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53222"/>
  <mc:AlternateContent xmlns:mc="http://schemas.openxmlformats.org/markup-compatibility/2006">
    <mc:Choice Requires="x15">
      <x15ac:absPath xmlns:x15ac="http://schemas.microsoft.com/office/spreadsheetml/2010/11/ac" url="C:\Users\rdimaria\Documents\Healthcare\NYS DOH DSRIP\DSRIP Initiative Support\"/>
    </mc:Choice>
  </mc:AlternateContent>
  <workbookProtection workbookPassword="CA29" lockStructure="1"/>
  <bookViews>
    <workbookView xWindow="0" yWindow="0" windowWidth="28800" windowHeight="12435"/>
  </bookViews>
  <sheets>
    <sheet name="Instructions" sheetId="14" r:id="rId1"/>
    <sheet name="Dashboard" sheetId="1" r:id="rId2"/>
    <sheet name="Equivalencies" sheetId="13" r:id="rId3"/>
    <sheet name="Summary" sheetId="71" r:id="rId4"/>
    <sheet name="Site 1" sheetId="2" r:id="rId5"/>
    <sheet name="Site 2" sheetId="72" r:id="rId6"/>
    <sheet name="Site 3" sheetId="73" r:id="rId7"/>
    <sheet name="Site 4" sheetId="74" r:id="rId8"/>
    <sheet name="Site 5" sheetId="75" r:id="rId9"/>
    <sheet name="Site 6" sheetId="76" r:id="rId10"/>
    <sheet name="Site 7" sheetId="77" r:id="rId11"/>
    <sheet name="Site 8" sheetId="78" r:id="rId12"/>
    <sheet name="Site 9" sheetId="79" r:id="rId13"/>
    <sheet name="Site 10" sheetId="80" r:id="rId14"/>
    <sheet name="Site 11" sheetId="81" r:id="rId15"/>
    <sheet name="Site 12" sheetId="82" r:id="rId16"/>
    <sheet name="Site 13" sheetId="83" r:id="rId17"/>
    <sheet name="Site 14" sheetId="84" r:id="rId18"/>
    <sheet name="Site 15" sheetId="85" r:id="rId19"/>
    <sheet name="Site 16" sheetId="86" r:id="rId20"/>
    <sheet name="Site 17" sheetId="87" r:id="rId21"/>
    <sheet name="Site 18" sheetId="88" r:id="rId22"/>
    <sheet name="Site 19" sheetId="89" r:id="rId23"/>
    <sheet name="Site 20" sheetId="90" r:id="rId24"/>
    <sheet name="Site 21" sheetId="91" r:id="rId25"/>
    <sheet name="Site 22" sheetId="92" r:id="rId26"/>
    <sheet name="Site 23" sheetId="93" r:id="rId27"/>
    <sheet name="Site 24" sheetId="94" r:id="rId28"/>
    <sheet name="Site 25" sheetId="95" r:id="rId29"/>
    <sheet name="Site 26" sheetId="96" r:id="rId30"/>
    <sheet name="Site 27" sheetId="97" r:id="rId31"/>
    <sheet name="Site 28" sheetId="98" r:id="rId32"/>
    <sheet name="Site 29" sheetId="99" r:id="rId33"/>
    <sheet name="Site 30" sheetId="100" r:id="rId34"/>
    <sheet name="Site 31" sheetId="101" r:id="rId35"/>
    <sheet name="Site 32" sheetId="102" r:id="rId36"/>
    <sheet name="Site 33" sheetId="103" r:id="rId37"/>
    <sheet name="Site 34" sheetId="104" r:id="rId38"/>
    <sheet name="Site 35" sheetId="105" r:id="rId39"/>
    <sheet name="Site 36" sheetId="106" r:id="rId40"/>
    <sheet name="Site 37" sheetId="107" r:id="rId41"/>
    <sheet name="Site 38" sheetId="108" r:id="rId42"/>
    <sheet name="Site 39" sheetId="109" r:id="rId43"/>
    <sheet name="Site 40" sheetId="110" r:id="rId44"/>
    <sheet name="Site 41" sheetId="111" r:id="rId45"/>
    <sheet name="Site 42" sheetId="112" r:id="rId46"/>
    <sheet name="Site 43" sheetId="113" r:id="rId47"/>
    <sheet name="Site 44" sheetId="114" r:id="rId48"/>
    <sheet name="Site 45" sheetId="115" r:id="rId49"/>
    <sheet name="Site 46" sheetId="116" r:id="rId50"/>
    <sheet name="Site 47" sheetId="117" r:id="rId51"/>
    <sheet name="Site 48" sheetId="118" r:id="rId52"/>
    <sheet name="Site 49" sheetId="119" r:id="rId53"/>
    <sheet name="Site 50" sheetId="120" r:id="rId5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V72" i="71" l="1"/>
  <c r="TV70" i="71"/>
  <c r="TV67" i="71"/>
  <c r="TV65" i="71"/>
  <c r="TK72" i="71"/>
  <c r="TK70" i="71"/>
  <c r="TK67" i="71"/>
  <c r="TK65" i="71"/>
  <c r="SZ72" i="71"/>
  <c r="SZ70" i="71"/>
  <c r="SZ67" i="71"/>
  <c r="SZ65" i="71"/>
  <c r="SO72" i="71"/>
  <c r="SO70" i="71"/>
  <c r="SO67" i="71"/>
  <c r="SO65" i="71"/>
  <c r="SD72" i="71"/>
  <c r="SD70" i="71"/>
  <c r="SD67" i="71"/>
  <c r="SD65" i="71"/>
  <c r="RS72" i="71"/>
  <c r="RS70" i="71"/>
  <c r="RS67" i="71"/>
  <c r="RS65" i="71"/>
  <c r="RH72" i="71"/>
  <c r="RH70" i="71"/>
  <c r="RH67" i="71"/>
  <c r="RH65" i="71"/>
  <c r="QW72" i="71"/>
  <c r="QW70" i="71"/>
  <c r="QW67" i="71"/>
  <c r="QW65" i="71"/>
  <c r="QL72" i="71"/>
  <c r="QL70" i="71"/>
  <c r="QL67" i="71"/>
  <c r="QL65" i="71"/>
  <c r="QA72" i="71"/>
  <c r="QA70" i="71"/>
  <c r="QA67" i="71"/>
  <c r="QA65" i="71"/>
  <c r="PP72" i="71"/>
  <c r="PP70" i="71"/>
  <c r="PP67" i="71"/>
  <c r="PP65" i="71"/>
  <c r="PE72" i="71"/>
  <c r="PE70" i="71"/>
  <c r="PE67" i="71"/>
  <c r="PE65" i="71"/>
  <c r="OT72" i="71"/>
  <c r="OT70" i="71"/>
  <c r="OT67" i="71"/>
  <c r="OT65" i="71"/>
  <c r="OI72" i="71"/>
  <c r="OI70" i="71"/>
  <c r="OI67" i="71"/>
  <c r="OI65" i="71"/>
  <c r="NX72" i="71"/>
  <c r="NX70" i="71"/>
  <c r="NX67" i="71"/>
  <c r="NX65" i="71"/>
  <c r="NM72" i="71"/>
  <c r="NM70" i="71"/>
  <c r="NM67" i="71"/>
  <c r="NM65" i="71"/>
  <c r="NB72" i="71"/>
  <c r="NB70" i="71"/>
  <c r="NB67" i="71"/>
  <c r="NB65" i="71"/>
  <c r="MQ72" i="71"/>
  <c r="MQ70" i="71"/>
  <c r="MQ67" i="71"/>
  <c r="MQ65" i="71"/>
  <c r="MF72" i="71"/>
  <c r="MF70" i="71"/>
  <c r="MF67" i="71"/>
  <c r="MF65" i="71"/>
  <c r="LU72" i="71"/>
  <c r="LU70" i="71"/>
  <c r="LU67" i="71"/>
  <c r="LU65" i="71"/>
  <c r="LJ72" i="71"/>
  <c r="LJ70" i="71"/>
  <c r="LJ67" i="71"/>
  <c r="LJ65" i="71"/>
  <c r="KY72" i="71"/>
  <c r="KY70" i="71"/>
  <c r="KY67" i="71"/>
  <c r="KY65" i="71"/>
  <c r="KN72" i="71"/>
  <c r="KN70" i="71"/>
  <c r="KN67" i="71"/>
  <c r="KN65" i="71"/>
  <c r="KC72" i="71"/>
  <c r="KC70" i="71"/>
  <c r="KC67" i="71"/>
  <c r="KC65" i="71"/>
  <c r="JR72" i="71"/>
  <c r="JR70" i="71"/>
  <c r="JR67" i="71"/>
  <c r="JR65" i="71"/>
  <c r="JG72" i="71"/>
  <c r="JG70" i="71"/>
  <c r="JG67" i="71"/>
  <c r="JG65" i="71"/>
  <c r="IV72" i="71"/>
  <c r="IV70" i="71"/>
  <c r="IV67" i="71"/>
  <c r="IV65" i="71"/>
  <c r="IK72" i="71"/>
  <c r="IK70" i="71"/>
  <c r="IK67" i="71"/>
  <c r="IK65" i="71"/>
  <c r="HZ72" i="71"/>
  <c r="HZ70" i="71"/>
  <c r="HZ67" i="71"/>
  <c r="HZ65" i="71"/>
  <c r="HO72" i="71"/>
  <c r="HO70" i="71"/>
  <c r="HO67" i="71"/>
  <c r="HO65" i="71"/>
  <c r="HD72" i="71"/>
  <c r="HD70" i="71"/>
  <c r="HD67" i="71"/>
  <c r="HD65" i="71"/>
  <c r="GS72" i="71"/>
  <c r="GS70" i="71"/>
  <c r="GS67" i="71"/>
  <c r="GS65" i="71"/>
  <c r="GH72" i="71"/>
  <c r="GH70" i="71"/>
  <c r="GH67" i="71"/>
  <c r="GH65" i="71"/>
  <c r="FW72" i="71"/>
  <c r="FW70" i="71"/>
  <c r="FW67" i="71"/>
  <c r="FW65" i="71"/>
  <c r="FL72" i="71"/>
  <c r="FL70" i="71"/>
  <c r="FL67" i="71"/>
  <c r="FL65" i="71"/>
  <c r="FA72" i="71"/>
  <c r="FA70" i="71"/>
  <c r="FA67" i="71"/>
  <c r="FA65" i="71"/>
  <c r="EP72" i="71"/>
  <c r="EP70" i="71"/>
  <c r="EP67" i="71"/>
  <c r="EP65" i="71"/>
  <c r="EE72" i="71"/>
  <c r="EE70" i="71"/>
  <c r="EE67" i="71"/>
  <c r="EE65" i="71"/>
  <c r="DT72" i="71"/>
  <c r="DT70" i="71"/>
  <c r="DT67" i="71"/>
  <c r="DT65" i="71"/>
  <c r="DI72" i="71"/>
  <c r="DI70" i="71"/>
  <c r="DI67" i="71"/>
  <c r="DI65" i="71"/>
  <c r="CX72" i="71"/>
  <c r="CX70" i="71"/>
  <c r="CX67" i="71"/>
  <c r="CX65" i="71"/>
  <c r="CM72" i="71"/>
  <c r="CM70" i="71"/>
  <c r="CM67" i="71"/>
  <c r="CM65" i="71"/>
  <c r="CB72" i="71"/>
  <c r="CB70" i="71"/>
  <c r="CB67" i="71"/>
  <c r="CB65" i="71"/>
  <c r="BQ72" i="71"/>
  <c r="BQ70" i="71"/>
  <c r="BQ67" i="71"/>
  <c r="BQ65" i="71"/>
  <c r="BF72" i="71"/>
  <c r="BF70" i="71"/>
  <c r="BF67" i="71"/>
  <c r="BF65" i="71"/>
  <c r="AU72" i="71"/>
  <c r="AU70" i="71"/>
  <c r="AU67" i="71"/>
  <c r="AU65" i="71"/>
  <c r="AJ72" i="71"/>
  <c r="AJ70" i="71"/>
  <c r="AJ67" i="71"/>
  <c r="AJ65" i="71"/>
  <c r="Y72" i="71"/>
  <c r="Y70" i="71"/>
  <c r="Y67" i="71"/>
  <c r="Y65" i="71"/>
  <c r="C73" i="120"/>
  <c r="C70" i="120"/>
  <c r="C68" i="120"/>
  <c r="C65" i="120"/>
  <c r="C63" i="120"/>
  <c r="C61" i="120"/>
  <c r="C73" i="119"/>
  <c r="C70" i="119"/>
  <c r="C68" i="119"/>
  <c r="C65" i="119"/>
  <c r="C63" i="119"/>
  <c r="C61" i="119"/>
  <c r="C73" i="118"/>
  <c r="C70" i="118"/>
  <c r="C68" i="118"/>
  <c r="C65" i="118"/>
  <c r="C63" i="118"/>
  <c r="C61" i="118"/>
  <c r="C73" i="117"/>
  <c r="C70" i="117"/>
  <c r="C68" i="117"/>
  <c r="C65" i="117"/>
  <c r="C63" i="117"/>
  <c r="C61" i="117"/>
  <c r="C73" i="116"/>
  <c r="C70" i="116"/>
  <c r="C68" i="116"/>
  <c r="C65" i="116"/>
  <c r="C63" i="116"/>
  <c r="C61" i="116"/>
  <c r="C73" i="115"/>
  <c r="C70" i="115"/>
  <c r="C68" i="115"/>
  <c r="C65" i="115"/>
  <c r="C63" i="115"/>
  <c r="C61" i="115"/>
  <c r="C73" i="114"/>
  <c r="C70" i="114"/>
  <c r="C68" i="114"/>
  <c r="C65" i="114"/>
  <c r="C63" i="114"/>
  <c r="C61" i="114"/>
  <c r="C73" i="113"/>
  <c r="C70" i="113"/>
  <c r="C68" i="113"/>
  <c r="C65" i="113"/>
  <c r="C63" i="113"/>
  <c r="C61" i="113"/>
  <c r="C73" i="112"/>
  <c r="C70" i="112"/>
  <c r="C68" i="112"/>
  <c r="C65" i="112"/>
  <c r="C63" i="112"/>
  <c r="C61" i="112"/>
  <c r="C73" i="111"/>
  <c r="C70" i="111"/>
  <c r="C68" i="111"/>
  <c r="C65" i="111"/>
  <c r="C63" i="111"/>
  <c r="C61" i="111"/>
  <c r="C73" i="110"/>
  <c r="C70" i="110"/>
  <c r="C68" i="110"/>
  <c r="C65" i="110"/>
  <c r="C63" i="110"/>
  <c r="C61" i="110"/>
  <c r="C73" i="109"/>
  <c r="C70" i="109"/>
  <c r="C68" i="109"/>
  <c r="C65" i="109"/>
  <c r="C63" i="109"/>
  <c r="C61" i="109"/>
  <c r="C73" i="108"/>
  <c r="C70" i="108"/>
  <c r="C68" i="108"/>
  <c r="C65" i="108"/>
  <c r="C63" i="108"/>
  <c r="C61" i="108"/>
  <c r="C73" i="107"/>
  <c r="C70" i="107"/>
  <c r="C68" i="107"/>
  <c r="C65" i="107"/>
  <c r="C63" i="107"/>
  <c r="C61" i="107"/>
  <c r="C73" i="106"/>
  <c r="C70" i="106"/>
  <c r="C68" i="106"/>
  <c r="C65" i="106"/>
  <c r="C63" i="106"/>
  <c r="C61" i="106"/>
  <c r="C73" i="105"/>
  <c r="C70" i="105"/>
  <c r="C68" i="105"/>
  <c r="C65" i="105"/>
  <c r="C63" i="105"/>
  <c r="C61" i="105"/>
  <c r="C73" i="104"/>
  <c r="C70" i="104"/>
  <c r="C68" i="104"/>
  <c r="C65" i="104"/>
  <c r="C63" i="104"/>
  <c r="C61" i="104"/>
  <c r="C73" i="103"/>
  <c r="C70" i="103"/>
  <c r="C68" i="103"/>
  <c r="C65" i="103"/>
  <c r="C63" i="103"/>
  <c r="C61" i="103"/>
  <c r="C73" i="102"/>
  <c r="C70" i="102"/>
  <c r="C68" i="102"/>
  <c r="C65" i="102"/>
  <c r="C63" i="102"/>
  <c r="C61" i="102"/>
  <c r="C73" i="101"/>
  <c r="C70" i="101"/>
  <c r="C68" i="101"/>
  <c r="C65" i="101"/>
  <c r="C63" i="101"/>
  <c r="C61" i="101"/>
  <c r="C73" i="100"/>
  <c r="C70" i="100"/>
  <c r="C68" i="100"/>
  <c r="C65" i="100"/>
  <c r="C63" i="100"/>
  <c r="C61" i="100"/>
  <c r="C73" i="99"/>
  <c r="C70" i="99"/>
  <c r="C68" i="99"/>
  <c r="C65" i="99"/>
  <c r="C63" i="99"/>
  <c r="C61" i="99"/>
  <c r="C73" i="98"/>
  <c r="C70" i="98"/>
  <c r="C68" i="98"/>
  <c r="C65" i="98"/>
  <c r="C63" i="98"/>
  <c r="C61" i="98"/>
  <c r="C73" i="97"/>
  <c r="C70" i="97"/>
  <c r="C68" i="97"/>
  <c r="C65" i="97"/>
  <c r="C63" i="97"/>
  <c r="C61" i="97"/>
  <c r="C73" i="96"/>
  <c r="C70" i="96"/>
  <c r="C68" i="96"/>
  <c r="C65" i="96"/>
  <c r="C63" i="96"/>
  <c r="C61" i="96"/>
  <c r="C73" i="95"/>
  <c r="C70" i="95"/>
  <c r="C68" i="95"/>
  <c r="C65" i="95"/>
  <c r="C63" i="95"/>
  <c r="C61" i="95"/>
  <c r="C73" i="94"/>
  <c r="C70" i="94"/>
  <c r="C68" i="94"/>
  <c r="C65" i="94"/>
  <c r="C63" i="94"/>
  <c r="C61" i="94"/>
  <c r="C73" i="93"/>
  <c r="C70" i="93"/>
  <c r="C68" i="93"/>
  <c r="C65" i="93"/>
  <c r="C63" i="93"/>
  <c r="C61" i="93"/>
  <c r="C73" i="92"/>
  <c r="C70" i="92"/>
  <c r="C68" i="92"/>
  <c r="C65" i="92"/>
  <c r="C63" i="92"/>
  <c r="C61" i="92"/>
  <c r="C73" i="91"/>
  <c r="C70" i="91"/>
  <c r="C68" i="91"/>
  <c r="C65" i="91"/>
  <c r="C63" i="91"/>
  <c r="C61" i="91"/>
  <c r="C73" i="90"/>
  <c r="C70" i="90"/>
  <c r="C68" i="90"/>
  <c r="C65" i="90"/>
  <c r="C63" i="90"/>
  <c r="C61" i="90"/>
  <c r="C73" i="89"/>
  <c r="C70" i="89"/>
  <c r="C68" i="89"/>
  <c r="C65" i="89"/>
  <c r="C63" i="89"/>
  <c r="C61" i="89"/>
  <c r="C73" i="88"/>
  <c r="C70" i="88"/>
  <c r="C68" i="88"/>
  <c r="C65" i="88"/>
  <c r="C63" i="88"/>
  <c r="C61" i="88"/>
  <c r="C73" i="87"/>
  <c r="C70" i="87"/>
  <c r="C68" i="87"/>
  <c r="C65" i="87"/>
  <c r="C63" i="87"/>
  <c r="C61" i="87"/>
  <c r="C73" i="86"/>
  <c r="C70" i="86"/>
  <c r="C68" i="86"/>
  <c r="C65" i="86"/>
  <c r="C63" i="86"/>
  <c r="C61" i="86"/>
  <c r="C73" i="85"/>
  <c r="C70" i="85"/>
  <c r="C68" i="85"/>
  <c r="C65" i="85"/>
  <c r="C63" i="85"/>
  <c r="C61" i="85"/>
  <c r="C73" i="84"/>
  <c r="C70" i="84"/>
  <c r="C68" i="84"/>
  <c r="C65" i="84"/>
  <c r="C63" i="84"/>
  <c r="C61" i="84"/>
  <c r="C73" i="83"/>
  <c r="C70" i="83"/>
  <c r="C68" i="83"/>
  <c r="C65" i="83"/>
  <c r="C63" i="83"/>
  <c r="C61" i="83"/>
  <c r="C73" i="82"/>
  <c r="C70" i="82"/>
  <c r="C68" i="82"/>
  <c r="C65" i="82"/>
  <c r="C63" i="82"/>
  <c r="C61" i="82"/>
  <c r="C73" i="81"/>
  <c r="C70" i="81"/>
  <c r="C68" i="81"/>
  <c r="C65" i="81"/>
  <c r="C63" i="81"/>
  <c r="C61" i="81"/>
  <c r="C73" i="80"/>
  <c r="C70" i="80"/>
  <c r="C68" i="80"/>
  <c r="C65" i="80"/>
  <c r="C63" i="80"/>
  <c r="C61" i="80"/>
  <c r="C73" i="79"/>
  <c r="C70" i="79"/>
  <c r="C68" i="79"/>
  <c r="C65" i="79"/>
  <c r="C63" i="79"/>
  <c r="C61" i="79"/>
  <c r="C73" i="78"/>
  <c r="C70" i="78"/>
  <c r="C68" i="78"/>
  <c r="C65" i="78"/>
  <c r="C63" i="78"/>
  <c r="C61" i="78"/>
  <c r="C73" i="77"/>
  <c r="C70" i="77"/>
  <c r="C68" i="77"/>
  <c r="C65" i="77"/>
  <c r="C63" i="77"/>
  <c r="C61" i="77"/>
  <c r="C73" i="76"/>
  <c r="C70" i="76"/>
  <c r="C68" i="76"/>
  <c r="C65" i="76"/>
  <c r="C63" i="76"/>
  <c r="C61" i="76"/>
  <c r="C73" i="75"/>
  <c r="C70" i="75"/>
  <c r="C68" i="75"/>
  <c r="C65" i="75"/>
  <c r="C63" i="75"/>
  <c r="C61" i="75"/>
  <c r="C73" i="74"/>
  <c r="C70" i="74"/>
  <c r="C68" i="74"/>
  <c r="C65" i="74"/>
  <c r="C63" i="74"/>
  <c r="C61" i="74"/>
  <c r="C73" i="73"/>
  <c r="C70" i="73"/>
  <c r="C68" i="73"/>
  <c r="C65" i="73"/>
  <c r="C63" i="73"/>
  <c r="C61" i="73"/>
  <c r="N72" i="71"/>
  <c r="N70" i="71"/>
  <c r="N67" i="71"/>
  <c r="C72" i="71"/>
  <c r="C67" i="71"/>
  <c r="C70" i="72"/>
  <c r="C65" i="72"/>
  <c r="C16" i="120"/>
  <c r="C16" i="119"/>
  <c r="C16" i="118"/>
  <c r="C16" i="117"/>
  <c r="C16" i="116"/>
  <c r="C16" i="115"/>
  <c r="C16" i="114"/>
  <c r="C16" i="113"/>
  <c r="C16" i="112"/>
  <c r="C16" i="111"/>
  <c r="C16" i="110"/>
  <c r="C16" i="109"/>
  <c r="C16" i="108"/>
  <c r="C16" i="107"/>
  <c r="C16" i="106"/>
  <c r="C16" i="105"/>
  <c r="C16" i="104"/>
  <c r="C16" i="103"/>
  <c r="C16" i="102"/>
  <c r="C16" i="101"/>
  <c r="C16" i="100"/>
  <c r="C16" i="99"/>
  <c r="C16" i="98"/>
  <c r="C16" i="97"/>
  <c r="C16" i="96"/>
  <c r="O26" i="96"/>
  <c r="G29" i="96"/>
  <c r="S31" i="96" s="1"/>
  <c r="O31" i="96"/>
  <c r="T26" i="96"/>
  <c r="C27" i="96"/>
  <c r="C29" i="96"/>
  <c r="C31" i="96"/>
  <c r="T31" i="96"/>
  <c r="C16" i="95"/>
  <c r="C16" i="94"/>
  <c r="C16" i="93"/>
  <c r="C16" i="92"/>
  <c r="C16" i="91"/>
  <c r="C16" i="90"/>
  <c r="C16" i="89"/>
  <c r="C16" i="88"/>
  <c r="C16" i="87"/>
  <c r="C16" i="86"/>
  <c r="C16" i="85"/>
  <c r="C16" i="84"/>
  <c r="C16" i="83"/>
  <c r="C16" i="82"/>
  <c r="C16" i="81"/>
  <c r="C16" i="80"/>
  <c r="C16" i="79"/>
  <c r="C16" i="78"/>
  <c r="C16" i="77"/>
  <c r="C16" i="76"/>
  <c r="C16" i="75"/>
  <c r="O26" i="75"/>
  <c r="S26" i="75"/>
  <c r="G29" i="75"/>
  <c r="S31" i="75" s="1"/>
  <c r="O31" i="75"/>
  <c r="C16" i="74"/>
  <c r="C16" i="73"/>
  <c r="C16" i="72"/>
  <c r="C18" i="71"/>
  <c r="SZ18" i="71" s="1"/>
  <c r="BF18" i="71" l="1"/>
  <c r="EE18" i="71"/>
  <c r="GS18" i="71"/>
  <c r="KC18" i="71"/>
  <c r="NB18" i="71"/>
  <c r="QA18" i="71"/>
  <c r="TK18" i="71"/>
  <c r="N18" i="71"/>
  <c r="BQ18" i="71"/>
  <c r="EP18" i="71"/>
  <c r="HZ18" i="71"/>
  <c r="KY18" i="71"/>
  <c r="NM18" i="71"/>
  <c r="QW18" i="71"/>
  <c r="TV18" i="71"/>
  <c r="CM18" i="71"/>
  <c r="FW18" i="71"/>
  <c r="IK18" i="71"/>
  <c r="LJ18" i="71"/>
  <c r="OT18" i="71"/>
  <c r="RS18" i="71"/>
  <c r="Y18" i="71"/>
  <c r="DI18" i="71"/>
  <c r="GH18" i="71"/>
  <c r="JG18" i="71"/>
  <c r="MQ18" i="71"/>
  <c r="PE18" i="71"/>
  <c r="SD18" i="71"/>
  <c r="AU18" i="71"/>
  <c r="CX18" i="71"/>
  <c r="FA18" i="71"/>
  <c r="HO18" i="71"/>
  <c r="JR18" i="71"/>
  <c r="LU18" i="71"/>
  <c r="OI18" i="71"/>
  <c r="QL18" i="71"/>
  <c r="SO18" i="71"/>
  <c r="AJ18" i="71"/>
  <c r="CB18" i="71"/>
  <c r="DT18" i="71"/>
  <c r="FL18" i="71"/>
  <c r="HD18" i="71"/>
  <c r="IV18" i="71"/>
  <c r="KN18" i="71"/>
  <c r="MF18" i="71"/>
  <c r="NX18" i="71"/>
  <c r="PP18" i="71"/>
  <c r="RH18" i="71"/>
  <c r="C157" i="120"/>
  <c r="C157" i="119"/>
  <c r="C157" i="118"/>
  <c r="C157" i="117"/>
  <c r="C157" i="116"/>
  <c r="C157" i="115"/>
  <c r="C157" i="114"/>
  <c r="C157" i="113"/>
  <c r="C157" i="112"/>
  <c r="C157" i="111"/>
  <c r="C157" i="110"/>
  <c r="C157" i="109"/>
  <c r="C157" i="108"/>
  <c r="C157" i="107"/>
  <c r="C157" i="106"/>
  <c r="C157" i="105"/>
  <c r="C157" i="104"/>
  <c r="C157" i="103"/>
  <c r="C157" i="102"/>
  <c r="C157" i="101"/>
  <c r="C157" i="100"/>
  <c r="C157" i="99"/>
  <c r="C157" i="98"/>
  <c r="C157" i="97"/>
  <c r="C157" i="96"/>
  <c r="C157" i="95"/>
  <c r="C157" i="94"/>
  <c r="C157" i="93"/>
  <c r="C157" i="92"/>
  <c r="C157" i="91"/>
  <c r="C157" i="90"/>
  <c r="C157" i="89"/>
  <c r="C157" i="88"/>
  <c r="C157" i="87"/>
  <c r="C157" i="86"/>
  <c r="C157" i="85"/>
  <c r="C157" i="84"/>
  <c r="C157" i="83"/>
  <c r="C157" i="82"/>
  <c r="C157" i="81"/>
  <c r="C157" i="80"/>
  <c r="C157" i="79"/>
  <c r="C157" i="78"/>
  <c r="C157" i="77"/>
  <c r="C157" i="76"/>
  <c r="C157" i="75"/>
  <c r="C157" i="74"/>
  <c r="C157" i="73"/>
  <c r="C159" i="71"/>
  <c r="TV159" i="71" s="1"/>
  <c r="C157" i="72"/>
  <c r="C73" i="72"/>
  <c r="C75" i="71"/>
  <c r="TV75" i="71" s="1"/>
  <c r="C8" i="71"/>
  <c r="TK8" i="71" s="1"/>
  <c r="C6" i="120"/>
  <c r="C6" i="119"/>
  <c r="C6" i="118"/>
  <c r="C6" i="117"/>
  <c r="C6" i="116"/>
  <c r="C6" i="115"/>
  <c r="C6" i="114"/>
  <c r="C6" i="113"/>
  <c r="C6" i="112"/>
  <c r="C6" i="111"/>
  <c r="C6" i="110"/>
  <c r="C6" i="109"/>
  <c r="C6" i="108"/>
  <c r="C6" i="107"/>
  <c r="C6" i="106"/>
  <c r="C6" i="105"/>
  <c r="C6" i="104"/>
  <c r="C6" i="103"/>
  <c r="C6" i="102"/>
  <c r="C6" i="101"/>
  <c r="C6" i="100"/>
  <c r="C6" i="99"/>
  <c r="C6" i="98"/>
  <c r="C6" i="97"/>
  <c r="C6" i="96"/>
  <c r="C6" i="95"/>
  <c r="C6" i="94"/>
  <c r="C6" i="93"/>
  <c r="C6" i="92"/>
  <c r="C6" i="91"/>
  <c r="C6" i="90"/>
  <c r="C6" i="89"/>
  <c r="C6" i="88"/>
  <c r="C6" i="87"/>
  <c r="C6" i="86"/>
  <c r="C6" i="85"/>
  <c r="C6" i="84"/>
  <c r="C6" i="83"/>
  <c r="C6" i="82"/>
  <c r="C6" i="81"/>
  <c r="C6" i="80"/>
  <c r="C6" i="79"/>
  <c r="C6" i="78"/>
  <c r="C6" i="77"/>
  <c r="C6" i="76"/>
  <c r="C6" i="75"/>
  <c r="C6" i="74"/>
  <c r="C6" i="73"/>
  <c r="C6" i="72"/>
  <c r="GS159" i="71" l="1"/>
  <c r="IK159" i="71"/>
  <c r="Y159" i="71"/>
  <c r="NM159" i="71"/>
  <c r="BQ159" i="71"/>
  <c r="PE159" i="71"/>
  <c r="DI159" i="71"/>
  <c r="KC159" i="71"/>
  <c r="QW159" i="71"/>
  <c r="N159" i="71"/>
  <c r="FA159" i="71"/>
  <c r="LU159" i="71"/>
  <c r="SO159" i="71"/>
  <c r="AJ159" i="71"/>
  <c r="CB159" i="71"/>
  <c r="DT159" i="71"/>
  <c r="FL159" i="71"/>
  <c r="HD159" i="71"/>
  <c r="IV159" i="71"/>
  <c r="KN159" i="71"/>
  <c r="MF159" i="71"/>
  <c r="NX159" i="71"/>
  <c r="PP159" i="71"/>
  <c r="RH159" i="71"/>
  <c r="SZ159" i="71"/>
  <c r="AU159" i="71"/>
  <c r="CM159" i="71"/>
  <c r="EE159" i="71"/>
  <c r="FW159" i="71"/>
  <c r="HO159" i="71"/>
  <c r="JG159" i="71"/>
  <c r="KY159" i="71"/>
  <c r="MQ159" i="71"/>
  <c r="OI159" i="71"/>
  <c r="QA159" i="71"/>
  <c r="RS159" i="71"/>
  <c r="TK159" i="71"/>
  <c r="BF159" i="71"/>
  <c r="CX159" i="71"/>
  <c r="EP159" i="71"/>
  <c r="GH159" i="71"/>
  <c r="HZ159" i="71"/>
  <c r="JR159" i="71"/>
  <c r="LJ159" i="71"/>
  <c r="NB159" i="71"/>
  <c r="OT159" i="71"/>
  <c r="QL159" i="71"/>
  <c r="SD159" i="71"/>
  <c r="CM75" i="71"/>
  <c r="JG75" i="71"/>
  <c r="QA75" i="71"/>
  <c r="Y75" i="71"/>
  <c r="GS75" i="71"/>
  <c r="NM75" i="71"/>
  <c r="DI75" i="71"/>
  <c r="KC75" i="71"/>
  <c r="QW75" i="71"/>
  <c r="FW75" i="71"/>
  <c r="MQ75" i="71"/>
  <c r="TK75" i="71"/>
  <c r="AU75" i="71"/>
  <c r="EE75" i="71"/>
  <c r="HO75" i="71"/>
  <c r="KY75" i="71"/>
  <c r="OI75" i="71"/>
  <c r="RS75" i="71"/>
  <c r="N75" i="71"/>
  <c r="BQ75" i="71"/>
  <c r="FA75" i="71"/>
  <c r="IK75" i="71"/>
  <c r="LU75" i="71"/>
  <c r="PE75" i="71"/>
  <c r="SO75" i="71"/>
  <c r="AJ75" i="71"/>
  <c r="CB75" i="71"/>
  <c r="DT75" i="71"/>
  <c r="FL75" i="71"/>
  <c r="HD75" i="71"/>
  <c r="IV75" i="71"/>
  <c r="KN75" i="71"/>
  <c r="MF75" i="71"/>
  <c r="NX75" i="71"/>
  <c r="PP75" i="71"/>
  <c r="RH75" i="71"/>
  <c r="SZ75" i="71"/>
  <c r="BF75" i="71"/>
  <c r="CX75" i="71"/>
  <c r="EP75" i="71"/>
  <c r="GH75" i="71"/>
  <c r="HZ75" i="71"/>
  <c r="JR75" i="71"/>
  <c r="LJ75" i="71"/>
  <c r="NB75" i="71"/>
  <c r="OT75" i="71"/>
  <c r="QL75" i="71"/>
  <c r="SD75" i="71"/>
  <c r="CX8" i="71"/>
  <c r="GS8" i="71"/>
  <c r="LJ8" i="71"/>
  <c r="QL8" i="71"/>
  <c r="N8" i="71"/>
  <c r="DI8" i="71"/>
  <c r="HZ8" i="71"/>
  <c r="NB8" i="71"/>
  <c r="QW8" i="71"/>
  <c r="AJ8" i="71"/>
  <c r="EP8" i="71"/>
  <c r="JR8" i="71"/>
  <c r="NM8" i="71"/>
  <c r="SD8" i="71"/>
  <c r="BF8" i="71"/>
  <c r="GH8" i="71"/>
  <c r="KC8" i="71"/>
  <c r="OT8" i="71"/>
  <c r="TV8" i="71"/>
  <c r="BQ8" i="71"/>
  <c r="FA8" i="71"/>
  <c r="IK8" i="71"/>
  <c r="LU8" i="71"/>
  <c r="PE8" i="71"/>
  <c r="SO8" i="71"/>
  <c r="CB8" i="71"/>
  <c r="DT8" i="71"/>
  <c r="FL8" i="71"/>
  <c r="HD8" i="71"/>
  <c r="IV8" i="71"/>
  <c r="KN8" i="71"/>
  <c r="MF8" i="71"/>
  <c r="NX8" i="71"/>
  <c r="PP8" i="71"/>
  <c r="RH8" i="71"/>
  <c r="SZ8" i="71"/>
  <c r="Y8" i="71"/>
  <c r="AU8" i="71"/>
  <c r="CM8" i="71"/>
  <c r="EE8" i="71"/>
  <c r="FW8" i="71"/>
  <c r="HO8" i="71"/>
  <c r="JG8" i="71"/>
  <c r="KY8" i="71"/>
  <c r="MQ8" i="71"/>
  <c r="OI8" i="71"/>
  <c r="QA8" i="71"/>
  <c r="RS8" i="71"/>
  <c r="E25" i="13"/>
  <c r="TV174" i="71"/>
  <c r="TV126" i="71"/>
  <c r="TV124" i="71"/>
  <c r="TK174" i="71"/>
  <c r="TK126" i="71"/>
  <c r="TK124" i="71"/>
  <c r="SZ174" i="71"/>
  <c r="SZ126" i="71"/>
  <c r="SZ124" i="71"/>
  <c r="SO174" i="71"/>
  <c r="SO126" i="71"/>
  <c r="SO124" i="71"/>
  <c r="SD174" i="71"/>
  <c r="SD126" i="71"/>
  <c r="SD124" i="71"/>
  <c r="RS174" i="71"/>
  <c r="RS126" i="71"/>
  <c r="RS124" i="71"/>
  <c r="RH174" i="71"/>
  <c r="RH126" i="71"/>
  <c r="RH124" i="71"/>
  <c r="QW174" i="71"/>
  <c r="QW126" i="71"/>
  <c r="QW124" i="71"/>
  <c r="QL174" i="71"/>
  <c r="QL126" i="71"/>
  <c r="QL124" i="71"/>
  <c r="QA174" i="71"/>
  <c r="QA126" i="71"/>
  <c r="QA124" i="71"/>
  <c r="PP174" i="71"/>
  <c r="PP126" i="71"/>
  <c r="PP124" i="71"/>
  <c r="PE174" i="71"/>
  <c r="PE126" i="71"/>
  <c r="PE124" i="71"/>
  <c r="OT174" i="71"/>
  <c r="OT126" i="71"/>
  <c r="OT124" i="71"/>
  <c r="OI174" i="71"/>
  <c r="OI126" i="71"/>
  <c r="OI124" i="71"/>
  <c r="NX174" i="71"/>
  <c r="NX126" i="71"/>
  <c r="NX124" i="71"/>
  <c r="NM174" i="71"/>
  <c r="NM126" i="71"/>
  <c r="NM124" i="71"/>
  <c r="NB174" i="71"/>
  <c r="NB126" i="71"/>
  <c r="NB124" i="71"/>
  <c r="MQ174" i="71"/>
  <c r="MQ126" i="71"/>
  <c r="MQ124" i="71"/>
  <c r="MF174" i="71"/>
  <c r="MF126" i="71"/>
  <c r="MF124" i="71"/>
  <c r="LU174" i="71"/>
  <c r="LU126" i="71"/>
  <c r="LU124" i="71"/>
  <c r="LJ174" i="71"/>
  <c r="LJ126" i="71"/>
  <c r="LJ124" i="71"/>
  <c r="KY174" i="71"/>
  <c r="KY126" i="71"/>
  <c r="KY124" i="71"/>
  <c r="KN174" i="71"/>
  <c r="KN126" i="71"/>
  <c r="KN124" i="71"/>
  <c r="KC174" i="71"/>
  <c r="KC126" i="71"/>
  <c r="KC124" i="71"/>
  <c r="JR174" i="71"/>
  <c r="JR126" i="71"/>
  <c r="JR124" i="71"/>
  <c r="JG174" i="71"/>
  <c r="JG126" i="71"/>
  <c r="JG124" i="71"/>
  <c r="IV174" i="71"/>
  <c r="IV126" i="71"/>
  <c r="IV124" i="71"/>
  <c r="IK174" i="71"/>
  <c r="IK126" i="71"/>
  <c r="IK124" i="71"/>
  <c r="HZ174" i="71"/>
  <c r="HZ126" i="71"/>
  <c r="HZ124" i="71"/>
  <c r="HO174" i="71"/>
  <c r="HO126" i="71"/>
  <c r="HO124" i="71"/>
  <c r="HD174" i="71"/>
  <c r="HD126" i="71"/>
  <c r="HD124" i="71"/>
  <c r="GS174" i="71"/>
  <c r="GS126" i="71"/>
  <c r="GS124" i="71"/>
  <c r="GH174" i="71"/>
  <c r="GH126" i="71"/>
  <c r="GH124" i="71"/>
  <c r="FW174" i="71"/>
  <c r="FW126" i="71"/>
  <c r="FW124" i="71"/>
  <c r="FL174" i="71"/>
  <c r="FL126" i="71"/>
  <c r="FL124" i="71"/>
  <c r="FA174" i="71"/>
  <c r="FA126" i="71"/>
  <c r="FA124" i="71"/>
  <c r="EP174" i="71"/>
  <c r="EP126" i="71"/>
  <c r="EP124" i="71"/>
  <c r="EE174" i="71"/>
  <c r="EE126" i="71"/>
  <c r="EE124" i="71"/>
  <c r="DT174" i="71"/>
  <c r="DT126" i="71"/>
  <c r="DT124" i="71"/>
  <c r="DI174" i="71"/>
  <c r="DI126" i="71"/>
  <c r="DI124" i="71"/>
  <c r="CX174" i="71"/>
  <c r="CX126" i="71"/>
  <c r="CX124" i="71"/>
  <c r="CM174" i="71"/>
  <c r="CM126" i="71"/>
  <c r="CM124" i="71"/>
  <c r="CB174" i="71"/>
  <c r="CB126" i="71"/>
  <c r="CB124" i="71"/>
  <c r="BQ174" i="71"/>
  <c r="BQ126" i="71"/>
  <c r="BQ124" i="71"/>
  <c r="BF174" i="71"/>
  <c r="BF126" i="71"/>
  <c r="BF124" i="71"/>
  <c r="AU174" i="71"/>
  <c r="AU126" i="71"/>
  <c r="AU124" i="71"/>
  <c r="AJ174" i="71"/>
  <c r="AJ126" i="71"/>
  <c r="AJ124" i="71"/>
  <c r="Y174" i="71"/>
  <c r="Y126" i="71"/>
  <c r="Y124" i="71"/>
  <c r="N174" i="71"/>
  <c r="N126" i="71"/>
  <c r="N124" i="71"/>
  <c r="K79" i="71" l="1"/>
  <c r="K86" i="71" s="1"/>
  <c r="I79" i="71"/>
  <c r="I86" i="71" s="1"/>
  <c r="G79" i="71"/>
  <c r="C147" i="71"/>
  <c r="C128" i="71"/>
  <c r="N128" i="71" s="1"/>
  <c r="Y128" i="71" s="1"/>
  <c r="AJ128" i="71" s="1"/>
  <c r="AU128" i="71" s="1"/>
  <c r="BF128" i="71" s="1"/>
  <c r="BQ128" i="71" s="1"/>
  <c r="CB128" i="71" s="1"/>
  <c r="CM128" i="71" s="1"/>
  <c r="CX128" i="71" s="1"/>
  <c r="DI128" i="71" s="1"/>
  <c r="DT128" i="71" s="1"/>
  <c r="EE128" i="71" s="1"/>
  <c r="EP128" i="71" s="1"/>
  <c r="FA128" i="71" s="1"/>
  <c r="FL128" i="71" s="1"/>
  <c r="FW128" i="71" s="1"/>
  <c r="GH128" i="71" s="1"/>
  <c r="GS128" i="71" s="1"/>
  <c r="HD128" i="71" s="1"/>
  <c r="HO128" i="71" s="1"/>
  <c r="HZ128" i="71" s="1"/>
  <c r="IK128" i="71" s="1"/>
  <c r="IV128" i="71" s="1"/>
  <c r="JG128" i="71" s="1"/>
  <c r="JR128" i="71" s="1"/>
  <c r="KC128" i="71" s="1"/>
  <c r="KN128" i="71" s="1"/>
  <c r="KY128" i="71" s="1"/>
  <c r="LJ128" i="71" s="1"/>
  <c r="LU128" i="71" s="1"/>
  <c r="MF128" i="71" s="1"/>
  <c r="MQ128" i="71" s="1"/>
  <c r="NB128" i="71" s="1"/>
  <c r="NM128" i="71" s="1"/>
  <c r="NX128" i="71" s="1"/>
  <c r="OI128" i="71" s="1"/>
  <c r="OT128" i="71" s="1"/>
  <c r="PE128" i="71" s="1"/>
  <c r="PP128" i="71" s="1"/>
  <c r="QA128" i="71" s="1"/>
  <c r="QL128" i="71" s="1"/>
  <c r="QW128" i="71" s="1"/>
  <c r="RH128" i="71" s="1"/>
  <c r="RS128" i="71" s="1"/>
  <c r="SD128" i="71" s="1"/>
  <c r="SO128" i="71" s="1"/>
  <c r="SZ128" i="71" s="1"/>
  <c r="TK128" i="71" s="1"/>
  <c r="TV128" i="71" s="1"/>
  <c r="C105" i="71"/>
  <c r="C12" i="71"/>
  <c r="C11" i="71"/>
  <c r="C10" i="71"/>
  <c r="I93" i="71" l="1"/>
  <c r="N11" i="71"/>
  <c r="TV11" i="71"/>
  <c r="RS11" i="71"/>
  <c r="PP11" i="71"/>
  <c r="RH11" i="71"/>
  <c r="PE11" i="71"/>
  <c r="OI11" i="71"/>
  <c r="NX11" i="71"/>
  <c r="MF11" i="71"/>
  <c r="LU11" i="71"/>
  <c r="KC11" i="71"/>
  <c r="JR11" i="71"/>
  <c r="SD11" i="71"/>
  <c r="QW11" i="71"/>
  <c r="QA11" i="71"/>
  <c r="NB11" i="71"/>
  <c r="LJ11" i="71"/>
  <c r="IK11" i="71"/>
  <c r="HZ11" i="71"/>
  <c r="FL11" i="71"/>
  <c r="FA11" i="71"/>
  <c r="EP11" i="71"/>
  <c r="TK11" i="71"/>
  <c r="SO11" i="71"/>
  <c r="OT11" i="71"/>
  <c r="NM11" i="71"/>
  <c r="MQ11" i="71"/>
  <c r="KN11" i="71"/>
  <c r="SZ11" i="71"/>
  <c r="QL11" i="71"/>
  <c r="JG11" i="71"/>
  <c r="KY11" i="71"/>
  <c r="HO11" i="71"/>
  <c r="HD11" i="71"/>
  <c r="FW11" i="71"/>
  <c r="EE11" i="71"/>
  <c r="CX11" i="71"/>
  <c r="BF11" i="71"/>
  <c r="IV11" i="71"/>
  <c r="GS11" i="71"/>
  <c r="DT11" i="71"/>
  <c r="DI11" i="71"/>
  <c r="CB11" i="71"/>
  <c r="AJ11" i="71"/>
  <c r="GH11" i="71"/>
  <c r="AU11" i="71"/>
  <c r="Y11" i="71"/>
  <c r="BQ11" i="71"/>
  <c r="CM11" i="71"/>
  <c r="N12" i="71"/>
  <c r="SD12" i="71"/>
  <c r="TK12" i="71"/>
  <c r="SO12" i="71"/>
  <c r="QL12" i="71"/>
  <c r="QA12" i="71"/>
  <c r="NB12" i="71"/>
  <c r="KY12" i="71"/>
  <c r="KN12" i="71"/>
  <c r="RS12" i="71"/>
  <c r="NX12" i="71"/>
  <c r="NM12" i="71"/>
  <c r="MQ12" i="71"/>
  <c r="MF12" i="71"/>
  <c r="HO12" i="71"/>
  <c r="DT12" i="71"/>
  <c r="SZ12" i="71"/>
  <c r="RH12" i="71"/>
  <c r="TV12" i="71"/>
  <c r="OI12" i="71"/>
  <c r="QW12" i="71"/>
  <c r="PP12" i="71"/>
  <c r="PE12" i="71"/>
  <c r="LU12" i="71"/>
  <c r="LJ12" i="71"/>
  <c r="JG12" i="71"/>
  <c r="OT12" i="71"/>
  <c r="KC12" i="71"/>
  <c r="HZ12" i="71"/>
  <c r="JR12" i="71"/>
  <c r="IK12" i="71"/>
  <c r="GH12" i="71"/>
  <c r="FA12" i="71"/>
  <c r="DI12" i="71"/>
  <c r="CB12" i="71"/>
  <c r="AJ12" i="71"/>
  <c r="HD12" i="71"/>
  <c r="CX12" i="71"/>
  <c r="BF12" i="71"/>
  <c r="EP12" i="71"/>
  <c r="AU12" i="71"/>
  <c r="GS12" i="71"/>
  <c r="BQ12" i="71"/>
  <c r="Y12" i="71"/>
  <c r="FW12" i="71"/>
  <c r="EE12" i="71"/>
  <c r="CM12" i="71"/>
  <c r="IV12" i="71"/>
  <c r="FL12" i="71"/>
  <c r="R79" i="71"/>
  <c r="R86" i="71" s="1"/>
  <c r="SH79" i="71"/>
  <c r="QP79" i="71"/>
  <c r="QE79" i="71"/>
  <c r="OB79" i="71"/>
  <c r="NF79" i="71"/>
  <c r="MU79" i="71"/>
  <c r="LC79" i="71"/>
  <c r="JV79" i="71"/>
  <c r="TO79" i="71"/>
  <c r="SS79" i="71"/>
  <c r="RL79" i="71"/>
  <c r="JK79" i="71"/>
  <c r="IZ79" i="71"/>
  <c r="HH79" i="71"/>
  <c r="DM79" i="71"/>
  <c r="TZ79" i="71"/>
  <c r="RW79" i="71"/>
  <c r="RA79" i="71"/>
  <c r="PT79" i="71"/>
  <c r="PI79" i="71"/>
  <c r="OX79" i="71"/>
  <c r="NQ79" i="71"/>
  <c r="MJ79" i="71"/>
  <c r="OM79" i="71"/>
  <c r="LY79" i="71"/>
  <c r="LN79" i="71"/>
  <c r="IO79" i="71"/>
  <c r="KG79" i="71"/>
  <c r="ID79" i="71"/>
  <c r="HS79" i="71"/>
  <c r="DX79" i="71"/>
  <c r="BU79" i="71"/>
  <c r="TD79" i="71"/>
  <c r="GA79" i="71"/>
  <c r="ET79" i="71"/>
  <c r="CQ79" i="71"/>
  <c r="AY79" i="71"/>
  <c r="KR79" i="71"/>
  <c r="AN79" i="71"/>
  <c r="GL79" i="71"/>
  <c r="FP79" i="71"/>
  <c r="BJ79" i="71"/>
  <c r="AC79" i="71"/>
  <c r="FE79" i="71"/>
  <c r="CF79" i="71"/>
  <c r="GW79" i="71"/>
  <c r="EI79" i="71"/>
  <c r="DB79" i="71"/>
  <c r="N105" i="71"/>
  <c r="TK105" i="71"/>
  <c r="SZ105" i="71"/>
  <c r="RS105" i="71"/>
  <c r="PP105" i="71"/>
  <c r="SO105" i="71"/>
  <c r="RH105" i="71"/>
  <c r="OI105" i="71"/>
  <c r="NB105" i="71"/>
  <c r="LU105" i="71"/>
  <c r="LJ105" i="71"/>
  <c r="KY105" i="71"/>
  <c r="SD105" i="71"/>
  <c r="PE105" i="71"/>
  <c r="JR105" i="71"/>
  <c r="HZ105" i="71"/>
  <c r="FA105" i="71"/>
  <c r="EP105" i="71"/>
  <c r="EE105" i="71"/>
  <c r="QW105" i="71"/>
  <c r="OT105" i="71"/>
  <c r="NX105" i="71"/>
  <c r="QA105" i="71"/>
  <c r="TV105" i="71"/>
  <c r="QL105" i="71"/>
  <c r="MF105" i="71"/>
  <c r="KC105" i="71"/>
  <c r="IV105" i="71"/>
  <c r="HO105" i="71"/>
  <c r="CX105" i="71"/>
  <c r="BF105" i="71"/>
  <c r="GS105" i="71"/>
  <c r="GH105" i="71"/>
  <c r="CB105" i="71"/>
  <c r="AJ105" i="71"/>
  <c r="NM105" i="71"/>
  <c r="MQ105" i="71"/>
  <c r="DI105" i="71"/>
  <c r="BQ105" i="71"/>
  <c r="Y105" i="71"/>
  <c r="KN105" i="71"/>
  <c r="FW105" i="71"/>
  <c r="CM105" i="71"/>
  <c r="AU105" i="71"/>
  <c r="IK105" i="71"/>
  <c r="FL105" i="71"/>
  <c r="DT105" i="71"/>
  <c r="JG105" i="71"/>
  <c r="HD105" i="71"/>
  <c r="T79" i="71"/>
  <c r="UB79" i="71"/>
  <c r="TQ79" i="71"/>
  <c r="TF79" i="71"/>
  <c r="SJ79" i="71"/>
  <c r="RC79" i="71"/>
  <c r="PK79" i="71"/>
  <c r="RY79" i="71"/>
  <c r="ML79" i="71"/>
  <c r="MA79" i="71"/>
  <c r="OO79" i="71"/>
  <c r="IQ79" i="71"/>
  <c r="IF79" i="71"/>
  <c r="HU79" i="71"/>
  <c r="FG79" i="71"/>
  <c r="EV79" i="71"/>
  <c r="EK79" i="71"/>
  <c r="QG79" i="71"/>
  <c r="SU79" i="71"/>
  <c r="NS79" i="71"/>
  <c r="NH79" i="71"/>
  <c r="QR79" i="71"/>
  <c r="PV79" i="71"/>
  <c r="LE79" i="71"/>
  <c r="KT79" i="71"/>
  <c r="KI79" i="71"/>
  <c r="RN79" i="71"/>
  <c r="OD79" i="71"/>
  <c r="JB79" i="71"/>
  <c r="MW79" i="71"/>
  <c r="LP79" i="71"/>
  <c r="GY79" i="71"/>
  <c r="FR79" i="71"/>
  <c r="DD79" i="71"/>
  <c r="BL79" i="71"/>
  <c r="GN79" i="71"/>
  <c r="CH79" i="71"/>
  <c r="AP79" i="71"/>
  <c r="DZ79" i="71"/>
  <c r="BW79" i="71"/>
  <c r="AE79" i="71"/>
  <c r="JX79" i="71"/>
  <c r="HJ79" i="71"/>
  <c r="CS79" i="71"/>
  <c r="BA79" i="71"/>
  <c r="JM79" i="71"/>
  <c r="DO79" i="71"/>
  <c r="OZ79" i="71"/>
  <c r="GC79" i="71"/>
  <c r="N10" i="71"/>
  <c r="TK10" i="71"/>
  <c r="SZ10" i="71"/>
  <c r="SD10" i="71"/>
  <c r="SO10" i="71"/>
  <c r="QW10" i="71"/>
  <c r="PE10" i="71"/>
  <c r="MQ10" i="71"/>
  <c r="KN10" i="71"/>
  <c r="TV10" i="71"/>
  <c r="QL10" i="71"/>
  <c r="PP10" i="71"/>
  <c r="OT10" i="71"/>
  <c r="KY10" i="71"/>
  <c r="KC10" i="71"/>
  <c r="JR10" i="71"/>
  <c r="JG10" i="71"/>
  <c r="IV10" i="71"/>
  <c r="HO10" i="71"/>
  <c r="HD10" i="71"/>
  <c r="DI10" i="71"/>
  <c r="RS10" i="71"/>
  <c r="NX10" i="71"/>
  <c r="QA10" i="71"/>
  <c r="OI10" i="71"/>
  <c r="NM10" i="71"/>
  <c r="RH10" i="71"/>
  <c r="NB10" i="71"/>
  <c r="BQ10" i="71"/>
  <c r="LU10" i="71"/>
  <c r="LJ10" i="71"/>
  <c r="IK10" i="71"/>
  <c r="GH10" i="71"/>
  <c r="FA10" i="71"/>
  <c r="EE10" i="71"/>
  <c r="CM10" i="71"/>
  <c r="AU10" i="71"/>
  <c r="FL10" i="71"/>
  <c r="DT10" i="71"/>
  <c r="CB10" i="71"/>
  <c r="MF10" i="71"/>
  <c r="EP10" i="71"/>
  <c r="CX10" i="71"/>
  <c r="HZ10" i="71"/>
  <c r="GS10" i="71"/>
  <c r="AJ10" i="71"/>
  <c r="FW10" i="71"/>
  <c r="BF10" i="71"/>
  <c r="Y10" i="71"/>
  <c r="V79" i="71"/>
  <c r="UD79" i="71"/>
  <c r="SW79" i="71"/>
  <c r="PX79" i="71"/>
  <c r="TS79" i="71"/>
  <c r="TH79" i="71"/>
  <c r="RE79" i="71"/>
  <c r="OQ79" i="71"/>
  <c r="NU79" i="71"/>
  <c r="LR79" i="71"/>
  <c r="KV79" i="71"/>
  <c r="KK79" i="71"/>
  <c r="SL79" i="71"/>
  <c r="SA79" i="71"/>
  <c r="QT79" i="71"/>
  <c r="PB79" i="71"/>
  <c r="LG79" i="71"/>
  <c r="GP79" i="71"/>
  <c r="GE79" i="71"/>
  <c r="FT79" i="71"/>
  <c r="RP79" i="71"/>
  <c r="QI79" i="71"/>
  <c r="OF79" i="71"/>
  <c r="PM79" i="71"/>
  <c r="MY79" i="71"/>
  <c r="JZ79" i="71"/>
  <c r="JO79" i="71"/>
  <c r="NJ79" i="71"/>
  <c r="MC79" i="71"/>
  <c r="HL79" i="71"/>
  <c r="EM79" i="71"/>
  <c r="CU79" i="71"/>
  <c r="BC79" i="71"/>
  <c r="JD79" i="71"/>
  <c r="IS79" i="71"/>
  <c r="FI79" i="71"/>
  <c r="EB79" i="71"/>
  <c r="DQ79" i="71"/>
  <c r="BY79" i="71"/>
  <c r="IH79" i="71"/>
  <c r="BN79" i="71"/>
  <c r="EX79" i="71"/>
  <c r="CJ79" i="71"/>
  <c r="AG79" i="71"/>
  <c r="MN79" i="71"/>
  <c r="HW79" i="71"/>
  <c r="HA79" i="71"/>
  <c r="DF79" i="71"/>
  <c r="AR79" i="71"/>
  <c r="N147" i="71"/>
  <c r="SZ147" i="71"/>
  <c r="TK147" i="71"/>
  <c r="TV147" i="71"/>
  <c r="RS147" i="71"/>
  <c r="RH147" i="71"/>
  <c r="NM147" i="71"/>
  <c r="NB147" i="71"/>
  <c r="KY147" i="71"/>
  <c r="JG147" i="71"/>
  <c r="SD147" i="71"/>
  <c r="KC147" i="71"/>
  <c r="JR147" i="71"/>
  <c r="GH147" i="71"/>
  <c r="FW147" i="71"/>
  <c r="SO147" i="71"/>
  <c r="QA147" i="71"/>
  <c r="QW147" i="71"/>
  <c r="PE147" i="71"/>
  <c r="OT147" i="71"/>
  <c r="QL147" i="71"/>
  <c r="OI147" i="71"/>
  <c r="NX147" i="71"/>
  <c r="MQ147" i="71"/>
  <c r="MF147" i="71"/>
  <c r="PP147" i="71"/>
  <c r="KN147" i="71"/>
  <c r="IK147" i="71"/>
  <c r="HZ147" i="71"/>
  <c r="LU147" i="71"/>
  <c r="FL147" i="71"/>
  <c r="FA147" i="71"/>
  <c r="DI147" i="71"/>
  <c r="CM147" i="71"/>
  <c r="AU147" i="71"/>
  <c r="Y147" i="71"/>
  <c r="IV147" i="71"/>
  <c r="HO147" i="71"/>
  <c r="HD147" i="71"/>
  <c r="GS147" i="71"/>
  <c r="EE147" i="71"/>
  <c r="BQ147" i="71"/>
  <c r="LJ147" i="71"/>
  <c r="CB147" i="71"/>
  <c r="EP147" i="71"/>
  <c r="CX147" i="71"/>
  <c r="AJ147" i="71"/>
  <c r="DT147" i="71"/>
  <c r="BF147" i="71"/>
  <c r="G86" i="71"/>
  <c r="K93" i="71"/>
  <c r="G93" i="71"/>
  <c r="C269" i="120"/>
  <c r="T267" i="120"/>
  <c r="H267" i="120" s="1"/>
  <c r="UA269" i="71" s="1"/>
  <c r="T266" i="120"/>
  <c r="T265" i="120"/>
  <c r="H265" i="120" s="1"/>
  <c r="UA267" i="71" s="1"/>
  <c r="T264" i="120"/>
  <c r="T263" i="120"/>
  <c r="H263" i="120" s="1"/>
  <c r="UA265" i="71" s="1"/>
  <c r="T262" i="120"/>
  <c r="V261" i="120"/>
  <c r="T261" i="120"/>
  <c r="S261" i="120"/>
  <c r="J261" i="120"/>
  <c r="H261" i="120"/>
  <c r="C261" i="120"/>
  <c r="O259" i="120"/>
  <c r="C259" i="120"/>
  <c r="W256" i="120"/>
  <c r="V256" i="120"/>
  <c r="P256" i="120"/>
  <c r="V255" i="120"/>
  <c r="S255" i="120"/>
  <c r="P255" i="120"/>
  <c r="P254" i="120"/>
  <c r="C254" i="120"/>
  <c r="T252" i="120"/>
  <c r="O252" i="120"/>
  <c r="T251" i="120"/>
  <c r="S251" i="120"/>
  <c r="C251" i="120"/>
  <c r="T250" i="120"/>
  <c r="S250" i="120"/>
  <c r="C250" i="120"/>
  <c r="T249" i="120"/>
  <c r="S249" i="120"/>
  <c r="C249" i="120"/>
  <c r="T248" i="120"/>
  <c r="S248" i="120"/>
  <c r="C248" i="120"/>
  <c r="C244" i="120"/>
  <c r="C242" i="120"/>
  <c r="C239" i="120"/>
  <c r="C237" i="120"/>
  <c r="C235" i="120"/>
  <c r="T233" i="120"/>
  <c r="O233" i="120"/>
  <c r="T219" i="120"/>
  <c r="S219" i="120"/>
  <c r="C219" i="120"/>
  <c r="T217" i="120"/>
  <c r="S217" i="120"/>
  <c r="C217" i="120"/>
  <c r="C215" i="120"/>
  <c r="T214" i="120"/>
  <c r="S214" i="120"/>
  <c r="C214" i="120"/>
  <c r="C211" i="120"/>
  <c r="C209" i="120"/>
  <c r="T207" i="120"/>
  <c r="O207" i="120"/>
  <c r="C205" i="120"/>
  <c r="J204" i="120"/>
  <c r="H204" i="120"/>
  <c r="F204" i="120"/>
  <c r="C204" i="120"/>
  <c r="T202" i="120"/>
  <c r="C202" i="120"/>
  <c r="T200" i="120"/>
  <c r="C200" i="120"/>
  <c r="T198" i="120"/>
  <c r="C198" i="120"/>
  <c r="T196" i="120"/>
  <c r="S196" i="120"/>
  <c r="C196" i="120"/>
  <c r="T194" i="120"/>
  <c r="S194" i="120"/>
  <c r="C194" i="120"/>
  <c r="T192" i="120"/>
  <c r="S192" i="120"/>
  <c r="C192" i="120"/>
  <c r="T190" i="120"/>
  <c r="S190" i="120"/>
  <c r="C190" i="120"/>
  <c r="C188" i="120"/>
  <c r="J187" i="120"/>
  <c r="H187" i="120"/>
  <c r="F187" i="120"/>
  <c r="C187" i="120"/>
  <c r="T185" i="120"/>
  <c r="S185" i="120"/>
  <c r="C185" i="120"/>
  <c r="T183" i="120"/>
  <c r="S183" i="120"/>
  <c r="C183" i="120"/>
  <c r="T181" i="120"/>
  <c r="S181" i="120"/>
  <c r="C181" i="120"/>
  <c r="T179" i="120"/>
  <c r="S179" i="120"/>
  <c r="C179" i="120"/>
  <c r="T177" i="120"/>
  <c r="S177" i="120"/>
  <c r="C177" i="120"/>
  <c r="J175" i="120"/>
  <c r="H175" i="120"/>
  <c r="F175" i="120"/>
  <c r="C175" i="120"/>
  <c r="C174" i="120"/>
  <c r="C172" i="120"/>
  <c r="T171" i="120"/>
  <c r="O171" i="120"/>
  <c r="T170" i="120"/>
  <c r="S170" i="120"/>
  <c r="O170" i="120"/>
  <c r="T159" i="120"/>
  <c r="S159" i="120"/>
  <c r="O159" i="120"/>
  <c r="C145" i="120"/>
  <c r="O143" i="120"/>
  <c r="O142" i="120"/>
  <c r="O141" i="120"/>
  <c r="O140" i="120"/>
  <c r="O139" i="120"/>
  <c r="O138" i="120"/>
  <c r="O137" i="120"/>
  <c r="O136" i="120"/>
  <c r="O135" i="120"/>
  <c r="O134" i="120"/>
  <c r="O133" i="120"/>
  <c r="O132" i="120"/>
  <c r="O131" i="120"/>
  <c r="O130" i="120"/>
  <c r="O129" i="120"/>
  <c r="O128" i="120"/>
  <c r="H128" i="120"/>
  <c r="G128" i="120"/>
  <c r="G127" i="120"/>
  <c r="F127" i="120"/>
  <c r="C127" i="120"/>
  <c r="C126" i="120"/>
  <c r="T124" i="120"/>
  <c r="C124" i="120"/>
  <c r="G122" i="120"/>
  <c r="S124" i="120" s="1"/>
  <c r="C122" i="120"/>
  <c r="O120" i="120"/>
  <c r="O119" i="120"/>
  <c r="O118" i="120"/>
  <c r="O117" i="120"/>
  <c r="O116" i="120"/>
  <c r="O115" i="120"/>
  <c r="O114" i="120"/>
  <c r="O113" i="120"/>
  <c r="O112" i="120"/>
  <c r="O111" i="120"/>
  <c r="O110" i="120"/>
  <c r="O109" i="120"/>
  <c r="O108" i="120"/>
  <c r="O107" i="120"/>
  <c r="O106" i="120"/>
  <c r="O105" i="120"/>
  <c r="H105" i="120"/>
  <c r="G105" i="120"/>
  <c r="G104" i="120"/>
  <c r="F104" i="120"/>
  <c r="C104" i="120"/>
  <c r="C103" i="120"/>
  <c r="T101" i="120"/>
  <c r="C101" i="120"/>
  <c r="G99" i="120"/>
  <c r="S101" i="120" s="1"/>
  <c r="C99" i="120"/>
  <c r="C97" i="120"/>
  <c r="T96" i="120"/>
  <c r="O96" i="120"/>
  <c r="T94" i="120"/>
  <c r="C94" i="120"/>
  <c r="T93" i="120"/>
  <c r="C93" i="120"/>
  <c r="G89" i="120"/>
  <c r="C89" i="120"/>
  <c r="T87" i="120"/>
  <c r="C87" i="120"/>
  <c r="T86" i="120"/>
  <c r="C86" i="120"/>
  <c r="G82" i="120"/>
  <c r="C82" i="120"/>
  <c r="T80" i="120"/>
  <c r="S80" i="120"/>
  <c r="C80" i="120"/>
  <c r="T79" i="120"/>
  <c r="S79" i="120"/>
  <c r="C79" i="120"/>
  <c r="K77" i="120"/>
  <c r="I77" i="120"/>
  <c r="G77" i="120"/>
  <c r="G75" i="120"/>
  <c r="C75" i="120"/>
  <c r="T68" i="120"/>
  <c r="S68" i="120"/>
  <c r="T63" i="120"/>
  <c r="S63" i="120"/>
  <c r="T47" i="120"/>
  <c r="C47" i="120"/>
  <c r="G45" i="120"/>
  <c r="S47" i="120" s="1"/>
  <c r="C45" i="120"/>
  <c r="T31" i="120"/>
  <c r="C31" i="120"/>
  <c r="G29" i="120"/>
  <c r="S31" i="120" s="1"/>
  <c r="C29" i="120"/>
  <c r="C27" i="120"/>
  <c r="T26" i="120"/>
  <c r="O26" i="120"/>
  <c r="C14" i="120"/>
  <c r="T13" i="120"/>
  <c r="S13" i="120"/>
  <c r="C13" i="120"/>
  <c r="C11" i="120"/>
  <c r="T10" i="120"/>
  <c r="S10" i="120"/>
  <c r="C10" i="120"/>
  <c r="T9" i="120"/>
  <c r="S9" i="120"/>
  <c r="C9" i="120"/>
  <c r="T8" i="120"/>
  <c r="C8" i="120"/>
  <c r="T7" i="120"/>
  <c r="S7" i="120"/>
  <c r="C7" i="120"/>
  <c r="T6" i="120"/>
  <c r="S6" i="120"/>
  <c r="O6" i="120"/>
  <c r="O5" i="120"/>
  <c r="C5" i="120"/>
  <c r="O3" i="120"/>
  <c r="C3" i="120"/>
  <c r="C269" i="119"/>
  <c r="T267" i="119"/>
  <c r="H267" i="119" s="1"/>
  <c r="TP269" i="71" s="1"/>
  <c r="T266" i="119"/>
  <c r="T265" i="119"/>
  <c r="T264" i="119"/>
  <c r="T263" i="119"/>
  <c r="H263" i="119" s="1"/>
  <c r="TP265" i="71" s="1"/>
  <c r="T262" i="119"/>
  <c r="V261" i="119"/>
  <c r="T261" i="119"/>
  <c r="S261" i="119"/>
  <c r="J261" i="119"/>
  <c r="H261" i="119"/>
  <c r="C261" i="119"/>
  <c r="O259" i="119"/>
  <c r="C259" i="119"/>
  <c r="W256" i="119"/>
  <c r="V256" i="119"/>
  <c r="P256" i="119"/>
  <c r="V255" i="119"/>
  <c r="S255" i="119"/>
  <c r="P255" i="119"/>
  <c r="P254" i="119"/>
  <c r="C254" i="119"/>
  <c r="T252" i="119"/>
  <c r="O252" i="119"/>
  <c r="T251" i="119"/>
  <c r="S251" i="119"/>
  <c r="C251" i="119"/>
  <c r="T250" i="119"/>
  <c r="S250" i="119"/>
  <c r="C250" i="119"/>
  <c r="T249" i="119"/>
  <c r="S249" i="119"/>
  <c r="C249" i="119"/>
  <c r="T248" i="119"/>
  <c r="S248" i="119"/>
  <c r="S252" i="119" s="1"/>
  <c r="S267" i="119" s="1"/>
  <c r="C248" i="119"/>
  <c r="C244" i="119"/>
  <c r="C242" i="119"/>
  <c r="C239" i="119"/>
  <c r="C237" i="119"/>
  <c r="C235" i="119"/>
  <c r="T233" i="119"/>
  <c r="O233" i="119"/>
  <c r="T219" i="119"/>
  <c r="S219" i="119"/>
  <c r="C219" i="119"/>
  <c r="T217" i="119"/>
  <c r="S217" i="119"/>
  <c r="C217" i="119"/>
  <c r="C215" i="119"/>
  <c r="T214" i="119"/>
  <c r="S214" i="119"/>
  <c r="C214" i="119"/>
  <c r="C211" i="119"/>
  <c r="C209" i="119"/>
  <c r="T207" i="119"/>
  <c r="O207" i="119"/>
  <c r="C205" i="119"/>
  <c r="J204" i="119"/>
  <c r="H204" i="119"/>
  <c r="F204" i="119"/>
  <c r="C204" i="119"/>
  <c r="T202" i="119"/>
  <c r="C202" i="119"/>
  <c r="T200" i="119"/>
  <c r="C200" i="119"/>
  <c r="T198" i="119"/>
  <c r="C198" i="119"/>
  <c r="T196" i="119"/>
  <c r="S196" i="119"/>
  <c r="C196" i="119"/>
  <c r="T194" i="119"/>
  <c r="S194" i="119"/>
  <c r="C194" i="119"/>
  <c r="T192" i="119"/>
  <c r="S192" i="119"/>
  <c r="C192" i="119"/>
  <c r="T190" i="119"/>
  <c r="S190" i="119"/>
  <c r="C190" i="119"/>
  <c r="C188" i="119"/>
  <c r="J187" i="119"/>
  <c r="H187" i="119"/>
  <c r="F187" i="119"/>
  <c r="C187" i="119"/>
  <c r="T185" i="119"/>
  <c r="S185" i="119"/>
  <c r="C185" i="119"/>
  <c r="T183" i="119"/>
  <c r="S183" i="119"/>
  <c r="C183" i="119"/>
  <c r="T181" i="119"/>
  <c r="S181" i="119"/>
  <c r="C181" i="119"/>
  <c r="T179" i="119"/>
  <c r="S179" i="119"/>
  <c r="S207" i="119" s="1"/>
  <c r="S265" i="119" s="1"/>
  <c r="C179" i="119"/>
  <c r="T177" i="119"/>
  <c r="S177" i="119"/>
  <c r="C177" i="119"/>
  <c r="J175" i="119"/>
  <c r="H175" i="119"/>
  <c r="F175" i="119"/>
  <c r="C175" i="119"/>
  <c r="C174" i="119"/>
  <c r="C172" i="119"/>
  <c r="T171" i="119"/>
  <c r="O171" i="119"/>
  <c r="T170" i="119"/>
  <c r="S170" i="119"/>
  <c r="O170" i="119"/>
  <c r="T159" i="119"/>
  <c r="S159" i="119"/>
  <c r="O159" i="119"/>
  <c r="C145" i="119"/>
  <c r="O143" i="119"/>
  <c r="O142" i="119"/>
  <c r="O141" i="119"/>
  <c r="O140" i="119"/>
  <c r="O139" i="119"/>
  <c r="O138" i="119"/>
  <c r="O137" i="119"/>
  <c r="O136" i="119"/>
  <c r="O135" i="119"/>
  <c r="O134" i="119"/>
  <c r="O133" i="119"/>
  <c r="O132" i="119"/>
  <c r="O131" i="119"/>
  <c r="O130" i="119"/>
  <c r="O129" i="119"/>
  <c r="O128" i="119"/>
  <c r="H128" i="119"/>
  <c r="G128" i="119"/>
  <c r="G127" i="119"/>
  <c r="F127" i="119"/>
  <c r="C127" i="119"/>
  <c r="C126" i="119"/>
  <c r="T124" i="119"/>
  <c r="C124" i="119"/>
  <c r="G122" i="119"/>
  <c r="S124" i="119" s="1"/>
  <c r="C122" i="119"/>
  <c r="O120" i="119"/>
  <c r="O119" i="119"/>
  <c r="O118" i="119"/>
  <c r="O117" i="119"/>
  <c r="O116" i="119"/>
  <c r="O115" i="119"/>
  <c r="O114" i="119"/>
  <c r="O113" i="119"/>
  <c r="O112" i="119"/>
  <c r="O111" i="119"/>
  <c r="O110" i="119"/>
  <c r="O109" i="119"/>
  <c r="O108" i="119"/>
  <c r="O107" i="119"/>
  <c r="O106" i="119"/>
  <c r="O105" i="119"/>
  <c r="H105" i="119"/>
  <c r="G105" i="119"/>
  <c r="G104" i="119"/>
  <c r="F104" i="119"/>
  <c r="C104" i="119"/>
  <c r="C103" i="119"/>
  <c r="T101" i="119"/>
  <c r="C101" i="119"/>
  <c r="G99" i="119"/>
  <c r="S101" i="119" s="1"/>
  <c r="C99" i="119"/>
  <c r="C97" i="119"/>
  <c r="T96" i="119"/>
  <c r="O96" i="119"/>
  <c r="T94" i="119"/>
  <c r="C94" i="119"/>
  <c r="T93" i="119"/>
  <c r="C93" i="119"/>
  <c r="G89" i="119"/>
  <c r="C89" i="119"/>
  <c r="T87" i="119"/>
  <c r="S87" i="119"/>
  <c r="C87" i="119"/>
  <c r="T86" i="119"/>
  <c r="S86" i="119"/>
  <c r="C86" i="119"/>
  <c r="G82" i="119"/>
  <c r="C82" i="119"/>
  <c r="T80" i="119"/>
  <c r="S80" i="119"/>
  <c r="C80" i="119"/>
  <c r="T79" i="119"/>
  <c r="S79" i="119"/>
  <c r="C79" i="119"/>
  <c r="K77" i="119"/>
  <c r="I77" i="119"/>
  <c r="G77" i="119"/>
  <c r="G75" i="119"/>
  <c r="C75" i="119"/>
  <c r="T68" i="119"/>
  <c r="S68" i="119"/>
  <c r="T63" i="119"/>
  <c r="S63" i="119"/>
  <c r="T47" i="119"/>
  <c r="C47" i="119"/>
  <c r="G45" i="119"/>
  <c r="S47" i="119" s="1"/>
  <c r="C45" i="119"/>
  <c r="T31" i="119"/>
  <c r="C31" i="119"/>
  <c r="G29" i="119"/>
  <c r="S31" i="119" s="1"/>
  <c r="C29" i="119"/>
  <c r="C27" i="119"/>
  <c r="T26" i="119"/>
  <c r="O26" i="119"/>
  <c r="C14" i="119"/>
  <c r="T13" i="119"/>
  <c r="S13" i="119"/>
  <c r="C13" i="119"/>
  <c r="C11" i="119"/>
  <c r="T10" i="119"/>
  <c r="S10" i="119"/>
  <c r="C10" i="119"/>
  <c r="T9" i="119"/>
  <c r="S9" i="119"/>
  <c r="C9" i="119"/>
  <c r="T8" i="119"/>
  <c r="C8" i="119"/>
  <c r="T7" i="119"/>
  <c r="S7" i="119"/>
  <c r="C7" i="119"/>
  <c r="T6" i="119"/>
  <c r="S6" i="119"/>
  <c r="O6" i="119"/>
  <c r="O5" i="119"/>
  <c r="C5" i="119"/>
  <c r="O3" i="119"/>
  <c r="C3" i="119"/>
  <c r="C269" i="118"/>
  <c r="T267" i="118"/>
  <c r="H267" i="118" s="1"/>
  <c r="TE269" i="71" s="1"/>
  <c r="T266" i="118"/>
  <c r="H266" i="118" s="1"/>
  <c r="TE268" i="71" s="1"/>
  <c r="T265" i="118"/>
  <c r="T264" i="118"/>
  <c r="H264" i="118" s="1"/>
  <c r="TE266" i="71" s="1"/>
  <c r="T263" i="118"/>
  <c r="H263" i="118" s="1"/>
  <c r="TE265" i="71" s="1"/>
  <c r="T262" i="118"/>
  <c r="V261" i="118"/>
  <c r="T261" i="118"/>
  <c r="S261" i="118"/>
  <c r="J261" i="118"/>
  <c r="H261" i="118"/>
  <c r="C261" i="118"/>
  <c r="O259" i="118"/>
  <c r="C259" i="118"/>
  <c r="W256" i="118"/>
  <c r="V256" i="118"/>
  <c r="P256" i="118"/>
  <c r="V255" i="118"/>
  <c r="S255" i="118"/>
  <c r="P255" i="118"/>
  <c r="P254" i="118"/>
  <c r="C254" i="118"/>
  <c r="T252" i="118"/>
  <c r="O252" i="118"/>
  <c r="T251" i="118"/>
  <c r="S251" i="118"/>
  <c r="C251" i="118"/>
  <c r="T250" i="118"/>
  <c r="S250" i="118"/>
  <c r="C250" i="118"/>
  <c r="T249" i="118"/>
  <c r="S249" i="118"/>
  <c r="C249" i="118"/>
  <c r="T248" i="118"/>
  <c r="S248" i="118"/>
  <c r="C248" i="118"/>
  <c r="C244" i="118"/>
  <c r="C242" i="118"/>
  <c r="C239" i="118"/>
  <c r="C237" i="118"/>
  <c r="C235" i="118"/>
  <c r="T233" i="118"/>
  <c r="O233" i="118"/>
  <c r="T219" i="118"/>
  <c r="S219" i="118"/>
  <c r="C219" i="118"/>
  <c r="T217" i="118"/>
  <c r="S217" i="118"/>
  <c r="C217" i="118"/>
  <c r="C215" i="118"/>
  <c r="T214" i="118"/>
  <c r="S214" i="118"/>
  <c r="C214" i="118"/>
  <c r="C211" i="118"/>
  <c r="C209" i="118"/>
  <c r="T207" i="118"/>
  <c r="O207" i="118"/>
  <c r="C205" i="118"/>
  <c r="J204" i="118"/>
  <c r="J205" i="118" s="1"/>
  <c r="H204" i="118"/>
  <c r="H205" i="118" s="1"/>
  <c r="F204" i="118"/>
  <c r="C204" i="118"/>
  <c r="T202" i="118"/>
  <c r="C202" i="118"/>
  <c r="T200" i="118"/>
  <c r="C200" i="118"/>
  <c r="T198" i="118"/>
  <c r="C198" i="118"/>
  <c r="T196" i="118"/>
  <c r="S196" i="118"/>
  <c r="C196" i="118"/>
  <c r="T194" i="118"/>
  <c r="S194" i="118"/>
  <c r="C194" i="118"/>
  <c r="T192" i="118"/>
  <c r="S192" i="118"/>
  <c r="C192" i="118"/>
  <c r="T190" i="118"/>
  <c r="S190" i="118"/>
  <c r="C190" i="118"/>
  <c r="C188" i="118"/>
  <c r="J187" i="118"/>
  <c r="H187" i="118"/>
  <c r="F187" i="118"/>
  <c r="C187" i="118"/>
  <c r="T185" i="118"/>
  <c r="S185" i="118"/>
  <c r="C185" i="118"/>
  <c r="T183" i="118"/>
  <c r="S183" i="118"/>
  <c r="C183" i="118"/>
  <c r="T181" i="118"/>
  <c r="S181" i="118"/>
  <c r="C181" i="118"/>
  <c r="T179" i="118"/>
  <c r="S179" i="118"/>
  <c r="C179" i="118"/>
  <c r="T177" i="118"/>
  <c r="S177" i="118"/>
  <c r="C177" i="118"/>
  <c r="J175" i="118"/>
  <c r="H175" i="118"/>
  <c r="F175" i="118"/>
  <c r="C175" i="118"/>
  <c r="C174" i="118"/>
  <c r="C172" i="118"/>
  <c r="T171" i="118"/>
  <c r="O171" i="118"/>
  <c r="T170" i="118"/>
  <c r="S170" i="118"/>
  <c r="O170" i="118"/>
  <c r="T159" i="118"/>
  <c r="S159" i="118"/>
  <c r="O159" i="118"/>
  <c r="C145" i="118"/>
  <c r="O143" i="118"/>
  <c r="O142" i="118"/>
  <c r="O141" i="118"/>
  <c r="O140" i="118"/>
  <c r="O139" i="118"/>
  <c r="O138" i="118"/>
  <c r="O137" i="118"/>
  <c r="O136" i="118"/>
  <c r="O135" i="118"/>
  <c r="O134" i="118"/>
  <c r="O133" i="118"/>
  <c r="O132" i="118"/>
  <c r="O131" i="118"/>
  <c r="O130" i="118"/>
  <c r="O129" i="118"/>
  <c r="O128" i="118"/>
  <c r="H128" i="118"/>
  <c r="G128" i="118"/>
  <c r="G127" i="118"/>
  <c r="F127" i="118"/>
  <c r="C127" i="118"/>
  <c r="C126" i="118"/>
  <c r="T124" i="118"/>
  <c r="C124" i="118"/>
  <c r="G122" i="118"/>
  <c r="S124" i="118" s="1"/>
  <c r="C122" i="118"/>
  <c r="O120" i="118"/>
  <c r="O119" i="118"/>
  <c r="O118" i="118"/>
  <c r="O117" i="118"/>
  <c r="O116" i="118"/>
  <c r="O115" i="118"/>
  <c r="O114" i="118"/>
  <c r="O113" i="118"/>
  <c r="O112" i="118"/>
  <c r="O111" i="118"/>
  <c r="O110" i="118"/>
  <c r="O109" i="118"/>
  <c r="O108" i="118"/>
  <c r="O107" i="118"/>
  <c r="O106" i="118"/>
  <c r="O105" i="118"/>
  <c r="H105" i="118"/>
  <c r="G105" i="118"/>
  <c r="G104" i="118"/>
  <c r="F104" i="118"/>
  <c r="C104" i="118"/>
  <c r="C103" i="118"/>
  <c r="T101" i="118"/>
  <c r="C101" i="118"/>
  <c r="G99" i="118"/>
  <c r="S101" i="118" s="1"/>
  <c r="C99" i="118"/>
  <c r="C97" i="118"/>
  <c r="T96" i="118"/>
  <c r="O96" i="118"/>
  <c r="T94" i="118"/>
  <c r="C94" i="118"/>
  <c r="T93" i="118"/>
  <c r="C93" i="118"/>
  <c r="G89" i="118"/>
  <c r="C89" i="118"/>
  <c r="T87" i="118"/>
  <c r="S87" i="118"/>
  <c r="C87" i="118"/>
  <c r="T86" i="118"/>
  <c r="S86" i="118"/>
  <c r="C86" i="118"/>
  <c r="G82" i="118"/>
  <c r="C82" i="118"/>
  <c r="T80" i="118"/>
  <c r="S80" i="118"/>
  <c r="C80" i="118"/>
  <c r="T79" i="118"/>
  <c r="S79" i="118"/>
  <c r="C79" i="118"/>
  <c r="K77" i="118"/>
  <c r="I77" i="118"/>
  <c r="G77" i="118"/>
  <c r="G75" i="118"/>
  <c r="C75" i="118"/>
  <c r="T68" i="118"/>
  <c r="S68" i="118"/>
  <c r="T63" i="118"/>
  <c r="S63" i="118"/>
  <c r="T47" i="118"/>
  <c r="C47" i="118"/>
  <c r="G45" i="118"/>
  <c r="S47" i="118" s="1"/>
  <c r="C45" i="118"/>
  <c r="T31" i="118"/>
  <c r="S31" i="118"/>
  <c r="C31" i="118"/>
  <c r="G29" i="118"/>
  <c r="C29" i="118"/>
  <c r="C27" i="118"/>
  <c r="T26" i="118"/>
  <c r="O26" i="118"/>
  <c r="C14" i="118"/>
  <c r="T13" i="118"/>
  <c r="S13" i="118"/>
  <c r="C13" i="118"/>
  <c r="C11" i="118"/>
  <c r="T10" i="118"/>
  <c r="S10" i="118"/>
  <c r="C10" i="118"/>
  <c r="T9" i="118"/>
  <c r="S9" i="118"/>
  <c r="C9" i="118"/>
  <c r="T8" i="118"/>
  <c r="C8" i="118"/>
  <c r="T7" i="118"/>
  <c r="S7" i="118"/>
  <c r="C7" i="118"/>
  <c r="T6" i="118"/>
  <c r="S6" i="118"/>
  <c r="O6" i="118"/>
  <c r="O5" i="118"/>
  <c r="C5" i="118"/>
  <c r="O3" i="118"/>
  <c r="C3" i="118"/>
  <c r="C269" i="117"/>
  <c r="T267" i="117"/>
  <c r="T266" i="117"/>
  <c r="H266" i="117" s="1"/>
  <c r="ST268" i="71" s="1"/>
  <c r="T265" i="117"/>
  <c r="T264" i="117"/>
  <c r="T263" i="117"/>
  <c r="H263" i="117" s="1"/>
  <c r="ST265" i="71" s="1"/>
  <c r="T262" i="117"/>
  <c r="H262" i="117" s="1"/>
  <c r="ST264" i="71" s="1"/>
  <c r="V261" i="117"/>
  <c r="T261" i="117"/>
  <c r="S261" i="117"/>
  <c r="J261" i="117"/>
  <c r="H261" i="117"/>
  <c r="C261" i="117"/>
  <c r="O259" i="117"/>
  <c r="C259" i="117"/>
  <c r="W256" i="117"/>
  <c r="V256" i="117"/>
  <c r="P256" i="117"/>
  <c r="V255" i="117"/>
  <c r="S255" i="117"/>
  <c r="P255" i="117"/>
  <c r="P254" i="117"/>
  <c r="C254" i="117"/>
  <c r="T252" i="117"/>
  <c r="O252" i="117"/>
  <c r="T251" i="117"/>
  <c r="S251" i="117"/>
  <c r="C251" i="117"/>
  <c r="T250" i="117"/>
  <c r="S250" i="117"/>
  <c r="C250" i="117"/>
  <c r="T249" i="117"/>
  <c r="S249" i="117"/>
  <c r="C249" i="117"/>
  <c r="T248" i="117"/>
  <c r="S248" i="117"/>
  <c r="C248" i="117"/>
  <c r="C244" i="117"/>
  <c r="C242" i="117"/>
  <c r="C239" i="117"/>
  <c r="C237" i="117"/>
  <c r="C235" i="117"/>
  <c r="T233" i="117"/>
  <c r="O233" i="117"/>
  <c r="T219" i="117"/>
  <c r="S219" i="117"/>
  <c r="C219" i="117"/>
  <c r="T217" i="117"/>
  <c r="S217" i="117"/>
  <c r="C217" i="117"/>
  <c r="C215" i="117"/>
  <c r="T214" i="117"/>
  <c r="S214" i="117"/>
  <c r="C214" i="117"/>
  <c r="C211" i="117"/>
  <c r="C209" i="117"/>
  <c r="T207" i="117"/>
  <c r="O207" i="117"/>
  <c r="C205" i="117"/>
  <c r="J204" i="117"/>
  <c r="J205" i="117" s="1"/>
  <c r="H204" i="117"/>
  <c r="F204" i="117"/>
  <c r="C204" i="117"/>
  <c r="T202" i="117"/>
  <c r="C202" i="117"/>
  <c r="T200" i="117"/>
  <c r="C200" i="117"/>
  <c r="T198" i="117"/>
  <c r="C198" i="117"/>
  <c r="T196" i="117"/>
  <c r="S196" i="117"/>
  <c r="C196" i="117"/>
  <c r="T194" i="117"/>
  <c r="S194" i="117"/>
  <c r="C194" i="117"/>
  <c r="T192" i="117"/>
  <c r="S192" i="117"/>
  <c r="C192" i="117"/>
  <c r="T190" i="117"/>
  <c r="S190" i="117"/>
  <c r="C190" i="117"/>
  <c r="C188" i="117"/>
  <c r="J187" i="117"/>
  <c r="H187" i="117"/>
  <c r="F187" i="117"/>
  <c r="C187" i="117"/>
  <c r="T185" i="117"/>
  <c r="S185" i="117"/>
  <c r="C185" i="117"/>
  <c r="T183" i="117"/>
  <c r="S183" i="117"/>
  <c r="C183" i="117"/>
  <c r="T181" i="117"/>
  <c r="S181" i="117"/>
  <c r="C181" i="117"/>
  <c r="T179" i="117"/>
  <c r="S179" i="117"/>
  <c r="C179" i="117"/>
  <c r="T177" i="117"/>
  <c r="S177" i="117"/>
  <c r="S207" i="117" s="1"/>
  <c r="S265" i="117" s="1"/>
  <c r="C177" i="117"/>
  <c r="J175" i="117"/>
  <c r="H175" i="117"/>
  <c r="F175" i="117"/>
  <c r="C175" i="117"/>
  <c r="C174" i="117"/>
  <c r="C172" i="117"/>
  <c r="T171" i="117"/>
  <c r="O171" i="117"/>
  <c r="T170" i="117"/>
  <c r="S170" i="117"/>
  <c r="O170" i="117"/>
  <c r="T159" i="117"/>
  <c r="S159" i="117"/>
  <c r="O159" i="117"/>
  <c r="C145" i="117"/>
  <c r="O143" i="117"/>
  <c r="O142" i="117"/>
  <c r="O141" i="117"/>
  <c r="O140" i="117"/>
  <c r="O139" i="117"/>
  <c r="O138" i="117"/>
  <c r="O137" i="117"/>
  <c r="O136" i="117"/>
  <c r="O135" i="117"/>
  <c r="O134" i="117"/>
  <c r="O133" i="117"/>
  <c r="O132" i="117"/>
  <c r="O131" i="117"/>
  <c r="O130" i="117"/>
  <c r="O129" i="117"/>
  <c r="O128" i="117"/>
  <c r="H128" i="117"/>
  <c r="G128" i="117"/>
  <c r="G127" i="117"/>
  <c r="F127" i="117"/>
  <c r="C127" i="117"/>
  <c r="C126" i="117"/>
  <c r="T124" i="117"/>
  <c r="C124" i="117"/>
  <c r="G122" i="117"/>
  <c r="S124" i="117" s="1"/>
  <c r="C122" i="117"/>
  <c r="O120" i="117"/>
  <c r="O119" i="117"/>
  <c r="O118" i="117"/>
  <c r="O117" i="117"/>
  <c r="O116" i="117"/>
  <c r="O115" i="117"/>
  <c r="O114" i="117"/>
  <c r="O113" i="117"/>
  <c r="O112" i="117"/>
  <c r="O111" i="117"/>
  <c r="O110" i="117"/>
  <c r="O109" i="117"/>
  <c r="O108" i="117"/>
  <c r="O107" i="117"/>
  <c r="O106" i="117"/>
  <c r="O105" i="117"/>
  <c r="H105" i="117"/>
  <c r="G105" i="117"/>
  <c r="G104" i="117"/>
  <c r="F104" i="117"/>
  <c r="C104" i="117"/>
  <c r="C103" i="117"/>
  <c r="T101" i="117"/>
  <c r="C101" i="117"/>
  <c r="G99" i="117"/>
  <c r="S101" i="117" s="1"/>
  <c r="C99" i="117"/>
  <c r="C97" i="117"/>
  <c r="T96" i="117"/>
  <c r="O96" i="117"/>
  <c r="T94" i="117"/>
  <c r="C94" i="117"/>
  <c r="T93" i="117"/>
  <c r="C93" i="117"/>
  <c r="G89" i="117"/>
  <c r="C89" i="117"/>
  <c r="T87" i="117"/>
  <c r="C87" i="117"/>
  <c r="T86" i="117"/>
  <c r="C86" i="117"/>
  <c r="G82" i="117"/>
  <c r="C82" i="117"/>
  <c r="T80" i="117"/>
  <c r="S80" i="117"/>
  <c r="C80" i="117"/>
  <c r="T79" i="117"/>
  <c r="S79" i="117"/>
  <c r="C79" i="117"/>
  <c r="K77" i="117"/>
  <c r="I77" i="117"/>
  <c r="G77" i="117"/>
  <c r="G75" i="117"/>
  <c r="C75" i="117"/>
  <c r="T68" i="117"/>
  <c r="S68" i="117"/>
  <c r="T63" i="117"/>
  <c r="S63" i="117"/>
  <c r="T47" i="117"/>
  <c r="C47" i="117"/>
  <c r="G45" i="117"/>
  <c r="S47" i="117" s="1"/>
  <c r="C45" i="117"/>
  <c r="T31" i="117"/>
  <c r="S31" i="117"/>
  <c r="C31" i="117"/>
  <c r="G29" i="117"/>
  <c r="C29" i="117"/>
  <c r="C27" i="117"/>
  <c r="T26" i="117"/>
  <c r="O26" i="117"/>
  <c r="C14" i="117"/>
  <c r="T13" i="117"/>
  <c r="S13" i="117"/>
  <c r="C13" i="117"/>
  <c r="C11" i="117"/>
  <c r="T10" i="117"/>
  <c r="S10" i="117"/>
  <c r="C10" i="117"/>
  <c r="T9" i="117"/>
  <c r="S9" i="117"/>
  <c r="C9" i="117"/>
  <c r="T8" i="117"/>
  <c r="C8" i="117"/>
  <c r="T7" i="117"/>
  <c r="S7" i="117"/>
  <c r="C7" i="117"/>
  <c r="T6" i="117"/>
  <c r="S6" i="117"/>
  <c r="O6" i="117"/>
  <c r="O5" i="117"/>
  <c r="C5" i="117"/>
  <c r="O3" i="117"/>
  <c r="C3" i="117"/>
  <c r="C269" i="116"/>
  <c r="T267" i="116"/>
  <c r="H267" i="116" s="1"/>
  <c r="SI269" i="71" s="1"/>
  <c r="T266" i="116"/>
  <c r="T265" i="116"/>
  <c r="H265" i="116" s="1"/>
  <c r="SI267" i="71" s="1"/>
  <c r="T264" i="116"/>
  <c r="T263" i="116"/>
  <c r="H263" i="116" s="1"/>
  <c r="SI265" i="71" s="1"/>
  <c r="T262" i="116"/>
  <c r="H262" i="116" s="1"/>
  <c r="SI264" i="71" s="1"/>
  <c r="V261" i="116"/>
  <c r="T261" i="116"/>
  <c r="S261" i="116"/>
  <c r="J261" i="116"/>
  <c r="H261" i="116"/>
  <c r="C261" i="116"/>
  <c r="O259" i="116"/>
  <c r="C259" i="116"/>
  <c r="W256" i="116"/>
  <c r="V256" i="116"/>
  <c r="P256" i="116"/>
  <c r="V255" i="116"/>
  <c r="S255" i="116"/>
  <c r="P255" i="116"/>
  <c r="P254" i="116"/>
  <c r="C254" i="116"/>
  <c r="T252" i="116"/>
  <c r="O252" i="116"/>
  <c r="T251" i="116"/>
  <c r="S251" i="116"/>
  <c r="C251" i="116"/>
  <c r="T250" i="116"/>
  <c r="S250" i="116"/>
  <c r="C250" i="116"/>
  <c r="T249" i="116"/>
  <c r="S249" i="116"/>
  <c r="C249" i="116"/>
  <c r="T248" i="116"/>
  <c r="S248" i="116"/>
  <c r="C248" i="116"/>
  <c r="C244" i="116"/>
  <c r="C242" i="116"/>
  <c r="C239" i="116"/>
  <c r="C237" i="116"/>
  <c r="C235" i="116"/>
  <c r="T233" i="116"/>
  <c r="O233" i="116"/>
  <c r="T219" i="116"/>
  <c r="S219" i="116"/>
  <c r="C219" i="116"/>
  <c r="T217" i="116"/>
  <c r="S217" i="116"/>
  <c r="C217" i="116"/>
  <c r="C215" i="116"/>
  <c r="T214" i="116"/>
  <c r="S214" i="116"/>
  <c r="C214" i="116"/>
  <c r="C211" i="116"/>
  <c r="C209" i="116"/>
  <c r="T207" i="116"/>
  <c r="O207" i="116"/>
  <c r="C205" i="116"/>
  <c r="J204" i="116"/>
  <c r="H204" i="116"/>
  <c r="F204" i="116"/>
  <c r="C204" i="116"/>
  <c r="T202" i="116"/>
  <c r="C202" i="116"/>
  <c r="T200" i="116"/>
  <c r="C200" i="116"/>
  <c r="T198" i="116"/>
  <c r="C198" i="116"/>
  <c r="T196" i="116"/>
  <c r="S196" i="116"/>
  <c r="C196" i="116"/>
  <c r="T194" i="116"/>
  <c r="S194" i="116"/>
  <c r="C194" i="116"/>
  <c r="T192" i="116"/>
  <c r="S192" i="116"/>
  <c r="C192" i="116"/>
  <c r="T190" i="116"/>
  <c r="S190" i="116"/>
  <c r="C190" i="116"/>
  <c r="C188" i="116"/>
  <c r="J187" i="116"/>
  <c r="H187" i="116"/>
  <c r="F187" i="116"/>
  <c r="C187" i="116"/>
  <c r="T185" i="116"/>
  <c r="S185" i="116"/>
  <c r="C185" i="116"/>
  <c r="T183" i="116"/>
  <c r="S183" i="116"/>
  <c r="C183" i="116"/>
  <c r="T181" i="116"/>
  <c r="S181" i="116"/>
  <c r="C181" i="116"/>
  <c r="T179" i="116"/>
  <c r="S179" i="116"/>
  <c r="C179" i="116"/>
  <c r="T177" i="116"/>
  <c r="S177" i="116"/>
  <c r="C177" i="116"/>
  <c r="J175" i="116"/>
  <c r="H175" i="116"/>
  <c r="F175" i="116"/>
  <c r="C175" i="116"/>
  <c r="C174" i="116"/>
  <c r="C172" i="116"/>
  <c r="T171" i="116"/>
  <c r="O171" i="116"/>
  <c r="T170" i="116"/>
  <c r="S170" i="116"/>
  <c r="O170" i="116"/>
  <c r="T159" i="116"/>
  <c r="S159" i="116"/>
  <c r="O159" i="116"/>
  <c r="C145" i="116"/>
  <c r="O143" i="116"/>
  <c r="O142" i="116"/>
  <c r="O141" i="116"/>
  <c r="O140" i="116"/>
  <c r="O139" i="116"/>
  <c r="O138" i="116"/>
  <c r="O137" i="116"/>
  <c r="O136" i="116"/>
  <c r="O135" i="116"/>
  <c r="O134" i="116"/>
  <c r="O133" i="116"/>
  <c r="O132" i="116"/>
  <c r="O131" i="116"/>
  <c r="O130" i="116"/>
  <c r="O129" i="116"/>
  <c r="O128" i="116"/>
  <c r="H128" i="116"/>
  <c r="G128" i="116"/>
  <c r="G127" i="116"/>
  <c r="F127" i="116"/>
  <c r="C127" i="116"/>
  <c r="C126" i="116"/>
  <c r="T124" i="116"/>
  <c r="C124" i="116"/>
  <c r="G122" i="116"/>
  <c r="S124" i="116" s="1"/>
  <c r="C122" i="116"/>
  <c r="O120" i="116"/>
  <c r="O119" i="116"/>
  <c r="O118" i="116"/>
  <c r="O117" i="116"/>
  <c r="O116" i="116"/>
  <c r="O115" i="116"/>
  <c r="O114" i="116"/>
  <c r="O113" i="116"/>
  <c r="O112" i="116"/>
  <c r="O111" i="116"/>
  <c r="O110" i="116"/>
  <c r="O109" i="116"/>
  <c r="O108" i="116"/>
  <c r="O107" i="116"/>
  <c r="O106" i="116"/>
  <c r="O105" i="116"/>
  <c r="H105" i="116"/>
  <c r="G105" i="116"/>
  <c r="G104" i="116"/>
  <c r="F104" i="116"/>
  <c r="C104" i="116"/>
  <c r="C103" i="116"/>
  <c r="T101" i="116"/>
  <c r="C101" i="116"/>
  <c r="G99" i="116"/>
  <c r="S101" i="116" s="1"/>
  <c r="C99" i="116"/>
  <c r="C97" i="116"/>
  <c r="T96" i="116"/>
  <c r="O96" i="116"/>
  <c r="T94" i="116"/>
  <c r="C94" i="116"/>
  <c r="T93" i="116"/>
  <c r="C93" i="116"/>
  <c r="G89" i="116"/>
  <c r="C89" i="116"/>
  <c r="T87" i="116"/>
  <c r="C87" i="116"/>
  <c r="T86" i="116"/>
  <c r="C86" i="116"/>
  <c r="G82" i="116"/>
  <c r="C82" i="116"/>
  <c r="T80" i="116"/>
  <c r="S80" i="116"/>
  <c r="C80" i="116"/>
  <c r="T79" i="116"/>
  <c r="S79" i="116"/>
  <c r="C79" i="116"/>
  <c r="K77" i="116"/>
  <c r="I77" i="116"/>
  <c r="G77" i="116"/>
  <c r="G75" i="116"/>
  <c r="C75" i="116"/>
  <c r="T68" i="116"/>
  <c r="S68" i="116"/>
  <c r="T63" i="116"/>
  <c r="S63" i="116"/>
  <c r="T47" i="116"/>
  <c r="C47" i="116"/>
  <c r="G45" i="116"/>
  <c r="S47" i="116" s="1"/>
  <c r="C45" i="116"/>
  <c r="T31" i="116"/>
  <c r="C31" i="116"/>
  <c r="G29" i="116"/>
  <c r="S31" i="116" s="1"/>
  <c r="C29" i="116"/>
  <c r="C27" i="116"/>
  <c r="T26" i="116"/>
  <c r="O26" i="116"/>
  <c r="C14" i="116"/>
  <c r="T13" i="116"/>
  <c r="S13" i="116"/>
  <c r="C13" i="116"/>
  <c r="C11" i="116"/>
  <c r="T10" i="116"/>
  <c r="S10" i="116"/>
  <c r="C10" i="116"/>
  <c r="T9" i="116"/>
  <c r="S9" i="116"/>
  <c r="C9" i="116"/>
  <c r="T8" i="116"/>
  <c r="C8" i="116"/>
  <c r="T7" i="116"/>
  <c r="S7" i="116"/>
  <c r="C7" i="116"/>
  <c r="T6" i="116"/>
  <c r="S6" i="116"/>
  <c r="O6" i="116"/>
  <c r="O5" i="116"/>
  <c r="C5" i="116"/>
  <c r="O3" i="116"/>
  <c r="C3" i="116"/>
  <c r="C269" i="115"/>
  <c r="T267" i="115"/>
  <c r="H267" i="115" s="1"/>
  <c r="RX269" i="71" s="1"/>
  <c r="T266" i="115"/>
  <c r="T265" i="115"/>
  <c r="H265" i="115" s="1"/>
  <c r="RX267" i="71" s="1"/>
  <c r="T264" i="115"/>
  <c r="T263" i="115"/>
  <c r="H263" i="115" s="1"/>
  <c r="RX265" i="71" s="1"/>
  <c r="T262" i="115"/>
  <c r="V261" i="115"/>
  <c r="T261" i="115"/>
  <c r="S261" i="115"/>
  <c r="J261" i="115"/>
  <c r="H261" i="115"/>
  <c r="C261" i="115"/>
  <c r="O259" i="115"/>
  <c r="C259" i="115"/>
  <c r="W256" i="115"/>
  <c r="V256" i="115"/>
  <c r="P256" i="115"/>
  <c r="V255" i="115"/>
  <c r="S255" i="115"/>
  <c r="P255" i="115"/>
  <c r="P254" i="115"/>
  <c r="C254" i="115"/>
  <c r="T252" i="115"/>
  <c r="O252" i="115"/>
  <c r="T251" i="115"/>
  <c r="S251" i="115"/>
  <c r="C251" i="115"/>
  <c r="T250" i="115"/>
  <c r="S250" i="115"/>
  <c r="C250" i="115"/>
  <c r="T249" i="115"/>
  <c r="S249" i="115"/>
  <c r="C249" i="115"/>
  <c r="T248" i="115"/>
  <c r="S248" i="115"/>
  <c r="S252" i="115" s="1"/>
  <c r="S267" i="115" s="1"/>
  <c r="C248" i="115"/>
  <c r="C244" i="115"/>
  <c r="C242" i="115"/>
  <c r="C239" i="115"/>
  <c r="C237" i="115"/>
  <c r="C235" i="115"/>
  <c r="T233" i="115"/>
  <c r="O233" i="115"/>
  <c r="T219" i="115"/>
  <c r="S219" i="115"/>
  <c r="C219" i="115"/>
  <c r="T217" i="115"/>
  <c r="S217" i="115"/>
  <c r="C217" i="115"/>
  <c r="C215" i="115"/>
  <c r="T214" i="115"/>
  <c r="S214" i="115"/>
  <c r="C214" i="115"/>
  <c r="C211" i="115"/>
  <c r="C209" i="115"/>
  <c r="T207" i="115"/>
  <c r="O207" i="115"/>
  <c r="C205" i="115"/>
  <c r="J204" i="115"/>
  <c r="J205" i="115" s="1"/>
  <c r="H204" i="115"/>
  <c r="F204" i="115"/>
  <c r="C204" i="115"/>
  <c r="T202" i="115"/>
  <c r="C202" i="115"/>
  <c r="T200" i="115"/>
  <c r="C200" i="115"/>
  <c r="T198" i="115"/>
  <c r="C198" i="115"/>
  <c r="T196" i="115"/>
  <c r="S196" i="115"/>
  <c r="C196" i="115"/>
  <c r="T194" i="115"/>
  <c r="S194" i="115"/>
  <c r="C194" i="115"/>
  <c r="T192" i="115"/>
  <c r="S192" i="115"/>
  <c r="C192" i="115"/>
  <c r="T190" i="115"/>
  <c r="S190" i="115"/>
  <c r="C190" i="115"/>
  <c r="C188" i="115"/>
  <c r="J187" i="115"/>
  <c r="H187" i="115"/>
  <c r="F187" i="115"/>
  <c r="C187" i="115"/>
  <c r="T185" i="115"/>
  <c r="S185" i="115"/>
  <c r="C185" i="115"/>
  <c r="T183" i="115"/>
  <c r="S183" i="115"/>
  <c r="C183" i="115"/>
  <c r="T181" i="115"/>
  <c r="S181" i="115"/>
  <c r="C181" i="115"/>
  <c r="T179" i="115"/>
  <c r="S179" i="115"/>
  <c r="C179" i="115"/>
  <c r="T177" i="115"/>
  <c r="S177" i="115"/>
  <c r="S207" i="115" s="1"/>
  <c r="S265" i="115" s="1"/>
  <c r="C177" i="115"/>
  <c r="J175" i="115"/>
  <c r="H175" i="115"/>
  <c r="F175" i="115"/>
  <c r="C175" i="115"/>
  <c r="C174" i="115"/>
  <c r="C172" i="115"/>
  <c r="T171" i="115"/>
  <c r="O171" i="115"/>
  <c r="T170" i="115"/>
  <c r="S170" i="115"/>
  <c r="O170" i="115"/>
  <c r="T159" i="115"/>
  <c r="S159" i="115"/>
  <c r="O159" i="115"/>
  <c r="C145" i="115"/>
  <c r="O143" i="115"/>
  <c r="O142" i="115"/>
  <c r="O141" i="115"/>
  <c r="O140" i="115"/>
  <c r="O139" i="115"/>
  <c r="O138" i="115"/>
  <c r="O137" i="115"/>
  <c r="O136" i="115"/>
  <c r="O135" i="115"/>
  <c r="O134" i="115"/>
  <c r="O133" i="115"/>
  <c r="O132" i="115"/>
  <c r="O131" i="115"/>
  <c r="O130" i="115"/>
  <c r="O129" i="115"/>
  <c r="O128" i="115"/>
  <c r="H128" i="115"/>
  <c r="G128" i="115"/>
  <c r="G127" i="115"/>
  <c r="F127" i="115"/>
  <c r="C127" i="115"/>
  <c r="C126" i="115"/>
  <c r="T124" i="115"/>
  <c r="C124" i="115"/>
  <c r="G122" i="115"/>
  <c r="S124" i="115" s="1"/>
  <c r="C122" i="115"/>
  <c r="O120" i="115"/>
  <c r="O119" i="115"/>
  <c r="O118" i="115"/>
  <c r="O117" i="115"/>
  <c r="O116" i="115"/>
  <c r="O115" i="115"/>
  <c r="O114" i="115"/>
  <c r="O113" i="115"/>
  <c r="O112" i="115"/>
  <c r="O111" i="115"/>
  <c r="O110" i="115"/>
  <c r="O109" i="115"/>
  <c r="O108" i="115"/>
  <c r="O107" i="115"/>
  <c r="O106" i="115"/>
  <c r="O105" i="115"/>
  <c r="H105" i="115"/>
  <c r="G105" i="115"/>
  <c r="G104" i="115"/>
  <c r="F104" i="115"/>
  <c r="C104" i="115"/>
  <c r="C103" i="115"/>
  <c r="T101" i="115"/>
  <c r="C101" i="115"/>
  <c r="G99" i="115"/>
  <c r="S101" i="115" s="1"/>
  <c r="C99" i="115"/>
  <c r="C97" i="115"/>
  <c r="T96" i="115"/>
  <c r="O96" i="115"/>
  <c r="T94" i="115"/>
  <c r="C94" i="115"/>
  <c r="T93" i="115"/>
  <c r="C93" i="115"/>
  <c r="G89" i="115"/>
  <c r="C89" i="115"/>
  <c r="T87" i="115"/>
  <c r="C87" i="115"/>
  <c r="T86" i="115"/>
  <c r="C86" i="115"/>
  <c r="G82" i="115"/>
  <c r="S86" i="115" s="1"/>
  <c r="C82" i="115"/>
  <c r="T80" i="115"/>
  <c r="S80" i="115"/>
  <c r="C80" i="115"/>
  <c r="T79" i="115"/>
  <c r="S79" i="115"/>
  <c r="C79" i="115"/>
  <c r="K77" i="115"/>
  <c r="I77" i="115"/>
  <c r="G77" i="115"/>
  <c r="G75" i="115"/>
  <c r="C75" i="115"/>
  <c r="T68" i="115"/>
  <c r="S68" i="115"/>
  <c r="T63" i="115"/>
  <c r="S63" i="115"/>
  <c r="T47" i="115"/>
  <c r="C47" i="115"/>
  <c r="G45" i="115"/>
  <c r="S47" i="115" s="1"/>
  <c r="C45" i="115"/>
  <c r="T31" i="115"/>
  <c r="C31" i="115"/>
  <c r="G29" i="115"/>
  <c r="S31" i="115" s="1"/>
  <c r="C29" i="115"/>
  <c r="C27" i="115"/>
  <c r="T26" i="115"/>
  <c r="O26" i="115"/>
  <c r="C14" i="115"/>
  <c r="T13" i="115"/>
  <c r="S13" i="115"/>
  <c r="C13" i="115"/>
  <c r="C11" i="115"/>
  <c r="T10" i="115"/>
  <c r="S10" i="115"/>
  <c r="C10" i="115"/>
  <c r="T9" i="115"/>
  <c r="S9" i="115"/>
  <c r="C9" i="115"/>
  <c r="T8" i="115"/>
  <c r="C8" i="115"/>
  <c r="T7" i="115"/>
  <c r="S7" i="115"/>
  <c r="C7" i="115"/>
  <c r="T6" i="115"/>
  <c r="S6" i="115"/>
  <c r="O6" i="115"/>
  <c r="O5" i="115"/>
  <c r="C5" i="115"/>
  <c r="O3" i="115"/>
  <c r="C3" i="115"/>
  <c r="C269" i="114"/>
  <c r="T267" i="114"/>
  <c r="H267" i="114" s="1"/>
  <c r="RM269" i="71" s="1"/>
  <c r="T266" i="114"/>
  <c r="H266" i="114" s="1"/>
  <c r="RM268" i="71" s="1"/>
  <c r="T265" i="114"/>
  <c r="H265" i="114" s="1"/>
  <c r="RM267" i="71" s="1"/>
  <c r="T264" i="114"/>
  <c r="H264" i="114" s="1"/>
  <c r="RM266" i="71" s="1"/>
  <c r="T263" i="114"/>
  <c r="H263" i="114" s="1"/>
  <c r="RM265" i="71" s="1"/>
  <c r="T262" i="114"/>
  <c r="V261" i="114"/>
  <c r="T261" i="114"/>
  <c r="S261" i="114"/>
  <c r="J261" i="114"/>
  <c r="H261" i="114"/>
  <c r="C261" i="114"/>
  <c r="O259" i="114"/>
  <c r="C259" i="114"/>
  <c r="W256" i="114"/>
  <c r="V256" i="114"/>
  <c r="P256" i="114"/>
  <c r="V255" i="114"/>
  <c r="S255" i="114"/>
  <c r="P255" i="114"/>
  <c r="P254" i="114"/>
  <c r="C254" i="114"/>
  <c r="T252" i="114"/>
  <c r="O252" i="114"/>
  <c r="T251" i="114"/>
  <c r="S251" i="114"/>
  <c r="C251" i="114"/>
  <c r="T250" i="114"/>
  <c r="S250" i="114"/>
  <c r="C250" i="114"/>
  <c r="T249" i="114"/>
  <c r="S249" i="114"/>
  <c r="C249" i="114"/>
  <c r="T248" i="114"/>
  <c r="S248" i="114"/>
  <c r="S252" i="114" s="1"/>
  <c r="S267" i="114" s="1"/>
  <c r="C248" i="114"/>
  <c r="C244" i="114"/>
  <c r="C242" i="114"/>
  <c r="C239" i="114"/>
  <c r="C237" i="114"/>
  <c r="C235" i="114"/>
  <c r="T233" i="114"/>
  <c r="O233" i="114"/>
  <c r="T219" i="114"/>
  <c r="S219" i="114"/>
  <c r="C219" i="114"/>
  <c r="T217" i="114"/>
  <c r="S217" i="114"/>
  <c r="C217" i="114"/>
  <c r="C215" i="114"/>
  <c r="T214" i="114"/>
  <c r="S214" i="114"/>
  <c r="C214" i="114"/>
  <c r="C211" i="114"/>
  <c r="C209" i="114"/>
  <c r="T207" i="114"/>
  <c r="O207" i="114"/>
  <c r="C205" i="114"/>
  <c r="J204" i="114"/>
  <c r="J205" i="114" s="1"/>
  <c r="H204" i="114"/>
  <c r="F204" i="114"/>
  <c r="C204" i="114"/>
  <c r="T202" i="114"/>
  <c r="C202" i="114"/>
  <c r="T200" i="114"/>
  <c r="C200" i="114"/>
  <c r="T198" i="114"/>
  <c r="C198" i="114"/>
  <c r="T196" i="114"/>
  <c r="S196" i="114"/>
  <c r="C196" i="114"/>
  <c r="T194" i="114"/>
  <c r="S194" i="114"/>
  <c r="C194" i="114"/>
  <c r="T192" i="114"/>
  <c r="S192" i="114"/>
  <c r="C192" i="114"/>
  <c r="T190" i="114"/>
  <c r="S190" i="114"/>
  <c r="C190" i="114"/>
  <c r="C188" i="114"/>
  <c r="J187" i="114"/>
  <c r="H187" i="114"/>
  <c r="F187" i="114"/>
  <c r="C187" i="114"/>
  <c r="T185" i="114"/>
  <c r="S185" i="114"/>
  <c r="C185" i="114"/>
  <c r="T183" i="114"/>
  <c r="S183" i="114"/>
  <c r="C183" i="114"/>
  <c r="T181" i="114"/>
  <c r="S181" i="114"/>
  <c r="C181" i="114"/>
  <c r="T179" i="114"/>
  <c r="S179" i="114"/>
  <c r="C179" i="114"/>
  <c r="T177" i="114"/>
  <c r="S177" i="114"/>
  <c r="S207" i="114" s="1"/>
  <c r="S265" i="114" s="1"/>
  <c r="C177" i="114"/>
  <c r="J175" i="114"/>
  <c r="H175" i="114"/>
  <c r="F175" i="114"/>
  <c r="C175" i="114"/>
  <c r="C174" i="114"/>
  <c r="C172" i="114"/>
  <c r="T171" i="114"/>
  <c r="O171" i="114"/>
  <c r="T170" i="114"/>
  <c r="S170" i="114"/>
  <c r="O170" i="114"/>
  <c r="T159" i="114"/>
  <c r="S159" i="114"/>
  <c r="O159" i="114"/>
  <c r="C145" i="114"/>
  <c r="O143" i="114"/>
  <c r="O142" i="114"/>
  <c r="O141" i="114"/>
  <c r="O140" i="114"/>
  <c r="O139" i="114"/>
  <c r="O138" i="114"/>
  <c r="O137" i="114"/>
  <c r="O136" i="114"/>
  <c r="O135" i="114"/>
  <c r="O134" i="114"/>
  <c r="O133" i="114"/>
  <c r="O132" i="114"/>
  <c r="O131" i="114"/>
  <c r="O130" i="114"/>
  <c r="O129" i="114"/>
  <c r="O128" i="114"/>
  <c r="H128" i="114"/>
  <c r="G128" i="114"/>
  <c r="G127" i="114"/>
  <c r="F127" i="114"/>
  <c r="C127" i="114"/>
  <c r="C126" i="114"/>
  <c r="T124" i="114"/>
  <c r="C124" i="114"/>
  <c r="G122" i="114"/>
  <c r="S124" i="114" s="1"/>
  <c r="C122" i="114"/>
  <c r="O120" i="114"/>
  <c r="O119" i="114"/>
  <c r="O118" i="114"/>
  <c r="O117" i="114"/>
  <c r="O116" i="114"/>
  <c r="O115" i="114"/>
  <c r="O114" i="114"/>
  <c r="O113" i="114"/>
  <c r="O112" i="114"/>
  <c r="O111" i="114"/>
  <c r="O110" i="114"/>
  <c r="O109" i="114"/>
  <c r="O108" i="114"/>
  <c r="O107" i="114"/>
  <c r="O106" i="114"/>
  <c r="O105" i="114"/>
  <c r="H105" i="114"/>
  <c r="G105" i="114"/>
  <c r="G104" i="114"/>
  <c r="F104" i="114"/>
  <c r="C104" i="114"/>
  <c r="C103" i="114"/>
  <c r="T101" i="114"/>
  <c r="C101" i="114"/>
  <c r="G99" i="114"/>
  <c r="S101" i="114" s="1"/>
  <c r="C99" i="114"/>
  <c r="C97" i="114"/>
  <c r="T96" i="114"/>
  <c r="O96" i="114"/>
  <c r="T94" i="114"/>
  <c r="C94" i="114"/>
  <c r="T93" i="114"/>
  <c r="C93" i="114"/>
  <c r="G89" i="114"/>
  <c r="C89" i="114"/>
  <c r="T87" i="114"/>
  <c r="C87" i="114"/>
  <c r="T86" i="114"/>
  <c r="C86" i="114"/>
  <c r="G82" i="114"/>
  <c r="S86" i="114" s="1"/>
  <c r="C82" i="114"/>
  <c r="T80" i="114"/>
  <c r="S80" i="114"/>
  <c r="C80" i="114"/>
  <c r="T79" i="114"/>
  <c r="S79" i="114"/>
  <c r="C79" i="114"/>
  <c r="K77" i="114"/>
  <c r="I77" i="114"/>
  <c r="G77" i="114"/>
  <c r="G75" i="114"/>
  <c r="C75" i="114"/>
  <c r="T68" i="114"/>
  <c r="S68" i="114"/>
  <c r="T63" i="114"/>
  <c r="S63" i="114"/>
  <c r="T47" i="114"/>
  <c r="C47" i="114"/>
  <c r="G45" i="114"/>
  <c r="S47" i="114" s="1"/>
  <c r="C45" i="114"/>
  <c r="T31" i="114"/>
  <c r="C31" i="114"/>
  <c r="G29" i="114"/>
  <c r="S31" i="114" s="1"/>
  <c r="C29" i="114"/>
  <c r="C27" i="114"/>
  <c r="T26" i="114"/>
  <c r="O26" i="114"/>
  <c r="C14" i="114"/>
  <c r="T13" i="114"/>
  <c r="S13" i="114"/>
  <c r="C13" i="114"/>
  <c r="C11" i="114"/>
  <c r="T10" i="114"/>
  <c r="S10" i="114"/>
  <c r="C10" i="114"/>
  <c r="T9" i="114"/>
  <c r="S9" i="114"/>
  <c r="C9" i="114"/>
  <c r="T8" i="114"/>
  <c r="C8" i="114"/>
  <c r="T7" i="114"/>
  <c r="S7" i="114"/>
  <c r="C7" i="114"/>
  <c r="T6" i="114"/>
  <c r="S6" i="114"/>
  <c r="O6" i="114"/>
  <c r="O5" i="114"/>
  <c r="C5" i="114"/>
  <c r="O3" i="114"/>
  <c r="C3" i="114"/>
  <c r="C269" i="113"/>
  <c r="T267" i="113"/>
  <c r="T266" i="113"/>
  <c r="H266" i="113" s="1"/>
  <c r="RB268" i="71" s="1"/>
  <c r="T265" i="113"/>
  <c r="H265" i="113" s="1"/>
  <c r="RB267" i="71" s="1"/>
  <c r="T264" i="113"/>
  <c r="H264" i="113" s="1"/>
  <c r="RB266" i="71" s="1"/>
  <c r="T263" i="113"/>
  <c r="H263" i="113" s="1"/>
  <c r="RB265" i="71" s="1"/>
  <c r="T262" i="113"/>
  <c r="V261" i="113"/>
  <c r="T261" i="113"/>
  <c r="S261" i="113"/>
  <c r="J261" i="113"/>
  <c r="H261" i="113"/>
  <c r="C261" i="113"/>
  <c r="O259" i="113"/>
  <c r="C259" i="113"/>
  <c r="W256" i="113"/>
  <c r="V256" i="113"/>
  <c r="P256" i="113"/>
  <c r="V255" i="113"/>
  <c r="S255" i="113"/>
  <c r="P255" i="113"/>
  <c r="P254" i="113"/>
  <c r="C254" i="113"/>
  <c r="T252" i="113"/>
  <c r="O252" i="113"/>
  <c r="T251" i="113"/>
  <c r="S251" i="113"/>
  <c r="C251" i="113"/>
  <c r="T250" i="113"/>
  <c r="S250" i="113"/>
  <c r="C250" i="113"/>
  <c r="T249" i="113"/>
  <c r="S249" i="113"/>
  <c r="C249" i="113"/>
  <c r="T248" i="113"/>
  <c r="S248" i="113"/>
  <c r="S252" i="113" s="1"/>
  <c r="S267" i="113" s="1"/>
  <c r="C248" i="113"/>
  <c r="C244" i="113"/>
  <c r="C242" i="113"/>
  <c r="C239" i="113"/>
  <c r="C237" i="113"/>
  <c r="C235" i="113"/>
  <c r="T233" i="113"/>
  <c r="O233" i="113"/>
  <c r="T219" i="113"/>
  <c r="S219" i="113"/>
  <c r="C219" i="113"/>
  <c r="T217" i="113"/>
  <c r="S217" i="113"/>
  <c r="C217" i="113"/>
  <c r="C215" i="113"/>
  <c r="T214" i="113"/>
  <c r="S214" i="113"/>
  <c r="C214" i="113"/>
  <c r="C211" i="113"/>
  <c r="C209" i="113"/>
  <c r="T207" i="113"/>
  <c r="O207" i="113"/>
  <c r="C205" i="113"/>
  <c r="J204" i="113"/>
  <c r="H204" i="113"/>
  <c r="F204" i="113"/>
  <c r="C204" i="113"/>
  <c r="T202" i="113"/>
  <c r="C202" i="113"/>
  <c r="T200" i="113"/>
  <c r="C200" i="113"/>
  <c r="T198" i="113"/>
  <c r="C198" i="113"/>
  <c r="T196" i="113"/>
  <c r="S196" i="113"/>
  <c r="C196" i="113"/>
  <c r="T194" i="113"/>
  <c r="S194" i="113"/>
  <c r="C194" i="113"/>
  <c r="T192" i="113"/>
  <c r="S192" i="113"/>
  <c r="C192" i="113"/>
  <c r="T190" i="113"/>
  <c r="S190" i="113"/>
  <c r="C190" i="113"/>
  <c r="C188" i="113"/>
  <c r="J187" i="113"/>
  <c r="H187" i="113"/>
  <c r="F187" i="113"/>
  <c r="C187" i="113"/>
  <c r="T185" i="113"/>
  <c r="S185" i="113"/>
  <c r="C185" i="113"/>
  <c r="T183" i="113"/>
  <c r="S183" i="113"/>
  <c r="C183" i="113"/>
  <c r="T181" i="113"/>
  <c r="S181" i="113"/>
  <c r="C181" i="113"/>
  <c r="T179" i="113"/>
  <c r="S179" i="113"/>
  <c r="C179" i="113"/>
  <c r="T177" i="113"/>
  <c r="S177" i="113"/>
  <c r="C177" i="113"/>
  <c r="J175" i="113"/>
  <c r="H175" i="113"/>
  <c r="F175" i="113"/>
  <c r="C175" i="113"/>
  <c r="C174" i="113"/>
  <c r="C172" i="113"/>
  <c r="T171" i="113"/>
  <c r="O171" i="113"/>
  <c r="T170" i="113"/>
  <c r="S170" i="113"/>
  <c r="O170" i="113"/>
  <c r="T159" i="113"/>
  <c r="S159" i="113"/>
  <c r="O159" i="113"/>
  <c r="C145" i="113"/>
  <c r="O143" i="113"/>
  <c r="O142" i="113"/>
  <c r="O141" i="113"/>
  <c r="O140" i="113"/>
  <c r="O139" i="113"/>
  <c r="O138" i="113"/>
  <c r="O137" i="113"/>
  <c r="O136" i="113"/>
  <c r="O135" i="113"/>
  <c r="O134" i="113"/>
  <c r="O133" i="113"/>
  <c r="O132" i="113"/>
  <c r="O131" i="113"/>
  <c r="O130" i="113"/>
  <c r="O129" i="113"/>
  <c r="O128" i="113"/>
  <c r="H128" i="113"/>
  <c r="G128" i="113"/>
  <c r="G127" i="113"/>
  <c r="F127" i="113"/>
  <c r="C127" i="113"/>
  <c r="C126" i="113"/>
  <c r="T124" i="113"/>
  <c r="C124" i="113"/>
  <c r="G122" i="113"/>
  <c r="S124" i="113" s="1"/>
  <c r="C122" i="113"/>
  <c r="O120" i="113"/>
  <c r="O119" i="113"/>
  <c r="O118" i="113"/>
  <c r="O117" i="113"/>
  <c r="O116" i="113"/>
  <c r="O115" i="113"/>
  <c r="O114" i="113"/>
  <c r="O113" i="113"/>
  <c r="O112" i="113"/>
  <c r="O111" i="113"/>
  <c r="O110" i="113"/>
  <c r="O109" i="113"/>
  <c r="O108" i="113"/>
  <c r="O107" i="113"/>
  <c r="O106" i="113"/>
  <c r="O105" i="113"/>
  <c r="H105" i="113"/>
  <c r="G105" i="113"/>
  <c r="G104" i="113"/>
  <c r="F104" i="113"/>
  <c r="C104" i="113"/>
  <c r="C103" i="113"/>
  <c r="T101" i="113"/>
  <c r="C101" i="113"/>
  <c r="G99" i="113"/>
  <c r="S101" i="113" s="1"/>
  <c r="C99" i="113"/>
  <c r="C97" i="113"/>
  <c r="T96" i="113"/>
  <c r="O96" i="113"/>
  <c r="T94" i="113"/>
  <c r="C94" i="113"/>
  <c r="T93" i="113"/>
  <c r="C93" i="113"/>
  <c r="G89" i="113"/>
  <c r="C89" i="113"/>
  <c r="T87" i="113"/>
  <c r="C87" i="113"/>
  <c r="T86" i="113"/>
  <c r="C86" i="113"/>
  <c r="G82" i="113"/>
  <c r="C82" i="113"/>
  <c r="T80" i="113"/>
  <c r="S80" i="113"/>
  <c r="C80" i="113"/>
  <c r="T79" i="113"/>
  <c r="S79" i="113"/>
  <c r="C79" i="113"/>
  <c r="K77" i="113"/>
  <c r="I77" i="113"/>
  <c r="G77" i="113"/>
  <c r="G75" i="113"/>
  <c r="C75" i="113"/>
  <c r="T68" i="113"/>
  <c r="S68" i="113"/>
  <c r="T63" i="113"/>
  <c r="S63" i="113"/>
  <c r="T47" i="113"/>
  <c r="C47" i="113"/>
  <c r="G45" i="113"/>
  <c r="S47" i="113" s="1"/>
  <c r="C45" i="113"/>
  <c r="T31" i="113"/>
  <c r="S31" i="113"/>
  <c r="C31" i="113"/>
  <c r="G29" i="113"/>
  <c r="C29" i="113"/>
  <c r="C27" i="113"/>
  <c r="T26" i="113"/>
  <c r="O26" i="113"/>
  <c r="C14" i="113"/>
  <c r="T13" i="113"/>
  <c r="S13" i="113"/>
  <c r="C13" i="113"/>
  <c r="C11" i="113"/>
  <c r="T10" i="113"/>
  <c r="S10" i="113"/>
  <c r="C10" i="113"/>
  <c r="T9" i="113"/>
  <c r="S9" i="113"/>
  <c r="C9" i="113"/>
  <c r="T8" i="113"/>
  <c r="C8" i="113"/>
  <c r="T7" i="113"/>
  <c r="S7" i="113"/>
  <c r="C7" i="113"/>
  <c r="T6" i="113"/>
  <c r="S6" i="113"/>
  <c r="O6" i="113"/>
  <c r="O5" i="113"/>
  <c r="C5" i="113"/>
  <c r="O3" i="113"/>
  <c r="C3" i="113"/>
  <c r="C269" i="112"/>
  <c r="T267" i="112"/>
  <c r="H267" i="112" s="1"/>
  <c r="QQ269" i="71" s="1"/>
  <c r="T266" i="112"/>
  <c r="T265" i="112"/>
  <c r="H265" i="112" s="1"/>
  <c r="QQ267" i="71" s="1"/>
  <c r="T264" i="112"/>
  <c r="H264" i="112" s="1"/>
  <c r="QQ266" i="71" s="1"/>
  <c r="T263" i="112"/>
  <c r="H263" i="112" s="1"/>
  <c r="QQ265" i="71" s="1"/>
  <c r="T262" i="112"/>
  <c r="H262" i="112" s="1"/>
  <c r="QQ264" i="71" s="1"/>
  <c r="V261" i="112"/>
  <c r="T261" i="112"/>
  <c r="S261" i="112"/>
  <c r="J261" i="112"/>
  <c r="H261" i="112"/>
  <c r="C261" i="112"/>
  <c r="O259" i="112"/>
  <c r="C259" i="112"/>
  <c r="W256" i="112"/>
  <c r="V256" i="112"/>
  <c r="P256" i="112"/>
  <c r="V255" i="112"/>
  <c r="S255" i="112"/>
  <c r="P255" i="112"/>
  <c r="P254" i="112"/>
  <c r="C254" i="112"/>
  <c r="T252" i="112"/>
  <c r="O252" i="112"/>
  <c r="T251" i="112"/>
  <c r="S251" i="112"/>
  <c r="C251" i="112"/>
  <c r="T250" i="112"/>
  <c r="S250" i="112"/>
  <c r="C250" i="112"/>
  <c r="T249" i="112"/>
  <c r="S249" i="112"/>
  <c r="C249" i="112"/>
  <c r="T248" i="112"/>
  <c r="S248" i="112"/>
  <c r="C248" i="112"/>
  <c r="C244" i="112"/>
  <c r="C242" i="112"/>
  <c r="C239" i="112"/>
  <c r="C237" i="112"/>
  <c r="C235" i="112"/>
  <c r="T233" i="112"/>
  <c r="O233" i="112"/>
  <c r="T219" i="112"/>
  <c r="S219" i="112"/>
  <c r="C219" i="112"/>
  <c r="T217" i="112"/>
  <c r="S217" i="112"/>
  <c r="C217" i="112"/>
  <c r="C215" i="112"/>
  <c r="T214" i="112"/>
  <c r="S214" i="112"/>
  <c r="C214" i="112"/>
  <c r="C211" i="112"/>
  <c r="C209" i="112"/>
  <c r="T207" i="112"/>
  <c r="O207" i="112"/>
  <c r="C205" i="112"/>
  <c r="J204" i="112"/>
  <c r="H204" i="112"/>
  <c r="F204" i="112"/>
  <c r="C204" i="112"/>
  <c r="T202" i="112"/>
  <c r="C202" i="112"/>
  <c r="T200" i="112"/>
  <c r="C200" i="112"/>
  <c r="T198" i="112"/>
  <c r="C198" i="112"/>
  <c r="T196" i="112"/>
  <c r="S196" i="112"/>
  <c r="C196" i="112"/>
  <c r="T194" i="112"/>
  <c r="S194" i="112"/>
  <c r="C194" i="112"/>
  <c r="T192" i="112"/>
  <c r="S192" i="112"/>
  <c r="C192" i="112"/>
  <c r="T190" i="112"/>
  <c r="S190" i="112"/>
  <c r="C190" i="112"/>
  <c r="C188" i="112"/>
  <c r="J187" i="112"/>
  <c r="H187" i="112"/>
  <c r="F187" i="112"/>
  <c r="C187" i="112"/>
  <c r="T185" i="112"/>
  <c r="S185" i="112"/>
  <c r="C185" i="112"/>
  <c r="T183" i="112"/>
  <c r="S183" i="112"/>
  <c r="C183" i="112"/>
  <c r="T181" i="112"/>
  <c r="S181" i="112"/>
  <c r="C181" i="112"/>
  <c r="T179" i="112"/>
  <c r="S179" i="112"/>
  <c r="C179" i="112"/>
  <c r="T177" i="112"/>
  <c r="S177" i="112"/>
  <c r="C177" i="112"/>
  <c r="J175" i="112"/>
  <c r="H175" i="112"/>
  <c r="F175" i="112"/>
  <c r="C175" i="112"/>
  <c r="C174" i="112"/>
  <c r="C172" i="112"/>
  <c r="T171" i="112"/>
  <c r="O171" i="112"/>
  <c r="T170" i="112"/>
  <c r="S170" i="112"/>
  <c r="O170" i="112"/>
  <c r="T159" i="112"/>
  <c r="S159" i="112"/>
  <c r="O159" i="112"/>
  <c r="C145" i="112"/>
  <c r="O143" i="112"/>
  <c r="O142" i="112"/>
  <c r="O141" i="112"/>
  <c r="O140" i="112"/>
  <c r="O139" i="112"/>
  <c r="O138" i="112"/>
  <c r="O137" i="112"/>
  <c r="O136" i="112"/>
  <c r="O135" i="112"/>
  <c r="O134" i="112"/>
  <c r="O133" i="112"/>
  <c r="O132" i="112"/>
  <c r="O131" i="112"/>
  <c r="O130" i="112"/>
  <c r="O129" i="112"/>
  <c r="O128" i="112"/>
  <c r="H128" i="112"/>
  <c r="G128" i="112"/>
  <c r="G127" i="112"/>
  <c r="F127" i="112"/>
  <c r="C127" i="112"/>
  <c r="C126" i="112"/>
  <c r="T124" i="112"/>
  <c r="C124" i="112"/>
  <c r="G122" i="112"/>
  <c r="S124" i="112" s="1"/>
  <c r="C122" i="112"/>
  <c r="O120" i="112"/>
  <c r="O119" i="112"/>
  <c r="O118" i="112"/>
  <c r="O117" i="112"/>
  <c r="O116" i="112"/>
  <c r="O115" i="112"/>
  <c r="O114" i="112"/>
  <c r="O113" i="112"/>
  <c r="O112" i="112"/>
  <c r="O111" i="112"/>
  <c r="O110" i="112"/>
  <c r="O109" i="112"/>
  <c r="O108" i="112"/>
  <c r="O107" i="112"/>
  <c r="O106" i="112"/>
  <c r="O105" i="112"/>
  <c r="H105" i="112"/>
  <c r="G105" i="112"/>
  <c r="G104" i="112"/>
  <c r="F104" i="112"/>
  <c r="C104" i="112"/>
  <c r="C103" i="112"/>
  <c r="T101" i="112"/>
  <c r="C101" i="112"/>
  <c r="G99" i="112"/>
  <c r="S101" i="112" s="1"/>
  <c r="C99" i="112"/>
  <c r="C97" i="112"/>
  <c r="T96" i="112"/>
  <c r="O96" i="112"/>
  <c r="T94" i="112"/>
  <c r="C94" i="112"/>
  <c r="T93" i="112"/>
  <c r="C93" i="112"/>
  <c r="G89" i="112"/>
  <c r="C89" i="112"/>
  <c r="T87" i="112"/>
  <c r="C87" i="112"/>
  <c r="T86" i="112"/>
  <c r="C86" i="112"/>
  <c r="G82" i="112"/>
  <c r="C82" i="112"/>
  <c r="T80" i="112"/>
  <c r="S80" i="112"/>
  <c r="C80" i="112"/>
  <c r="T79" i="112"/>
  <c r="S79" i="112"/>
  <c r="C79" i="112"/>
  <c r="K77" i="112"/>
  <c r="I77" i="112"/>
  <c r="G77" i="112"/>
  <c r="G75" i="112"/>
  <c r="C75" i="112"/>
  <c r="T68" i="112"/>
  <c r="S68" i="112"/>
  <c r="T63" i="112"/>
  <c r="S63" i="112"/>
  <c r="T47" i="112"/>
  <c r="C47" i="112"/>
  <c r="G45" i="112"/>
  <c r="S47" i="112" s="1"/>
  <c r="C45" i="112"/>
  <c r="T31" i="112"/>
  <c r="S31" i="112"/>
  <c r="C31" i="112"/>
  <c r="G29" i="112"/>
  <c r="C29" i="112"/>
  <c r="C27" i="112"/>
  <c r="T26" i="112"/>
  <c r="O26" i="112"/>
  <c r="C14" i="112"/>
  <c r="T13" i="112"/>
  <c r="S13" i="112"/>
  <c r="C13" i="112"/>
  <c r="C11" i="112"/>
  <c r="T10" i="112"/>
  <c r="S10" i="112"/>
  <c r="C10" i="112"/>
  <c r="T9" i="112"/>
  <c r="S9" i="112"/>
  <c r="C9" i="112"/>
  <c r="T8" i="112"/>
  <c r="C8" i="112"/>
  <c r="T7" i="112"/>
  <c r="S7" i="112"/>
  <c r="C7" i="112"/>
  <c r="T6" i="112"/>
  <c r="S6" i="112"/>
  <c r="O6" i="112"/>
  <c r="O5" i="112"/>
  <c r="C5" i="112"/>
  <c r="O3" i="112"/>
  <c r="C3" i="112"/>
  <c r="C269" i="111"/>
  <c r="T267" i="111"/>
  <c r="H267" i="111" s="1"/>
  <c r="QF269" i="71" s="1"/>
  <c r="T266" i="111"/>
  <c r="H266" i="111" s="1"/>
  <c r="QF268" i="71" s="1"/>
  <c r="T265" i="111"/>
  <c r="H265" i="111" s="1"/>
  <c r="QF267" i="71" s="1"/>
  <c r="T264" i="111"/>
  <c r="H264" i="111" s="1"/>
  <c r="QF266" i="71" s="1"/>
  <c r="T263" i="111"/>
  <c r="H263" i="111" s="1"/>
  <c r="QF265" i="71" s="1"/>
  <c r="T262" i="111"/>
  <c r="V261" i="111"/>
  <c r="T261" i="111"/>
  <c r="S261" i="111"/>
  <c r="J261" i="111"/>
  <c r="H261" i="111"/>
  <c r="C261" i="111"/>
  <c r="O259" i="111"/>
  <c r="C259" i="111"/>
  <c r="W256" i="111"/>
  <c r="V256" i="111"/>
  <c r="P256" i="111"/>
  <c r="V255" i="111"/>
  <c r="S255" i="111"/>
  <c r="P255" i="111"/>
  <c r="P254" i="111"/>
  <c r="C254" i="111"/>
  <c r="T252" i="111"/>
  <c r="O252" i="111"/>
  <c r="T251" i="111"/>
  <c r="S251" i="111"/>
  <c r="C251" i="111"/>
  <c r="T250" i="111"/>
  <c r="S250" i="111"/>
  <c r="C250" i="111"/>
  <c r="T249" i="111"/>
  <c r="S249" i="111"/>
  <c r="C249" i="111"/>
  <c r="T248" i="111"/>
  <c r="S248" i="111"/>
  <c r="S252" i="111" s="1"/>
  <c r="S267" i="111" s="1"/>
  <c r="C248" i="111"/>
  <c r="C244" i="111"/>
  <c r="C242" i="111"/>
  <c r="C239" i="111"/>
  <c r="C237" i="111"/>
  <c r="C235" i="111"/>
  <c r="T233" i="111"/>
  <c r="O233" i="111"/>
  <c r="T219" i="111"/>
  <c r="S219" i="111"/>
  <c r="C219" i="111"/>
  <c r="T217" i="111"/>
  <c r="S217" i="111"/>
  <c r="C217" i="111"/>
  <c r="C215" i="111"/>
  <c r="T214" i="111"/>
  <c r="S214" i="111"/>
  <c r="C214" i="111"/>
  <c r="C211" i="111"/>
  <c r="C209" i="111"/>
  <c r="T207" i="111"/>
  <c r="O207" i="111"/>
  <c r="C205" i="111"/>
  <c r="J204" i="111"/>
  <c r="J205" i="111" s="1"/>
  <c r="H204" i="111"/>
  <c r="F204" i="111"/>
  <c r="C204" i="111"/>
  <c r="T202" i="111"/>
  <c r="C202" i="111"/>
  <c r="T200" i="111"/>
  <c r="C200" i="111"/>
  <c r="T198" i="111"/>
  <c r="C198" i="111"/>
  <c r="T196" i="111"/>
  <c r="S196" i="111"/>
  <c r="C196" i="111"/>
  <c r="T194" i="111"/>
  <c r="S194" i="111"/>
  <c r="C194" i="111"/>
  <c r="T192" i="111"/>
  <c r="S192" i="111"/>
  <c r="C192" i="111"/>
  <c r="T190" i="111"/>
  <c r="S190" i="111"/>
  <c r="C190" i="111"/>
  <c r="C188" i="111"/>
  <c r="J187" i="111"/>
  <c r="H187" i="111"/>
  <c r="F187" i="111"/>
  <c r="C187" i="111"/>
  <c r="T185" i="111"/>
  <c r="S185" i="111"/>
  <c r="C185" i="111"/>
  <c r="T183" i="111"/>
  <c r="S183" i="111"/>
  <c r="C183" i="111"/>
  <c r="T181" i="111"/>
  <c r="S181" i="111"/>
  <c r="C181" i="111"/>
  <c r="T179" i="111"/>
  <c r="S179" i="111"/>
  <c r="C179" i="111"/>
  <c r="T177" i="111"/>
  <c r="S177" i="111"/>
  <c r="S207" i="111" s="1"/>
  <c r="S265" i="111" s="1"/>
  <c r="C177" i="111"/>
  <c r="J175" i="111"/>
  <c r="H175" i="111"/>
  <c r="F175" i="111"/>
  <c r="C175" i="111"/>
  <c r="C174" i="111"/>
  <c r="C172" i="111"/>
  <c r="T171" i="111"/>
  <c r="O171" i="111"/>
  <c r="T170" i="111"/>
  <c r="S170" i="111"/>
  <c r="O170" i="111"/>
  <c r="T159" i="111"/>
  <c r="S159" i="111"/>
  <c r="O159" i="111"/>
  <c r="C145" i="111"/>
  <c r="O143" i="111"/>
  <c r="O142" i="111"/>
  <c r="O141" i="111"/>
  <c r="O140" i="111"/>
  <c r="O139" i="111"/>
  <c r="O138" i="111"/>
  <c r="O137" i="111"/>
  <c r="O136" i="111"/>
  <c r="O135" i="111"/>
  <c r="O134" i="111"/>
  <c r="O133" i="111"/>
  <c r="O132" i="111"/>
  <c r="O131" i="111"/>
  <c r="O130" i="111"/>
  <c r="O129" i="111"/>
  <c r="O128" i="111"/>
  <c r="H128" i="111"/>
  <c r="G128" i="111"/>
  <c r="G127" i="111"/>
  <c r="F127" i="111"/>
  <c r="C127" i="111"/>
  <c r="C126" i="111"/>
  <c r="T124" i="111"/>
  <c r="C124" i="111"/>
  <c r="G122" i="111"/>
  <c r="S124" i="111" s="1"/>
  <c r="C122" i="111"/>
  <c r="O120" i="111"/>
  <c r="O119" i="111"/>
  <c r="O118" i="111"/>
  <c r="O117" i="111"/>
  <c r="O116" i="111"/>
  <c r="O115" i="111"/>
  <c r="O114" i="111"/>
  <c r="O113" i="111"/>
  <c r="O112" i="111"/>
  <c r="O111" i="111"/>
  <c r="O110" i="111"/>
  <c r="O109" i="111"/>
  <c r="O108" i="111"/>
  <c r="O107" i="111"/>
  <c r="O106" i="111"/>
  <c r="O105" i="111"/>
  <c r="H105" i="111"/>
  <c r="G105" i="111"/>
  <c r="G104" i="111"/>
  <c r="F104" i="111"/>
  <c r="C104" i="111"/>
  <c r="C103" i="111"/>
  <c r="T101" i="111"/>
  <c r="C101" i="111"/>
  <c r="G99" i="111"/>
  <c r="S101" i="111" s="1"/>
  <c r="C99" i="111"/>
  <c r="C97" i="111"/>
  <c r="T96" i="111"/>
  <c r="O96" i="111"/>
  <c r="T94" i="111"/>
  <c r="C94" i="111"/>
  <c r="T93" i="111"/>
  <c r="C93" i="111"/>
  <c r="G89" i="111"/>
  <c r="C89" i="111"/>
  <c r="T87" i="111"/>
  <c r="C87" i="111"/>
  <c r="T86" i="111"/>
  <c r="C86" i="111"/>
  <c r="G82" i="111"/>
  <c r="C82" i="111"/>
  <c r="T80" i="111"/>
  <c r="S80" i="111"/>
  <c r="C80" i="111"/>
  <c r="T79" i="111"/>
  <c r="S79" i="111"/>
  <c r="C79" i="111"/>
  <c r="K77" i="111"/>
  <c r="I77" i="111"/>
  <c r="G77" i="111"/>
  <c r="G75" i="111"/>
  <c r="C75" i="111"/>
  <c r="T68" i="111"/>
  <c r="S68" i="111"/>
  <c r="T63" i="111"/>
  <c r="S63" i="111"/>
  <c r="T47" i="111"/>
  <c r="C47" i="111"/>
  <c r="G45" i="111"/>
  <c r="S47" i="111" s="1"/>
  <c r="C45" i="111"/>
  <c r="T31" i="111"/>
  <c r="S31" i="111"/>
  <c r="C31" i="111"/>
  <c r="G29" i="111"/>
  <c r="C29" i="111"/>
  <c r="C27" i="111"/>
  <c r="T26" i="111"/>
  <c r="O26" i="111"/>
  <c r="C14" i="111"/>
  <c r="T13" i="111"/>
  <c r="S13" i="111"/>
  <c r="C13" i="111"/>
  <c r="C11" i="111"/>
  <c r="T10" i="111"/>
  <c r="S10" i="111"/>
  <c r="C10" i="111"/>
  <c r="T9" i="111"/>
  <c r="S9" i="111"/>
  <c r="C9" i="111"/>
  <c r="T8" i="111"/>
  <c r="C8" i="111"/>
  <c r="T7" i="111"/>
  <c r="S7" i="111"/>
  <c r="C7" i="111"/>
  <c r="T6" i="111"/>
  <c r="S6" i="111"/>
  <c r="O6" i="111"/>
  <c r="O5" i="111"/>
  <c r="C5" i="111"/>
  <c r="O3" i="111"/>
  <c r="C3" i="111"/>
  <c r="C269" i="110"/>
  <c r="T267" i="110"/>
  <c r="H267" i="110" s="1"/>
  <c r="PU269" i="71" s="1"/>
  <c r="T266" i="110"/>
  <c r="T265" i="110"/>
  <c r="H265" i="110" s="1"/>
  <c r="PU267" i="71" s="1"/>
  <c r="T264" i="110"/>
  <c r="H264" i="110" s="1"/>
  <c r="PU266" i="71" s="1"/>
  <c r="T263" i="110"/>
  <c r="H263" i="110" s="1"/>
  <c r="PU265" i="71" s="1"/>
  <c r="T262" i="110"/>
  <c r="V261" i="110"/>
  <c r="T261" i="110"/>
  <c r="S261" i="110"/>
  <c r="J261" i="110"/>
  <c r="H261" i="110"/>
  <c r="C261" i="110"/>
  <c r="O259" i="110"/>
  <c r="C259" i="110"/>
  <c r="W256" i="110"/>
  <c r="V256" i="110"/>
  <c r="P256" i="110"/>
  <c r="V255" i="110"/>
  <c r="S255" i="110"/>
  <c r="P255" i="110"/>
  <c r="P254" i="110"/>
  <c r="C254" i="110"/>
  <c r="T252" i="110"/>
  <c r="O252" i="110"/>
  <c r="T251" i="110"/>
  <c r="S251" i="110"/>
  <c r="C251" i="110"/>
  <c r="T250" i="110"/>
  <c r="S250" i="110"/>
  <c r="C250" i="110"/>
  <c r="T249" i="110"/>
  <c r="S249" i="110"/>
  <c r="C249" i="110"/>
  <c r="T248" i="110"/>
  <c r="S248" i="110"/>
  <c r="C248" i="110"/>
  <c r="C244" i="110"/>
  <c r="C242" i="110"/>
  <c r="C239" i="110"/>
  <c r="C237" i="110"/>
  <c r="C235" i="110"/>
  <c r="T233" i="110"/>
  <c r="O233" i="110"/>
  <c r="T219" i="110"/>
  <c r="S219" i="110"/>
  <c r="C219" i="110"/>
  <c r="T217" i="110"/>
  <c r="S217" i="110"/>
  <c r="C217" i="110"/>
  <c r="C215" i="110"/>
  <c r="T214" i="110"/>
  <c r="S214" i="110"/>
  <c r="C214" i="110"/>
  <c r="C211" i="110"/>
  <c r="C209" i="110"/>
  <c r="T207" i="110"/>
  <c r="O207" i="110"/>
  <c r="C205" i="110"/>
  <c r="J204" i="110"/>
  <c r="H204" i="110"/>
  <c r="F204" i="110"/>
  <c r="C204" i="110"/>
  <c r="T202" i="110"/>
  <c r="C202" i="110"/>
  <c r="T200" i="110"/>
  <c r="C200" i="110"/>
  <c r="T198" i="110"/>
  <c r="C198" i="110"/>
  <c r="T196" i="110"/>
  <c r="S196" i="110"/>
  <c r="C196" i="110"/>
  <c r="T194" i="110"/>
  <c r="S194" i="110"/>
  <c r="C194" i="110"/>
  <c r="T192" i="110"/>
  <c r="S192" i="110"/>
  <c r="C192" i="110"/>
  <c r="T190" i="110"/>
  <c r="S190" i="110"/>
  <c r="C190" i="110"/>
  <c r="C188" i="110"/>
  <c r="J187" i="110"/>
  <c r="H187" i="110"/>
  <c r="F187" i="110"/>
  <c r="C187" i="110"/>
  <c r="T185" i="110"/>
  <c r="S185" i="110"/>
  <c r="C185" i="110"/>
  <c r="T183" i="110"/>
  <c r="S183" i="110"/>
  <c r="C183" i="110"/>
  <c r="T181" i="110"/>
  <c r="S181" i="110"/>
  <c r="C181" i="110"/>
  <c r="T179" i="110"/>
  <c r="S179" i="110"/>
  <c r="C179" i="110"/>
  <c r="T177" i="110"/>
  <c r="S177" i="110"/>
  <c r="C177" i="110"/>
  <c r="J175" i="110"/>
  <c r="H175" i="110"/>
  <c r="F175" i="110"/>
  <c r="C175" i="110"/>
  <c r="C174" i="110"/>
  <c r="C172" i="110"/>
  <c r="T171" i="110"/>
  <c r="O171" i="110"/>
  <c r="T170" i="110"/>
  <c r="S170" i="110"/>
  <c r="O170" i="110"/>
  <c r="T159" i="110"/>
  <c r="S159" i="110"/>
  <c r="O159" i="110"/>
  <c r="C145" i="110"/>
  <c r="O143" i="110"/>
  <c r="O142" i="110"/>
  <c r="O141" i="110"/>
  <c r="O140" i="110"/>
  <c r="O139" i="110"/>
  <c r="O138" i="110"/>
  <c r="O137" i="110"/>
  <c r="O136" i="110"/>
  <c r="O135" i="110"/>
  <c r="O134" i="110"/>
  <c r="O133" i="110"/>
  <c r="O132" i="110"/>
  <c r="O131" i="110"/>
  <c r="O130" i="110"/>
  <c r="O129" i="110"/>
  <c r="O128" i="110"/>
  <c r="H128" i="110"/>
  <c r="G128" i="110"/>
  <c r="G127" i="110"/>
  <c r="F127" i="110"/>
  <c r="C127" i="110"/>
  <c r="C126" i="110"/>
  <c r="T124" i="110"/>
  <c r="C124" i="110"/>
  <c r="G122" i="110"/>
  <c r="S124" i="110" s="1"/>
  <c r="C122" i="110"/>
  <c r="O120" i="110"/>
  <c r="O119" i="110"/>
  <c r="O118" i="110"/>
  <c r="O117" i="110"/>
  <c r="O116" i="110"/>
  <c r="O115" i="110"/>
  <c r="O114" i="110"/>
  <c r="O113" i="110"/>
  <c r="O112" i="110"/>
  <c r="O111" i="110"/>
  <c r="O110" i="110"/>
  <c r="O109" i="110"/>
  <c r="O108" i="110"/>
  <c r="O107" i="110"/>
  <c r="O106" i="110"/>
  <c r="O105" i="110"/>
  <c r="H105" i="110"/>
  <c r="G105" i="110"/>
  <c r="G104" i="110"/>
  <c r="F104" i="110"/>
  <c r="C104" i="110"/>
  <c r="C103" i="110"/>
  <c r="T101" i="110"/>
  <c r="C101" i="110"/>
  <c r="G99" i="110"/>
  <c r="S101" i="110" s="1"/>
  <c r="C99" i="110"/>
  <c r="C97" i="110"/>
  <c r="T96" i="110"/>
  <c r="O96" i="110"/>
  <c r="T94" i="110"/>
  <c r="C94" i="110"/>
  <c r="T93" i="110"/>
  <c r="C93" i="110"/>
  <c r="G89" i="110"/>
  <c r="C89" i="110"/>
  <c r="T87" i="110"/>
  <c r="C87" i="110"/>
  <c r="T86" i="110"/>
  <c r="C86" i="110"/>
  <c r="G82" i="110"/>
  <c r="C82" i="110"/>
  <c r="T80" i="110"/>
  <c r="S80" i="110"/>
  <c r="C80" i="110"/>
  <c r="T79" i="110"/>
  <c r="S79" i="110"/>
  <c r="C79" i="110"/>
  <c r="K77" i="110"/>
  <c r="I77" i="110"/>
  <c r="G77" i="110"/>
  <c r="G75" i="110"/>
  <c r="C75" i="110"/>
  <c r="T68" i="110"/>
  <c r="S68" i="110"/>
  <c r="T63" i="110"/>
  <c r="S63" i="110"/>
  <c r="T47" i="110"/>
  <c r="C47" i="110"/>
  <c r="G45" i="110"/>
  <c r="S47" i="110" s="1"/>
  <c r="C45" i="110"/>
  <c r="T31" i="110"/>
  <c r="S31" i="110"/>
  <c r="C31" i="110"/>
  <c r="G29" i="110"/>
  <c r="C29" i="110"/>
  <c r="C27" i="110"/>
  <c r="T26" i="110"/>
  <c r="O26" i="110"/>
  <c r="C14" i="110"/>
  <c r="T13" i="110"/>
  <c r="S13" i="110"/>
  <c r="C13" i="110"/>
  <c r="C11" i="110"/>
  <c r="T10" i="110"/>
  <c r="S10" i="110"/>
  <c r="C10" i="110"/>
  <c r="T9" i="110"/>
  <c r="S9" i="110"/>
  <c r="C9" i="110"/>
  <c r="T8" i="110"/>
  <c r="C8" i="110"/>
  <c r="T7" i="110"/>
  <c r="S7" i="110"/>
  <c r="C7" i="110"/>
  <c r="T6" i="110"/>
  <c r="S6" i="110"/>
  <c r="O6" i="110"/>
  <c r="O5" i="110"/>
  <c r="C5" i="110"/>
  <c r="O3" i="110"/>
  <c r="C3" i="110"/>
  <c r="C269" i="109"/>
  <c r="T267" i="109"/>
  <c r="H267" i="109" s="1"/>
  <c r="PJ269" i="71" s="1"/>
  <c r="T266" i="109"/>
  <c r="T265" i="109"/>
  <c r="H265" i="109" s="1"/>
  <c r="PJ267" i="71" s="1"/>
  <c r="T264" i="109"/>
  <c r="H264" i="109" s="1"/>
  <c r="PJ266" i="71" s="1"/>
  <c r="T263" i="109"/>
  <c r="H263" i="109" s="1"/>
  <c r="PJ265" i="71" s="1"/>
  <c r="T262" i="109"/>
  <c r="V261" i="109"/>
  <c r="T261" i="109"/>
  <c r="S261" i="109"/>
  <c r="J261" i="109"/>
  <c r="H261" i="109"/>
  <c r="C261" i="109"/>
  <c r="O259" i="109"/>
  <c r="C259" i="109"/>
  <c r="W256" i="109"/>
  <c r="V256" i="109"/>
  <c r="P256" i="109"/>
  <c r="V255" i="109"/>
  <c r="S255" i="109"/>
  <c r="P255" i="109"/>
  <c r="P254" i="109"/>
  <c r="C254" i="109"/>
  <c r="T252" i="109"/>
  <c r="O252" i="109"/>
  <c r="T251" i="109"/>
  <c r="S251" i="109"/>
  <c r="C251" i="109"/>
  <c r="T250" i="109"/>
  <c r="S250" i="109"/>
  <c r="C250" i="109"/>
  <c r="T249" i="109"/>
  <c r="S249" i="109"/>
  <c r="C249" i="109"/>
  <c r="T248" i="109"/>
  <c r="S248" i="109"/>
  <c r="C248" i="109"/>
  <c r="C244" i="109"/>
  <c r="C242" i="109"/>
  <c r="C239" i="109"/>
  <c r="C237" i="109"/>
  <c r="C235" i="109"/>
  <c r="T233" i="109"/>
  <c r="O233" i="109"/>
  <c r="T219" i="109"/>
  <c r="S219" i="109"/>
  <c r="C219" i="109"/>
  <c r="T217" i="109"/>
  <c r="S217" i="109"/>
  <c r="C217" i="109"/>
  <c r="C215" i="109"/>
  <c r="T214" i="109"/>
  <c r="S214" i="109"/>
  <c r="C214" i="109"/>
  <c r="C211" i="109"/>
  <c r="C209" i="109"/>
  <c r="T207" i="109"/>
  <c r="O207" i="109"/>
  <c r="C205" i="109"/>
  <c r="J204" i="109"/>
  <c r="J205" i="109" s="1"/>
  <c r="H204" i="109"/>
  <c r="F204" i="109"/>
  <c r="C204" i="109"/>
  <c r="T202" i="109"/>
  <c r="C202" i="109"/>
  <c r="T200" i="109"/>
  <c r="C200" i="109"/>
  <c r="T198" i="109"/>
  <c r="C198" i="109"/>
  <c r="T196" i="109"/>
  <c r="S196" i="109"/>
  <c r="C196" i="109"/>
  <c r="T194" i="109"/>
  <c r="S194" i="109"/>
  <c r="C194" i="109"/>
  <c r="T192" i="109"/>
  <c r="S192" i="109"/>
  <c r="C192" i="109"/>
  <c r="T190" i="109"/>
  <c r="S190" i="109"/>
  <c r="C190" i="109"/>
  <c r="C188" i="109"/>
  <c r="J187" i="109"/>
  <c r="H187" i="109"/>
  <c r="F187" i="109"/>
  <c r="C187" i="109"/>
  <c r="T185" i="109"/>
  <c r="S185" i="109"/>
  <c r="C185" i="109"/>
  <c r="T183" i="109"/>
  <c r="S183" i="109"/>
  <c r="C183" i="109"/>
  <c r="T181" i="109"/>
  <c r="S181" i="109"/>
  <c r="C181" i="109"/>
  <c r="T179" i="109"/>
  <c r="S179" i="109"/>
  <c r="C179" i="109"/>
  <c r="T177" i="109"/>
  <c r="S177" i="109"/>
  <c r="C177" i="109"/>
  <c r="J175" i="109"/>
  <c r="H175" i="109"/>
  <c r="F175" i="109"/>
  <c r="C175" i="109"/>
  <c r="C174" i="109"/>
  <c r="C172" i="109"/>
  <c r="T171" i="109"/>
  <c r="O171" i="109"/>
  <c r="T170" i="109"/>
  <c r="S170" i="109"/>
  <c r="O170" i="109"/>
  <c r="T159" i="109"/>
  <c r="S159" i="109"/>
  <c r="O159" i="109"/>
  <c r="C145" i="109"/>
  <c r="O143" i="109"/>
  <c r="O142" i="109"/>
  <c r="O141" i="109"/>
  <c r="O140" i="109"/>
  <c r="O139" i="109"/>
  <c r="O138" i="109"/>
  <c r="O137" i="109"/>
  <c r="O136" i="109"/>
  <c r="O135" i="109"/>
  <c r="O134" i="109"/>
  <c r="O133" i="109"/>
  <c r="O132" i="109"/>
  <c r="O131" i="109"/>
  <c r="O130" i="109"/>
  <c r="O129" i="109"/>
  <c r="O128" i="109"/>
  <c r="H128" i="109"/>
  <c r="G128" i="109"/>
  <c r="G127" i="109"/>
  <c r="F127" i="109"/>
  <c r="C127" i="109"/>
  <c r="C126" i="109"/>
  <c r="T124" i="109"/>
  <c r="C124" i="109"/>
  <c r="G122" i="109"/>
  <c r="S124" i="109" s="1"/>
  <c r="C122" i="109"/>
  <c r="O120" i="109"/>
  <c r="O119" i="109"/>
  <c r="O118" i="109"/>
  <c r="O117" i="109"/>
  <c r="O116" i="109"/>
  <c r="O115" i="109"/>
  <c r="O114" i="109"/>
  <c r="O113" i="109"/>
  <c r="O112" i="109"/>
  <c r="O111" i="109"/>
  <c r="O110" i="109"/>
  <c r="O109" i="109"/>
  <c r="O108" i="109"/>
  <c r="O107" i="109"/>
  <c r="O106" i="109"/>
  <c r="O105" i="109"/>
  <c r="H105" i="109"/>
  <c r="G105" i="109"/>
  <c r="G104" i="109"/>
  <c r="F104" i="109"/>
  <c r="C104" i="109"/>
  <c r="C103" i="109"/>
  <c r="T101" i="109"/>
  <c r="C101" i="109"/>
  <c r="G99" i="109"/>
  <c r="S101" i="109" s="1"/>
  <c r="C99" i="109"/>
  <c r="C97" i="109"/>
  <c r="T96" i="109"/>
  <c r="O96" i="109"/>
  <c r="T94" i="109"/>
  <c r="C94" i="109"/>
  <c r="T93" i="109"/>
  <c r="C93" i="109"/>
  <c r="G89" i="109"/>
  <c r="C89" i="109"/>
  <c r="T87" i="109"/>
  <c r="C87" i="109"/>
  <c r="T86" i="109"/>
  <c r="C86" i="109"/>
  <c r="G82" i="109"/>
  <c r="C82" i="109"/>
  <c r="T80" i="109"/>
  <c r="S80" i="109"/>
  <c r="C80" i="109"/>
  <c r="T79" i="109"/>
  <c r="S79" i="109"/>
  <c r="C79" i="109"/>
  <c r="K77" i="109"/>
  <c r="I77" i="109"/>
  <c r="G77" i="109"/>
  <c r="G75" i="109"/>
  <c r="C75" i="109"/>
  <c r="T68" i="109"/>
  <c r="S68" i="109"/>
  <c r="T63" i="109"/>
  <c r="S63" i="109"/>
  <c r="T47" i="109"/>
  <c r="C47" i="109"/>
  <c r="G45" i="109"/>
  <c r="S47" i="109" s="1"/>
  <c r="C45" i="109"/>
  <c r="T31" i="109"/>
  <c r="C31" i="109"/>
  <c r="G29" i="109"/>
  <c r="S31" i="109" s="1"/>
  <c r="C29" i="109"/>
  <c r="C27" i="109"/>
  <c r="T26" i="109"/>
  <c r="O26" i="109"/>
  <c r="C14" i="109"/>
  <c r="T13" i="109"/>
  <c r="S13" i="109"/>
  <c r="C13" i="109"/>
  <c r="C11" i="109"/>
  <c r="T10" i="109"/>
  <c r="S10" i="109"/>
  <c r="C10" i="109"/>
  <c r="T9" i="109"/>
  <c r="S9" i="109"/>
  <c r="C9" i="109"/>
  <c r="T8" i="109"/>
  <c r="C8" i="109"/>
  <c r="T7" i="109"/>
  <c r="S7" i="109"/>
  <c r="C7" i="109"/>
  <c r="T6" i="109"/>
  <c r="S6" i="109"/>
  <c r="O6" i="109"/>
  <c r="O5" i="109"/>
  <c r="C5" i="109"/>
  <c r="O3" i="109"/>
  <c r="C3" i="109"/>
  <c r="C269" i="108"/>
  <c r="T267" i="108"/>
  <c r="H267" i="108" s="1"/>
  <c r="OY269" i="71" s="1"/>
  <c r="T266" i="108"/>
  <c r="H266" i="108" s="1"/>
  <c r="OY268" i="71" s="1"/>
  <c r="T265" i="108"/>
  <c r="H265" i="108" s="1"/>
  <c r="OY267" i="71" s="1"/>
  <c r="T264" i="108"/>
  <c r="H264" i="108" s="1"/>
  <c r="OY266" i="71" s="1"/>
  <c r="T263" i="108"/>
  <c r="H263" i="108" s="1"/>
  <c r="OY265" i="71" s="1"/>
  <c r="T262" i="108"/>
  <c r="V261" i="108"/>
  <c r="T261" i="108"/>
  <c r="S261" i="108"/>
  <c r="J261" i="108"/>
  <c r="H261" i="108"/>
  <c r="C261" i="108"/>
  <c r="O259" i="108"/>
  <c r="C259" i="108"/>
  <c r="W256" i="108"/>
  <c r="V256" i="108"/>
  <c r="P256" i="108"/>
  <c r="V255" i="108"/>
  <c r="S255" i="108"/>
  <c r="P255" i="108"/>
  <c r="P254" i="108"/>
  <c r="C254" i="108"/>
  <c r="T252" i="108"/>
  <c r="O252" i="108"/>
  <c r="T251" i="108"/>
  <c r="S251" i="108"/>
  <c r="C251" i="108"/>
  <c r="T250" i="108"/>
  <c r="S250" i="108"/>
  <c r="C250" i="108"/>
  <c r="T249" i="108"/>
  <c r="S249" i="108"/>
  <c r="C249" i="108"/>
  <c r="T248" i="108"/>
  <c r="S248" i="108"/>
  <c r="C248" i="108"/>
  <c r="C244" i="108"/>
  <c r="C242" i="108"/>
  <c r="C239" i="108"/>
  <c r="C237" i="108"/>
  <c r="C235" i="108"/>
  <c r="T233" i="108"/>
  <c r="O233" i="108"/>
  <c r="T219" i="108"/>
  <c r="S219" i="108"/>
  <c r="C219" i="108"/>
  <c r="T217" i="108"/>
  <c r="S217" i="108"/>
  <c r="C217" i="108"/>
  <c r="C215" i="108"/>
  <c r="T214" i="108"/>
  <c r="S214" i="108"/>
  <c r="C214" i="108"/>
  <c r="C211" i="108"/>
  <c r="C209" i="108"/>
  <c r="T207" i="108"/>
  <c r="O207" i="108"/>
  <c r="C205" i="108"/>
  <c r="J204" i="108"/>
  <c r="J205" i="108" s="1"/>
  <c r="H204" i="108"/>
  <c r="F204" i="108"/>
  <c r="C204" i="108"/>
  <c r="T202" i="108"/>
  <c r="C202" i="108"/>
  <c r="T200" i="108"/>
  <c r="C200" i="108"/>
  <c r="T198" i="108"/>
  <c r="C198" i="108"/>
  <c r="T196" i="108"/>
  <c r="S196" i="108"/>
  <c r="C196" i="108"/>
  <c r="T194" i="108"/>
  <c r="S194" i="108"/>
  <c r="C194" i="108"/>
  <c r="T192" i="108"/>
  <c r="S192" i="108"/>
  <c r="C192" i="108"/>
  <c r="T190" i="108"/>
  <c r="S190" i="108"/>
  <c r="C190" i="108"/>
  <c r="C188" i="108"/>
  <c r="J187" i="108"/>
  <c r="H187" i="108"/>
  <c r="F187" i="108"/>
  <c r="C187" i="108"/>
  <c r="T185" i="108"/>
  <c r="S185" i="108"/>
  <c r="C185" i="108"/>
  <c r="T183" i="108"/>
  <c r="S183" i="108"/>
  <c r="C183" i="108"/>
  <c r="T181" i="108"/>
  <c r="S181" i="108"/>
  <c r="C181" i="108"/>
  <c r="T179" i="108"/>
  <c r="S179" i="108"/>
  <c r="C179" i="108"/>
  <c r="T177" i="108"/>
  <c r="S177" i="108"/>
  <c r="C177" i="108"/>
  <c r="J175" i="108"/>
  <c r="H175" i="108"/>
  <c r="F175" i="108"/>
  <c r="C175" i="108"/>
  <c r="C174" i="108"/>
  <c r="C172" i="108"/>
  <c r="T171" i="108"/>
  <c r="O171" i="108"/>
  <c r="T170" i="108"/>
  <c r="S170" i="108"/>
  <c r="O170" i="108"/>
  <c r="T159" i="108"/>
  <c r="S159" i="108"/>
  <c r="O159" i="108"/>
  <c r="C145" i="108"/>
  <c r="O143" i="108"/>
  <c r="O142" i="108"/>
  <c r="O141" i="108"/>
  <c r="O140" i="108"/>
  <c r="O139" i="108"/>
  <c r="O138" i="108"/>
  <c r="O137" i="108"/>
  <c r="O136" i="108"/>
  <c r="O135" i="108"/>
  <c r="O134" i="108"/>
  <c r="O133" i="108"/>
  <c r="O132" i="108"/>
  <c r="O131" i="108"/>
  <c r="O130" i="108"/>
  <c r="O129" i="108"/>
  <c r="O128" i="108"/>
  <c r="H128" i="108"/>
  <c r="G128" i="108"/>
  <c r="G127" i="108"/>
  <c r="F127" i="108"/>
  <c r="C127" i="108"/>
  <c r="C126" i="108"/>
  <c r="T124" i="108"/>
  <c r="C124" i="108"/>
  <c r="G122" i="108"/>
  <c r="S124" i="108" s="1"/>
  <c r="C122" i="108"/>
  <c r="O120" i="108"/>
  <c r="O119" i="108"/>
  <c r="O118" i="108"/>
  <c r="O117" i="108"/>
  <c r="O116" i="108"/>
  <c r="O115" i="108"/>
  <c r="O114" i="108"/>
  <c r="O113" i="108"/>
  <c r="O112" i="108"/>
  <c r="O111" i="108"/>
  <c r="O110" i="108"/>
  <c r="O109" i="108"/>
  <c r="O108" i="108"/>
  <c r="O107" i="108"/>
  <c r="O106" i="108"/>
  <c r="O105" i="108"/>
  <c r="H105" i="108"/>
  <c r="G105" i="108"/>
  <c r="G104" i="108"/>
  <c r="F104" i="108"/>
  <c r="C104" i="108"/>
  <c r="C103" i="108"/>
  <c r="T101" i="108"/>
  <c r="C101" i="108"/>
  <c r="G99" i="108"/>
  <c r="S101" i="108" s="1"/>
  <c r="C99" i="108"/>
  <c r="C97" i="108"/>
  <c r="T96" i="108"/>
  <c r="O96" i="108"/>
  <c r="T94" i="108"/>
  <c r="C94" i="108"/>
  <c r="T93" i="108"/>
  <c r="C93" i="108"/>
  <c r="G89" i="108"/>
  <c r="C89" i="108"/>
  <c r="T87" i="108"/>
  <c r="C87" i="108"/>
  <c r="T86" i="108"/>
  <c r="C86" i="108"/>
  <c r="G82" i="108"/>
  <c r="C82" i="108"/>
  <c r="T80" i="108"/>
  <c r="S80" i="108"/>
  <c r="C80" i="108"/>
  <c r="T79" i="108"/>
  <c r="S79" i="108"/>
  <c r="C79" i="108"/>
  <c r="K77" i="108"/>
  <c r="I77" i="108"/>
  <c r="G77" i="108"/>
  <c r="G75" i="108"/>
  <c r="C75" i="108"/>
  <c r="T68" i="108"/>
  <c r="S68" i="108"/>
  <c r="T63" i="108"/>
  <c r="S63" i="108"/>
  <c r="T47" i="108"/>
  <c r="C47" i="108"/>
  <c r="G45" i="108"/>
  <c r="S47" i="108" s="1"/>
  <c r="C45" i="108"/>
  <c r="T31" i="108"/>
  <c r="C31" i="108"/>
  <c r="G29" i="108"/>
  <c r="S31" i="108" s="1"/>
  <c r="C29" i="108"/>
  <c r="C27" i="108"/>
  <c r="T26" i="108"/>
  <c r="O26" i="108"/>
  <c r="C14" i="108"/>
  <c r="T13" i="108"/>
  <c r="S13" i="108"/>
  <c r="C13" i="108"/>
  <c r="C11" i="108"/>
  <c r="T10" i="108"/>
  <c r="S10" i="108"/>
  <c r="C10" i="108"/>
  <c r="T9" i="108"/>
  <c r="S9" i="108"/>
  <c r="C9" i="108"/>
  <c r="T8" i="108"/>
  <c r="C8" i="108"/>
  <c r="T7" i="108"/>
  <c r="S7" i="108"/>
  <c r="C7" i="108"/>
  <c r="T6" i="108"/>
  <c r="S6" i="108"/>
  <c r="O6" i="108"/>
  <c r="O5" i="108"/>
  <c r="C5" i="108"/>
  <c r="O3" i="108"/>
  <c r="C3" i="108"/>
  <c r="C269" i="107"/>
  <c r="T267" i="107"/>
  <c r="H267" i="107" s="1"/>
  <c r="ON269" i="71" s="1"/>
  <c r="T266" i="107"/>
  <c r="T265" i="107"/>
  <c r="H265" i="107" s="1"/>
  <c r="ON267" i="71" s="1"/>
  <c r="T264" i="107"/>
  <c r="H264" i="107" s="1"/>
  <c r="ON266" i="71" s="1"/>
  <c r="T263" i="107"/>
  <c r="H263" i="107" s="1"/>
  <c r="ON265" i="71" s="1"/>
  <c r="T262" i="107"/>
  <c r="V261" i="107"/>
  <c r="T261" i="107"/>
  <c r="S261" i="107"/>
  <c r="J261" i="107"/>
  <c r="H261" i="107"/>
  <c r="C261" i="107"/>
  <c r="O259" i="107"/>
  <c r="C259" i="107"/>
  <c r="W256" i="107"/>
  <c r="V256" i="107"/>
  <c r="P256" i="107"/>
  <c r="V255" i="107"/>
  <c r="S255" i="107"/>
  <c r="P255" i="107"/>
  <c r="P254" i="107"/>
  <c r="C254" i="107"/>
  <c r="T252" i="107"/>
  <c r="O252" i="107"/>
  <c r="T251" i="107"/>
  <c r="S251" i="107"/>
  <c r="C251" i="107"/>
  <c r="T250" i="107"/>
  <c r="S250" i="107"/>
  <c r="C250" i="107"/>
  <c r="T249" i="107"/>
  <c r="S249" i="107"/>
  <c r="C249" i="107"/>
  <c r="T248" i="107"/>
  <c r="S248" i="107"/>
  <c r="S252" i="107" s="1"/>
  <c r="S267" i="107" s="1"/>
  <c r="C248" i="107"/>
  <c r="C244" i="107"/>
  <c r="C242" i="107"/>
  <c r="C239" i="107"/>
  <c r="C237" i="107"/>
  <c r="C235" i="107"/>
  <c r="T233" i="107"/>
  <c r="O233" i="107"/>
  <c r="T219" i="107"/>
  <c r="S219" i="107"/>
  <c r="C219" i="107"/>
  <c r="T217" i="107"/>
  <c r="S217" i="107"/>
  <c r="C217" i="107"/>
  <c r="C215" i="107"/>
  <c r="T214" i="107"/>
  <c r="S214" i="107"/>
  <c r="C214" i="107"/>
  <c r="C211" i="107"/>
  <c r="C209" i="107"/>
  <c r="T207" i="107"/>
  <c r="O207" i="107"/>
  <c r="C205" i="107"/>
  <c r="J204" i="107"/>
  <c r="J205" i="107" s="1"/>
  <c r="H204" i="107"/>
  <c r="F204" i="107"/>
  <c r="C204" i="107"/>
  <c r="T202" i="107"/>
  <c r="C202" i="107"/>
  <c r="T200" i="107"/>
  <c r="C200" i="107"/>
  <c r="T198" i="107"/>
  <c r="C198" i="107"/>
  <c r="T196" i="107"/>
  <c r="S196" i="107"/>
  <c r="C196" i="107"/>
  <c r="T194" i="107"/>
  <c r="S194" i="107"/>
  <c r="C194" i="107"/>
  <c r="T192" i="107"/>
  <c r="S192" i="107"/>
  <c r="C192" i="107"/>
  <c r="T190" i="107"/>
  <c r="S190" i="107"/>
  <c r="C190" i="107"/>
  <c r="C188" i="107"/>
  <c r="J187" i="107"/>
  <c r="H187" i="107"/>
  <c r="F187" i="107"/>
  <c r="C187" i="107"/>
  <c r="T185" i="107"/>
  <c r="S185" i="107"/>
  <c r="C185" i="107"/>
  <c r="T183" i="107"/>
  <c r="S183" i="107"/>
  <c r="C183" i="107"/>
  <c r="T181" i="107"/>
  <c r="S181" i="107"/>
  <c r="C181" i="107"/>
  <c r="T179" i="107"/>
  <c r="S179" i="107"/>
  <c r="C179" i="107"/>
  <c r="T177" i="107"/>
  <c r="S177" i="107"/>
  <c r="S207" i="107" s="1"/>
  <c r="S265" i="107" s="1"/>
  <c r="C177" i="107"/>
  <c r="J175" i="107"/>
  <c r="H175" i="107"/>
  <c r="F175" i="107"/>
  <c r="C175" i="107"/>
  <c r="C174" i="107"/>
  <c r="C172" i="107"/>
  <c r="T171" i="107"/>
  <c r="O171" i="107"/>
  <c r="T170" i="107"/>
  <c r="S170" i="107"/>
  <c r="O170" i="107"/>
  <c r="T159" i="107"/>
  <c r="S159" i="107"/>
  <c r="O159" i="107"/>
  <c r="C145" i="107"/>
  <c r="O143" i="107"/>
  <c r="O142" i="107"/>
  <c r="O141" i="107"/>
  <c r="O140" i="107"/>
  <c r="O139" i="107"/>
  <c r="O138" i="107"/>
  <c r="O137" i="107"/>
  <c r="O136" i="107"/>
  <c r="O135" i="107"/>
  <c r="O134" i="107"/>
  <c r="O133" i="107"/>
  <c r="O132" i="107"/>
  <c r="O131" i="107"/>
  <c r="O130" i="107"/>
  <c r="O129" i="107"/>
  <c r="O128" i="107"/>
  <c r="H128" i="107"/>
  <c r="G128" i="107"/>
  <c r="G127" i="107"/>
  <c r="F127" i="107"/>
  <c r="C127" i="107"/>
  <c r="C126" i="107"/>
  <c r="T124" i="107"/>
  <c r="C124" i="107"/>
  <c r="G122" i="107"/>
  <c r="S124" i="107" s="1"/>
  <c r="C122" i="107"/>
  <c r="O120" i="107"/>
  <c r="O119" i="107"/>
  <c r="O118" i="107"/>
  <c r="O117" i="107"/>
  <c r="O116" i="107"/>
  <c r="O115" i="107"/>
  <c r="O114" i="107"/>
  <c r="O113" i="107"/>
  <c r="O112" i="107"/>
  <c r="O111" i="107"/>
  <c r="O110" i="107"/>
  <c r="O109" i="107"/>
  <c r="O108" i="107"/>
  <c r="O107" i="107"/>
  <c r="O106" i="107"/>
  <c r="O105" i="107"/>
  <c r="H105" i="107"/>
  <c r="G105" i="107"/>
  <c r="G104" i="107"/>
  <c r="F104" i="107"/>
  <c r="C104" i="107"/>
  <c r="C103" i="107"/>
  <c r="T101" i="107"/>
  <c r="C101" i="107"/>
  <c r="G99" i="107"/>
  <c r="S101" i="107" s="1"/>
  <c r="C99" i="107"/>
  <c r="C97" i="107"/>
  <c r="T96" i="107"/>
  <c r="O96" i="107"/>
  <c r="T94" i="107"/>
  <c r="C94" i="107"/>
  <c r="T93" i="107"/>
  <c r="C93" i="107"/>
  <c r="G89" i="107"/>
  <c r="C89" i="107"/>
  <c r="T87" i="107"/>
  <c r="C87" i="107"/>
  <c r="T86" i="107"/>
  <c r="C86" i="107"/>
  <c r="G82" i="107"/>
  <c r="C82" i="107"/>
  <c r="T80" i="107"/>
  <c r="S80" i="107"/>
  <c r="C80" i="107"/>
  <c r="T79" i="107"/>
  <c r="S79" i="107"/>
  <c r="C79" i="107"/>
  <c r="K77" i="107"/>
  <c r="I77" i="107"/>
  <c r="G77" i="107"/>
  <c r="G75" i="107"/>
  <c r="C75" i="107"/>
  <c r="T68" i="107"/>
  <c r="S68" i="107"/>
  <c r="T63" i="107"/>
  <c r="S63" i="107"/>
  <c r="T47" i="107"/>
  <c r="C47" i="107"/>
  <c r="G45" i="107"/>
  <c r="S47" i="107" s="1"/>
  <c r="C45" i="107"/>
  <c r="T31" i="107"/>
  <c r="S31" i="107"/>
  <c r="C31" i="107"/>
  <c r="G29" i="107"/>
  <c r="C29" i="107"/>
  <c r="C27" i="107"/>
  <c r="T26" i="107"/>
  <c r="O26" i="107"/>
  <c r="C14" i="107"/>
  <c r="T13" i="107"/>
  <c r="S13" i="107"/>
  <c r="C13" i="107"/>
  <c r="C11" i="107"/>
  <c r="T10" i="107"/>
  <c r="S10" i="107"/>
  <c r="C10" i="107"/>
  <c r="T9" i="107"/>
  <c r="S9" i="107"/>
  <c r="C9" i="107"/>
  <c r="T8" i="107"/>
  <c r="C8" i="107"/>
  <c r="T7" i="107"/>
  <c r="S7" i="107"/>
  <c r="C7" i="107"/>
  <c r="T6" i="107"/>
  <c r="S6" i="107"/>
  <c r="O6" i="107"/>
  <c r="O5" i="107"/>
  <c r="C5" i="107"/>
  <c r="O3" i="107"/>
  <c r="C3" i="107"/>
  <c r="C269" i="106"/>
  <c r="T267" i="106"/>
  <c r="H267" i="106" s="1"/>
  <c r="OC269" i="71" s="1"/>
  <c r="T266" i="106"/>
  <c r="T265" i="106"/>
  <c r="H265" i="106" s="1"/>
  <c r="OC267" i="71" s="1"/>
  <c r="T264" i="106"/>
  <c r="H264" i="106" s="1"/>
  <c r="OC266" i="71" s="1"/>
  <c r="T263" i="106"/>
  <c r="H263" i="106" s="1"/>
  <c r="OC265" i="71" s="1"/>
  <c r="T262" i="106"/>
  <c r="V261" i="106"/>
  <c r="T261" i="106"/>
  <c r="S261" i="106"/>
  <c r="J261" i="106"/>
  <c r="H261" i="106"/>
  <c r="C261" i="106"/>
  <c r="O259" i="106"/>
  <c r="C259" i="106"/>
  <c r="W256" i="106"/>
  <c r="V256" i="106"/>
  <c r="P256" i="106"/>
  <c r="V255" i="106"/>
  <c r="S255" i="106"/>
  <c r="P255" i="106"/>
  <c r="P254" i="106"/>
  <c r="C254" i="106"/>
  <c r="T252" i="106"/>
  <c r="O252" i="106"/>
  <c r="T251" i="106"/>
  <c r="S251" i="106"/>
  <c r="C251" i="106"/>
  <c r="T250" i="106"/>
  <c r="S250" i="106"/>
  <c r="C250" i="106"/>
  <c r="T249" i="106"/>
  <c r="S249" i="106"/>
  <c r="C249" i="106"/>
  <c r="T248" i="106"/>
  <c r="S248" i="106"/>
  <c r="C248" i="106"/>
  <c r="C244" i="106"/>
  <c r="C242" i="106"/>
  <c r="C239" i="106"/>
  <c r="C237" i="106"/>
  <c r="C235" i="106"/>
  <c r="T233" i="106"/>
  <c r="O233" i="106"/>
  <c r="T219" i="106"/>
  <c r="S219" i="106"/>
  <c r="C219" i="106"/>
  <c r="T217" i="106"/>
  <c r="S217" i="106"/>
  <c r="C217" i="106"/>
  <c r="C215" i="106"/>
  <c r="T214" i="106"/>
  <c r="S214" i="106"/>
  <c r="C214" i="106"/>
  <c r="C211" i="106"/>
  <c r="C209" i="106"/>
  <c r="T207" i="106"/>
  <c r="O207" i="106"/>
  <c r="C205" i="106"/>
  <c r="J204" i="106"/>
  <c r="J205" i="106" s="1"/>
  <c r="H204" i="106"/>
  <c r="F204" i="106"/>
  <c r="C204" i="106"/>
  <c r="T202" i="106"/>
  <c r="C202" i="106"/>
  <c r="T200" i="106"/>
  <c r="C200" i="106"/>
  <c r="T198" i="106"/>
  <c r="C198" i="106"/>
  <c r="T196" i="106"/>
  <c r="S196" i="106"/>
  <c r="C196" i="106"/>
  <c r="T194" i="106"/>
  <c r="S194" i="106"/>
  <c r="C194" i="106"/>
  <c r="T192" i="106"/>
  <c r="S192" i="106"/>
  <c r="C192" i="106"/>
  <c r="T190" i="106"/>
  <c r="S190" i="106"/>
  <c r="C190" i="106"/>
  <c r="C188" i="106"/>
  <c r="J187" i="106"/>
  <c r="H187" i="106"/>
  <c r="F187" i="106"/>
  <c r="C187" i="106"/>
  <c r="T185" i="106"/>
  <c r="S185" i="106"/>
  <c r="C185" i="106"/>
  <c r="T183" i="106"/>
  <c r="S183" i="106"/>
  <c r="C183" i="106"/>
  <c r="T181" i="106"/>
  <c r="S181" i="106"/>
  <c r="C181" i="106"/>
  <c r="T179" i="106"/>
  <c r="S179" i="106"/>
  <c r="C179" i="106"/>
  <c r="T177" i="106"/>
  <c r="S177" i="106"/>
  <c r="C177" i="106"/>
  <c r="J175" i="106"/>
  <c r="H175" i="106"/>
  <c r="F175" i="106"/>
  <c r="C175" i="106"/>
  <c r="C174" i="106"/>
  <c r="C172" i="106"/>
  <c r="T171" i="106"/>
  <c r="O171" i="106"/>
  <c r="T170" i="106"/>
  <c r="S170" i="106"/>
  <c r="O170" i="106"/>
  <c r="T159" i="106"/>
  <c r="S159" i="106"/>
  <c r="O159" i="106"/>
  <c r="C145" i="106"/>
  <c r="O143" i="106"/>
  <c r="O142" i="106"/>
  <c r="O141" i="106"/>
  <c r="O140" i="106"/>
  <c r="O139" i="106"/>
  <c r="O138" i="106"/>
  <c r="O137" i="106"/>
  <c r="O136" i="106"/>
  <c r="O135" i="106"/>
  <c r="O134" i="106"/>
  <c r="O133" i="106"/>
  <c r="O132" i="106"/>
  <c r="O131" i="106"/>
  <c r="O130" i="106"/>
  <c r="O129" i="106"/>
  <c r="O128" i="106"/>
  <c r="H128" i="106"/>
  <c r="G128" i="106"/>
  <c r="G127" i="106"/>
  <c r="F127" i="106"/>
  <c r="C127" i="106"/>
  <c r="C126" i="106"/>
  <c r="T124" i="106"/>
  <c r="C124" i="106"/>
  <c r="G122" i="106"/>
  <c r="S124" i="106" s="1"/>
  <c r="C122" i="106"/>
  <c r="O120" i="106"/>
  <c r="O119" i="106"/>
  <c r="O118" i="106"/>
  <c r="O117" i="106"/>
  <c r="O116" i="106"/>
  <c r="O115" i="106"/>
  <c r="O114" i="106"/>
  <c r="O113" i="106"/>
  <c r="O112" i="106"/>
  <c r="O111" i="106"/>
  <c r="O110" i="106"/>
  <c r="O109" i="106"/>
  <c r="O108" i="106"/>
  <c r="O107" i="106"/>
  <c r="O106" i="106"/>
  <c r="O105" i="106"/>
  <c r="H105" i="106"/>
  <c r="G105" i="106"/>
  <c r="G104" i="106"/>
  <c r="F104" i="106"/>
  <c r="C104" i="106"/>
  <c r="C103" i="106"/>
  <c r="T101" i="106"/>
  <c r="C101" i="106"/>
  <c r="G99" i="106"/>
  <c r="S101" i="106" s="1"/>
  <c r="C99" i="106"/>
  <c r="C97" i="106"/>
  <c r="T96" i="106"/>
  <c r="O96" i="106"/>
  <c r="T94" i="106"/>
  <c r="C94" i="106"/>
  <c r="T93" i="106"/>
  <c r="C93" i="106"/>
  <c r="G89" i="106"/>
  <c r="C89" i="106"/>
  <c r="T87" i="106"/>
  <c r="C87" i="106"/>
  <c r="T86" i="106"/>
  <c r="C86" i="106"/>
  <c r="G82" i="106"/>
  <c r="C82" i="106"/>
  <c r="T80" i="106"/>
  <c r="S80" i="106"/>
  <c r="C80" i="106"/>
  <c r="T79" i="106"/>
  <c r="S79" i="106"/>
  <c r="C79" i="106"/>
  <c r="K77" i="106"/>
  <c r="I77" i="106"/>
  <c r="G77" i="106"/>
  <c r="G75" i="106"/>
  <c r="C75" i="106"/>
  <c r="T68" i="106"/>
  <c r="S68" i="106"/>
  <c r="T63" i="106"/>
  <c r="S63" i="106"/>
  <c r="T47" i="106"/>
  <c r="C47" i="106"/>
  <c r="G45" i="106"/>
  <c r="S47" i="106" s="1"/>
  <c r="C45" i="106"/>
  <c r="T31" i="106"/>
  <c r="C31" i="106"/>
  <c r="G29" i="106"/>
  <c r="S31" i="106" s="1"/>
  <c r="C29" i="106"/>
  <c r="C27" i="106"/>
  <c r="T26" i="106"/>
  <c r="O26" i="106"/>
  <c r="C14" i="106"/>
  <c r="T13" i="106"/>
  <c r="S13" i="106"/>
  <c r="C13" i="106"/>
  <c r="C11" i="106"/>
  <c r="T10" i="106"/>
  <c r="S10" i="106"/>
  <c r="C10" i="106"/>
  <c r="T9" i="106"/>
  <c r="S9" i="106"/>
  <c r="C9" i="106"/>
  <c r="T8" i="106"/>
  <c r="C8" i="106"/>
  <c r="T7" i="106"/>
  <c r="S7" i="106"/>
  <c r="C7" i="106"/>
  <c r="T6" i="106"/>
  <c r="S6" i="106"/>
  <c r="O6" i="106"/>
  <c r="O5" i="106"/>
  <c r="C5" i="106"/>
  <c r="O3" i="106"/>
  <c r="C3" i="106"/>
  <c r="C269" i="105"/>
  <c r="T267" i="105"/>
  <c r="H267" i="105" s="1"/>
  <c r="NR269" i="71" s="1"/>
  <c r="T266" i="105"/>
  <c r="T265" i="105"/>
  <c r="H265" i="105" s="1"/>
  <c r="NR267" i="71" s="1"/>
  <c r="T264" i="105"/>
  <c r="H264" i="105" s="1"/>
  <c r="NR266" i="71" s="1"/>
  <c r="T263" i="105"/>
  <c r="H263" i="105" s="1"/>
  <c r="NR265" i="71" s="1"/>
  <c r="T262" i="105"/>
  <c r="V261" i="105"/>
  <c r="T261" i="105"/>
  <c r="S261" i="105"/>
  <c r="J261" i="105"/>
  <c r="H261" i="105"/>
  <c r="C261" i="105"/>
  <c r="O259" i="105"/>
  <c r="C259" i="105"/>
  <c r="W256" i="105"/>
  <c r="V256" i="105"/>
  <c r="P256" i="105"/>
  <c r="V255" i="105"/>
  <c r="S255" i="105"/>
  <c r="P255" i="105"/>
  <c r="P254" i="105"/>
  <c r="C254" i="105"/>
  <c r="T252" i="105"/>
  <c r="O252" i="105"/>
  <c r="T251" i="105"/>
  <c r="S251" i="105"/>
  <c r="C251" i="105"/>
  <c r="T250" i="105"/>
  <c r="S250" i="105"/>
  <c r="C250" i="105"/>
  <c r="T249" i="105"/>
  <c r="S249" i="105"/>
  <c r="C249" i="105"/>
  <c r="T248" i="105"/>
  <c r="S248" i="105"/>
  <c r="S252" i="105" s="1"/>
  <c r="S267" i="105" s="1"/>
  <c r="C248" i="105"/>
  <c r="C244" i="105"/>
  <c r="C242" i="105"/>
  <c r="C239" i="105"/>
  <c r="C237" i="105"/>
  <c r="C235" i="105"/>
  <c r="T233" i="105"/>
  <c r="O233" i="105"/>
  <c r="T219" i="105"/>
  <c r="S219" i="105"/>
  <c r="C219" i="105"/>
  <c r="T217" i="105"/>
  <c r="S217" i="105"/>
  <c r="C217" i="105"/>
  <c r="C215" i="105"/>
  <c r="T214" i="105"/>
  <c r="S214" i="105"/>
  <c r="C214" i="105"/>
  <c r="C211" i="105"/>
  <c r="C209" i="105"/>
  <c r="T207" i="105"/>
  <c r="O207" i="105"/>
  <c r="C205" i="105"/>
  <c r="J204" i="105"/>
  <c r="H204" i="105"/>
  <c r="F204" i="105"/>
  <c r="C204" i="105"/>
  <c r="T202" i="105"/>
  <c r="C202" i="105"/>
  <c r="T200" i="105"/>
  <c r="C200" i="105"/>
  <c r="T198" i="105"/>
  <c r="C198" i="105"/>
  <c r="T196" i="105"/>
  <c r="S196" i="105"/>
  <c r="C196" i="105"/>
  <c r="T194" i="105"/>
  <c r="S194" i="105"/>
  <c r="C194" i="105"/>
  <c r="T192" i="105"/>
  <c r="S192" i="105"/>
  <c r="C192" i="105"/>
  <c r="T190" i="105"/>
  <c r="S190" i="105"/>
  <c r="C190" i="105"/>
  <c r="C188" i="105"/>
  <c r="J187" i="105"/>
  <c r="H187" i="105"/>
  <c r="F187" i="105"/>
  <c r="C187" i="105"/>
  <c r="T185" i="105"/>
  <c r="S185" i="105"/>
  <c r="C185" i="105"/>
  <c r="T183" i="105"/>
  <c r="S183" i="105"/>
  <c r="C183" i="105"/>
  <c r="T181" i="105"/>
  <c r="S181" i="105"/>
  <c r="C181" i="105"/>
  <c r="T179" i="105"/>
  <c r="S179" i="105"/>
  <c r="C179" i="105"/>
  <c r="T177" i="105"/>
  <c r="S177" i="105"/>
  <c r="S207" i="105" s="1"/>
  <c r="S265" i="105" s="1"/>
  <c r="C177" i="105"/>
  <c r="J175" i="105"/>
  <c r="H175" i="105"/>
  <c r="F175" i="105"/>
  <c r="C175" i="105"/>
  <c r="C174" i="105"/>
  <c r="C172" i="105"/>
  <c r="T171" i="105"/>
  <c r="O171" i="105"/>
  <c r="T170" i="105"/>
  <c r="S170" i="105"/>
  <c r="O170" i="105"/>
  <c r="T159" i="105"/>
  <c r="S159" i="105"/>
  <c r="O159" i="105"/>
  <c r="C145" i="105"/>
  <c r="O143" i="105"/>
  <c r="O142" i="105"/>
  <c r="O141" i="105"/>
  <c r="O140" i="105"/>
  <c r="O139" i="105"/>
  <c r="O138" i="105"/>
  <c r="O137" i="105"/>
  <c r="O136" i="105"/>
  <c r="O135" i="105"/>
  <c r="O134" i="105"/>
  <c r="O133" i="105"/>
  <c r="O132" i="105"/>
  <c r="O131" i="105"/>
  <c r="O130" i="105"/>
  <c r="O129" i="105"/>
  <c r="O128" i="105"/>
  <c r="H128" i="105"/>
  <c r="G128" i="105"/>
  <c r="G127" i="105"/>
  <c r="F127" i="105"/>
  <c r="C127" i="105"/>
  <c r="C126" i="105"/>
  <c r="T124" i="105"/>
  <c r="C124" i="105"/>
  <c r="G122" i="105"/>
  <c r="S124" i="105" s="1"/>
  <c r="C122" i="105"/>
  <c r="O120" i="105"/>
  <c r="O119" i="105"/>
  <c r="O118" i="105"/>
  <c r="O117" i="105"/>
  <c r="O116" i="105"/>
  <c r="O115" i="105"/>
  <c r="O114" i="105"/>
  <c r="O113" i="105"/>
  <c r="O112" i="105"/>
  <c r="O111" i="105"/>
  <c r="O110" i="105"/>
  <c r="O109" i="105"/>
  <c r="O108" i="105"/>
  <c r="O107" i="105"/>
  <c r="O106" i="105"/>
  <c r="O105" i="105"/>
  <c r="H105" i="105"/>
  <c r="G105" i="105"/>
  <c r="G104" i="105"/>
  <c r="F104" i="105"/>
  <c r="C104" i="105"/>
  <c r="C103" i="105"/>
  <c r="T101" i="105"/>
  <c r="C101" i="105"/>
  <c r="G99" i="105"/>
  <c r="S101" i="105" s="1"/>
  <c r="C99" i="105"/>
  <c r="C97" i="105"/>
  <c r="T96" i="105"/>
  <c r="O96" i="105"/>
  <c r="T94" i="105"/>
  <c r="C94" i="105"/>
  <c r="T93" i="105"/>
  <c r="C93" i="105"/>
  <c r="G89" i="105"/>
  <c r="C89" i="105"/>
  <c r="T87" i="105"/>
  <c r="C87" i="105"/>
  <c r="T86" i="105"/>
  <c r="C86" i="105"/>
  <c r="G82" i="105"/>
  <c r="C82" i="105"/>
  <c r="T80" i="105"/>
  <c r="S80" i="105"/>
  <c r="C80" i="105"/>
  <c r="T79" i="105"/>
  <c r="S79" i="105"/>
  <c r="C79" i="105"/>
  <c r="K77" i="105"/>
  <c r="I77" i="105"/>
  <c r="G77" i="105"/>
  <c r="G75" i="105"/>
  <c r="C75" i="105"/>
  <c r="T68" i="105"/>
  <c r="S68" i="105"/>
  <c r="T63" i="105"/>
  <c r="S63" i="105"/>
  <c r="T47" i="105"/>
  <c r="C47" i="105"/>
  <c r="G45" i="105"/>
  <c r="S47" i="105" s="1"/>
  <c r="C45" i="105"/>
  <c r="T31" i="105"/>
  <c r="S31" i="105"/>
  <c r="C31" i="105"/>
  <c r="G29" i="105"/>
  <c r="C29" i="105"/>
  <c r="C27" i="105"/>
  <c r="T26" i="105"/>
  <c r="O26" i="105"/>
  <c r="C14" i="105"/>
  <c r="T13" i="105"/>
  <c r="S13" i="105"/>
  <c r="C13" i="105"/>
  <c r="C11" i="105"/>
  <c r="T10" i="105"/>
  <c r="S10" i="105"/>
  <c r="C10" i="105"/>
  <c r="T9" i="105"/>
  <c r="S9" i="105"/>
  <c r="C9" i="105"/>
  <c r="T8" i="105"/>
  <c r="C8" i="105"/>
  <c r="T7" i="105"/>
  <c r="S7" i="105"/>
  <c r="C7" i="105"/>
  <c r="T6" i="105"/>
  <c r="S6" i="105"/>
  <c r="O6" i="105"/>
  <c r="O5" i="105"/>
  <c r="C5" i="105"/>
  <c r="O3" i="105"/>
  <c r="C3" i="105"/>
  <c r="C269" i="104"/>
  <c r="T267" i="104"/>
  <c r="H267" i="104" s="1"/>
  <c r="NG269" i="71" s="1"/>
  <c r="T266" i="104"/>
  <c r="T265" i="104"/>
  <c r="H265" i="104" s="1"/>
  <c r="NG267" i="71" s="1"/>
  <c r="T264" i="104"/>
  <c r="T263" i="104"/>
  <c r="H263" i="104" s="1"/>
  <c r="NG265" i="71" s="1"/>
  <c r="T262" i="104"/>
  <c r="V261" i="104"/>
  <c r="T261" i="104"/>
  <c r="S261" i="104"/>
  <c r="J261" i="104"/>
  <c r="H261" i="104"/>
  <c r="C261" i="104"/>
  <c r="O259" i="104"/>
  <c r="C259" i="104"/>
  <c r="W256" i="104"/>
  <c r="V256" i="104"/>
  <c r="P256" i="104"/>
  <c r="V255" i="104"/>
  <c r="S255" i="104"/>
  <c r="P255" i="104"/>
  <c r="P254" i="104"/>
  <c r="C254" i="104"/>
  <c r="T252" i="104"/>
  <c r="O252" i="104"/>
  <c r="T251" i="104"/>
  <c r="S251" i="104"/>
  <c r="C251" i="104"/>
  <c r="T250" i="104"/>
  <c r="S250" i="104"/>
  <c r="C250" i="104"/>
  <c r="T249" i="104"/>
  <c r="S249" i="104"/>
  <c r="C249" i="104"/>
  <c r="T248" i="104"/>
  <c r="S248" i="104"/>
  <c r="C248" i="104"/>
  <c r="C244" i="104"/>
  <c r="C242" i="104"/>
  <c r="C239" i="104"/>
  <c r="C237" i="104"/>
  <c r="C235" i="104"/>
  <c r="T233" i="104"/>
  <c r="O233" i="104"/>
  <c r="T219" i="104"/>
  <c r="S219" i="104"/>
  <c r="C219" i="104"/>
  <c r="T217" i="104"/>
  <c r="S217" i="104"/>
  <c r="C217" i="104"/>
  <c r="C215" i="104"/>
  <c r="T214" i="104"/>
  <c r="S214" i="104"/>
  <c r="C214" i="104"/>
  <c r="C211" i="104"/>
  <c r="C209" i="104"/>
  <c r="T207" i="104"/>
  <c r="O207" i="104"/>
  <c r="C205" i="104"/>
  <c r="J204" i="104"/>
  <c r="H204" i="104"/>
  <c r="F204" i="104"/>
  <c r="C204" i="104"/>
  <c r="T202" i="104"/>
  <c r="C202" i="104"/>
  <c r="T200" i="104"/>
  <c r="C200" i="104"/>
  <c r="T198" i="104"/>
  <c r="C198" i="104"/>
  <c r="T196" i="104"/>
  <c r="S196" i="104"/>
  <c r="C196" i="104"/>
  <c r="T194" i="104"/>
  <c r="S194" i="104"/>
  <c r="C194" i="104"/>
  <c r="T192" i="104"/>
  <c r="S192" i="104"/>
  <c r="C192" i="104"/>
  <c r="T190" i="104"/>
  <c r="S190" i="104"/>
  <c r="C190" i="104"/>
  <c r="C188" i="104"/>
  <c r="J187" i="104"/>
  <c r="H187" i="104"/>
  <c r="F187" i="104"/>
  <c r="C187" i="104"/>
  <c r="T185" i="104"/>
  <c r="S185" i="104"/>
  <c r="C185" i="104"/>
  <c r="T183" i="104"/>
  <c r="S183" i="104"/>
  <c r="C183" i="104"/>
  <c r="T181" i="104"/>
  <c r="S181" i="104"/>
  <c r="C181" i="104"/>
  <c r="T179" i="104"/>
  <c r="S179" i="104"/>
  <c r="C179" i="104"/>
  <c r="T177" i="104"/>
  <c r="S177" i="104"/>
  <c r="C177" i="104"/>
  <c r="J175" i="104"/>
  <c r="H175" i="104"/>
  <c r="F175" i="104"/>
  <c r="C175" i="104"/>
  <c r="C174" i="104"/>
  <c r="C172" i="104"/>
  <c r="T171" i="104"/>
  <c r="O171" i="104"/>
  <c r="T170" i="104"/>
  <c r="S170" i="104"/>
  <c r="O170" i="104"/>
  <c r="T159" i="104"/>
  <c r="S159" i="104"/>
  <c r="O159" i="104"/>
  <c r="C145" i="104"/>
  <c r="O143" i="104"/>
  <c r="O142" i="104"/>
  <c r="O141" i="104"/>
  <c r="O140" i="104"/>
  <c r="O139" i="104"/>
  <c r="O138" i="104"/>
  <c r="O137" i="104"/>
  <c r="O136" i="104"/>
  <c r="O135" i="104"/>
  <c r="O134" i="104"/>
  <c r="O133" i="104"/>
  <c r="O132" i="104"/>
  <c r="O131" i="104"/>
  <c r="O130" i="104"/>
  <c r="O129" i="104"/>
  <c r="O128" i="104"/>
  <c r="H128" i="104"/>
  <c r="G128" i="104"/>
  <c r="G127" i="104"/>
  <c r="F127" i="104"/>
  <c r="C127" i="104"/>
  <c r="C126" i="104"/>
  <c r="T124" i="104"/>
  <c r="C124" i="104"/>
  <c r="G122" i="104"/>
  <c r="S124" i="104" s="1"/>
  <c r="C122" i="104"/>
  <c r="O120" i="104"/>
  <c r="O119" i="104"/>
  <c r="O118" i="104"/>
  <c r="O117" i="104"/>
  <c r="O116" i="104"/>
  <c r="O115" i="104"/>
  <c r="O114" i="104"/>
  <c r="O113" i="104"/>
  <c r="O112" i="104"/>
  <c r="O111" i="104"/>
  <c r="O110" i="104"/>
  <c r="O109" i="104"/>
  <c r="O108" i="104"/>
  <c r="O107" i="104"/>
  <c r="O106" i="104"/>
  <c r="O105" i="104"/>
  <c r="H105" i="104"/>
  <c r="G105" i="104"/>
  <c r="G104" i="104"/>
  <c r="F104" i="104"/>
  <c r="C104" i="104"/>
  <c r="C103" i="104"/>
  <c r="T101" i="104"/>
  <c r="C101" i="104"/>
  <c r="G99" i="104"/>
  <c r="S101" i="104" s="1"/>
  <c r="C99" i="104"/>
  <c r="C97" i="104"/>
  <c r="T96" i="104"/>
  <c r="O96" i="104"/>
  <c r="T94" i="104"/>
  <c r="C94" i="104"/>
  <c r="T93" i="104"/>
  <c r="C93" i="104"/>
  <c r="G89" i="104"/>
  <c r="C89" i="104"/>
  <c r="T87" i="104"/>
  <c r="C87" i="104"/>
  <c r="T86" i="104"/>
  <c r="C86" i="104"/>
  <c r="G82" i="104"/>
  <c r="C82" i="104"/>
  <c r="T80" i="104"/>
  <c r="S80" i="104"/>
  <c r="C80" i="104"/>
  <c r="T79" i="104"/>
  <c r="S79" i="104"/>
  <c r="C79" i="104"/>
  <c r="K77" i="104"/>
  <c r="I77" i="104"/>
  <c r="G77" i="104"/>
  <c r="G75" i="104"/>
  <c r="C75" i="104"/>
  <c r="T68" i="104"/>
  <c r="S68" i="104"/>
  <c r="T63" i="104"/>
  <c r="S63" i="104"/>
  <c r="T47" i="104"/>
  <c r="C47" i="104"/>
  <c r="G45" i="104"/>
  <c r="S47" i="104" s="1"/>
  <c r="C45" i="104"/>
  <c r="T31" i="104"/>
  <c r="C31" i="104"/>
  <c r="G29" i="104"/>
  <c r="S31" i="104" s="1"/>
  <c r="C29" i="104"/>
  <c r="C27" i="104"/>
  <c r="T26" i="104"/>
  <c r="O26" i="104"/>
  <c r="C14" i="104"/>
  <c r="T13" i="104"/>
  <c r="S13" i="104"/>
  <c r="C13" i="104"/>
  <c r="C11" i="104"/>
  <c r="T10" i="104"/>
  <c r="S10" i="104"/>
  <c r="C10" i="104"/>
  <c r="T9" i="104"/>
  <c r="S9" i="104"/>
  <c r="C9" i="104"/>
  <c r="T8" i="104"/>
  <c r="C8" i="104"/>
  <c r="T7" i="104"/>
  <c r="S7" i="104"/>
  <c r="C7" i="104"/>
  <c r="T6" i="104"/>
  <c r="S6" i="104"/>
  <c r="O6" i="104"/>
  <c r="O5" i="104"/>
  <c r="C5" i="104"/>
  <c r="O3" i="104"/>
  <c r="C3" i="104"/>
  <c r="C269" i="103"/>
  <c r="T267" i="103"/>
  <c r="H267" i="103" s="1"/>
  <c r="MV269" i="71" s="1"/>
  <c r="T266" i="103"/>
  <c r="T265" i="103"/>
  <c r="T264" i="103"/>
  <c r="T263" i="103"/>
  <c r="H263" i="103" s="1"/>
  <c r="MV265" i="71" s="1"/>
  <c r="T262" i="103"/>
  <c r="V261" i="103"/>
  <c r="T261" i="103"/>
  <c r="S261" i="103"/>
  <c r="J261" i="103"/>
  <c r="H261" i="103"/>
  <c r="C261" i="103"/>
  <c r="O259" i="103"/>
  <c r="C259" i="103"/>
  <c r="W256" i="103"/>
  <c r="V256" i="103"/>
  <c r="P256" i="103"/>
  <c r="V255" i="103"/>
  <c r="S255" i="103"/>
  <c r="P255" i="103"/>
  <c r="P254" i="103"/>
  <c r="C254" i="103"/>
  <c r="T252" i="103"/>
  <c r="O252" i="103"/>
  <c r="T251" i="103"/>
  <c r="S251" i="103"/>
  <c r="C251" i="103"/>
  <c r="T250" i="103"/>
  <c r="S250" i="103"/>
  <c r="C250" i="103"/>
  <c r="T249" i="103"/>
  <c r="S249" i="103"/>
  <c r="C249" i="103"/>
  <c r="T248" i="103"/>
  <c r="S248" i="103"/>
  <c r="C248" i="103"/>
  <c r="C244" i="103"/>
  <c r="C242" i="103"/>
  <c r="C239" i="103"/>
  <c r="C237" i="103"/>
  <c r="C235" i="103"/>
  <c r="T233" i="103"/>
  <c r="O233" i="103"/>
  <c r="T219" i="103"/>
  <c r="S219" i="103"/>
  <c r="C219" i="103"/>
  <c r="T217" i="103"/>
  <c r="S217" i="103"/>
  <c r="C217" i="103"/>
  <c r="C215" i="103"/>
  <c r="T214" i="103"/>
  <c r="S214" i="103"/>
  <c r="C214" i="103"/>
  <c r="C211" i="103"/>
  <c r="C209" i="103"/>
  <c r="T207" i="103"/>
  <c r="O207" i="103"/>
  <c r="C205" i="103"/>
  <c r="J204" i="103"/>
  <c r="J205" i="103" s="1"/>
  <c r="H204" i="103"/>
  <c r="H205" i="103" s="1"/>
  <c r="F204" i="103"/>
  <c r="C204" i="103"/>
  <c r="T202" i="103"/>
  <c r="C202" i="103"/>
  <c r="T200" i="103"/>
  <c r="C200" i="103"/>
  <c r="T198" i="103"/>
  <c r="C198" i="103"/>
  <c r="T196" i="103"/>
  <c r="S196" i="103"/>
  <c r="C196" i="103"/>
  <c r="T194" i="103"/>
  <c r="S194" i="103"/>
  <c r="C194" i="103"/>
  <c r="T192" i="103"/>
  <c r="S192" i="103"/>
  <c r="C192" i="103"/>
  <c r="T190" i="103"/>
  <c r="S190" i="103"/>
  <c r="C190" i="103"/>
  <c r="C188" i="103"/>
  <c r="J187" i="103"/>
  <c r="H187" i="103"/>
  <c r="F187" i="103"/>
  <c r="C187" i="103"/>
  <c r="T185" i="103"/>
  <c r="S185" i="103"/>
  <c r="C185" i="103"/>
  <c r="T183" i="103"/>
  <c r="S183" i="103"/>
  <c r="C183" i="103"/>
  <c r="T181" i="103"/>
  <c r="S181" i="103"/>
  <c r="C181" i="103"/>
  <c r="T179" i="103"/>
  <c r="S179" i="103"/>
  <c r="C179" i="103"/>
  <c r="T177" i="103"/>
  <c r="S177" i="103"/>
  <c r="C177" i="103"/>
  <c r="J175" i="103"/>
  <c r="H175" i="103"/>
  <c r="F175" i="103"/>
  <c r="C175" i="103"/>
  <c r="C174" i="103"/>
  <c r="C172" i="103"/>
  <c r="T171" i="103"/>
  <c r="O171" i="103"/>
  <c r="T170" i="103"/>
  <c r="S170" i="103"/>
  <c r="O170" i="103"/>
  <c r="T159" i="103"/>
  <c r="S159" i="103"/>
  <c r="O159" i="103"/>
  <c r="C145" i="103"/>
  <c r="O143" i="103"/>
  <c r="O142" i="103"/>
  <c r="O141" i="103"/>
  <c r="O140" i="103"/>
  <c r="O139" i="103"/>
  <c r="O138" i="103"/>
  <c r="O137" i="103"/>
  <c r="O136" i="103"/>
  <c r="O135" i="103"/>
  <c r="O134" i="103"/>
  <c r="O133" i="103"/>
  <c r="O132" i="103"/>
  <c r="O131" i="103"/>
  <c r="O130" i="103"/>
  <c r="O129" i="103"/>
  <c r="O128" i="103"/>
  <c r="H128" i="103"/>
  <c r="G128" i="103"/>
  <c r="G127" i="103"/>
  <c r="F127" i="103"/>
  <c r="C127" i="103"/>
  <c r="C126" i="103"/>
  <c r="T124" i="103"/>
  <c r="C124" i="103"/>
  <c r="G122" i="103"/>
  <c r="S124" i="103" s="1"/>
  <c r="C122" i="103"/>
  <c r="O120" i="103"/>
  <c r="O119" i="103"/>
  <c r="O118" i="103"/>
  <c r="O117" i="103"/>
  <c r="O116" i="103"/>
  <c r="O115" i="103"/>
  <c r="O114" i="103"/>
  <c r="O113" i="103"/>
  <c r="O112" i="103"/>
  <c r="O111" i="103"/>
  <c r="O110" i="103"/>
  <c r="O109" i="103"/>
  <c r="O108" i="103"/>
  <c r="O107" i="103"/>
  <c r="O106" i="103"/>
  <c r="O105" i="103"/>
  <c r="H105" i="103"/>
  <c r="G105" i="103"/>
  <c r="G104" i="103"/>
  <c r="F104" i="103"/>
  <c r="C104" i="103"/>
  <c r="C103" i="103"/>
  <c r="T101" i="103"/>
  <c r="C101" i="103"/>
  <c r="G99" i="103"/>
  <c r="S101" i="103" s="1"/>
  <c r="C99" i="103"/>
  <c r="C97" i="103"/>
  <c r="T96" i="103"/>
  <c r="O96" i="103"/>
  <c r="T94" i="103"/>
  <c r="S94" i="103"/>
  <c r="C94" i="103"/>
  <c r="T93" i="103"/>
  <c r="S93" i="103"/>
  <c r="C93" i="103"/>
  <c r="G89" i="103"/>
  <c r="C89" i="103"/>
  <c r="T87" i="103"/>
  <c r="S87" i="103"/>
  <c r="C87" i="103"/>
  <c r="T86" i="103"/>
  <c r="S86" i="103"/>
  <c r="C86" i="103"/>
  <c r="G82" i="103"/>
  <c r="C82" i="103"/>
  <c r="T80" i="103"/>
  <c r="S80" i="103"/>
  <c r="C80" i="103"/>
  <c r="T79" i="103"/>
  <c r="S79" i="103"/>
  <c r="C79" i="103"/>
  <c r="K77" i="103"/>
  <c r="I77" i="103"/>
  <c r="G77" i="103"/>
  <c r="G75" i="103"/>
  <c r="C75" i="103"/>
  <c r="T68" i="103"/>
  <c r="S68" i="103"/>
  <c r="T63" i="103"/>
  <c r="S63" i="103"/>
  <c r="T47" i="103"/>
  <c r="C47" i="103"/>
  <c r="G45" i="103"/>
  <c r="S47" i="103" s="1"/>
  <c r="C45" i="103"/>
  <c r="T31" i="103"/>
  <c r="C31" i="103"/>
  <c r="G29" i="103"/>
  <c r="S31" i="103" s="1"/>
  <c r="C29" i="103"/>
  <c r="C27" i="103"/>
  <c r="T26" i="103"/>
  <c r="O26" i="103"/>
  <c r="C14" i="103"/>
  <c r="T13" i="103"/>
  <c r="S13" i="103"/>
  <c r="C13" i="103"/>
  <c r="C11" i="103"/>
  <c r="T10" i="103"/>
  <c r="S10" i="103"/>
  <c r="C10" i="103"/>
  <c r="T9" i="103"/>
  <c r="S9" i="103"/>
  <c r="C9" i="103"/>
  <c r="T8" i="103"/>
  <c r="C8" i="103"/>
  <c r="T7" i="103"/>
  <c r="S7" i="103"/>
  <c r="C7" i="103"/>
  <c r="T6" i="103"/>
  <c r="S6" i="103"/>
  <c r="O6" i="103"/>
  <c r="O5" i="103"/>
  <c r="C5" i="103"/>
  <c r="O3" i="103"/>
  <c r="C3" i="103"/>
  <c r="C269" i="102"/>
  <c r="T267" i="102"/>
  <c r="T266" i="102"/>
  <c r="H266" i="102" s="1"/>
  <c r="MK268" i="71" s="1"/>
  <c r="T265" i="102"/>
  <c r="H265" i="102" s="1"/>
  <c r="MK267" i="71" s="1"/>
  <c r="T264" i="102"/>
  <c r="T263" i="102"/>
  <c r="T262" i="102"/>
  <c r="H262" i="102" s="1"/>
  <c r="MK264" i="71" s="1"/>
  <c r="V261" i="102"/>
  <c r="T261" i="102"/>
  <c r="S261" i="102"/>
  <c r="J261" i="102"/>
  <c r="H261" i="102"/>
  <c r="C261" i="102"/>
  <c r="O259" i="102"/>
  <c r="C259" i="102"/>
  <c r="W256" i="102"/>
  <c r="V256" i="102"/>
  <c r="P256" i="102"/>
  <c r="V255" i="102"/>
  <c r="S255" i="102"/>
  <c r="P255" i="102"/>
  <c r="P254" i="102"/>
  <c r="C254" i="102"/>
  <c r="T252" i="102"/>
  <c r="O252" i="102"/>
  <c r="T251" i="102"/>
  <c r="S251" i="102"/>
  <c r="C251" i="102"/>
  <c r="T250" i="102"/>
  <c r="S250" i="102"/>
  <c r="C250" i="102"/>
  <c r="T249" i="102"/>
  <c r="S249" i="102"/>
  <c r="C249" i="102"/>
  <c r="T248" i="102"/>
  <c r="S248" i="102"/>
  <c r="C248" i="102"/>
  <c r="C244" i="102"/>
  <c r="C242" i="102"/>
  <c r="C239" i="102"/>
  <c r="C237" i="102"/>
  <c r="C235" i="102"/>
  <c r="T233" i="102"/>
  <c r="O233" i="102"/>
  <c r="T219" i="102"/>
  <c r="S219" i="102"/>
  <c r="C219" i="102"/>
  <c r="T217" i="102"/>
  <c r="S217" i="102"/>
  <c r="C217" i="102"/>
  <c r="C215" i="102"/>
  <c r="T214" i="102"/>
  <c r="S214" i="102"/>
  <c r="C214" i="102"/>
  <c r="C211" i="102"/>
  <c r="C209" i="102"/>
  <c r="T207" i="102"/>
  <c r="O207" i="102"/>
  <c r="C205" i="102"/>
  <c r="J204" i="102"/>
  <c r="H204" i="102"/>
  <c r="H205" i="102" s="1"/>
  <c r="F204" i="102"/>
  <c r="C204" i="102"/>
  <c r="T202" i="102"/>
  <c r="C202" i="102"/>
  <c r="T200" i="102"/>
  <c r="C200" i="102"/>
  <c r="T198" i="102"/>
  <c r="C198" i="102"/>
  <c r="T196" i="102"/>
  <c r="S196" i="102"/>
  <c r="C196" i="102"/>
  <c r="T194" i="102"/>
  <c r="S194" i="102"/>
  <c r="C194" i="102"/>
  <c r="T192" i="102"/>
  <c r="S192" i="102"/>
  <c r="C192" i="102"/>
  <c r="T190" i="102"/>
  <c r="S190" i="102"/>
  <c r="C190" i="102"/>
  <c r="C188" i="102"/>
  <c r="J187" i="102"/>
  <c r="H187" i="102"/>
  <c r="F187" i="102"/>
  <c r="C187" i="102"/>
  <c r="T185" i="102"/>
  <c r="S185" i="102"/>
  <c r="C185" i="102"/>
  <c r="T183" i="102"/>
  <c r="S183" i="102"/>
  <c r="C183" i="102"/>
  <c r="T181" i="102"/>
  <c r="S181" i="102"/>
  <c r="C181" i="102"/>
  <c r="T179" i="102"/>
  <c r="S179" i="102"/>
  <c r="C179" i="102"/>
  <c r="T177" i="102"/>
  <c r="S177" i="102"/>
  <c r="C177" i="102"/>
  <c r="J175" i="102"/>
  <c r="H175" i="102"/>
  <c r="F175" i="102"/>
  <c r="C175" i="102"/>
  <c r="C174" i="102"/>
  <c r="C172" i="102"/>
  <c r="T171" i="102"/>
  <c r="O171" i="102"/>
  <c r="T170" i="102"/>
  <c r="S170" i="102"/>
  <c r="O170" i="102"/>
  <c r="T159" i="102"/>
  <c r="S159" i="102"/>
  <c r="O159" i="102"/>
  <c r="C145" i="102"/>
  <c r="O143" i="102"/>
  <c r="O142" i="102"/>
  <c r="O141" i="102"/>
  <c r="O140" i="102"/>
  <c r="O139" i="102"/>
  <c r="O138" i="102"/>
  <c r="O137" i="102"/>
  <c r="O136" i="102"/>
  <c r="O135" i="102"/>
  <c r="O134" i="102"/>
  <c r="O133" i="102"/>
  <c r="O132" i="102"/>
  <c r="O131" i="102"/>
  <c r="O130" i="102"/>
  <c r="O129" i="102"/>
  <c r="O128" i="102"/>
  <c r="H128" i="102"/>
  <c r="G128" i="102"/>
  <c r="G127" i="102"/>
  <c r="F127" i="102"/>
  <c r="C127" i="102"/>
  <c r="C126" i="102"/>
  <c r="T124" i="102"/>
  <c r="C124" i="102"/>
  <c r="G122" i="102"/>
  <c r="S124" i="102" s="1"/>
  <c r="C122" i="102"/>
  <c r="O120" i="102"/>
  <c r="O119" i="102"/>
  <c r="O118" i="102"/>
  <c r="O117" i="102"/>
  <c r="O116" i="102"/>
  <c r="O115" i="102"/>
  <c r="O114" i="102"/>
  <c r="O113" i="102"/>
  <c r="O112" i="102"/>
  <c r="O111" i="102"/>
  <c r="O110" i="102"/>
  <c r="O109" i="102"/>
  <c r="O108" i="102"/>
  <c r="O107" i="102"/>
  <c r="O106" i="102"/>
  <c r="O105" i="102"/>
  <c r="H105" i="102"/>
  <c r="G105" i="102"/>
  <c r="G104" i="102"/>
  <c r="F104" i="102"/>
  <c r="C104" i="102"/>
  <c r="C103" i="102"/>
  <c r="T101" i="102"/>
  <c r="C101" i="102"/>
  <c r="G99" i="102"/>
  <c r="S101" i="102" s="1"/>
  <c r="C99" i="102"/>
  <c r="C97" i="102"/>
  <c r="T96" i="102"/>
  <c r="O96" i="102"/>
  <c r="T94" i="102"/>
  <c r="S94" i="102"/>
  <c r="C94" i="102"/>
  <c r="T93" i="102"/>
  <c r="C93" i="102"/>
  <c r="G89" i="102"/>
  <c r="S93" i="102" s="1"/>
  <c r="C89" i="102"/>
  <c r="T87" i="102"/>
  <c r="S87" i="102"/>
  <c r="C87" i="102"/>
  <c r="T86" i="102"/>
  <c r="C86" i="102"/>
  <c r="G82" i="102"/>
  <c r="S86" i="102" s="1"/>
  <c r="C82" i="102"/>
  <c r="T80" i="102"/>
  <c r="S80" i="102"/>
  <c r="C80" i="102"/>
  <c r="T79" i="102"/>
  <c r="S79" i="102"/>
  <c r="C79" i="102"/>
  <c r="K77" i="102"/>
  <c r="I77" i="102"/>
  <c r="G77" i="102"/>
  <c r="G75" i="102"/>
  <c r="C75" i="102"/>
  <c r="T68" i="102"/>
  <c r="S68" i="102"/>
  <c r="T63" i="102"/>
  <c r="S63" i="102"/>
  <c r="T47" i="102"/>
  <c r="S47" i="102"/>
  <c r="C47" i="102"/>
  <c r="G45" i="102"/>
  <c r="C45" i="102"/>
  <c r="T31" i="102"/>
  <c r="C31" i="102"/>
  <c r="G29" i="102"/>
  <c r="S31" i="102" s="1"/>
  <c r="C29" i="102"/>
  <c r="C27" i="102"/>
  <c r="T26" i="102"/>
  <c r="O26" i="102"/>
  <c r="C14" i="102"/>
  <c r="T13" i="102"/>
  <c r="S13" i="102"/>
  <c r="C13" i="102"/>
  <c r="C11" i="102"/>
  <c r="T10" i="102"/>
  <c r="S10" i="102"/>
  <c r="C10" i="102"/>
  <c r="T9" i="102"/>
  <c r="S9" i="102"/>
  <c r="C9" i="102"/>
  <c r="T8" i="102"/>
  <c r="C8" i="102"/>
  <c r="T7" i="102"/>
  <c r="S7" i="102"/>
  <c r="C7" i="102"/>
  <c r="T6" i="102"/>
  <c r="S6" i="102"/>
  <c r="O6" i="102"/>
  <c r="O5" i="102"/>
  <c r="C5" i="102"/>
  <c r="O3" i="102"/>
  <c r="C3" i="102"/>
  <c r="C269" i="101"/>
  <c r="T267" i="101"/>
  <c r="T266" i="101"/>
  <c r="H266" i="101" s="1"/>
  <c r="LZ268" i="71" s="1"/>
  <c r="T265" i="101"/>
  <c r="H265" i="101" s="1"/>
  <c r="LZ267" i="71" s="1"/>
  <c r="T264" i="101"/>
  <c r="T263" i="101"/>
  <c r="T262" i="101"/>
  <c r="H262" i="101" s="1"/>
  <c r="LZ264" i="71" s="1"/>
  <c r="V261" i="101"/>
  <c r="T261" i="101"/>
  <c r="S261" i="101"/>
  <c r="J261" i="101"/>
  <c r="H261" i="101"/>
  <c r="C261" i="101"/>
  <c r="O259" i="101"/>
  <c r="C259" i="101"/>
  <c r="W256" i="101"/>
  <c r="V256" i="101"/>
  <c r="P256" i="101"/>
  <c r="V255" i="101"/>
  <c r="S255" i="101"/>
  <c r="P255" i="101"/>
  <c r="P254" i="101"/>
  <c r="C254" i="101"/>
  <c r="T252" i="101"/>
  <c r="O252" i="101"/>
  <c r="T251" i="101"/>
  <c r="S251" i="101"/>
  <c r="C251" i="101"/>
  <c r="T250" i="101"/>
  <c r="S250" i="101"/>
  <c r="C250" i="101"/>
  <c r="T249" i="101"/>
  <c r="S249" i="101"/>
  <c r="C249" i="101"/>
  <c r="T248" i="101"/>
  <c r="S248" i="101"/>
  <c r="C248" i="101"/>
  <c r="C244" i="101"/>
  <c r="C242" i="101"/>
  <c r="C239" i="101"/>
  <c r="C237" i="101"/>
  <c r="C235" i="101"/>
  <c r="T233" i="101"/>
  <c r="O233" i="101"/>
  <c r="T219" i="101"/>
  <c r="S219" i="101"/>
  <c r="C219" i="101"/>
  <c r="T217" i="101"/>
  <c r="S217" i="101"/>
  <c r="C217" i="101"/>
  <c r="C215" i="101"/>
  <c r="T214" i="101"/>
  <c r="S214" i="101"/>
  <c r="C214" i="101"/>
  <c r="C211" i="101"/>
  <c r="C209" i="101"/>
  <c r="T207" i="101"/>
  <c r="O207" i="101"/>
  <c r="C205" i="101"/>
  <c r="J204" i="101"/>
  <c r="J205" i="101" s="1"/>
  <c r="H204" i="101"/>
  <c r="H205" i="101" s="1"/>
  <c r="F204" i="101"/>
  <c r="C204" i="101"/>
  <c r="T202" i="101"/>
  <c r="C202" i="101"/>
  <c r="T200" i="101"/>
  <c r="C200" i="101"/>
  <c r="T198" i="101"/>
  <c r="C198" i="101"/>
  <c r="T196" i="101"/>
  <c r="S196" i="101"/>
  <c r="C196" i="101"/>
  <c r="T194" i="101"/>
  <c r="S194" i="101"/>
  <c r="C194" i="101"/>
  <c r="T192" i="101"/>
  <c r="S192" i="101"/>
  <c r="C192" i="101"/>
  <c r="T190" i="101"/>
  <c r="S190" i="101"/>
  <c r="C190" i="101"/>
  <c r="C188" i="101"/>
  <c r="J187" i="101"/>
  <c r="H187" i="101"/>
  <c r="F187" i="101"/>
  <c r="C187" i="101"/>
  <c r="T185" i="101"/>
  <c r="S185" i="101"/>
  <c r="C185" i="101"/>
  <c r="T183" i="101"/>
  <c r="S183" i="101"/>
  <c r="C183" i="101"/>
  <c r="T181" i="101"/>
  <c r="S181" i="101"/>
  <c r="C181" i="101"/>
  <c r="T179" i="101"/>
  <c r="S179" i="101"/>
  <c r="C179" i="101"/>
  <c r="T177" i="101"/>
  <c r="S177" i="101"/>
  <c r="C177" i="101"/>
  <c r="J175" i="101"/>
  <c r="H175" i="101"/>
  <c r="F175" i="101"/>
  <c r="C175" i="101"/>
  <c r="C174" i="101"/>
  <c r="C172" i="101"/>
  <c r="T171" i="101"/>
  <c r="O171" i="101"/>
  <c r="T170" i="101"/>
  <c r="S170" i="101"/>
  <c r="O170" i="101"/>
  <c r="T159" i="101"/>
  <c r="S159" i="101"/>
  <c r="O159" i="101"/>
  <c r="C145" i="101"/>
  <c r="O143" i="101"/>
  <c r="O142" i="101"/>
  <c r="O141" i="101"/>
  <c r="O140" i="101"/>
  <c r="O139" i="101"/>
  <c r="O138" i="101"/>
  <c r="O137" i="101"/>
  <c r="O136" i="101"/>
  <c r="O135" i="101"/>
  <c r="O134" i="101"/>
  <c r="O133" i="101"/>
  <c r="O132" i="101"/>
  <c r="O131" i="101"/>
  <c r="O130" i="101"/>
  <c r="O129" i="101"/>
  <c r="O128" i="101"/>
  <c r="H128" i="101"/>
  <c r="G128" i="101"/>
  <c r="G127" i="101"/>
  <c r="F127" i="101"/>
  <c r="C127" i="101"/>
  <c r="C126" i="101"/>
  <c r="T124" i="101"/>
  <c r="C124" i="101"/>
  <c r="G122" i="101"/>
  <c r="S124" i="101" s="1"/>
  <c r="C122" i="101"/>
  <c r="O120" i="101"/>
  <c r="O119" i="101"/>
  <c r="O118" i="101"/>
  <c r="O117" i="101"/>
  <c r="O116" i="101"/>
  <c r="O115" i="101"/>
  <c r="O114" i="101"/>
  <c r="O113" i="101"/>
  <c r="O112" i="101"/>
  <c r="O111" i="101"/>
  <c r="O110" i="101"/>
  <c r="O109" i="101"/>
  <c r="O108" i="101"/>
  <c r="O107" i="101"/>
  <c r="O106" i="101"/>
  <c r="O105" i="101"/>
  <c r="H105" i="101"/>
  <c r="G105" i="101"/>
  <c r="G104" i="101"/>
  <c r="F104" i="101"/>
  <c r="C104" i="101"/>
  <c r="C103" i="101"/>
  <c r="T101" i="101"/>
  <c r="C101" i="101"/>
  <c r="G99" i="101"/>
  <c r="S101" i="101" s="1"/>
  <c r="C99" i="101"/>
  <c r="C97" i="101"/>
  <c r="T96" i="101"/>
  <c r="O96" i="101"/>
  <c r="T94" i="101"/>
  <c r="C94" i="101"/>
  <c r="T93" i="101"/>
  <c r="C93" i="101"/>
  <c r="G89" i="101"/>
  <c r="S93" i="101" s="1"/>
  <c r="C89" i="101"/>
  <c r="T87" i="101"/>
  <c r="C87" i="101"/>
  <c r="T86" i="101"/>
  <c r="C86" i="101"/>
  <c r="G82" i="101"/>
  <c r="S86" i="101" s="1"/>
  <c r="C82" i="101"/>
  <c r="T80" i="101"/>
  <c r="S80" i="101"/>
  <c r="C80" i="101"/>
  <c r="T79" i="101"/>
  <c r="S79" i="101"/>
  <c r="C79" i="101"/>
  <c r="K77" i="101"/>
  <c r="I77" i="101"/>
  <c r="G77" i="101"/>
  <c r="G75" i="101"/>
  <c r="C75" i="101"/>
  <c r="T68" i="101"/>
  <c r="S68" i="101"/>
  <c r="T63" i="101"/>
  <c r="S63" i="101"/>
  <c r="T47" i="101"/>
  <c r="C47" i="101"/>
  <c r="G45" i="101"/>
  <c r="S47" i="101" s="1"/>
  <c r="C45" i="101"/>
  <c r="T31" i="101"/>
  <c r="C31" i="101"/>
  <c r="G29" i="101"/>
  <c r="S31" i="101" s="1"/>
  <c r="C29" i="101"/>
  <c r="C27" i="101"/>
  <c r="T26" i="101"/>
  <c r="O26" i="101"/>
  <c r="C14" i="101"/>
  <c r="T13" i="101"/>
  <c r="S13" i="101"/>
  <c r="C13" i="101"/>
  <c r="C11" i="101"/>
  <c r="T10" i="101"/>
  <c r="S10" i="101"/>
  <c r="C10" i="101"/>
  <c r="T9" i="101"/>
  <c r="S9" i="101"/>
  <c r="C9" i="101"/>
  <c r="T8" i="101"/>
  <c r="C8" i="101"/>
  <c r="T7" i="101"/>
  <c r="S7" i="101"/>
  <c r="C7" i="101"/>
  <c r="T6" i="101"/>
  <c r="S6" i="101"/>
  <c r="O6" i="101"/>
  <c r="O5" i="101"/>
  <c r="C5" i="101"/>
  <c r="O3" i="101"/>
  <c r="C3" i="101"/>
  <c r="C269" i="100"/>
  <c r="T267" i="100"/>
  <c r="T266" i="100"/>
  <c r="T265" i="100"/>
  <c r="H265" i="100" s="1"/>
  <c r="LO267" i="71" s="1"/>
  <c r="T264" i="100"/>
  <c r="H264" i="100" s="1"/>
  <c r="LO266" i="71" s="1"/>
  <c r="T263" i="100"/>
  <c r="T262" i="100"/>
  <c r="H262" i="100" s="1"/>
  <c r="LO264" i="71" s="1"/>
  <c r="V261" i="100"/>
  <c r="T261" i="100"/>
  <c r="S261" i="100"/>
  <c r="J261" i="100"/>
  <c r="H261" i="100"/>
  <c r="C261" i="100"/>
  <c r="O259" i="100"/>
  <c r="C259" i="100"/>
  <c r="W256" i="100"/>
  <c r="V256" i="100"/>
  <c r="P256" i="100"/>
  <c r="V255" i="100"/>
  <c r="S255" i="100"/>
  <c r="P255" i="100"/>
  <c r="P254" i="100"/>
  <c r="C254" i="100"/>
  <c r="T252" i="100"/>
  <c r="O252" i="100"/>
  <c r="T251" i="100"/>
  <c r="S251" i="100"/>
  <c r="C251" i="100"/>
  <c r="T250" i="100"/>
  <c r="S250" i="100"/>
  <c r="C250" i="100"/>
  <c r="T249" i="100"/>
  <c r="S249" i="100"/>
  <c r="C249" i="100"/>
  <c r="T248" i="100"/>
  <c r="S248" i="100"/>
  <c r="C248" i="100"/>
  <c r="C244" i="100"/>
  <c r="C242" i="100"/>
  <c r="C239" i="100"/>
  <c r="C237" i="100"/>
  <c r="C235" i="100"/>
  <c r="T233" i="100"/>
  <c r="O233" i="100"/>
  <c r="T219" i="100"/>
  <c r="S219" i="100"/>
  <c r="C219" i="100"/>
  <c r="T217" i="100"/>
  <c r="S217" i="100"/>
  <c r="C217" i="100"/>
  <c r="C215" i="100"/>
  <c r="T214" i="100"/>
  <c r="S214" i="100"/>
  <c r="C214" i="100"/>
  <c r="C211" i="100"/>
  <c r="C209" i="100"/>
  <c r="T207" i="100"/>
  <c r="O207" i="100"/>
  <c r="C205" i="100"/>
  <c r="J204" i="100"/>
  <c r="H204" i="100"/>
  <c r="H205" i="100" s="1"/>
  <c r="F204" i="100"/>
  <c r="C204" i="100"/>
  <c r="T202" i="100"/>
  <c r="C202" i="100"/>
  <c r="T200" i="100"/>
  <c r="C200" i="100"/>
  <c r="T198" i="100"/>
  <c r="C198" i="100"/>
  <c r="T196" i="100"/>
  <c r="S196" i="100"/>
  <c r="C196" i="100"/>
  <c r="T194" i="100"/>
  <c r="S194" i="100"/>
  <c r="C194" i="100"/>
  <c r="T192" i="100"/>
  <c r="S192" i="100"/>
  <c r="C192" i="100"/>
  <c r="T190" i="100"/>
  <c r="S190" i="100"/>
  <c r="C190" i="100"/>
  <c r="C188" i="100"/>
  <c r="J187" i="100"/>
  <c r="H187" i="100"/>
  <c r="F187" i="100"/>
  <c r="C187" i="100"/>
  <c r="T185" i="100"/>
  <c r="S185" i="100"/>
  <c r="C185" i="100"/>
  <c r="T183" i="100"/>
  <c r="S183" i="100"/>
  <c r="C183" i="100"/>
  <c r="T181" i="100"/>
  <c r="S181" i="100"/>
  <c r="C181" i="100"/>
  <c r="T179" i="100"/>
  <c r="S179" i="100"/>
  <c r="C179" i="100"/>
  <c r="T177" i="100"/>
  <c r="S177" i="100"/>
  <c r="C177" i="100"/>
  <c r="J175" i="100"/>
  <c r="H175" i="100"/>
  <c r="F175" i="100"/>
  <c r="C175" i="100"/>
  <c r="C174" i="100"/>
  <c r="C172" i="100"/>
  <c r="T171" i="100"/>
  <c r="O171" i="100"/>
  <c r="T170" i="100"/>
  <c r="S170" i="100"/>
  <c r="O170" i="100"/>
  <c r="T159" i="100"/>
  <c r="S159" i="100"/>
  <c r="O159" i="100"/>
  <c r="C145" i="100"/>
  <c r="O143" i="100"/>
  <c r="O142" i="100"/>
  <c r="O141" i="100"/>
  <c r="O140" i="100"/>
  <c r="O139" i="100"/>
  <c r="O138" i="100"/>
  <c r="O137" i="100"/>
  <c r="O136" i="100"/>
  <c r="O135" i="100"/>
  <c r="O134" i="100"/>
  <c r="O133" i="100"/>
  <c r="O132" i="100"/>
  <c r="O131" i="100"/>
  <c r="O130" i="100"/>
  <c r="O129" i="100"/>
  <c r="O128" i="100"/>
  <c r="H128" i="100"/>
  <c r="G128" i="100"/>
  <c r="G127" i="100"/>
  <c r="F127" i="100"/>
  <c r="C127" i="100"/>
  <c r="C126" i="100"/>
  <c r="T124" i="100"/>
  <c r="C124" i="100"/>
  <c r="G122" i="100"/>
  <c r="S124" i="100" s="1"/>
  <c r="C122" i="100"/>
  <c r="O120" i="100"/>
  <c r="O119" i="100"/>
  <c r="O118" i="100"/>
  <c r="O117" i="100"/>
  <c r="O116" i="100"/>
  <c r="O115" i="100"/>
  <c r="O114" i="100"/>
  <c r="O113" i="100"/>
  <c r="O112" i="100"/>
  <c r="O111" i="100"/>
  <c r="O110" i="100"/>
  <c r="O109" i="100"/>
  <c r="O108" i="100"/>
  <c r="O107" i="100"/>
  <c r="O106" i="100"/>
  <c r="O105" i="100"/>
  <c r="H105" i="100"/>
  <c r="G105" i="100"/>
  <c r="G104" i="100"/>
  <c r="F104" i="100"/>
  <c r="C104" i="100"/>
  <c r="C103" i="100"/>
  <c r="T101" i="100"/>
  <c r="C101" i="100"/>
  <c r="G99" i="100"/>
  <c r="S101" i="100" s="1"/>
  <c r="C99" i="100"/>
  <c r="C97" i="100"/>
  <c r="T96" i="100"/>
  <c r="O96" i="100"/>
  <c r="T94" i="100"/>
  <c r="C94" i="100"/>
  <c r="T93" i="100"/>
  <c r="C93" i="100"/>
  <c r="G89" i="100"/>
  <c r="S93" i="100" s="1"/>
  <c r="C89" i="100"/>
  <c r="T87" i="100"/>
  <c r="C87" i="100"/>
  <c r="T86" i="100"/>
  <c r="C86" i="100"/>
  <c r="G82" i="100"/>
  <c r="S86" i="100" s="1"/>
  <c r="C82" i="100"/>
  <c r="T80" i="100"/>
  <c r="S80" i="100"/>
  <c r="C80" i="100"/>
  <c r="T79" i="100"/>
  <c r="S79" i="100"/>
  <c r="C79" i="100"/>
  <c r="K77" i="100"/>
  <c r="I77" i="100"/>
  <c r="G77" i="100"/>
  <c r="G75" i="100"/>
  <c r="C75" i="100"/>
  <c r="T68" i="100"/>
  <c r="S68" i="100"/>
  <c r="T63" i="100"/>
  <c r="S63" i="100"/>
  <c r="T47" i="100"/>
  <c r="S47" i="100"/>
  <c r="C47" i="100"/>
  <c r="G45" i="100"/>
  <c r="C45" i="100"/>
  <c r="T31" i="100"/>
  <c r="C31" i="100"/>
  <c r="G29" i="100"/>
  <c r="S31" i="100" s="1"/>
  <c r="C29" i="100"/>
  <c r="C27" i="100"/>
  <c r="T26" i="100"/>
  <c r="O26" i="100"/>
  <c r="C14" i="100"/>
  <c r="T13" i="100"/>
  <c r="S13" i="100"/>
  <c r="C13" i="100"/>
  <c r="C11" i="100"/>
  <c r="T10" i="100"/>
  <c r="S10" i="100"/>
  <c r="C10" i="100"/>
  <c r="T9" i="100"/>
  <c r="S9" i="100"/>
  <c r="C9" i="100"/>
  <c r="T8" i="100"/>
  <c r="C8" i="100"/>
  <c r="T7" i="100"/>
  <c r="S7" i="100"/>
  <c r="C7" i="100"/>
  <c r="T6" i="100"/>
  <c r="S6" i="100"/>
  <c r="O6" i="100"/>
  <c r="O5" i="100"/>
  <c r="C5" i="100"/>
  <c r="O3" i="100"/>
  <c r="C3" i="100"/>
  <c r="C269" i="99"/>
  <c r="T267" i="99"/>
  <c r="T266" i="99"/>
  <c r="H266" i="99" s="1"/>
  <c r="LD268" i="71" s="1"/>
  <c r="T265" i="99"/>
  <c r="H265" i="99" s="1"/>
  <c r="LD267" i="71" s="1"/>
  <c r="T264" i="99"/>
  <c r="H264" i="99" s="1"/>
  <c r="LD266" i="71" s="1"/>
  <c r="T263" i="99"/>
  <c r="T262" i="99"/>
  <c r="H262" i="99" s="1"/>
  <c r="LD264" i="71" s="1"/>
  <c r="V261" i="99"/>
  <c r="T261" i="99"/>
  <c r="S261" i="99"/>
  <c r="J261" i="99"/>
  <c r="H261" i="99"/>
  <c r="C261" i="99"/>
  <c r="O259" i="99"/>
  <c r="C259" i="99"/>
  <c r="W256" i="99"/>
  <c r="V256" i="99"/>
  <c r="P256" i="99"/>
  <c r="V255" i="99"/>
  <c r="S255" i="99"/>
  <c r="P255" i="99"/>
  <c r="P254" i="99"/>
  <c r="C254" i="99"/>
  <c r="T252" i="99"/>
  <c r="O252" i="99"/>
  <c r="T251" i="99"/>
  <c r="S251" i="99"/>
  <c r="C251" i="99"/>
  <c r="T250" i="99"/>
  <c r="S250" i="99"/>
  <c r="C250" i="99"/>
  <c r="T249" i="99"/>
  <c r="S249" i="99"/>
  <c r="C249" i="99"/>
  <c r="T248" i="99"/>
  <c r="S248" i="99"/>
  <c r="C248" i="99"/>
  <c r="C244" i="99"/>
  <c r="C242" i="99"/>
  <c r="C239" i="99"/>
  <c r="C237" i="99"/>
  <c r="C235" i="99"/>
  <c r="T233" i="99"/>
  <c r="O233" i="99"/>
  <c r="T219" i="99"/>
  <c r="S219" i="99"/>
  <c r="C219" i="99"/>
  <c r="T217" i="99"/>
  <c r="S217" i="99"/>
  <c r="C217" i="99"/>
  <c r="C215" i="99"/>
  <c r="T214" i="99"/>
  <c r="S214" i="99"/>
  <c r="C214" i="99"/>
  <c r="C211" i="99"/>
  <c r="C209" i="99"/>
  <c r="T207" i="99"/>
  <c r="O207" i="99"/>
  <c r="C205" i="99"/>
  <c r="J204" i="99"/>
  <c r="J205" i="99" s="1"/>
  <c r="H204" i="99"/>
  <c r="H205" i="99" s="1"/>
  <c r="F204" i="99"/>
  <c r="C204" i="99"/>
  <c r="T202" i="99"/>
  <c r="C202" i="99"/>
  <c r="T200" i="99"/>
  <c r="C200" i="99"/>
  <c r="T198" i="99"/>
  <c r="C198" i="99"/>
  <c r="T196" i="99"/>
  <c r="S196" i="99"/>
  <c r="C196" i="99"/>
  <c r="T194" i="99"/>
  <c r="S194" i="99"/>
  <c r="C194" i="99"/>
  <c r="T192" i="99"/>
  <c r="S192" i="99"/>
  <c r="C192" i="99"/>
  <c r="T190" i="99"/>
  <c r="S190" i="99"/>
  <c r="C190" i="99"/>
  <c r="C188" i="99"/>
  <c r="J187" i="99"/>
  <c r="H187" i="99"/>
  <c r="F187" i="99"/>
  <c r="C187" i="99"/>
  <c r="T185" i="99"/>
  <c r="S185" i="99"/>
  <c r="C185" i="99"/>
  <c r="T183" i="99"/>
  <c r="S183" i="99"/>
  <c r="C183" i="99"/>
  <c r="T181" i="99"/>
  <c r="S181" i="99"/>
  <c r="C181" i="99"/>
  <c r="T179" i="99"/>
  <c r="S179" i="99"/>
  <c r="C179" i="99"/>
  <c r="T177" i="99"/>
  <c r="S177" i="99"/>
  <c r="C177" i="99"/>
  <c r="J175" i="99"/>
  <c r="H175" i="99"/>
  <c r="F175" i="99"/>
  <c r="C175" i="99"/>
  <c r="C174" i="99"/>
  <c r="C172" i="99"/>
  <c r="T171" i="99"/>
  <c r="O171" i="99"/>
  <c r="T170" i="99"/>
  <c r="S170" i="99"/>
  <c r="O170" i="99"/>
  <c r="T159" i="99"/>
  <c r="S159" i="99"/>
  <c r="O159" i="99"/>
  <c r="C145" i="99"/>
  <c r="O143" i="99"/>
  <c r="O142" i="99"/>
  <c r="O141" i="99"/>
  <c r="O140" i="99"/>
  <c r="O139" i="99"/>
  <c r="O138" i="99"/>
  <c r="O137" i="99"/>
  <c r="O136" i="99"/>
  <c r="O135" i="99"/>
  <c r="O134" i="99"/>
  <c r="O133" i="99"/>
  <c r="O132" i="99"/>
  <c r="O131" i="99"/>
  <c r="O130" i="99"/>
  <c r="O129" i="99"/>
  <c r="O128" i="99"/>
  <c r="H128" i="99"/>
  <c r="G128" i="99"/>
  <c r="G127" i="99"/>
  <c r="F127" i="99"/>
  <c r="C127" i="99"/>
  <c r="C126" i="99"/>
  <c r="T124" i="99"/>
  <c r="C124" i="99"/>
  <c r="G122" i="99"/>
  <c r="S124" i="99" s="1"/>
  <c r="C122" i="99"/>
  <c r="O120" i="99"/>
  <c r="O119" i="99"/>
  <c r="O118" i="99"/>
  <c r="O117" i="99"/>
  <c r="O116" i="99"/>
  <c r="O115" i="99"/>
  <c r="O114" i="99"/>
  <c r="O113" i="99"/>
  <c r="O112" i="99"/>
  <c r="O111" i="99"/>
  <c r="O110" i="99"/>
  <c r="O109" i="99"/>
  <c r="O108" i="99"/>
  <c r="O107" i="99"/>
  <c r="O106" i="99"/>
  <c r="O105" i="99"/>
  <c r="H105" i="99"/>
  <c r="G105" i="99"/>
  <c r="G104" i="99"/>
  <c r="F104" i="99"/>
  <c r="C104" i="99"/>
  <c r="C103" i="99"/>
  <c r="T101" i="99"/>
  <c r="C101" i="99"/>
  <c r="G99" i="99"/>
  <c r="S101" i="99" s="1"/>
  <c r="C99" i="99"/>
  <c r="C97" i="99"/>
  <c r="T96" i="99"/>
  <c r="O96" i="99"/>
  <c r="T94" i="99"/>
  <c r="S94" i="99"/>
  <c r="C94" i="99"/>
  <c r="T93" i="99"/>
  <c r="S93" i="99"/>
  <c r="C93" i="99"/>
  <c r="G89" i="99"/>
  <c r="C89" i="99"/>
  <c r="T87" i="99"/>
  <c r="S87" i="99"/>
  <c r="C87" i="99"/>
  <c r="T86" i="99"/>
  <c r="S86" i="99"/>
  <c r="C86" i="99"/>
  <c r="G82" i="99"/>
  <c r="C82" i="99"/>
  <c r="T80" i="99"/>
  <c r="S80" i="99"/>
  <c r="C80" i="99"/>
  <c r="T79" i="99"/>
  <c r="S79" i="99"/>
  <c r="C79" i="99"/>
  <c r="K77" i="99"/>
  <c r="I77" i="99"/>
  <c r="G77" i="99"/>
  <c r="G75" i="99"/>
  <c r="C75" i="99"/>
  <c r="T68" i="99"/>
  <c r="S68" i="99"/>
  <c r="T63" i="99"/>
  <c r="S63" i="99"/>
  <c r="T47" i="99"/>
  <c r="C47" i="99"/>
  <c r="G45" i="99"/>
  <c r="S47" i="99" s="1"/>
  <c r="C45" i="99"/>
  <c r="T31" i="99"/>
  <c r="C31" i="99"/>
  <c r="G29" i="99"/>
  <c r="S31" i="99" s="1"/>
  <c r="C29" i="99"/>
  <c r="C27" i="99"/>
  <c r="T26" i="99"/>
  <c r="O26" i="99"/>
  <c r="C14" i="99"/>
  <c r="T13" i="99"/>
  <c r="S13" i="99"/>
  <c r="C13" i="99"/>
  <c r="C11" i="99"/>
  <c r="T10" i="99"/>
  <c r="S10" i="99"/>
  <c r="C10" i="99"/>
  <c r="T9" i="99"/>
  <c r="S9" i="99"/>
  <c r="C9" i="99"/>
  <c r="T8" i="99"/>
  <c r="C8" i="99"/>
  <c r="T7" i="99"/>
  <c r="S7" i="99"/>
  <c r="C7" i="99"/>
  <c r="T6" i="99"/>
  <c r="S6" i="99"/>
  <c r="O6" i="99"/>
  <c r="O5" i="99"/>
  <c r="C5" i="99"/>
  <c r="O3" i="99"/>
  <c r="C3" i="99"/>
  <c r="C269" i="98"/>
  <c r="T267" i="98"/>
  <c r="H267" i="98" s="1"/>
  <c r="KS269" i="71" s="1"/>
  <c r="T266" i="98"/>
  <c r="H266" i="98" s="1"/>
  <c r="KS268" i="71" s="1"/>
  <c r="T265" i="98"/>
  <c r="H265" i="98" s="1"/>
  <c r="KS267" i="71" s="1"/>
  <c r="T264" i="98"/>
  <c r="H264" i="98" s="1"/>
  <c r="KS266" i="71" s="1"/>
  <c r="T263" i="98"/>
  <c r="H263" i="98" s="1"/>
  <c r="KS265" i="71" s="1"/>
  <c r="T262" i="98"/>
  <c r="H262" i="98" s="1"/>
  <c r="KS264" i="71" s="1"/>
  <c r="V261" i="98"/>
  <c r="T261" i="98"/>
  <c r="S261" i="98"/>
  <c r="J261" i="98"/>
  <c r="H261" i="98"/>
  <c r="C261" i="98"/>
  <c r="O259" i="98"/>
  <c r="C259" i="98"/>
  <c r="W256" i="98"/>
  <c r="V256" i="98"/>
  <c r="P256" i="98"/>
  <c r="V255" i="98"/>
  <c r="S255" i="98"/>
  <c r="P255" i="98"/>
  <c r="P254" i="98"/>
  <c r="C254" i="98"/>
  <c r="T252" i="98"/>
  <c r="O252" i="98"/>
  <c r="T251" i="98"/>
  <c r="S251" i="98"/>
  <c r="C251" i="98"/>
  <c r="T250" i="98"/>
  <c r="S250" i="98"/>
  <c r="C250" i="98"/>
  <c r="T249" i="98"/>
  <c r="S249" i="98"/>
  <c r="C249" i="98"/>
  <c r="T248" i="98"/>
  <c r="S248" i="98"/>
  <c r="C248" i="98"/>
  <c r="C244" i="98"/>
  <c r="C242" i="98"/>
  <c r="C239" i="98"/>
  <c r="C237" i="98"/>
  <c r="C235" i="98"/>
  <c r="T233" i="98"/>
  <c r="O233" i="98"/>
  <c r="T219" i="98"/>
  <c r="S219" i="98"/>
  <c r="C219" i="98"/>
  <c r="T217" i="98"/>
  <c r="S217" i="98"/>
  <c r="C217" i="98"/>
  <c r="C215" i="98"/>
  <c r="T214" i="98"/>
  <c r="S214" i="98"/>
  <c r="C214" i="98"/>
  <c r="C211" i="98"/>
  <c r="C209" i="98"/>
  <c r="T207" i="98"/>
  <c r="O207" i="98"/>
  <c r="C205" i="98"/>
  <c r="J204" i="98"/>
  <c r="H204" i="98"/>
  <c r="F204" i="98"/>
  <c r="C204" i="98"/>
  <c r="T202" i="98"/>
  <c r="C202" i="98"/>
  <c r="T200" i="98"/>
  <c r="C200" i="98"/>
  <c r="T198" i="98"/>
  <c r="C198" i="98"/>
  <c r="T196" i="98"/>
  <c r="S196" i="98"/>
  <c r="C196" i="98"/>
  <c r="T194" i="98"/>
  <c r="S194" i="98"/>
  <c r="C194" i="98"/>
  <c r="T192" i="98"/>
  <c r="S192" i="98"/>
  <c r="C192" i="98"/>
  <c r="T190" i="98"/>
  <c r="S190" i="98"/>
  <c r="C190" i="98"/>
  <c r="C188" i="98"/>
  <c r="J187" i="98"/>
  <c r="H187" i="98"/>
  <c r="F187" i="98"/>
  <c r="C187" i="98"/>
  <c r="T185" i="98"/>
  <c r="S185" i="98"/>
  <c r="C185" i="98"/>
  <c r="T183" i="98"/>
  <c r="S183" i="98"/>
  <c r="C183" i="98"/>
  <c r="T181" i="98"/>
  <c r="S181" i="98"/>
  <c r="C181" i="98"/>
  <c r="T179" i="98"/>
  <c r="S179" i="98"/>
  <c r="C179" i="98"/>
  <c r="T177" i="98"/>
  <c r="S177" i="98"/>
  <c r="C177" i="98"/>
  <c r="J175" i="98"/>
  <c r="H175" i="98"/>
  <c r="F175" i="98"/>
  <c r="C175" i="98"/>
  <c r="C174" i="98"/>
  <c r="C172" i="98"/>
  <c r="T171" i="98"/>
  <c r="O171" i="98"/>
  <c r="T170" i="98"/>
  <c r="S170" i="98"/>
  <c r="O170" i="98"/>
  <c r="T159" i="98"/>
  <c r="S159" i="98"/>
  <c r="O159" i="98"/>
  <c r="C145" i="98"/>
  <c r="O143" i="98"/>
  <c r="O142" i="98"/>
  <c r="O141" i="98"/>
  <c r="O140" i="98"/>
  <c r="O139" i="98"/>
  <c r="O138" i="98"/>
  <c r="O137" i="98"/>
  <c r="O136" i="98"/>
  <c r="O135" i="98"/>
  <c r="O134" i="98"/>
  <c r="O133" i="98"/>
  <c r="O132" i="98"/>
  <c r="O131" i="98"/>
  <c r="O130" i="98"/>
  <c r="O129" i="98"/>
  <c r="O128" i="98"/>
  <c r="H128" i="98"/>
  <c r="G128" i="98"/>
  <c r="G127" i="98"/>
  <c r="F127" i="98"/>
  <c r="C127" i="98"/>
  <c r="C126" i="98"/>
  <c r="T124" i="98"/>
  <c r="C124" i="98"/>
  <c r="G122" i="98"/>
  <c r="S124" i="98" s="1"/>
  <c r="C122" i="98"/>
  <c r="O120" i="98"/>
  <c r="O119" i="98"/>
  <c r="O118" i="98"/>
  <c r="O117" i="98"/>
  <c r="O116" i="98"/>
  <c r="O115" i="98"/>
  <c r="O114" i="98"/>
  <c r="O113" i="98"/>
  <c r="O112" i="98"/>
  <c r="O111" i="98"/>
  <c r="O110" i="98"/>
  <c r="O109" i="98"/>
  <c r="O108" i="98"/>
  <c r="O107" i="98"/>
  <c r="O106" i="98"/>
  <c r="O105" i="98"/>
  <c r="H105" i="98"/>
  <c r="G105" i="98"/>
  <c r="G104" i="98"/>
  <c r="F104" i="98"/>
  <c r="C104" i="98"/>
  <c r="C103" i="98"/>
  <c r="T101" i="98"/>
  <c r="C101" i="98"/>
  <c r="G99" i="98"/>
  <c r="S101" i="98" s="1"/>
  <c r="C99" i="98"/>
  <c r="C97" i="98"/>
  <c r="T96" i="98"/>
  <c r="O96" i="98"/>
  <c r="T94" i="98"/>
  <c r="C94" i="98"/>
  <c r="T93" i="98"/>
  <c r="C93" i="98"/>
  <c r="G89" i="98"/>
  <c r="C89" i="98"/>
  <c r="T87" i="98"/>
  <c r="C87" i="98"/>
  <c r="T86" i="98"/>
  <c r="C86" i="98"/>
  <c r="G82" i="98"/>
  <c r="C82" i="98"/>
  <c r="T80" i="98"/>
  <c r="S80" i="98"/>
  <c r="C80" i="98"/>
  <c r="T79" i="98"/>
  <c r="S79" i="98"/>
  <c r="C79" i="98"/>
  <c r="K77" i="98"/>
  <c r="I77" i="98"/>
  <c r="G77" i="98"/>
  <c r="G75" i="98"/>
  <c r="C75" i="98"/>
  <c r="T68" i="98"/>
  <c r="S68" i="98"/>
  <c r="T63" i="98"/>
  <c r="S63" i="98"/>
  <c r="T47" i="98"/>
  <c r="C47" i="98"/>
  <c r="G45" i="98"/>
  <c r="S47" i="98" s="1"/>
  <c r="C45" i="98"/>
  <c r="T31" i="98"/>
  <c r="S31" i="98"/>
  <c r="C31" i="98"/>
  <c r="G29" i="98"/>
  <c r="C29" i="98"/>
  <c r="C27" i="98"/>
  <c r="T26" i="98"/>
  <c r="O26" i="98"/>
  <c r="C14" i="98"/>
  <c r="T13" i="98"/>
  <c r="S13" i="98"/>
  <c r="C13" i="98"/>
  <c r="C11" i="98"/>
  <c r="T10" i="98"/>
  <c r="S10" i="98"/>
  <c r="C10" i="98"/>
  <c r="T9" i="98"/>
  <c r="S9" i="98"/>
  <c r="C9" i="98"/>
  <c r="T8" i="98"/>
  <c r="C8" i="98"/>
  <c r="T7" i="98"/>
  <c r="S7" i="98"/>
  <c r="C7" i="98"/>
  <c r="T6" i="98"/>
  <c r="S6" i="98"/>
  <c r="O6" i="98"/>
  <c r="O5" i="98"/>
  <c r="C5" i="98"/>
  <c r="O3" i="98"/>
  <c r="C3" i="98"/>
  <c r="C269" i="97"/>
  <c r="T267" i="97"/>
  <c r="H267" i="97" s="1"/>
  <c r="KH269" i="71" s="1"/>
  <c r="T266" i="97"/>
  <c r="T265" i="97"/>
  <c r="H265" i="97" s="1"/>
  <c r="KH267" i="71" s="1"/>
  <c r="T264" i="97"/>
  <c r="H264" i="97" s="1"/>
  <c r="KH266" i="71" s="1"/>
  <c r="T263" i="97"/>
  <c r="H263" i="97" s="1"/>
  <c r="KH265" i="71" s="1"/>
  <c r="T262" i="97"/>
  <c r="H262" i="97" s="1"/>
  <c r="KH264" i="71" s="1"/>
  <c r="V261" i="97"/>
  <c r="T261" i="97"/>
  <c r="S261" i="97"/>
  <c r="J261" i="97"/>
  <c r="H261" i="97"/>
  <c r="C261" i="97"/>
  <c r="O259" i="97"/>
  <c r="C259" i="97"/>
  <c r="W256" i="97"/>
  <c r="V256" i="97"/>
  <c r="P256" i="97"/>
  <c r="V255" i="97"/>
  <c r="S255" i="97"/>
  <c r="P255" i="97"/>
  <c r="P254" i="97"/>
  <c r="C254" i="97"/>
  <c r="T252" i="97"/>
  <c r="O252" i="97"/>
  <c r="T251" i="97"/>
  <c r="S251" i="97"/>
  <c r="C251" i="97"/>
  <c r="T250" i="97"/>
  <c r="S250" i="97"/>
  <c r="C250" i="97"/>
  <c r="T249" i="97"/>
  <c r="S249" i="97"/>
  <c r="C249" i="97"/>
  <c r="T248" i="97"/>
  <c r="S248" i="97"/>
  <c r="C248" i="97"/>
  <c r="C244" i="97"/>
  <c r="C242" i="97"/>
  <c r="C239" i="97"/>
  <c r="C237" i="97"/>
  <c r="C235" i="97"/>
  <c r="T233" i="97"/>
  <c r="O233" i="97"/>
  <c r="T219" i="97"/>
  <c r="S219" i="97"/>
  <c r="C219" i="97"/>
  <c r="T217" i="97"/>
  <c r="S217" i="97"/>
  <c r="C217" i="97"/>
  <c r="C215" i="97"/>
  <c r="T214" i="97"/>
  <c r="S214" i="97"/>
  <c r="C214" i="97"/>
  <c r="C211" i="97"/>
  <c r="C209" i="97"/>
  <c r="T207" i="97"/>
  <c r="O207" i="97"/>
  <c r="C205" i="97"/>
  <c r="J204" i="97"/>
  <c r="J205" i="97" s="1"/>
  <c r="H204" i="97"/>
  <c r="H205" i="97" s="1"/>
  <c r="F204" i="97"/>
  <c r="C204" i="97"/>
  <c r="T202" i="97"/>
  <c r="C202" i="97"/>
  <c r="T200" i="97"/>
  <c r="C200" i="97"/>
  <c r="T198" i="97"/>
  <c r="C198" i="97"/>
  <c r="T196" i="97"/>
  <c r="S196" i="97"/>
  <c r="C196" i="97"/>
  <c r="T194" i="97"/>
  <c r="S194" i="97"/>
  <c r="C194" i="97"/>
  <c r="T192" i="97"/>
  <c r="S192" i="97"/>
  <c r="C192" i="97"/>
  <c r="T190" i="97"/>
  <c r="S190" i="97"/>
  <c r="C190" i="97"/>
  <c r="C188" i="97"/>
  <c r="J187" i="97"/>
  <c r="H187" i="97"/>
  <c r="F187" i="97"/>
  <c r="C187" i="97"/>
  <c r="T185" i="97"/>
  <c r="S185" i="97"/>
  <c r="C185" i="97"/>
  <c r="T183" i="97"/>
  <c r="S183" i="97"/>
  <c r="C183" i="97"/>
  <c r="T181" i="97"/>
  <c r="S181" i="97"/>
  <c r="C181" i="97"/>
  <c r="T179" i="97"/>
  <c r="S179" i="97"/>
  <c r="C179" i="97"/>
  <c r="T177" i="97"/>
  <c r="S177" i="97"/>
  <c r="C177" i="97"/>
  <c r="J175" i="97"/>
  <c r="H175" i="97"/>
  <c r="F175" i="97"/>
  <c r="C175" i="97"/>
  <c r="C174" i="97"/>
  <c r="C172" i="97"/>
  <c r="T171" i="97"/>
  <c r="O171" i="97"/>
  <c r="T170" i="97"/>
  <c r="S170" i="97"/>
  <c r="O170" i="97"/>
  <c r="T159" i="97"/>
  <c r="S159" i="97"/>
  <c r="O159" i="97"/>
  <c r="C145" i="97"/>
  <c r="O143" i="97"/>
  <c r="O142" i="97"/>
  <c r="O141" i="97"/>
  <c r="O140" i="97"/>
  <c r="O139" i="97"/>
  <c r="O138" i="97"/>
  <c r="O137" i="97"/>
  <c r="O136" i="97"/>
  <c r="O135" i="97"/>
  <c r="O134" i="97"/>
  <c r="O133" i="97"/>
  <c r="O132" i="97"/>
  <c r="O131" i="97"/>
  <c r="O130" i="97"/>
  <c r="O129" i="97"/>
  <c r="O128" i="97"/>
  <c r="H128" i="97"/>
  <c r="G128" i="97"/>
  <c r="G127" i="97"/>
  <c r="F127" i="97"/>
  <c r="C127" i="97"/>
  <c r="C126" i="97"/>
  <c r="T124" i="97"/>
  <c r="C124" i="97"/>
  <c r="G122" i="97"/>
  <c r="S124" i="97" s="1"/>
  <c r="C122" i="97"/>
  <c r="O120" i="97"/>
  <c r="O119" i="97"/>
  <c r="O118" i="97"/>
  <c r="O117" i="97"/>
  <c r="O116" i="97"/>
  <c r="O115" i="97"/>
  <c r="O114" i="97"/>
  <c r="O113" i="97"/>
  <c r="O112" i="97"/>
  <c r="O111" i="97"/>
  <c r="O110" i="97"/>
  <c r="O109" i="97"/>
  <c r="O108" i="97"/>
  <c r="O107" i="97"/>
  <c r="O106" i="97"/>
  <c r="O105" i="97"/>
  <c r="H105" i="97"/>
  <c r="G105" i="97"/>
  <c r="G104" i="97"/>
  <c r="F104" i="97"/>
  <c r="C104" i="97"/>
  <c r="C103" i="97"/>
  <c r="T101" i="97"/>
  <c r="C101" i="97"/>
  <c r="G99" i="97"/>
  <c r="S101" i="97" s="1"/>
  <c r="C99" i="97"/>
  <c r="C97" i="97"/>
  <c r="T96" i="97"/>
  <c r="O96" i="97"/>
  <c r="T94" i="97"/>
  <c r="C94" i="97"/>
  <c r="T93" i="97"/>
  <c r="C93" i="97"/>
  <c r="G89" i="97"/>
  <c r="C89" i="97"/>
  <c r="T87" i="97"/>
  <c r="C87" i="97"/>
  <c r="T86" i="97"/>
  <c r="C86" i="97"/>
  <c r="G82" i="97"/>
  <c r="C82" i="97"/>
  <c r="T80" i="97"/>
  <c r="S80" i="97"/>
  <c r="C80" i="97"/>
  <c r="T79" i="97"/>
  <c r="S79" i="97"/>
  <c r="C79" i="97"/>
  <c r="K77" i="97"/>
  <c r="I77" i="97"/>
  <c r="G77" i="97"/>
  <c r="G75" i="97"/>
  <c r="C75" i="97"/>
  <c r="T68" i="97"/>
  <c r="S68" i="97"/>
  <c r="T63" i="97"/>
  <c r="S63" i="97"/>
  <c r="T47" i="97"/>
  <c r="C47" i="97"/>
  <c r="G45" i="97"/>
  <c r="S47" i="97" s="1"/>
  <c r="C45" i="97"/>
  <c r="T31" i="97"/>
  <c r="C31" i="97"/>
  <c r="G29" i="97"/>
  <c r="S31" i="97" s="1"/>
  <c r="C29" i="97"/>
  <c r="C27" i="97"/>
  <c r="T26" i="97"/>
  <c r="O26" i="97"/>
  <c r="C14" i="97"/>
  <c r="T13" i="97"/>
  <c r="S13" i="97"/>
  <c r="C13" i="97"/>
  <c r="C11" i="97"/>
  <c r="T10" i="97"/>
  <c r="S10" i="97"/>
  <c r="C10" i="97"/>
  <c r="T9" i="97"/>
  <c r="S9" i="97"/>
  <c r="C9" i="97"/>
  <c r="T8" i="97"/>
  <c r="C8" i="97"/>
  <c r="T7" i="97"/>
  <c r="S7" i="97"/>
  <c r="C7" i="97"/>
  <c r="T6" i="97"/>
  <c r="S6" i="97"/>
  <c r="O6" i="97"/>
  <c r="O5" i="97"/>
  <c r="C5" i="97"/>
  <c r="O3" i="97"/>
  <c r="C3" i="97"/>
  <c r="C269" i="96"/>
  <c r="T267" i="96"/>
  <c r="H267" i="96" s="1"/>
  <c r="JW269" i="71" s="1"/>
  <c r="T266" i="96"/>
  <c r="H266" i="96" s="1"/>
  <c r="JW268" i="71" s="1"/>
  <c r="T265" i="96"/>
  <c r="H265" i="96" s="1"/>
  <c r="JW267" i="71" s="1"/>
  <c r="T264" i="96"/>
  <c r="H264" i="96" s="1"/>
  <c r="JW266" i="71" s="1"/>
  <c r="T263" i="96"/>
  <c r="H263" i="96" s="1"/>
  <c r="JW265" i="71" s="1"/>
  <c r="T262" i="96"/>
  <c r="V261" i="96"/>
  <c r="T261" i="96"/>
  <c r="S261" i="96"/>
  <c r="J261" i="96"/>
  <c r="H261" i="96"/>
  <c r="C261" i="96"/>
  <c r="O259" i="96"/>
  <c r="C259" i="96"/>
  <c r="W256" i="96"/>
  <c r="V256" i="96"/>
  <c r="P256" i="96"/>
  <c r="V255" i="96"/>
  <c r="S255" i="96"/>
  <c r="P255" i="96"/>
  <c r="P254" i="96"/>
  <c r="C254" i="96"/>
  <c r="T252" i="96"/>
  <c r="O252" i="96"/>
  <c r="T251" i="96"/>
  <c r="S251" i="96"/>
  <c r="C251" i="96"/>
  <c r="T250" i="96"/>
  <c r="S250" i="96"/>
  <c r="C250" i="96"/>
  <c r="T249" i="96"/>
  <c r="S249" i="96"/>
  <c r="C249" i="96"/>
  <c r="T248" i="96"/>
  <c r="S248" i="96"/>
  <c r="C248" i="96"/>
  <c r="C244" i="96"/>
  <c r="C242" i="96"/>
  <c r="C239" i="96"/>
  <c r="C237" i="96"/>
  <c r="C235" i="96"/>
  <c r="T233" i="96"/>
  <c r="O233" i="96"/>
  <c r="T219" i="96"/>
  <c r="S219" i="96"/>
  <c r="C219" i="96"/>
  <c r="T217" i="96"/>
  <c r="S217" i="96"/>
  <c r="C217" i="96"/>
  <c r="C215" i="96"/>
  <c r="T214" i="96"/>
  <c r="S214" i="96"/>
  <c r="C214" i="96"/>
  <c r="C211" i="96"/>
  <c r="C209" i="96"/>
  <c r="T207" i="96"/>
  <c r="O207" i="96"/>
  <c r="C205" i="96"/>
  <c r="J204" i="96"/>
  <c r="H204" i="96"/>
  <c r="F204" i="96"/>
  <c r="C204" i="96"/>
  <c r="T202" i="96"/>
  <c r="C202" i="96"/>
  <c r="T200" i="96"/>
  <c r="C200" i="96"/>
  <c r="T198" i="96"/>
  <c r="C198" i="96"/>
  <c r="T196" i="96"/>
  <c r="S196" i="96"/>
  <c r="C196" i="96"/>
  <c r="T194" i="96"/>
  <c r="S194" i="96"/>
  <c r="C194" i="96"/>
  <c r="T192" i="96"/>
  <c r="S192" i="96"/>
  <c r="C192" i="96"/>
  <c r="T190" i="96"/>
  <c r="S190" i="96"/>
  <c r="C190" i="96"/>
  <c r="C188" i="96"/>
  <c r="J187" i="96"/>
  <c r="H187" i="96"/>
  <c r="F187" i="96"/>
  <c r="C187" i="96"/>
  <c r="T185" i="96"/>
  <c r="S185" i="96"/>
  <c r="C185" i="96"/>
  <c r="T183" i="96"/>
  <c r="S183" i="96"/>
  <c r="C183" i="96"/>
  <c r="T181" i="96"/>
  <c r="S181" i="96"/>
  <c r="C181" i="96"/>
  <c r="T179" i="96"/>
  <c r="S179" i="96"/>
  <c r="C179" i="96"/>
  <c r="T177" i="96"/>
  <c r="S177" i="96"/>
  <c r="C177" i="96"/>
  <c r="J175" i="96"/>
  <c r="H175" i="96"/>
  <c r="F175" i="96"/>
  <c r="C175" i="96"/>
  <c r="C174" i="96"/>
  <c r="C172" i="96"/>
  <c r="T171" i="96"/>
  <c r="O171" i="96"/>
  <c r="T170" i="96"/>
  <c r="S170" i="96"/>
  <c r="O170" i="96"/>
  <c r="T159" i="96"/>
  <c r="S159" i="96"/>
  <c r="O159" i="96"/>
  <c r="C145" i="96"/>
  <c r="O143" i="96"/>
  <c r="O142" i="96"/>
  <c r="O141" i="96"/>
  <c r="O140" i="96"/>
  <c r="O139" i="96"/>
  <c r="O138" i="96"/>
  <c r="O137" i="96"/>
  <c r="O136" i="96"/>
  <c r="O135" i="96"/>
  <c r="O134" i="96"/>
  <c r="O133" i="96"/>
  <c r="O132" i="96"/>
  <c r="O131" i="96"/>
  <c r="O130" i="96"/>
  <c r="O129" i="96"/>
  <c r="O128" i="96"/>
  <c r="H128" i="96"/>
  <c r="G128" i="96"/>
  <c r="G127" i="96"/>
  <c r="F127" i="96"/>
  <c r="C127" i="96"/>
  <c r="C126" i="96"/>
  <c r="T124" i="96"/>
  <c r="C124" i="96"/>
  <c r="G122" i="96"/>
  <c r="S124" i="96" s="1"/>
  <c r="C122" i="96"/>
  <c r="O120" i="96"/>
  <c r="O119" i="96"/>
  <c r="O118" i="96"/>
  <c r="O117" i="96"/>
  <c r="O116" i="96"/>
  <c r="O115" i="96"/>
  <c r="O114" i="96"/>
  <c r="O113" i="96"/>
  <c r="O112" i="96"/>
  <c r="O111" i="96"/>
  <c r="O110" i="96"/>
  <c r="O109" i="96"/>
  <c r="O108" i="96"/>
  <c r="O107" i="96"/>
  <c r="O106" i="96"/>
  <c r="O105" i="96"/>
  <c r="H105" i="96"/>
  <c r="G105" i="96"/>
  <c r="G104" i="96"/>
  <c r="F104" i="96"/>
  <c r="C104" i="96"/>
  <c r="C103" i="96"/>
  <c r="T101" i="96"/>
  <c r="C101" i="96"/>
  <c r="G99" i="96"/>
  <c r="S101" i="96" s="1"/>
  <c r="C99" i="96"/>
  <c r="C97" i="96"/>
  <c r="T96" i="96"/>
  <c r="O96" i="96"/>
  <c r="T94" i="96"/>
  <c r="C94" i="96"/>
  <c r="T93" i="96"/>
  <c r="C93" i="96"/>
  <c r="G89" i="96"/>
  <c r="C89" i="96"/>
  <c r="T87" i="96"/>
  <c r="C87" i="96"/>
  <c r="T86" i="96"/>
  <c r="C86" i="96"/>
  <c r="G82" i="96"/>
  <c r="C82" i="96"/>
  <c r="T80" i="96"/>
  <c r="S80" i="96"/>
  <c r="C80" i="96"/>
  <c r="T79" i="96"/>
  <c r="S79" i="96"/>
  <c r="C79" i="96"/>
  <c r="K77" i="96"/>
  <c r="I77" i="96"/>
  <c r="G77" i="96"/>
  <c r="G75" i="96"/>
  <c r="C75" i="96"/>
  <c r="T68" i="96"/>
  <c r="S68" i="96"/>
  <c r="T63" i="96"/>
  <c r="S63" i="96"/>
  <c r="T47" i="96"/>
  <c r="C47" i="96"/>
  <c r="G45" i="96"/>
  <c r="S47" i="96" s="1"/>
  <c r="C45" i="96"/>
  <c r="C14" i="96"/>
  <c r="T13" i="96"/>
  <c r="S13" i="96"/>
  <c r="C13" i="96"/>
  <c r="C11" i="96"/>
  <c r="T10" i="96"/>
  <c r="S10" i="96"/>
  <c r="C10" i="96"/>
  <c r="T9" i="96"/>
  <c r="S9" i="96"/>
  <c r="C9" i="96"/>
  <c r="T8" i="96"/>
  <c r="C8" i="96"/>
  <c r="T7" i="96"/>
  <c r="S7" i="96"/>
  <c r="S26" i="96" s="1"/>
  <c r="C7" i="96"/>
  <c r="T6" i="96"/>
  <c r="S6" i="96"/>
  <c r="O6" i="96"/>
  <c r="O5" i="96"/>
  <c r="C5" i="96"/>
  <c r="O3" i="96"/>
  <c r="C3" i="96"/>
  <c r="C269" i="95"/>
  <c r="T267" i="95"/>
  <c r="H267" i="95" s="1"/>
  <c r="JL269" i="71" s="1"/>
  <c r="T266" i="95"/>
  <c r="T265" i="95"/>
  <c r="T264" i="95"/>
  <c r="H264" i="95" s="1"/>
  <c r="JL266" i="71" s="1"/>
  <c r="T263" i="95"/>
  <c r="H263" i="95" s="1"/>
  <c r="JL265" i="71" s="1"/>
  <c r="T262" i="95"/>
  <c r="H262" i="95" s="1"/>
  <c r="JL264" i="71" s="1"/>
  <c r="V261" i="95"/>
  <c r="T261" i="95"/>
  <c r="S261" i="95"/>
  <c r="J261" i="95"/>
  <c r="H261" i="95"/>
  <c r="C261" i="95"/>
  <c r="O259" i="95"/>
  <c r="C259" i="95"/>
  <c r="W256" i="95"/>
  <c r="V256" i="95"/>
  <c r="P256" i="95"/>
  <c r="V255" i="95"/>
  <c r="S255" i="95"/>
  <c r="P255" i="95"/>
  <c r="P254" i="95"/>
  <c r="C254" i="95"/>
  <c r="T252" i="95"/>
  <c r="O252" i="95"/>
  <c r="T251" i="95"/>
  <c r="S251" i="95"/>
  <c r="C251" i="95"/>
  <c r="T250" i="95"/>
  <c r="S250" i="95"/>
  <c r="C250" i="95"/>
  <c r="T249" i="95"/>
  <c r="S249" i="95"/>
  <c r="C249" i="95"/>
  <c r="T248" i="95"/>
  <c r="S248" i="95"/>
  <c r="C248" i="95"/>
  <c r="C244" i="95"/>
  <c r="C242" i="95"/>
  <c r="C239" i="95"/>
  <c r="C237" i="95"/>
  <c r="C235" i="95"/>
  <c r="T233" i="95"/>
  <c r="O233" i="95"/>
  <c r="T219" i="95"/>
  <c r="S219" i="95"/>
  <c r="C219" i="95"/>
  <c r="T217" i="95"/>
  <c r="S217" i="95"/>
  <c r="C217" i="95"/>
  <c r="C215" i="95"/>
  <c r="T214" i="95"/>
  <c r="S214" i="95"/>
  <c r="C214" i="95"/>
  <c r="C211" i="95"/>
  <c r="C209" i="95"/>
  <c r="T207" i="95"/>
  <c r="O207" i="95"/>
  <c r="C205" i="95"/>
  <c r="J204" i="95"/>
  <c r="J205" i="95" s="1"/>
  <c r="H204" i="95"/>
  <c r="F204" i="95"/>
  <c r="C204" i="95"/>
  <c r="T202" i="95"/>
  <c r="C202" i="95"/>
  <c r="T200" i="95"/>
  <c r="C200" i="95"/>
  <c r="T198" i="95"/>
  <c r="C198" i="95"/>
  <c r="T196" i="95"/>
  <c r="S196" i="95"/>
  <c r="C196" i="95"/>
  <c r="T194" i="95"/>
  <c r="S194" i="95"/>
  <c r="C194" i="95"/>
  <c r="T192" i="95"/>
  <c r="S192" i="95"/>
  <c r="C192" i="95"/>
  <c r="T190" i="95"/>
  <c r="S190" i="95"/>
  <c r="C190" i="95"/>
  <c r="C188" i="95"/>
  <c r="J187" i="95"/>
  <c r="H187" i="95"/>
  <c r="F187" i="95"/>
  <c r="C187" i="95"/>
  <c r="T185" i="95"/>
  <c r="S185" i="95"/>
  <c r="C185" i="95"/>
  <c r="T183" i="95"/>
  <c r="S183" i="95"/>
  <c r="C183" i="95"/>
  <c r="T181" i="95"/>
  <c r="S181" i="95"/>
  <c r="C181" i="95"/>
  <c r="T179" i="95"/>
  <c r="S179" i="95"/>
  <c r="C179" i="95"/>
  <c r="T177" i="95"/>
  <c r="S177" i="95"/>
  <c r="S207" i="95" s="1"/>
  <c r="S265" i="95" s="1"/>
  <c r="C177" i="95"/>
  <c r="J175" i="95"/>
  <c r="H175" i="95"/>
  <c r="F175" i="95"/>
  <c r="C175" i="95"/>
  <c r="C174" i="95"/>
  <c r="C172" i="95"/>
  <c r="T171" i="95"/>
  <c r="O171" i="95"/>
  <c r="T170" i="95"/>
  <c r="S170" i="95"/>
  <c r="O170" i="95"/>
  <c r="T159" i="95"/>
  <c r="S159" i="95"/>
  <c r="O159" i="95"/>
  <c r="C145" i="95"/>
  <c r="O143" i="95"/>
  <c r="O142" i="95"/>
  <c r="O141" i="95"/>
  <c r="O140" i="95"/>
  <c r="O139" i="95"/>
  <c r="O138" i="95"/>
  <c r="O137" i="95"/>
  <c r="O136" i="95"/>
  <c r="O135" i="95"/>
  <c r="O134" i="95"/>
  <c r="O133" i="95"/>
  <c r="O132" i="95"/>
  <c r="O131" i="95"/>
  <c r="O130" i="95"/>
  <c r="O129" i="95"/>
  <c r="O128" i="95"/>
  <c r="H128" i="95"/>
  <c r="G128" i="95"/>
  <c r="G127" i="95"/>
  <c r="F127" i="95"/>
  <c r="C127" i="95"/>
  <c r="C126" i="95"/>
  <c r="T124" i="95"/>
  <c r="C124" i="95"/>
  <c r="G122" i="95"/>
  <c r="S124" i="95" s="1"/>
  <c r="C122" i="95"/>
  <c r="O120" i="95"/>
  <c r="O119" i="95"/>
  <c r="O118" i="95"/>
  <c r="O117" i="95"/>
  <c r="O116" i="95"/>
  <c r="O115" i="95"/>
  <c r="O114" i="95"/>
  <c r="O113" i="95"/>
  <c r="O112" i="95"/>
  <c r="O111" i="95"/>
  <c r="O110" i="95"/>
  <c r="O109" i="95"/>
  <c r="O108" i="95"/>
  <c r="O107" i="95"/>
  <c r="O106" i="95"/>
  <c r="O105" i="95"/>
  <c r="H105" i="95"/>
  <c r="G105" i="95"/>
  <c r="G104" i="95"/>
  <c r="F104" i="95"/>
  <c r="C104" i="95"/>
  <c r="C103" i="95"/>
  <c r="T101" i="95"/>
  <c r="C101" i="95"/>
  <c r="G99" i="95"/>
  <c r="S101" i="95" s="1"/>
  <c r="C99" i="95"/>
  <c r="C97" i="95"/>
  <c r="T96" i="95"/>
  <c r="O96" i="95"/>
  <c r="T94" i="95"/>
  <c r="C94" i="95"/>
  <c r="T93" i="95"/>
  <c r="C93" i="95"/>
  <c r="G89" i="95"/>
  <c r="C89" i="95"/>
  <c r="T87" i="95"/>
  <c r="C87" i="95"/>
  <c r="T86" i="95"/>
  <c r="C86" i="95"/>
  <c r="G82" i="95"/>
  <c r="C82" i="95"/>
  <c r="T80" i="95"/>
  <c r="S80" i="95"/>
  <c r="C80" i="95"/>
  <c r="T79" i="95"/>
  <c r="S79" i="95"/>
  <c r="C79" i="95"/>
  <c r="K77" i="95"/>
  <c r="I77" i="95"/>
  <c r="G77" i="95"/>
  <c r="G75" i="95"/>
  <c r="C75" i="95"/>
  <c r="T68" i="95"/>
  <c r="S68" i="95"/>
  <c r="T63" i="95"/>
  <c r="S63" i="95"/>
  <c r="T47" i="95"/>
  <c r="C47" i="95"/>
  <c r="G45" i="95"/>
  <c r="S47" i="95" s="1"/>
  <c r="C45" i="95"/>
  <c r="T31" i="95"/>
  <c r="S31" i="95"/>
  <c r="C31" i="95"/>
  <c r="G29" i="95"/>
  <c r="C29" i="95"/>
  <c r="C27" i="95"/>
  <c r="T26" i="95"/>
  <c r="O26" i="95"/>
  <c r="C14" i="95"/>
  <c r="T13" i="95"/>
  <c r="S13" i="95"/>
  <c r="C13" i="95"/>
  <c r="C11" i="95"/>
  <c r="T10" i="95"/>
  <c r="S10" i="95"/>
  <c r="C10" i="95"/>
  <c r="T9" i="95"/>
  <c r="S9" i="95"/>
  <c r="C9" i="95"/>
  <c r="T8" i="95"/>
  <c r="C8" i="95"/>
  <c r="T7" i="95"/>
  <c r="S7" i="95"/>
  <c r="C7" i="95"/>
  <c r="T6" i="95"/>
  <c r="S6" i="95"/>
  <c r="O6" i="95"/>
  <c r="O5" i="95"/>
  <c r="C5" i="95"/>
  <c r="O3" i="95"/>
  <c r="C3" i="95"/>
  <c r="C269" i="94"/>
  <c r="T267" i="94"/>
  <c r="H267" i="94" s="1"/>
  <c r="JA269" i="71" s="1"/>
  <c r="T266" i="94"/>
  <c r="T265" i="94"/>
  <c r="H265" i="94" s="1"/>
  <c r="JA267" i="71" s="1"/>
  <c r="T264" i="94"/>
  <c r="H264" i="94" s="1"/>
  <c r="JA266" i="71" s="1"/>
  <c r="T263" i="94"/>
  <c r="H263" i="94" s="1"/>
  <c r="JA265" i="71" s="1"/>
  <c r="T262" i="94"/>
  <c r="H262" i="94" s="1"/>
  <c r="JA264" i="71" s="1"/>
  <c r="V261" i="94"/>
  <c r="T261" i="94"/>
  <c r="S261" i="94"/>
  <c r="J261" i="94"/>
  <c r="H261" i="94"/>
  <c r="C261" i="94"/>
  <c r="O259" i="94"/>
  <c r="C259" i="94"/>
  <c r="W256" i="94"/>
  <c r="V256" i="94"/>
  <c r="P256" i="94"/>
  <c r="V255" i="94"/>
  <c r="S255" i="94"/>
  <c r="P255" i="94"/>
  <c r="P254" i="94"/>
  <c r="C254" i="94"/>
  <c r="T252" i="94"/>
  <c r="O252" i="94"/>
  <c r="T251" i="94"/>
  <c r="S251" i="94"/>
  <c r="C251" i="94"/>
  <c r="T250" i="94"/>
  <c r="S250" i="94"/>
  <c r="C250" i="94"/>
  <c r="T249" i="94"/>
  <c r="S249" i="94"/>
  <c r="C249" i="94"/>
  <c r="T248" i="94"/>
  <c r="S248" i="94"/>
  <c r="C248" i="94"/>
  <c r="C244" i="94"/>
  <c r="C242" i="94"/>
  <c r="C239" i="94"/>
  <c r="C237" i="94"/>
  <c r="C235" i="94"/>
  <c r="T233" i="94"/>
  <c r="O233" i="94"/>
  <c r="T219" i="94"/>
  <c r="S219" i="94"/>
  <c r="C219" i="94"/>
  <c r="T217" i="94"/>
  <c r="S217" i="94"/>
  <c r="C217" i="94"/>
  <c r="C215" i="94"/>
  <c r="T214" i="94"/>
  <c r="S214" i="94"/>
  <c r="C214" i="94"/>
  <c r="C211" i="94"/>
  <c r="C209" i="94"/>
  <c r="T207" i="94"/>
  <c r="O207" i="94"/>
  <c r="C205" i="94"/>
  <c r="J204" i="94"/>
  <c r="J205" i="94" s="1"/>
  <c r="H204" i="94"/>
  <c r="H205" i="94" s="1"/>
  <c r="F204" i="94"/>
  <c r="C204" i="94"/>
  <c r="T202" i="94"/>
  <c r="C202" i="94"/>
  <c r="T200" i="94"/>
  <c r="C200" i="94"/>
  <c r="T198" i="94"/>
  <c r="C198" i="94"/>
  <c r="T196" i="94"/>
  <c r="S196" i="94"/>
  <c r="C196" i="94"/>
  <c r="T194" i="94"/>
  <c r="S194" i="94"/>
  <c r="C194" i="94"/>
  <c r="T192" i="94"/>
  <c r="S192" i="94"/>
  <c r="C192" i="94"/>
  <c r="T190" i="94"/>
  <c r="S190" i="94"/>
  <c r="C190" i="94"/>
  <c r="C188" i="94"/>
  <c r="J187" i="94"/>
  <c r="H187" i="94"/>
  <c r="F187" i="94"/>
  <c r="C187" i="94"/>
  <c r="T185" i="94"/>
  <c r="S185" i="94"/>
  <c r="C185" i="94"/>
  <c r="T183" i="94"/>
  <c r="S183" i="94"/>
  <c r="C183" i="94"/>
  <c r="T181" i="94"/>
  <c r="S181" i="94"/>
  <c r="C181" i="94"/>
  <c r="T179" i="94"/>
  <c r="S179" i="94"/>
  <c r="C179" i="94"/>
  <c r="T177" i="94"/>
  <c r="S177" i="94"/>
  <c r="C177" i="94"/>
  <c r="J175" i="94"/>
  <c r="H175" i="94"/>
  <c r="F175" i="94"/>
  <c r="C175" i="94"/>
  <c r="C174" i="94"/>
  <c r="C172" i="94"/>
  <c r="T171" i="94"/>
  <c r="O171" i="94"/>
  <c r="T170" i="94"/>
  <c r="S170" i="94"/>
  <c r="O170" i="94"/>
  <c r="T159" i="94"/>
  <c r="S159" i="94"/>
  <c r="O159" i="94"/>
  <c r="C145" i="94"/>
  <c r="O143" i="94"/>
  <c r="O142" i="94"/>
  <c r="O141" i="94"/>
  <c r="O140" i="94"/>
  <c r="O139" i="94"/>
  <c r="O138" i="94"/>
  <c r="O137" i="94"/>
  <c r="O136" i="94"/>
  <c r="O135" i="94"/>
  <c r="O134" i="94"/>
  <c r="O133" i="94"/>
  <c r="O132" i="94"/>
  <c r="O131" i="94"/>
  <c r="O130" i="94"/>
  <c r="O129" i="94"/>
  <c r="O128" i="94"/>
  <c r="H128" i="94"/>
  <c r="G128" i="94"/>
  <c r="G127" i="94"/>
  <c r="F127" i="94"/>
  <c r="C127" i="94"/>
  <c r="C126" i="94"/>
  <c r="T124" i="94"/>
  <c r="C124" i="94"/>
  <c r="G122" i="94"/>
  <c r="S124" i="94" s="1"/>
  <c r="C122" i="94"/>
  <c r="O120" i="94"/>
  <c r="O119" i="94"/>
  <c r="O118" i="94"/>
  <c r="O117" i="94"/>
  <c r="O116" i="94"/>
  <c r="O115" i="94"/>
  <c r="O114" i="94"/>
  <c r="O113" i="94"/>
  <c r="O112" i="94"/>
  <c r="O111" i="94"/>
  <c r="O110" i="94"/>
  <c r="O109" i="94"/>
  <c r="O108" i="94"/>
  <c r="O107" i="94"/>
  <c r="O106" i="94"/>
  <c r="O105" i="94"/>
  <c r="H105" i="94"/>
  <c r="G105" i="94"/>
  <c r="G104" i="94"/>
  <c r="F104" i="94"/>
  <c r="C104" i="94"/>
  <c r="C103" i="94"/>
  <c r="T101" i="94"/>
  <c r="C101" i="94"/>
  <c r="G99" i="94"/>
  <c r="S101" i="94" s="1"/>
  <c r="C99" i="94"/>
  <c r="C97" i="94"/>
  <c r="T96" i="94"/>
  <c r="O96" i="94"/>
  <c r="T94" i="94"/>
  <c r="C94" i="94"/>
  <c r="T93" i="94"/>
  <c r="C93" i="94"/>
  <c r="G89" i="94"/>
  <c r="C89" i="94"/>
  <c r="T87" i="94"/>
  <c r="C87" i="94"/>
  <c r="T86" i="94"/>
  <c r="C86" i="94"/>
  <c r="G82" i="94"/>
  <c r="C82" i="94"/>
  <c r="T80" i="94"/>
  <c r="S80" i="94"/>
  <c r="C80" i="94"/>
  <c r="T79" i="94"/>
  <c r="S79" i="94"/>
  <c r="C79" i="94"/>
  <c r="K77" i="94"/>
  <c r="I77" i="94"/>
  <c r="G77" i="94"/>
  <c r="G75" i="94"/>
  <c r="C75" i="94"/>
  <c r="T68" i="94"/>
  <c r="S68" i="94"/>
  <c r="T63" i="94"/>
  <c r="S63" i="94"/>
  <c r="T47" i="94"/>
  <c r="C47" i="94"/>
  <c r="G45" i="94"/>
  <c r="S47" i="94" s="1"/>
  <c r="C45" i="94"/>
  <c r="T31" i="94"/>
  <c r="C31" i="94"/>
  <c r="G29" i="94"/>
  <c r="S31" i="94" s="1"/>
  <c r="C29" i="94"/>
  <c r="C27" i="94"/>
  <c r="T26" i="94"/>
  <c r="O26" i="94"/>
  <c r="C14" i="94"/>
  <c r="T13" i="94"/>
  <c r="S13" i="94"/>
  <c r="C13" i="94"/>
  <c r="C11" i="94"/>
  <c r="T10" i="94"/>
  <c r="S10" i="94"/>
  <c r="C10" i="94"/>
  <c r="T9" i="94"/>
  <c r="S9" i="94"/>
  <c r="C9" i="94"/>
  <c r="T8" i="94"/>
  <c r="C8" i="94"/>
  <c r="T7" i="94"/>
  <c r="S7" i="94"/>
  <c r="C7" i="94"/>
  <c r="T6" i="94"/>
  <c r="S6" i="94"/>
  <c r="O6" i="94"/>
  <c r="O5" i="94"/>
  <c r="C5" i="94"/>
  <c r="O3" i="94"/>
  <c r="C3" i="94"/>
  <c r="C269" i="93"/>
  <c r="T267" i="93"/>
  <c r="H267" i="93" s="1"/>
  <c r="IP269" i="71" s="1"/>
  <c r="T266" i="93"/>
  <c r="H266" i="93" s="1"/>
  <c r="IP268" i="71" s="1"/>
  <c r="T265" i="93"/>
  <c r="H265" i="93" s="1"/>
  <c r="IP267" i="71" s="1"/>
  <c r="T264" i="93"/>
  <c r="H264" i="93" s="1"/>
  <c r="IP266" i="71" s="1"/>
  <c r="T263" i="93"/>
  <c r="H263" i="93" s="1"/>
  <c r="IP265" i="71" s="1"/>
  <c r="T262" i="93"/>
  <c r="H262" i="93" s="1"/>
  <c r="IP264" i="71" s="1"/>
  <c r="V261" i="93"/>
  <c r="T261" i="93"/>
  <c r="S261" i="93"/>
  <c r="J261" i="93"/>
  <c r="H261" i="93"/>
  <c r="C261" i="93"/>
  <c r="O259" i="93"/>
  <c r="C259" i="93"/>
  <c r="W256" i="93"/>
  <c r="V256" i="93"/>
  <c r="P256" i="93"/>
  <c r="V255" i="93"/>
  <c r="S255" i="93"/>
  <c r="P255" i="93"/>
  <c r="P254" i="93"/>
  <c r="C254" i="93"/>
  <c r="T252" i="93"/>
  <c r="O252" i="93"/>
  <c r="T251" i="93"/>
  <c r="S251" i="93"/>
  <c r="C251" i="93"/>
  <c r="T250" i="93"/>
  <c r="S250" i="93"/>
  <c r="C250" i="93"/>
  <c r="T249" i="93"/>
  <c r="S249" i="93"/>
  <c r="C249" i="93"/>
  <c r="T248" i="93"/>
  <c r="S248" i="93"/>
  <c r="C248" i="93"/>
  <c r="C244" i="93"/>
  <c r="C242" i="93"/>
  <c r="C239" i="93"/>
  <c r="C237" i="93"/>
  <c r="C235" i="93"/>
  <c r="T233" i="93"/>
  <c r="O233" i="93"/>
  <c r="T219" i="93"/>
  <c r="S219" i="93"/>
  <c r="C219" i="93"/>
  <c r="T217" i="93"/>
  <c r="S217" i="93"/>
  <c r="C217" i="93"/>
  <c r="C215" i="93"/>
  <c r="T214" i="93"/>
  <c r="S214" i="93"/>
  <c r="C214" i="93"/>
  <c r="C211" i="93"/>
  <c r="C209" i="93"/>
  <c r="T207" i="93"/>
  <c r="O207" i="93"/>
  <c r="C205" i="93"/>
  <c r="J204" i="93"/>
  <c r="H204" i="93"/>
  <c r="H205" i="93" s="1"/>
  <c r="F204" i="93"/>
  <c r="C204" i="93"/>
  <c r="T202" i="93"/>
  <c r="C202" i="93"/>
  <c r="T200" i="93"/>
  <c r="C200" i="93"/>
  <c r="T198" i="93"/>
  <c r="C198" i="93"/>
  <c r="T196" i="93"/>
  <c r="S196" i="93"/>
  <c r="C196" i="93"/>
  <c r="T194" i="93"/>
  <c r="S194" i="93"/>
  <c r="C194" i="93"/>
  <c r="T192" i="93"/>
  <c r="S192" i="93"/>
  <c r="C192" i="93"/>
  <c r="T190" i="93"/>
  <c r="S190" i="93"/>
  <c r="C190" i="93"/>
  <c r="C188" i="93"/>
  <c r="J187" i="93"/>
  <c r="H187" i="93"/>
  <c r="F187" i="93"/>
  <c r="C187" i="93"/>
  <c r="T185" i="93"/>
  <c r="S185" i="93"/>
  <c r="C185" i="93"/>
  <c r="T183" i="93"/>
  <c r="S183" i="93"/>
  <c r="C183" i="93"/>
  <c r="T181" i="93"/>
  <c r="S181" i="93"/>
  <c r="C181" i="93"/>
  <c r="T179" i="93"/>
  <c r="S179" i="93"/>
  <c r="C179" i="93"/>
  <c r="T177" i="93"/>
  <c r="S177" i="93"/>
  <c r="C177" i="93"/>
  <c r="J175" i="93"/>
  <c r="H175" i="93"/>
  <c r="F175" i="93"/>
  <c r="C175" i="93"/>
  <c r="C174" i="93"/>
  <c r="C172" i="93"/>
  <c r="T171" i="93"/>
  <c r="O171" i="93"/>
  <c r="T170" i="93"/>
  <c r="S170" i="93"/>
  <c r="O170" i="93"/>
  <c r="T159" i="93"/>
  <c r="S159" i="93"/>
  <c r="O159" i="93"/>
  <c r="C145" i="93"/>
  <c r="O143" i="93"/>
  <c r="O142" i="93"/>
  <c r="O141" i="93"/>
  <c r="O140" i="93"/>
  <c r="O139" i="93"/>
  <c r="O138" i="93"/>
  <c r="O137" i="93"/>
  <c r="O136" i="93"/>
  <c r="O135" i="93"/>
  <c r="O134" i="93"/>
  <c r="O133" i="93"/>
  <c r="O132" i="93"/>
  <c r="O131" i="93"/>
  <c r="O130" i="93"/>
  <c r="O129" i="93"/>
  <c r="O128" i="93"/>
  <c r="H128" i="93"/>
  <c r="G128" i="93"/>
  <c r="G127" i="93"/>
  <c r="F127" i="93"/>
  <c r="C127" i="93"/>
  <c r="C126" i="93"/>
  <c r="T124" i="93"/>
  <c r="C124" i="93"/>
  <c r="G122" i="93"/>
  <c r="S124" i="93" s="1"/>
  <c r="C122" i="93"/>
  <c r="O120" i="93"/>
  <c r="O119" i="93"/>
  <c r="O118" i="93"/>
  <c r="O117" i="93"/>
  <c r="O116" i="93"/>
  <c r="O115" i="93"/>
  <c r="O114" i="93"/>
  <c r="O113" i="93"/>
  <c r="O112" i="93"/>
  <c r="O111" i="93"/>
  <c r="O110" i="93"/>
  <c r="O109" i="93"/>
  <c r="O108" i="93"/>
  <c r="O107" i="93"/>
  <c r="O106" i="93"/>
  <c r="O105" i="93"/>
  <c r="H105" i="93"/>
  <c r="G105" i="93"/>
  <c r="G104" i="93"/>
  <c r="F104" i="93"/>
  <c r="C104" i="93"/>
  <c r="C103" i="93"/>
  <c r="T101" i="93"/>
  <c r="C101" i="93"/>
  <c r="G99" i="93"/>
  <c r="S101" i="93" s="1"/>
  <c r="C99" i="93"/>
  <c r="C97" i="93"/>
  <c r="T96" i="93"/>
  <c r="O96" i="93"/>
  <c r="T94" i="93"/>
  <c r="C94" i="93"/>
  <c r="T93" i="93"/>
  <c r="C93" i="93"/>
  <c r="G89" i="93"/>
  <c r="C89" i="93"/>
  <c r="T87" i="93"/>
  <c r="C87" i="93"/>
  <c r="T86" i="93"/>
  <c r="C86" i="93"/>
  <c r="G82" i="93"/>
  <c r="C82" i="93"/>
  <c r="T80" i="93"/>
  <c r="S80" i="93"/>
  <c r="C80" i="93"/>
  <c r="T79" i="93"/>
  <c r="S79" i="93"/>
  <c r="C79" i="93"/>
  <c r="K77" i="93"/>
  <c r="I77" i="93"/>
  <c r="G77" i="93"/>
  <c r="G75" i="93"/>
  <c r="C75" i="93"/>
  <c r="T68" i="93"/>
  <c r="S68" i="93"/>
  <c r="T63" i="93"/>
  <c r="S63" i="93"/>
  <c r="T47" i="93"/>
  <c r="C47" i="93"/>
  <c r="G45" i="93"/>
  <c r="S47" i="93" s="1"/>
  <c r="C45" i="93"/>
  <c r="T31" i="93"/>
  <c r="S31" i="93"/>
  <c r="C31" i="93"/>
  <c r="G29" i="93"/>
  <c r="C29" i="93"/>
  <c r="C27" i="93"/>
  <c r="T26" i="93"/>
  <c r="O26" i="93"/>
  <c r="C14" i="93"/>
  <c r="T13" i="93"/>
  <c r="S13" i="93"/>
  <c r="C13" i="93"/>
  <c r="C11" i="93"/>
  <c r="T10" i="93"/>
  <c r="S10" i="93"/>
  <c r="C10" i="93"/>
  <c r="T9" i="93"/>
  <c r="S9" i="93"/>
  <c r="C9" i="93"/>
  <c r="T8" i="93"/>
  <c r="C8" i="93"/>
  <c r="T7" i="93"/>
  <c r="S7" i="93"/>
  <c r="C7" i="93"/>
  <c r="T6" i="93"/>
  <c r="S6" i="93"/>
  <c r="O6" i="93"/>
  <c r="O5" i="93"/>
  <c r="C5" i="93"/>
  <c r="O3" i="93"/>
  <c r="C3" i="93"/>
  <c r="C269" i="92"/>
  <c r="T267" i="92"/>
  <c r="H267" i="92" s="1"/>
  <c r="IE269" i="71" s="1"/>
  <c r="T266" i="92"/>
  <c r="T265" i="92"/>
  <c r="T264" i="92"/>
  <c r="H264" i="92" s="1"/>
  <c r="IE266" i="71" s="1"/>
  <c r="T263" i="92"/>
  <c r="H263" i="92" s="1"/>
  <c r="IE265" i="71" s="1"/>
  <c r="T262" i="92"/>
  <c r="H262" i="92" s="1"/>
  <c r="IE264" i="71" s="1"/>
  <c r="V261" i="92"/>
  <c r="T261" i="92"/>
  <c r="S261" i="92"/>
  <c r="J261" i="92"/>
  <c r="H261" i="92"/>
  <c r="C261" i="92"/>
  <c r="O259" i="92"/>
  <c r="C259" i="92"/>
  <c r="W256" i="92"/>
  <c r="V256" i="92"/>
  <c r="P256" i="92"/>
  <c r="V255" i="92"/>
  <c r="S255" i="92"/>
  <c r="P255" i="92"/>
  <c r="P254" i="92"/>
  <c r="C254" i="92"/>
  <c r="T252" i="92"/>
  <c r="O252" i="92"/>
  <c r="T251" i="92"/>
  <c r="S251" i="92"/>
  <c r="C251" i="92"/>
  <c r="T250" i="92"/>
  <c r="S250" i="92"/>
  <c r="C250" i="92"/>
  <c r="T249" i="92"/>
  <c r="S249" i="92"/>
  <c r="C249" i="92"/>
  <c r="T248" i="92"/>
  <c r="S248" i="92"/>
  <c r="C248" i="92"/>
  <c r="C244" i="92"/>
  <c r="C242" i="92"/>
  <c r="C239" i="92"/>
  <c r="C237" i="92"/>
  <c r="C235" i="92"/>
  <c r="T233" i="92"/>
  <c r="O233" i="92"/>
  <c r="T219" i="92"/>
  <c r="S219" i="92"/>
  <c r="C219" i="92"/>
  <c r="T217" i="92"/>
  <c r="S217" i="92"/>
  <c r="C217" i="92"/>
  <c r="C215" i="92"/>
  <c r="T214" i="92"/>
  <c r="S214" i="92"/>
  <c r="C214" i="92"/>
  <c r="C211" i="92"/>
  <c r="C209" i="92"/>
  <c r="T207" i="92"/>
  <c r="O207" i="92"/>
  <c r="C205" i="92"/>
  <c r="J204" i="92"/>
  <c r="H204" i="92"/>
  <c r="H205" i="92" s="1"/>
  <c r="F204" i="92"/>
  <c r="C204" i="92"/>
  <c r="T202" i="92"/>
  <c r="C202" i="92"/>
  <c r="T200" i="92"/>
  <c r="C200" i="92"/>
  <c r="T198" i="92"/>
  <c r="C198" i="92"/>
  <c r="T196" i="92"/>
  <c r="S196" i="92"/>
  <c r="C196" i="92"/>
  <c r="T194" i="92"/>
  <c r="S194" i="92"/>
  <c r="C194" i="92"/>
  <c r="T192" i="92"/>
  <c r="S192" i="92"/>
  <c r="C192" i="92"/>
  <c r="T190" i="92"/>
  <c r="S190" i="92"/>
  <c r="C190" i="92"/>
  <c r="C188" i="92"/>
  <c r="J187" i="92"/>
  <c r="H187" i="92"/>
  <c r="F187" i="92"/>
  <c r="C187" i="92"/>
  <c r="T185" i="92"/>
  <c r="S185" i="92"/>
  <c r="C185" i="92"/>
  <c r="T183" i="92"/>
  <c r="S183" i="92"/>
  <c r="C183" i="92"/>
  <c r="T181" i="92"/>
  <c r="S181" i="92"/>
  <c r="C181" i="92"/>
  <c r="T179" i="92"/>
  <c r="S179" i="92"/>
  <c r="C179" i="92"/>
  <c r="T177" i="92"/>
  <c r="S177" i="92"/>
  <c r="C177" i="92"/>
  <c r="J175" i="92"/>
  <c r="H175" i="92"/>
  <c r="F175" i="92"/>
  <c r="C175" i="92"/>
  <c r="C174" i="92"/>
  <c r="C172" i="92"/>
  <c r="T171" i="92"/>
  <c r="O171" i="92"/>
  <c r="T170" i="92"/>
  <c r="S170" i="92"/>
  <c r="O170" i="92"/>
  <c r="T159" i="92"/>
  <c r="S159" i="92"/>
  <c r="O159" i="92"/>
  <c r="C145" i="92"/>
  <c r="O143" i="92"/>
  <c r="O142" i="92"/>
  <c r="O141" i="92"/>
  <c r="O140" i="92"/>
  <c r="O139" i="92"/>
  <c r="O138" i="92"/>
  <c r="O137" i="92"/>
  <c r="O136" i="92"/>
  <c r="O135" i="92"/>
  <c r="O134" i="92"/>
  <c r="O133" i="92"/>
  <c r="O132" i="92"/>
  <c r="O131" i="92"/>
  <c r="O130" i="92"/>
  <c r="O129" i="92"/>
  <c r="O128" i="92"/>
  <c r="H128" i="92"/>
  <c r="G128" i="92"/>
  <c r="G127" i="92"/>
  <c r="F127" i="92"/>
  <c r="C127" i="92"/>
  <c r="C126" i="92"/>
  <c r="T124" i="92"/>
  <c r="C124" i="92"/>
  <c r="G122" i="92"/>
  <c r="S124" i="92" s="1"/>
  <c r="C122" i="92"/>
  <c r="O120" i="92"/>
  <c r="O119" i="92"/>
  <c r="O118" i="92"/>
  <c r="O117" i="92"/>
  <c r="O116" i="92"/>
  <c r="O115" i="92"/>
  <c r="O114" i="92"/>
  <c r="O113" i="92"/>
  <c r="O112" i="92"/>
  <c r="O111" i="92"/>
  <c r="O110" i="92"/>
  <c r="O109" i="92"/>
  <c r="O108" i="92"/>
  <c r="O107" i="92"/>
  <c r="O106" i="92"/>
  <c r="O105" i="92"/>
  <c r="H105" i="92"/>
  <c r="G105" i="92"/>
  <c r="G104" i="92"/>
  <c r="F104" i="92"/>
  <c r="C104" i="92"/>
  <c r="C103" i="92"/>
  <c r="T101" i="92"/>
  <c r="C101" i="92"/>
  <c r="G99" i="92"/>
  <c r="S101" i="92" s="1"/>
  <c r="C99" i="92"/>
  <c r="C97" i="92"/>
  <c r="T96" i="92"/>
  <c r="O96" i="92"/>
  <c r="T94" i="92"/>
  <c r="C94" i="92"/>
  <c r="T93" i="92"/>
  <c r="C93" i="92"/>
  <c r="G89" i="92"/>
  <c r="C89" i="92"/>
  <c r="T87" i="92"/>
  <c r="C87" i="92"/>
  <c r="T86" i="92"/>
  <c r="C86" i="92"/>
  <c r="G82" i="92"/>
  <c r="S86" i="92" s="1"/>
  <c r="C82" i="92"/>
  <c r="T80" i="92"/>
  <c r="S80" i="92"/>
  <c r="C80" i="92"/>
  <c r="T79" i="92"/>
  <c r="S79" i="92"/>
  <c r="C79" i="92"/>
  <c r="K77" i="92"/>
  <c r="I77" i="92"/>
  <c r="G77" i="92"/>
  <c r="G75" i="92"/>
  <c r="C75" i="92"/>
  <c r="T68" i="92"/>
  <c r="S68" i="92"/>
  <c r="T63" i="92"/>
  <c r="S63" i="92"/>
  <c r="T47" i="92"/>
  <c r="C47" i="92"/>
  <c r="G45" i="92"/>
  <c r="S47" i="92" s="1"/>
  <c r="C45" i="92"/>
  <c r="T31" i="92"/>
  <c r="S31" i="92"/>
  <c r="C31" i="92"/>
  <c r="G29" i="92"/>
  <c r="C29" i="92"/>
  <c r="C27" i="92"/>
  <c r="T26" i="92"/>
  <c r="O26" i="92"/>
  <c r="C14" i="92"/>
  <c r="T13" i="92"/>
  <c r="S13" i="92"/>
  <c r="C13" i="92"/>
  <c r="C11" i="92"/>
  <c r="T10" i="92"/>
  <c r="S10" i="92"/>
  <c r="C10" i="92"/>
  <c r="T9" i="92"/>
  <c r="S9" i="92"/>
  <c r="C9" i="92"/>
  <c r="T8" i="92"/>
  <c r="C8" i="92"/>
  <c r="T7" i="92"/>
  <c r="S7" i="92"/>
  <c r="C7" i="92"/>
  <c r="T6" i="92"/>
  <c r="S6" i="92"/>
  <c r="O6" i="92"/>
  <c r="O5" i="92"/>
  <c r="C5" i="92"/>
  <c r="O3" i="92"/>
  <c r="C3" i="92"/>
  <c r="C269" i="91"/>
  <c r="T267" i="91"/>
  <c r="H267" i="91" s="1"/>
  <c r="HT269" i="71" s="1"/>
  <c r="T266" i="91"/>
  <c r="H266" i="91" s="1"/>
  <c r="HT268" i="71" s="1"/>
  <c r="T265" i="91"/>
  <c r="T264" i="91"/>
  <c r="T263" i="91"/>
  <c r="H263" i="91" s="1"/>
  <c r="HT265" i="71" s="1"/>
  <c r="T262" i="91"/>
  <c r="H262" i="91" s="1"/>
  <c r="HT264" i="71" s="1"/>
  <c r="V261" i="91"/>
  <c r="T261" i="91"/>
  <c r="S261" i="91"/>
  <c r="J261" i="91"/>
  <c r="H261" i="91"/>
  <c r="C261" i="91"/>
  <c r="O259" i="91"/>
  <c r="C259" i="91"/>
  <c r="W256" i="91"/>
  <c r="V256" i="91"/>
  <c r="P256" i="91"/>
  <c r="V255" i="91"/>
  <c r="S255" i="91"/>
  <c r="P255" i="91"/>
  <c r="P254" i="91"/>
  <c r="C254" i="91"/>
  <c r="T252" i="91"/>
  <c r="O252" i="91"/>
  <c r="T251" i="91"/>
  <c r="S251" i="91"/>
  <c r="C251" i="91"/>
  <c r="T250" i="91"/>
  <c r="S250" i="91"/>
  <c r="C250" i="91"/>
  <c r="T249" i="91"/>
  <c r="S249" i="91"/>
  <c r="C249" i="91"/>
  <c r="T248" i="91"/>
  <c r="S248" i="91"/>
  <c r="C248" i="91"/>
  <c r="C244" i="91"/>
  <c r="C242" i="91"/>
  <c r="C239" i="91"/>
  <c r="C237" i="91"/>
  <c r="C235" i="91"/>
  <c r="T233" i="91"/>
  <c r="O233" i="91"/>
  <c r="T219" i="91"/>
  <c r="S219" i="91"/>
  <c r="C219" i="91"/>
  <c r="T217" i="91"/>
  <c r="S217" i="91"/>
  <c r="C217" i="91"/>
  <c r="C215" i="91"/>
  <c r="T214" i="91"/>
  <c r="S214" i="91"/>
  <c r="C214" i="91"/>
  <c r="C211" i="91"/>
  <c r="C209" i="91"/>
  <c r="T207" i="91"/>
  <c r="O207" i="91"/>
  <c r="C205" i="91"/>
  <c r="J204" i="91"/>
  <c r="H204" i="91"/>
  <c r="F204" i="91"/>
  <c r="C204" i="91"/>
  <c r="T202" i="91"/>
  <c r="C202" i="91"/>
  <c r="T200" i="91"/>
  <c r="C200" i="91"/>
  <c r="T198" i="91"/>
  <c r="C198" i="91"/>
  <c r="T196" i="91"/>
  <c r="S196" i="91"/>
  <c r="C196" i="91"/>
  <c r="T194" i="91"/>
  <c r="S194" i="91"/>
  <c r="C194" i="91"/>
  <c r="T192" i="91"/>
  <c r="S192" i="91"/>
  <c r="C192" i="91"/>
  <c r="T190" i="91"/>
  <c r="S190" i="91"/>
  <c r="C190" i="91"/>
  <c r="C188" i="91"/>
  <c r="J187" i="91"/>
  <c r="H187" i="91"/>
  <c r="F187" i="91"/>
  <c r="C187" i="91"/>
  <c r="T185" i="91"/>
  <c r="S185" i="91"/>
  <c r="C185" i="91"/>
  <c r="T183" i="91"/>
  <c r="S183" i="91"/>
  <c r="C183" i="91"/>
  <c r="T181" i="91"/>
  <c r="S181" i="91"/>
  <c r="C181" i="91"/>
  <c r="T179" i="91"/>
  <c r="S179" i="91"/>
  <c r="C179" i="91"/>
  <c r="T177" i="91"/>
  <c r="S177" i="91"/>
  <c r="C177" i="91"/>
  <c r="J175" i="91"/>
  <c r="H175" i="91"/>
  <c r="F175" i="91"/>
  <c r="C175" i="91"/>
  <c r="C174" i="91"/>
  <c r="C172" i="91"/>
  <c r="T171" i="91"/>
  <c r="O171" i="91"/>
  <c r="T170" i="91"/>
  <c r="S170" i="91"/>
  <c r="O170" i="91"/>
  <c r="T159" i="91"/>
  <c r="S159" i="91"/>
  <c r="O159" i="91"/>
  <c r="C145" i="91"/>
  <c r="O143" i="91"/>
  <c r="O142" i="91"/>
  <c r="O141" i="91"/>
  <c r="O140" i="91"/>
  <c r="O139" i="91"/>
  <c r="O138" i="91"/>
  <c r="O137" i="91"/>
  <c r="O136" i="91"/>
  <c r="O135" i="91"/>
  <c r="O134" i="91"/>
  <c r="O133" i="91"/>
  <c r="O132" i="91"/>
  <c r="O131" i="91"/>
  <c r="O130" i="91"/>
  <c r="O129" i="91"/>
  <c r="O128" i="91"/>
  <c r="H128" i="91"/>
  <c r="G128" i="91"/>
  <c r="G127" i="91"/>
  <c r="F127" i="91"/>
  <c r="C127" i="91"/>
  <c r="C126" i="91"/>
  <c r="T124" i="91"/>
  <c r="C124" i="91"/>
  <c r="G122" i="91"/>
  <c r="S124" i="91" s="1"/>
  <c r="C122" i="91"/>
  <c r="O120" i="91"/>
  <c r="O119" i="91"/>
  <c r="O118" i="91"/>
  <c r="O117" i="91"/>
  <c r="O116" i="91"/>
  <c r="O115" i="91"/>
  <c r="O114" i="91"/>
  <c r="O113" i="91"/>
  <c r="O112" i="91"/>
  <c r="O111" i="91"/>
  <c r="O110" i="91"/>
  <c r="O109" i="91"/>
  <c r="O108" i="91"/>
  <c r="O107" i="91"/>
  <c r="O106" i="91"/>
  <c r="O105" i="91"/>
  <c r="H105" i="91"/>
  <c r="G105" i="91"/>
  <c r="G104" i="91"/>
  <c r="F104" i="91"/>
  <c r="C104" i="91"/>
  <c r="C103" i="91"/>
  <c r="T101" i="91"/>
  <c r="C101" i="91"/>
  <c r="G99" i="91"/>
  <c r="S101" i="91" s="1"/>
  <c r="C99" i="91"/>
  <c r="C97" i="91"/>
  <c r="T96" i="91"/>
  <c r="O96" i="91"/>
  <c r="T94" i="91"/>
  <c r="C94" i="91"/>
  <c r="T93" i="91"/>
  <c r="C93" i="91"/>
  <c r="G89" i="91"/>
  <c r="C89" i="91"/>
  <c r="T87" i="91"/>
  <c r="C87" i="91"/>
  <c r="T86" i="91"/>
  <c r="S86" i="91"/>
  <c r="C86" i="91"/>
  <c r="G82" i="91"/>
  <c r="S87" i="91" s="1"/>
  <c r="C82" i="91"/>
  <c r="T80" i="91"/>
  <c r="S80" i="91"/>
  <c r="C80" i="91"/>
  <c r="T79" i="91"/>
  <c r="S79" i="91"/>
  <c r="C79" i="91"/>
  <c r="K77" i="91"/>
  <c r="I77" i="91"/>
  <c r="G77" i="91"/>
  <c r="G75" i="91"/>
  <c r="C75" i="91"/>
  <c r="T68" i="91"/>
  <c r="S68" i="91"/>
  <c r="T63" i="91"/>
  <c r="S63" i="91"/>
  <c r="T47" i="91"/>
  <c r="C47" i="91"/>
  <c r="G45" i="91"/>
  <c r="S47" i="91" s="1"/>
  <c r="C45" i="91"/>
  <c r="T31" i="91"/>
  <c r="C31" i="91"/>
  <c r="G29" i="91"/>
  <c r="S31" i="91" s="1"/>
  <c r="C29" i="91"/>
  <c r="C27" i="91"/>
  <c r="T26" i="91"/>
  <c r="O26" i="91"/>
  <c r="C14" i="91"/>
  <c r="T13" i="91"/>
  <c r="S13" i="91"/>
  <c r="C13" i="91"/>
  <c r="C11" i="91"/>
  <c r="T10" i="91"/>
  <c r="S10" i="91"/>
  <c r="C10" i="91"/>
  <c r="T9" i="91"/>
  <c r="S9" i="91"/>
  <c r="C9" i="91"/>
  <c r="T8" i="91"/>
  <c r="C8" i="91"/>
  <c r="T7" i="91"/>
  <c r="S7" i="91"/>
  <c r="C7" i="91"/>
  <c r="T6" i="91"/>
  <c r="S6" i="91"/>
  <c r="O6" i="91"/>
  <c r="O5" i="91"/>
  <c r="C5" i="91"/>
  <c r="O3" i="91"/>
  <c r="C3" i="91"/>
  <c r="C269" i="90"/>
  <c r="T267" i="90"/>
  <c r="H267" i="90" s="1"/>
  <c r="HI269" i="71" s="1"/>
  <c r="T266" i="90"/>
  <c r="H266" i="90" s="1"/>
  <c r="HI268" i="71" s="1"/>
  <c r="T265" i="90"/>
  <c r="H265" i="90" s="1"/>
  <c r="HI267" i="71" s="1"/>
  <c r="T264" i="90"/>
  <c r="T263" i="90"/>
  <c r="H263" i="90" s="1"/>
  <c r="HI265" i="71" s="1"/>
  <c r="T262" i="90"/>
  <c r="H262" i="90" s="1"/>
  <c r="HI264" i="71" s="1"/>
  <c r="V261" i="90"/>
  <c r="T261" i="90"/>
  <c r="S261" i="90"/>
  <c r="J261" i="90"/>
  <c r="H261" i="90"/>
  <c r="C261" i="90"/>
  <c r="O259" i="90"/>
  <c r="C259" i="90"/>
  <c r="W256" i="90"/>
  <c r="V256" i="90"/>
  <c r="P256" i="90"/>
  <c r="V255" i="90"/>
  <c r="S255" i="90"/>
  <c r="P255" i="90"/>
  <c r="P254" i="90"/>
  <c r="C254" i="90"/>
  <c r="T252" i="90"/>
  <c r="O252" i="90"/>
  <c r="T251" i="90"/>
  <c r="S251" i="90"/>
  <c r="C251" i="90"/>
  <c r="T250" i="90"/>
  <c r="S250" i="90"/>
  <c r="C250" i="90"/>
  <c r="T249" i="90"/>
  <c r="S249" i="90"/>
  <c r="C249" i="90"/>
  <c r="T248" i="90"/>
  <c r="S248" i="90"/>
  <c r="C248" i="90"/>
  <c r="C244" i="90"/>
  <c r="C242" i="90"/>
  <c r="C239" i="90"/>
  <c r="C237" i="90"/>
  <c r="C235" i="90"/>
  <c r="T233" i="90"/>
  <c r="O233" i="90"/>
  <c r="T219" i="90"/>
  <c r="S219" i="90"/>
  <c r="C219" i="90"/>
  <c r="T217" i="90"/>
  <c r="S217" i="90"/>
  <c r="C217" i="90"/>
  <c r="C215" i="90"/>
  <c r="T214" i="90"/>
  <c r="S214" i="90"/>
  <c r="C214" i="90"/>
  <c r="C211" i="90"/>
  <c r="C209" i="90"/>
  <c r="T207" i="90"/>
  <c r="O207" i="90"/>
  <c r="C205" i="90"/>
  <c r="J204" i="90"/>
  <c r="J205" i="90" s="1"/>
  <c r="H204" i="90"/>
  <c r="F204" i="90"/>
  <c r="C204" i="90"/>
  <c r="T202" i="90"/>
  <c r="C202" i="90"/>
  <c r="T200" i="90"/>
  <c r="C200" i="90"/>
  <c r="T198" i="90"/>
  <c r="C198" i="90"/>
  <c r="T196" i="90"/>
  <c r="S196" i="90"/>
  <c r="C196" i="90"/>
  <c r="T194" i="90"/>
  <c r="S194" i="90"/>
  <c r="C194" i="90"/>
  <c r="T192" i="90"/>
  <c r="S192" i="90"/>
  <c r="C192" i="90"/>
  <c r="T190" i="90"/>
  <c r="S190" i="90"/>
  <c r="C190" i="90"/>
  <c r="C188" i="90"/>
  <c r="J187" i="90"/>
  <c r="H187" i="90"/>
  <c r="F187" i="90"/>
  <c r="C187" i="90"/>
  <c r="T185" i="90"/>
  <c r="S185" i="90"/>
  <c r="C185" i="90"/>
  <c r="T183" i="90"/>
  <c r="S183" i="90"/>
  <c r="C183" i="90"/>
  <c r="T181" i="90"/>
  <c r="S181" i="90"/>
  <c r="C181" i="90"/>
  <c r="T179" i="90"/>
  <c r="S179" i="90"/>
  <c r="S207" i="90" s="1"/>
  <c r="S265" i="90" s="1"/>
  <c r="C179" i="90"/>
  <c r="T177" i="90"/>
  <c r="S177" i="90"/>
  <c r="C177" i="90"/>
  <c r="J175" i="90"/>
  <c r="H175" i="90"/>
  <c r="F175" i="90"/>
  <c r="C175" i="90"/>
  <c r="C174" i="90"/>
  <c r="C172" i="90"/>
  <c r="T171" i="90"/>
  <c r="O171" i="90"/>
  <c r="T170" i="90"/>
  <c r="S170" i="90"/>
  <c r="O170" i="90"/>
  <c r="T159" i="90"/>
  <c r="S159" i="90"/>
  <c r="O159" i="90"/>
  <c r="C145" i="90"/>
  <c r="O143" i="90"/>
  <c r="O142" i="90"/>
  <c r="O141" i="90"/>
  <c r="O140" i="90"/>
  <c r="O139" i="90"/>
  <c r="O138" i="90"/>
  <c r="O137" i="90"/>
  <c r="O136" i="90"/>
  <c r="O135" i="90"/>
  <c r="O134" i="90"/>
  <c r="O133" i="90"/>
  <c r="O132" i="90"/>
  <c r="O131" i="90"/>
  <c r="O130" i="90"/>
  <c r="O129" i="90"/>
  <c r="O128" i="90"/>
  <c r="H128" i="90"/>
  <c r="G128" i="90"/>
  <c r="G127" i="90"/>
  <c r="F127" i="90"/>
  <c r="C127" i="90"/>
  <c r="C126" i="90"/>
  <c r="T124" i="90"/>
  <c r="C124" i="90"/>
  <c r="G122" i="90"/>
  <c r="S124" i="90" s="1"/>
  <c r="C122" i="90"/>
  <c r="O120" i="90"/>
  <c r="O119" i="90"/>
  <c r="O118" i="90"/>
  <c r="O117" i="90"/>
  <c r="O116" i="90"/>
  <c r="O115" i="90"/>
  <c r="O114" i="90"/>
  <c r="O113" i="90"/>
  <c r="O112" i="90"/>
  <c r="O111" i="90"/>
  <c r="O110" i="90"/>
  <c r="O109" i="90"/>
  <c r="O108" i="90"/>
  <c r="O107" i="90"/>
  <c r="O106" i="90"/>
  <c r="O105" i="90"/>
  <c r="H105" i="90"/>
  <c r="G105" i="90"/>
  <c r="G104" i="90"/>
  <c r="F104" i="90"/>
  <c r="C104" i="90"/>
  <c r="C103" i="90"/>
  <c r="T101" i="90"/>
  <c r="C101" i="90"/>
  <c r="G99" i="90"/>
  <c r="S101" i="90" s="1"/>
  <c r="C99" i="90"/>
  <c r="C97" i="90"/>
  <c r="T96" i="90"/>
  <c r="O96" i="90"/>
  <c r="T94" i="90"/>
  <c r="C94" i="90"/>
  <c r="T93" i="90"/>
  <c r="C93" i="90"/>
  <c r="G89" i="90"/>
  <c r="C89" i="90"/>
  <c r="T87" i="90"/>
  <c r="C87" i="90"/>
  <c r="T86" i="90"/>
  <c r="C86" i="90"/>
  <c r="G82" i="90"/>
  <c r="S86" i="90" s="1"/>
  <c r="C82" i="90"/>
  <c r="T80" i="90"/>
  <c r="S80" i="90"/>
  <c r="C80" i="90"/>
  <c r="T79" i="90"/>
  <c r="S79" i="90"/>
  <c r="C79" i="90"/>
  <c r="K77" i="90"/>
  <c r="I77" i="90"/>
  <c r="G77" i="90"/>
  <c r="G75" i="90"/>
  <c r="C75" i="90"/>
  <c r="T68" i="90"/>
  <c r="S68" i="90"/>
  <c r="T63" i="90"/>
  <c r="S63" i="90"/>
  <c r="T47" i="90"/>
  <c r="C47" i="90"/>
  <c r="G45" i="90"/>
  <c r="S47" i="90" s="1"/>
  <c r="C45" i="90"/>
  <c r="T31" i="90"/>
  <c r="S31" i="90"/>
  <c r="C31" i="90"/>
  <c r="G29" i="90"/>
  <c r="C29" i="90"/>
  <c r="C27" i="90"/>
  <c r="T26" i="90"/>
  <c r="O26" i="90"/>
  <c r="C14" i="90"/>
  <c r="T13" i="90"/>
  <c r="S13" i="90"/>
  <c r="C13" i="90"/>
  <c r="C11" i="90"/>
  <c r="T10" i="90"/>
  <c r="S10" i="90"/>
  <c r="C10" i="90"/>
  <c r="T9" i="90"/>
  <c r="S9" i="90"/>
  <c r="C9" i="90"/>
  <c r="T8" i="90"/>
  <c r="C8" i="90"/>
  <c r="T7" i="90"/>
  <c r="S7" i="90"/>
  <c r="C7" i="90"/>
  <c r="T6" i="90"/>
  <c r="S6" i="90"/>
  <c r="O6" i="90"/>
  <c r="O5" i="90"/>
  <c r="C5" i="90"/>
  <c r="O3" i="90"/>
  <c r="C3" i="90"/>
  <c r="C269" i="89"/>
  <c r="T267" i="89"/>
  <c r="H267" i="89" s="1"/>
  <c r="GX269" i="71" s="1"/>
  <c r="T266" i="89"/>
  <c r="H266" i="89" s="1"/>
  <c r="GX268" i="71" s="1"/>
  <c r="T265" i="89"/>
  <c r="H265" i="89" s="1"/>
  <c r="GX267" i="71" s="1"/>
  <c r="T264" i="89"/>
  <c r="H264" i="89" s="1"/>
  <c r="GX266" i="71" s="1"/>
  <c r="T263" i="89"/>
  <c r="H263" i="89" s="1"/>
  <c r="GX265" i="71" s="1"/>
  <c r="T262" i="89"/>
  <c r="H262" i="89" s="1"/>
  <c r="GX264" i="71" s="1"/>
  <c r="V261" i="89"/>
  <c r="T261" i="89"/>
  <c r="S261" i="89"/>
  <c r="J261" i="89"/>
  <c r="H261" i="89"/>
  <c r="C261" i="89"/>
  <c r="O259" i="89"/>
  <c r="C259" i="89"/>
  <c r="W256" i="89"/>
  <c r="V256" i="89"/>
  <c r="P256" i="89"/>
  <c r="V255" i="89"/>
  <c r="S255" i="89"/>
  <c r="P255" i="89"/>
  <c r="P254" i="89"/>
  <c r="C254" i="89"/>
  <c r="T252" i="89"/>
  <c r="O252" i="89"/>
  <c r="T251" i="89"/>
  <c r="S251" i="89"/>
  <c r="C251" i="89"/>
  <c r="T250" i="89"/>
  <c r="S250" i="89"/>
  <c r="C250" i="89"/>
  <c r="T249" i="89"/>
  <c r="S249" i="89"/>
  <c r="C249" i="89"/>
  <c r="T248" i="89"/>
  <c r="S248" i="89"/>
  <c r="C248" i="89"/>
  <c r="C244" i="89"/>
  <c r="C242" i="89"/>
  <c r="C239" i="89"/>
  <c r="C237" i="89"/>
  <c r="C235" i="89"/>
  <c r="T233" i="89"/>
  <c r="O233" i="89"/>
  <c r="T219" i="89"/>
  <c r="S219" i="89"/>
  <c r="C219" i="89"/>
  <c r="T217" i="89"/>
  <c r="S217" i="89"/>
  <c r="C217" i="89"/>
  <c r="C215" i="89"/>
  <c r="T214" i="89"/>
  <c r="S214" i="89"/>
  <c r="C214" i="89"/>
  <c r="C211" i="89"/>
  <c r="C209" i="89"/>
  <c r="T207" i="89"/>
  <c r="O207" i="89"/>
  <c r="C205" i="89"/>
  <c r="J204" i="89"/>
  <c r="J205" i="89" s="1"/>
  <c r="H204" i="89"/>
  <c r="H205" i="89" s="1"/>
  <c r="F204" i="89"/>
  <c r="C204" i="89"/>
  <c r="T202" i="89"/>
  <c r="C202" i="89"/>
  <c r="T200" i="89"/>
  <c r="C200" i="89"/>
  <c r="T198" i="89"/>
  <c r="C198" i="89"/>
  <c r="T196" i="89"/>
  <c r="S196" i="89"/>
  <c r="C196" i="89"/>
  <c r="T194" i="89"/>
  <c r="S194" i="89"/>
  <c r="C194" i="89"/>
  <c r="T192" i="89"/>
  <c r="S192" i="89"/>
  <c r="C192" i="89"/>
  <c r="T190" i="89"/>
  <c r="S190" i="89"/>
  <c r="C190" i="89"/>
  <c r="C188" i="89"/>
  <c r="J187" i="89"/>
  <c r="H187" i="89"/>
  <c r="F187" i="89"/>
  <c r="C187" i="89"/>
  <c r="T185" i="89"/>
  <c r="S185" i="89"/>
  <c r="C185" i="89"/>
  <c r="T183" i="89"/>
  <c r="S183" i="89"/>
  <c r="C183" i="89"/>
  <c r="T181" i="89"/>
  <c r="S181" i="89"/>
  <c r="C181" i="89"/>
  <c r="T179" i="89"/>
  <c r="S179" i="89"/>
  <c r="S207" i="89" s="1"/>
  <c r="S265" i="89" s="1"/>
  <c r="C179" i="89"/>
  <c r="T177" i="89"/>
  <c r="S177" i="89"/>
  <c r="C177" i="89"/>
  <c r="J175" i="89"/>
  <c r="H175" i="89"/>
  <c r="F175" i="89"/>
  <c r="C175" i="89"/>
  <c r="C174" i="89"/>
  <c r="C172" i="89"/>
  <c r="T171" i="89"/>
  <c r="O171" i="89"/>
  <c r="T170" i="89"/>
  <c r="S170" i="89"/>
  <c r="O170" i="89"/>
  <c r="T159" i="89"/>
  <c r="S159" i="89"/>
  <c r="O159" i="89"/>
  <c r="C145" i="89"/>
  <c r="O143" i="89"/>
  <c r="O142" i="89"/>
  <c r="O141" i="89"/>
  <c r="O140" i="89"/>
  <c r="O139" i="89"/>
  <c r="O138" i="89"/>
  <c r="O137" i="89"/>
  <c r="O136" i="89"/>
  <c r="O135" i="89"/>
  <c r="O134" i="89"/>
  <c r="O133" i="89"/>
  <c r="O132" i="89"/>
  <c r="O131" i="89"/>
  <c r="O130" i="89"/>
  <c r="O129" i="89"/>
  <c r="O128" i="89"/>
  <c r="H128" i="89"/>
  <c r="G128" i="89"/>
  <c r="G127" i="89"/>
  <c r="F127" i="89"/>
  <c r="C127" i="89"/>
  <c r="C126" i="89"/>
  <c r="T124" i="89"/>
  <c r="C124" i="89"/>
  <c r="G122" i="89"/>
  <c r="S124" i="89" s="1"/>
  <c r="C122" i="89"/>
  <c r="O120" i="89"/>
  <c r="O119" i="89"/>
  <c r="O118" i="89"/>
  <c r="O117" i="89"/>
  <c r="O116" i="89"/>
  <c r="O115" i="89"/>
  <c r="O114" i="89"/>
  <c r="O113" i="89"/>
  <c r="O112" i="89"/>
  <c r="O111" i="89"/>
  <c r="O110" i="89"/>
  <c r="O109" i="89"/>
  <c r="O108" i="89"/>
  <c r="O107" i="89"/>
  <c r="O106" i="89"/>
  <c r="O105" i="89"/>
  <c r="H105" i="89"/>
  <c r="G105" i="89"/>
  <c r="G104" i="89"/>
  <c r="F104" i="89"/>
  <c r="C104" i="89"/>
  <c r="C103" i="89"/>
  <c r="T101" i="89"/>
  <c r="C101" i="89"/>
  <c r="G99" i="89"/>
  <c r="S101" i="89" s="1"/>
  <c r="C99" i="89"/>
  <c r="C97" i="89"/>
  <c r="T96" i="89"/>
  <c r="O96" i="89"/>
  <c r="T94" i="89"/>
  <c r="C94" i="89"/>
  <c r="T93" i="89"/>
  <c r="C93" i="89"/>
  <c r="G89" i="89"/>
  <c r="C89" i="89"/>
  <c r="T87" i="89"/>
  <c r="C87" i="89"/>
  <c r="T86" i="89"/>
  <c r="C86" i="89"/>
  <c r="G82" i="89"/>
  <c r="S86" i="89" s="1"/>
  <c r="C82" i="89"/>
  <c r="T80" i="89"/>
  <c r="S80" i="89"/>
  <c r="C80" i="89"/>
  <c r="T79" i="89"/>
  <c r="S79" i="89"/>
  <c r="C79" i="89"/>
  <c r="K77" i="89"/>
  <c r="I77" i="89"/>
  <c r="G77" i="89"/>
  <c r="G75" i="89"/>
  <c r="C75" i="89"/>
  <c r="T68" i="89"/>
  <c r="S68" i="89"/>
  <c r="T63" i="89"/>
  <c r="S63" i="89"/>
  <c r="T47" i="89"/>
  <c r="C47" i="89"/>
  <c r="G45" i="89"/>
  <c r="S47" i="89" s="1"/>
  <c r="C45" i="89"/>
  <c r="T31" i="89"/>
  <c r="S31" i="89"/>
  <c r="C31" i="89"/>
  <c r="G29" i="89"/>
  <c r="C29" i="89"/>
  <c r="C27" i="89"/>
  <c r="T26" i="89"/>
  <c r="O26" i="89"/>
  <c r="C14" i="89"/>
  <c r="T13" i="89"/>
  <c r="S13" i="89"/>
  <c r="C13" i="89"/>
  <c r="C11" i="89"/>
  <c r="T10" i="89"/>
  <c r="S10" i="89"/>
  <c r="C10" i="89"/>
  <c r="T9" i="89"/>
  <c r="S9" i="89"/>
  <c r="C9" i="89"/>
  <c r="T8" i="89"/>
  <c r="C8" i="89"/>
  <c r="T7" i="89"/>
  <c r="S7" i="89"/>
  <c r="C7" i="89"/>
  <c r="T6" i="89"/>
  <c r="S6" i="89"/>
  <c r="O6" i="89"/>
  <c r="O5" i="89"/>
  <c r="C5" i="89"/>
  <c r="O3" i="89"/>
  <c r="C3" i="89"/>
  <c r="C269" i="88"/>
  <c r="T267" i="88"/>
  <c r="H267" i="88" s="1"/>
  <c r="GM269" i="71" s="1"/>
  <c r="T266" i="88"/>
  <c r="H266" i="88" s="1"/>
  <c r="GM268" i="71" s="1"/>
  <c r="T265" i="88"/>
  <c r="T264" i="88"/>
  <c r="T263" i="88"/>
  <c r="H263" i="88" s="1"/>
  <c r="GM265" i="71" s="1"/>
  <c r="T262" i="88"/>
  <c r="H262" i="88" s="1"/>
  <c r="GM264" i="71" s="1"/>
  <c r="V261" i="88"/>
  <c r="T261" i="88"/>
  <c r="S261" i="88"/>
  <c r="J261" i="88"/>
  <c r="H261" i="88"/>
  <c r="C261" i="88"/>
  <c r="O259" i="88"/>
  <c r="C259" i="88"/>
  <c r="W256" i="88"/>
  <c r="V256" i="88"/>
  <c r="P256" i="88"/>
  <c r="V255" i="88"/>
  <c r="S255" i="88"/>
  <c r="P255" i="88"/>
  <c r="P254" i="88"/>
  <c r="C254" i="88"/>
  <c r="T252" i="88"/>
  <c r="O252" i="88"/>
  <c r="T251" i="88"/>
  <c r="S251" i="88"/>
  <c r="C251" i="88"/>
  <c r="T250" i="88"/>
  <c r="S250" i="88"/>
  <c r="C250" i="88"/>
  <c r="T249" i="88"/>
  <c r="S249" i="88"/>
  <c r="C249" i="88"/>
  <c r="T248" i="88"/>
  <c r="S248" i="88"/>
  <c r="S252" i="88" s="1"/>
  <c r="S267" i="88" s="1"/>
  <c r="C248" i="88"/>
  <c r="C244" i="88"/>
  <c r="C242" i="88"/>
  <c r="C239" i="88"/>
  <c r="C237" i="88"/>
  <c r="C235" i="88"/>
  <c r="T233" i="88"/>
  <c r="O233" i="88"/>
  <c r="T219" i="88"/>
  <c r="S219" i="88"/>
  <c r="C219" i="88"/>
  <c r="T217" i="88"/>
  <c r="S217" i="88"/>
  <c r="C217" i="88"/>
  <c r="C215" i="88"/>
  <c r="T214" i="88"/>
  <c r="S214" i="88"/>
  <c r="C214" i="88"/>
  <c r="C211" i="88"/>
  <c r="C209" i="88"/>
  <c r="T207" i="88"/>
  <c r="O207" i="88"/>
  <c r="C205" i="88"/>
  <c r="J204" i="88"/>
  <c r="H204" i="88"/>
  <c r="F204" i="88"/>
  <c r="C204" i="88"/>
  <c r="T202" i="88"/>
  <c r="C202" i="88"/>
  <c r="T200" i="88"/>
  <c r="C200" i="88"/>
  <c r="T198" i="88"/>
  <c r="C198" i="88"/>
  <c r="T196" i="88"/>
  <c r="S196" i="88"/>
  <c r="C196" i="88"/>
  <c r="T194" i="88"/>
  <c r="S194" i="88"/>
  <c r="C194" i="88"/>
  <c r="T192" i="88"/>
  <c r="S192" i="88"/>
  <c r="C192" i="88"/>
  <c r="T190" i="88"/>
  <c r="S190" i="88"/>
  <c r="C190" i="88"/>
  <c r="C188" i="88"/>
  <c r="J187" i="88"/>
  <c r="H187" i="88"/>
  <c r="F187" i="88"/>
  <c r="C187" i="88"/>
  <c r="T185" i="88"/>
  <c r="S185" i="88"/>
  <c r="C185" i="88"/>
  <c r="T183" i="88"/>
  <c r="S183" i="88"/>
  <c r="C183" i="88"/>
  <c r="T181" i="88"/>
  <c r="S181" i="88"/>
  <c r="C181" i="88"/>
  <c r="T179" i="88"/>
  <c r="S179" i="88"/>
  <c r="C179" i="88"/>
  <c r="T177" i="88"/>
  <c r="S177" i="88"/>
  <c r="C177" i="88"/>
  <c r="J175" i="88"/>
  <c r="H175" i="88"/>
  <c r="F175" i="88"/>
  <c r="C175" i="88"/>
  <c r="C174" i="88"/>
  <c r="C172" i="88"/>
  <c r="T171" i="88"/>
  <c r="O171" i="88"/>
  <c r="T170" i="88"/>
  <c r="S170" i="88"/>
  <c r="O170" i="88"/>
  <c r="T159" i="88"/>
  <c r="S159" i="88"/>
  <c r="O159" i="88"/>
  <c r="C145" i="88"/>
  <c r="O143" i="88"/>
  <c r="O142" i="88"/>
  <c r="O141" i="88"/>
  <c r="O140" i="88"/>
  <c r="O139" i="88"/>
  <c r="O138" i="88"/>
  <c r="O137" i="88"/>
  <c r="O136" i="88"/>
  <c r="O135" i="88"/>
  <c r="O134" i="88"/>
  <c r="O133" i="88"/>
  <c r="O132" i="88"/>
  <c r="O131" i="88"/>
  <c r="O130" i="88"/>
  <c r="O129" i="88"/>
  <c r="O128" i="88"/>
  <c r="H128" i="88"/>
  <c r="G128" i="88"/>
  <c r="G127" i="88"/>
  <c r="F127" i="88"/>
  <c r="C127" i="88"/>
  <c r="C126" i="88"/>
  <c r="T124" i="88"/>
  <c r="C124" i="88"/>
  <c r="G122" i="88"/>
  <c r="S124" i="88" s="1"/>
  <c r="C122" i="88"/>
  <c r="O120" i="88"/>
  <c r="O119" i="88"/>
  <c r="O118" i="88"/>
  <c r="O117" i="88"/>
  <c r="O116" i="88"/>
  <c r="O115" i="88"/>
  <c r="O114" i="88"/>
  <c r="O113" i="88"/>
  <c r="O112" i="88"/>
  <c r="O111" i="88"/>
  <c r="O110" i="88"/>
  <c r="O109" i="88"/>
  <c r="O108" i="88"/>
  <c r="O107" i="88"/>
  <c r="O106" i="88"/>
  <c r="O105" i="88"/>
  <c r="H105" i="88"/>
  <c r="G105" i="88"/>
  <c r="G104" i="88"/>
  <c r="F104" i="88"/>
  <c r="C104" i="88"/>
  <c r="C103" i="88"/>
  <c r="T101" i="88"/>
  <c r="C101" i="88"/>
  <c r="G99" i="88"/>
  <c r="S101" i="88" s="1"/>
  <c r="C99" i="88"/>
  <c r="C97" i="88"/>
  <c r="T96" i="88"/>
  <c r="O96" i="88"/>
  <c r="T94" i="88"/>
  <c r="C94" i="88"/>
  <c r="T93" i="88"/>
  <c r="S93" i="88"/>
  <c r="C93" i="88"/>
  <c r="G89" i="88"/>
  <c r="S94" i="88" s="1"/>
  <c r="C89" i="88"/>
  <c r="T87" i="88"/>
  <c r="C87" i="88"/>
  <c r="T86" i="88"/>
  <c r="S86" i="88"/>
  <c r="C86" i="88"/>
  <c r="G82" i="88"/>
  <c r="S87" i="88" s="1"/>
  <c r="C82" i="88"/>
  <c r="T80" i="88"/>
  <c r="S80" i="88"/>
  <c r="C80" i="88"/>
  <c r="T79" i="88"/>
  <c r="S79" i="88"/>
  <c r="C79" i="88"/>
  <c r="K77" i="88"/>
  <c r="I77" i="88"/>
  <c r="G77" i="88"/>
  <c r="G75" i="88"/>
  <c r="C75" i="88"/>
  <c r="T68" i="88"/>
  <c r="S68" i="88"/>
  <c r="T63" i="88"/>
  <c r="S63" i="88"/>
  <c r="T47" i="88"/>
  <c r="S47" i="88"/>
  <c r="C47" i="88"/>
  <c r="G45" i="88"/>
  <c r="C45" i="88"/>
  <c r="T31" i="88"/>
  <c r="C31" i="88"/>
  <c r="G29" i="88"/>
  <c r="S31" i="88" s="1"/>
  <c r="C29" i="88"/>
  <c r="C27" i="88"/>
  <c r="T26" i="88"/>
  <c r="O26" i="88"/>
  <c r="C14" i="88"/>
  <c r="T13" i="88"/>
  <c r="S13" i="88"/>
  <c r="C13" i="88"/>
  <c r="C11" i="88"/>
  <c r="T10" i="88"/>
  <c r="S10" i="88"/>
  <c r="C10" i="88"/>
  <c r="T9" i="88"/>
  <c r="S9" i="88"/>
  <c r="C9" i="88"/>
  <c r="T8" i="88"/>
  <c r="C8" i="88"/>
  <c r="T7" i="88"/>
  <c r="S7" i="88"/>
  <c r="C7" i="88"/>
  <c r="T6" i="88"/>
  <c r="S6" i="88"/>
  <c r="O6" i="88"/>
  <c r="O5" i="88"/>
  <c r="C5" i="88"/>
  <c r="O3" i="88"/>
  <c r="C3" i="88"/>
  <c r="C269" i="87"/>
  <c r="T267" i="87"/>
  <c r="T266" i="87"/>
  <c r="H266" i="87" s="1"/>
  <c r="GB268" i="71" s="1"/>
  <c r="T265" i="87"/>
  <c r="H265" i="87" s="1"/>
  <c r="GB267" i="71" s="1"/>
  <c r="T264" i="87"/>
  <c r="H264" i="87" s="1"/>
  <c r="GB266" i="71" s="1"/>
  <c r="T263" i="87"/>
  <c r="T262" i="87"/>
  <c r="H262" i="87" s="1"/>
  <c r="GB264" i="71" s="1"/>
  <c r="V261" i="87"/>
  <c r="T261" i="87"/>
  <c r="S261" i="87"/>
  <c r="J261" i="87"/>
  <c r="H261" i="87"/>
  <c r="C261" i="87"/>
  <c r="O259" i="87"/>
  <c r="C259" i="87"/>
  <c r="W256" i="87"/>
  <c r="V256" i="87"/>
  <c r="P256" i="87"/>
  <c r="V255" i="87"/>
  <c r="S255" i="87"/>
  <c r="P255" i="87"/>
  <c r="P254" i="87"/>
  <c r="C254" i="87"/>
  <c r="T252" i="87"/>
  <c r="O252" i="87"/>
  <c r="T251" i="87"/>
  <c r="S251" i="87"/>
  <c r="C251" i="87"/>
  <c r="T250" i="87"/>
  <c r="S250" i="87"/>
  <c r="C250" i="87"/>
  <c r="T249" i="87"/>
  <c r="S249" i="87"/>
  <c r="C249" i="87"/>
  <c r="T248" i="87"/>
  <c r="S248" i="87"/>
  <c r="C248" i="87"/>
  <c r="C244" i="87"/>
  <c r="C242" i="87"/>
  <c r="C239" i="87"/>
  <c r="C237" i="87"/>
  <c r="C235" i="87"/>
  <c r="T233" i="87"/>
  <c r="O233" i="87"/>
  <c r="T219" i="87"/>
  <c r="S219" i="87"/>
  <c r="C219" i="87"/>
  <c r="T217" i="87"/>
  <c r="S217" i="87"/>
  <c r="C217" i="87"/>
  <c r="C215" i="87"/>
  <c r="T214" i="87"/>
  <c r="S214" i="87"/>
  <c r="C214" i="87"/>
  <c r="C211" i="87"/>
  <c r="C209" i="87"/>
  <c r="T207" i="87"/>
  <c r="O207" i="87"/>
  <c r="C205" i="87"/>
  <c r="J204" i="87"/>
  <c r="H204" i="87"/>
  <c r="H205" i="87" s="1"/>
  <c r="F204" i="87"/>
  <c r="C204" i="87"/>
  <c r="T202" i="87"/>
  <c r="C202" i="87"/>
  <c r="T200" i="87"/>
  <c r="C200" i="87"/>
  <c r="T198" i="87"/>
  <c r="C198" i="87"/>
  <c r="T196" i="87"/>
  <c r="S196" i="87"/>
  <c r="C196" i="87"/>
  <c r="T194" i="87"/>
  <c r="S194" i="87"/>
  <c r="C194" i="87"/>
  <c r="T192" i="87"/>
  <c r="S192" i="87"/>
  <c r="C192" i="87"/>
  <c r="T190" i="87"/>
  <c r="S190" i="87"/>
  <c r="C190" i="87"/>
  <c r="C188" i="87"/>
  <c r="J187" i="87"/>
  <c r="H187" i="87"/>
  <c r="F187" i="87"/>
  <c r="C187" i="87"/>
  <c r="T185" i="87"/>
  <c r="S185" i="87"/>
  <c r="C185" i="87"/>
  <c r="T183" i="87"/>
  <c r="S183" i="87"/>
  <c r="C183" i="87"/>
  <c r="T181" i="87"/>
  <c r="S181" i="87"/>
  <c r="C181" i="87"/>
  <c r="T179" i="87"/>
  <c r="S179" i="87"/>
  <c r="C179" i="87"/>
  <c r="T177" i="87"/>
  <c r="S177" i="87"/>
  <c r="C177" i="87"/>
  <c r="J175" i="87"/>
  <c r="H175" i="87"/>
  <c r="F175" i="87"/>
  <c r="C175" i="87"/>
  <c r="C174" i="87"/>
  <c r="C172" i="87"/>
  <c r="T171" i="87"/>
  <c r="O171" i="87"/>
  <c r="T170" i="87"/>
  <c r="S170" i="87"/>
  <c r="O170" i="87"/>
  <c r="T159" i="87"/>
  <c r="S159" i="87"/>
  <c r="O159" i="87"/>
  <c r="C145" i="87"/>
  <c r="O143" i="87"/>
  <c r="O142" i="87"/>
  <c r="O141" i="87"/>
  <c r="O140" i="87"/>
  <c r="O139" i="87"/>
  <c r="O138" i="87"/>
  <c r="O137" i="87"/>
  <c r="O136" i="87"/>
  <c r="O135" i="87"/>
  <c r="O134" i="87"/>
  <c r="O133" i="87"/>
  <c r="O132" i="87"/>
  <c r="O131" i="87"/>
  <c r="O130" i="87"/>
  <c r="O129" i="87"/>
  <c r="O128" i="87"/>
  <c r="H128" i="87"/>
  <c r="G128" i="87"/>
  <c r="G127" i="87"/>
  <c r="F127" i="87"/>
  <c r="C127" i="87"/>
  <c r="C126" i="87"/>
  <c r="T124" i="87"/>
  <c r="C124" i="87"/>
  <c r="G122" i="87"/>
  <c r="S124" i="87" s="1"/>
  <c r="C122" i="87"/>
  <c r="O120" i="87"/>
  <c r="O119" i="87"/>
  <c r="O118" i="87"/>
  <c r="O117" i="87"/>
  <c r="O116" i="87"/>
  <c r="O115" i="87"/>
  <c r="O114" i="87"/>
  <c r="O113" i="87"/>
  <c r="O112" i="87"/>
  <c r="O111" i="87"/>
  <c r="O110" i="87"/>
  <c r="O109" i="87"/>
  <c r="O108" i="87"/>
  <c r="O107" i="87"/>
  <c r="O106" i="87"/>
  <c r="O105" i="87"/>
  <c r="H105" i="87"/>
  <c r="G105" i="87"/>
  <c r="G104" i="87"/>
  <c r="F104" i="87"/>
  <c r="C104" i="87"/>
  <c r="C103" i="87"/>
  <c r="T101" i="87"/>
  <c r="C101" i="87"/>
  <c r="G99" i="87"/>
  <c r="S101" i="87" s="1"/>
  <c r="C99" i="87"/>
  <c r="C97" i="87"/>
  <c r="T96" i="87"/>
  <c r="O96" i="87"/>
  <c r="T94" i="87"/>
  <c r="C94" i="87"/>
  <c r="T93" i="87"/>
  <c r="C93" i="87"/>
  <c r="G89" i="87"/>
  <c r="S93" i="87" s="1"/>
  <c r="C89" i="87"/>
  <c r="T87" i="87"/>
  <c r="C87" i="87"/>
  <c r="T86" i="87"/>
  <c r="C86" i="87"/>
  <c r="G82" i="87"/>
  <c r="S86" i="87" s="1"/>
  <c r="C82" i="87"/>
  <c r="T80" i="87"/>
  <c r="S80" i="87"/>
  <c r="C80" i="87"/>
  <c r="T79" i="87"/>
  <c r="S79" i="87"/>
  <c r="C79" i="87"/>
  <c r="K77" i="87"/>
  <c r="I77" i="87"/>
  <c r="G77" i="87"/>
  <c r="G75" i="87"/>
  <c r="C75" i="87"/>
  <c r="T68" i="87"/>
  <c r="S68" i="87"/>
  <c r="T63" i="87"/>
  <c r="S63" i="87"/>
  <c r="T47" i="87"/>
  <c r="S47" i="87"/>
  <c r="C47" i="87"/>
  <c r="G45" i="87"/>
  <c r="C45" i="87"/>
  <c r="T31" i="87"/>
  <c r="C31" i="87"/>
  <c r="G29" i="87"/>
  <c r="S31" i="87" s="1"/>
  <c r="C29" i="87"/>
  <c r="C27" i="87"/>
  <c r="T26" i="87"/>
  <c r="O26" i="87"/>
  <c r="C14" i="87"/>
  <c r="T13" i="87"/>
  <c r="S13" i="87"/>
  <c r="C13" i="87"/>
  <c r="C11" i="87"/>
  <c r="T10" i="87"/>
  <c r="S10" i="87"/>
  <c r="C10" i="87"/>
  <c r="T9" i="87"/>
  <c r="S9" i="87"/>
  <c r="C9" i="87"/>
  <c r="T8" i="87"/>
  <c r="C8" i="87"/>
  <c r="T7" i="87"/>
  <c r="S7" i="87"/>
  <c r="C7" i="87"/>
  <c r="T6" i="87"/>
  <c r="S6" i="87"/>
  <c r="O6" i="87"/>
  <c r="O5" i="87"/>
  <c r="C5" i="87"/>
  <c r="O3" i="87"/>
  <c r="C3" i="87"/>
  <c r="C269" i="86"/>
  <c r="T267" i="86"/>
  <c r="T266" i="86"/>
  <c r="T265" i="86"/>
  <c r="H265" i="86" s="1"/>
  <c r="FQ267" i="71" s="1"/>
  <c r="T264" i="86"/>
  <c r="T263" i="86"/>
  <c r="T262" i="86"/>
  <c r="V261" i="86"/>
  <c r="T261" i="86"/>
  <c r="S261" i="86"/>
  <c r="J261" i="86"/>
  <c r="H261" i="86"/>
  <c r="C261" i="86"/>
  <c r="O259" i="86"/>
  <c r="C259" i="86"/>
  <c r="W256" i="86"/>
  <c r="V256" i="86"/>
  <c r="P256" i="86"/>
  <c r="V255" i="86"/>
  <c r="S255" i="86"/>
  <c r="P255" i="86"/>
  <c r="P254" i="86"/>
  <c r="C254" i="86"/>
  <c r="T252" i="86"/>
  <c r="O252" i="86"/>
  <c r="T251" i="86"/>
  <c r="S251" i="86"/>
  <c r="C251" i="86"/>
  <c r="T250" i="86"/>
  <c r="S250" i="86"/>
  <c r="C250" i="86"/>
  <c r="T249" i="86"/>
  <c r="S249" i="86"/>
  <c r="C249" i="86"/>
  <c r="T248" i="86"/>
  <c r="S248" i="86"/>
  <c r="S252" i="86" s="1"/>
  <c r="S267" i="86" s="1"/>
  <c r="C248" i="86"/>
  <c r="C244" i="86"/>
  <c r="C242" i="86"/>
  <c r="C239" i="86"/>
  <c r="C237" i="86"/>
  <c r="C235" i="86"/>
  <c r="T233" i="86"/>
  <c r="O233" i="86"/>
  <c r="T219" i="86"/>
  <c r="S219" i="86"/>
  <c r="C219" i="86"/>
  <c r="T217" i="86"/>
  <c r="S217" i="86"/>
  <c r="C217" i="86"/>
  <c r="C215" i="86"/>
  <c r="T214" i="86"/>
  <c r="S214" i="86"/>
  <c r="C214" i="86"/>
  <c r="C211" i="86"/>
  <c r="C209" i="86"/>
  <c r="T207" i="86"/>
  <c r="O207" i="86"/>
  <c r="C205" i="86"/>
  <c r="J204" i="86"/>
  <c r="J205" i="86" s="1"/>
  <c r="H204" i="86"/>
  <c r="F204" i="86"/>
  <c r="C204" i="86"/>
  <c r="T202" i="86"/>
  <c r="C202" i="86"/>
  <c r="T200" i="86"/>
  <c r="C200" i="86"/>
  <c r="T198" i="86"/>
  <c r="C198" i="86"/>
  <c r="T196" i="86"/>
  <c r="S196" i="86"/>
  <c r="C196" i="86"/>
  <c r="T194" i="86"/>
  <c r="S194" i="86"/>
  <c r="C194" i="86"/>
  <c r="T192" i="86"/>
  <c r="S192" i="86"/>
  <c r="C192" i="86"/>
  <c r="T190" i="86"/>
  <c r="S190" i="86"/>
  <c r="C190" i="86"/>
  <c r="C188" i="86"/>
  <c r="J187" i="86"/>
  <c r="H187" i="86"/>
  <c r="F187" i="86"/>
  <c r="C187" i="86"/>
  <c r="T185" i="86"/>
  <c r="S185" i="86"/>
  <c r="C185" i="86"/>
  <c r="T183" i="86"/>
  <c r="S183" i="86"/>
  <c r="C183" i="86"/>
  <c r="T181" i="86"/>
  <c r="S181" i="86"/>
  <c r="C181" i="86"/>
  <c r="T179" i="86"/>
  <c r="S179" i="86"/>
  <c r="C179" i="86"/>
  <c r="T177" i="86"/>
  <c r="S177" i="86"/>
  <c r="C177" i="86"/>
  <c r="J175" i="86"/>
  <c r="H175" i="86"/>
  <c r="F175" i="86"/>
  <c r="C175" i="86"/>
  <c r="C174" i="86"/>
  <c r="C172" i="86"/>
  <c r="T171" i="86"/>
  <c r="O171" i="86"/>
  <c r="T170" i="86"/>
  <c r="S170" i="86"/>
  <c r="O170" i="86"/>
  <c r="T159" i="86"/>
  <c r="S159" i="86"/>
  <c r="O159" i="86"/>
  <c r="C145" i="86"/>
  <c r="O143" i="86"/>
  <c r="O142" i="86"/>
  <c r="O141" i="86"/>
  <c r="O140" i="86"/>
  <c r="O139" i="86"/>
  <c r="O138" i="86"/>
  <c r="O137" i="86"/>
  <c r="O136" i="86"/>
  <c r="O135" i="86"/>
  <c r="O134" i="86"/>
  <c r="O133" i="86"/>
  <c r="O132" i="86"/>
  <c r="O131" i="86"/>
  <c r="O130" i="86"/>
  <c r="O129" i="86"/>
  <c r="O128" i="86"/>
  <c r="H128" i="86"/>
  <c r="G128" i="86"/>
  <c r="G127" i="86"/>
  <c r="F127" i="86"/>
  <c r="C127" i="86"/>
  <c r="C126" i="86"/>
  <c r="T124" i="86"/>
  <c r="C124" i="86"/>
  <c r="G122" i="86"/>
  <c r="S124" i="86" s="1"/>
  <c r="C122" i="86"/>
  <c r="O120" i="86"/>
  <c r="O119" i="86"/>
  <c r="O118" i="86"/>
  <c r="O117" i="86"/>
  <c r="O116" i="86"/>
  <c r="O115" i="86"/>
  <c r="O114" i="86"/>
  <c r="O113" i="86"/>
  <c r="O112" i="86"/>
  <c r="O111" i="86"/>
  <c r="O110" i="86"/>
  <c r="O109" i="86"/>
  <c r="O108" i="86"/>
  <c r="O107" i="86"/>
  <c r="O106" i="86"/>
  <c r="O105" i="86"/>
  <c r="H105" i="86"/>
  <c r="G105" i="86"/>
  <c r="G104" i="86"/>
  <c r="F104" i="86"/>
  <c r="C104" i="86"/>
  <c r="C103" i="86"/>
  <c r="T101" i="86"/>
  <c r="C101" i="86"/>
  <c r="G99" i="86"/>
  <c r="S101" i="86" s="1"/>
  <c r="C99" i="86"/>
  <c r="C97" i="86"/>
  <c r="T96" i="86"/>
  <c r="O96" i="86"/>
  <c r="T94" i="86"/>
  <c r="C94" i="86"/>
  <c r="T93" i="86"/>
  <c r="S93" i="86"/>
  <c r="C93" i="86"/>
  <c r="G89" i="86"/>
  <c r="S94" i="86" s="1"/>
  <c r="C89" i="86"/>
  <c r="T87" i="86"/>
  <c r="C87" i="86"/>
  <c r="T86" i="86"/>
  <c r="S86" i="86"/>
  <c r="C86" i="86"/>
  <c r="G82" i="86"/>
  <c r="S87" i="86" s="1"/>
  <c r="C82" i="86"/>
  <c r="T80" i="86"/>
  <c r="S80" i="86"/>
  <c r="C80" i="86"/>
  <c r="T79" i="86"/>
  <c r="S79" i="86"/>
  <c r="C79" i="86"/>
  <c r="K77" i="86"/>
  <c r="I77" i="86"/>
  <c r="G77" i="86"/>
  <c r="G75" i="86"/>
  <c r="C75" i="86"/>
  <c r="T68" i="86"/>
  <c r="S68" i="86"/>
  <c r="T63" i="86"/>
  <c r="S63" i="86"/>
  <c r="T47" i="86"/>
  <c r="S47" i="86"/>
  <c r="C47" i="86"/>
  <c r="G45" i="86"/>
  <c r="C45" i="86"/>
  <c r="T31" i="86"/>
  <c r="C31" i="86"/>
  <c r="G29" i="86"/>
  <c r="S31" i="86" s="1"/>
  <c r="C29" i="86"/>
  <c r="C27" i="86"/>
  <c r="T26" i="86"/>
  <c r="O26" i="86"/>
  <c r="C14" i="86"/>
  <c r="T13" i="86"/>
  <c r="S13" i="86"/>
  <c r="C13" i="86"/>
  <c r="C11" i="86"/>
  <c r="T10" i="86"/>
  <c r="S10" i="86"/>
  <c r="C10" i="86"/>
  <c r="T9" i="86"/>
  <c r="S9" i="86"/>
  <c r="C9" i="86"/>
  <c r="T8" i="86"/>
  <c r="C8" i="86"/>
  <c r="T7" i="86"/>
  <c r="S7" i="86"/>
  <c r="C7" i="86"/>
  <c r="T6" i="86"/>
  <c r="S6" i="86"/>
  <c r="O6" i="86"/>
  <c r="O5" i="86"/>
  <c r="C5" i="86"/>
  <c r="O3" i="86"/>
  <c r="C3" i="86"/>
  <c r="C269" i="85"/>
  <c r="T267" i="85"/>
  <c r="H267" i="85" s="1"/>
  <c r="FF269" i="71" s="1"/>
  <c r="T266" i="85"/>
  <c r="T265" i="85"/>
  <c r="T264" i="85"/>
  <c r="H264" i="85" s="1"/>
  <c r="FF266" i="71" s="1"/>
  <c r="T263" i="85"/>
  <c r="H263" i="85" s="1"/>
  <c r="FF265" i="71" s="1"/>
  <c r="T262" i="85"/>
  <c r="H262" i="85" s="1"/>
  <c r="FF264" i="71" s="1"/>
  <c r="V261" i="85"/>
  <c r="T261" i="85"/>
  <c r="S261" i="85"/>
  <c r="J261" i="85"/>
  <c r="H261" i="85"/>
  <c r="C261" i="85"/>
  <c r="O259" i="85"/>
  <c r="C259" i="85"/>
  <c r="W256" i="85"/>
  <c r="V256" i="85"/>
  <c r="P256" i="85"/>
  <c r="V255" i="85"/>
  <c r="S255" i="85"/>
  <c r="P255" i="85"/>
  <c r="P254" i="85"/>
  <c r="C254" i="85"/>
  <c r="T252" i="85"/>
  <c r="O252" i="85"/>
  <c r="T251" i="85"/>
  <c r="S251" i="85"/>
  <c r="C251" i="85"/>
  <c r="T250" i="85"/>
  <c r="S250" i="85"/>
  <c r="C250" i="85"/>
  <c r="T249" i="85"/>
  <c r="S249" i="85"/>
  <c r="C249" i="85"/>
  <c r="T248" i="85"/>
  <c r="S248" i="85"/>
  <c r="C248" i="85"/>
  <c r="C244" i="85"/>
  <c r="C242" i="85"/>
  <c r="C239" i="85"/>
  <c r="C237" i="85"/>
  <c r="C235" i="85"/>
  <c r="T233" i="85"/>
  <c r="O233" i="85"/>
  <c r="T219" i="85"/>
  <c r="S219" i="85"/>
  <c r="C219" i="85"/>
  <c r="T217" i="85"/>
  <c r="S217" i="85"/>
  <c r="C217" i="85"/>
  <c r="C215" i="85"/>
  <c r="T214" i="85"/>
  <c r="S214" i="85"/>
  <c r="C214" i="85"/>
  <c r="C211" i="85"/>
  <c r="C209" i="85"/>
  <c r="T207" i="85"/>
  <c r="O207" i="85"/>
  <c r="C205" i="85"/>
  <c r="J204" i="85"/>
  <c r="H204" i="85"/>
  <c r="H205" i="85" s="1"/>
  <c r="F204" i="85"/>
  <c r="C204" i="85"/>
  <c r="T202" i="85"/>
  <c r="C202" i="85"/>
  <c r="T200" i="85"/>
  <c r="C200" i="85"/>
  <c r="T198" i="85"/>
  <c r="C198" i="85"/>
  <c r="T196" i="85"/>
  <c r="S196" i="85"/>
  <c r="C196" i="85"/>
  <c r="T194" i="85"/>
  <c r="S194" i="85"/>
  <c r="C194" i="85"/>
  <c r="T192" i="85"/>
  <c r="S192" i="85"/>
  <c r="C192" i="85"/>
  <c r="T190" i="85"/>
  <c r="S190" i="85"/>
  <c r="C190" i="85"/>
  <c r="C188" i="85"/>
  <c r="J187" i="85"/>
  <c r="H187" i="85"/>
  <c r="F187" i="85"/>
  <c r="C187" i="85"/>
  <c r="T185" i="85"/>
  <c r="S185" i="85"/>
  <c r="C185" i="85"/>
  <c r="T183" i="85"/>
  <c r="S183" i="85"/>
  <c r="C183" i="85"/>
  <c r="T181" i="85"/>
  <c r="S181" i="85"/>
  <c r="C181" i="85"/>
  <c r="T179" i="85"/>
  <c r="S179" i="85"/>
  <c r="C179" i="85"/>
  <c r="T177" i="85"/>
  <c r="S177" i="85"/>
  <c r="C177" i="85"/>
  <c r="J175" i="85"/>
  <c r="H175" i="85"/>
  <c r="F175" i="85"/>
  <c r="C175" i="85"/>
  <c r="C174" i="85"/>
  <c r="C172" i="85"/>
  <c r="T171" i="85"/>
  <c r="O171" i="85"/>
  <c r="T170" i="85"/>
  <c r="S170" i="85"/>
  <c r="O170" i="85"/>
  <c r="T159" i="85"/>
  <c r="S159" i="85"/>
  <c r="O159" i="85"/>
  <c r="C145" i="85"/>
  <c r="O143" i="85"/>
  <c r="O142" i="85"/>
  <c r="O141" i="85"/>
  <c r="O140" i="85"/>
  <c r="O139" i="85"/>
  <c r="O138" i="85"/>
  <c r="O137" i="85"/>
  <c r="O136" i="85"/>
  <c r="O135" i="85"/>
  <c r="O134" i="85"/>
  <c r="O133" i="85"/>
  <c r="O132" i="85"/>
  <c r="O131" i="85"/>
  <c r="O130" i="85"/>
  <c r="O129" i="85"/>
  <c r="O128" i="85"/>
  <c r="H128" i="85"/>
  <c r="G128" i="85"/>
  <c r="G127" i="85"/>
  <c r="F127" i="85"/>
  <c r="C127" i="85"/>
  <c r="C126" i="85"/>
  <c r="T124" i="85"/>
  <c r="C124" i="85"/>
  <c r="G122" i="85"/>
  <c r="S124" i="85" s="1"/>
  <c r="C122" i="85"/>
  <c r="O120" i="85"/>
  <c r="O119" i="85"/>
  <c r="O118" i="85"/>
  <c r="O117" i="85"/>
  <c r="O116" i="85"/>
  <c r="O115" i="85"/>
  <c r="O114" i="85"/>
  <c r="O113" i="85"/>
  <c r="O112" i="85"/>
  <c r="O111" i="85"/>
  <c r="O110" i="85"/>
  <c r="O109" i="85"/>
  <c r="O108" i="85"/>
  <c r="O107" i="85"/>
  <c r="O106" i="85"/>
  <c r="O105" i="85"/>
  <c r="H105" i="85"/>
  <c r="G105" i="85"/>
  <c r="G104" i="85"/>
  <c r="F104" i="85"/>
  <c r="C104" i="85"/>
  <c r="C103" i="85"/>
  <c r="T101" i="85"/>
  <c r="C101" i="85"/>
  <c r="G99" i="85"/>
  <c r="S101" i="85" s="1"/>
  <c r="C99" i="85"/>
  <c r="C97" i="85"/>
  <c r="T96" i="85"/>
  <c r="O96" i="85"/>
  <c r="T94" i="85"/>
  <c r="C94" i="85"/>
  <c r="T93" i="85"/>
  <c r="C93" i="85"/>
  <c r="G89" i="85"/>
  <c r="C89" i="85"/>
  <c r="T87" i="85"/>
  <c r="C87" i="85"/>
  <c r="T86" i="85"/>
  <c r="C86" i="85"/>
  <c r="G82" i="85"/>
  <c r="C82" i="85"/>
  <c r="T80" i="85"/>
  <c r="S80" i="85"/>
  <c r="C80" i="85"/>
  <c r="T79" i="85"/>
  <c r="S79" i="85"/>
  <c r="C79" i="85"/>
  <c r="K77" i="85"/>
  <c r="I77" i="85"/>
  <c r="G77" i="85"/>
  <c r="G75" i="85"/>
  <c r="C75" i="85"/>
  <c r="T68" i="85"/>
  <c r="S68" i="85"/>
  <c r="T63" i="85"/>
  <c r="S63" i="85"/>
  <c r="T47" i="85"/>
  <c r="C47" i="85"/>
  <c r="G45" i="85"/>
  <c r="S47" i="85" s="1"/>
  <c r="C45" i="85"/>
  <c r="T31" i="85"/>
  <c r="S31" i="85"/>
  <c r="C31" i="85"/>
  <c r="G29" i="85"/>
  <c r="C29" i="85"/>
  <c r="C27" i="85"/>
  <c r="T26" i="85"/>
  <c r="O26" i="85"/>
  <c r="C14" i="85"/>
  <c r="T13" i="85"/>
  <c r="S13" i="85"/>
  <c r="C13" i="85"/>
  <c r="C11" i="85"/>
  <c r="T10" i="85"/>
  <c r="S10" i="85"/>
  <c r="C10" i="85"/>
  <c r="T9" i="85"/>
  <c r="S9" i="85"/>
  <c r="C9" i="85"/>
  <c r="T8" i="85"/>
  <c r="C8" i="85"/>
  <c r="T7" i="85"/>
  <c r="S7" i="85"/>
  <c r="C7" i="85"/>
  <c r="T6" i="85"/>
  <c r="S6" i="85"/>
  <c r="O6" i="85"/>
  <c r="O5" i="85"/>
  <c r="C5" i="85"/>
  <c r="O3" i="85"/>
  <c r="C3" i="85"/>
  <c r="C269" i="84"/>
  <c r="T267" i="84"/>
  <c r="H267" i="84" s="1"/>
  <c r="EU269" i="71" s="1"/>
  <c r="T266" i="84"/>
  <c r="T265" i="84"/>
  <c r="T264" i="84"/>
  <c r="H264" i="84" s="1"/>
  <c r="EU266" i="71" s="1"/>
  <c r="T263" i="84"/>
  <c r="H263" i="84" s="1"/>
  <c r="EU265" i="71" s="1"/>
  <c r="T262" i="84"/>
  <c r="H262" i="84" s="1"/>
  <c r="EU264" i="71" s="1"/>
  <c r="V261" i="84"/>
  <c r="T261" i="84"/>
  <c r="S261" i="84"/>
  <c r="J261" i="84"/>
  <c r="H261" i="84"/>
  <c r="C261" i="84"/>
  <c r="O259" i="84"/>
  <c r="C259" i="84"/>
  <c r="W256" i="84"/>
  <c r="V256" i="84"/>
  <c r="P256" i="84"/>
  <c r="V255" i="84"/>
  <c r="S255" i="84"/>
  <c r="P255" i="84"/>
  <c r="P254" i="84"/>
  <c r="C254" i="84"/>
  <c r="T252" i="84"/>
  <c r="O252" i="84"/>
  <c r="T251" i="84"/>
  <c r="S251" i="84"/>
  <c r="C251" i="84"/>
  <c r="T250" i="84"/>
  <c r="S250" i="84"/>
  <c r="C250" i="84"/>
  <c r="T249" i="84"/>
  <c r="S249" i="84"/>
  <c r="C249" i="84"/>
  <c r="T248" i="84"/>
  <c r="S248" i="84"/>
  <c r="C248" i="84"/>
  <c r="C244" i="84"/>
  <c r="C242" i="84"/>
  <c r="C239" i="84"/>
  <c r="C237" i="84"/>
  <c r="C235" i="84"/>
  <c r="T233" i="84"/>
  <c r="O233" i="84"/>
  <c r="T219" i="84"/>
  <c r="S219" i="84"/>
  <c r="C219" i="84"/>
  <c r="T217" i="84"/>
  <c r="S217" i="84"/>
  <c r="C217" i="84"/>
  <c r="C215" i="84"/>
  <c r="T214" i="84"/>
  <c r="S214" i="84"/>
  <c r="C214" i="84"/>
  <c r="C211" i="84"/>
  <c r="C209" i="84"/>
  <c r="T207" i="84"/>
  <c r="O207" i="84"/>
  <c r="C205" i="84"/>
  <c r="J204" i="84"/>
  <c r="J205" i="84" s="1"/>
  <c r="H204" i="84"/>
  <c r="H205" i="84" s="1"/>
  <c r="F204" i="84"/>
  <c r="C204" i="84"/>
  <c r="T202" i="84"/>
  <c r="C202" i="84"/>
  <c r="T200" i="84"/>
  <c r="C200" i="84"/>
  <c r="T198" i="84"/>
  <c r="C198" i="84"/>
  <c r="T196" i="84"/>
  <c r="S196" i="84"/>
  <c r="C196" i="84"/>
  <c r="T194" i="84"/>
  <c r="S194" i="84"/>
  <c r="C194" i="84"/>
  <c r="T192" i="84"/>
  <c r="S192" i="84"/>
  <c r="C192" i="84"/>
  <c r="T190" i="84"/>
  <c r="S190" i="84"/>
  <c r="C190" i="84"/>
  <c r="C188" i="84"/>
  <c r="J187" i="84"/>
  <c r="H187" i="84"/>
  <c r="F187" i="84"/>
  <c r="C187" i="84"/>
  <c r="T185" i="84"/>
  <c r="S185" i="84"/>
  <c r="C185" i="84"/>
  <c r="T183" i="84"/>
  <c r="S183" i="84"/>
  <c r="C183" i="84"/>
  <c r="T181" i="84"/>
  <c r="S181" i="84"/>
  <c r="C181" i="84"/>
  <c r="T179" i="84"/>
  <c r="S179" i="84"/>
  <c r="C179" i="84"/>
  <c r="T177" i="84"/>
  <c r="S177" i="84"/>
  <c r="C177" i="84"/>
  <c r="J175" i="84"/>
  <c r="H175" i="84"/>
  <c r="F175" i="84"/>
  <c r="C175" i="84"/>
  <c r="C174" i="84"/>
  <c r="C172" i="84"/>
  <c r="T171" i="84"/>
  <c r="O171" i="84"/>
  <c r="T170" i="84"/>
  <c r="S170" i="84"/>
  <c r="O170" i="84"/>
  <c r="T159" i="84"/>
  <c r="S159" i="84"/>
  <c r="O159" i="84"/>
  <c r="C145" i="84"/>
  <c r="O143" i="84"/>
  <c r="O142" i="84"/>
  <c r="O141" i="84"/>
  <c r="O140" i="84"/>
  <c r="O139" i="84"/>
  <c r="O138" i="84"/>
  <c r="O137" i="84"/>
  <c r="O136" i="84"/>
  <c r="O135" i="84"/>
  <c r="O134" i="84"/>
  <c r="O133" i="84"/>
  <c r="O132" i="84"/>
  <c r="O131" i="84"/>
  <c r="O130" i="84"/>
  <c r="O129" i="84"/>
  <c r="O128" i="84"/>
  <c r="H128" i="84"/>
  <c r="G128" i="84"/>
  <c r="G127" i="84"/>
  <c r="F127" i="84"/>
  <c r="C127" i="84"/>
  <c r="C126" i="84"/>
  <c r="T124" i="84"/>
  <c r="C124" i="84"/>
  <c r="G122" i="84"/>
  <c r="S124" i="84" s="1"/>
  <c r="C122" i="84"/>
  <c r="O120" i="84"/>
  <c r="O119" i="84"/>
  <c r="O118" i="84"/>
  <c r="O117" i="84"/>
  <c r="O116" i="84"/>
  <c r="O115" i="84"/>
  <c r="O114" i="84"/>
  <c r="O113" i="84"/>
  <c r="O112" i="84"/>
  <c r="O111" i="84"/>
  <c r="O110" i="84"/>
  <c r="O109" i="84"/>
  <c r="O108" i="84"/>
  <c r="O107" i="84"/>
  <c r="O106" i="84"/>
  <c r="O105" i="84"/>
  <c r="H105" i="84"/>
  <c r="G105" i="84"/>
  <c r="G104" i="84"/>
  <c r="F104" i="84"/>
  <c r="C104" i="84"/>
  <c r="C103" i="84"/>
  <c r="T101" i="84"/>
  <c r="C101" i="84"/>
  <c r="G99" i="84"/>
  <c r="S101" i="84" s="1"/>
  <c r="C99" i="84"/>
  <c r="C97" i="84"/>
  <c r="T96" i="84"/>
  <c r="O96" i="84"/>
  <c r="T94" i="84"/>
  <c r="C94" i="84"/>
  <c r="T93" i="84"/>
  <c r="C93" i="84"/>
  <c r="G89" i="84"/>
  <c r="C89" i="84"/>
  <c r="T87" i="84"/>
  <c r="C87" i="84"/>
  <c r="T86" i="84"/>
  <c r="C86" i="84"/>
  <c r="G82" i="84"/>
  <c r="C82" i="84"/>
  <c r="T80" i="84"/>
  <c r="S80" i="84"/>
  <c r="C80" i="84"/>
  <c r="T79" i="84"/>
  <c r="S79" i="84"/>
  <c r="C79" i="84"/>
  <c r="K77" i="84"/>
  <c r="I77" i="84"/>
  <c r="G77" i="84"/>
  <c r="G75" i="84"/>
  <c r="C75" i="84"/>
  <c r="T68" i="84"/>
  <c r="S68" i="84"/>
  <c r="T63" i="84"/>
  <c r="S63" i="84"/>
  <c r="T47" i="84"/>
  <c r="C47" i="84"/>
  <c r="G45" i="84"/>
  <c r="S47" i="84" s="1"/>
  <c r="C45" i="84"/>
  <c r="T31" i="84"/>
  <c r="C31" i="84"/>
  <c r="G29" i="84"/>
  <c r="S31" i="84" s="1"/>
  <c r="C29" i="84"/>
  <c r="C27" i="84"/>
  <c r="T26" i="84"/>
  <c r="O26" i="84"/>
  <c r="C14" i="84"/>
  <c r="T13" i="84"/>
  <c r="S13" i="84"/>
  <c r="C13" i="84"/>
  <c r="C11" i="84"/>
  <c r="T10" i="84"/>
  <c r="S10" i="84"/>
  <c r="C10" i="84"/>
  <c r="T9" i="84"/>
  <c r="S9" i="84"/>
  <c r="C9" i="84"/>
  <c r="T8" i="84"/>
  <c r="C8" i="84"/>
  <c r="T7" i="84"/>
  <c r="S7" i="84"/>
  <c r="C7" i="84"/>
  <c r="T6" i="84"/>
  <c r="S6" i="84"/>
  <c r="O6" i="84"/>
  <c r="O5" i="84"/>
  <c r="C5" i="84"/>
  <c r="O3" i="84"/>
  <c r="C3" i="84"/>
  <c r="C269" i="83"/>
  <c r="T267" i="83"/>
  <c r="H267" i="83" s="1"/>
  <c r="EJ269" i="71" s="1"/>
  <c r="T266" i="83"/>
  <c r="T265" i="83"/>
  <c r="T264" i="83"/>
  <c r="H264" i="83" s="1"/>
  <c r="EJ266" i="71" s="1"/>
  <c r="T263" i="83"/>
  <c r="H263" i="83" s="1"/>
  <c r="EJ265" i="71" s="1"/>
  <c r="T262" i="83"/>
  <c r="H262" i="83" s="1"/>
  <c r="EJ264" i="71" s="1"/>
  <c r="V261" i="83"/>
  <c r="T261" i="83"/>
  <c r="S261" i="83"/>
  <c r="J261" i="83"/>
  <c r="H261" i="83"/>
  <c r="C261" i="83"/>
  <c r="O259" i="83"/>
  <c r="C259" i="83"/>
  <c r="W256" i="83"/>
  <c r="V256" i="83"/>
  <c r="P256" i="83"/>
  <c r="V255" i="83"/>
  <c r="S255" i="83"/>
  <c r="P255" i="83"/>
  <c r="P254" i="83"/>
  <c r="C254" i="83"/>
  <c r="T252" i="83"/>
  <c r="O252" i="83"/>
  <c r="T251" i="83"/>
  <c r="S251" i="83"/>
  <c r="C251" i="83"/>
  <c r="T250" i="83"/>
  <c r="S250" i="83"/>
  <c r="C250" i="83"/>
  <c r="T249" i="83"/>
  <c r="S249" i="83"/>
  <c r="C249" i="83"/>
  <c r="T248" i="83"/>
  <c r="S248" i="83"/>
  <c r="C248" i="83"/>
  <c r="C244" i="83"/>
  <c r="C242" i="83"/>
  <c r="C239" i="83"/>
  <c r="C237" i="83"/>
  <c r="C235" i="83"/>
  <c r="T233" i="83"/>
  <c r="O233" i="83"/>
  <c r="T219" i="83"/>
  <c r="S219" i="83"/>
  <c r="C219" i="83"/>
  <c r="T217" i="83"/>
  <c r="S217" i="83"/>
  <c r="C217" i="83"/>
  <c r="C215" i="83"/>
  <c r="T214" i="83"/>
  <c r="S214" i="83"/>
  <c r="C214" i="83"/>
  <c r="C211" i="83"/>
  <c r="C209" i="83"/>
  <c r="T207" i="83"/>
  <c r="O207" i="83"/>
  <c r="C205" i="83"/>
  <c r="J204" i="83"/>
  <c r="H204" i="83"/>
  <c r="H205" i="83" s="1"/>
  <c r="F204" i="83"/>
  <c r="C204" i="83"/>
  <c r="T202" i="83"/>
  <c r="C202" i="83"/>
  <c r="T200" i="83"/>
  <c r="C200" i="83"/>
  <c r="T198" i="83"/>
  <c r="C198" i="83"/>
  <c r="T196" i="83"/>
  <c r="S196" i="83"/>
  <c r="C196" i="83"/>
  <c r="T194" i="83"/>
  <c r="S194" i="83"/>
  <c r="C194" i="83"/>
  <c r="T192" i="83"/>
  <c r="S192" i="83"/>
  <c r="C192" i="83"/>
  <c r="T190" i="83"/>
  <c r="S190" i="83"/>
  <c r="C190" i="83"/>
  <c r="C188" i="83"/>
  <c r="J187" i="83"/>
  <c r="H187" i="83"/>
  <c r="F187" i="83"/>
  <c r="C187" i="83"/>
  <c r="T185" i="83"/>
  <c r="S185" i="83"/>
  <c r="C185" i="83"/>
  <c r="T183" i="83"/>
  <c r="S183" i="83"/>
  <c r="C183" i="83"/>
  <c r="T181" i="83"/>
  <c r="S181" i="83"/>
  <c r="C181" i="83"/>
  <c r="T179" i="83"/>
  <c r="S179" i="83"/>
  <c r="C179" i="83"/>
  <c r="T177" i="83"/>
  <c r="S177" i="83"/>
  <c r="C177" i="83"/>
  <c r="J175" i="83"/>
  <c r="H175" i="83"/>
  <c r="F175" i="83"/>
  <c r="C175" i="83"/>
  <c r="C174" i="83"/>
  <c r="C172" i="83"/>
  <c r="T171" i="83"/>
  <c r="O171" i="83"/>
  <c r="T170" i="83"/>
  <c r="S170" i="83"/>
  <c r="O170" i="83"/>
  <c r="T159" i="83"/>
  <c r="S159" i="83"/>
  <c r="O159" i="83"/>
  <c r="C145" i="83"/>
  <c r="O143" i="83"/>
  <c r="O142" i="83"/>
  <c r="O141" i="83"/>
  <c r="O140" i="83"/>
  <c r="O139" i="83"/>
  <c r="O138" i="83"/>
  <c r="O137" i="83"/>
  <c r="O136" i="83"/>
  <c r="O135" i="83"/>
  <c r="O134" i="83"/>
  <c r="O133" i="83"/>
  <c r="O132" i="83"/>
  <c r="O131" i="83"/>
  <c r="O130" i="83"/>
  <c r="O129" i="83"/>
  <c r="O128" i="83"/>
  <c r="H128" i="83"/>
  <c r="G128" i="83"/>
  <c r="G127" i="83"/>
  <c r="F127" i="83"/>
  <c r="C127" i="83"/>
  <c r="C126" i="83"/>
  <c r="T124" i="83"/>
  <c r="C124" i="83"/>
  <c r="G122" i="83"/>
  <c r="S124" i="83" s="1"/>
  <c r="C122" i="83"/>
  <c r="O120" i="83"/>
  <c r="O119" i="83"/>
  <c r="O118" i="83"/>
  <c r="O117" i="83"/>
  <c r="O116" i="83"/>
  <c r="O115" i="83"/>
  <c r="O114" i="83"/>
  <c r="O113" i="83"/>
  <c r="O112" i="83"/>
  <c r="O111" i="83"/>
  <c r="O110" i="83"/>
  <c r="O109" i="83"/>
  <c r="O108" i="83"/>
  <c r="O107" i="83"/>
  <c r="O106" i="83"/>
  <c r="O105" i="83"/>
  <c r="H105" i="83"/>
  <c r="G105" i="83"/>
  <c r="G104" i="83"/>
  <c r="F104" i="83"/>
  <c r="C104" i="83"/>
  <c r="C103" i="83"/>
  <c r="T101" i="83"/>
  <c r="C101" i="83"/>
  <c r="G99" i="83"/>
  <c r="S101" i="83" s="1"/>
  <c r="C99" i="83"/>
  <c r="C97" i="83"/>
  <c r="T96" i="83"/>
  <c r="O96" i="83"/>
  <c r="T94" i="83"/>
  <c r="C94" i="83"/>
  <c r="T93" i="83"/>
  <c r="C93" i="83"/>
  <c r="G89" i="83"/>
  <c r="C89" i="83"/>
  <c r="T87" i="83"/>
  <c r="C87" i="83"/>
  <c r="T86" i="83"/>
  <c r="C86" i="83"/>
  <c r="G82" i="83"/>
  <c r="S87" i="83" s="1"/>
  <c r="C82" i="83"/>
  <c r="T80" i="83"/>
  <c r="S80" i="83"/>
  <c r="C80" i="83"/>
  <c r="T79" i="83"/>
  <c r="S79" i="83"/>
  <c r="C79" i="83"/>
  <c r="K77" i="83"/>
  <c r="I77" i="83"/>
  <c r="G77" i="83"/>
  <c r="G75" i="83"/>
  <c r="C75" i="83"/>
  <c r="T68" i="83"/>
  <c r="S68" i="83"/>
  <c r="T63" i="83"/>
  <c r="S63" i="83"/>
  <c r="T47" i="83"/>
  <c r="C47" i="83"/>
  <c r="G45" i="83"/>
  <c r="S47" i="83" s="1"/>
  <c r="C45" i="83"/>
  <c r="T31" i="83"/>
  <c r="C31" i="83"/>
  <c r="G29" i="83"/>
  <c r="S31" i="83" s="1"/>
  <c r="C29" i="83"/>
  <c r="C27" i="83"/>
  <c r="T26" i="83"/>
  <c r="O26" i="83"/>
  <c r="C14" i="83"/>
  <c r="T13" i="83"/>
  <c r="S13" i="83"/>
  <c r="C13" i="83"/>
  <c r="C11" i="83"/>
  <c r="T10" i="83"/>
  <c r="S10" i="83"/>
  <c r="C10" i="83"/>
  <c r="T9" i="83"/>
  <c r="S9" i="83"/>
  <c r="C9" i="83"/>
  <c r="T8" i="83"/>
  <c r="C8" i="83"/>
  <c r="T7" i="83"/>
  <c r="S7" i="83"/>
  <c r="C7" i="83"/>
  <c r="T6" i="83"/>
  <c r="S6" i="83"/>
  <c r="O6" i="83"/>
  <c r="O5" i="83"/>
  <c r="C5" i="83"/>
  <c r="O3" i="83"/>
  <c r="C3" i="83"/>
  <c r="C269" i="82"/>
  <c r="T267" i="82"/>
  <c r="H267" i="82" s="1"/>
  <c r="DY269" i="71" s="1"/>
  <c r="T266" i="82"/>
  <c r="T265" i="82"/>
  <c r="T264" i="82"/>
  <c r="T263" i="82"/>
  <c r="H263" i="82" s="1"/>
  <c r="DY265" i="71" s="1"/>
  <c r="T262" i="82"/>
  <c r="V261" i="82"/>
  <c r="T261" i="82"/>
  <c r="S261" i="82"/>
  <c r="J261" i="82"/>
  <c r="H261" i="82"/>
  <c r="C261" i="82"/>
  <c r="O259" i="82"/>
  <c r="C259" i="82"/>
  <c r="W256" i="82"/>
  <c r="V256" i="82"/>
  <c r="P256" i="82"/>
  <c r="V255" i="82"/>
  <c r="S255" i="82"/>
  <c r="P255" i="82"/>
  <c r="P254" i="82"/>
  <c r="C254" i="82"/>
  <c r="T252" i="82"/>
  <c r="O252" i="82"/>
  <c r="T251" i="82"/>
  <c r="S251" i="82"/>
  <c r="C251" i="82"/>
  <c r="T250" i="82"/>
  <c r="S250" i="82"/>
  <c r="C250" i="82"/>
  <c r="T249" i="82"/>
  <c r="S249" i="82"/>
  <c r="C249" i="82"/>
  <c r="T248" i="82"/>
  <c r="S248" i="82"/>
  <c r="C248" i="82"/>
  <c r="C244" i="82"/>
  <c r="C242" i="82"/>
  <c r="C239" i="82"/>
  <c r="C237" i="82"/>
  <c r="C235" i="82"/>
  <c r="T233" i="82"/>
  <c r="O233" i="82"/>
  <c r="T219" i="82"/>
  <c r="S219" i="82"/>
  <c r="C219" i="82"/>
  <c r="T217" i="82"/>
  <c r="S217" i="82"/>
  <c r="C217" i="82"/>
  <c r="C215" i="82"/>
  <c r="T214" i="82"/>
  <c r="S214" i="82"/>
  <c r="C214" i="82"/>
  <c r="C211" i="82"/>
  <c r="C209" i="82"/>
  <c r="T207" i="82"/>
  <c r="O207" i="82"/>
  <c r="C205" i="82"/>
  <c r="J204" i="82"/>
  <c r="H204" i="82"/>
  <c r="F204" i="82"/>
  <c r="C204" i="82"/>
  <c r="T202" i="82"/>
  <c r="C202" i="82"/>
  <c r="T200" i="82"/>
  <c r="C200" i="82"/>
  <c r="T198" i="82"/>
  <c r="C198" i="82"/>
  <c r="T196" i="82"/>
  <c r="S196" i="82"/>
  <c r="C196" i="82"/>
  <c r="T194" i="82"/>
  <c r="S194" i="82"/>
  <c r="C194" i="82"/>
  <c r="T192" i="82"/>
  <c r="S192" i="82"/>
  <c r="C192" i="82"/>
  <c r="T190" i="82"/>
  <c r="S190" i="82"/>
  <c r="C190" i="82"/>
  <c r="C188" i="82"/>
  <c r="J187" i="82"/>
  <c r="H187" i="82"/>
  <c r="F187" i="82"/>
  <c r="C187" i="82"/>
  <c r="T185" i="82"/>
  <c r="S185" i="82"/>
  <c r="C185" i="82"/>
  <c r="T183" i="82"/>
  <c r="S183" i="82"/>
  <c r="C183" i="82"/>
  <c r="T181" i="82"/>
  <c r="S181" i="82"/>
  <c r="C181" i="82"/>
  <c r="T179" i="82"/>
  <c r="S179" i="82"/>
  <c r="C179" i="82"/>
  <c r="T177" i="82"/>
  <c r="S177" i="82"/>
  <c r="C177" i="82"/>
  <c r="J175" i="82"/>
  <c r="H175" i="82"/>
  <c r="F175" i="82"/>
  <c r="C175" i="82"/>
  <c r="C174" i="82"/>
  <c r="C172" i="82"/>
  <c r="T171" i="82"/>
  <c r="O171" i="82"/>
  <c r="T170" i="82"/>
  <c r="S170" i="82"/>
  <c r="O170" i="82"/>
  <c r="T159" i="82"/>
  <c r="S159" i="82"/>
  <c r="O159" i="82"/>
  <c r="C145" i="82"/>
  <c r="O143" i="82"/>
  <c r="O142" i="82"/>
  <c r="O141" i="82"/>
  <c r="O140" i="82"/>
  <c r="O139" i="82"/>
  <c r="O138" i="82"/>
  <c r="O137" i="82"/>
  <c r="O136" i="82"/>
  <c r="O135" i="82"/>
  <c r="O134" i="82"/>
  <c r="O133" i="82"/>
  <c r="O132" i="82"/>
  <c r="O131" i="82"/>
  <c r="O130" i="82"/>
  <c r="O129" i="82"/>
  <c r="O128" i="82"/>
  <c r="H128" i="82"/>
  <c r="G128" i="82"/>
  <c r="G127" i="82"/>
  <c r="F127" i="82"/>
  <c r="C127" i="82"/>
  <c r="C126" i="82"/>
  <c r="T124" i="82"/>
  <c r="C124" i="82"/>
  <c r="G122" i="82"/>
  <c r="S124" i="82" s="1"/>
  <c r="C122" i="82"/>
  <c r="O120" i="82"/>
  <c r="O119" i="82"/>
  <c r="O118" i="82"/>
  <c r="O117" i="82"/>
  <c r="O116" i="82"/>
  <c r="O115" i="82"/>
  <c r="O114" i="82"/>
  <c r="O113" i="82"/>
  <c r="O112" i="82"/>
  <c r="O111" i="82"/>
  <c r="O110" i="82"/>
  <c r="O109" i="82"/>
  <c r="O108" i="82"/>
  <c r="O107" i="82"/>
  <c r="O106" i="82"/>
  <c r="O105" i="82"/>
  <c r="H105" i="82"/>
  <c r="G105" i="82"/>
  <c r="G104" i="82"/>
  <c r="F104" i="82"/>
  <c r="C104" i="82"/>
  <c r="C103" i="82"/>
  <c r="T101" i="82"/>
  <c r="C101" i="82"/>
  <c r="G99" i="82"/>
  <c r="S101" i="82" s="1"/>
  <c r="C99" i="82"/>
  <c r="C97" i="82"/>
  <c r="T96" i="82"/>
  <c r="O96" i="82"/>
  <c r="T94" i="82"/>
  <c r="C94" i="82"/>
  <c r="T93" i="82"/>
  <c r="C93" i="82"/>
  <c r="G89" i="82"/>
  <c r="C89" i="82"/>
  <c r="T87" i="82"/>
  <c r="S87" i="82"/>
  <c r="C87" i="82"/>
  <c r="T86" i="82"/>
  <c r="S86" i="82"/>
  <c r="C86" i="82"/>
  <c r="G82" i="82"/>
  <c r="C82" i="82"/>
  <c r="T80" i="82"/>
  <c r="S80" i="82"/>
  <c r="C80" i="82"/>
  <c r="T79" i="82"/>
  <c r="S79" i="82"/>
  <c r="C79" i="82"/>
  <c r="K77" i="82"/>
  <c r="I77" i="82"/>
  <c r="G77" i="82"/>
  <c r="G75" i="82"/>
  <c r="C75" i="82"/>
  <c r="T68" i="82"/>
  <c r="S68" i="82"/>
  <c r="T63" i="82"/>
  <c r="S63" i="82"/>
  <c r="T47" i="82"/>
  <c r="C47" i="82"/>
  <c r="G45" i="82"/>
  <c r="S47" i="82" s="1"/>
  <c r="C45" i="82"/>
  <c r="T31" i="82"/>
  <c r="C31" i="82"/>
  <c r="G29" i="82"/>
  <c r="S31" i="82" s="1"/>
  <c r="C29" i="82"/>
  <c r="C27" i="82"/>
  <c r="T26" i="82"/>
  <c r="O26" i="82"/>
  <c r="C14" i="82"/>
  <c r="T13" i="82"/>
  <c r="S13" i="82"/>
  <c r="C13" i="82"/>
  <c r="C11" i="82"/>
  <c r="T10" i="82"/>
  <c r="S10" i="82"/>
  <c r="C10" i="82"/>
  <c r="T9" i="82"/>
  <c r="S9" i="82"/>
  <c r="C9" i="82"/>
  <c r="T8" i="82"/>
  <c r="C8" i="82"/>
  <c r="T7" i="82"/>
  <c r="S7" i="82"/>
  <c r="C7" i="82"/>
  <c r="T6" i="82"/>
  <c r="S6" i="82"/>
  <c r="O6" i="82"/>
  <c r="O5" i="82"/>
  <c r="C5" i="82"/>
  <c r="O3" i="82"/>
  <c r="C3" i="82"/>
  <c r="C269" i="81"/>
  <c r="T267" i="81"/>
  <c r="H267" i="81" s="1"/>
  <c r="DN269" i="71" s="1"/>
  <c r="T266" i="81"/>
  <c r="H266" i="81" s="1"/>
  <c r="DN268" i="71" s="1"/>
  <c r="T265" i="81"/>
  <c r="H265" i="81" s="1"/>
  <c r="DN267" i="71" s="1"/>
  <c r="T264" i="81"/>
  <c r="H264" i="81" s="1"/>
  <c r="DN266" i="71" s="1"/>
  <c r="T263" i="81"/>
  <c r="H263" i="81" s="1"/>
  <c r="DN265" i="71" s="1"/>
  <c r="T262" i="81"/>
  <c r="V261" i="81"/>
  <c r="T261" i="81"/>
  <c r="S261" i="81"/>
  <c r="J261" i="81"/>
  <c r="H261" i="81"/>
  <c r="C261" i="81"/>
  <c r="O259" i="81"/>
  <c r="C259" i="81"/>
  <c r="W256" i="81"/>
  <c r="V256" i="81"/>
  <c r="P256" i="81"/>
  <c r="V255" i="81"/>
  <c r="S255" i="81"/>
  <c r="P255" i="81"/>
  <c r="P254" i="81"/>
  <c r="C254" i="81"/>
  <c r="T252" i="81"/>
  <c r="O252" i="81"/>
  <c r="T251" i="81"/>
  <c r="S251" i="81"/>
  <c r="C251" i="81"/>
  <c r="T250" i="81"/>
  <c r="S250" i="81"/>
  <c r="C250" i="81"/>
  <c r="T249" i="81"/>
  <c r="S249" i="81"/>
  <c r="C249" i="81"/>
  <c r="T248" i="81"/>
  <c r="S248" i="81"/>
  <c r="C248" i="81"/>
  <c r="C244" i="81"/>
  <c r="C242" i="81"/>
  <c r="C239" i="81"/>
  <c r="C237" i="81"/>
  <c r="C235" i="81"/>
  <c r="T233" i="81"/>
  <c r="O233" i="81"/>
  <c r="T219" i="81"/>
  <c r="S219" i="81"/>
  <c r="C219" i="81"/>
  <c r="T217" i="81"/>
  <c r="S217" i="81"/>
  <c r="C217" i="81"/>
  <c r="C215" i="81"/>
  <c r="T214" i="81"/>
  <c r="S214" i="81"/>
  <c r="C214" i="81"/>
  <c r="C211" i="81"/>
  <c r="C209" i="81"/>
  <c r="T207" i="81"/>
  <c r="O207" i="81"/>
  <c r="C205" i="81"/>
  <c r="J204" i="81"/>
  <c r="J205" i="81" s="1"/>
  <c r="H204" i="81"/>
  <c r="H205" i="81" s="1"/>
  <c r="F204" i="81"/>
  <c r="C204" i="81"/>
  <c r="T202" i="81"/>
  <c r="C202" i="81"/>
  <c r="T200" i="81"/>
  <c r="C200" i="81"/>
  <c r="T198" i="81"/>
  <c r="C198" i="81"/>
  <c r="T196" i="81"/>
  <c r="S196" i="81"/>
  <c r="C196" i="81"/>
  <c r="T194" i="81"/>
  <c r="S194" i="81"/>
  <c r="C194" i="81"/>
  <c r="T192" i="81"/>
  <c r="S192" i="81"/>
  <c r="C192" i="81"/>
  <c r="T190" i="81"/>
  <c r="S190" i="81"/>
  <c r="C190" i="81"/>
  <c r="C188" i="81"/>
  <c r="J187" i="81"/>
  <c r="H187" i="81"/>
  <c r="F187" i="81"/>
  <c r="C187" i="81"/>
  <c r="T185" i="81"/>
  <c r="S185" i="81"/>
  <c r="C185" i="81"/>
  <c r="T183" i="81"/>
  <c r="S183" i="81"/>
  <c r="C183" i="81"/>
  <c r="T181" i="81"/>
  <c r="S181" i="81"/>
  <c r="C181" i="81"/>
  <c r="T179" i="81"/>
  <c r="S179" i="81"/>
  <c r="C179" i="81"/>
  <c r="T177" i="81"/>
  <c r="S177" i="81"/>
  <c r="C177" i="81"/>
  <c r="J175" i="81"/>
  <c r="H175" i="81"/>
  <c r="F175" i="81"/>
  <c r="C175" i="81"/>
  <c r="C174" i="81"/>
  <c r="C172" i="81"/>
  <c r="T171" i="81"/>
  <c r="O171" i="81"/>
  <c r="T170" i="81"/>
  <c r="S170" i="81"/>
  <c r="O170" i="81"/>
  <c r="T159" i="81"/>
  <c r="S159" i="81"/>
  <c r="O159" i="81"/>
  <c r="C145" i="81"/>
  <c r="O143" i="81"/>
  <c r="O142" i="81"/>
  <c r="O141" i="81"/>
  <c r="O140" i="81"/>
  <c r="O139" i="81"/>
  <c r="O138" i="81"/>
  <c r="O137" i="81"/>
  <c r="O136" i="81"/>
  <c r="O135" i="81"/>
  <c r="O134" i="81"/>
  <c r="O133" i="81"/>
  <c r="O132" i="81"/>
  <c r="O131" i="81"/>
  <c r="O130" i="81"/>
  <c r="O129" i="81"/>
  <c r="O128" i="81"/>
  <c r="H128" i="81"/>
  <c r="G128" i="81"/>
  <c r="G127" i="81"/>
  <c r="F127" i="81"/>
  <c r="C127" i="81"/>
  <c r="C126" i="81"/>
  <c r="T124" i="81"/>
  <c r="C124" i="81"/>
  <c r="G122" i="81"/>
  <c r="S124" i="81" s="1"/>
  <c r="C122" i="81"/>
  <c r="O120" i="81"/>
  <c r="O119" i="81"/>
  <c r="O118" i="81"/>
  <c r="O117" i="81"/>
  <c r="O116" i="81"/>
  <c r="O115" i="81"/>
  <c r="O114" i="81"/>
  <c r="O113" i="81"/>
  <c r="O112" i="81"/>
  <c r="O111" i="81"/>
  <c r="O110" i="81"/>
  <c r="O109" i="81"/>
  <c r="O108" i="81"/>
  <c r="O107" i="81"/>
  <c r="O106" i="81"/>
  <c r="O105" i="81"/>
  <c r="H105" i="81"/>
  <c r="G105" i="81"/>
  <c r="G104" i="81"/>
  <c r="F104" i="81"/>
  <c r="C104" i="81"/>
  <c r="C103" i="81"/>
  <c r="T101" i="81"/>
  <c r="C101" i="81"/>
  <c r="G99" i="81"/>
  <c r="S101" i="81" s="1"/>
  <c r="C99" i="81"/>
  <c r="C97" i="81"/>
  <c r="T96" i="81"/>
  <c r="O96" i="81"/>
  <c r="T94" i="81"/>
  <c r="C94" i="81"/>
  <c r="T93" i="81"/>
  <c r="C93" i="81"/>
  <c r="G89" i="81"/>
  <c r="C89" i="81"/>
  <c r="T87" i="81"/>
  <c r="C87" i="81"/>
  <c r="T86" i="81"/>
  <c r="C86" i="81"/>
  <c r="G82" i="81"/>
  <c r="S86" i="81" s="1"/>
  <c r="C82" i="81"/>
  <c r="T80" i="81"/>
  <c r="S80" i="81"/>
  <c r="C80" i="81"/>
  <c r="T79" i="81"/>
  <c r="S79" i="81"/>
  <c r="C79" i="81"/>
  <c r="K77" i="81"/>
  <c r="I77" i="81"/>
  <c r="G77" i="81"/>
  <c r="G75" i="81"/>
  <c r="C75" i="81"/>
  <c r="T68" i="81"/>
  <c r="S68" i="81"/>
  <c r="T63" i="81"/>
  <c r="S63" i="81"/>
  <c r="T47" i="81"/>
  <c r="C47" i="81"/>
  <c r="G45" i="81"/>
  <c r="S47" i="81" s="1"/>
  <c r="C45" i="81"/>
  <c r="T31" i="81"/>
  <c r="S31" i="81"/>
  <c r="C31" i="81"/>
  <c r="G29" i="81"/>
  <c r="C29" i="81"/>
  <c r="C27" i="81"/>
  <c r="T26" i="81"/>
  <c r="O26" i="81"/>
  <c r="C14" i="81"/>
  <c r="T13" i="81"/>
  <c r="S13" i="81"/>
  <c r="C13" i="81"/>
  <c r="C11" i="81"/>
  <c r="T10" i="81"/>
  <c r="S10" i="81"/>
  <c r="C10" i="81"/>
  <c r="T9" i="81"/>
  <c r="S9" i="81"/>
  <c r="C9" i="81"/>
  <c r="T8" i="81"/>
  <c r="C8" i="81"/>
  <c r="T7" i="81"/>
  <c r="S7" i="81"/>
  <c r="C7" i="81"/>
  <c r="T6" i="81"/>
  <c r="S6" i="81"/>
  <c r="O6" i="81"/>
  <c r="O5" i="81"/>
  <c r="C5" i="81"/>
  <c r="O3" i="81"/>
  <c r="C3" i="81"/>
  <c r="C269" i="80"/>
  <c r="T267" i="80"/>
  <c r="T266" i="80"/>
  <c r="T265" i="80"/>
  <c r="T264" i="80"/>
  <c r="T263" i="80"/>
  <c r="H263" i="80" s="1"/>
  <c r="DC265" i="71" s="1"/>
  <c r="T262" i="80"/>
  <c r="H262" i="80" s="1"/>
  <c r="DC264" i="71" s="1"/>
  <c r="V261" i="80"/>
  <c r="T261" i="80"/>
  <c r="S261" i="80"/>
  <c r="J261" i="80"/>
  <c r="H261" i="80"/>
  <c r="C261" i="80"/>
  <c r="O259" i="80"/>
  <c r="C259" i="80"/>
  <c r="W256" i="80"/>
  <c r="V256" i="80"/>
  <c r="P256" i="80"/>
  <c r="V255" i="80"/>
  <c r="S255" i="80"/>
  <c r="P255" i="80"/>
  <c r="P254" i="80"/>
  <c r="C254" i="80"/>
  <c r="T252" i="80"/>
  <c r="O252" i="80"/>
  <c r="T251" i="80"/>
  <c r="S251" i="80"/>
  <c r="C251" i="80"/>
  <c r="T250" i="80"/>
  <c r="S250" i="80"/>
  <c r="C250" i="80"/>
  <c r="T249" i="80"/>
  <c r="S249" i="80"/>
  <c r="C249" i="80"/>
  <c r="T248" i="80"/>
  <c r="S248" i="80"/>
  <c r="S252" i="80" s="1"/>
  <c r="S267" i="80" s="1"/>
  <c r="C248" i="80"/>
  <c r="C244" i="80"/>
  <c r="C242" i="80"/>
  <c r="C239" i="80"/>
  <c r="C237" i="80"/>
  <c r="C235" i="80"/>
  <c r="T233" i="80"/>
  <c r="O233" i="80"/>
  <c r="T219" i="80"/>
  <c r="S219" i="80"/>
  <c r="C219" i="80"/>
  <c r="T217" i="80"/>
  <c r="S217" i="80"/>
  <c r="C217" i="80"/>
  <c r="C215" i="80"/>
  <c r="T214" i="80"/>
  <c r="S214" i="80"/>
  <c r="C214" i="80"/>
  <c r="C211" i="80"/>
  <c r="C209" i="80"/>
  <c r="T207" i="80"/>
  <c r="O207" i="80"/>
  <c r="C205" i="80"/>
  <c r="J204" i="80"/>
  <c r="H204" i="80"/>
  <c r="F204" i="80"/>
  <c r="C204" i="80"/>
  <c r="T202" i="80"/>
  <c r="C202" i="80"/>
  <c r="T200" i="80"/>
  <c r="C200" i="80"/>
  <c r="T198" i="80"/>
  <c r="C198" i="80"/>
  <c r="T196" i="80"/>
  <c r="S196" i="80"/>
  <c r="C196" i="80"/>
  <c r="T194" i="80"/>
  <c r="S194" i="80"/>
  <c r="C194" i="80"/>
  <c r="T192" i="80"/>
  <c r="S192" i="80"/>
  <c r="C192" i="80"/>
  <c r="T190" i="80"/>
  <c r="S190" i="80"/>
  <c r="C190" i="80"/>
  <c r="C188" i="80"/>
  <c r="J187" i="80"/>
  <c r="H187" i="80"/>
  <c r="F187" i="80"/>
  <c r="C187" i="80"/>
  <c r="T185" i="80"/>
  <c r="S185" i="80"/>
  <c r="C185" i="80"/>
  <c r="T183" i="80"/>
  <c r="S183" i="80"/>
  <c r="C183" i="80"/>
  <c r="T181" i="80"/>
  <c r="S181" i="80"/>
  <c r="C181" i="80"/>
  <c r="T179" i="80"/>
  <c r="S179" i="80"/>
  <c r="C179" i="80"/>
  <c r="T177" i="80"/>
  <c r="S177" i="80"/>
  <c r="S207" i="80" s="1"/>
  <c r="S265" i="80" s="1"/>
  <c r="C177" i="80"/>
  <c r="J175" i="80"/>
  <c r="H175" i="80"/>
  <c r="F175" i="80"/>
  <c r="C175" i="80"/>
  <c r="C174" i="80"/>
  <c r="C172" i="80"/>
  <c r="T171" i="80"/>
  <c r="O171" i="80"/>
  <c r="T170" i="80"/>
  <c r="S170" i="80"/>
  <c r="O170" i="80"/>
  <c r="T159" i="80"/>
  <c r="S159" i="80"/>
  <c r="O159" i="80"/>
  <c r="C145" i="80"/>
  <c r="O143" i="80"/>
  <c r="O142" i="80"/>
  <c r="O141" i="80"/>
  <c r="O140" i="80"/>
  <c r="O139" i="80"/>
  <c r="O138" i="80"/>
  <c r="O137" i="80"/>
  <c r="O136" i="80"/>
  <c r="O135" i="80"/>
  <c r="O134" i="80"/>
  <c r="O133" i="80"/>
  <c r="O132" i="80"/>
  <c r="O131" i="80"/>
  <c r="O130" i="80"/>
  <c r="O129" i="80"/>
  <c r="O128" i="80"/>
  <c r="H128" i="80"/>
  <c r="G128" i="80"/>
  <c r="G127" i="80"/>
  <c r="F127" i="80"/>
  <c r="C127" i="80"/>
  <c r="C126" i="80"/>
  <c r="T124" i="80"/>
  <c r="C124" i="80"/>
  <c r="G122" i="80"/>
  <c r="S124" i="80" s="1"/>
  <c r="C122" i="80"/>
  <c r="O120" i="80"/>
  <c r="O119" i="80"/>
  <c r="O118" i="80"/>
  <c r="O117" i="80"/>
  <c r="O116" i="80"/>
  <c r="O115" i="80"/>
  <c r="O114" i="80"/>
  <c r="O113" i="80"/>
  <c r="O112" i="80"/>
  <c r="O111" i="80"/>
  <c r="O110" i="80"/>
  <c r="O109" i="80"/>
  <c r="O108" i="80"/>
  <c r="O107" i="80"/>
  <c r="O106" i="80"/>
  <c r="O105" i="80"/>
  <c r="H105" i="80"/>
  <c r="G105" i="80"/>
  <c r="G104" i="80"/>
  <c r="F104" i="80"/>
  <c r="C104" i="80"/>
  <c r="C103" i="80"/>
  <c r="T101" i="80"/>
  <c r="C101" i="80"/>
  <c r="G99" i="80"/>
  <c r="S101" i="80" s="1"/>
  <c r="C99" i="80"/>
  <c r="C97" i="80"/>
  <c r="T96" i="80"/>
  <c r="O96" i="80"/>
  <c r="T94" i="80"/>
  <c r="C94" i="80"/>
  <c r="T93" i="80"/>
  <c r="C93" i="80"/>
  <c r="G89" i="80"/>
  <c r="C89" i="80"/>
  <c r="T87" i="80"/>
  <c r="C87" i="80"/>
  <c r="T86" i="80"/>
  <c r="C86" i="80"/>
  <c r="G82" i="80"/>
  <c r="C82" i="80"/>
  <c r="T80" i="80"/>
  <c r="S80" i="80"/>
  <c r="C80" i="80"/>
  <c r="T79" i="80"/>
  <c r="S79" i="80"/>
  <c r="C79" i="80"/>
  <c r="K77" i="80"/>
  <c r="I77" i="80"/>
  <c r="G77" i="80"/>
  <c r="G75" i="80"/>
  <c r="C75" i="80"/>
  <c r="T68" i="80"/>
  <c r="S68" i="80"/>
  <c r="T63" i="80"/>
  <c r="S63" i="80"/>
  <c r="T47" i="80"/>
  <c r="C47" i="80"/>
  <c r="G45" i="80"/>
  <c r="S47" i="80" s="1"/>
  <c r="C45" i="80"/>
  <c r="T31" i="80"/>
  <c r="S31" i="80"/>
  <c r="C31" i="80"/>
  <c r="G29" i="80"/>
  <c r="C29" i="80"/>
  <c r="C27" i="80"/>
  <c r="T26" i="80"/>
  <c r="O26" i="80"/>
  <c r="C14" i="80"/>
  <c r="T13" i="80"/>
  <c r="S13" i="80"/>
  <c r="C13" i="80"/>
  <c r="C11" i="80"/>
  <c r="T10" i="80"/>
  <c r="S10" i="80"/>
  <c r="C10" i="80"/>
  <c r="T9" i="80"/>
  <c r="S9" i="80"/>
  <c r="C9" i="80"/>
  <c r="T8" i="80"/>
  <c r="C8" i="80"/>
  <c r="T7" i="80"/>
  <c r="S7" i="80"/>
  <c r="C7" i="80"/>
  <c r="T6" i="80"/>
  <c r="S6" i="80"/>
  <c r="O6" i="80"/>
  <c r="O5" i="80"/>
  <c r="C5" i="80"/>
  <c r="O3" i="80"/>
  <c r="C3" i="80"/>
  <c r="C269" i="79"/>
  <c r="T267" i="79"/>
  <c r="T266" i="79"/>
  <c r="H266" i="79" s="1"/>
  <c r="CR268" i="71" s="1"/>
  <c r="T265" i="79"/>
  <c r="H265" i="79" s="1"/>
  <c r="CR267" i="71" s="1"/>
  <c r="T264" i="79"/>
  <c r="T263" i="79"/>
  <c r="H263" i="79" s="1"/>
  <c r="CR265" i="71" s="1"/>
  <c r="T262" i="79"/>
  <c r="H262" i="79" s="1"/>
  <c r="CR264" i="71" s="1"/>
  <c r="V261" i="79"/>
  <c r="T261" i="79"/>
  <c r="S261" i="79"/>
  <c r="J261" i="79"/>
  <c r="H261" i="79"/>
  <c r="C261" i="79"/>
  <c r="O259" i="79"/>
  <c r="C259" i="79"/>
  <c r="W256" i="79"/>
  <c r="V256" i="79"/>
  <c r="P256" i="79"/>
  <c r="V255" i="79"/>
  <c r="S255" i="79"/>
  <c r="P255" i="79"/>
  <c r="P254" i="79"/>
  <c r="C254" i="79"/>
  <c r="T252" i="79"/>
  <c r="O252" i="79"/>
  <c r="T251" i="79"/>
  <c r="S251" i="79"/>
  <c r="C251" i="79"/>
  <c r="T250" i="79"/>
  <c r="S250" i="79"/>
  <c r="C250" i="79"/>
  <c r="T249" i="79"/>
  <c r="S249" i="79"/>
  <c r="C249" i="79"/>
  <c r="T248" i="79"/>
  <c r="S248" i="79"/>
  <c r="S252" i="79" s="1"/>
  <c r="S267" i="79" s="1"/>
  <c r="C248" i="79"/>
  <c r="C244" i="79"/>
  <c r="C242" i="79"/>
  <c r="C239" i="79"/>
  <c r="C237" i="79"/>
  <c r="C235" i="79"/>
  <c r="T233" i="79"/>
  <c r="O233" i="79"/>
  <c r="T219" i="79"/>
  <c r="S219" i="79"/>
  <c r="C219" i="79"/>
  <c r="T217" i="79"/>
  <c r="S217" i="79"/>
  <c r="C217" i="79"/>
  <c r="C215" i="79"/>
  <c r="T214" i="79"/>
  <c r="S214" i="79"/>
  <c r="C214" i="79"/>
  <c r="C211" i="79"/>
  <c r="C209" i="79"/>
  <c r="T207" i="79"/>
  <c r="O207" i="79"/>
  <c r="C205" i="79"/>
  <c r="J204" i="79"/>
  <c r="J205" i="79" s="1"/>
  <c r="H204" i="79"/>
  <c r="F204" i="79"/>
  <c r="C204" i="79"/>
  <c r="T202" i="79"/>
  <c r="C202" i="79"/>
  <c r="T200" i="79"/>
  <c r="C200" i="79"/>
  <c r="T198" i="79"/>
  <c r="C198" i="79"/>
  <c r="T196" i="79"/>
  <c r="S196" i="79"/>
  <c r="C196" i="79"/>
  <c r="T194" i="79"/>
  <c r="S194" i="79"/>
  <c r="C194" i="79"/>
  <c r="T192" i="79"/>
  <c r="S192" i="79"/>
  <c r="C192" i="79"/>
  <c r="T190" i="79"/>
  <c r="S190" i="79"/>
  <c r="C190" i="79"/>
  <c r="C188" i="79"/>
  <c r="J187" i="79"/>
  <c r="H187" i="79"/>
  <c r="F187" i="79"/>
  <c r="C187" i="79"/>
  <c r="T185" i="79"/>
  <c r="S185" i="79"/>
  <c r="C185" i="79"/>
  <c r="T183" i="79"/>
  <c r="S183" i="79"/>
  <c r="C183" i="79"/>
  <c r="T181" i="79"/>
  <c r="S181" i="79"/>
  <c r="C181" i="79"/>
  <c r="T179" i="79"/>
  <c r="S179" i="79"/>
  <c r="C179" i="79"/>
  <c r="T177" i="79"/>
  <c r="S177" i="79"/>
  <c r="S207" i="79" s="1"/>
  <c r="S265" i="79" s="1"/>
  <c r="C177" i="79"/>
  <c r="J175" i="79"/>
  <c r="H175" i="79"/>
  <c r="F175" i="79"/>
  <c r="C175" i="79"/>
  <c r="C174" i="79"/>
  <c r="C172" i="79"/>
  <c r="T171" i="79"/>
  <c r="O171" i="79"/>
  <c r="T170" i="79"/>
  <c r="S170" i="79"/>
  <c r="O170" i="79"/>
  <c r="T159" i="79"/>
  <c r="S159" i="79"/>
  <c r="O159" i="79"/>
  <c r="C145" i="79"/>
  <c r="O143" i="79"/>
  <c r="O142" i="79"/>
  <c r="O141" i="79"/>
  <c r="O140" i="79"/>
  <c r="O139" i="79"/>
  <c r="O138" i="79"/>
  <c r="O137" i="79"/>
  <c r="O136" i="79"/>
  <c r="O135" i="79"/>
  <c r="O134" i="79"/>
  <c r="O133" i="79"/>
  <c r="O132" i="79"/>
  <c r="O131" i="79"/>
  <c r="O130" i="79"/>
  <c r="O129" i="79"/>
  <c r="O128" i="79"/>
  <c r="H128" i="79"/>
  <c r="G128" i="79"/>
  <c r="G127" i="79"/>
  <c r="F127" i="79"/>
  <c r="C127" i="79"/>
  <c r="C126" i="79"/>
  <c r="T124" i="79"/>
  <c r="C124" i="79"/>
  <c r="G122" i="79"/>
  <c r="S124" i="79" s="1"/>
  <c r="C122" i="79"/>
  <c r="O120" i="79"/>
  <c r="O119" i="79"/>
  <c r="O118" i="79"/>
  <c r="O117" i="79"/>
  <c r="O116" i="79"/>
  <c r="O115" i="79"/>
  <c r="O114" i="79"/>
  <c r="O113" i="79"/>
  <c r="O112" i="79"/>
  <c r="O111" i="79"/>
  <c r="O110" i="79"/>
  <c r="O109" i="79"/>
  <c r="O108" i="79"/>
  <c r="O107" i="79"/>
  <c r="O106" i="79"/>
  <c r="O105" i="79"/>
  <c r="H105" i="79"/>
  <c r="G105" i="79"/>
  <c r="G104" i="79"/>
  <c r="F104" i="79"/>
  <c r="C104" i="79"/>
  <c r="C103" i="79"/>
  <c r="T101" i="79"/>
  <c r="C101" i="79"/>
  <c r="G99" i="79"/>
  <c r="S101" i="79" s="1"/>
  <c r="C99" i="79"/>
  <c r="C97" i="79"/>
  <c r="T96" i="79"/>
  <c r="O96" i="79"/>
  <c r="T94" i="79"/>
  <c r="C94" i="79"/>
  <c r="T93" i="79"/>
  <c r="C93" i="79"/>
  <c r="G89" i="79"/>
  <c r="S94" i="79" s="1"/>
  <c r="C89" i="79"/>
  <c r="T87" i="79"/>
  <c r="C87" i="79"/>
  <c r="T86" i="79"/>
  <c r="C86" i="79"/>
  <c r="G82" i="79"/>
  <c r="S87" i="79" s="1"/>
  <c r="C82" i="79"/>
  <c r="T80" i="79"/>
  <c r="S80" i="79"/>
  <c r="C80" i="79"/>
  <c r="T79" i="79"/>
  <c r="S79" i="79"/>
  <c r="C79" i="79"/>
  <c r="K77" i="79"/>
  <c r="I77" i="79"/>
  <c r="G77" i="79"/>
  <c r="G75" i="79"/>
  <c r="C75" i="79"/>
  <c r="T68" i="79"/>
  <c r="S68" i="79"/>
  <c r="T63" i="79"/>
  <c r="S63" i="79"/>
  <c r="T47" i="79"/>
  <c r="C47" i="79"/>
  <c r="G45" i="79"/>
  <c r="S47" i="79" s="1"/>
  <c r="C45" i="79"/>
  <c r="T31" i="79"/>
  <c r="S31" i="79"/>
  <c r="C31" i="79"/>
  <c r="G29" i="79"/>
  <c r="C29" i="79"/>
  <c r="C27" i="79"/>
  <c r="T26" i="79"/>
  <c r="O26" i="79"/>
  <c r="C14" i="79"/>
  <c r="T13" i="79"/>
  <c r="S13" i="79"/>
  <c r="C13" i="79"/>
  <c r="C11" i="79"/>
  <c r="T10" i="79"/>
  <c r="S10" i="79"/>
  <c r="C10" i="79"/>
  <c r="T9" i="79"/>
  <c r="S9" i="79"/>
  <c r="C9" i="79"/>
  <c r="T8" i="79"/>
  <c r="C8" i="79"/>
  <c r="T7" i="79"/>
  <c r="S7" i="79"/>
  <c r="C7" i="79"/>
  <c r="T6" i="79"/>
  <c r="S6" i="79"/>
  <c r="O6" i="79"/>
  <c r="O5" i="79"/>
  <c r="C5" i="79"/>
  <c r="O3" i="79"/>
  <c r="C3" i="79"/>
  <c r="C269" i="78"/>
  <c r="T267" i="78"/>
  <c r="H267" i="78" s="1"/>
  <c r="CG269" i="71" s="1"/>
  <c r="T266" i="78"/>
  <c r="H266" i="78" s="1"/>
  <c r="CG268" i="71" s="1"/>
  <c r="T265" i="78"/>
  <c r="T264" i="78"/>
  <c r="H264" i="78" s="1"/>
  <c r="CG266" i="71" s="1"/>
  <c r="T263" i="78"/>
  <c r="H263" i="78" s="1"/>
  <c r="CG265" i="71" s="1"/>
  <c r="T262" i="78"/>
  <c r="H262" i="78" s="1"/>
  <c r="CG264" i="71" s="1"/>
  <c r="V261" i="78"/>
  <c r="T261" i="78"/>
  <c r="S261" i="78"/>
  <c r="J261" i="78"/>
  <c r="H261" i="78"/>
  <c r="C261" i="78"/>
  <c r="O259" i="78"/>
  <c r="C259" i="78"/>
  <c r="W256" i="78"/>
  <c r="V256" i="78"/>
  <c r="P256" i="78"/>
  <c r="V255" i="78"/>
  <c r="S255" i="78"/>
  <c r="P255" i="78"/>
  <c r="P254" i="78"/>
  <c r="C254" i="78"/>
  <c r="T252" i="78"/>
  <c r="O252" i="78"/>
  <c r="T251" i="78"/>
  <c r="S251" i="78"/>
  <c r="C251" i="78"/>
  <c r="T250" i="78"/>
  <c r="S250" i="78"/>
  <c r="C250" i="78"/>
  <c r="T249" i="78"/>
  <c r="S249" i="78"/>
  <c r="C249" i="78"/>
  <c r="T248" i="78"/>
  <c r="S248" i="78"/>
  <c r="C248" i="78"/>
  <c r="C244" i="78"/>
  <c r="C242" i="78"/>
  <c r="C239" i="78"/>
  <c r="C237" i="78"/>
  <c r="C235" i="78"/>
  <c r="T233" i="78"/>
  <c r="O233" i="78"/>
  <c r="T219" i="78"/>
  <c r="S219" i="78"/>
  <c r="C219" i="78"/>
  <c r="T217" i="78"/>
  <c r="S217" i="78"/>
  <c r="C217" i="78"/>
  <c r="C215" i="78"/>
  <c r="T214" i="78"/>
  <c r="S214" i="78"/>
  <c r="C214" i="78"/>
  <c r="C211" i="78"/>
  <c r="C209" i="78"/>
  <c r="T207" i="78"/>
  <c r="O207" i="78"/>
  <c r="C205" i="78"/>
  <c r="J204" i="78"/>
  <c r="J205" i="78" s="1"/>
  <c r="H204" i="78"/>
  <c r="F204" i="78"/>
  <c r="C204" i="78"/>
  <c r="T202" i="78"/>
  <c r="C202" i="78"/>
  <c r="T200" i="78"/>
  <c r="C200" i="78"/>
  <c r="T198" i="78"/>
  <c r="C198" i="78"/>
  <c r="T196" i="78"/>
  <c r="S196" i="78"/>
  <c r="C196" i="78"/>
  <c r="T194" i="78"/>
  <c r="S194" i="78"/>
  <c r="C194" i="78"/>
  <c r="T192" i="78"/>
  <c r="S192" i="78"/>
  <c r="C192" i="78"/>
  <c r="T190" i="78"/>
  <c r="S190" i="78"/>
  <c r="C190" i="78"/>
  <c r="C188" i="78"/>
  <c r="J187" i="78"/>
  <c r="H187" i="78"/>
  <c r="F187" i="78"/>
  <c r="C187" i="78"/>
  <c r="T185" i="78"/>
  <c r="S185" i="78"/>
  <c r="C185" i="78"/>
  <c r="T183" i="78"/>
  <c r="S183" i="78"/>
  <c r="C183" i="78"/>
  <c r="T181" i="78"/>
  <c r="S181" i="78"/>
  <c r="C181" i="78"/>
  <c r="T179" i="78"/>
  <c r="S179" i="78"/>
  <c r="C179" i="78"/>
  <c r="T177" i="78"/>
  <c r="S177" i="78"/>
  <c r="C177" i="78"/>
  <c r="J175" i="78"/>
  <c r="H175" i="78"/>
  <c r="F175" i="78"/>
  <c r="C175" i="78"/>
  <c r="C174" i="78"/>
  <c r="C172" i="78"/>
  <c r="T171" i="78"/>
  <c r="O171" i="78"/>
  <c r="T170" i="78"/>
  <c r="S170" i="78"/>
  <c r="O170" i="78"/>
  <c r="T159" i="78"/>
  <c r="S159" i="78"/>
  <c r="O159" i="78"/>
  <c r="C145" i="78"/>
  <c r="O143" i="78"/>
  <c r="O142" i="78"/>
  <c r="O141" i="78"/>
  <c r="O140" i="78"/>
  <c r="O139" i="78"/>
  <c r="O138" i="78"/>
  <c r="O137" i="78"/>
  <c r="O136" i="78"/>
  <c r="O135" i="78"/>
  <c r="O134" i="78"/>
  <c r="O133" i="78"/>
  <c r="O132" i="78"/>
  <c r="O131" i="78"/>
  <c r="O130" i="78"/>
  <c r="O129" i="78"/>
  <c r="O128" i="78"/>
  <c r="H128" i="78"/>
  <c r="G128" i="78"/>
  <c r="G127" i="78"/>
  <c r="F127" i="78"/>
  <c r="C127" i="78"/>
  <c r="C126" i="78"/>
  <c r="T124" i="78"/>
  <c r="C124" i="78"/>
  <c r="G122" i="78"/>
  <c r="S124" i="78" s="1"/>
  <c r="C122" i="78"/>
  <c r="O120" i="78"/>
  <c r="O119" i="78"/>
  <c r="O118" i="78"/>
  <c r="O117" i="78"/>
  <c r="O116" i="78"/>
  <c r="O115" i="78"/>
  <c r="O114" i="78"/>
  <c r="O113" i="78"/>
  <c r="O112" i="78"/>
  <c r="O111" i="78"/>
  <c r="O110" i="78"/>
  <c r="O109" i="78"/>
  <c r="O108" i="78"/>
  <c r="O107" i="78"/>
  <c r="O106" i="78"/>
  <c r="O105" i="78"/>
  <c r="H105" i="78"/>
  <c r="G105" i="78"/>
  <c r="G104" i="78"/>
  <c r="F104" i="78"/>
  <c r="C104" i="78"/>
  <c r="C103" i="78"/>
  <c r="T101" i="78"/>
  <c r="C101" i="78"/>
  <c r="G99" i="78"/>
  <c r="S101" i="78" s="1"/>
  <c r="C99" i="78"/>
  <c r="C97" i="78"/>
  <c r="T96" i="78"/>
  <c r="O96" i="78"/>
  <c r="T94" i="78"/>
  <c r="C94" i="78"/>
  <c r="T93" i="78"/>
  <c r="C93" i="78"/>
  <c r="G89" i="78"/>
  <c r="C89" i="78"/>
  <c r="T87" i="78"/>
  <c r="C87" i="78"/>
  <c r="T86" i="78"/>
  <c r="C86" i="78"/>
  <c r="G82" i="78"/>
  <c r="S86" i="78" s="1"/>
  <c r="C82" i="78"/>
  <c r="T80" i="78"/>
  <c r="S80" i="78"/>
  <c r="C80" i="78"/>
  <c r="T79" i="78"/>
  <c r="S79" i="78"/>
  <c r="C79" i="78"/>
  <c r="K77" i="78"/>
  <c r="I77" i="78"/>
  <c r="G77" i="78"/>
  <c r="G75" i="78"/>
  <c r="C75" i="78"/>
  <c r="T68" i="78"/>
  <c r="S68" i="78"/>
  <c r="T63" i="78"/>
  <c r="S63" i="78"/>
  <c r="T47" i="78"/>
  <c r="S47" i="78"/>
  <c r="C47" i="78"/>
  <c r="G45" i="78"/>
  <c r="C45" i="78"/>
  <c r="T31" i="78"/>
  <c r="C31" i="78"/>
  <c r="G29" i="78"/>
  <c r="S31" i="78" s="1"/>
  <c r="C29" i="78"/>
  <c r="C27" i="78"/>
  <c r="T26" i="78"/>
  <c r="O26" i="78"/>
  <c r="C14" i="78"/>
  <c r="T13" i="78"/>
  <c r="S13" i="78"/>
  <c r="C13" i="78"/>
  <c r="C11" i="78"/>
  <c r="T10" i="78"/>
  <c r="S10" i="78"/>
  <c r="C10" i="78"/>
  <c r="T9" i="78"/>
  <c r="S9" i="78"/>
  <c r="C9" i="78"/>
  <c r="T8" i="78"/>
  <c r="C8" i="78"/>
  <c r="T7" i="78"/>
  <c r="S7" i="78"/>
  <c r="C7" i="78"/>
  <c r="T6" i="78"/>
  <c r="S6" i="78"/>
  <c r="O6" i="78"/>
  <c r="O5" i="78"/>
  <c r="C5" i="78"/>
  <c r="O3" i="78"/>
  <c r="C3" i="78"/>
  <c r="C269" i="77"/>
  <c r="T267" i="77"/>
  <c r="T266" i="77"/>
  <c r="H266" i="77" s="1"/>
  <c r="BV268" i="71" s="1"/>
  <c r="T265" i="77"/>
  <c r="H265" i="77" s="1"/>
  <c r="BV267" i="71" s="1"/>
  <c r="T264" i="77"/>
  <c r="H264" i="77" s="1"/>
  <c r="BV266" i="71" s="1"/>
  <c r="T263" i="77"/>
  <c r="H263" i="77" s="1"/>
  <c r="BV265" i="71" s="1"/>
  <c r="T262" i="77"/>
  <c r="H262" i="77" s="1"/>
  <c r="BV264" i="71" s="1"/>
  <c r="V261" i="77"/>
  <c r="T261" i="77"/>
  <c r="S261" i="77"/>
  <c r="J261" i="77"/>
  <c r="H261" i="77"/>
  <c r="C261" i="77"/>
  <c r="O259" i="77"/>
  <c r="C259" i="77"/>
  <c r="W256" i="77"/>
  <c r="V256" i="77"/>
  <c r="P256" i="77"/>
  <c r="V255" i="77"/>
  <c r="S255" i="77"/>
  <c r="P255" i="77"/>
  <c r="P254" i="77"/>
  <c r="C254" i="77"/>
  <c r="T252" i="77"/>
  <c r="O252" i="77"/>
  <c r="T251" i="77"/>
  <c r="S251" i="77"/>
  <c r="C251" i="77"/>
  <c r="T250" i="77"/>
  <c r="S250" i="77"/>
  <c r="C250" i="77"/>
  <c r="T249" i="77"/>
  <c r="S249" i="77"/>
  <c r="C249" i="77"/>
  <c r="T248" i="77"/>
  <c r="S248" i="77"/>
  <c r="S252" i="77" s="1"/>
  <c r="S267" i="77" s="1"/>
  <c r="C248" i="77"/>
  <c r="C244" i="77"/>
  <c r="C242" i="77"/>
  <c r="C239" i="77"/>
  <c r="C237" i="77"/>
  <c r="C235" i="77"/>
  <c r="T233" i="77"/>
  <c r="O233" i="77"/>
  <c r="T219" i="77"/>
  <c r="S219" i="77"/>
  <c r="C219" i="77"/>
  <c r="T217" i="77"/>
  <c r="S217" i="77"/>
  <c r="C217" i="77"/>
  <c r="C215" i="77"/>
  <c r="T214" i="77"/>
  <c r="S214" i="77"/>
  <c r="C214" i="77"/>
  <c r="C211" i="77"/>
  <c r="C209" i="77"/>
  <c r="T207" i="77"/>
  <c r="O207" i="77"/>
  <c r="C205" i="77"/>
  <c r="J204" i="77"/>
  <c r="J205" i="77" s="1"/>
  <c r="H204" i="77"/>
  <c r="F204" i="77"/>
  <c r="C204" i="77"/>
  <c r="T202" i="77"/>
  <c r="C202" i="77"/>
  <c r="T200" i="77"/>
  <c r="C200" i="77"/>
  <c r="T198" i="77"/>
  <c r="C198" i="77"/>
  <c r="T196" i="77"/>
  <c r="S196" i="77"/>
  <c r="C196" i="77"/>
  <c r="T194" i="77"/>
  <c r="S194" i="77"/>
  <c r="C194" i="77"/>
  <c r="T192" i="77"/>
  <c r="S192" i="77"/>
  <c r="C192" i="77"/>
  <c r="T190" i="77"/>
  <c r="S190" i="77"/>
  <c r="C190" i="77"/>
  <c r="C188" i="77"/>
  <c r="J187" i="77"/>
  <c r="H187" i="77"/>
  <c r="F187" i="77"/>
  <c r="C187" i="77"/>
  <c r="T185" i="77"/>
  <c r="S185" i="77"/>
  <c r="C185" i="77"/>
  <c r="T183" i="77"/>
  <c r="S183" i="77"/>
  <c r="C183" i="77"/>
  <c r="T181" i="77"/>
  <c r="S181" i="77"/>
  <c r="C181" i="77"/>
  <c r="T179" i="77"/>
  <c r="S179" i="77"/>
  <c r="C179" i="77"/>
  <c r="T177" i="77"/>
  <c r="S177" i="77"/>
  <c r="S207" i="77" s="1"/>
  <c r="S265" i="77" s="1"/>
  <c r="C177" i="77"/>
  <c r="J175" i="77"/>
  <c r="H175" i="77"/>
  <c r="F175" i="77"/>
  <c r="C175" i="77"/>
  <c r="C174" i="77"/>
  <c r="C172" i="77"/>
  <c r="T171" i="77"/>
  <c r="O171" i="77"/>
  <c r="T170" i="77"/>
  <c r="S170" i="77"/>
  <c r="O170" i="77"/>
  <c r="T159" i="77"/>
  <c r="S159" i="77"/>
  <c r="O159" i="77"/>
  <c r="C145" i="77"/>
  <c r="O143" i="77"/>
  <c r="O142" i="77"/>
  <c r="O141" i="77"/>
  <c r="O140" i="77"/>
  <c r="O139" i="77"/>
  <c r="O138" i="77"/>
  <c r="O137" i="77"/>
  <c r="O136" i="77"/>
  <c r="O135" i="77"/>
  <c r="O134" i="77"/>
  <c r="O133" i="77"/>
  <c r="O132" i="77"/>
  <c r="O131" i="77"/>
  <c r="O130" i="77"/>
  <c r="O129" i="77"/>
  <c r="O128" i="77"/>
  <c r="H128" i="77"/>
  <c r="G128" i="77"/>
  <c r="G127" i="77"/>
  <c r="F127" i="77"/>
  <c r="C127" i="77"/>
  <c r="C126" i="77"/>
  <c r="T124" i="77"/>
  <c r="C124" i="77"/>
  <c r="G122" i="77"/>
  <c r="S124" i="77" s="1"/>
  <c r="C122" i="77"/>
  <c r="O120" i="77"/>
  <c r="O119" i="77"/>
  <c r="O118" i="77"/>
  <c r="O117" i="77"/>
  <c r="O116" i="77"/>
  <c r="O115" i="77"/>
  <c r="O114" i="77"/>
  <c r="O113" i="77"/>
  <c r="O112" i="77"/>
  <c r="O111" i="77"/>
  <c r="O110" i="77"/>
  <c r="O109" i="77"/>
  <c r="O108" i="77"/>
  <c r="O107" i="77"/>
  <c r="O106" i="77"/>
  <c r="O105" i="77"/>
  <c r="H105" i="77"/>
  <c r="G105" i="77"/>
  <c r="G104" i="77"/>
  <c r="F104" i="77"/>
  <c r="C104" i="77"/>
  <c r="C103" i="77"/>
  <c r="T101" i="77"/>
  <c r="C101" i="77"/>
  <c r="G99" i="77"/>
  <c r="S101" i="77" s="1"/>
  <c r="C99" i="77"/>
  <c r="C97" i="77"/>
  <c r="T96" i="77"/>
  <c r="O96" i="77"/>
  <c r="T94" i="77"/>
  <c r="C94" i="77"/>
  <c r="T93" i="77"/>
  <c r="C93" i="77"/>
  <c r="G89" i="77"/>
  <c r="C89" i="77"/>
  <c r="T87" i="77"/>
  <c r="C87" i="77"/>
  <c r="T86" i="77"/>
  <c r="C86" i="77"/>
  <c r="G82" i="77"/>
  <c r="S86" i="77" s="1"/>
  <c r="C82" i="77"/>
  <c r="T80" i="77"/>
  <c r="S80" i="77"/>
  <c r="C80" i="77"/>
  <c r="T79" i="77"/>
  <c r="S79" i="77"/>
  <c r="C79" i="77"/>
  <c r="K77" i="77"/>
  <c r="I77" i="77"/>
  <c r="G77" i="77"/>
  <c r="G75" i="77"/>
  <c r="C75" i="77"/>
  <c r="T68" i="77"/>
  <c r="S68" i="77"/>
  <c r="T63" i="77"/>
  <c r="S63" i="77"/>
  <c r="T47" i="77"/>
  <c r="C47" i="77"/>
  <c r="G45" i="77"/>
  <c r="S47" i="77" s="1"/>
  <c r="C45" i="77"/>
  <c r="T31" i="77"/>
  <c r="C31" i="77"/>
  <c r="G29" i="77"/>
  <c r="S31" i="77" s="1"/>
  <c r="C29" i="77"/>
  <c r="C27" i="77"/>
  <c r="T26" i="77"/>
  <c r="O26" i="77"/>
  <c r="C14" i="77"/>
  <c r="T13" i="77"/>
  <c r="S13" i="77"/>
  <c r="C13" i="77"/>
  <c r="C11" i="77"/>
  <c r="T10" i="77"/>
  <c r="S10" i="77"/>
  <c r="C10" i="77"/>
  <c r="T9" i="77"/>
  <c r="S9" i="77"/>
  <c r="C9" i="77"/>
  <c r="T8" i="77"/>
  <c r="C8" i="77"/>
  <c r="T7" i="77"/>
  <c r="S7" i="77"/>
  <c r="C7" i="77"/>
  <c r="T6" i="77"/>
  <c r="S6" i="77"/>
  <c r="O6" i="77"/>
  <c r="O5" i="77"/>
  <c r="C5" i="77"/>
  <c r="O3" i="77"/>
  <c r="C3" i="77"/>
  <c r="C269" i="76"/>
  <c r="T267" i="76"/>
  <c r="H267" i="76" s="1"/>
  <c r="BK269" i="71" s="1"/>
  <c r="T266" i="76"/>
  <c r="H266" i="76" s="1"/>
  <c r="BK268" i="71" s="1"/>
  <c r="T265" i="76"/>
  <c r="T264" i="76"/>
  <c r="H264" i="76" s="1"/>
  <c r="BK266" i="71" s="1"/>
  <c r="T263" i="76"/>
  <c r="H263" i="76" s="1"/>
  <c r="BK265" i="71" s="1"/>
  <c r="T262" i="76"/>
  <c r="H262" i="76" s="1"/>
  <c r="BK264" i="71" s="1"/>
  <c r="V261" i="76"/>
  <c r="T261" i="76"/>
  <c r="S261" i="76"/>
  <c r="J261" i="76"/>
  <c r="H261" i="76"/>
  <c r="C261" i="76"/>
  <c r="O259" i="76"/>
  <c r="C259" i="76"/>
  <c r="W256" i="76"/>
  <c r="V256" i="76"/>
  <c r="P256" i="76"/>
  <c r="V255" i="76"/>
  <c r="S255" i="76"/>
  <c r="P255" i="76"/>
  <c r="P254" i="76"/>
  <c r="C254" i="76"/>
  <c r="T252" i="76"/>
  <c r="O252" i="76"/>
  <c r="T251" i="76"/>
  <c r="S251" i="76"/>
  <c r="C251" i="76"/>
  <c r="T250" i="76"/>
  <c r="S250" i="76"/>
  <c r="C250" i="76"/>
  <c r="T249" i="76"/>
  <c r="S249" i="76"/>
  <c r="C249" i="76"/>
  <c r="T248" i="76"/>
  <c r="S248" i="76"/>
  <c r="C248" i="76"/>
  <c r="C244" i="76"/>
  <c r="C242" i="76"/>
  <c r="C239" i="76"/>
  <c r="C237" i="76"/>
  <c r="C235" i="76"/>
  <c r="T233" i="76"/>
  <c r="O233" i="76"/>
  <c r="T219" i="76"/>
  <c r="S219" i="76"/>
  <c r="C219" i="76"/>
  <c r="T217" i="76"/>
  <c r="S217" i="76"/>
  <c r="C217" i="76"/>
  <c r="C215" i="76"/>
  <c r="T214" i="76"/>
  <c r="S214" i="76"/>
  <c r="C214" i="76"/>
  <c r="C211" i="76"/>
  <c r="C209" i="76"/>
  <c r="T207" i="76"/>
  <c r="O207" i="76"/>
  <c r="C205" i="76"/>
  <c r="J204" i="76"/>
  <c r="H204" i="76"/>
  <c r="H205" i="76" s="1"/>
  <c r="F204" i="76"/>
  <c r="C204" i="76"/>
  <c r="T202" i="76"/>
  <c r="C202" i="76"/>
  <c r="T200" i="76"/>
  <c r="C200" i="76"/>
  <c r="T198" i="76"/>
  <c r="C198" i="76"/>
  <c r="T196" i="76"/>
  <c r="S196" i="76"/>
  <c r="C196" i="76"/>
  <c r="T194" i="76"/>
  <c r="S194" i="76"/>
  <c r="C194" i="76"/>
  <c r="T192" i="76"/>
  <c r="S192" i="76"/>
  <c r="C192" i="76"/>
  <c r="T190" i="76"/>
  <c r="S190" i="76"/>
  <c r="C190" i="76"/>
  <c r="C188" i="76"/>
  <c r="J187" i="76"/>
  <c r="H187" i="76"/>
  <c r="F187" i="76"/>
  <c r="C187" i="76"/>
  <c r="T185" i="76"/>
  <c r="S185" i="76"/>
  <c r="C185" i="76"/>
  <c r="T183" i="76"/>
  <c r="S183" i="76"/>
  <c r="C183" i="76"/>
  <c r="T181" i="76"/>
  <c r="S181" i="76"/>
  <c r="C181" i="76"/>
  <c r="T179" i="76"/>
  <c r="S179" i="76"/>
  <c r="C179" i="76"/>
  <c r="T177" i="76"/>
  <c r="S177" i="76"/>
  <c r="C177" i="76"/>
  <c r="J175" i="76"/>
  <c r="H175" i="76"/>
  <c r="F175" i="76"/>
  <c r="C175" i="76"/>
  <c r="C174" i="76"/>
  <c r="C172" i="76"/>
  <c r="T171" i="76"/>
  <c r="O171" i="76"/>
  <c r="T170" i="76"/>
  <c r="S170" i="76"/>
  <c r="O170" i="76"/>
  <c r="T159" i="76"/>
  <c r="S159" i="76"/>
  <c r="O159" i="76"/>
  <c r="C145" i="76"/>
  <c r="O143" i="76"/>
  <c r="O142" i="76"/>
  <c r="O141" i="76"/>
  <c r="O140" i="76"/>
  <c r="O139" i="76"/>
  <c r="O138" i="76"/>
  <c r="O137" i="76"/>
  <c r="O136" i="76"/>
  <c r="O135" i="76"/>
  <c r="O134" i="76"/>
  <c r="O133" i="76"/>
  <c r="O132" i="76"/>
  <c r="O131" i="76"/>
  <c r="O130" i="76"/>
  <c r="O129" i="76"/>
  <c r="O128" i="76"/>
  <c r="H128" i="76"/>
  <c r="G128" i="76"/>
  <c r="G127" i="76"/>
  <c r="F127" i="76"/>
  <c r="C127" i="76"/>
  <c r="C126" i="76"/>
  <c r="T124" i="76"/>
  <c r="C124" i="76"/>
  <c r="G122" i="76"/>
  <c r="S124" i="76" s="1"/>
  <c r="C122" i="76"/>
  <c r="O120" i="76"/>
  <c r="O119" i="76"/>
  <c r="O118" i="76"/>
  <c r="O117" i="76"/>
  <c r="O116" i="76"/>
  <c r="O115" i="76"/>
  <c r="O114" i="76"/>
  <c r="O113" i="76"/>
  <c r="O112" i="76"/>
  <c r="O111" i="76"/>
  <c r="O110" i="76"/>
  <c r="O109" i="76"/>
  <c r="O108" i="76"/>
  <c r="O107" i="76"/>
  <c r="O106" i="76"/>
  <c r="O105" i="76"/>
  <c r="H105" i="76"/>
  <c r="G105" i="76"/>
  <c r="G104" i="76"/>
  <c r="F104" i="76"/>
  <c r="C104" i="76"/>
  <c r="C103" i="76"/>
  <c r="T101" i="76"/>
  <c r="C101" i="76"/>
  <c r="G99" i="76"/>
  <c r="S101" i="76" s="1"/>
  <c r="C99" i="76"/>
  <c r="C97" i="76"/>
  <c r="T96" i="76"/>
  <c r="O96" i="76"/>
  <c r="T94" i="76"/>
  <c r="C94" i="76"/>
  <c r="T93" i="76"/>
  <c r="C93" i="76"/>
  <c r="G89" i="76"/>
  <c r="S93" i="76" s="1"/>
  <c r="C89" i="76"/>
  <c r="T87" i="76"/>
  <c r="C87" i="76"/>
  <c r="T86" i="76"/>
  <c r="C86" i="76"/>
  <c r="G82" i="76"/>
  <c r="S87" i="76" s="1"/>
  <c r="C82" i="76"/>
  <c r="T80" i="76"/>
  <c r="S80" i="76"/>
  <c r="C80" i="76"/>
  <c r="T79" i="76"/>
  <c r="S79" i="76"/>
  <c r="C79" i="76"/>
  <c r="K77" i="76"/>
  <c r="I77" i="76"/>
  <c r="G77" i="76"/>
  <c r="G75" i="76"/>
  <c r="C75" i="76"/>
  <c r="T68" i="76"/>
  <c r="S68" i="76"/>
  <c r="T63" i="76"/>
  <c r="S63" i="76"/>
  <c r="T47" i="76"/>
  <c r="C47" i="76"/>
  <c r="G45" i="76"/>
  <c r="S47" i="76" s="1"/>
  <c r="C45" i="76"/>
  <c r="T31" i="76"/>
  <c r="S31" i="76"/>
  <c r="C31" i="76"/>
  <c r="G29" i="76"/>
  <c r="C29" i="76"/>
  <c r="C27" i="76"/>
  <c r="T26" i="76"/>
  <c r="O26" i="76"/>
  <c r="C14" i="76"/>
  <c r="T13" i="76"/>
  <c r="S13" i="76"/>
  <c r="C13" i="76"/>
  <c r="C11" i="76"/>
  <c r="T10" i="76"/>
  <c r="S10" i="76"/>
  <c r="C10" i="76"/>
  <c r="T9" i="76"/>
  <c r="S9" i="76"/>
  <c r="C9" i="76"/>
  <c r="T8" i="76"/>
  <c r="C8" i="76"/>
  <c r="T7" i="76"/>
  <c r="S7" i="76"/>
  <c r="C7" i="76"/>
  <c r="T6" i="76"/>
  <c r="S6" i="76"/>
  <c r="O6" i="76"/>
  <c r="O5" i="76"/>
  <c r="C5" i="76"/>
  <c r="O3" i="76"/>
  <c r="C3" i="76"/>
  <c r="C269" i="75"/>
  <c r="T267" i="75"/>
  <c r="H267" i="75" s="1"/>
  <c r="AZ269" i="71" s="1"/>
  <c r="T266" i="75"/>
  <c r="H266" i="75" s="1"/>
  <c r="AZ268" i="71" s="1"/>
  <c r="T265" i="75"/>
  <c r="T264" i="75"/>
  <c r="H264" i="75" s="1"/>
  <c r="AZ266" i="71" s="1"/>
  <c r="T263" i="75"/>
  <c r="H263" i="75" s="1"/>
  <c r="AZ265" i="71" s="1"/>
  <c r="T262" i="75"/>
  <c r="V261" i="75"/>
  <c r="T261" i="75"/>
  <c r="S261" i="75"/>
  <c r="J261" i="75"/>
  <c r="H261" i="75"/>
  <c r="C261" i="75"/>
  <c r="O259" i="75"/>
  <c r="C259" i="75"/>
  <c r="W256" i="75"/>
  <c r="V256" i="75"/>
  <c r="P256" i="75"/>
  <c r="V255" i="75"/>
  <c r="S255" i="75"/>
  <c r="P255" i="75"/>
  <c r="P254" i="75"/>
  <c r="C254" i="75"/>
  <c r="T252" i="75"/>
  <c r="O252" i="75"/>
  <c r="T251" i="75"/>
  <c r="S251" i="75"/>
  <c r="C251" i="75"/>
  <c r="T250" i="75"/>
  <c r="S250" i="75"/>
  <c r="C250" i="75"/>
  <c r="T249" i="75"/>
  <c r="S249" i="75"/>
  <c r="C249" i="75"/>
  <c r="T248" i="75"/>
  <c r="S248" i="75"/>
  <c r="C248" i="75"/>
  <c r="C244" i="75"/>
  <c r="C242" i="75"/>
  <c r="C239" i="75"/>
  <c r="C237" i="75"/>
  <c r="C235" i="75"/>
  <c r="T233" i="75"/>
  <c r="O233" i="75"/>
  <c r="T219" i="75"/>
  <c r="S219" i="75"/>
  <c r="C219" i="75"/>
  <c r="T217" i="75"/>
  <c r="S217" i="75"/>
  <c r="C217" i="75"/>
  <c r="C215" i="75"/>
  <c r="T214" i="75"/>
  <c r="S214" i="75"/>
  <c r="C214" i="75"/>
  <c r="C211" i="75"/>
  <c r="C209" i="75"/>
  <c r="T207" i="75"/>
  <c r="O207" i="75"/>
  <c r="C205" i="75"/>
  <c r="J204" i="75"/>
  <c r="H204" i="75"/>
  <c r="F204" i="75"/>
  <c r="C204" i="75"/>
  <c r="T202" i="75"/>
  <c r="C202" i="75"/>
  <c r="T200" i="75"/>
  <c r="C200" i="75"/>
  <c r="T198" i="75"/>
  <c r="C198" i="75"/>
  <c r="T196" i="75"/>
  <c r="S196" i="75"/>
  <c r="C196" i="75"/>
  <c r="T194" i="75"/>
  <c r="S194" i="75"/>
  <c r="C194" i="75"/>
  <c r="T192" i="75"/>
  <c r="S192" i="75"/>
  <c r="C192" i="75"/>
  <c r="T190" i="75"/>
  <c r="S190" i="75"/>
  <c r="C190" i="75"/>
  <c r="C188" i="75"/>
  <c r="J187" i="75"/>
  <c r="H187" i="75"/>
  <c r="F187" i="75"/>
  <c r="C187" i="75"/>
  <c r="T185" i="75"/>
  <c r="S185" i="75"/>
  <c r="C185" i="75"/>
  <c r="T183" i="75"/>
  <c r="S183" i="75"/>
  <c r="C183" i="75"/>
  <c r="T181" i="75"/>
  <c r="S181" i="75"/>
  <c r="C181" i="75"/>
  <c r="T179" i="75"/>
  <c r="S179" i="75"/>
  <c r="C179" i="75"/>
  <c r="T177" i="75"/>
  <c r="S177" i="75"/>
  <c r="C177" i="75"/>
  <c r="J175" i="75"/>
  <c r="H175" i="75"/>
  <c r="F175" i="75"/>
  <c r="C175" i="75"/>
  <c r="C174" i="75"/>
  <c r="C172" i="75"/>
  <c r="T171" i="75"/>
  <c r="O171" i="75"/>
  <c r="T170" i="75"/>
  <c r="S170" i="75"/>
  <c r="O170" i="75"/>
  <c r="T159" i="75"/>
  <c r="S159" i="75"/>
  <c r="O159" i="75"/>
  <c r="C145" i="75"/>
  <c r="O143" i="75"/>
  <c r="O142" i="75"/>
  <c r="O141" i="75"/>
  <c r="O140" i="75"/>
  <c r="O139" i="75"/>
  <c r="O138" i="75"/>
  <c r="O137" i="75"/>
  <c r="O136" i="75"/>
  <c r="O135" i="75"/>
  <c r="O134" i="75"/>
  <c r="O133" i="75"/>
  <c r="O132" i="75"/>
  <c r="O131" i="75"/>
  <c r="O130" i="75"/>
  <c r="O129" i="75"/>
  <c r="O128" i="75"/>
  <c r="H128" i="75"/>
  <c r="G128" i="75"/>
  <c r="G127" i="75"/>
  <c r="F127" i="75"/>
  <c r="C127" i="75"/>
  <c r="C126" i="75"/>
  <c r="T124" i="75"/>
  <c r="C124" i="75"/>
  <c r="G122" i="75"/>
  <c r="S124" i="75" s="1"/>
  <c r="C122" i="75"/>
  <c r="O120" i="75"/>
  <c r="O119" i="75"/>
  <c r="O118" i="75"/>
  <c r="O117" i="75"/>
  <c r="O116" i="75"/>
  <c r="O115" i="75"/>
  <c r="O114" i="75"/>
  <c r="O113" i="75"/>
  <c r="O112" i="75"/>
  <c r="O111" i="75"/>
  <c r="O110" i="75"/>
  <c r="O109" i="75"/>
  <c r="O108" i="75"/>
  <c r="O107" i="75"/>
  <c r="O106" i="75"/>
  <c r="O105" i="75"/>
  <c r="H105" i="75"/>
  <c r="G105" i="75"/>
  <c r="G104" i="75"/>
  <c r="F104" i="75"/>
  <c r="C104" i="75"/>
  <c r="C103" i="75"/>
  <c r="T101" i="75"/>
  <c r="C101" i="75"/>
  <c r="G99" i="75"/>
  <c r="S101" i="75" s="1"/>
  <c r="C99" i="75"/>
  <c r="C97" i="75"/>
  <c r="T96" i="75"/>
  <c r="O96" i="75"/>
  <c r="T94" i="75"/>
  <c r="C94" i="75"/>
  <c r="T93" i="75"/>
  <c r="C93" i="75"/>
  <c r="G89" i="75"/>
  <c r="S93" i="75" s="1"/>
  <c r="C89" i="75"/>
  <c r="T87" i="75"/>
  <c r="C87" i="75"/>
  <c r="T86" i="75"/>
  <c r="C86" i="75"/>
  <c r="G82" i="75"/>
  <c r="S87" i="75" s="1"/>
  <c r="C82" i="75"/>
  <c r="T80" i="75"/>
  <c r="S80" i="75"/>
  <c r="C80" i="75"/>
  <c r="T79" i="75"/>
  <c r="S79" i="75"/>
  <c r="C79" i="75"/>
  <c r="K77" i="75"/>
  <c r="I77" i="75"/>
  <c r="G77" i="75"/>
  <c r="G75" i="75"/>
  <c r="C75" i="75"/>
  <c r="T68" i="75"/>
  <c r="S68" i="75"/>
  <c r="T63" i="75"/>
  <c r="S63" i="75"/>
  <c r="T47" i="75"/>
  <c r="C47" i="75"/>
  <c r="G45" i="75"/>
  <c r="S47" i="75" s="1"/>
  <c r="C45" i="75"/>
  <c r="T31" i="75"/>
  <c r="C31" i="75"/>
  <c r="C29" i="75"/>
  <c r="C27" i="75"/>
  <c r="T26" i="75"/>
  <c r="C14" i="75"/>
  <c r="T13" i="75"/>
  <c r="S13" i="75"/>
  <c r="C13" i="75"/>
  <c r="C11" i="75"/>
  <c r="T10" i="75"/>
  <c r="S10" i="75"/>
  <c r="C10" i="75"/>
  <c r="T9" i="75"/>
  <c r="S9" i="75"/>
  <c r="C9" i="75"/>
  <c r="T8" i="75"/>
  <c r="C8" i="75"/>
  <c r="T7" i="75"/>
  <c r="S7" i="75"/>
  <c r="C7" i="75"/>
  <c r="T6" i="75"/>
  <c r="S6" i="75"/>
  <c r="O6" i="75"/>
  <c r="O5" i="75"/>
  <c r="C5" i="75"/>
  <c r="O3" i="75"/>
  <c r="C3" i="75"/>
  <c r="C269" i="74"/>
  <c r="T267" i="74"/>
  <c r="H267" i="74" s="1"/>
  <c r="AO269" i="71" s="1"/>
  <c r="T266" i="74"/>
  <c r="H266" i="74" s="1"/>
  <c r="AO268" i="71" s="1"/>
  <c r="T265" i="74"/>
  <c r="T264" i="74"/>
  <c r="H264" i="74" s="1"/>
  <c r="AO266" i="71" s="1"/>
  <c r="T263" i="74"/>
  <c r="H263" i="74" s="1"/>
  <c r="AO265" i="71" s="1"/>
  <c r="T262" i="74"/>
  <c r="H262" i="74" s="1"/>
  <c r="AO264" i="71" s="1"/>
  <c r="V261" i="74"/>
  <c r="T261" i="74"/>
  <c r="S261" i="74"/>
  <c r="J261" i="74"/>
  <c r="H261" i="74"/>
  <c r="C261" i="74"/>
  <c r="O259" i="74"/>
  <c r="C259" i="74"/>
  <c r="W256" i="74"/>
  <c r="V256" i="74"/>
  <c r="P256" i="74"/>
  <c r="V255" i="74"/>
  <c r="S255" i="74"/>
  <c r="P255" i="74"/>
  <c r="P254" i="74"/>
  <c r="C254" i="74"/>
  <c r="T252" i="74"/>
  <c r="O252" i="74"/>
  <c r="T251" i="74"/>
  <c r="S251" i="74"/>
  <c r="C251" i="74"/>
  <c r="T250" i="74"/>
  <c r="S250" i="74"/>
  <c r="C250" i="74"/>
  <c r="T249" i="74"/>
  <c r="S249" i="74"/>
  <c r="C249" i="74"/>
  <c r="T248" i="74"/>
  <c r="S248" i="74"/>
  <c r="C248" i="74"/>
  <c r="C244" i="74"/>
  <c r="C242" i="74"/>
  <c r="C239" i="74"/>
  <c r="C237" i="74"/>
  <c r="C235" i="74"/>
  <c r="T233" i="74"/>
  <c r="O233" i="74"/>
  <c r="T219" i="74"/>
  <c r="S219" i="74"/>
  <c r="C219" i="74"/>
  <c r="T217" i="74"/>
  <c r="S217" i="74"/>
  <c r="C217" i="74"/>
  <c r="C215" i="74"/>
  <c r="T214" i="74"/>
  <c r="S214" i="74"/>
  <c r="C214" i="74"/>
  <c r="C211" i="74"/>
  <c r="C209" i="74"/>
  <c r="T207" i="74"/>
  <c r="O207" i="74"/>
  <c r="C205" i="74"/>
  <c r="J204" i="74"/>
  <c r="J205" i="74" s="1"/>
  <c r="H204" i="74"/>
  <c r="H205" i="74" s="1"/>
  <c r="F204" i="74"/>
  <c r="C204" i="74"/>
  <c r="T202" i="74"/>
  <c r="C202" i="74"/>
  <c r="T200" i="74"/>
  <c r="C200" i="74"/>
  <c r="T198" i="74"/>
  <c r="C198" i="74"/>
  <c r="T196" i="74"/>
  <c r="S196" i="74"/>
  <c r="C196" i="74"/>
  <c r="T194" i="74"/>
  <c r="S194" i="74"/>
  <c r="C194" i="74"/>
  <c r="T192" i="74"/>
  <c r="S192" i="74"/>
  <c r="C192" i="74"/>
  <c r="T190" i="74"/>
  <c r="S190" i="74"/>
  <c r="C190" i="74"/>
  <c r="C188" i="74"/>
  <c r="J187" i="74"/>
  <c r="H187" i="74"/>
  <c r="F187" i="74"/>
  <c r="C187" i="74"/>
  <c r="T185" i="74"/>
  <c r="S185" i="74"/>
  <c r="C185" i="74"/>
  <c r="T183" i="74"/>
  <c r="S183" i="74"/>
  <c r="C183" i="74"/>
  <c r="T181" i="74"/>
  <c r="S181" i="74"/>
  <c r="C181" i="74"/>
  <c r="T179" i="74"/>
  <c r="S179" i="74"/>
  <c r="C179" i="74"/>
  <c r="T177" i="74"/>
  <c r="S177" i="74"/>
  <c r="C177" i="74"/>
  <c r="J175" i="74"/>
  <c r="H175" i="74"/>
  <c r="F175" i="74"/>
  <c r="C175" i="74"/>
  <c r="C174" i="74"/>
  <c r="C172" i="74"/>
  <c r="T171" i="74"/>
  <c r="O171" i="74"/>
  <c r="T170" i="74"/>
  <c r="S170" i="74"/>
  <c r="O170" i="74"/>
  <c r="T159" i="74"/>
  <c r="S159" i="74"/>
  <c r="O159" i="74"/>
  <c r="C145" i="74"/>
  <c r="O143" i="74"/>
  <c r="O142" i="74"/>
  <c r="O141" i="74"/>
  <c r="O140" i="74"/>
  <c r="O139" i="74"/>
  <c r="O138" i="74"/>
  <c r="O137" i="74"/>
  <c r="O136" i="74"/>
  <c r="O135" i="74"/>
  <c r="O134" i="74"/>
  <c r="O133" i="74"/>
  <c r="O132" i="74"/>
  <c r="O131" i="74"/>
  <c r="O130" i="74"/>
  <c r="O129" i="74"/>
  <c r="O128" i="74"/>
  <c r="H128" i="74"/>
  <c r="G128" i="74"/>
  <c r="G127" i="74"/>
  <c r="F127" i="74"/>
  <c r="C127" i="74"/>
  <c r="C126" i="74"/>
  <c r="T124" i="74"/>
  <c r="C124" i="74"/>
  <c r="G122" i="74"/>
  <c r="S124" i="74" s="1"/>
  <c r="C122" i="74"/>
  <c r="O120" i="74"/>
  <c r="O119" i="74"/>
  <c r="O118" i="74"/>
  <c r="O117" i="74"/>
  <c r="O116" i="74"/>
  <c r="O115" i="74"/>
  <c r="O114" i="74"/>
  <c r="O113" i="74"/>
  <c r="O112" i="74"/>
  <c r="O111" i="74"/>
  <c r="O110" i="74"/>
  <c r="O109" i="74"/>
  <c r="O108" i="74"/>
  <c r="O107" i="74"/>
  <c r="O106" i="74"/>
  <c r="O105" i="74"/>
  <c r="H105" i="74"/>
  <c r="G105" i="74"/>
  <c r="G104" i="74"/>
  <c r="F104" i="74"/>
  <c r="C104" i="74"/>
  <c r="C103" i="74"/>
  <c r="T101" i="74"/>
  <c r="C101" i="74"/>
  <c r="G99" i="74"/>
  <c r="S101" i="74" s="1"/>
  <c r="C99" i="74"/>
  <c r="C97" i="74"/>
  <c r="T96" i="74"/>
  <c r="O96" i="74"/>
  <c r="T94" i="74"/>
  <c r="S94" i="74"/>
  <c r="C94" i="74"/>
  <c r="T93" i="74"/>
  <c r="S93" i="74"/>
  <c r="C93" i="74"/>
  <c r="G89" i="74"/>
  <c r="C89" i="74"/>
  <c r="T87" i="74"/>
  <c r="C87" i="74"/>
  <c r="T86" i="74"/>
  <c r="C86" i="74"/>
  <c r="G82" i="74"/>
  <c r="S87" i="74" s="1"/>
  <c r="C82" i="74"/>
  <c r="T80" i="74"/>
  <c r="S80" i="74"/>
  <c r="C80" i="74"/>
  <c r="T79" i="74"/>
  <c r="S79" i="74"/>
  <c r="C79" i="74"/>
  <c r="K77" i="74"/>
  <c r="I77" i="74"/>
  <c r="G77" i="74"/>
  <c r="G75" i="74"/>
  <c r="C75" i="74"/>
  <c r="T68" i="74"/>
  <c r="S68" i="74"/>
  <c r="T63" i="74"/>
  <c r="S63" i="74"/>
  <c r="T47" i="74"/>
  <c r="S47" i="74"/>
  <c r="C47" i="74"/>
  <c r="G45" i="74"/>
  <c r="C45" i="74"/>
  <c r="T31" i="74"/>
  <c r="C31" i="74"/>
  <c r="G29" i="74"/>
  <c r="S31" i="74" s="1"/>
  <c r="C29" i="74"/>
  <c r="C27" i="74"/>
  <c r="T26" i="74"/>
  <c r="O26" i="74"/>
  <c r="C14" i="74"/>
  <c r="T13" i="74"/>
  <c r="S13" i="74"/>
  <c r="C13" i="74"/>
  <c r="C11" i="74"/>
  <c r="T10" i="74"/>
  <c r="S10" i="74"/>
  <c r="C10" i="74"/>
  <c r="T9" i="74"/>
  <c r="S9" i="74"/>
  <c r="C9" i="74"/>
  <c r="T8" i="74"/>
  <c r="C8" i="74"/>
  <c r="T7" i="74"/>
  <c r="S7" i="74"/>
  <c r="C7" i="74"/>
  <c r="T6" i="74"/>
  <c r="S6" i="74"/>
  <c r="O6" i="74"/>
  <c r="O5" i="74"/>
  <c r="C5" i="74"/>
  <c r="O3" i="74"/>
  <c r="C3" i="74"/>
  <c r="C269" i="73"/>
  <c r="T267" i="73"/>
  <c r="H267" i="73" s="1"/>
  <c r="AD269" i="71" s="1"/>
  <c r="T266" i="73"/>
  <c r="H266" i="73" s="1"/>
  <c r="AD268" i="71" s="1"/>
  <c r="T265" i="73"/>
  <c r="T264" i="73"/>
  <c r="H264" i="73" s="1"/>
  <c r="AD266" i="71" s="1"/>
  <c r="T263" i="73"/>
  <c r="H263" i="73" s="1"/>
  <c r="AD265" i="71" s="1"/>
  <c r="T262" i="73"/>
  <c r="H262" i="73" s="1"/>
  <c r="AD264" i="71" s="1"/>
  <c r="V261" i="73"/>
  <c r="T261" i="73"/>
  <c r="S261" i="73"/>
  <c r="J261" i="73"/>
  <c r="H261" i="73"/>
  <c r="C261" i="73"/>
  <c r="O259" i="73"/>
  <c r="C259" i="73"/>
  <c r="W256" i="73"/>
  <c r="V256" i="73"/>
  <c r="P256" i="73"/>
  <c r="V255" i="73"/>
  <c r="S255" i="73"/>
  <c r="P255" i="73"/>
  <c r="P254" i="73"/>
  <c r="C254" i="73"/>
  <c r="T252" i="73"/>
  <c r="O252" i="73"/>
  <c r="T251" i="73"/>
  <c r="S251" i="73"/>
  <c r="C251" i="73"/>
  <c r="T250" i="73"/>
  <c r="S250" i="73"/>
  <c r="C250" i="73"/>
  <c r="T249" i="73"/>
  <c r="S249" i="73"/>
  <c r="C249" i="73"/>
  <c r="T248" i="73"/>
  <c r="S248" i="73"/>
  <c r="S252" i="73" s="1"/>
  <c r="S267" i="73" s="1"/>
  <c r="C248" i="73"/>
  <c r="C244" i="73"/>
  <c r="C242" i="73"/>
  <c r="C239" i="73"/>
  <c r="C237" i="73"/>
  <c r="C235" i="73"/>
  <c r="T233" i="73"/>
  <c r="O233" i="73"/>
  <c r="T219" i="73"/>
  <c r="S219" i="73"/>
  <c r="C219" i="73"/>
  <c r="T217" i="73"/>
  <c r="S217" i="73"/>
  <c r="C217" i="73"/>
  <c r="C215" i="73"/>
  <c r="T214" i="73"/>
  <c r="S214" i="73"/>
  <c r="C214" i="73"/>
  <c r="C211" i="73"/>
  <c r="C209" i="73"/>
  <c r="T207" i="73"/>
  <c r="O207" i="73"/>
  <c r="C205" i="73"/>
  <c r="J204" i="73"/>
  <c r="J205" i="73" s="1"/>
  <c r="H204" i="73"/>
  <c r="F204" i="73"/>
  <c r="C204" i="73"/>
  <c r="T202" i="73"/>
  <c r="C202" i="73"/>
  <c r="T200" i="73"/>
  <c r="C200" i="73"/>
  <c r="T198" i="73"/>
  <c r="C198" i="73"/>
  <c r="T196" i="73"/>
  <c r="S196" i="73"/>
  <c r="C196" i="73"/>
  <c r="T194" i="73"/>
  <c r="S194" i="73"/>
  <c r="C194" i="73"/>
  <c r="T192" i="73"/>
  <c r="S192" i="73"/>
  <c r="C192" i="73"/>
  <c r="T190" i="73"/>
  <c r="S190" i="73"/>
  <c r="C190" i="73"/>
  <c r="C188" i="73"/>
  <c r="J187" i="73"/>
  <c r="H187" i="73"/>
  <c r="F187" i="73"/>
  <c r="C187" i="73"/>
  <c r="T185" i="73"/>
  <c r="S185" i="73"/>
  <c r="C185" i="73"/>
  <c r="T183" i="73"/>
  <c r="S183" i="73"/>
  <c r="C183" i="73"/>
  <c r="T181" i="73"/>
  <c r="S181" i="73"/>
  <c r="C181" i="73"/>
  <c r="T179" i="73"/>
  <c r="S179" i="73"/>
  <c r="C179" i="73"/>
  <c r="T177" i="73"/>
  <c r="S177" i="73"/>
  <c r="S207" i="73" s="1"/>
  <c r="S265" i="73" s="1"/>
  <c r="C177" i="73"/>
  <c r="J175" i="73"/>
  <c r="H175" i="73"/>
  <c r="F175" i="73"/>
  <c r="C175" i="73"/>
  <c r="C174" i="73"/>
  <c r="C172" i="73"/>
  <c r="T171" i="73"/>
  <c r="O171" i="73"/>
  <c r="T170" i="73"/>
  <c r="S170" i="73"/>
  <c r="O170" i="73"/>
  <c r="T159" i="73"/>
  <c r="S159" i="73"/>
  <c r="O159" i="73"/>
  <c r="C145" i="73"/>
  <c r="O143" i="73"/>
  <c r="O142" i="73"/>
  <c r="O141" i="73"/>
  <c r="O140" i="73"/>
  <c r="O139" i="73"/>
  <c r="O138" i="73"/>
  <c r="O137" i="73"/>
  <c r="O136" i="73"/>
  <c r="O135" i="73"/>
  <c r="O134" i="73"/>
  <c r="O133" i="73"/>
  <c r="O132" i="73"/>
  <c r="O131" i="73"/>
  <c r="O130" i="73"/>
  <c r="O129" i="73"/>
  <c r="O128" i="73"/>
  <c r="H128" i="73"/>
  <c r="G128" i="73"/>
  <c r="G127" i="73"/>
  <c r="F127" i="73"/>
  <c r="C127" i="73"/>
  <c r="C126" i="73"/>
  <c r="T124" i="73"/>
  <c r="C124" i="73"/>
  <c r="G122" i="73"/>
  <c r="S124" i="73" s="1"/>
  <c r="C122" i="73"/>
  <c r="O120" i="73"/>
  <c r="O119" i="73"/>
  <c r="O118" i="73"/>
  <c r="O117" i="73"/>
  <c r="O116" i="73"/>
  <c r="O115" i="73"/>
  <c r="O114" i="73"/>
  <c r="O113" i="73"/>
  <c r="O112" i="73"/>
  <c r="O111" i="73"/>
  <c r="O110" i="73"/>
  <c r="O109" i="73"/>
  <c r="O108" i="73"/>
  <c r="O107" i="73"/>
  <c r="O106" i="73"/>
  <c r="O105" i="73"/>
  <c r="H105" i="73"/>
  <c r="G105" i="73"/>
  <c r="G104" i="73"/>
  <c r="F104" i="73"/>
  <c r="C104" i="73"/>
  <c r="C103" i="73"/>
  <c r="T101" i="73"/>
  <c r="C101" i="73"/>
  <c r="G99" i="73"/>
  <c r="S101" i="73" s="1"/>
  <c r="C99" i="73"/>
  <c r="C97" i="73"/>
  <c r="T96" i="73"/>
  <c r="O96" i="73"/>
  <c r="T94" i="73"/>
  <c r="C94" i="73"/>
  <c r="T93" i="73"/>
  <c r="S93" i="73"/>
  <c r="C93" i="73"/>
  <c r="G89" i="73"/>
  <c r="S94" i="73" s="1"/>
  <c r="C89" i="73"/>
  <c r="T87" i="73"/>
  <c r="C87" i="73"/>
  <c r="T86" i="73"/>
  <c r="C86" i="73"/>
  <c r="G82" i="73"/>
  <c r="S87" i="73" s="1"/>
  <c r="C82" i="73"/>
  <c r="T80" i="73"/>
  <c r="S80" i="73"/>
  <c r="C80" i="73"/>
  <c r="T79" i="73"/>
  <c r="S79" i="73"/>
  <c r="C79" i="73"/>
  <c r="K77" i="73"/>
  <c r="I77" i="73"/>
  <c r="G77" i="73"/>
  <c r="G75" i="73"/>
  <c r="C75" i="73"/>
  <c r="T68" i="73"/>
  <c r="S68" i="73"/>
  <c r="T63" i="73"/>
  <c r="S63" i="73"/>
  <c r="T47" i="73"/>
  <c r="C47" i="73"/>
  <c r="G45" i="73"/>
  <c r="S47" i="73" s="1"/>
  <c r="C45" i="73"/>
  <c r="T31" i="73"/>
  <c r="C31" i="73"/>
  <c r="G29" i="73"/>
  <c r="S31" i="73" s="1"/>
  <c r="C29" i="73"/>
  <c r="C27" i="73"/>
  <c r="T26" i="73"/>
  <c r="O26" i="73"/>
  <c r="C14" i="73"/>
  <c r="T13" i="73"/>
  <c r="S13" i="73"/>
  <c r="C13" i="73"/>
  <c r="C11" i="73"/>
  <c r="T10" i="73"/>
  <c r="S10" i="73"/>
  <c r="C10" i="73"/>
  <c r="T9" i="73"/>
  <c r="S9" i="73"/>
  <c r="C9" i="73"/>
  <c r="T8" i="73"/>
  <c r="C8" i="73"/>
  <c r="T7" i="73"/>
  <c r="S7" i="73"/>
  <c r="C7" i="73"/>
  <c r="T6" i="73"/>
  <c r="S6" i="73"/>
  <c r="O6" i="73"/>
  <c r="O5" i="73"/>
  <c r="C5" i="73"/>
  <c r="O3" i="73"/>
  <c r="C3" i="73"/>
  <c r="T252" i="72"/>
  <c r="O252" i="72"/>
  <c r="T251" i="72"/>
  <c r="T250" i="72"/>
  <c r="T249" i="72"/>
  <c r="T248" i="72"/>
  <c r="T233" i="72"/>
  <c r="O233" i="72"/>
  <c r="T219" i="72"/>
  <c r="T217" i="72"/>
  <c r="T214" i="72"/>
  <c r="O207" i="72"/>
  <c r="T207" i="72"/>
  <c r="T202" i="72"/>
  <c r="T200" i="72"/>
  <c r="T198" i="72"/>
  <c r="T196" i="72"/>
  <c r="T194" i="72"/>
  <c r="T192" i="72"/>
  <c r="T190" i="72"/>
  <c r="T185" i="72"/>
  <c r="T183" i="72"/>
  <c r="T181" i="72"/>
  <c r="T179" i="72"/>
  <c r="T177" i="72"/>
  <c r="T171" i="72"/>
  <c r="T170" i="72"/>
  <c r="T159" i="72"/>
  <c r="O171" i="72"/>
  <c r="O170" i="72"/>
  <c r="O159" i="72"/>
  <c r="O128" i="72"/>
  <c r="T124" i="72"/>
  <c r="O105" i="72"/>
  <c r="T101" i="72"/>
  <c r="T96" i="72"/>
  <c r="T94" i="72"/>
  <c r="T93" i="72"/>
  <c r="T87" i="72"/>
  <c r="T86" i="72"/>
  <c r="T80" i="72"/>
  <c r="T79" i="72"/>
  <c r="O96" i="72"/>
  <c r="T68" i="72"/>
  <c r="T63" i="72"/>
  <c r="T47" i="72"/>
  <c r="T13" i="72"/>
  <c r="T31" i="72"/>
  <c r="T26" i="72"/>
  <c r="T10" i="72"/>
  <c r="T9" i="72"/>
  <c r="T8" i="72"/>
  <c r="T7" i="72"/>
  <c r="O26" i="72"/>
  <c r="T6" i="72"/>
  <c r="S6" i="72"/>
  <c r="O6" i="72"/>
  <c r="O5" i="72"/>
  <c r="O3" i="72"/>
  <c r="V255" i="72"/>
  <c r="P256" i="72"/>
  <c r="P255" i="72"/>
  <c r="P254" i="72"/>
  <c r="V261" i="72"/>
  <c r="T261" i="72"/>
  <c r="S261" i="72"/>
  <c r="O259" i="72"/>
  <c r="C269" i="72"/>
  <c r="J261" i="72"/>
  <c r="H261" i="72"/>
  <c r="C261" i="72"/>
  <c r="C259" i="72"/>
  <c r="C254" i="72"/>
  <c r="C251" i="72"/>
  <c r="C250" i="72"/>
  <c r="C249" i="72"/>
  <c r="C248" i="72"/>
  <c r="C242" i="72"/>
  <c r="C244" i="72"/>
  <c r="C239" i="72"/>
  <c r="C237" i="72"/>
  <c r="C235" i="72"/>
  <c r="C219" i="72"/>
  <c r="C217" i="72"/>
  <c r="C215" i="72"/>
  <c r="C214" i="72"/>
  <c r="C211" i="72"/>
  <c r="C209" i="72"/>
  <c r="C205" i="72"/>
  <c r="C204" i="72"/>
  <c r="C202" i="72"/>
  <c r="C200" i="72"/>
  <c r="C198" i="72"/>
  <c r="C196" i="72"/>
  <c r="C194" i="72"/>
  <c r="C192" i="72"/>
  <c r="C190" i="72"/>
  <c r="C188" i="72"/>
  <c r="C187" i="72"/>
  <c r="J175" i="72"/>
  <c r="H175" i="72"/>
  <c r="F175" i="72"/>
  <c r="C185" i="72"/>
  <c r="C183" i="72"/>
  <c r="C181" i="72"/>
  <c r="C179" i="72"/>
  <c r="C177" i="72"/>
  <c r="C175" i="72"/>
  <c r="C174" i="72"/>
  <c r="C172" i="72"/>
  <c r="C145" i="72"/>
  <c r="C124" i="72"/>
  <c r="C122" i="72"/>
  <c r="H128" i="72"/>
  <c r="G128" i="72"/>
  <c r="G127" i="72"/>
  <c r="F127" i="72"/>
  <c r="C127" i="72"/>
  <c r="C126" i="72"/>
  <c r="H105" i="72"/>
  <c r="G105" i="72"/>
  <c r="G104" i="72"/>
  <c r="F104" i="72"/>
  <c r="C104" i="72"/>
  <c r="C103" i="72"/>
  <c r="C101" i="72"/>
  <c r="C99" i="72"/>
  <c r="C97" i="72"/>
  <c r="K77" i="72"/>
  <c r="I77" i="72"/>
  <c r="G77" i="72"/>
  <c r="C94" i="72"/>
  <c r="C93" i="72"/>
  <c r="C89" i="72"/>
  <c r="C87" i="72"/>
  <c r="C86" i="72"/>
  <c r="C82" i="72"/>
  <c r="C80" i="72"/>
  <c r="C79" i="72"/>
  <c r="C75" i="72"/>
  <c r="C68" i="72"/>
  <c r="C63" i="72"/>
  <c r="C61" i="72"/>
  <c r="C47" i="72"/>
  <c r="C45" i="72"/>
  <c r="C31" i="72"/>
  <c r="C29" i="72"/>
  <c r="C27" i="72"/>
  <c r="C14" i="72"/>
  <c r="C13" i="72"/>
  <c r="C11" i="72"/>
  <c r="C10" i="72"/>
  <c r="C9" i="72"/>
  <c r="C8" i="72"/>
  <c r="C7" i="72"/>
  <c r="C5" i="72"/>
  <c r="C3" i="72"/>
  <c r="T267" i="72"/>
  <c r="T266" i="72"/>
  <c r="T265" i="72"/>
  <c r="T264" i="72"/>
  <c r="H264" i="72" s="1"/>
  <c r="S266" i="71" s="1"/>
  <c r="T263" i="72"/>
  <c r="H263" i="72" s="1"/>
  <c r="S265" i="71" s="1"/>
  <c r="T262" i="72"/>
  <c r="H262" i="72" s="1"/>
  <c r="S264" i="71" s="1"/>
  <c r="W256" i="72"/>
  <c r="V256" i="72"/>
  <c r="S255" i="72"/>
  <c r="S251" i="72"/>
  <c r="S250" i="72"/>
  <c r="S249" i="72"/>
  <c r="S248" i="72"/>
  <c r="S219" i="72"/>
  <c r="S217" i="72"/>
  <c r="S214" i="72"/>
  <c r="J204" i="72"/>
  <c r="H204" i="72"/>
  <c r="F204" i="72"/>
  <c r="S196" i="72"/>
  <c r="S194" i="72"/>
  <c r="S192" i="72"/>
  <c r="S190" i="72"/>
  <c r="J187" i="72"/>
  <c r="H187" i="72"/>
  <c r="F187" i="72"/>
  <c r="S185" i="72"/>
  <c r="S183" i="72"/>
  <c r="S181" i="72"/>
  <c r="S179" i="72"/>
  <c r="S177" i="72"/>
  <c r="S170" i="72"/>
  <c r="S159" i="72"/>
  <c r="O143" i="72"/>
  <c r="O142" i="72"/>
  <c r="O141" i="72"/>
  <c r="O140" i="72"/>
  <c r="O139" i="72"/>
  <c r="O138" i="72"/>
  <c r="O137" i="72"/>
  <c r="O136" i="72"/>
  <c r="O135" i="72"/>
  <c r="O134" i="72"/>
  <c r="O133" i="72"/>
  <c r="O132" i="72"/>
  <c r="O131" i="72"/>
  <c r="O130" i="72"/>
  <c r="O129" i="72"/>
  <c r="G122" i="72"/>
  <c r="O120" i="72"/>
  <c r="O119" i="72"/>
  <c r="O118" i="72"/>
  <c r="O117" i="72"/>
  <c r="O116" i="72"/>
  <c r="O115" i="72"/>
  <c r="O114" i="72"/>
  <c r="O113" i="72"/>
  <c r="O112" i="72"/>
  <c r="O111" i="72"/>
  <c r="O110" i="72"/>
  <c r="O109" i="72"/>
  <c r="O108" i="72"/>
  <c r="O107" i="72"/>
  <c r="O106" i="72"/>
  <c r="G99" i="72"/>
  <c r="G89" i="72"/>
  <c r="S94" i="72" s="1"/>
  <c r="G82" i="72"/>
  <c r="S86" i="72" s="1"/>
  <c r="S80" i="72"/>
  <c r="S79" i="72"/>
  <c r="G75" i="72"/>
  <c r="S68" i="72"/>
  <c r="S63" i="72"/>
  <c r="G45" i="72"/>
  <c r="S47" i="72" s="1"/>
  <c r="G29" i="72"/>
  <c r="S31" i="72" s="1"/>
  <c r="S13" i="72"/>
  <c r="S10" i="72"/>
  <c r="S9" i="72"/>
  <c r="S7" i="72"/>
  <c r="S159" i="2"/>
  <c r="K84" i="2"/>
  <c r="K84" i="95" s="1"/>
  <c r="I84" i="2"/>
  <c r="I84" i="79" s="1"/>
  <c r="G84" i="2"/>
  <c r="G84" i="85" s="1"/>
  <c r="S68" i="2"/>
  <c r="O8" i="2"/>
  <c r="O8" i="88" s="1"/>
  <c r="S9" i="2"/>
  <c r="BN75" i="71" l="1"/>
  <c r="BN73" i="71"/>
  <c r="BN68" i="71"/>
  <c r="BY75" i="71"/>
  <c r="BY68" i="71"/>
  <c r="BY73" i="71"/>
  <c r="DQ75" i="71"/>
  <c r="DQ68" i="71"/>
  <c r="DQ73" i="71"/>
  <c r="HL75" i="71"/>
  <c r="HL68" i="71"/>
  <c r="HL73" i="71"/>
  <c r="AR75" i="71"/>
  <c r="AR68" i="71"/>
  <c r="AR73" i="71"/>
  <c r="CJ75" i="71"/>
  <c r="CJ73" i="71"/>
  <c r="CJ68" i="71"/>
  <c r="HW75" i="71"/>
  <c r="HW68" i="71"/>
  <c r="HW73" i="71"/>
  <c r="KK75" i="71"/>
  <c r="KK73" i="71"/>
  <c r="KK68" i="71"/>
  <c r="SW75" i="71"/>
  <c r="SW68" i="71"/>
  <c r="SW73" i="71"/>
  <c r="AG75" i="71"/>
  <c r="AG68" i="71"/>
  <c r="AG73" i="71"/>
  <c r="CU75" i="71"/>
  <c r="CU73" i="71"/>
  <c r="CU68" i="71"/>
  <c r="EB75" i="71"/>
  <c r="EB68" i="71"/>
  <c r="EB73" i="71"/>
  <c r="EM75" i="71"/>
  <c r="EM68" i="71"/>
  <c r="EM73" i="71"/>
  <c r="EX75" i="71"/>
  <c r="EX73" i="71"/>
  <c r="EX68" i="71"/>
  <c r="GP75" i="71"/>
  <c r="GP68" i="71"/>
  <c r="GP73" i="71"/>
  <c r="IH75" i="71"/>
  <c r="IH73" i="71"/>
  <c r="IH68" i="71"/>
  <c r="KV75" i="71"/>
  <c r="KV68" i="71"/>
  <c r="KV73" i="71"/>
  <c r="MY75" i="71"/>
  <c r="MY68" i="71"/>
  <c r="MY73" i="71"/>
  <c r="NJ75" i="71"/>
  <c r="NJ68" i="71"/>
  <c r="NJ73" i="71"/>
  <c r="QI75" i="71"/>
  <c r="QI68" i="71"/>
  <c r="QI73" i="71"/>
  <c r="TS75" i="71"/>
  <c r="TS73" i="71"/>
  <c r="TS68" i="71"/>
  <c r="UD75" i="71"/>
  <c r="UD73" i="71"/>
  <c r="UD68" i="71"/>
  <c r="JO75" i="71"/>
  <c r="JO73" i="71"/>
  <c r="JO68" i="71"/>
  <c r="OQ75" i="71"/>
  <c r="OQ68" i="71"/>
  <c r="OQ73" i="71"/>
  <c r="PB75" i="71"/>
  <c r="PB68" i="71"/>
  <c r="PB73" i="71"/>
  <c r="PM75" i="71"/>
  <c r="PM73" i="71"/>
  <c r="PM68" i="71"/>
  <c r="RE75" i="71"/>
  <c r="RE68" i="71"/>
  <c r="RE73" i="71"/>
  <c r="RP75" i="71"/>
  <c r="RP73" i="71"/>
  <c r="RP68" i="71"/>
  <c r="SA75" i="71"/>
  <c r="SA68" i="71"/>
  <c r="SA73" i="71"/>
  <c r="SL75" i="71"/>
  <c r="SL68" i="71"/>
  <c r="SL73" i="71"/>
  <c r="TH75" i="71"/>
  <c r="TH73" i="71"/>
  <c r="TH68" i="71"/>
  <c r="JZ75" i="71"/>
  <c r="JZ68" i="71"/>
  <c r="JZ73" i="71"/>
  <c r="PX75" i="71"/>
  <c r="PX68" i="71"/>
  <c r="PX73" i="71"/>
  <c r="BC75" i="71"/>
  <c r="BC68" i="71"/>
  <c r="BC73" i="71"/>
  <c r="DF75" i="71"/>
  <c r="DF68" i="71"/>
  <c r="DF73" i="71"/>
  <c r="FI75" i="71"/>
  <c r="FI73" i="71"/>
  <c r="FI68" i="71"/>
  <c r="HA75" i="71"/>
  <c r="HA73" i="71"/>
  <c r="HA68" i="71"/>
  <c r="IS75" i="71"/>
  <c r="IS68" i="71"/>
  <c r="IS73" i="71"/>
  <c r="JD75" i="71"/>
  <c r="JD68" i="71"/>
  <c r="JD73" i="71"/>
  <c r="NU75" i="71"/>
  <c r="NU68" i="71"/>
  <c r="NU73" i="71"/>
  <c r="OF75" i="71"/>
  <c r="OF68" i="71"/>
  <c r="OF73" i="71"/>
  <c r="QT75" i="71"/>
  <c r="QT73" i="71"/>
  <c r="QT68" i="71"/>
  <c r="EI8" i="71"/>
  <c r="EI21" i="71"/>
  <c r="EI25" i="71"/>
  <c r="EI19" i="71"/>
  <c r="EI24" i="71"/>
  <c r="EI23" i="71"/>
  <c r="EI26" i="71"/>
  <c r="EI18" i="71"/>
  <c r="EI20" i="71"/>
  <c r="EI22" i="71"/>
  <c r="LC8" i="71"/>
  <c r="LC21" i="71"/>
  <c r="LC25" i="71"/>
  <c r="LC19" i="71"/>
  <c r="LC24" i="71"/>
  <c r="LC22" i="71"/>
  <c r="LC18" i="71"/>
  <c r="LC20" i="71"/>
  <c r="LC23" i="71"/>
  <c r="LC26" i="71"/>
  <c r="LN8" i="71"/>
  <c r="LN20" i="71"/>
  <c r="LN24" i="71"/>
  <c r="LN21" i="71"/>
  <c r="LN26" i="71"/>
  <c r="LN19" i="71"/>
  <c r="LN18" i="71"/>
  <c r="LN22" i="71"/>
  <c r="LN23" i="71"/>
  <c r="LN25" i="71"/>
  <c r="QP8" i="71"/>
  <c r="QP20" i="71"/>
  <c r="QP24" i="71"/>
  <c r="QP21" i="71"/>
  <c r="QP26" i="71"/>
  <c r="QP19" i="71"/>
  <c r="QP18" i="71"/>
  <c r="QP22" i="71"/>
  <c r="QP23" i="71"/>
  <c r="QP25" i="71"/>
  <c r="BJ8" i="71"/>
  <c r="BJ20" i="71"/>
  <c r="BJ24" i="71"/>
  <c r="BJ23" i="71"/>
  <c r="BJ22" i="71"/>
  <c r="BJ25" i="71"/>
  <c r="BJ19" i="71"/>
  <c r="BJ21" i="71"/>
  <c r="BJ26" i="71"/>
  <c r="BJ18" i="71"/>
  <c r="GA8" i="71"/>
  <c r="GA21" i="71"/>
  <c r="GA25" i="71"/>
  <c r="GA20" i="71"/>
  <c r="GA26" i="71"/>
  <c r="GA23" i="71"/>
  <c r="GA22" i="71"/>
  <c r="GA24" i="71"/>
  <c r="GA18" i="71"/>
  <c r="GA19" i="71"/>
  <c r="KG8" i="71"/>
  <c r="KG19" i="71"/>
  <c r="KG23" i="71"/>
  <c r="KG18" i="71"/>
  <c r="KG21" i="71"/>
  <c r="KG26" i="71"/>
  <c r="KG25" i="71"/>
  <c r="KG20" i="71"/>
  <c r="KG22" i="71"/>
  <c r="KG24" i="71"/>
  <c r="KR8" i="71"/>
  <c r="KR22" i="71"/>
  <c r="KR26" i="71"/>
  <c r="KR23" i="71"/>
  <c r="KR24" i="71"/>
  <c r="KR19" i="71"/>
  <c r="KR18" i="71"/>
  <c r="KR20" i="71"/>
  <c r="KR21" i="71"/>
  <c r="KR25" i="71"/>
  <c r="MJ8" i="71"/>
  <c r="MJ22" i="71"/>
  <c r="MJ26" i="71"/>
  <c r="MJ19" i="71"/>
  <c r="MJ24" i="71"/>
  <c r="MJ23" i="71"/>
  <c r="MJ20" i="71"/>
  <c r="MJ21" i="71"/>
  <c r="MJ25" i="71"/>
  <c r="MJ18" i="71"/>
  <c r="SH8" i="71"/>
  <c r="SH20" i="71"/>
  <c r="SH24" i="71"/>
  <c r="SH22" i="71"/>
  <c r="SH18" i="71"/>
  <c r="SH19" i="71"/>
  <c r="SH26" i="71"/>
  <c r="SH21" i="71"/>
  <c r="SH23" i="71"/>
  <c r="SH25" i="71"/>
  <c r="SS8" i="71"/>
  <c r="SS19" i="71"/>
  <c r="SS23" i="71"/>
  <c r="SS18" i="71"/>
  <c r="SS24" i="71"/>
  <c r="SS25" i="71"/>
  <c r="SS20" i="71"/>
  <c r="SS26" i="71"/>
  <c r="SS21" i="71"/>
  <c r="SS22" i="71"/>
  <c r="R8" i="71"/>
  <c r="R23" i="71"/>
  <c r="R19" i="71"/>
  <c r="R24" i="71"/>
  <c r="R18" i="71"/>
  <c r="R22" i="71"/>
  <c r="R26" i="71"/>
  <c r="R21" i="71"/>
  <c r="R25" i="71"/>
  <c r="R20" i="71"/>
  <c r="AC8" i="71"/>
  <c r="AC19" i="71"/>
  <c r="AC23" i="71"/>
  <c r="AC18" i="71"/>
  <c r="AC24" i="71"/>
  <c r="AC21" i="71"/>
  <c r="AC22" i="71"/>
  <c r="AC20" i="71"/>
  <c r="AC25" i="71"/>
  <c r="AC26" i="71"/>
  <c r="IZ22" i="71"/>
  <c r="IZ26" i="71"/>
  <c r="IZ21" i="71"/>
  <c r="IZ18" i="71"/>
  <c r="IZ24" i="71"/>
  <c r="IZ25" i="71"/>
  <c r="IZ19" i="71"/>
  <c r="IZ20" i="71"/>
  <c r="IZ23" i="71"/>
  <c r="JK8" i="71"/>
  <c r="JK21" i="71"/>
  <c r="JK25" i="71"/>
  <c r="JK23" i="71"/>
  <c r="JK22" i="71"/>
  <c r="JK26" i="71"/>
  <c r="JK19" i="71"/>
  <c r="JK18" i="71"/>
  <c r="JK20" i="71"/>
  <c r="JK24" i="71"/>
  <c r="ET8" i="71"/>
  <c r="ET20" i="71"/>
  <c r="ET24" i="71"/>
  <c r="ET21" i="71"/>
  <c r="ET26" i="71"/>
  <c r="ET22" i="71"/>
  <c r="ET23" i="71"/>
  <c r="ET19" i="71"/>
  <c r="ET25" i="71"/>
  <c r="ET18" i="71"/>
  <c r="FE8" i="71"/>
  <c r="FE19" i="71"/>
  <c r="FE23" i="71"/>
  <c r="FE18" i="71"/>
  <c r="FE22" i="71"/>
  <c r="FE20" i="71"/>
  <c r="FE26" i="71"/>
  <c r="FE21" i="71"/>
  <c r="FE24" i="71"/>
  <c r="FE25" i="71"/>
  <c r="GL8" i="71"/>
  <c r="GL20" i="71"/>
  <c r="GL24" i="71"/>
  <c r="GL22" i="71"/>
  <c r="GL18" i="71"/>
  <c r="GL21" i="71"/>
  <c r="GL23" i="71"/>
  <c r="GL25" i="71"/>
  <c r="GL26" i="71"/>
  <c r="GL19" i="71"/>
  <c r="GW8" i="71"/>
  <c r="GW19" i="71"/>
  <c r="GW23" i="71"/>
  <c r="GW18" i="71"/>
  <c r="GW24" i="71"/>
  <c r="GW20" i="71"/>
  <c r="GW26" i="71"/>
  <c r="GW22" i="71"/>
  <c r="GW25" i="71"/>
  <c r="GW21" i="71"/>
  <c r="HH8" i="71"/>
  <c r="HH22" i="71"/>
  <c r="HH26" i="71"/>
  <c r="HH20" i="71"/>
  <c r="HH25" i="71"/>
  <c r="HH24" i="71"/>
  <c r="HH23" i="71"/>
  <c r="HH18" i="71"/>
  <c r="HH19" i="71"/>
  <c r="HH21" i="71"/>
  <c r="HS8" i="71"/>
  <c r="HS21" i="71"/>
  <c r="HS25" i="71"/>
  <c r="HS22" i="71"/>
  <c r="HS18" i="71"/>
  <c r="HS23" i="71"/>
  <c r="HS24" i="71"/>
  <c r="HS26" i="71"/>
  <c r="HS19" i="71"/>
  <c r="HS20" i="71"/>
  <c r="ID8" i="71"/>
  <c r="ID20" i="71"/>
  <c r="ID24" i="71"/>
  <c r="ID23" i="71"/>
  <c r="ID21" i="71"/>
  <c r="ID18" i="71"/>
  <c r="ID25" i="71"/>
  <c r="ID26" i="71"/>
  <c r="ID19" i="71"/>
  <c r="ID22" i="71"/>
  <c r="IO8" i="71"/>
  <c r="IO19" i="71"/>
  <c r="IO23" i="71"/>
  <c r="IO18" i="71"/>
  <c r="IO20" i="71"/>
  <c r="IO25" i="71"/>
  <c r="IO26" i="71"/>
  <c r="IO24" i="71"/>
  <c r="IO21" i="71"/>
  <c r="IO22" i="71"/>
  <c r="LY8" i="71"/>
  <c r="LY19" i="71"/>
  <c r="LY23" i="71"/>
  <c r="LY18" i="71"/>
  <c r="LY22" i="71"/>
  <c r="LY25" i="71"/>
  <c r="LY20" i="71"/>
  <c r="LY21" i="71"/>
  <c r="LY24" i="71"/>
  <c r="LY26" i="71"/>
  <c r="AN8" i="71"/>
  <c r="AN22" i="71"/>
  <c r="AN26" i="71"/>
  <c r="AN20" i="71"/>
  <c r="AN25" i="71"/>
  <c r="AN19" i="71"/>
  <c r="AN18" i="71"/>
  <c r="AN21" i="71"/>
  <c r="AN23" i="71"/>
  <c r="AN24" i="71"/>
  <c r="BU8" i="71"/>
  <c r="BU19" i="71"/>
  <c r="BU23" i="71"/>
  <c r="BU18" i="71"/>
  <c r="BU20" i="71"/>
  <c r="BU25" i="71"/>
  <c r="BU21" i="71"/>
  <c r="BU22" i="71"/>
  <c r="BU24" i="71"/>
  <c r="BU26" i="71"/>
  <c r="CF8" i="71"/>
  <c r="CF22" i="71"/>
  <c r="CF26" i="71"/>
  <c r="CF21" i="71"/>
  <c r="CF18" i="71"/>
  <c r="CF19" i="71"/>
  <c r="CF25" i="71"/>
  <c r="CF20" i="71"/>
  <c r="CF23" i="71"/>
  <c r="CF24" i="71"/>
  <c r="CQ8" i="71"/>
  <c r="CQ21" i="71"/>
  <c r="CQ25" i="71"/>
  <c r="CQ23" i="71"/>
  <c r="CQ24" i="71"/>
  <c r="CQ19" i="71"/>
  <c r="CQ26" i="71"/>
  <c r="CQ20" i="71"/>
  <c r="CQ22" i="71"/>
  <c r="CQ18" i="71"/>
  <c r="DB8" i="71"/>
  <c r="DB20" i="71"/>
  <c r="DB24" i="71"/>
  <c r="DB19" i="71"/>
  <c r="DB25" i="71"/>
  <c r="DB22" i="71"/>
  <c r="DB23" i="71"/>
  <c r="DB26" i="71"/>
  <c r="DB18" i="71"/>
  <c r="DB21" i="71"/>
  <c r="S207" i="75"/>
  <c r="S265" i="75" s="1"/>
  <c r="J205" i="75"/>
  <c r="S207" i="120"/>
  <c r="S265" i="120" s="1"/>
  <c r="S252" i="120"/>
  <c r="S267" i="120" s="1"/>
  <c r="J205" i="120"/>
  <c r="J205" i="119"/>
  <c r="S207" i="118"/>
  <c r="S265" i="118" s="1"/>
  <c r="S252" i="118"/>
  <c r="S267" i="118" s="1"/>
  <c r="S252" i="117"/>
  <c r="S267" i="117" s="1"/>
  <c r="H205" i="117"/>
  <c r="S207" i="116"/>
  <c r="S265" i="116" s="1"/>
  <c r="S252" i="116"/>
  <c r="S267" i="116" s="1"/>
  <c r="J205" i="116"/>
  <c r="SK207" i="71" s="1"/>
  <c r="S87" i="115"/>
  <c r="S87" i="114"/>
  <c r="H205" i="114"/>
  <c r="J205" i="113"/>
  <c r="H205" i="113"/>
  <c r="S207" i="112"/>
  <c r="S265" i="112" s="1"/>
  <c r="J205" i="112"/>
  <c r="S252" i="112"/>
  <c r="S267" i="112" s="1"/>
  <c r="V267" i="112" s="1"/>
  <c r="J235" i="112" s="1"/>
  <c r="QS237" i="71" s="1"/>
  <c r="QS269" i="71" s="1"/>
  <c r="S207" i="110"/>
  <c r="S265" i="110" s="1"/>
  <c r="J205" i="110"/>
  <c r="S252" i="110"/>
  <c r="S267" i="110" s="1"/>
  <c r="V267" i="110" s="1"/>
  <c r="J235" i="110" s="1"/>
  <c r="J267" i="110" s="1"/>
  <c r="S207" i="109"/>
  <c r="S265" i="109" s="1"/>
  <c r="S252" i="109"/>
  <c r="S267" i="109" s="1"/>
  <c r="S207" i="108"/>
  <c r="S265" i="108" s="1"/>
  <c r="S252" i="108"/>
  <c r="S267" i="108" s="1"/>
  <c r="S207" i="106"/>
  <c r="S265" i="106" s="1"/>
  <c r="S252" i="106"/>
  <c r="S267" i="106" s="1"/>
  <c r="J205" i="105"/>
  <c r="H205" i="105"/>
  <c r="S207" i="104"/>
  <c r="S265" i="104" s="1"/>
  <c r="S252" i="104"/>
  <c r="S267" i="104" s="1"/>
  <c r="J205" i="104"/>
  <c r="NI207" i="71" s="1"/>
  <c r="S96" i="103"/>
  <c r="S263" i="103" s="1"/>
  <c r="S207" i="103"/>
  <c r="S265" i="103" s="1"/>
  <c r="S252" i="103"/>
  <c r="S267" i="103" s="1"/>
  <c r="V267" i="103" s="1"/>
  <c r="J235" i="103" s="1"/>
  <c r="S96" i="102"/>
  <c r="S263" i="102" s="1"/>
  <c r="V263" i="102" s="1"/>
  <c r="S207" i="102"/>
  <c r="S265" i="102" s="1"/>
  <c r="J205" i="102"/>
  <c r="S252" i="102"/>
  <c r="S267" i="102" s="1"/>
  <c r="V267" i="102" s="1"/>
  <c r="J235" i="102" s="1"/>
  <c r="MM237" i="71" s="1"/>
  <c r="MM269" i="71" s="1"/>
  <c r="S87" i="101"/>
  <c r="S96" i="101" s="1"/>
  <c r="S263" i="101" s="1"/>
  <c r="V263" i="101" s="1"/>
  <c r="J27" i="101" s="1"/>
  <c r="J263" i="101" s="1"/>
  <c r="S94" i="101"/>
  <c r="S207" i="101"/>
  <c r="S265" i="101" s="1"/>
  <c r="V265" i="101" s="1"/>
  <c r="J172" i="101" s="1"/>
  <c r="S252" i="101"/>
  <c r="S267" i="101" s="1"/>
  <c r="S87" i="100"/>
  <c r="S94" i="100"/>
  <c r="S96" i="100" s="1"/>
  <c r="S263" i="100" s="1"/>
  <c r="V263" i="100" s="1"/>
  <c r="S207" i="100"/>
  <c r="S265" i="100" s="1"/>
  <c r="V265" i="100" s="1"/>
  <c r="J172" i="100" s="1"/>
  <c r="J205" i="100"/>
  <c r="S252" i="100"/>
  <c r="S267" i="100" s="1"/>
  <c r="S96" i="99"/>
  <c r="S263" i="99" s="1"/>
  <c r="S207" i="99"/>
  <c r="S265" i="99" s="1"/>
  <c r="S252" i="99"/>
  <c r="S267" i="99" s="1"/>
  <c r="S207" i="98"/>
  <c r="S265" i="98" s="1"/>
  <c r="J205" i="98"/>
  <c r="S252" i="98"/>
  <c r="S267" i="98" s="1"/>
  <c r="V267" i="98" s="1"/>
  <c r="S207" i="97"/>
  <c r="S265" i="97" s="1"/>
  <c r="S252" i="97"/>
  <c r="S267" i="97" s="1"/>
  <c r="S207" i="96"/>
  <c r="S265" i="96" s="1"/>
  <c r="V265" i="96" s="1"/>
  <c r="J205" i="96"/>
  <c r="S252" i="96"/>
  <c r="S267" i="96" s="1"/>
  <c r="S252" i="95"/>
  <c r="S267" i="95" s="1"/>
  <c r="S207" i="94"/>
  <c r="S265" i="94" s="1"/>
  <c r="S252" i="94"/>
  <c r="S267" i="94" s="1"/>
  <c r="S207" i="93"/>
  <c r="S265" i="93" s="1"/>
  <c r="J205" i="93"/>
  <c r="IR207" i="71" s="1"/>
  <c r="S252" i="93"/>
  <c r="S267" i="93" s="1"/>
  <c r="S207" i="92"/>
  <c r="S265" i="92" s="1"/>
  <c r="S252" i="92"/>
  <c r="S267" i="92" s="1"/>
  <c r="S87" i="92"/>
  <c r="S207" i="91"/>
  <c r="S265" i="91" s="1"/>
  <c r="S252" i="91"/>
  <c r="S267" i="91" s="1"/>
  <c r="S87" i="90"/>
  <c r="S252" i="90"/>
  <c r="S267" i="90" s="1"/>
  <c r="S87" i="89"/>
  <c r="S252" i="89"/>
  <c r="S267" i="89" s="1"/>
  <c r="S207" i="88"/>
  <c r="S265" i="88" s="1"/>
  <c r="S96" i="88"/>
  <c r="S263" i="88" s="1"/>
  <c r="V263" i="88" s="1"/>
  <c r="H205" i="88"/>
  <c r="S87" i="87"/>
  <c r="S96" i="87" s="1"/>
  <c r="S263" i="87" s="1"/>
  <c r="V263" i="87" s="1"/>
  <c r="J27" i="87" s="1"/>
  <c r="J263" i="87" s="1"/>
  <c r="S94" i="87"/>
  <c r="S207" i="87"/>
  <c r="S265" i="87" s="1"/>
  <c r="V265" i="87" s="1"/>
  <c r="J205" i="87"/>
  <c r="S252" i="87"/>
  <c r="S267" i="87" s="1"/>
  <c r="V267" i="87" s="1"/>
  <c r="S207" i="86"/>
  <c r="S265" i="86" s="1"/>
  <c r="S96" i="86"/>
  <c r="S263" i="86" s="1"/>
  <c r="V263" i="86" s="1"/>
  <c r="H205" i="86"/>
  <c r="FQ207" i="71" s="1"/>
  <c r="S207" i="85"/>
  <c r="S265" i="85" s="1"/>
  <c r="J205" i="85"/>
  <c r="S252" i="85"/>
  <c r="S267" i="85" s="1"/>
  <c r="S207" i="84"/>
  <c r="S265" i="84" s="1"/>
  <c r="S252" i="84"/>
  <c r="S267" i="84" s="1"/>
  <c r="J205" i="83"/>
  <c r="S207" i="83"/>
  <c r="S265" i="83" s="1"/>
  <c r="S252" i="83"/>
  <c r="S267" i="83" s="1"/>
  <c r="V267" i="83" s="1"/>
  <c r="J235" i="83" s="1"/>
  <c r="S207" i="82"/>
  <c r="S265" i="82" s="1"/>
  <c r="J205" i="82"/>
  <c r="S252" i="82"/>
  <c r="S267" i="82" s="1"/>
  <c r="S207" i="81"/>
  <c r="S265" i="81" s="1"/>
  <c r="S87" i="81"/>
  <c r="S252" i="81"/>
  <c r="S267" i="81" s="1"/>
  <c r="J205" i="80"/>
  <c r="H205" i="80"/>
  <c r="S86" i="79"/>
  <c r="H205" i="79"/>
  <c r="S207" i="78"/>
  <c r="S265" i="78" s="1"/>
  <c r="S252" i="78"/>
  <c r="S267" i="78" s="1"/>
  <c r="V267" i="78" s="1"/>
  <c r="S87" i="78"/>
  <c r="S87" i="77"/>
  <c r="S94" i="76"/>
  <c r="S207" i="76"/>
  <c r="S265" i="76" s="1"/>
  <c r="V265" i="76" s="1"/>
  <c r="J172" i="76" s="1"/>
  <c r="BM174" i="71" s="1"/>
  <c r="BM267" i="71" s="1"/>
  <c r="J205" i="76"/>
  <c r="S252" i="76"/>
  <c r="S267" i="76" s="1"/>
  <c r="S94" i="75"/>
  <c r="H205" i="75"/>
  <c r="S252" i="75"/>
  <c r="S267" i="75" s="1"/>
  <c r="S207" i="74"/>
  <c r="S265" i="74" s="1"/>
  <c r="S252" i="74"/>
  <c r="S267" i="74" s="1"/>
  <c r="H205" i="73"/>
  <c r="O8" i="75"/>
  <c r="K84" i="81"/>
  <c r="K84" i="76"/>
  <c r="O8" i="92"/>
  <c r="F205" i="119"/>
  <c r="F205" i="105"/>
  <c r="NP207" i="71" s="1"/>
  <c r="S233" i="99"/>
  <c r="S266" i="99" s="1"/>
  <c r="V266" i="99" s="1"/>
  <c r="S233" i="110"/>
  <c r="S266" i="110" s="1"/>
  <c r="V266" i="110" s="1"/>
  <c r="J209" i="110" s="1"/>
  <c r="PW211" i="71" s="1"/>
  <c r="PW268" i="71" s="1"/>
  <c r="S171" i="114"/>
  <c r="S264" i="114" s="1"/>
  <c r="V264" i="114" s="1"/>
  <c r="S233" i="106"/>
  <c r="S266" i="106" s="1"/>
  <c r="V266" i="106" s="1"/>
  <c r="J209" i="106" s="1"/>
  <c r="J266" i="106" s="1"/>
  <c r="S233" i="103"/>
  <c r="S266" i="103" s="1"/>
  <c r="V266" i="103" s="1"/>
  <c r="S233" i="96"/>
  <c r="S266" i="96" s="1"/>
  <c r="V266" i="96" s="1"/>
  <c r="J209" i="96" s="1"/>
  <c r="S233" i="95"/>
  <c r="S266" i="95" s="1"/>
  <c r="V266" i="95" s="1"/>
  <c r="S233" i="92"/>
  <c r="S266" i="92" s="1"/>
  <c r="V266" i="92" s="1"/>
  <c r="S233" i="86"/>
  <c r="S266" i="86" s="1"/>
  <c r="V266" i="86" s="1"/>
  <c r="J209" i="86" s="1"/>
  <c r="FS211" i="71" s="1"/>
  <c r="FS268" i="71" s="1"/>
  <c r="S233" i="83"/>
  <c r="S266" i="83" s="1"/>
  <c r="V266" i="83" s="1"/>
  <c r="J209" i="83" s="1"/>
  <c r="EL211" i="71" s="1"/>
  <c r="EL268" i="71" s="1"/>
  <c r="O8" i="79"/>
  <c r="O8" i="96"/>
  <c r="K91" i="2"/>
  <c r="K91" i="91" s="1"/>
  <c r="S207" i="72"/>
  <c r="S265" i="72" s="1"/>
  <c r="J205" i="72"/>
  <c r="H205" i="72"/>
  <c r="F205" i="101"/>
  <c r="LX207" i="71" s="1"/>
  <c r="S233" i="119"/>
  <c r="S266" i="119" s="1"/>
  <c r="V266" i="119" s="1"/>
  <c r="S233" i="118"/>
  <c r="S266" i="118" s="1"/>
  <c r="V266" i="118" s="1"/>
  <c r="J209" i="118" s="1"/>
  <c r="S233" i="117"/>
  <c r="S266" i="117" s="1"/>
  <c r="V266" i="117" s="1"/>
  <c r="S233" i="116"/>
  <c r="S266" i="116" s="1"/>
  <c r="V266" i="116" s="1"/>
  <c r="S233" i="115"/>
  <c r="S266" i="115" s="1"/>
  <c r="V266" i="115" s="1"/>
  <c r="S233" i="114"/>
  <c r="S266" i="114" s="1"/>
  <c r="V266" i="114" s="1"/>
  <c r="J209" i="114" s="1"/>
  <c r="J266" i="114" s="1"/>
  <c r="S233" i="113"/>
  <c r="S266" i="113" s="1"/>
  <c r="V266" i="113" s="1"/>
  <c r="J209" i="113" s="1"/>
  <c r="J266" i="113" s="1"/>
  <c r="S233" i="112"/>
  <c r="S266" i="112" s="1"/>
  <c r="V266" i="112" s="1"/>
  <c r="J209" i="112" s="1"/>
  <c r="QS211" i="71" s="1"/>
  <c r="QS268" i="71" s="1"/>
  <c r="S233" i="111"/>
  <c r="S266" i="111" s="1"/>
  <c r="V266" i="111" s="1"/>
  <c r="S233" i="109"/>
  <c r="S266" i="109" s="1"/>
  <c r="V266" i="109" s="1"/>
  <c r="J209" i="109" s="1"/>
  <c r="PL211" i="71" s="1"/>
  <c r="PL268" i="71" s="1"/>
  <c r="S233" i="108"/>
  <c r="S266" i="108" s="1"/>
  <c r="V266" i="108" s="1"/>
  <c r="S233" i="107"/>
  <c r="S266" i="107" s="1"/>
  <c r="V266" i="107" s="1"/>
  <c r="J209" i="107" s="1"/>
  <c r="J266" i="107" s="1"/>
  <c r="S233" i="105"/>
  <c r="S266" i="105" s="1"/>
  <c r="V266" i="105" s="1"/>
  <c r="J209" i="105" s="1"/>
  <c r="J266" i="105" s="1"/>
  <c r="S233" i="104"/>
  <c r="S266" i="104" s="1"/>
  <c r="V266" i="104" s="1"/>
  <c r="S233" i="102"/>
  <c r="S266" i="102" s="1"/>
  <c r="V266" i="102" s="1"/>
  <c r="S233" i="101"/>
  <c r="S266" i="101" s="1"/>
  <c r="V266" i="101" s="1"/>
  <c r="S233" i="100"/>
  <c r="S266" i="100" s="1"/>
  <c r="V266" i="100" s="1"/>
  <c r="J209" i="100" s="1"/>
  <c r="J266" i="100" s="1"/>
  <c r="S233" i="98"/>
  <c r="S266" i="98" s="1"/>
  <c r="V266" i="98" s="1"/>
  <c r="J209" i="98" s="1"/>
  <c r="S233" i="97"/>
  <c r="S266" i="97" s="1"/>
  <c r="V266" i="97" s="1"/>
  <c r="J209" i="97" s="1"/>
  <c r="J266" i="97" s="1"/>
  <c r="S233" i="94"/>
  <c r="S266" i="94" s="1"/>
  <c r="V266" i="94" s="1"/>
  <c r="S233" i="93"/>
  <c r="S266" i="93" s="1"/>
  <c r="V266" i="93" s="1"/>
  <c r="J209" i="93" s="1"/>
  <c r="S233" i="91"/>
  <c r="S266" i="91" s="1"/>
  <c r="V266" i="91" s="1"/>
  <c r="S233" i="90"/>
  <c r="S266" i="90" s="1"/>
  <c r="V266" i="90" s="1"/>
  <c r="S233" i="89"/>
  <c r="S266" i="89" s="1"/>
  <c r="V266" i="89" s="1"/>
  <c r="J209" i="89" s="1"/>
  <c r="J266" i="89" s="1"/>
  <c r="S233" i="88"/>
  <c r="S266" i="88" s="1"/>
  <c r="V266" i="88" s="1"/>
  <c r="S233" i="87"/>
  <c r="S266" i="87" s="1"/>
  <c r="V266" i="87" s="1"/>
  <c r="S233" i="85"/>
  <c r="S266" i="85" s="1"/>
  <c r="V266" i="85" s="1"/>
  <c r="J209" i="85" s="1"/>
  <c r="J266" i="85" s="1"/>
  <c r="S233" i="84"/>
  <c r="S266" i="84" s="1"/>
  <c r="V266" i="84" s="1"/>
  <c r="J209" i="84" s="1"/>
  <c r="EW211" i="71" s="1"/>
  <c r="EW268" i="71" s="1"/>
  <c r="S233" i="82"/>
  <c r="S266" i="82" s="1"/>
  <c r="V266" i="82" s="1"/>
  <c r="S233" i="81"/>
  <c r="S266" i="81" s="1"/>
  <c r="V266" i="81" s="1"/>
  <c r="J209" i="81" s="1"/>
  <c r="DP211" i="71" s="1"/>
  <c r="DP268" i="71" s="1"/>
  <c r="S233" i="80"/>
  <c r="S266" i="80" s="1"/>
  <c r="V266" i="80" s="1"/>
  <c r="J209" i="80" s="1"/>
  <c r="J266" i="80" s="1"/>
  <c r="S233" i="79"/>
  <c r="S266" i="79" s="1"/>
  <c r="V266" i="79" s="1"/>
  <c r="J209" i="79" s="1"/>
  <c r="S233" i="78"/>
  <c r="S266" i="78" s="1"/>
  <c r="V266" i="78" s="1"/>
  <c r="J209" i="78" s="1"/>
  <c r="S233" i="77"/>
  <c r="S266" i="77" s="1"/>
  <c r="V266" i="77" s="1"/>
  <c r="S233" i="76"/>
  <c r="S266" i="76" s="1"/>
  <c r="V266" i="76" s="1"/>
  <c r="S233" i="75"/>
  <c r="S266" i="75" s="1"/>
  <c r="V266" i="75" s="1"/>
  <c r="S233" i="74"/>
  <c r="S266" i="74" s="1"/>
  <c r="V266" i="74" s="1"/>
  <c r="S233" i="73"/>
  <c r="S266" i="73" s="1"/>
  <c r="V266" i="73" s="1"/>
  <c r="S233" i="72"/>
  <c r="S266" i="72" s="1"/>
  <c r="S171" i="79"/>
  <c r="S264" i="79" s="1"/>
  <c r="V264" i="79" s="1"/>
  <c r="J97" i="79" s="1"/>
  <c r="J264" i="79" s="1"/>
  <c r="F205" i="82"/>
  <c r="S26" i="119"/>
  <c r="S262" i="119" s="1"/>
  <c r="V262" i="119" s="1"/>
  <c r="AJ72" i="13" s="1"/>
  <c r="S171" i="87"/>
  <c r="S264" i="87" s="1"/>
  <c r="V264" i="87" s="1"/>
  <c r="S171" i="88"/>
  <c r="S264" i="88" s="1"/>
  <c r="V264" i="88" s="1"/>
  <c r="S171" i="113"/>
  <c r="S264" i="113" s="1"/>
  <c r="V264" i="113" s="1"/>
  <c r="I84" i="72"/>
  <c r="S171" i="76"/>
  <c r="S264" i="76" s="1"/>
  <c r="V264" i="76" s="1"/>
  <c r="J97" i="76" s="1"/>
  <c r="S171" i="83"/>
  <c r="S264" i="83" s="1"/>
  <c r="V264" i="83" s="1"/>
  <c r="K84" i="86"/>
  <c r="S171" i="78"/>
  <c r="S264" i="78" s="1"/>
  <c r="V264" i="78" s="1"/>
  <c r="K84" i="74"/>
  <c r="I91" i="2"/>
  <c r="I91" i="111" s="1"/>
  <c r="S171" i="80"/>
  <c r="S264" i="80" s="1"/>
  <c r="V264" i="80" s="1"/>
  <c r="S26" i="86"/>
  <c r="S262" i="86" s="1"/>
  <c r="V262" i="86" s="1"/>
  <c r="AJ39" i="13" s="1"/>
  <c r="K84" i="89"/>
  <c r="I91" i="105"/>
  <c r="I91" i="107"/>
  <c r="I91" i="119"/>
  <c r="I91" i="89"/>
  <c r="G84" i="87"/>
  <c r="I84" i="120"/>
  <c r="I84" i="113"/>
  <c r="I84" i="112"/>
  <c r="I84" i="111"/>
  <c r="I84" i="108"/>
  <c r="I84" i="117"/>
  <c r="I84" i="107"/>
  <c r="I84" i="106"/>
  <c r="I84" i="103"/>
  <c r="I84" i="101"/>
  <c r="I84" i="115"/>
  <c r="I84" i="114"/>
  <c r="I84" i="119"/>
  <c r="I84" i="116"/>
  <c r="I84" i="105"/>
  <c r="I84" i="102"/>
  <c r="I84" i="118"/>
  <c r="I84" i="109"/>
  <c r="I84" i="104"/>
  <c r="I84" i="96"/>
  <c r="I84" i="94"/>
  <c r="I84" i="99"/>
  <c r="I84" i="97"/>
  <c r="I84" i="95"/>
  <c r="I84" i="90"/>
  <c r="I84" i="89"/>
  <c r="I84" i="100"/>
  <c r="I84" i="93"/>
  <c r="I84" i="91"/>
  <c r="I84" i="88"/>
  <c r="I84" i="87"/>
  <c r="I84" i="110"/>
  <c r="I84" i="84"/>
  <c r="I84" i="82"/>
  <c r="I84" i="86"/>
  <c r="I84" i="85"/>
  <c r="I84" i="81"/>
  <c r="I84" i="74"/>
  <c r="G84" i="72"/>
  <c r="I84" i="73"/>
  <c r="I84" i="77"/>
  <c r="I84" i="78"/>
  <c r="G84" i="82"/>
  <c r="I84" i="83"/>
  <c r="I84" i="98"/>
  <c r="O8" i="110"/>
  <c r="O8" i="109"/>
  <c r="O8" i="107"/>
  <c r="O8" i="117"/>
  <c r="O8" i="116"/>
  <c r="O8" i="115"/>
  <c r="O8" i="106"/>
  <c r="O8" i="102"/>
  <c r="O8" i="95"/>
  <c r="O8" i="120"/>
  <c r="O8" i="112"/>
  <c r="O8" i="119"/>
  <c r="O8" i="118"/>
  <c r="O8" i="114"/>
  <c r="O8" i="103"/>
  <c r="O8" i="101"/>
  <c r="O8" i="98"/>
  <c r="O8" i="99"/>
  <c r="O8" i="85"/>
  <c r="O8" i="83"/>
  <c r="O8" i="82"/>
  <c r="O8" i="113"/>
  <c r="O8" i="108"/>
  <c r="O8" i="104"/>
  <c r="O8" i="94"/>
  <c r="O8" i="86"/>
  <c r="O8" i="84"/>
  <c r="O8" i="81"/>
  <c r="O8" i="80"/>
  <c r="O8" i="78"/>
  <c r="O8" i="100"/>
  <c r="O8" i="97"/>
  <c r="O8" i="87"/>
  <c r="O8" i="111"/>
  <c r="O8" i="93"/>
  <c r="O8" i="90"/>
  <c r="K84" i="115"/>
  <c r="K84" i="118"/>
  <c r="K84" i="117"/>
  <c r="K84" i="106"/>
  <c r="K84" i="114"/>
  <c r="K84" i="112"/>
  <c r="K84" i="110"/>
  <c r="K84" i="109"/>
  <c r="K84" i="99"/>
  <c r="K84" i="97"/>
  <c r="K84" i="119"/>
  <c r="K84" i="120"/>
  <c r="K84" i="111"/>
  <c r="K84" i="108"/>
  <c r="K84" i="113"/>
  <c r="K84" i="107"/>
  <c r="K84" i="103"/>
  <c r="K84" i="102"/>
  <c r="K84" i="96"/>
  <c r="K84" i="94"/>
  <c r="K84" i="101"/>
  <c r="K84" i="100"/>
  <c r="K84" i="105"/>
  <c r="K84" i="104"/>
  <c r="K84" i="93"/>
  <c r="K84" i="91"/>
  <c r="K84" i="88"/>
  <c r="K84" i="87"/>
  <c r="K84" i="98"/>
  <c r="K84" i="92"/>
  <c r="K84" i="85"/>
  <c r="K84" i="82"/>
  <c r="K84" i="78"/>
  <c r="K84" i="80"/>
  <c r="K84" i="79"/>
  <c r="K84" i="77"/>
  <c r="K84" i="90"/>
  <c r="K84" i="83"/>
  <c r="F205" i="72"/>
  <c r="O8" i="73"/>
  <c r="K84" i="73"/>
  <c r="S171" i="73"/>
  <c r="S264" i="73" s="1"/>
  <c r="V264" i="73" s="1"/>
  <c r="J97" i="73" s="1"/>
  <c r="S262" i="75"/>
  <c r="V262" i="75" s="1"/>
  <c r="AJ28" i="13" s="1"/>
  <c r="I84" i="75"/>
  <c r="F205" i="75"/>
  <c r="G84" i="76"/>
  <c r="O8" i="77"/>
  <c r="K84" i="84"/>
  <c r="I91" i="86"/>
  <c r="O8" i="89"/>
  <c r="O8" i="105"/>
  <c r="K84" i="116"/>
  <c r="G84" i="118"/>
  <c r="G84" i="117"/>
  <c r="G84" i="119"/>
  <c r="G84" i="116"/>
  <c r="G84" i="114"/>
  <c r="G84" i="105"/>
  <c r="G84" i="100"/>
  <c r="G84" i="98"/>
  <c r="G84" i="96"/>
  <c r="G84" i="112"/>
  <c r="G84" i="106"/>
  <c r="G84" i="103"/>
  <c r="G84" i="101"/>
  <c r="G84" i="110"/>
  <c r="G84" i="107"/>
  <c r="G84" i="108"/>
  <c r="G84" i="97"/>
  <c r="G84" i="95"/>
  <c r="G84" i="93"/>
  <c r="G84" i="92"/>
  <c r="G84" i="113"/>
  <c r="G84" i="111"/>
  <c r="G84" i="104"/>
  <c r="G84" i="102"/>
  <c r="G84" i="120"/>
  <c r="G84" i="115"/>
  <c r="G84" i="86"/>
  <c r="G84" i="84"/>
  <c r="G84" i="83"/>
  <c r="G84" i="81"/>
  <c r="G84" i="80"/>
  <c r="G84" i="79"/>
  <c r="G84" i="77"/>
  <c r="G84" i="109"/>
  <c r="G84" i="99"/>
  <c r="G84" i="90"/>
  <c r="G84" i="89"/>
  <c r="G84" i="91"/>
  <c r="G84" i="78"/>
  <c r="G84" i="88"/>
  <c r="G84" i="75"/>
  <c r="G84" i="73"/>
  <c r="G84" i="94"/>
  <c r="G91" i="2"/>
  <c r="K84" i="72"/>
  <c r="O8" i="72"/>
  <c r="V265" i="73"/>
  <c r="J172" i="73" s="1"/>
  <c r="AF174" i="71" s="1"/>
  <c r="AF267" i="71" s="1"/>
  <c r="O8" i="74"/>
  <c r="G84" i="74"/>
  <c r="K84" i="75"/>
  <c r="O8" i="76"/>
  <c r="I84" i="76"/>
  <c r="I84" i="80"/>
  <c r="S171" i="90"/>
  <c r="S264" i="90" s="1"/>
  <c r="V264" i="90" s="1"/>
  <c r="O8" i="91"/>
  <c r="I84" i="92"/>
  <c r="F205" i="74"/>
  <c r="S26" i="76"/>
  <c r="S262" i="76" s="1"/>
  <c r="V262" i="76" s="1"/>
  <c r="AJ29" i="13" s="1"/>
  <c r="S171" i="84"/>
  <c r="S264" i="84" s="1"/>
  <c r="V264" i="84" s="1"/>
  <c r="S171" i="89"/>
  <c r="S264" i="89" s="1"/>
  <c r="V264" i="89" s="1"/>
  <c r="S26" i="89"/>
  <c r="S262" i="89" s="1"/>
  <c r="V262" i="89" s="1"/>
  <c r="AJ42" i="13" s="1"/>
  <c r="S26" i="90"/>
  <c r="S262" i="90" s="1"/>
  <c r="V262" i="90" s="1"/>
  <c r="AJ43" i="13" s="1"/>
  <c r="S171" i="91"/>
  <c r="S264" i="91" s="1"/>
  <c r="V264" i="91" s="1"/>
  <c r="S171" i="92"/>
  <c r="S264" i="92" s="1"/>
  <c r="V264" i="92" s="1"/>
  <c r="S171" i="99"/>
  <c r="S264" i="99" s="1"/>
  <c r="V264" i="99" s="1"/>
  <c r="S171" i="93"/>
  <c r="S264" i="93" s="1"/>
  <c r="V264" i="93" s="1"/>
  <c r="S26" i="104"/>
  <c r="S262" i="104" s="1"/>
  <c r="V262" i="104" s="1"/>
  <c r="AJ57" i="13" s="1"/>
  <c r="F205" i="95"/>
  <c r="S171" i="100"/>
  <c r="S264" i="100" s="1"/>
  <c r="V264" i="100" s="1"/>
  <c r="F205" i="102"/>
  <c r="MI207" i="71" s="1"/>
  <c r="S171" i="105"/>
  <c r="S264" i="105" s="1"/>
  <c r="V264" i="105" s="1"/>
  <c r="V267" i="108"/>
  <c r="J235" i="108" s="1"/>
  <c r="PA237" i="71" s="1"/>
  <c r="PA269" i="71" s="1"/>
  <c r="V267" i="109"/>
  <c r="J235" i="109" s="1"/>
  <c r="J267" i="109" s="1"/>
  <c r="S171" i="117"/>
  <c r="S264" i="117" s="1"/>
  <c r="V264" i="117" s="1"/>
  <c r="S171" i="104"/>
  <c r="S264" i="104" s="1"/>
  <c r="V264" i="104" s="1"/>
  <c r="S171" i="120"/>
  <c r="S264" i="120" s="1"/>
  <c r="V264" i="120" s="1"/>
  <c r="S171" i="85"/>
  <c r="S264" i="85" s="1"/>
  <c r="V264" i="85" s="1"/>
  <c r="S171" i="101"/>
  <c r="S264" i="101" s="1"/>
  <c r="V264" i="101" s="1"/>
  <c r="S171" i="103"/>
  <c r="S264" i="103" s="1"/>
  <c r="V264" i="103" s="1"/>
  <c r="S26" i="92"/>
  <c r="S262" i="92" s="1"/>
  <c r="V262" i="92" s="1"/>
  <c r="AJ45" i="13" s="1"/>
  <c r="S262" i="96"/>
  <c r="V262" i="96" s="1"/>
  <c r="AJ49" i="13" s="1"/>
  <c r="S26" i="102"/>
  <c r="S262" i="102" s="1"/>
  <c r="V262" i="102" s="1"/>
  <c r="AJ55" i="13" s="1"/>
  <c r="F205" i="80"/>
  <c r="F205" i="94"/>
  <c r="IY207" i="71" s="1"/>
  <c r="S26" i="110"/>
  <c r="S262" i="110" s="1"/>
  <c r="V262" i="110" s="1"/>
  <c r="AJ63" i="13" s="1"/>
  <c r="S26" i="98"/>
  <c r="S262" i="98" s="1"/>
  <c r="V262" i="98" s="1"/>
  <c r="AJ51" i="13" s="1"/>
  <c r="S26" i="106"/>
  <c r="S262" i="106" s="1"/>
  <c r="V262" i="106" s="1"/>
  <c r="AJ59" i="13" s="1"/>
  <c r="F205" i="77"/>
  <c r="BT207" i="71" s="1"/>
  <c r="F205" i="81"/>
  <c r="DL207" i="71" s="1"/>
  <c r="F205" i="86"/>
  <c r="FO207" i="71" s="1"/>
  <c r="V267" i="107"/>
  <c r="J235" i="107" s="1"/>
  <c r="OP237" i="71" s="1"/>
  <c r="OP269" i="71" s="1"/>
  <c r="F205" i="113"/>
  <c r="QZ207" i="71" s="1"/>
  <c r="F205" i="116"/>
  <c r="SG207" i="71" s="1"/>
  <c r="F205" i="118"/>
  <c r="V265" i="119"/>
  <c r="J172" i="119" s="1"/>
  <c r="J265" i="119" s="1"/>
  <c r="S171" i="77"/>
  <c r="S264" i="77" s="1"/>
  <c r="V264" i="77" s="1"/>
  <c r="S171" i="81"/>
  <c r="S264" i="81" s="1"/>
  <c r="V264" i="81" s="1"/>
  <c r="S171" i="86"/>
  <c r="S264" i="86" s="1"/>
  <c r="V264" i="86" s="1"/>
  <c r="J97" i="86" s="1"/>
  <c r="FS99" i="71" s="1"/>
  <c r="FS266" i="71" s="1"/>
  <c r="S171" i="116"/>
  <c r="S264" i="116" s="1"/>
  <c r="V264" i="116" s="1"/>
  <c r="S171" i="82"/>
  <c r="S264" i="82" s="1"/>
  <c r="V264" i="82" s="1"/>
  <c r="S171" i="102"/>
  <c r="S264" i="102" s="1"/>
  <c r="V264" i="102" s="1"/>
  <c r="S171" i="119"/>
  <c r="S264" i="119" s="1"/>
  <c r="V264" i="119" s="1"/>
  <c r="V267" i="100"/>
  <c r="J235" i="100" s="1"/>
  <c r="J267" i="100" s="1"/>
  <c r="HW93" i="71"/>
  <c r="HW86" i="71"/>
  <c r="EX93" i="71"/>
  <c r="EX86" i="71"/>
  <c r="JD93" i="71"/>
  <c r="JD86" i="71"/>
  <c r="QI86" i="71"/>
  <c r="QI93" i="71"/>
  <c r="UD86" i="71"/>
  <c r="UD93" i="71"/>
  <c r="OZ86" i="71"/>
  <c r="OZ93" i="71"/>
  <c r="BW86" i="71"/>
  <c r="BW93" i="71"/>
  <c r="GY86" i="71"/>
  <c r="GY93" i="71"/>
  <c r="LE86" i="71"/>
  <c r="LE93" i="71"/>
  <c r="NS93" i="71"/>
  <c r="NS86" i="71"/>
  <c r="IQ86" i="71"/>
  <c r="IQ93" i="71"/>
  <c r="TF86" i="71"/>
  <c r="TF93" i="71"/>
  <c r="CF93" i="71"/>
  <c r="CF86" i="71"/>
  <c r="AY93" i="71"/>
  <c r="AY86" i="71"/>
  <c r="ID93" i="71"/>
  <c r="ID86" i="71"/>
  <c r="LY93" i="71"/>
  <c r="LY86" i="71"/>
  <c r="RW93" i="71"/>
  <c r="RW86" i="71"/>
  <c r="TO93" i="71"/>
  <c r="TO86" i="71"/>
  <c r="SH86" i="71"/>
  <c r="SH93" i="71"/>
  <c r="S26" i="81"/>
  <c r="S262" i="81" s="1"/>
  <c r="V262" i="81" s="1"/>
  <c r="AJ34" i="13" s="1"/>
  <c r="S26" i="91"/>
  <c r="S262" i="91" s="1"/>
  <c r="V262" i="91" s="1"/>
  <c r="S26" i="95"/>
  <c r="S262" i="95" s="1"/>
  <c r="V262" i="95" s="1"/>
  <c r="AJ48" i="13" s="1"/>
  <c r="S26" i="107"/>
  <c r="S262" i="107" s="1"/>
  <c r="V262" i="107" s="1"/>
  <c r="AJ60" i="13" s="1"/>
  <c r="S26" i="115"/>
  <c r="S262" i="115" s="1"/>
  <c r="V262" i="115" s="1"/>
  <c r="AJ68" i="13" s="1"/>
  <c r="S26" i="118"/>
  <c r="S262" i="118" s="1"/>
  <c r="V262" i="118" s="1"/>
  <c r="AJ71" i="13" s="1"/>
  <c r="BN93" i="71"/>
  <c r="BN86" i="71"/>
  <c r="BC93" i="71"/>
  <c r="BC86" i="71"/>
  <c r="MY93" i="71"/>
  <c r="MY86" i="71"/>
  <c r="LG93" i="71"/>
  <c r="LG86" i="71"/>
  <c r="NU93" i="71"/>
  <c r="NU86" i="71"/>
  <c r="TS86" i="71"/>
  <c r="TS93" i="71"/>
  <c r="DO86" i="71"/>
  <c r="DO93" i="71"/>
  <c r="DZ86" i="71"/>
  <c r="DZ93" i="71"/>
  <c r="LP86" i="71"/>
  <c r="LP93" i="71"/>
  <c r="PV86" i="71"/>
  <c r="PV93" i="71"/>
  <c r="SU86" i="71"/>
  <c r="SU93" i="71"/>
  <c r="OO86" i="71"/>
  <c r="OO93" i="71"/>
  <c r="TQ93" i="71"/>
  <c r="TQ86" i="71"/>
  <c r="DB86" i="71"/>
  <c r="DB93" i="71"/>
  <c r="FE93" i="71"/>
  <c r="FE86" i="71"/>
  <c r="CQ93" i="71"/>
  <c r="CQ86" i="71"/>
  <c r="KG86" i="71"/>
  <c r="KG93" i="71"/>
  <c r="OM86" i="71"/>
  <c r="OM93" i="71"/>
  <c r="TZ93" i="71"/>
  <c r="TZ86" i="71"/>
  <c r="JV93" i="71"/>
  <c r="JV86" i="71"/>
  <c r="S26" i="74"/>
  <c r="S262" i="74" s="1"/>
  <c r="V262" i="74" s="1"/>
  <c r="AJ27" i="13" s="1"/>
  <c r="V265" i="74"/>
  <c r="J172" i="74" s="1"/>
  <c r="AQ174" i="71" s="1"/>
  <c r="AQ267" i="71" s="1"/>
  <c r="F205" i="76"/>
  <c r="S26" i="78"/>
  <c r="S262" i="78" s="1"/>
  <c r="V262" i="78" s="1"/>
  <c r="AJ31" i="13" s="1"/>
  <c r="F205" i="78"/>
  <c r="V267" i="80"/>
  <c r="J235" i="80" s="1"/>
  <c r="J267" i="80" s="1"/>
  <c r="S26" i="82"/>
  <c r="S262" i="82" s="1"/>
  <c r="V262" i="82" s="1"/>
  <c r="AJ35" i="13" s="1"/>
  <c r="S26" i="83"/>
  <c r="S262" i="83" s="1"/>
  <c r="V262" i="83" s="1"/>
  <c r="AJ36" i="13" s="1"/>
  <c r="S26" i="84"/>
  <c r="S262" i="84" s="1"/>
  <c r="V262" i="84" s="1"/>
  <c r="V267" i="86"/>
  <c r="J235" i="86" s="1"/>
  <c r="J267" i="86" s="1"/>
  <c r="F205" i="87"/>
  <c r="FZ207" i="71" s="1"/>
  <c r="S26" i="88"/>
  <c r="S262" i="88" s="1"/>
  <c r="V262" i="88" s="1"/>
  <c r="V265" i="91"/>
  <c r="J172" i="91" s="1"/>
  <c r="J265" i="91" s="1"/>
  <c r="S26" i="93"/>
  <c r="S262" i="93" s="1"/>
  <c r="V262" i="93" s="1"/>
  <c r="AJ46" i="13" s="1"/>
  <c r="S26" i="94"/>
  <c r="S262" i="94" s="1"/>
  <c r="V262" i="94" s="1"/>
  <c r="AJ47" i="13" s="1"/>
  <c r="S171" i="94"/>
  <c r="S264" i="94" s="1"/>
  <c r="V264" i="94" s="1"/>
  <c r="S26" i="97"/>
  <c r="S262" i="97" s="1"/>
  <c r="V262" i="97" s="1"/>
  <c r="AJ50" i="13" s="1"/>
  <c r="F205" i="99"/>
  <c r="LB207" i="71" s="1"/>
  <c r="S26" i="100"/>
  <c r="S262" i="100" s="1"/>
  <c r="V262" i="100" s="1"/>
  <c r="AJ53" i="13" s="1"/>
  <c r="S26" i="108"/>
  <c r="S262" i="108" s="1"/>
  <c r="V262" i="108" s="1"/>
  <c r="AJ61" i="13" s="1"/>
  <c r="S26" i="112"/>
  <c r="S262" i="112" s="1"/>
  <c r="V262" i="112" s="1"/>
  <c r="AJ65" i="13" s="1"/>
  <c r="V267" i="113"/>
  <c r="J235" i="113" s="1"/>
  <c r="J267" i="113" s="1"/>
  <c r="F205" i="117"/>
  <c r="V267" i="117"/>
  <c r="J235" i="117" s="1"/>
  <c r="SV237" i="71" s="1"/>
  <c r="SV269" i="71" s="1"/>
  <c r="S26" i="120"/>
  <c r="S262" i="120" s="1"/>
  <c r="V262" i="120" s="1"/>
  <c r="AJ73" i="13" s="1"/>
  <c r="F205" i="120"/>
  <c r="TY207" i="71" s="1"/>
  <c r="R93" i="71"/>
  <c r="DF93" i="71"/>
  <c r="DF86" i="71"/>
  <c r="AG86" i="71"/>
  <c r="AG93" i="71"/>
  <c r="IH93" i="71"/>
  <c r="IH86" i="71"/>
  <c r="FI93" i="71"/>
  <c r="FI86" i="71"/>
  <c r="CU93" i="71"/>
  <c r="CU86" i="71"/>
  <c r="NJ93" i="71"/>
  <c r="NJ86" i="71"/>
  <c r="PM86" i="71"/>
  <c r="PM93" i="71"/>
  <c r="FT93" i="71"/>
  <c r="FT86" i="71"/>
  <c r="PB86" i="71"/>
  <c r="PB93" i="71"/>
  <c r="KK93" i="71"/>
  <c r="KK86" i="71"/>
  <c r="OQ86" i="71"/>
  <c r="OQ93" i="71"/>
  <c r="PX86" i="71"/>
  <c r="PX93" i="71"/>
  <c r="JM93" i="71"/>
  <c r="JM86" i="71"/>
  <c r="JX86" i="71"/>
  <c r="JX93" i="71"/>
  <c r="AP86" i="71"/>
  <c r="AP93" i="71"/>
  <c r="DD86" i="71"/>
  <c r="DD93" i="71"/>
  <c r="MW86" i="71"/>
  <c r="MW93" i="71"/>
  <c r="KI86" i="71"/>
  <c r="KI93" i="71"/>
  <c r="QR86" i="71"/>
  <c r="QR93" i="71"/>
  <c r="QG86" i="71"/>
  <c r="QG93" i="71"/>
  <c r="HU86" i="71"/>
  <c r="HU93" i="71"/>
  <c r="MA93" i="71"/>
  <c r="MA86" i="71"/>
  <c r="RC86" i="71"/>
  <c r="RC93" i="71"/>
  <c r="UB86" i="71"/>
  <c r="UB93" i="71"/>
  <c r="EI93" i="71"/>
  <c r="EI86" i="71"/>
  <c r="AC93" i="71"/>
  <c r="AC86" i="71"/>
  <c r="AN86" i="71"/>
  <c r="AN93" i="71"/>
  <c r="ET86" i="71"/>
  <c r="ET93" i="71"/>
  <c r="DX93" i="71"/>
  <c r="DX86" i="71"/>
  <c r="IO86" i="71"/>
  <c r="IO93" i="71"/>
  <c r="MJ93" i="71"/>
  <c r="MJ86" i="71"/>
  <c r="PT86" i="71"/>
  <c r="PT93" i="71"/>
  <c r="DM93" i="71"/>
  <c r="DM86" i="71"/>
  <c r="RL86" i="71"/>
  <c r="RL93" i="71"/>
  <c r="LC86" i="71"/>
  <c r="LC93" i="71"/>
  <c r="QE93" i="71"/>
  <c r="QE86" i="71"/>
  <c r="V267" i="79"/>
  <c r="J235" i="79" s="1"/>
  <c r="J267" i="79" s="1"/>
  <c r="V265" i="82"/>
  <c r="J172" i="82" s="1"/>
  <c r="J265" i="82" s="1"/>
  <c r="DQ93" i="71"/>
  <c r="DQ86" i="71"/>
  <c r="HL93" i="71"/>
  <c r="HL86" i="71"/>
  <c r="JZ86" i="71"/>
  <c r="JZ93" i="71"/>
  <c r="GP93" i="71"/>
  <c r="GP86" i="71"/>
  <c r="SA86" i="71"/>
  <c r="SA93" i="71"/>
  <c r="LR93" i="71"/>
  <c r="LR86" i="71"/>
  <c r="TH86" i="71"/>
  <c r="TH93" i="71"/>
  <c r="CS86" i="71"/>
  <c r="CS93" i="71"/>
  <c r="GN93" i="71"/>
  <c r="GN86" i="71"/>
  <c r="OD93" i="71"/>
  <c r="OD86" i="71"/>
  <c r="EV86" i="71"/>
  <c r="EV93" i="71"/>
  <c r="RY86" i="71"/>
  <c r="RY93" i="71"/>
  <c r="FP86" i="71"/>
  <c r="FP93" i="71"/>
  <c r="TD86" i="71"/>
  <c r="TD93" i="71"/>
  <c r="OX93" i="71"/>
  <c r="OX86" i="71"/>
  <c r="IZ86" i="71"/>
  <c r="IZ93" i="71"/>
  <c r="NF86" i="71"/>
  <c r="NF93" i="71"/>
  <c r="S26" i="73"/>
  <c r="S262" i="73" s="1"/>
  <c r="V262" i="73" s="1"/>
  <c r="AJ26" i="13" s="1"/>
  <c r="S171" i="74"/>
  <c r="S264" i="74" s="1"/>
  <c r="V264" i="74" s="1"/>
  <c r="J97" i="74" s="1"/>
  <c r="S26" i="77"/>
  <c r="S262" i="77" s="1"/>
  <c r="V262" i="77" s="1"/>
  <c r="AJ30" i="13" s="1"/>
  <c r="S26" i="87"/>
  <c r="S262" i="87" s="1"/>
  <c r="V262" i="87" s="1"/>
  <c r="AJ40" i="13" s="1"/>
  <c r="S26" i="99"/>
  <c r="S262" i="99" s="1"/>
  <c r="V262" i="99" s="1"/>
  <c r="AJ52" i="13" s="1"/>
  <c r="V267" i="101"/>
  <c r="J235" i="101" s="1"/>
  <c r="J267" i="101" s="1"/>
  <c r="S26" i="111"/>
  <c r="S262" i="111" s="1"/>
  <c r="V262" i="111" s="1"/>
  <c r="AJ64" i="13" s="1"/>
  <c r="S26" i="114"/>
  <c r="S262" i="114" s="1"/>
  <c r="V262" i="114" s="1"/>
  <c r="AJ67" i="13" s="1"/>
  <c r="S26" i="116"/>
  <c r="S262" i="116" s="1"/>
  <c r="V262" i="116" s="1"/>
  <c r="V265" i="118"/>
  <c r="J172" i="118" s="1"/>
  <c r="TG174" i="71" s="1"/>
  <c r="TG267" i="71" s="1"/>
  <c r="AR93" i="71"/>
  <c r="AR86" i="71"/>
  <c r="MN93" i="71"/>
  <c r="MN86" i="71"/>
  <c r="EB93" i="71"/>
  <c r="EB86" i="71"/>
  <c r="MC93" i="71"/>
  <c r="MC86" i="71"/>
  <c r="RP86" i="71"/>
  <c r="RP93" i="71"/>
  <c r="SL86" i="71"/>
  <c r="SL93" i="71"/>
  <c r="V86" i="71"/>
  <c r="V93" i="71"/>
  <c r="HJ93" i="71"/>
  <c r="HJ86" i="71"/>
  <c r="BL86" i="71"/>
  <c r="BL93" i="71"/>
  <c r="RN86" i="71"/>
  <c r="RN93" i="71"/>
  <c r="FG86" i="71"/>
  <c r="FG93" i="71"/>
  <c r="PK86" i="71"/>
  <c r="PK93" i="71"/>
  <c r="GL93" i="71"/>
  <c r="GL86" i="71"/>
  <c r="BU93" i="71"/>
  <c r="BU86" i="71"/>
  <c r="PI93" i="71"/>
  <c r="PI86" i="71"/>
  <c r="JK93" i="71"/>
  <c r="JK86" i="71"/>
  <c r="OB93" i="71"/>
  <c r="OB86" i="71"/>
  <c r="S252" i="72"/>
  <c r="S267" i="72" s="1"/>
  <c r="F205" i="73"/>
  <c r="V265" i="75"/>
  <c r="J172" i="75" s="1"/>
  <c r="J265" i="75" s="1"/>
  <c r="V267" i="77"/>
  <c r="J235" i="77" s="1"/>
  <c r="BX237" i="71" s="1"/>
  <c r="BX269" i="71" s="1"/>
  <c r="S26" i="79"/>
  <c r="S262" i="79" s="1"/>
  <c r="V262" i="79" s="1"/>
  <c r="AJ32" i="13" s="1"/>
  <c r="F205" i="79"/>
  <c r="CP207" i="71" s="1"/>
  <c r="S26" i="80"/>
  <c r="S262" i="80" s="1"/>
  <c r="V262" i="80" s="1"/>
  <c r="AJ33" i="13" s="1"/>
  <c r="V265" i="80"/>
  <c r="J172" i="80" s="1"/>
  <c r="J265" i="80" s="1"/>
  <c r="S26" i="85"/>
  <c r="S262" i="85" s="1"/>
  <c r="V262" i="85" s="1"/>
  <c r="AJ38" i="13" s="1"/>
  <c r="F205" i="88"/>
  <c r="F205" i="89"/>
  <c r="GV207" i="71" s="1"/>
  <c r="F205" i="90"/>
  <c r="HG207" i="71" s="1"/>
  <c r="F205" i="91"/>
  <c r="F205" i="92"/>
  <c r="IZ8" i="71"/>
  <c r="IZ9" i="71"/>
  <c r="V263" i="99"/>
  <c r="J27" i="99" s="1"/>
  <c r="LF29" i="71" s="1"/>
  <c r="LF265" i="71" s="1"/>
  <c r="V267" i="99"/>
  <c r="J235" i="99" s="1"/>
  <c r="LF237" i="71" s="1"/>
  <c r="LF269" i="71" s="1"/>
  <c r="F205" i="100"/>
  <c r="LM207" i="71" s="1"/>
  <c r="S26" i="101"/>
  <c r="S262" i="101" s="1"/>
  <c r="V262" i="101" s="1"/>
  <c r="AJ54" i="13" s="1"/>
  <c r="F205" i="103"/>
  <c r="F205" i="104"/>
  <c r="NE207" i="71" s="1"/>
  <c r="S26" i="105"/>
  <c r="S262" i="105" s="1"/>
  <c r="V262" i="105" s="1"/>
  <c r="AJ58" i="13" s="1"/>
  <c r="S26" i="109"/>
  <c r="S262" i="109" s="1"/>
  <c r="V262" i="109" s="1"/>
  <c r="AJ62" i="13" s="1"/>
  <c r="S26" i="113"/>
  <c r="S262" i="113" s="1"/>
  <c r="V262" i="113" s="1"/>
  <c r="V265" i="117"/>
  <c r="J172" i="117" s="1"/>
  <c r="J265" i="117" s="1"/>
  <c r="HA86" i="71"/>
  <c r="HA93" i="71"/>
  <c r="CJ93" i="71"/>
  <c r="CJ86" i="71"/>
  <c r="BY93" i="71"/>
  <c r="BY86" i="71"/>
  <c r="IS93" i="71"/>
  <c r="IS86" i="71"/>
  <c r="EM86" i="71"/>
  <c r="EM93" i="71"/>
  <c r="JO93" i="71"/>
  <c r="JO86" i="71"/>
  <c r="OF86" i="71"/>
  <c r="OF93" i="71"/>
  <c r="GE93" i="71"/>
  <c r="GE86" i="71"/>
  <c r="QT86" i="71"/>
  <c r="QT93" i="71"/>
  <c r="KV86" i="71"/>
  <c r="KV93" i="71"/>
  <c r="RE86" i="71"/>
  <c r="RE93" i="71"/>
  <c r="SW86" i="71"/>
  <c r="SW93" i="71"/>
  <c r="GC93" i="71"/>
  <c r="GC86" i="71"/>
  <c r="BA86" i="71"/>
  <c r="BA93" i="71"/>
  <c r="AE93" i="71"/>
  <c r="AE86" i="71"/>
  <c r="CH86" i="71"/>
  <c r="CH93" i="71"/>
  <c r="FR86" i="71"/>
  <c r="FR93" i="71"/>
  <c r="JB86" i="71"/>
  <c r="JB93" i="71"/>
  <c r="KT93" i="71"/>
  <c r="KT86" i="71"/>
  <c r="NH86" i="71"/>
  <c r="NH93" i="71"/>
  <c r="EK86" i="71"/>
  <c r="EK93" i="71"/>
  <c r="IF86" i="71"/>
  <c r="IF93" i="71"/>
  <c r="ML86" i="71"/>
  <c r="ML93" i="71"/>
  <c r="SJ86" i="71"/>
  <c r="SJ93" i="71"/>
  <c r="T93" i="71"/>
  <c r="T86" i="71"/>
  <c r="GW93" i="71"/>
  <c r="GW86" i="71"/>
  <c r="BJ93" i="71"/>
  <c r="BJ86" i="71"/>
  <c r="KR86" i="71"/>
  <c r="KR93" i="71"/>
  <c r="GA93" i="71"/>
  <c r="GA86" i="71"/>
  <c r="HS93" i="71"/>
  <c r="HS86" i="71"/>
  <c r="LN93" i="71"/>
  <c r="LN86" i="71"/>
  <c r="NQ93" i="71"/>
  <c r="NQ86" i="71"/>
  <c r="RA93" i="71"/>
  <c r="RA86" i="71"/>
  <c r="HH93" i="71"/>
  <c r="HH86" i="71"/>
  <c r="SS93" i="71"/>
  <c r="SS86" i="71"/>
  <c r="MU93" i="71"/>
  <c r="MU86" i="71"/>
  <c r="QP86" i="71"/>
  <c r="QP93" i="71"/>
  <c r="KC203" i="71"/>
  <c r="KC201" i="71"/>
  <c r="KC205" i="71"/>
  <c r="LU203" i="71"/>
  <c r="LU201" i="71"/>
  <c r="LU205" i="71"/>
  <c r="PE203" i="71"/>
  <c r="PE201" i="71"/>
  <c r="PE205" i="71"/>
  <c r="CM203" i="71"/>
  <c r="CM205" i="71"/>
  <c r="CM201" i="71"/>
  <c r="RH201" i="71"/>
  <c r="RH205" i="71"/>
  <c r="RH203" i="71"/>
  <c r="TV205" i="71"/>
  <c r="TV203" i="71"/>
  <c r="TV201" i="71"/>
  <c r="BQ203" i="71"/>
  <c r="BQ201" i="71"/>
  <c r="BQ205" i="71"/>
  <c r="FL201" i="71"/>
  <c r="FL205" i="71"/>
  <c r="FL203" i="71"/>
  <c r="IK203" i="71"/>
  <c r="IK201" i="71"/>
  <c r="IK205" i="71"/>
  <c r="IV201" i="71"/>
  <c r="IV205" i="71"/>
  <c r="IV203" i="71"/>
  <c r="KN201" i="71"/>
  <c r="KN205" i="71"/>
  <c r="KN203" i="71"/>
  <c r="LJ205" i="71"/>
  <c r="LJ201" i="71"/>
  <c r="LJ203" i="71"/>
  <c r="MF201" i="71"/>
  <c r="MF205" i="71"/>
  <c r="MF203" i="71"/>
  <c r="NB205" i="71"/>
  <c r="NB203" i="71"/>
  <c r="NB201" i="71"/>
  <c r="NX201" i="71"/>
  <c r="NX203" i="71"/>
  <c r="NX205" i="71"/>
  <c r="OT205" i="71"/>
  <c r="OT201" i="71"/>
  <c r="OT203" i="71"/>
  <c r="PP201" i="71"/>
  <c r="PP205" i="71"/>
  <c r="PP203" i="71"/>
  <c r="QL205" i="71"/>
  <c r="QL203" i="71"/>
  <c r="QL201" i="71"/>
  <c r="RS203" i="71"/>
  <c r="RS205" i="71"/>
  <c r="RS201" i="71"/>
  <c r="FW203" i="71"/>
  <c r="FW201" i="71"/>
  <c r="FW205" i="71"/>
  <c r="GS203" i="71"/>
  <c r="GS201" i="71"/>
  <c r="GS205" i="71"/>
  <c r="KY203" i="71"/>
  <c r="KY201" i="71"/>
  <c r="KY205" i="71"/>
  <c r="NM203" i="71"/>
  <c r="NM201" i="71"/>
  <c r="NM205" i="71"/>
  <c r="OI203" i="71"/>
  <c r="OI201" i="71"/>
  <c r="OI205" i="71"/>
  <c r="QA205" i="71"/>
  <c r="QA203" i="71"/>
  <c r="QA201" i="71"/>
  <c r="QW203" i="71"/>
  <c r="QW201" i="71"/>
  <c r="QW205" i="71"/>
  <c r="SD205" i="71"/>
  <c r="SD201" i="71"/>
  <c r="SD203" i="71"/>
  <c r="DI203" i="71"/>
  <c r="DI205" i="71"/>
  <c r="DI201" i="71"/>
  <c r="HD201" i="71"/>
  <c r="HD205" i="71"/>
  <c r="HD203" i="71"/>
  <c r="JR205" i="71"/>
  <c r="JR203" i="71"/>
  <c r="JR201" i="71"/>
  <c r="S87" i="72"/>
  <c r="V265" i="116"/>
  <c r="J172" i="116" s="1"/>
  <c r="J265" i="116" s="1"/>
  <c r="OD96" i="71"/>
  <c r="OD95" i="71"/>
  <c r="OD88" i="71"/>
  <c r="OF81" i="71"/>
  <c r="NX51" i="71"/>
  <c r="OF95" i="71"/>
  <c r="OB89" i="71"/>
  <c r="OB82" i="71"/>
  <c r="OF65" i="71"/>
  <c r="OB96" i="71"/>
  <c r="OF82" i="71"/>
  <c r="OF96" i="71"/>
  <c r="OB88" i="71"/>
  <c r="OD81" i="71"/>
  <c r="OD89" i="71"/>
  <c r="OF70" i="71"/>
  <c r="OF89" i="71"/>
  <c r="NX35" i="71"/>
  <c r="OB95" i="71"/>
  <c r="OB81" i="71"/>
  <c r="OF88" i="71"/>
  <c r="OD82" i="71"/>
  <c r="OB252" i="71"/>
  <c r="OB250" i="71"/>
  <c r="OB251" i="71"/>
  <c r="OB253" i="71"/>
  <c r="RH224" i="71"/>
  <c r="RL216" i="71"/>
  <c r="RL219" i="71"/>
  <c r="RO207" i="71"/>
  <c r="RO206" i="71"/>
  <c r="RM198" i="71"/>
  <c r="RK187" i="71"/>
  <c r="RO200" i="71"/>
  <c r="RM189" i="71"/>
  <c r="RK179" i="71"/>
  <c r="RO192" i="71"/>
  <c r="RK196" i="71"/>
  <c r="RM181" i="71"/>
  <c r="RO183" i="71"/>
  <c r="RO202" i="71"/>
  <c r="RO204" i="71"/>
  <c r="RK185" i="71"/>
  <c r="RM196" i="71"/>
  <c r="RO179" i="71"/>
  <c r="RK192" i="71"/>
  <c r="RK202" i="71"/>
  <c r="RO185" i="71"/>
  <c r="RK198" i="71"/>
  <c r="RM206" i="71"/>
  <c r="RM187" i="71"/>
  <c r="RO198" i="71"/>
  <c r="RK183" i="71"/>
  <c r="RM194" i="71"/>
  <c r="RK204" i="71"/>
  <c r="RK189" i="71"/>
  <c r="RM200" i="71"/>
  <c r="RO181" i="71"/>
  <c r="RK194" i="71"/>
  <c r="RO187" i="71"/>
  <c r="RK200" i="71"/>
  <c r="RM207" i="71"/>
  <c r="RM183" i="71"/>
  <c r="RO194" i="71"/>
  <c r="RM204" i="71"/>
  <c r="RM179" i="71"/>
  <c r="RM185" i="71"/>
  <c r="RK181" i="71"/>
  <c r="RK206" i="71"/>
  <c r="RM202" i="71"/>
  <c r="RO189" i="71"/>
  <c r="RO196" i="71"/>
  <c r="RM192" i="71"/>
  <c r="OE207" i="71"/>
  <c r="OE181" i="71"/>
  <c r="OA194" i="71"/>
  <c r="OA179" i="71"/>
  <c r="OC189" i="71"/>
  <c r="OE200" i="71"/>
  <c r="OA183" i="71"/>
  <c r="OC194" i="71"/>
  <c r="OA204" i="71"/>
  <c r="OA189" i="71"/>
  <c r="OC200" i="71"/>
  <c r="OA185" i="71"/>
  <c r="OC196" i="71"/>
  <c r="OC181" i="71"/>
  <c r="OE192" i="71"/>
  <c r="OE202" i="71"/>
  <c r="OC185" i="71"/>
  <c r="OE196" i="71"/>
  <c r="OA206" i="71"/>
  <c r="OA181" i="71"/>
  <c r="OC192" i="71"/>
  <c r="OC202" i="71"/>
  <c r="OC179" i="71"/>
  <c r="OE189" i="71"/>
  <c r="OA187" i="71"/>
  <c r="OC198" i="71"/>
  <c r="OE206" i="71"/>
  <c r="OE179" i="71"/>
  <c r="OA192" i="71"/>
  <c r="OA202" i="71"/>
  <c r="OE185" i="71"/>
  <c r="OA198" i="71"/>
  <c r="OC206" i="71"/>
  <c r="OC187" i="71"/>
  <c r="OA196" i="71"/>
  <c r="OA200" i="71"/>
  <c r="OE194" i="71"/>
  <c r="OE183" i="71"/>
  <c r="OE187" i="71"/>
  <c r="OC183" i="71"/>
  <c r="OE198" i="71"/>
  <c r="OE204" i="71"/>
  <c r="OC204" i="71"/>
  <c r="RK145" i="71"/>
  <c r="RK144" i="71"/>
  <c r="RK143" i="71"/>
  <c r="RK142" i="71"/>
  <c r="RK141" i="71"/>
  <c r="RK140" i="71"/>
  <c r="RK139" i="71"/>
  <c r="RK138" i="71"/>
  <c r="RK137" i="71"/>
  <c r="RK136" i="71"/>
  <c r="RK135" i="71"/>
  <c r="RK134" i="71"/>
  <c r="RK133" i="71"/>
  <c r="RK132" i="71"/>
  <c r="RK131" i="71"/>
  <c r="RK122" i="71"/>
  <c r="RK121" i="71"/>
  <c r="RK120" i="71"/>
  <c r="RK119" i="71"/>
  <c r="RK118" i="71"/>
  <c r="RK117" i="71"/>
  <c r="RK116" i="71"/>
  <c r="RK115" i="71"/>
  <c r="RK114" i="71"/>
  <c r="RK113" i="71"/>
  <c r="RK112" i="71"/>
  <c r="RK111" i="71"/>
  <c r="RK110" i="71"/>
  <c r="RK109" i="71"/>
  <c r="RK108" i="71"/>
  <c r="RL145" i="71"/>
  <c r="RL144" i="71"/>
  <c r="RL143" i="71"/>
  <c r="RL142" i="71"/>
  <c r="RL141" i="71"/>
  <c r="RL140" i="71"/>
  <c r="RL139" i="71"/>
  <c r="RL138" i="71"/>
  <c r="RL137" i="71"/>
  <c r="RL136" i="71"/>
  <c r="RL135" i="71"/>
  <c r="RL134" i="71"/>
  <c r="RL133" i="71"/>
  <c r="RL132" i="71"/>
  <c r="RL131" i="71"/>
  <c r="RL122" i="71"/>
  <c r="RL121" i="71"/>
  <c r="RL120" i="71"/>
  <c r="RL119" i="71"/>
  <c r="RL118" i="71"/>
  <c r="RL117" i="71"/>
  <c r="RL116" i="71"/>
  <c r="RL115" i="71"/>
  <c r="RL114" i="71"/>
  <c r="RL113" i="71"/>
  <c r="RL112" i="71"/>
  <c r="RL111" i="71"/>
  <c r="RL110" i="71"/>
  <c r="RL109" i="71"/>
  <c r="RL108" i="71"/>
  <c r="RM145" i="71"/>
  <c r="RM143" i="71"/>
  <c r="RM141" i="71"/>
  <c r="RM139" i="71"/>
  <c r="RM137" i="71"/>
  <c r="RM135" i="71"/>
  <c r="RM133" i="71"/>
  <c r="RM131" i="71"/>
  <c r="RM121" i="71"/>
  <c r="RM119" i="71"/>
  <c r="RM117" i="71"/>
  <c r="RM115" i="71"/>
  <c r="RM113" i="71"/>
  <c r="RM111" i="71"/>
  <c r="RM109" i="71"/>
  <c r="RH161" i="71"/>
  <c r="RH144" i="71"/>
  <c r="RH142" i="71"/>
  <c r="RH140" i="71"/>
  <c r="RH138" i="71"/>
  <c r="RH136" i="71"/>
  <c r="RH134" i="71"/>
  <c r="RH132" i="71"/>
  <c r="RH122" i="71"/>
  <c r="RH120" i="71"/>
  <c r="RH118" i="71"/>
  <c r="RH116" i="71"/>
  <c r="RH114" i="71"/>
  <c r="RH112" i="71"/>
  <c r="RH110" i="71"/>
  <c r="RH108" i="71"/>
  <c r="RM142" i="71"/>
  <c r="RM138" i="71"/>
  <c r="RM134" i="71"/>
  <c r="RM122" i="71"/>
  <c r="RM118" i="71"/>
  <c r="RM114" i="71"/>
  <c r="RM110" i="71"/>
  <c r="RH143" i="71"/>
  <c r="RH139" i="71"/>
  <c r="RH135" i="71"/>
  <c r="RH131" i="71"/>
  <c r="RH119" i="71"/>
  <c r="RH115" i="71"/>
  <c r="RH111" i="71"/>
  <c r="RM140" i="71"/>
  <c r="RM132" i="71"/>
  <c r="RM116" i="71"/>
  <c r="RM108" i="71"/>
  <c r="RH141" i="71"/>
  <c r="RH133" i="71"/>
  <c r="RH117" i="71"/>
  <c r="RH109" i="71"/>
  <c r="RM144" i="71"/>
  <c r="RM120" i="71"/>
  <c r="RH145" i="71"/>
  <c r="RH121" i="71"/>
  <c r="RM112" i="71"/>
  <c r="RH113" i="71"/>
  <c r="RM136" i="71"/>
  <c r="RH137" i="71"/>
  <c r="OC145" i="71"/>
  <c r="OC144" i="71"/>
  <c r="OC143" i="71"/>
  <c r="OC142" i="71"/>
  <c r="OC141" i="71"/>
  <c r="OC140" i="71"/>
  <c r="OC139" i="71"/>
  <c r="OC138" i="71"/>
  <c r="OC137" i="71"/>
  <c r="OC136" i="71"/>
  <c r="OC135" i="71"/>
  <c r="OC134" i="71"/>
  <c r="OC133" i="71"/>
  <c r="OC132" i="71"/>
  <c r="OC131" i="71"/>
  <c r="OC122" i="71"/>
  <c r="OC121" i="71"/>
  <c r="OC120" i="71"/>
  <c r="OC119" i="71"/>
  <c r="OC118" i="71"/>
  <c r="OC117" i="71"/>
  <c r="OC116" i="71"/>
  <c r="OC115" i="71"/>
  <c r="OC114" i="71"/>
  <c r="OC113" i="71"/>
  <c r="OC112" i="71"/>
  <c r="OC111" i="71"/>
  <c r="OC110" i="71"/>
  <c r="OC109" i="71"/>
  <c r="OC108" i="71"/>
  <c r="NX161" i="71"/>
  <c r="NX145" i="71"/>
  <c r="NX144" i="71"/>
  <c r="NX143" i="71"/>
  <c r="NX142" i="71"/>
  <c r="NX141" i="71"/>
  <c r="NX140" i="71"/>
  <c r="NX139" i="71"/>
  <c r="NX138" i="71"/>
  <c r="NX137" i="71"/>
  <c r="NX136" i="71"/>
  <c r="NX135" i="71"/>
  <c r="NX134" i="71"/>
  <c r="NX133" i="71"/>
  <c r="NX132" i="71"/>
  <c r="NX131" i="71"/>
  <c r="NX122" i="71"/>
  <c r="NX121" i="71"/>
  <c r="NX120" i="71"/>
  <c r="NX119" i="71"/>
  <c r="NX118" i="71"/>
  <c r="NX117" i="71"/>
  <c r="NX116" i="71"/>
  <c r="NX115" i="71"/>
  <c r="NX114" i="71"/>
  <c r="NX113" i="71"/>
  <c r="NX112" i="71"/>
  <c r="NX111" i="71"/>
  <c r="NX110" i="71"/>
  <c r="NX109" i="71"/>
  <c r="NX108" i="71"/>
  <c r="OA145" i="71"/>
  <c r="OA143" i="71"/>
  <c r="OA141" i="71"/>
  <c r="OA139" i="71"/>
  <c r="OA137" i="71"/>
  <c r="OA135" i="71"/>
  <c r="OA133" i="71"/>
  <c r="OA131" i="71"/>
  <c r="OA121" i="71"/>
  <c r="OA119" i="71"/>
  <c r="OA117" i="71"/>
  <c r="OA115" i="71"/>
  <c r="OA113" i="71"/>
  <c r="OA111" i="71"/>
  <c r="OA109" i="71"/>
  <c r="OB145" i="71"/>
  <c r="OB143" i="71"/>
  <c r="OB141" i="71"/>
  <c r="OB139" i="71"/>
  <c r="OB137" i="71"/>
  <c r="OB135" i="71"/>
  <c r="OB133" i="71"/>
  <c r="OB131" i="71"/>
  <c r="OB121" i="71"/>
  <c r="OB119" i="71"/>
  <c r="OB117" i="71"/>
  <c r="OB115" i="71"/>
  <c r="OB113" i="71"/>
  <c r="OB111" i="71"/>
  <c r="OB109" i="71"/>
  <c r="OB144" i="71"/>
  <c r="OB140" i="71"/>
  <c r="OB136" i="71"/>
  <c r="OB132" i="71"/>
  <c r="OB120" i="71"/>
  <c r="OB116" i="71"/>
  <c r="OB112" i="71"/>
  <c r="OB108" i="71"/>
  <c r="OA142" i="71"/>
  <c r="OA138" i="71"/>
  <c r="OA134" i="71"/>
  <c r="OA122" i="71"/>
  <c r="OA118" i="71"/>
  <c r="OA114" i="71"/>
  <c r="OA110" i="71"/>
  <c r="OB142" i="71"/>
  <c r="OB134" i="71"/>
  <c r="OB118" i="71"/>
  <c r="OB110" i="71"/>
  <c r="OA144" i="71"/>
  <c r="OA136" i="71"/>
  <c r="OA120" i="71"/>
  <c r="OA112" i="71"/>
  <c r="OA140" i="71"/>
  <c r="OA116" i="71"/>
  <c r="OA132" i="71"/>
  <c r="OA108" i="71"/>
  <c r="OB114" i="71"/>
  <c r="OB122" i="71"/>
  <c r="OB138" i="71"/>
  <c r="RN96" i="71"/>
  <c r="RL96" i="71"/>
  <c r="RN89" i="71"/>
  <c r="RP82" i="71"/>
  <c r="RP70" i="71"/>
  <c r="RP96" i="71"/>
  <c r="RP89" i="71"/>
  <c r="RL88" i="71"/>
  <c r="RN81" i="71"/>
  <c r="RN88" i="71"/>
  <c r="RH51" i="71"/>
  <c r="RL89" i="71"/>
  <c r="RP65" i="71"/>
  <c r="RN95" i="71"/>
  <c r="RP95" i="71"/>
  <c r="RP81" i="71"/>
  <c r="RL82" i="71"/>
  <c r="RP88" i="71"/>
  <c r="RH35" i="71"/>
  <c r="RL95" i="71"/>
  <c r="RN82" i="71"/>
  <c r="RL81" i="71"/>
  <c r="TZ252" i="71"/>
  <c r="TZ250" i="71"/>
  <c r="TZ253" i="71"/>
  <c r="TZ251" i="71"/>
  <c r="AC11" i="71"/>
  <c r="AC12" i="71"/>
  <c r="AC77" i="71" s="1"/>
  <c r="AC10" i="71"/>
  <c r="AC16" i="71"/>
  <c r="AC9" i="71"/>
  <c r="AC15" i="71"/>
  <c r="BU219" i="71"/>
  <c r="BQ224" i="71"/>
  <c r="BU216" i="71"/>
  <c r="CR204" i="71"/>
  <c r="CT194" i="71"/>
  <c r="CR183" i="71"/>
  <c r="CT206" i="71"/>
  <c r="CR198" i="71"/>
  <c r="CP187" i="71"/>
  <c r="CR200" i="71"/>
  <c r="CP189" i="71"/>
  <c r="CT202" i="71"/>
  <c r="CT207" i="71"/>
  <c r="CR181" i="71"/>
  <c r="CT192" i="71"/>
  <c r="CP204" i="71"/>
  <c r="CR194" i="71"/>
  <c r="CP183" i="71"/>
  <c r="CP194" i="71"/>
  <c r="CT181" i="71"/>
  <c r="CR189" i="71"/>
  <c r="CP181" i="71"/>
  <c r="CR202" i="71"/>
  <c r="CP179" i="71"/>
  <c r="CP202" i="71"/>
  <c r="CP192" i="71"/>
  <c r="CT179" i="71"/>
  <c r="CT189" i="71"/>
  <c r="CR179" i="71"/>
  <c r="CP196" i="71"/>
  <c r="CT185" i="71"/>
  <c r="CR206" i="71"/>
  <c r="CP200" i="71"/>
  <c r="CR187" i="71"/>
  <c r="CP206" i="71"/>
  <c r="CT196" i="71"/>
  <c r="CR185" i="71"/>
  <c r="CR196" i="71"/>
  <c r="CP185" i="71"/>
  <c r="CT183" i="71"/>
  <c r="CT204" i="71"/>
  <c r="CP198" i="71"/>
  <c r="CR207" i="71"/>
  <c r="CT187" i="71"/>
  <c r="CT198" i="71"/>
  <c r="CT200" i="71"/>
  <c r="CR192" i="71"/>
  <c r="DX252" i="71"/>
  <c r="DX251" i="71"/>
  <c r="DX253" i="71"/>
  <c r="DX250" i="71"/>
  <c r="ET11" i="71"/>
  <c r="ET12" i="71"/>
  <c r="ET77" i="71" s="1"/>
  <c r="ET15" i="71"/>
  <c r="ET16" i="71"/>
  <c r="ET9" i="71"/>
  <c r="ET10" i="71"/>
  <c r="GA145" i="71"/>
  <c r="GA137" i="71"/>
  <c r="GA121" i="71"/>
  <c r="GA113" i="71"/>
  <c r="FZ108" i="71"/>
  <c r="GA139" i="71"/>
  <c r="GA131" i="71"/>
  <c r="GA115" i="71"/>
  <c r="GA109" i="71"/>
  <c r="GA135" i="71"/>
  <c r="FZ112" i="71"/>
  <c r="GA141" i="71"/>
  <c r="GA117" i="71"/>
  <c r="GA133" i="71"/>
  <c r="GA119" i="71"/>
  <c r="GA143" i="71"/>
  <c r="GB110" i="71"/>
  <c r="FW143" i="71"/>
  <c r="FW139" i="71"/>
  <c r="FW135" i="71"/>
  <c r="FW131" i="71"/>
  <c r="FW119" i="71"/>
  <c r="FW115" i="71"/>
  <c r="FW111" i="71"/>
  <c r="GB145" i="71"/>
  <c r="GB141" i="71"/>
  <c r="GB137" i="71"/>
  <c r="GB133" i="71"/>
  <c r="GB121" i="71"/>
  <c r="GB117" i="71"/>
  <c r="GB113" i="71"/>
  <c r="GA112" i="71"/>
  <c r="FZ120" i="71"/>
  <c r="FZ136" i="71"/>
  <c r="FZ144" i="71"/>
  <c r="GB112" i="71"/>
  <c r="GA120" i="71"/>
  <c r="GA136" i="71"/>
  <c r="GA144" i="71"/>
  <c r="GA110" i="71"/>
  <c r="FZ117" i="71"/>
  <c r="FZ133" i="71"/>
  <c r="FZ141" i="71"/>
  <c r="FW161" i="71"/>
  <c r="FW142" i="71"/>
  <c r="FW138" i="71"/>
  <c r="FW134" i="71"/>
  <c r="FW122" i="71"/>
  <c r="FW118" i="71"/>
  <c r="FW114" i="71"/>
  <c r="FW110" i="71"/>
  <c r="GB144" i="71"/>
  <c r="GB140" i="71"/>
  <c r="GB136" i="71"/>
  <c r="GB132" i="71"/>
  <c r="GB120" i="71"/>
  <c r="GB116" i="71"/>
  <c r="GA108" i="71"/>
  <c r="FZ114" i="71"/>
  <c r="FZ122" i="71"/>
  <c r="FZ138" i="71"/>
  <c r="GB108" i="71"/>
  <c r="GA114" i="71"/>
  <c r="GA122" i="71"/>
  <c r="GA138" i="71"/>
  <c r="GB111" i="71"/>
  <c r="FZ119" i="71"/>
  <c r="FZ135" i="71"/>
  <c r="FZ143" i="71"/>
  <c r="FW144" i="71"/>
  <c r="FW140" i="71"/>
  <c r="FW136" i="71"/>
  <c r="FW132" i="71"/>
  <c r="FW120" i="71"/>
  <c r="FW116" i="71"/>
  <c r="FW112" i="71"/>
  <c r="FW108" i="71"/>
  <c r="GB142" i="71"/>
  <c r="GB138" i="71"/>
  <c r="GB134" i="71"/>
  <c r="GB122" i="71"/>
  <c r="GB118" i="71"/>
  <c r="GB114" i="71"/>
  <c r="FZ111" i="71"/>
  <c r="FZ118" i="71"/>
  <c r="FZ134" i="71"/>
  <c r="FZ142" i="71"/>
  <c r="GA111" i="71"/>
  <c r="GA118" i="71"/>
  <c r="GA134" i="71"/>
  <c r="GA142" i="71"/>
  <c r="FZ109" i="71"/>
  <c r="FZ115" i="71"/>
  <c r="FZ131" i="71"/>
  <c r="FZ139" i="71"/>
  <c r="FW133" i="71"/>
  <c r="FW109" i="71"/>
  <c r="GB131" i="71"/>
  <c r="FZ116" i="71"/>
  <c r="GA140" i="71"/>
  <c r="FW145" i="71"/>
  <c r="FW121" i="71"/>
  <c r="GB143" i="71"/>
  <c r="GB119" i="71"/>
  <c r="FZ132" i="71"/>
  <c r="FZ110" i="71"/>
  <c r="FZ137" i="71"/>
  <c r="FW141" i="71"/>
  <c r="GB139" i="71"/>
  <c r="FZ140" i="71"/>
  <c r="GA116" i="71"/>
  <c r="FZ121" i="71"/>
  <c r="FW137" i="71"/>
  <c r="GB135" i="71"/>
  <c r="GA132" i="71"/>
  <c r="FZ145" i="71"/>
  <c r="GB115" i="71"/>
  <c r="FW113" i="71"/>
  <c r="GB109" i="71"/>
  <c r="FZ113" i="71"/>
  <c r="FW117" i="71"/>
  <c r="GL253" i="71"/>
  <c r="GL250" i="71"/>
  <c r="GL251" i="71"/>
  <c r="GL252" i="71"/>
  <c r="IZ12" i="71"/>
  <c r="IZ77" i="71" s="1"/>
  <c r="IZ10" i="71"/>
  <c r="IZ15" i="71"/>
  <c r="IZ16" i="71"/>
  <c r="IZ11" i="71"/>
  <c r="KR12" i="71"/>
  <c r="KR77" i="71" s="1"/>
  <c r="KR16" i="71"/>
  <c r="KR9" i="71"/>
  <c r="KR10" i="71"/>
  <c r="KR15" i="71"/>
  <c r="KR11" i="71"/>
  <c r="LN12" i="71"/>
  <c r="LN77" i="71" s="1"/>
  <c r="LN10" i="71"/>
  <c r="LN9" i="71"/>
  <c r="LN15" i="71"/>
  <c r="LN16" i="71"/>
  <c r="LN11" i="71"/>
  <c r="NP145" i="71"/>
  <c r="NQ143" i="71"/>
  <c r="NQ140" i="71"/>
  <c r="NP138" i="71"/>
  <c r="NQ135" i="71"/>
  <c r="NQ132" i="71"/>
  <c r="NP122" i="71"/>
  <c r="NQ119" i="71"/>
  <c r="NQ116" i="71"/>
  <c r="NP114" i="71"/>
  <c r="NP112" i="71"/>
  <c r="NP110" i="71"/>
  <c r="NQ108" i="71"/>
  <c r="NP144" i="71"/>
  <c r="NQ141" i="71"/>
  <c r="NQ138" i="71"/>
  <c r="NP136" i="71"/>
  <c r="NQ133" i="71"/>
  <c r="NQ122" i="71"/>
  <c r="NP120" i="71"/>
  <c r="NQ117" i="71"/>
  <c r="NQ114" i="71"/>
  <c r="NQ112" i="71"/>
  <c r="NR110" i="71"/>
  <c r="NR108" i="71"/>
  <c r="NQ145" i="71"/>
  <c r="NP140" i="71"/>
  <c r="NQ134" i="71"/>
  <c r="NQ121" i="71"/>
  <c r="NP116" i="71"/>
  <c r="NQ111" i="71"/>
  <c r="NP108" i="71"/>
  <c r="NP142" i="71"/>
  <c r="NQ136" i="71"/>
  <c r="NQ131" i="71"/>
  <c r="NP118" i="71"/>
  <c r="NR112" i="71"/>
  <c r="NQ109" i="71"/>
  <c r="NQ137" i="71"/>
  <c r="NQ118" i="71"/>
  <c r="NR109" i="71"/>
  <c r="NQ139" i="71"/>
  <c r="NQ120" i="71"/>
  <c r="NP111" i="71"/>
  <c r="NP132" i="71"/>
  <c r="NP134" i="71"/>
  <c r="NQ144" i="71"/>
  <c r="NQ115" i="71"/>
  <c r="NQ142" i="71"/>
  <c r="NQ113" i="71"/>
  <c r="NR111" i="71"/>
  <c r="NP119" i="71"/>
  <c r="NP135" i="71"/>
  <c r="NP143" i="71"/>
  <c r="NM145" i="71"/>
  <c r="NM141" i="71"/>
  <c r="NM137" i="71"/>
  <c r="NM133" i="71"/>
  <c r="NM121" i="71"/>
  <c r="NM117" i="71"/>
  <c r="NM113" i="71"/>
  <c r="NM109" i="71"/>
  <c r="NR143" i="71"/>
  <c r="NR139" i="71"/>
  <c r="NR135" i="71"/>
  <c r="NR131" i="71"/>
  <c r="NR119" i="71"/>
  <c r="NR115" i="71"/>
  <c r="NP113" i="71"/>
  <c r="NP121" i="71"/>
  <c r="NP137" i="71"/>
  <c r="NM144" i="71"/>
  <c r="NM140" i="71"/>
  <c r="NM136" i="71"/>
  <c r="NM132" i="71"/>
  <c r="NM120" i="71"/>
  <c r="NM116" i="71"/>
  <c r="NM112" i="71"/>
  <c r="NM108" i="71"/>
  <c r="NR142" i="71"/>
  <c r="NR138" i="71"/>
  <c r="NR134" i="71"/>
  <c r="NR122" i="71"/>
  <c r="NR118" i="71"/>
  <c r="NR114" i="71"/>
  <c r="NQ110" i="71"/>
  <c r="NP117" i="71"/>
  <c r="NP133" i="71"/>
  <c r="NP141" i="71"/>
  <c r="NM161" i="71"/>
  <c r="NM142" i="71"/>
  <c r="NM138" i="71"/>
  <c r="NM134" i="71"/>
  <c r="NM122" i="71"/>
  <c r="NM118" i="71"/>
  <c r="NM114" i="71"/>
  <c r="NM110" i="71"/>
  <c r="NR144" i="71"/>
  <c r="NR140" i="71"/>
  <c r="NR136" i="71"/>
  <c r="NR132" i="71"/>
  <c r="NR120" i="71"/>
  <c r="NR116" i="71"/>
  <c r="NP131" i="71"/>
  <c r="NM143" i="71"/>
  <c r="NM119" i="71"/>
  <c r="NR141" i="71"/>
  <c r="NR117" i="71"/>
  <c r="NP109" i="71"/>
  <c r="NM135" i="71"/>
  <c r="NM111" i="71"/>
  <c r="NR133" i="71"/>
  <c r="NP115" i="71"/>
  <c r="NM131" i="71"/>
  <c r="NR145" i="71"/>
  <c r="NR121" i="71"/>
  <c r="NR137" i="71"/>
  <c r="NM139" i="71"/>
  <c r="NR113" i="71"/>
  <c r="NP139" i="71"/>
  <c r="NM115" i="71"/>
  <c r="ON206" i="71"/>
  <c r="ON204" i="71"/>
  <c r="ON183" i="71"/>
  <c r="OP207" i="71"/>
  <c r="OL189" i="71"/>
  <c r="OP194" i="71"/>
  <c r="ON200" i="71"/>
  <c r="OP185" i="71"/>
  <c r="OL200" i="71"/>
  <c r="OP187" i="71"/>
  <c r="OP198" i="71"/>
  <c r="ON187" i="71"/>
  <c r="OL179" i="71"/>
  <c r="OP200" i="71"/>
  <c r="OP192" i="71"/>
  <c r="ON192" i="71"/>
  <c r="OL206" i="71"/>
  <c r="OP196" i="71"/>
  <c r="ON185" i="71"/>
  <c r="ON196" i="71"/>
  <c r="OL185" i="71"/>
  <c r="OP183" i="71"/>
  <c r="OP204" i="71"/>
  <c r="ON198" i="71"/>
  <c r="OL181" i="71"/>
  <c r="ON202" i="71"/>
  <c r="OL202" i="71"/>
  <c r="OL192" i="71"/>
  <c r="OP179" i="71"/>
  <c r="OP189" i="71"/>
  <c r="ON179" i="71"/>
  <c r="OL196" i="71"/>
  <c r="OL187" i="71"/>
  <c r="OP206" i="71"/>
  <c r="OL198" i="71"/>
  <c r="ON181" i="71"/>
  <c r="ON194" i="71"/>
  <c r="OP181" i="71"/>
  <c r="OL183" i="71"/>
  <c r="ON189" i="71"/>
  <c r="OL194" i="71"/>
  <c r="OP202" i="71"/>
  <c r="OL204" i="71"/>
  <c r="AC89" i="71"/>
  <c r="AC96" i="71"/>
  <c r="AC82" i="71"/>
  <c r="AE96" i="71"/>
  <c r="AC95" i="71"/>
  <c r="AG88" i="71"/>
  <c r="AE82" i="71"/>
  <c r="AC81" i="71"/>
  <c r="Y35" i="71"/>
  <c r="AG89" i="71"/>
  <c r="AG70" i="71"/>
  <c r="AG95" i="71"/>
  <c r="AE89" i="71"/>
  <c r="AC88" i="71"/>
  <c r="AG81" i="71"/>
  <c r="AG65" i="71"/>
  <c r="AG96" i="71"/>
  <c r="AE95" i="71"/>
  <c r="AG82" i="71"/>
  <c r="AE81" i="71"/>
  <c r="Y51" i="71"/>
  <c r="AE88" i="71"/>
  <c r="AC253" i="71"/>
  <c r="AC250" i="71"/>
  <c r="AC252" i="71"/>
  <c r="AC251" i="71"/>
  <c r="AY96" i="71"/>
  <c r="BC89" i="71"/>
  <c r="BA88" i="71"/>
  <c r="AY82" i="71"/>
  <c r="BC70" i="71"/>
  <c r="BC96" i="71"/>
  <c r="BA81" i="71"/>
  <c r="BC95" i="71"/>
  <c r="BA89" i="71"/>
  <c r="AY88" i="71"/>
  <c r="BC81" i="71"/>
  <c r="BC65" i="71"/>
  <c r="AY89" i="71"/>
  <c r="BA96" i="71"/>
  <c r="AY95" i="71"/>
  <c r="BC88" i="71"/>
  <c r="BA82" i="71"/>
  <c r="AY81" i="71"/>
  <c r="AU35" i="71"/>
  <c r="BA95" i="71"/>
  <c r="BC82" i="71"/>
  <c r="AU51" i="71"/>
  <c r="AY253" i="71"/>
  <c r="AY251" i="71"/>
  <c r="AY252" i="71"/>
  <c r="AY250" i="71"/>
  <c r="BU11" i="71"/>
  <c r="BU16" i="71"/>
  <c r="BU9" i="71"/>
  <c r="BU12" i="71"/>
  <c r="BU77" i="71" s="1"/>
  <c r="BU15" i="71"/>
  <c r="BU10" i="71"/>
  <c r="CQ11" i="71"/>
  <c r="CQ15" i="71"/>
  <c r="CQ16" i="71"/>
  <c r="CQ9" i="71"/>
  <c r="CQ12" i="71"/>
  <c r="CQ77" i="71" s="1"/>
  <c r="CQ10" i="71"/>
  <c r="CQ219" i="71"/>
  <c r="CQ216" i="71"/>
  <c r="CM224" i="71"/>
  <c r="DM219" i="71"/>
  <c r="DM216" i="71"/>
  <c r="DI224" i="71"/>
  <c r="DM251" i="71"/>
  <c r="DM252" i="71"/>
  <c r="DM250" i="71"/>
  <c r="DM253" i="71"/>
  <c r="DZ96" i="71"/>
  <c r="EB96" i="71"/>
  <c r="EB89" i="71"/>
  <c r="DX88" i="71"/>
  <c r="DZ81" i="71"/>
  <c r="DZ95" i="71"/>
  <c r="DZ88" i="71"/>
  <c r="EB81" i="71"/>
  <c r="DT51" i="71"/>
  <c r="EB95" i="71"/>
  <c r="DX82" i="71"/>
  <c r="DX96" i="71"/>
  <c r="EB70" i="71"/>
  <c r="DZ89" i="71"/>
  <c r="EB65" i="71"/>
  <c r="DX89" i="71"/>
  <c r="EB82" i="71"/>
  <c r="DX81" i="71"/>
  <c r="DZ82" i="71"/>
  <c r="EB88" i="71"/>
  <c r="DT35" i="71"/>
  <c r="DX95" i="71"/>
  <c r="EV96" i="71"/>
  <c r="ET95" i="71"/>
  <c r="EX88" i="71"/>
  <c r="EV82" i="71"/>
  <c r="ET81" i="71"/>
  <c r="EP35" i="71"/>
  <c r="EX96" i="71"/>
  <c r="EV95" i="71"/>
  <c r="ET89" i="71"/>
  <c r="EX82" i="71"/>
  <c r="EV81" i="71"/>
  <c r="EP51" i="71"/>
  <c r="EX89" i="71"/>
  <c r="ET82" i="71"/>
  <c r="EV89" i="71"/>
  <c r="EX81" i="71"/>
  <c r="EX95" i="71"/>
  <c r="ET88" i="71"/>
  <c r="EX65" i="71"/>
  <c r="ET96" i="71"/>
  <c r="EV88" i="71"/>
  <c r="EX70" i="71"/>
  <c r="ET253" i="71"/>
  <c r="ET250" i="71"/>
  <c r="ET251" i="71"/>
  <c r="ET252" i="71"/>
  <c r="GD206" i="71"/>
  <c r="GB198" i="71"/>
  <c r="FZ187" i="71"/>
  <c r="GD207" i="71"/>
  <c r="GB200" i="71"/>
  <c r="FZ189" i="71"/>
  <c r="GB204" i="71"/>
  <c r="GB183" i="71"/>
  <c r="GD192" i="71"/>
  <c r="GD202" i="71"/>
  <c r="GD194" i="71"/>
  <c r="GB181" i="71"/>
  <c r="FZ202" i="71"/>
  <c r="FZ192" i="71"/>
  <c r="GD179" i="71"/>
  <c r="GD189" i="71"/>
  <c r="GB179" i="71"/>
  <c r="FZ196" i="71"/>
  <c r="GD185" i="71"/>
  <c r="GB206" i="71"/>
  <c r="GB207" i="71"/>
  <c r="FZ200" i="71"/>
  <c r="GD187" i="71"/>
  <c r="GD198" i="71"/>
  <c r="GB187" i="71"/>
  <c r="FZ179" i="71"/>
  <c r="GD200" i="71"/>
  <c r="GB192" i="71"/>
  <c r="FZ204" i="71"/>
  <c r="GB194" i="71"/>
  <c r="FZ183" i="71"/>
  <c r="FZ194" i="71"/>
  <c r="GD181" i="71"/>
  <c r="GB189" i="71"/>
  <c r="FZ181" i="71"/>
  <c r="GB202" i="71"/>
  <c r="GD196" i="71"/>
  <c r="FZ185" i="71"/>
  <c r="GB185" i="71"/>
  <c r="GD183" i="71"/>
  <c r="FZ206" i="71"/>
  <c r="GB196" i="71"/>
  <c r="GD204" i="71"/>
  <c r="FZ198" i="71"/>
  <c r="GP95" i="71"/>
  <c r="GN89" i="71"/>
  <c r="GL88" i="71"/>
  <c r="GP81" i="71"/>
  <c r="GP65" i="71"/>
  <c r="GL96" i="71"/>
  <c r="GP89" i="71"/>
  <c r="GN88" i="71"/>
  <c r="GL82" i="71"/>
  <c r="GP70" i="71"/>
  <c r="GN95" i="71"/>
  <c r="GP82" i="71"/>
  <c r="GH51" i="71"/>
  <c r="GN96" i="71"/>
  <c r="GP88" i="71"/>
  <c r="GL81" i="71"/>
  <c r="GL89" i="71"/>
  <c r="GN82" i="71"/>
  <c r="GL95" i="71"/>
  <c r="GH35" i="71"/>
  <c r="GN81" i="71"/>
  <c r="GP96" i="71"/>
  <c r="GZ207" i="71"/>
  <c r="GZ204" i="71"/>
  <c r="GV196" i="71"/>
  <c r="GZ183" i="71"/>
  <c r="GZ206" i="71"/>
  <c r="GX198" i="71"/>
  <c r="GV187" i="71"/>
  <c r="GZ202" i="71"/>
  <c r="GX181" i="71"/>
  <c r="GX189" i="71"/>
  <c r="GZ192" i="71"/>
  <c r="GV179" i="71"/>
  <c r="GZ200" i="71"/>
  <c r="GZ181" i="71"/>
  <c r="GV194" i="71"/>
  <c r="GZ187" i="71"/>
  <c r="GV200" i="71"/>
  <c r="GX207" i="71"/>
  <c r="GX183" i="71"/>
  <c r="GZ194" i="71"/>
  <c r="GX204" i="71"/>
  <c r="GV185" i="71"/>
  <c r="GX196" i="71"/>
  <c r="GZ179" i="71"/>
  <c r="GV192" i="71"/>
  <c r="GV202" i="71"/>
  <c r="GZ185" i="71"/>
  <c r="GV198" i="71"/>
  <c r="GX206" i="71"/>
  <c r="GX179" i="71"/>
  <c r="GZ189" i="71"/>
  <c r="GX185" i="71"/>
  <c r="GZ196" i="71"/>
  <c r="GV206" i="71"/>
  <c r="GV181" i="71"/>
  <c r="GX192" i="71"/>
  <c r="GX202" i="71"/>
  <c r="GV183" i="71"/>
  <c r="GX187" i="71"/>
  <c r="GX194" i="71"/>
  <c r="GV189" i="71"/>
  <c r="GZ198" i="71"/>
  <c r="GX200" i="71"/>
  <c r="GV204" i="71"/>
  <c r="HH11" i="71"/>
  <c r="HH12" i="71"/>
  <c r="HH77" i="71" s="1"/>
  <c r="HH15" i="71"/>
  <c r="HH16" i="71"/>
  <c r="HH10" i="71"/>
  <c r="HH9" i="71"/>
  <c r="HH219" i="71"/>
  <c r="HH216" i="71"/>
  <c r="HD224" i="71"/>
  <c r="HH251" i="71"/>
  <c r="HH252" i="71"/>
  <c r="HH253" i="71"/>
  <c r="HH250" i="71"/>
  <c r="HS11" i="71"/>
  <c r="HS16" i="71"/>
  <c r="HS9" i="71"/>
  <c r="HS10" i="71"/>
  <c r="HS15" i="71"/>
  <c r="HS12" i="71"/>
  <c r="HS77" i="71" s="1"/>
  <c r="HS219" i="71"/>
  <c r="HS216" i="71"/>
  <c r="HO224" i="71"/>
  <c r="HS250" i="71"/>
  <c r="HS251" i="71"/>
  <c r="HS253" i="71"/>
  <c r="HS252" i="71"/>
  <c r="ID11" i="71"/>
  <c r="ID12" i="71"/>
  <c r="ID77" i="71" s="1"/>
  <c r="ID15" i="71"/>
  <c r="ID16" i="71"/>
  <c r="ID9" i="71"/>
  <c r="ID10" i="71"/>
  <c r="IQ96" i="71"/>
  <c r="IO95" i="71"/>
  <c r="IS88" i="71"/>
  <c r="IQ82" i="71"/>
  <c r="IO81" i="71"/>
  <c r="IK35" i="71"/>
  <c r="IS96" i="71"/>
  <c r="IQ95" i="71"/>
  <c r="IO89" i="71"/>
  <c r="IS82" i="71"/>
  <c r="IQ81" i="71"/>
  <c r="IK51" i="71"/>
  <c r="IO96" i="71"/>
  <c r="IQ88" i="71"/>
  <c r="IS70" i="71"/>
  <c r="IQ89" i="71"/>
  <c r="IS81" i="71"/>
  <c r="IO88" i="71"/>
  <c r="IS95" i="71"/>
  <c r="IS89" i="71"/>
  <c r="IS65" i="71"/>
  <c r="IO82" i="71"/>
  <c r="IO250" i="71"/>
  <c r="IO251" i="71"/>
  <c r="IO253" i="71"/>
  <c r="IO252" i="71"/>
  <c r="JB96" i="71"/>
  <c r="JD96" i="71"/>
  <c r="JD89" i="71"/>
  <c r="IZ88" i="71"/>
  <c r="JB81" i="71"/>
  <c r="JB95" i="71"/>
  <c r="JB88" i="71"/>
  <c r="JD81" i="71"/>
  <c r="IV51" i="71"/>
  <c r="JD95" i="71"/>
  <c r="IZ82" i="71"/>
  <c r="IZ96" i="71"/>
  <c r="JD82" i="71"/>
  <c r="JB89" i="71"/>
  <c r="JD70" i="71"/>
  <c r="JD65" i="71"/>
  <c r="IZ89" i="71"/>
  <c r="JD88" i="71"/>
  <c r="IV35" i="71"/>
  <c r="IZ95" i="71"/>
  <c r="JB82" i="71"/>
  <c r="IZ81" i="71"/>
  <c r="IZ252" i="71"/>
  <c r="IZ251" i="71"/>
  <c r="IZ253" i="71"/>
  <c r="IZ250" i="71"/>
  <c r="JO95" i="71"/>
  <c r="JM89" i="71"/>
  <c r="JK88" i="71"/>
  <c r="JO81" i="71"/>
  <c r="JO65" i="71"/>
  <c r="JK96" i="71"/>
  <c r="JO89" i="71"/>
  <c r="JM88" i="71"/>
  <c r="JK82" i="71"/>
  <c r="JO70" i="71"/>
  <c r="JM96" i="71"/>
  <c r="JO88" i="71"/>
  <c r="JK81" i="71"/>
  <c r="JO96" i="71"/>
  <c r="JK89" i="71"/>
  <c r="JM81" i="71"/>
  <c r="JM82" i="71"/>
  <c r="JK95" i="71"/>
  <c r="JG35" i="71"/>
  <c r="JG51" i="71"/>
  <c r="JO82" i="71"/>
  <c r="JM95" i="71"/>
  <c r="JK253" i="71"/>
  <c r="JK250" i="71"/>
  <c r="JK251" i="71"/>
  <c r="JK252" i="71"/>
  <c r="JR224" i="71"/>
  <c r="JV216" i="71"/>
  <c r="JV219" i="71"/>
  <c r="KJ207" i="71"/>
  <c r="KJ202" i="71"/>
  <c r="KJ192" i="71"/>
  <c r="KH181" i="71"/>
  <c r="KJ204" i="71"/>
  <c r="KF196" i="71"/>
  <c r="KJ183" i="71"/>
  <c r="KJ206" i="71"/>
  <c r="KF187" i="71"/>
  <c r="KH189" i="71"/>
  <c r="KJ200" i="71"/>
  <c r="KF179" i="71"/>
  <c r="KH198" i="71"/>
  <c r="KF185" i="71"/>
  <c r="KH196" i="71"/>
  <c r="KJ179" i="71"/>
  <c r="KF192" i="71"/>
  <c r="KF202" i="71"/>
  <c r="KJ185" i="71"/>
  <c r="KF198" i="71"/>
  <c r="KH206" i="71"/>
  <c r="KH187" i="71"/>
  <c r="KJ198" i="71"/>
  <c r="KF183" i="71"/>
  <c r="KH194" i="71"/>
  <c r="KF204" i="71"/>
  <c r="KF189" i="71"/>
  <c r="KH200" i="71"/>
  <c r="KJ181" i="71"/>
  <c r="KF194" i="71"/>
  <c r="KJ187" i="71"/>
  <c r="KF200" i="71"/>
  <c r="KH207" i="71"/>
  <c r="KH183" i="71"/>
  <c r="KJ194" i="71"/>
  <c r="KH204" i="71"/>
  <c r="KJ189" i="71"/>
  <c r="KJ196" i="71"/>
  <c r="KH192" i="71"/>
  <c r="KF206" i="71"/>
  <c r="KH202" i="71"/>
  <c r="KH179" i="71"/>
  <c r="KF181" i="71"/>
  <c r="KH185" i="71"/>
  <c r="KV95" i="71"/>
  <c r="KT89" i="71"/>
  <c r="KR88" i="71"/>
  <c r="KV81" i="71"/>
  <c r="KV65" i="71"/>
  <c r="KR96" i="71"/>
  <c r="KV89" i="71"/>
  <c r="KT88" i="71"/>
  <c r="KR82" i="71"/>
  <c r="KV70" i="71"/>
  <c r="KT95" i="71"/>
  <c r="KV82" i="71"/>
  <c r="KN51" i="71"/>
  <c r="KT96" i="71"/>
  <c r="KV88" i="71"/>
  <c r="KR81" i="71"/>
  <c r="KR95" i="71"/>
  <c r="KN35" i="71"/>
  <c r="KR89" i="71"/>
  <c r="KV96" i="71"/>
  <c r="KT81" i="71"/>
  <c r="KT82" i="71"/>
  <c r="KR252" i="71"/>
  <c r="KR253" i="71"/>
  <c r="KR251" i="71"/>
  <c r="KR250" i="71"/>
  <c r="LD200" i="71"/>
  <c r="LD204" i="71"/>
  <c r="LD183" i="71"/>
  <c r="LB189" i="71"/>
  <c r="LF194" i="71"/>
  <c r="LF207" i="71"/>
  <c r="LB202" i="71"/>
  <c r="LB192" i="71"/>
  <c r="LF179" i="71"/>
  <c r="LF189" i="71"/>
  <c r="LD179" i="71"/>
  <c r="LB196" i="71"/>
  <c r="LD192" i="71"/>
  <c r="LD181" i="71"/>
  <c r="LF202" i="71"/>
  <c r="LD207" i="71"/>
  <c r="LB200" i="71"/>
  <c r="LF187" i="71"/>
  <c r="LF198" i="71"/>
  <c r="LD187" i="71"/>
  <c r="LB179" i="71"/>
  <c r="LF200" i="71"/>
  <c r="LB198" i="71"/>
  <c r="LB187" i="71"/>
  <c r="LF206" i="71"/>
  <c r="LB204" i="71"/>
  <c r="LD194" i="71"/>
  <c r="LB183" i="71"/>
  <c r="LB194" i="71"/>
  <c r="LF181" i="71"/>
  <c r="LD189" i="71"/>
  <c r="LF185" i="71"/>
  <c r="LD206" i="71"/>
  <c r="LD198" i="71"/>
  <c r="LD185" i="71"/>
  <c r="LF183" i="71"/>
  <c r="LF204" i="71"/>
  <c r="LB181" i="71"/>
  <c r="LB206" i="71"/>
  <c r="LD202" i="71"/>
  <c r="LF196" i="71"/>
  <c r="LB185" i="71"/>
  <c r="LF192" i="71"/>
  <c r="LD196" i="71"/>
  <c r="MB194" i="71"/>
  <c r="LX189" i="71"/>
  <c r="LZ200" i="71"/>
  <c r="MB207" i="71"/>
  <c r="LZ183" i="71"/>
  <c r="LZ204" i="71"/>
  <c r="LZ207" i="71"/>
  <c r="LX200" i="71"/>
  <c r="MB187" i="71"/>
  <c r="MB198" i="71"/>
  <c r="LZ187" i="71"/>
  <c r="LX179" i="71"/>
  <c r="MB200" i="71"/>
  <c r="MB185" i="71"/>
  <c r="LZ206" i="71"/>
  <c r="LZ198" i="71"/>
  <c r="LX206" i="71"/>
  <c r="MB196" i="71"/>
  <c r="LZ185" i="71"/>
  <c r="LZ196" i="71"/>
  <c r="LX185" i="71"/>
  <c r="MB183" i="71"/>
  <c r="MB204" i="71"/>
  <c r="LZ192" i="71"/>
  <c r="LZ181" i="71"/>
  <c r="MB202" i="71"/>
  <c r="LX202" i="71"/>
  <c r="LX192" i="71"/>
  <c r="MB179" i="71"/>
  <c r="MB189" i="71"/>
  <c r="LZ179" i="71"/>
  <c r="LX196" i="71"/>
  <c r="LX181" i="71"/>
  <c r="LZ202" i="71"/>
  <c r="MB192" i="71"/>
  <c r="LZ194" i="71"/>
  <c r="MB181" i="71"/>
  <c r="LX187" i="71"/>
  <c r="LX204" i="71"/>
  <c r="LX194" i="71"/>
  <c r="LX198" i="71"/>
  <c r="LX183" i="71"/>
  <c r="LZ189" i="71"/>
  <c r="MB206" i="71"/>
  <c r="NH96" i="71"/>
  <c r="NF96" i="71"/>
  <c r="NH89" i="71"/>
  <c r="NJ82" i="71"/>
  <c r="NJ70" i="71"/>
  <c r="NJ96" i="71"/>
  <c r="NJ89" i="71"/>
  <c r="NF88" i="71"/>
  <c r="NH81" i="71"/>
  <c r="NF89" i="71"/>
  <c r="NJ65" i="71"/>
  <c r="NH95" i="71"/>
  <c r="NJ81" i="71"/>
  <c r="NJ95" i="71"/>
  <c r="NB51" i="71"/>
  <c r="NH88" i="71"/>
  <c r="NF82" i="71"/>
  <c r="NB35" i="71"/>
  <c r="NF95" i="71"/>
  <c r="NF81" i="71"/>
  <c r="NJ88" i="71"/>
  <c r="NH82" i="71"/>
  <c r="NF252" i="71"/>
  <c r="NF250" i="71"/>
  <c r="NF253" i="71"/>
  <c r="NF251" i="71"/>
  <c r="NR206" i="71"/>
  <c r="NR200" i="71"/>
  <c r="NR204" i="71"/>
  <c r="NR183" i="71"/>
  <c r="NP189" i="71"/>
  <c r="NT194" i="71"/>
  <c r="NT207" i="71"/>
  <c r="NR189" i="71"/>
  <c r="NP198" i="71"/>
  <c r="NP204" i="71"/>
  <c r="NR194" i="71"/>
  <c r="NP183" i="71"/>
  <c r="NP194" i="71"/>
  <c r="NT181" i="71"/>
  <c r="NT204" i="71"/>
  <c r="NR198" i="71"/>
  <c r="NT200" i="71"/>
  <c r="NP181" i="71"/>
  <c r="NR202" i="71"/>
  <c r="NP202" i="71"/>
  <c r="NP192" i="71"/>
  <c r="NT179" i="71"/>
  <c r="NT189" i="71"/>
  <c r="NR179" i="71"/>
  <c r="NR181" i="71"/>
  <c r="NT202" i="71"/>
  <c r="NP179" i="71"/>
  <c r="NR192" i="71"/>
  <c r="NP206" i="71"/>
  <c r="NT196" i="71"/>
  <c r="NR185" i="71"/>
  <c r="NR196" i="71"/>
  <c r="NP185" i="71"/>
  <c r="NP196" i="71"/>
  <c r="NT192" i="71"/>
  <c r="NP200" i="71"/>
  <c r="NR187" i="71"/>
  <c r="NT185" i="71"/>
  <c r="NP187" i="71"/>
  <c r="NR207" i="71"/>
  <c r="NT198" i="71"/>
  <c r="NT206" i="71"/>
  <c r="NT187" i="71"/>
  <c r="NT183" i="71"/>
  <c r="OW145" i="71"/>
  <c r="OX145" i="71"/>
  <c r="OX142" i="71"/>
  <c r="OW140" i="71"/>
  <c r="OX137" i="71"/>
  <c r="OX134" i="71"/>
  <c r="OW132" i="71"/>
  <c r="OX121" i="71"/>
  <c r="OX118" i="71"/>
  <c r="OW116" i="71"/>
  <c r="OY113" i="71"/>
  <c r="OY111" i="71"/>
  <c r="OW110" i="71"/>
  <c r="OX108" i="71"/>
  <c r="OX143" i="71"/>
  <c r="OX140" i="71"/>
  <c r="OW138" i="71"/>
  <c r="OX135" i="71"/>
  <c r="OX132" i="71"/>
  <c r="OW122" i="71"/>
  <c r="OX119" i="71"/>
  <c r="OX116" i="71"/>
  <c r="OW114" i="71"/>
  <c r="OX112" i="71"/>
  <c r="OX110" i="71"/>
  <c r="OY108" i="71"/>
  <c r="OW144" i="71"/>
  <c r="OX138" i="71"/>
  <c r="OX133" i="71"/>
  <c r="OW120" i="71"/>
  <c r="OX114" i="71"/>
  <c r="OW111" i="71"/>
  <c r="OX144" i="71"/>
  <c r="OX139" i="71"/>
  <c r="OW134" i="71"/>
  <c r="OX120" i="71"/>
  <c r="OX115" i="71"/>
  <c r="OX111" i="71"/>
  <c r="OW136" i="71"/>
  <c r="OX117" i="71"/>
  <c r="OW109" i="71"/>
  <c r="OX136" i="71"/>
  <c r="OW118" i="71"/>
  <c r="OY109" i="71"/>
  <c r="OW142" i="71"/>
  <c r="OW113" i="71"/>
  <c r="OX122" i="71"/>
  <c r="OY112" i="71"/>
  <c r="OX141" i="71"/>
  <c r="OX131" i="71"/>
  <c r="OX109" i="71"/>
  <c r="OW115" i="71"/>
  <c r="OW131" i="71"/>
  <c r="OW139" i="71"/>
  <c r="OT161" i="71"/>
  <c r="OT142" i="71"/>
  <c r="OT138" i="71"/>
  <c r="OT134" i="71"/>
  <c r="OT122" i="71"/>
  <c r="OT118" i="71"/>
  <c r="OT114" i="71"/>
  <c r="OT110" i="71"/>
  <c r="OY144" i="71"/>
  <c r="OY140" i="71"/>
  <c r="OY136" i="71"/>
  <c r="OY132" i="71"/>
  <c r="OY120" i="71"/>
  <c r="OY116" i="71"/>
  <c r="OY110" i="71"/>
  <c r="OW117" i="71"/>
  <c r="OW133" i="71"/>
  <c r="OW141" i="71"/>
  <c r="OT145" i="71"/>
  <c r="OT141" i="71"/>
  <c r="OT137" i="71"/>
  <c r="OT133" i="71"/>
  <c r="OT121" i="71"/>
  <c r="OT117" i="71"/>
  <c r="OT113" i="71"/>
  <c r="OT109" i="71"/>
  <c r="OY143" i="71"/>
  <c r="OY139" i="71"/>
  <c r="OY135" i="71"/>
  <c r="OY131" i="71"/>
  <c r="OY119" i="71"/>
  <c r="OY115" i="71"/>
  <c r="OW108" i="71"/>
  <c r="OX113" i="71"/>
  <c r="OW121" i="71"/>
  <c r="OW137" i="71"/>
  <c r="OT143" i="71"/>
  <c r="OT139" i="71"/>
  <c r="OT135" i="71"/>
  <c r="OT131" i="71"/>
  <c r="OT119" i="71"/>
  <c r="OT115" i="71"/>
  <c r="OT111" i="71"/>
  <c r="OY145" i="71"/>
  <c r="OY141" i="71"/>
  <c r="OY137" i="71"/>
  <c r="OY133" i="71"/>
  <c r="OY121" i="71"/>
  <c r="OY117" i="71"/>
  <c r="OW112" i="71"/>
  <c r="OT136" i="71"/>
  <c r="OT112" i="71"/>
  <c r="OY134" i="71"/>
  <c r="OW135" i="71"/>
  <c r="OT144" i="71"/>
  <c r="OT120" i="71"/>
  <c r="OY142" i="71"/>
  <c r="OY118" i="71"/>
  <c r="OW143" i="71"/>
  <c r="OT140" i="71"/>
  <c r="OT116" i="71"/>
  <c r="OY138" i="71"/>
  <c r="OY114" i="71"/>
  <c r="OW119" i="71"/>
  <c r="OT132" i="71"/>
  <c r="OT108" i="71"/>
  <c r="OY122" i="71"/>
  <c r="PS145" i="71"/>
  <c r="PT143" i="71"/>
  <c r="PT140" i="71"/>
  <c r="PS138" i="71"/>
  <c r="PT135" i="71"/>
  <c r="PT132" i="71"/>
  <c r="PS122" i="71"/>
  <c r="PT119" i="71"/>
  <c r="PT116" i="71"/>
  <c r="PS114" i="71"/>
  <c r="PT112" i="71"/>
  <c r="PT110" i="71"/>
  <c r="PU108" i="71"/>
  <c r="PS144" i="71"/>
  <c r="PT141" i="71"/>
  <c r="PT138" i="71"/>
  <c r="PS136" i="71"/>
  <c r="PT133" i="71"/>
  <c r="PT122" i="71"/>
  <c r="PS120" i="71"/>
  <c r="PT117" i="71"/>
  <c r="PT114" i="71"/>
  <c r="PU112" i="71"/>
  <c r="PS111" i="71"/>
  <c r="PS109" i="71"/>
  <c r="PS142" i="71"/>
  <c r="PT136" i="71"/>
  <c r="PT131" i="71"/>
  <c r="PS118" i="71"/>
  <c r="PS113" i="71"/>
  <c r="PU109" i="71"/>
  <c r="PT142" i="71"/>
  <c r="PT137" i="71"/>
  <c r="PS132" i="71"/>
  <c r="PT118" i="71"/>
  <c r="PU113" i="71"/>
  <c r="PS110" i="71"/>
  <c r="PT139" i="71"/>
  <c r="PT120" i="71"/>
  <c r="PT111" i="71"/>
  <c r="PS140" i="71"/>
  <c r="PT121" i="71"/>
  <c r="PU111" i="71"/>
  <c r="PT145" i="71"/>
  <c r="PS116" i="71"/>
  <c r="PS134" i="71"/>
  <c r="PT144" i="71"/>
  <c r="PT134" i="71"/>
  <c r="PT108" i="71"/>
  <c r="PT115" i="71"/>
  <c r="PS108" i="71"/>
  <c r="PT113" i="71"/>
  <c r="PS121" i="71"/>
  <c r="PS137" i="71"/>
  <c r="PP161" i="71"/>
  <c r="PP142" i="71"/>
  <c r="PP138" i="71"/>
  <c r="PP134" i="71"/>
  <c r="PP122" i="71"/>
  <c r="PP118" i="71"/>
  <c r="PP114" i="71"/>
  <c r="PP110" i="71"/>
  <c r="PU144" i="71"/>
  <c r="PU140" i="71"/>
  <c r="PU136" i="71"/>
  <c r="PU132" i="71"/>
  <c r="PU120" i="71"/>
  <c r="PU116" i="71"/>
  <c r="PT109" i="71"/>
  <c r="PS115" i="71"/>
  <c r="PS131" i="71"/>
  <c r="PS139" i="71"/>
  <c r="PP145" i="71"/>
  <c r="PP141" i="71"/>
  <c r="PP137" i="71"/>
  <c r="PP133" i="71"/>
  <c r="PP121" i="71"/>
  <c r="PP117" i="71"/>
  <c r="PP113" i="71"/>
  <c r="PP109" i="71"/>
  <c r="PU143" i="71"/>
  <c r="PU139" i="71"/>
  <c r="PU135" i="71"/>
  <c r="PU131" i="71"/>
  <c r="PU119" i="71"/>
  <c r="PU115" i="71"/>
  <c r="PS112" i="71"/>
  <c r="PS119" i="71"/>
  <c r="PS135" i="71"/>
  <c r="PS143" i="71"/>
  <c r="PP143" i="71"/>
  <c r="PP139" i="71"/>
  <c r="PP135" i="71"/>
  <c r="PP131" i="71"/>
  <c r="PP119" i="71"/>
  <c r="PP115" i="71"/>
  <c r="PP111" i="71"/>
  <c r="PU145" i="71"/>
  <c r="PU141" i="71"/>
  <c r="PU137" i="71"/>
  <c r="PU133" i="71"/>
  <c r="PU121" i="71"/>
  <c r="PU117" i="71"/>
  <c r="PS133" i="71"/>
  <c r="PP132" i="71"/>
  <c r="PP108" i="71"/>
  <c r="PU122" i="71"/>
  <c r="PU110" i="71"/>
  <c r="PP140" i="71"/>
  <c r="PP116" i="71"/>
  <c r="PU138" i="71"/>
  <c r="PU114" i="71"/>
  <c r="PS117" i="71"/>
  <c r="PP136" i="71"/>
  <c r="PP112" i="71"/>
  <c r="PU134" i="71"/>
  <c r="PP120" i="71"/>
  <c r="PS141" i="71"/>
  <c r="PU142" i="71"/>
  <c r="PP144" i="71"/>
  <c r="PU118" i="71"/>
  <c r="QE219" i="71"/>
  <c r="QA224" i="71"/>
  <c r="QE216" i="71"/>
  <c r="QQ145" i="71"/>
  <c r="QQ144" i="71"/>
  <c r="QQ143" i="71"/>
  <c r="QQ142" i="71"/>
  <c r="QQ141" i="71"/>
  <c r="QQ140" i="71"/>
  <c r="QQ139" i="71"/>
  <c r="QQ138" i="71"/>
  <c r="QQ137" i="71"/>
  <c r="QQ136" i="71"/>
  <c r="QQ135" i="71"/>
  <c r="QQ134" i="71"/>
  <c r="QQ133" i="71"/>
  <c r="QQ132" i="71"/>
  <c r="QQ131" i="71"/>
  <c r="QQ122" i="71"/>
  <c r="QQ121" i="71"/>
  <c r="QQ120" i="71"/>
  <c r="QQ119" i="71"/>
  <c r="QQ118" i="71"/>
  <c r="QQ117" i="71"/>
  <c r="QQ116" i="71"/>
  <c r="QQ115" i="71"/>
  <c r="QQ114" i="71"/>
  <c r="QQ113" i="71"/>
  <c r="QQ112" i="71"/>
  <c r="QQ111" i="71"/>
  <c r="QQ110" i="71"/>
  <c r="QQ109" i="71"/>
  <c r="QQ108" i="71"/>
  <c r="QL161" i="71"/>
  <c r="QL145" i="71"/>
  <c r="QL144" i="71"/>
  <c r="QL143" i="71"/>
  <c r="QL142" i="71"/>
  <c r="QL141" i="71"/>
  <c r="QL140" i="71"/>
  <c r="QL139" i="71"/>
  <c r="QL138" i="71"/>
  <c r="QL137" i="71"/>
  <c r="QL136" i="71"/>
  <c r="QL135" i="71"/>
  <c r="QL134" i="71"/>
  <c r="QL133" i="71"/>
  <c r="QL132" i="71"/>
  <c r="QL131" i="71"/>
  <c r="QL122" i="71"/>
  <c r="QL121" i="71"/>
  <c r="QL120" i="71"/>
  <c r="QL119" i="71"/>
  <c r="QL118" i="71"/>
  <c r="QL117" i="71"/>
  <c r="QL116" i="71"/>
  <c r="QL115" i="71"/>
  <c r="QL114" i="71"/>
  <c r="QL113" i="71"/>
  <c r="QL112" i="71"/>
  <c r="QL111" i="71"/>
  <c r="QL110" i="71"/>
  <c r="QL109" i="71"/>
  <c r="QL108" i="71"/>
  <c r="QO144" i="71"/>
  <c r="QO142" i="71"/>
  <c r="QO140" i="71"/>
  <c r="QO138" i="71"/>
  <c r="QO136" i="71"/>
  <c r="QO134" i="71"/>
  <c r="QO132" i="71"/>
  <c r="QO122" i="71"/>
  <c r="QO120" i="71"/>
  <c r="QO118" i="71"/>
  <c r="QO116" i="71"/>
  <c r="QO114" i="71"/>
  <c r="QO112" i="71"/>
  <c r="QO110" i="71"/>
  <c r="QO108" i="71"/>
  <c r="QP144" i="71"/>
  <c r="QP142" i="71"/>
  <c r="QP140" i="71"/>
  <c r="QP138" i="71"/>
  <c r="QP136" i="71"/>
  <c r="QP134" i="71"/>
  <c r="QP132" i="71"/>
  <c r="QP122" i="71"/>
  <c r="QP120" i="71"/>
  <c r="QP118" i="71"/>
  <c r="QP116" i="71"/>
  <c r="QP114" i="71"/>
  <c r="QP112" i="71"/>
  <c r="QP110" i="71"/>
  <c r="QP108" i="71"/>
  <c r="QO145" i="71"/>
  <c r="QO141" i="71"/>
  <c r="QO137" i="71"/>
  <c r="QO133" i="71"/>
  <c r="QO121" i="71"/>
  <c r="QO117" i="71"/>
  <c r="QO113" i="71"/>
  <c r="QO109" i="71"/>
  <c r="QP145" i="71"/>
  <c r="QP141" i="71"/>
  <c r="QP137" i="71"/>
  <c r="QP133" i="71"/>
  <c r="QP121" i="71"/>
  <c r="QP117" i="71"/>
  <c r="QP113" i="71"/>
  <c r="QP109" i="71"/>
  <c r="QO139" i="71"/>
  <c r="QO131" i="71"/>
  <c r="QO115" i="71"/>
  <c r="QP139" i="71"/>
  <c r="QP131" i="71"/>
  <c r="QP115" i="71"/>
  <c r="QP135" i="71"/>
  <c r="QP111" i="71"/>
  <c r="QO143" i="71"/>
  <c r="QO119" i="71"/>
  <c r="QO111" i="71"/>
  <c r="QP143" i="71"/>
  <c r="QP119" i="71"/>
  <c r="QO135" i="71"/>
  <c r="QW224" i="71"/>
  <c r="RA216" i="71"/>
  <c r="RA219" i="71"/>
  <c r="SH12" i="71"/>
  <c r="SH77" i="71" s="1"/>
  <c r="SH10" i="71"/>
  <c r="SH15" i="71"/>
  <c r="SH9" i="71"/>
  <c r="SH16" i="71"/>
  <c r="SH11" i="71"/>
  <c r="SO224" i="71"/>
  <c r="SS216" i="71"/>
  <c r="SS219" i="71"/>
  <c r="TC145" i="71"/>
  <c r="TC144" i="71"/>
  <c r="TC143" i="71"/>
  <c r="TC142" i="71"/>
  <c r="TC141" i="71"/>
  <c r="TC140" i="71"/>
  <c r="TC139" i="71"/>
  <c r="TC138" i="71"/>
  <c r="TC137" i="71"/>
  <c r="TC136" i="71"/>
  <c r="TC135" i="71"/>
  <c r="TC134" i="71"/>
  <c r="TC133" i="71"/>
  <c r="TC132" i="71"/>
  <c r="TC131" i="71"/>
  <c r="TC122" i="71"/>
  <c r="TC121" i="71"/>
  <c r="TC120" i="71"/>
  <c r="TC119" i="71"/>
  <c r="TC118" i="71"/>
  <c r="TC117" i="71"/>
  <c r="TC116" i="71"/>
  <c r="TC115" i="71"/>
  <c r="TC114" i="71"/>
  <c r="TC113" i="71"/>
  <c r="TC112" i="71"/>
  <c r="TC111" i="71"/>
  <c r="TC110" i="71"/>
  <c r="TC109" i="71"/>
  <c r="TC108" i="71"/>
  <c r="TD145" i="71"/>
  <c r="TD144" i="71"/>
  <c r="TD143" i="71"/>
  <c r="TD142" i="71"/>
  <c r="TD141" i="71"/>
  <c r="TD140" i="71"/>
  <c r="TD139" i="71"/>
  <c r="TD138" i="71"/>
  <c r="TD137" i="71"/>
  <c r="TD136" i="71"/>
  <c r="TD135" i="71"/>
  <c r="TD134" i="71"/>
  <c r="TD133" i="71"/>
  <c r="TD132" i="71"/>
  <c r="TD131" i="71"/>
  <c r="TD122" i="71"/>
  <c r="TD121" i="71"/>
  <c r="TD120" i="71"/>
  <c r="TD119" i="71"/>
  <c r="TD118" i="71"/>
  <c r="TD117" i="71"/>
  <c r="TD116" i="71"/>
  <c r="TD115" i="71"/>
  <c r="TD114" i="71"/>
  <c r="TD113" i="71"/>
  <c r="TD112" i="71"/>
  <c r="TD111" i="71"/>
  <c r="TD110" i="71"/>
  <c r="TD109" i="71"/>
  <c r="TD108" i="71"/>
  <c r="SZ145" i="71"/>
  <c r="SZ143" i="71"/>
  <c r="SZ141" i="71"/>
  <c r="SZ139" i="71"/>
  <c r="SZ137" i="71"/>
  <c r="SZ135" i="71"/>
  <c r="SZ133" i="71"/>
  <c r="SZ131" i="71"/>
  <c r="SZ121" i="71"/>
  <c r="SZ119" i="71"/>
  <c r="SZ117" i="71"/>
  <c r="SZ115" i="71"/>
  <c r="SZ113" i="71"/>
  <c r="SZ111" i="71"/>
  <c r="SZ109" i="71"/>
  <c r="TE145" i="71"/>
  <c r="TE143" i="71"/>
  <c r="TE141" i="71"/>
  <c r="TE139" i="71"/>
  <c r="TE137" i="71"/>
  <c r="TE135" i="71"/>
  <c r="TE133" i="71"/>
  <c r="TE131" i="71"/>
  <c r="TE121" i="71"/>
  <c r="TE119" i="71"/>
  <c r="TE117" i="71"/>
  <c r="TE115" i="71"/>
  <c r="TE113" i="71"/>
  <c r="TE111" i="71"/>
  <c r="TE109" i="71"/>
  <c r="TE144" i="71"/>
  <c r="TE140" i="71"/>
  <c r="TE136" i="71"/>
  <c r="TE132" i="71"/>
  <c r="TE120" i="71"/>
  <c r="TE116" i="71"/>
  <c r="TE112" i="71"/>
  <c r="TE108" i="71"/>
  <c r="SZ161" i="71"/>
  <c r="SZ142" i="71"/>
  <c r="SZ138" i="71"/>
  <c r="SZ134" i="71"/>
  <c r="SZ122" i="71"/>
  <c r="SZ118" i="71"/>
  <c r="SZ114" i="71"/>
  <c r="SZ110" i="71"/>
  <c r="TE138" i="71"/>
  <c r="TE122" i="71"/>
  <c r="TE114" i="71"/>
  <c r="SZ140" i="71"/>
  <c r="SZ132" i="71"/>
  <c r="SZ116" i="71"/>
  <c r="SZ108" i="71"/>
  <c r="SZ136" i="71"/>
  <c r="SZ112" i="71"/>
  <c r="TE142" i="71"/>
  <c r="TE118" i="71"/>
  <c r="TE134" i="71"/>
  <c r="SZ144" i="71"/>
  <c r="TE110" i="71"/>
  <c r="SZ120" i="71"/>
  <c r="UB96" i="71"/>
  <c r="UB95" i="71"/>
  <c r="UB88" i="71"/>
  <c r="UD81" i="71"/>
  <c r="TV51" i="71"/>
  <c r="UD95" i="71"/>
  <c r="TZ89" i="71"/>
  <c r="TZ82" i="71"/>
  <c r="UD65" i="71"/>
  <c r="TZ96" i="71"/>
  <c r="UD82" i="71"/>
  <c r="UD96" i="71"/>
  <c r="TZ88" i="71"/>
  <c r="UB89" i="71"/>
  <c r="UD89" i="71"/>
  <c r="UD70" i="71"/>
  <c r="UB81" i="71"/>
  <c r="TV35" i="71"/>
  <c r="TZ95" i="71"/>
  <c r="TZ81" i="71"/>
  <c r="UD88" i="71"/>
  <c r="UB82" i="71"/>
  <c r="AC219" i="71"/>
  <c r="Y224" i="71"/>
  <c r="AC216" i="71"/>
  <c r="AY219" i="71"/>
  <c r="AY216" i="71"/>
  <c r="AU224" i="71"/>
  <c r="CH96" i="71"/>
  <c r="CH89" i="71"/>
  <c r="CJ81" i="71"/>
  <c r="CJ89" i="71"/>
  <c r="CF82" i="71"/>
  <c r="CH88" i="71"/>
  <c r="CJ70" i="71"/>
  <c r="CF96" i="71"/>
  <c r="CJ65" i="71"/>
  <c r="CJ95" i="71"/>
  <c r="CF88" i="71"/>
  <c r="CF89" i="71"/>
  <c r="CJ88" i="71"/>
  <c r="CF81" i="71"/>
  <c r="CB51" i="71"/>
  <c r="CH95" i="71"/>
  <c r="CB35" i="71"/>
  <c r="CF95" i="71"/>
  <c r="CH81" i="71"/>
  <c r="CJ82" i="71"/>
  <c r="CH82" i="71"/>
  <c r="CJ96" i="71"/>
  <c r="DD96" i="71"/>
  <c r="DF96" i="71"/>
  <c r="DF89" i="71"/>
  <c r="DB88" i="71"/>
  <c r="DD81" i="71"/>
  <c r="DD95" i="71"/>
  <c r="DD88" i="71"/>
  <c r="DF81" i="71"/>
  <c r="CX51" i="71"/>
  <c r="DF95" i="71"/>
  <c r="DB82" i="71"/>
  <c r="DD89" i="71"/>
  <c r="DF65" i="71"/>
  <c r="DF82" i="71"/>
  <c r="DB89" i="71"/>
  <c r="DB96" i="71"/>
  <c r="DF70" i="71"/>
  <c r="DB81" i="71"/>
  <c r="DD82" i="71"/>
  <c r="DF88" i="71"/>
  <c r="CX35" i="71"/>
  <c r="DB95" i="71"/>
  <c r="GL11" i="71"/>
  <c r="GL16" i="71"/>
  <c r="GL9" i="71"/>
  <c r="GL10" i="71"/>
  <c r="GL12" i="71"/>
  <c r="GL77" i="71" s="1"/>
  <c r="GL15" i="71"/>
  <c r="GS161" i="71"/>
  <c r="GS145" i="71"/>
  <c r="GS144" i="71"/>
  <c r="GS143" i="71"/>
  <c r="GS142" i="71"/>
  <c r="GS141" i="71"/>
  <c r="GS140" i="71"/>
  <c r="GS139" i="71"/>
  <c r="GS138" i="71"/>
  <c r="GS137" i="71"/>
  <c r="GS136" i="71"/>
  <c r="GS135" i="71"/>
  <c r="GS134" i="71"/>
  <c r="GS133" i="71"/>
  <c r="GS132" i="71"/>
  <c r="GS131" i="71"/>
  <c r="GS122" i="71"/>
  <c r="GS121" i="71"/>
  <c r="GS120" i="71"/>
  <c r="GS119" i="71"/>
  <c r="GS118" i="71"/>
  <c r="GS117" i="71"/>
  <c r="GS116" i="71"/>
  <c r="GS115" i="71"/>
  <c r="GS114" i="71"/>
  <c r="GS113" i="71"/>
  <c r="GS112" i="71"/>
  <c r="GS111" i="71"/>
  <c r="GS110" i="71"/>
  <c r="GS109" i="71"/>
  <c r="GS108" i="71"/>
  <c r="GV145" i="71"/>
  <c r="GV144" i="71"/>
  <c r="GV143" i="71"/>
  <c r="GV142" i="71"/>
  <c r="GV141" i="71"/>
  <c r="GV140" i="71"/>
  <c r="GV139" i="71"/>
  <c r="GV138" i="71"/>
  <c r="GV137" i="71"/>
  <c r="GV136" i="71"/>
  <c r="GV135" i="71"/>
  <c r="GV134" i="71"/>
  <c r="GV133" i="71"/>
  <c r="GV132" i="71"/>
  <c r="GV131" i="71"/>
  <c r="GV122" i="71"/>
  <c r="GV121" i="71"/>
  <c r="GV120" i="71"/>
  <c r="GV119" i="71"/>
  <c r="GV118" i="71"/>
  <c r="GV117" i="71"/>
  <c r="GV116" i="71"/>
  <c r="GV115" i="71"/>
  <c r="GV114" i="71"/>
  <c r="GV113" i="71"/>
  <c r="GV112" i="71"/>
  <c r="GV111" i="71"/>
  <c r="GV110" i="71"/>
  <c r="GV109" i="71"/>
  <c r="GV108" i="71"/>
  <c r="GX144" i="71"/>
  <c r="GX142" i="71"/>
  <c r="GX140" i="71"/>
  <c r="GX138" i="71"/>
  <c r="GX136" i="71"/>
  <c r="GX134" i="71"/>
  <c r="GX132" i="71"/>
  <c r="GX122" i="71"/>
  <c r="GX120" i="71"/>
  <c r="GX118" i="71"/>
  <c r="GX116" i="71"/>
  <c r="GX114" i="71"/>
  <c r="GX112" i="71"/>
  <c r="GX110" i="71"/>
  <c r="GX108" i="71"/>
  <c r="GW145" i="71"/>
  <c r="GW143" i="71"/>
  <c r="GW141" i="71"/>
  <c r="GW139" i="71"/>
  <c r="GW137" i="71"/>
  <c r="GW135" i="71"/>
  <c r="GW133" i="71"/>
  <c r="GW131" i="71"/>
  <c r="GW121" i="71"/>
  <c r="GW119" i="71"/>
  <c r="GW117" i="71"/>
  <c r="GW115" i="71"/>
  <c r="GW113" i="71"/>
  <c r="GW111" i="71"/>
  <c r="GW109" i="71"/>
  <c r="GX143" i="71"/>
  <c r="GX139" i="71"/>
  <c r="GX135" i="71"/>
  <c r="GX131" i="71"/>
  <c r="GX119" i="71"/>
  <c r="GX115" i="71"/>
  <c r="GX111" i="71"/>
  <c r="GW142" i="71"/>
  <c r="GW138" i="71"/>
  <c r="GW134" i="71"/>
  <c r="GW122" i="71"/>
  <c r="GW118" i="71"/>
  <c r="GW114" i="71"/>
  <c r="GW110" i="71"/>
  <c r="GW144" i="71"/>
  <c r="GW140" i="71"/>
  <c r="GW136" i="71"/>
  <c r="GW132" i="71"/>
  <c r="GW120" i="71"/>
  <c r="GW116" i="71"/>
  <c r="GW112" i="71"/>
  <c r="GW108" i="71"/>
  <c r="GX133" i="71"/>
  <c r="GX109" i="71"/>
  <c r="GX145" i="71"/>
  <c r="GX121" i="71"/>
  <c r="GX113" i="71"/>
  <c r="GX141" i="71"/>
  <c r="GX117" i="71"/>
  <c r="GX137" i="71"/>
  <c r="IO12" i="71"/>
  <c r="IO77" i="71" s="1"/>
  <c r="IO10" i="71"/>
  <c r="IO15" i="71"/>
  <c r="IO9" i="71"/>
  <c r="IO16" i="71"/>
  <c r="IO11" i="71"/>
  <c r="JY207" i="71"/>
  <c r="JY202" i="71"/>
  <c r="JY192" i="71"/>
  <c r="JW181" i="71"/>
  <c r="JY204" i="71"/>
  <c r="JU196" i="71"/>
  <c r="JY183" i="71"/>
  <c r="JW189" i="71"/>
  <c r="JW198" i="71"/>
  <c r="JY206" i="71"/>
  <c r="JU187" i="71"/>
  <c r="JY200" i="71"/>
  <c r="JU179" i="71"/>
  <c r="JY189" i="71"/>
  <c r="JW185" i="71"/>
  <c r="JY196" i="71"/>
  <c r="JU206" i="71"/>
  <c r="JW179" i="71"/>
  <c r="JY198" i="71"/>
  <c r="JW183" i="71"/>
  <c r="JY194" i="71"/>
  <c r="JW204" i="71"/>
  <c r="JW196" i="71"/>
  <c r="JY187" i="71"/>
  <c r="JU200" i="71"/>
  <c r="JY181" i="71"/>
  <c r="JY185" i="71"/>
  <c r="JU198" i="71"/>
  <c r="JW206" i="71"/>
  <c r="JU185" i="71"/>
  <c r="JU183" i="71"/>
  <c r="JW194" i="71"/>
  <c r="JU204" i="71"/>
  <c r="JU194" i="71"/>
  <c r="JU181" i="71"/>
  <c r="JW192" i="71"/>
  <c r="JW202" i="71"/>
  <c r="JU192" i="71"/>
  <c r="JU202" i="71"/>
  <c r="JU189" i="71"/>
  <c r="JW200" i="71"/>
  <c r="JW187" i="71"/>
  <c r="JY179" i="71"/>
  <c r="KN224" i="71"/>
  <c r="KR216" i="71"/>
  <c r="KR219" i="71"/>
  <c r="MJ219" i="71"/>
  <c r="MJ216" i="71"/>
  <c r="MF224" i="71"/>
  <c r="OX96" i="71"/>
  <c r="PB89" i="71"/>
  <c r="OZ88" i="71"/>
  <c r="OX82" i="71"/>
  <c r="PB70" i="71"/>
  <c r="OZ96" i="71"/>
  <c r="OX95" i="71"/>
  <c r="PB88" i="71"/>
  <c r="OZ82" i="71"/>
  <c r="OX81" i="71"/>
  <c r="OT35" i="71"/>
  <c r="PB96" i="71"/>
  <c r="OX89" i="71"/>
  <c r="OZ81" i="71"/>
  <c r="OZ89" i="71"/>
  <c r="PB81" i="71"/>
  <c r="PB82" i="71"/>
  <c r="OX88" i="71"/>
  <c r="PB65" i="71"/>
  <c r="OZ95" i="71"/>
  <c r="OT51" i="71"/>
  <c r="PB95" i="71"/>
  <c r="PV96" i="71"/>
  <c r="PT95" i="71"/>
  <c r="PX88" i="71"/>
  <c r="PV82" i="71"/>
  <c r="PT81" i="71"/>
  <c r="PP35" i="71"/>
  <c r="PX96" i="71"/>
  <c r="PV95" i="71"/>
  <c r="PT89" i="71"/>
  <c r="PX82" i="71"/>
  <c r="PV81" i="71"/>
  <c r="PP51" i="71"/>
  <c r="PX95" i="71"/>
  <c r="PT88" i="71"/>
  <c r="PX65" i="71"/>
  <c r="PT96" i="71"/>
  <c r="PV88" i="71"/>
  <c r="PX70" i="71"/>
  <c r="PV89" i="71"/>
  <c r="PX89" i="71"/>
  <c r="PT82" i="71"/>
  <c r="PX81" i="71"/>
  <c r="TF96" i="71"/>
  <c r="TD96" i="71"/>
  <c r="TF89" i="71"/>
  <c r="TH82" i="71"/>
  <c r="TH70" i="71"/>
  <c r="TH96" i="71"/>
  <c r="TH89" i="71"/>
  <c r="TD88" i="71"/>
  <c r="TF81" i="71"/>
  <c r="TH95" i="71"/>
  <c r="TD82" i="71"/>
  <c r="TF88" i="71"/>
  <c r="SZ51" i="71"/>
  <c r="TH81" i="71"/>
  <c r="TD89" i="71"/>
  <c r="TF95" i="71"/>
  <c r="TH65" i="71"/>
  <c r="TF82" i="71"/>
  <c r="TH88" i="71"/>
  <c r="TD81" i="71"/>
  <c r="TD95" i="71"/>
  <c r="SZ35" i="71"/>
  <c r="AN252" i="71"/>
  <c r="AN251" i="71"/>
  <c r="AN250" i="71"/>
  <c r="AN253" i="71"/>
  <c r="BN96" i="71"/>
  <c r="BL95" i="71"/>
  <c r="BJ95" i="71"/>
  <c r="BN88" i="71"/>
  <c r="BL82" i="71"/>
  <c r="BJ81" i="71"/>
  <c r="BF35" i="71"/>
  <c r="BN81" i="71"/>
  <c r="BL96" i="71"/>
  <c r="BN89" i="71"/>
  <c r="BL88" i="71"/>
  <c r="BJ82" i="71"/>
  <c r="BN70" i="71"/>
  <c r="BL89" i="71"/>
  <c r="BN95" i="71"/>
  <c r="BJ89" i="71"/>
  <c r="BN82" i="71"/>
  <c r="BL81" i="71"/>
  <c r="BF51" i="71"/>
  <c r="BJ96" i="71"/>
  <c r="BJ88" i="71"/>
  <c r="BN65" i="71"/>
  <c r="DM143" i="71"/>
  <c r="DM135" i="71"/>
  <c r="DM119" i="71"/>
  <c r="DL112" i="71"/>
  <c r="DM145" i="71"/>
  <c r="DM137" i="71"/>
  <c r="DM121" i="71"/>
  <c r="DM113" i="71"/>
  <c r="DL108" i="71"/>
  <c r="DM131" i="71"/>
  <c r="DM109" i="71"/>
  <c r="DM139" i="71"/>
  <c r="DN110" i="71"/>
  <c r="DM117" i="71"/>
  <c r="DM133" i="71"/>
  <c r="DM141" i="71"/>
  <c r="DM115" i="71"/>
  <c r="DI143" i="71"/>
  <c r="DI139" i="71"/>
  <c r="DI135" i="71"/>
  <c r="DI131" i="71"/>
  <c r="DI119" i="71"/>
  <c r="DI115" i="71"/>
  <c r="DI111" i="71"/>
  <c r="DN145" i="71"/>
  <c r="DN141" i="71"/>
  <c r="DN137" i="71"/>
  <c r="DN133" i="71"/>
  <c r="DN121" i="71"/>
  <c r="DN117" i="71"/>
  <c r="DN113" i="71"/>
  <c r="DM112" i="71"/>
  <c r="DL120" i="71"/>
  <c r="DL136" i="71"/>
  <c r="DL144" i="71"/>
  <c r="DN112" i="71"/>
  <c r="DM120" i="71"/>
  <c r="DM136" i="71"/>
  <c r="DM144" i="71"/>
  <c r="DM110" i="71"/>
  <c r="DL117" i="71"/>
  <c r="DL133" i="71"/>
  <c r="DL141" i="71"/>
  <c r="DI137" i="71"/>
  <c r="DI113" i="71"/>
  <c r="DN135" i="71"/>
  <c r="DN109" i="71"/>
  <c r="DL140" i="71"/>
  <c r="DL110" i="71"/>
  <c r="DM140" i="71"/>
  <c r="DL121" i="71"/>
  <c r="DI161" i="71"/>
  <c r="DI142" i="71"/>
  <c r="DI138" i="71"/>
  <c r="DI134" i="71"/>
  <c r="DI122" i="71"/>
  <c r="DI118" i="71"/>
  <c r="DI114" i="71"/>
  <c r="DI110" i="71"/>
  <c r="DN144" i="71"/>
  <c r="DN140" i="71"/>
  <c r="DN136" i="71"/>
  <c r="DN132" i="71"/>
  <c r="DN120" i="71"/>
  <c r="DN116" i="71"/>
  <c r="DM108" i="71"/>
  <c r="DL114" i="71"/>
  <c r="DL122" i="71"/>
  <c r="DL138" i="71"/>
  <c r="DN108" i="71"/>
  <c r="DM114" i="71"/>
  <c r="DM122" i="71"/>
  <c r="DM138" i="71"/>
  <c r="DN111" i="71"/>
  <c r="DL119" i="71"/>
  <c r="DL135" i="71"/>
  <c r="DL143" i="71"/>
  <c r="DI141" i="71"/>
  <c r="DI117" i="71"/>
  <c r="DN143" i="71"/>
  <c r="DN119" i="71"/>
  <c r="DL116" i="71"/>
  <c r="DM116" i="71"/>
  <c r="DL137" i="71"/>
  <c r="DI144" i="71"/>
  <c r="DI140" i="71"/>
  <c r="DI136" i="71"/>
  <c r="DI132" i="71"/>
  <c r="DI120" i="71"/>
  <c r="DI116" i="71"/>
  <c r="DI112" i="71"/>
  <c r="DI108" i="71"/>
  <c r="DN142" i="71"/>
  <c r="DN138" i="71"/>
  <c r="DN134" i="71"/>
  <c r="DN122" i="71"/>
  <c r="DN118" i="71"/>
  <c r="DN114" i="71"/>
  <c r="DL111" i="71"/>
  <c r="DL118" i="71"/>
  <c r="DL134" i="71"/>
  <c r="DL142" i="71"/>
  <c r="DM111" i="71"/>
  <c r="DM118" i="71"/>
  <c r="DM134" i="71"/>
  <c r="DM142" i="71"/>
  <c r="DL109" i="71"/>
  <c r="DL115" i="71"/>
  <c r="DL131" i="71"/>
  <c r="DL139" i="71"/>
  <c r="DI145" i="71"/>
  <c r="DI133" i="71"/>
  <c r="DI121" i="71"/>
  <c r="DI109" i="71"/>
  <c r="DN139" i="71"/>
  <c r="DN131" i="71"/>
  <c r="DN115" i="71"/>
  <c r="DL132" i="71"/>
  <c r="DM132" i="71"/>
  <c r="DL113" i="71"/>
  <c r="DL145" i="71"/>
  <c r="EI96" i="71"/>
  <c r="EM89" i="71"/>
  <c r="EK88" i="71"/>
  <c r="EI82" i="71"/>
  <c r="EM70" i="71"/>
  <c r="EK96" i="71"/>
  <c r="EI95" i="71"/>
  <c r="EM88" i="71"/>
  <c r="EK82" i="71"/>
  <c r="EI81" i="71"/>
  <c r="EE35" i="71"/>
  <c r="EK95" i="71"/>
  <c r="EM82" i="71"/>
  <c r="EE51" i="71"/>
  <c r="EK89" i="71"/>
  <c r="EM81" i="71"/>
  <c r="EM95" i="71"/>
  <c r="EI88" i="71"/>
  <c r="EM65" i="71"/>
  <c r="EK81" i="71"/>
  <c r="EM96" i="71"/>
  <c r="EI89" i="71"/>
  <c r="EI250" i="71"/>
  <c r="EI251" i="71"/>
  <c r="EI252" i="71"/>
  <c r="EI253" i="71"/>
  <c r="FG96" i="71"/>
  <c r="FE95" i="71"/>
  <c r="FI88" i="71"/>
  <c r="FG82" i="71"/>
  <c r="FE81" i="71"/>
  <c r="FA35" i="71"/>
  <c r="FI96" i="71"/>
  <c r="FG95" i="71"/>
  <c r="FE89" i="71"/>
  <c r="FI82" i="71"/>
  <c r="FG81" i="71"/>
  <c r="FA51" i="71"/>
  <c r="FE96" i="71"/>
  <c r="FG88" i="71"/>
  <c r="FI70" i="71"/>
  <c r="FI95" i="71"/>
  <c r="FE88" i="71"/>
  <c r="FI65" i="71"/>
  <c r="FG89" i="71"/>
  <c r="FI81" i="71"/>
  <c r="FE82" i="71"/>
  <c r="FI89" i="71"/>
  <c r="FE253" i="71"/>
  <c r="FE250" i="71"/>
  <c r="FE252" i="71"/>
  <c r="FE251" i="71"/>
  <c r="FQ206" i="71"/>
  <c r="FQ204" i="71"/>
  <c r="FQ183" i="71"/>
  <c r="FS207" i="71"/>
  <c r="FO189" i="71"/>
  <c r="FQ200" i="71"/>
  <c r="FS194" i="71"/>
  <c r="FO179" i="71"/>
  <c r="FS200" i="71"/>
  <c r="FQ192" i="71"/>
  <c r="FO206" i="71"/>
  <c r="FS196" i="71"/>
  <c r="FQ185" i="71"/>
  <c r="FQ196" i="71"/>
  <c r="FO185" i="71"/>
  <c r="FO187" i="71"/>
  <c r="FS206" i="71"/>
  <c r="FS204" i="71"/>
  <c r="FQ202" i="71"/>
  <c r="FO200" i="71"/>
  <c r="FO183" i="71"/>
  <c r="FQ187" i="71"/>
  <c r="FS192" i="71"/>
  <c r="FQ189" i="71"/>
  <c r="FO204" i="71"/>
  <c r="FQ179" i="71"/>
  <c r="FS183" i="71"/>
  <c r="FO181" i="71"/>
  <c r="FQ194" i="71"/>
  <c r="FS179" i="71"/>
  <c r="FS198" i="71"/>
  <c r="FS181" i="71"/>
  <c r="FQ198" i="71"/>
  <c r="FS185" i="71"/>
  <c r="FO194" i="71"/>
  <c r="FO196" i="71"/>
  <c r="FO198" i="71"/>
  <c r="FO202" i="71"/>
  <c r="FS187" i="71"/>
  <c r="FS189" i="71"/>
  <c r="FQ181" i="71"/>
  <c r="FO192" i="71"/>
  <c r="FS202" i="71"/>
  <c r="GY96" i="71"/>
  <c r="HA95" i="71"/>
  <c r="GW89" i="71"/>
  <c r="GW82" i="71"/>
  <c r="HA65" i="71"/>
  <c r="GW96" i="71"/>
  <c r="GY89" i="71"/>
  <c r="HA82" i="71"/>
  <c r="HA70" i="71"/>
  <c r="GY95" i="71"/>
  <c r="HA81" i="71"/>
  <c r="HA96" i="71"/>
  <c r="GW88" i="71"/>
  <c r="GS51" i="71"/>
  <c r="HA89" i="71"/>
  <c r="GY81" i="71"/>
  <c r="GY88" i="71"/>
  <c r="GY82" i="71"/>
  <c r="HA88" i="71"/>
  <c r="GW81" i="71"/>
  <c r="GW95" i="71"/>
  <c r="GS35" i="71"/>
  <c r="GW252" i="71"/>
  <c r="GW250" i="71"/>
  <c r="GW253" i="71"/>
  <c r="GW251" i="71"/>
  <c r="IC145" i="71"/>
  <c r="IC142" i="71"/>
  <c r="IC138" i="71"/>
  <c r="IC134" i="71"/>
  <c r="IC122" i="71"/>
  <c r="IC118" i="71"/>
  <c r="IC114" i="71"/>
  <c r="IC111" i="71"/>
  <c r="ID108" i="71"/>
  <c r="ID143" i="71"/>
  <c r="ID139" i="71"/>
  <c r="ID135" i="71"/>
  <c r="ID131" i="71"/>
  <c r="ID119" i="71"/>
  <c r="ID115" i="71"/>
  <c r="IC112" i="71"/>
  <c r="ID109" i="71"/>
  <c r="IC144" i="71"/>
  <c r="IC136" i="71"/>
  <c r="IC120" i="71"/>
  <c r="ID112" i="71"/>
  <c r="ID145" i="71"/>
  <c r="ID137" i="71"/>
  <c r="ID121" i="71"/>
  <c r="ID113" i="71"/>
  <c r="IC108" i="71"/>
  <c r="ID141" i="71"/>
  <c r="ID117" i="71"/>
  <c r="IC140" i="71"/>
  <c r="IC116" i="71"/>
  <c r="IC132" i="71"/>
  <c r="IE109" i="71"/>
  <c r="IE110" i="71"/>
  <c r="ID133" i="71"/>
  <c r="IE112" i="71"/>
  <c r="ID120" i="71"/>
  <c r="ID136" i="71"/>
  <c r="ID144" i="71"/>
  <c r="ID110" i="71"/>
  <c r="IC117" i="71"/>
  <c r="IC133" i="71"/>
  <c r="IC141" i="71"/>
  <c r="HZ144" i="71"/>
  <c r="HZ140" i="71"/>
  <c r="HZ136" i="71"/>
  <c r="HZ132" i="71"/>
  <c r="HZ120" i="71"/>
  <c r="HZ116" i="71"/>
  <c r="HZ112" i="71"/>
  <c r="HZ108" i="71"/>
  <c r="IE142" i="71"/>
  <c r="IE138" i="71"/>
  <c r="IE134" i="71"/>
  <c r="IE122" i="71"/>
  <c r="IE118" i="71"/>
  <c r="IE114" i="71"/>
  <c r="IE108" i="71"/>
  <c r="ID114" i="71"/>
  <c r="ID122" i="71"/>
  <c r="ID138" i="71"/>
  <c r="IE111" i="71"/>
  <c r="IC119" i="71"/>
  <c r="IC135" i="71"/>
  <c r="IC143" i="71"/>
  <c r="HZ143" i="71"/>
  <c r="HZ139" i="71"/>
  <c r="HZ135" i="71"/>
  <c r="HZ131" i="71"/>
  <c r="HZ119" i="71"/>
  <c r="HZ115" i="71"/>
  <c r="HZ111" i="71"/>
  <c r="IE145" i="71"/>
  <c r="IE141" i="71"/>
  <c r="IE137" i="71"/>
  <c r="IE133" i="71"/>
  <c r="IE121" i="71"/>
  <c r="IE117" i="71"/>
  <c r="IE113" i="71"/>
  <c r="ID111" i="71"/>
  <c r="ID118" i="71"/>
  <c r="ID134" i="71"/>
  <c r="ID142" i="71"/>
  <c r="IC109" i="71"/>
  <c r="IC115" i="71"/>
  <c r="IC131" i="71"/>
  <c r="IC139" i="71"/>
  <c r="HZ145" i="71"/>
  <c r="HZ141" i="71"/>
  <c r="HZ137" i="71"/>
  <c r="HZ133" i="71"/>
  <c r="HZ121" i="71"/>
  <c r="HZ117" i="71"/>
  <c r="HZ113" i="71"/>
  <c r="HZ109" i="71"/>
  <c r="IE143" i="71"/>
  <c r="IE139" i="71"/>
  <c r="IE135" i="71"/>
  <c r="IE131" i="71"/>
  <c r="IE119" i="71"/>
  <c r="IE115" i="71"/>
  <c r="ID116" i="71"/>
  <c r="HZ142" i="71"/>
  <c r="HZ118" i="71"/>
  <c r="IE140" i="71"/>
  <c r="IE116" i="71"/>
  <c r="ID132" i="71"/>
  <c r="IC113" i="71"/>
  <c r="HZ138" i="71"/>
  <c r="HZ114" i="71"/>
  <c r="IE136" i="71"/>
  <c r="ID140" i="71"/>
  <c r="HZ110" i="71"/>
  <c r="IC121" i="71"/>
  <c r="HZ161" i="71"/>
  <c r="IE144" i="71"/>
  <c r="IE132" i="71"/>
  <c r="IC110" i="71"/>
  <c r="IC137" i="71"/>
  <c r="HZ122" i="71"/>
  <c r="IE120" i="71"/>
  <c r="HZ134" i="71"/>
  <c r="IR206" i="71"/>
  <c r="IP198" i="71"/>
  <c r="IN187" i="71"/>
  <c r="IR200" i="71"/>
  <c r="IP189" i="71"/>
  <c r="IN179" i="71"/>
  <c r="IR204" i="71"/>
  <c r="IR183" i="71"/>
  <c r="IR192" i="71"/>
  <c r="IR202" i="71"/>
  <c r="IP181" i="71"/>
  <c r="IN196" i="71"/>
  <c r="IR198" i="71"/>
  <c r="IR187" i="71"/>
  <c r="IN200" i="71"/>
  <c r="IP207" i="71"/>
  <c r="IR189" i="71"/>
  <c r="IN181" i="71"/>
  <c r="IP192" i="71"/>
  <c r="IP202" i="71"/>
  <c r="IP179" i="71"/>
  <c r="IR179" i="71"/>
  <c r="IN192" i="71"/>
  <c r="IN202" i="71"/>
  <c r="IP196" i="71"/>
  <c r="IP183" i="71"/>
  <c r="IR194" i="71"/>
  <c r="IP204" i="71"/>
  <c r="IN194" i="71"/>
  <c r="IP185" i="71"/>
  <c r="IR196" i="71"/>
  <c r="IN206" i="71"/>
  <c r="IN185" i="71"/>
  <c r="IN189" i="71"/>
  <c r="IP200" i="71"/>
  <c r="IR181" i="71"/>
  <c r="IP206" i="71"/>
  <c r="IN183" i="71"/>
  <c r="IP194" i="71"/>
  <c r="IN204" i="71"/>
  <c r="IP187" i="71"/>
  <c r="IN198" i="71"/>
  <c r="IR185" i="71"/>
  <c r="JC207" i="71"/>
  <c r="JC200" i="71"/>
  <c r="JA189" i="71"/>
  <c r="IY179" i="71"/>
  <c r="JC202" i="71"/>
  <c r="JC192" i="71"/>
  <c r="JA181" i="71"/>
  <c r="JC204" i="71"/>
  <c r="JC183" i="71"/>
  <c r="JC206" i="71"/>
  <c r="IY187" i="71"/>
  <c r="JA198" i="71"/>
  <c r="IY196" i="71"/>
  <c r="JA179" i="71"/>
  <c r="JC189" i="71"/>
  <c r="IY183" i="71"/>
  <c r="JA194" i="71"/>
  <c r="IY204" i="71"/>
  <c r="JC185" i="71"/>
  <c r="IY198" i="71"/>
  <c r="JA206" i="71"/>
  <c r="JC181" i="71"/>
  <c r="IY194" i="71"/>
  <c r="JA185" i="71"/>
  <c r="JC196" i="71"/>
  <c r="IY206" i="71"/>
  <c r="IY189" i="71"/>
  <c r="JA200" i="71"/>
  <c r="JA187" i="71"/>
  <c r="JC198" i="71"/>
  <c r="JC179" i="71"/>
  <c r="IY192" i="71"/>
  <c r="IY202" i="71"/>
  <c r="JA183" i="71"/>
  <c r="JC194" i="71"/>
  <c r="JA204" i="71"/>
  <c r="JA207" i="71"/>
  <c r="JA202" i="71"/>
  <c r="JA196" i="71"/>
  <c r="JA192" i="71"/>
  <c r="JC187" i="71"/>
  <c r="IY200" i="71"/>
  <c r="IY185" i="71"/>
  <c r="IY181" i="71"/>
  <c r="JW145" i="71"/>
  <c r="JW144" i="71"/>
  <c r="JW143" i="71"/>
  <c r="JW142" i="71"/>
  <c r="JW141" i="71"/>
  <c r="JW140" i="71"/>
  <c r="JW139" i="71"/>
  <c r="JW138" i="71"/>
  <c r="JW137" i="71"/>
  <c r="JW136" i="71"/>
  <c r="JW135" i="71"/>
  <c r="JW134" i="71"/>
  <c r="JW133" i="71"/>
  <c r="JW132" i="71"/>
  <c r="JW131" i="71"/>
  <c r="JW122" i="71"/>
  <c r="JW121" i="71"/>
  <c r="JW120" i="71"/>
  <c r="JW119" i="71"/>
  <c r="JW118" i="71"/>
  <c r="JW117" i="71"/>
  <c r="JW116" i="71"/>
  <c r="JW115" i="71"/>
  <c r="JW114" i="71"/>
  <c r="JW113" i="71"/>
  <c r="JW112" i="71"/>
  <c r="JW111" i="71"/>
  <c r="JW110" i="71"/>
  <c r="JW109" i="71"/>
  <c r="JW108" i="71"/>
  <c r="JR161" i="71"/>
  <c r="JR145" i="71"/>
  <c r="JR144" i="71"/>
  <c r="JR143" i="71"/>
  <c r="JR142" i="71"/>
  <c r="JR141" i="71"/>
  <c r="JR140" i="71"/>
  <c r="JR139" i="71"/>
  <c r="JR138" i="71"/>
  <c r="JR137" i="71"/>
  <c r="JR136" i="71"/>
  <c r="JR135" i="71"/>
  <c r="JR134" i="71"/>
  <c r="JR133" i="71"/>
  <c r="JR132" i="71"/>
  <c r="JR131" i="71"/>
  <c r="JR122" i="71"/>
  <c r="JR121" i="71"/>
  <c r="JR120" i="71"/>
  <c r="JR119" i="71"/>
  <c r="JR118" i="71"/>
  <c r="JR117" i="71"/>
  <c r="JR116" i="71"/>
  <c r="JR115" i="71"/>
  <c r="JR114" i="71"/>
  <c r="JR113" i="71"/>
  <c r="JR112" i="71"/>
  <c r="JR111" i="71"/>
  <c r="JR110" i="71"/>
  <c r="JR109" i="71"/>
  <c r="JR108" i="71"/>
  <c r="JV145" i="71"/>
  <c r="JV143" i="71"/>
  <c r="JV141" i="71"/>
  <c r="JV139" i="71"/>
  <c r="JV137" i="71"/>
  <c r="JV135" i="71"/>
  <c r="JV133" i="71"/>
  <c r="JV131" i="71"/>
  <c r="JV121" i="71"/>
  <c r="JV119" i="71"/>
  <c r="JV117" i="71"/>
  <c r="JV115" i="71"/>
  <c r="JV113" i="71"/>
  <c r="JV111" i="71"/>
  <c r="JV109" i="71"/>
  <c r="JU144" i="71"/>
  <c r="JU142" i="71"/>
  <c r="JU140" i="71"/>
  <c r="JU138" i="71"/>
  <c r="JU136" i="71"/>
  <c r="JU134" i="71"/>
  <c r="JU132" i="71"/>
  <c r="JU122" i="71"/>
  <c r="JU120" i="71"/>
  <c r="JU118" i="71"/>
  <c r="JU116" i="71"/>
  <c r="JU114" i="71"/>
  <c r="JU112" i="71"/>
  <c r="JU110" i="71"/>
  <c r="JU108" i="71"/>
  <c r="JU145" i="71"/>
  <c r="JU141" i="71"/>
  <c r="JU137" i="71"/>
  <c r="JU133" i="71"/>
  <c r="JU121" i="71"/>
  <c r="JU117" i="71"/>
  <c r="JU113" i="71"/>
  <c r="JU109" i="71"/>
  <c r="JU143" i="71"/>
  <c r="JU139" i="71"/>
  <c r="JU135" i="71"/>
  <c r="JU131" i="71"/>
  <c r="JU119" i="71"/>
  <c r="JU115" i="71"/>
  <c r="JU111" i="71"/>
  <c r="JV140" i="71"/>
  <c r="JV132" i="71"/>
  <c r="JV116" i="71"/>
  <c r="JV108" i="71"/>
  <c r="JV138" i="71"/>
  <c r="JV122" i="71"/>
  <c r="JV114" i="71"/>
  <c r="JV142" i="71"/>
  <c r="JV134" i="71"/>
  <c r="JV118" i="71"/>
  <c r="JV110" i="71"/>
  <c r="JV120" i="71"/>
  <c r="JV112" i="71"/>
  <c r="JV144" i="71"/>
  <c r="JV136" i="71"/>
  <c r="KI96" i="71"/>
  <c r="KI95" i="71"/>
  <c r="KI88" i="71"/>
  <c r="KK81" i="71"/>
  <c r="KC51" i="71"/>
  <c r="KK95" i="71"/>
  <c r="KG89" i="71"/>
  <c r="KG82" i="71"/>
  <c r="KK65" i="71"/>
  <c r="KG96" i="71"/>
  <c r="KK82" i="71"/>
  <c r="KK96" i="71"/>
  <c r="KG88" i="71"/>
  <c r="KI81" i="71"/>
  <c r="KK89" i="71"/>
  <c r="KK70" i="71"/>
  <c r="KI89" i="71"/>
  <c r="KK88" i="71"/>
  <c r="KC35" i="71"/>
  <c r="KG95" i="71"/>
  <c r="KI82" i="71"/>
  <c r="KG81" i="71"/>
  <c r="KG252" i="71"/>
  <c r="KG253" i="71"/>
  <c r="KG251" i="71"/>
  <c r="KG250" i="71"/>
  <c r="KU207" i="71"/>
  <c r="KU202" i="71"/>
  <c r="KU192" i="71"/>
  <c r="KS181" i="71"/>
  <c r="KU204" i="71"/>
  <c r="KQ196" i="71"/>
  <c r="KU183" i="71"/>
  <c r="KU200" i="71"/>
  <c r="KQ179" i="71"/>
  <c r="KU206" i="71"/>
  <c r="KQ187" i="71"/>
  <c r="KS189" i="71"/>
  <c r="KS198" i="71"/>
  <c r="KU198" i="71"/>
  <c r="KU187" i="71"/>
  <c r="KQ200" i="71"/>
  <c r="KU189" i="71"/>
  <c r="KQ181" i="71"/>
  <c r="KS192" i="71"/>
  <c r="KS202" i="71"/>
  <c r="KQ185" i="71"/>
  <c r="KU179" i="71"/>
  <c r="KQ192" i="71"/>
  <c r="KQ202" i="71"/>
  <c r="KS196" i="71"/>
  <c r="KS183" i="71"/>
  <c r="KU194" i="71"/>
  <c r="KS204" i="71"/>
  <c r="KQ194" i="71"/>
  <c r="KS185" i="71"/>
  <c r="KU196" i="71"/>
  <c r="KQ206" i="71"/>
  <c r="KU181" i="71"/>
  <c r="KQ189" i="71"/>
  <c r="KS200" i="71"/>
  <c r="KS179" i="71"/>
  <c r="KS206" i="71"/>
  <c r="KQ183" i="71"/>
  <c r="KQ204" i="71"/>
  <c r="KS187" i="71"/>
  <c r="KU185" i="71"/>
  <c r="KS194" i="71"/>
  <c r="KQ198" i="71"/>
  <c r="LQ207" i="71"/>
  <c r="LQ202" i="71"/>
  <c r="LQ192" i="71"/>
  <c r="LO181" i="71"/>
  <c r="LQ206" i="71"/>
  <c r="LM196" i="71"/>
  <c r="LM179" i="71"/>
  <c r="LO198" i="71"/>
  <c r="LQ183" i="71"/>
  <c r="LQ204" i="71"/>
  <c r="LM187" i="71"/>
  <c r="LO189" i="71"/>
  <c r="LQ200" i="71"/>
  <c r="LQ181" i="71"/>
  <c r="LM194" i="71"/>
  <c r="LQ187" i="71"/>
  <c r="LM200" i="71"/>
  <c r="LO207" i="71"/>
  <c r="LO183" i="71"/>
  <c r="LQ194" i="71"/>
  <c r="LO204" i="71"/>
  <c r="LM185" i="71"/>
  <c r="LO196" i="71"/>
  <c r="LQ179" i="71"/>
  <c r="LM192" i="71"/>
  <c r="LM202" i="71"/>
  <c r="LQ185" i="71"/>
  <c r="LM198" i="71"/>
  <c r="LO206" i="71"/>
  <c r="LO179" i="71"/>
  <c r="LQ189" i="71"/>
  <c r="LO185" i="71"/>
  <c r="LQ196" i="71"/>
  <c r="LM206" i="71"/>
  <c r="LM181" i="71"/>
  <c r="LO192" i="71"/>
  <c r="LO202" i="71"/>
  <c r="LO187" i="71"/>
  <c r="LO194" i="71"/>
  <c r="LM189" i="71"/>
  <c r="LQ198" i="71"/>
  <c r="LM204" i="71"/>
  <c r="LO200" i="71"/>
  <c r="LM183" i="71"/>
  <c r="MK206" i="71"/>
  <c r="MK200" i="71"/>
  <c r="MK204" i="71"/>
  <c r="MK183" i="71"/>
  <c r="MI189" i="71"/>
  <c r="MM194" i="71"/>
  <c r="MM207" i="71"/>
  <c r="MI196" i="71"/>
  <c r="MI181" i="71"/>
  <c r="MK202" i="71"/>
  <c r="MI202" i="71"/>
  <c r="MI192" i="71"/>
  <c r="MM179" i="71"/>
  <c r="MM189" i="71"/>
  <c r="MK179" i="71"/>
  <c r="MI187" i="71"/>
  <c r="MM206" i="71"/>
  <c r="MI179" i="71"/>
  <c r="MM200" i="71"/>
  <c r="MM185" i="71"/>
  <c r="MK207" i="71"/>
  <c r="MI200" i="71"/>
  <c r="MM187" i="71"/>
  <c r="MM198" i="71"/>
  <c r="MK187" i="71"/>
  <c r="MM192" i="71"/>
  <c r="MK189" i="71"/>
  <c r="MI198" i="71"/>
  <c r="MI204" i="71"/>
  <c r="MK194" i="71"/>
  <c r="MI183" i="71"/>
  <c r="MI194" i="71"/>
  <c r="MM181" i="71"/>
  <c r="MK181" i="71"/>
  <c r="MM202" i="71"/>
  <c r="MI206" i="71"/>
  <c r="MK196" i="71"/>
  <c r="MM204" i="71"/>
  <c r="MK185" i="71"/>
  <c r="MK192" i="71"/>
  <c r="MK198" i="71"/>
  <c r="MI185" i="71"/>
  <c r="MM183" i="71"/>
  <c r="MM196" i="71"/>
  <c r="NI202" i="71"/>
  <c r="NI192" i="71"/>
  <c r="NG181" i="71"/>
  <c r="NI204" i="71"/>
  <c r="NE196" i="71"/>
  <c r="NI183" i="71"/>
  <c r="NI206" i="71"/>
  <c r="NE187" i="71"/>
  <c r="NG189" i="71"/>
  <c r="NE179" i="71"/>
  <c r="NG198" i="71"/>
  <c r="NI200" i="71"/>
  <c r="NG179" i="71"/>
  <c r="NI189" i="71"/>
  <c r="NE183" i="71"/>
  <c r="NG194" i="71"/>
  <c r="NE204" i="71"/>
  <c r="NE189" i="71"/>
  <c r="NG200" i="71"/>
  <c r="NI181" i="71"/>
  <c r="NE194" i="71"/>
  <c r="NG185" i="71"/>
  <c r="NI196" i="71"/>
  <c r="NE206" i="71"/>
  <c r="NE181" i="71"/>
  <c r="NG192" i="71"/>
  <c r="NG202" i="71"/>
  <c r="NG187" i="71"/>
  <c r="NI198" i="71"/>
  <c r="NI179" i="71"/>
  <c r="NE192" i="71"/>
  <c r="NE202" i="71"/>
  <c r="NI185" i="71"/>
  <c r="NE198" i="71"/>
  <c r="NG206" i="71"/>
  <c r="NE185" i="71"/>
  <c r="NI187" i="71"/>
  <c r="NG183" i="71"/>
  <c r="NG204" i="71"/>
  <c r="NE200" i="71"/>
  <c r="NI194" i="71"/>
  <c r="NG196" i="71"/>
  <c r="NS96" i="71"/>
  <c r="NQ95" i="71"/>
  <c r="NU88" i="71"/>
  <c r="NS82" i="71"/>
  <c r="NQ81" i="71"/>
  <c r="NM35" i="71"/>
  <c r="NU96" i="71"/>
  <c r="NS95" i="71"/>
  <c r="NQ89" i="71"/>
  <c r="NU82" i="71"/>
  <c r="NS81" i="71"/>
  <c r="NM51" i="71"/>
  <c r="NU89" i="71"/>
  <c r="NQ82" i="71"/>
  <c r="NU95" i="71"/>
  <c r="NQ88" i="71"/>
  <c r="NU65" i="71"/>
  <c r="NS88" i="71"/>
  <c r="NS89" i="71"/>
  <c r="NQ96" i="71"/>
  <c r="NU81" i="71"/>
  <c r="NU70" i="71"/>
  <c r="NQ251" i="71"/>
  <c r="NQ252" i="71"/>
  <c r="NQ250" i="71"/>
  <c r="NQ253" i="71"/>
  <c r="OL145" i="71"/>
  <c r="OL144" i="71"/>
  <c r="OM141" i="71"/>
  <c r="OM138" i="71"/>
  <c r="OL136" i="71"/>
  <c r="OM133" i="71"/>
  <c r="OM122" i="71"/>
  <c r="OL120" i="71"/>
  <c r="OM117" i="71"/>
  <c r="OM114" i="71"/>
  <c r="ON112" i="71"/>
  <c r="OL111" i="71"/>
  <c r="OL109" i="71"/>
  <c r="OM144" i="71"/>
  <c r="OL142" i="71"/>
  <c r="OM139" i="71"/>
  <c r="OM136" i="71"/>
  <c r="OL134" i="71"/>
  <c r="OM131" i="71"/>
  <c r="OM120" i="71"/>
  <c r="OL118" i="71"/>
  <c r="OM115" i="71"/>
  <c r="OL113" i="71"/>
  <c r="OM111" i="71"/>
  <c r="ON109" i="71"/>
  <c r="OM145" i="71"/>
  <c r="OL140" i="71"/>
  <c r="OM134" i="71"/>
  <c r="OM121" i="71"/>
  <c r="OL116" i="71"/>
  <c r="ON111" i="71"/>
  <c r="OM108" i="71"/>
  <c r="OM140" i="71"/>
  <c r="OM135" i="71"/>
  <c r="OL122" i="71"/>
  <c r="OM116" i="71"/>
  <c r="OM112" i="71"/>
  <c r="ON108" i="71"/>
  <c r="OM137" i="71"/>
  <c r="OM118" i="71"/>
  <c r="OL110" i="71"/>
  <c r="OL138" i="71"/>
  <c r="OM119" i="71"/>
  <c r="OM110" i="71"/>
  <c r="OM143" i="71"/>
  <c r="OL114" i="71"/>
  <c r="OL132" i="71"/>
  <c r="OM142" i="71"/>
  <c r="ON113" i="71"/>
  <c r="OM132" i="71"/>
  <c r="OM109" i="71"/>
  <c r="OL115" i="71"/>
  <c r="OL131" i="71"/>
  <c r="OL139" i="71"/>
  <c r="OI161" i="71"/>
  <c r="OI142" i="71"/>
  <c r="OI138" i="71"/>
  <c r="OI134" i="71"/>
  <c r="OI122" i="71"/>
  <c r="OI118" i="71"/>
  <c r="OI114" i="71"/>
  <c r="OI110" i="71"/>
  <c r="ON144" i="71"/>
  <c r="ON140" i="71"/>
  <c r="ON136" i="71"/>
  <c r="ON132" i="71"/>
  <c r="ON120" i="71"/>
  <c r="ON116" i="71"/>
  <c r="ON110" i="71"/>
  <c r="OL117" i="71"/>
  <c r="OL133" i="71"/>
  <c r="OL141" i="71"/>
  <c r="OI145" i="71"/>
  <c r="OI141" i="71"/>
  <c r="OI137" i="71"/>
  <c r="OI133" i="71"/>
  <c r="OI121" i="71"/>
  <c r="OI117" i="71"/>
  <c r="OI113" i="71"/>
  <c r="OI109" i="71"/>
  <c r="ON143" i="71"/>
  <c r="ON139" i="71"/>
  <c r="ON135" i="71"/>
  <c r="ON131" i="71"/>
  <c r="ON119" i="71"/>
  <c r="ON115" i="71"/>
  <c r="OL108" i="71"/>
  <c r="OM113" i="71"/>
  <c r="OL121" i="71"/>
  <c r="OL137" i="71"/>
  <c r="OI143" i="71"/>
  <c r="OI139" i="71"/>
  <c r="OI135" i="71"/>
  <c r="OI131" i="71"/>
  <c r="OI119" i="71"/>
  <c r="OI115" i="71"/>
  <c r="OI111" i="71"/>
  <c r="ON145" i="71"/>
  <c r="ON141" i="71"/>
  <c r="ON137" i="71"/>
  <c r="ON133" i="71"/>
  <c r="ON121" i="71"/>
  <c r="ON117" i="71"/>
  <c r="OL112" i="71"/>
  <c r="OI136" i="71"/>
  <c r="OI112" i="71"/>
  <c r="ON134" i="71"/>
  <c r="OL135" i="71"/>
  <c r="OI144" i="71"/>
  <c r="OI120" i="71"/>
  <c r="ON142" i="71"/>
  <c r="ON118" i="71"/>
  <c r="OL143" i="71"/>
  <c r="OI140" i="71"/>
  <c r="OI116" i="71"/>
  <c r="ON138" i="71"/>
  <c r="ON114" i="71"/>
  <c r="ON122" i="71"/>
  <c r="OL119" i="71"/>
  <c r="OI108" i="71"/>
  <c r="OI132" i="71"/>
  <c r="OX219" i="71"/>
  <c r="OT224" i="71"/>
  <c r="OX216" i="71"/>
  <c r="PJ145" i="71"/>
  <c r="PJ144" i="71"/>
  <c r="PJ143" i="71"/>
  <c r="PJ142" i="71"/>
  <c r="PJ141" i="71"/>
  <c r="PJ140" i="71"/>
  <c r="PJ139" i="71"/>
  <c r="PJ138" i="71"/>
  <c r="PJ137" i="71"/>
  <c r="PJ136" i="71"/>
  <c r="PJ135" i="71"/>
  <c r="PJ134" i="71"/>
  <c r="PJ133" i="71"/>
  <c r="PJ132" i="71"/>
  <c r="PJ131" i="71"/>
  <c r="PJ122" i="71"/>
  <c r="PJ121" i="71"/>
  <c r="PJ120" i="71"/>
  <c r="PJ119" i="71"/>
  <c r="PJ118" i="71"/>
  <c r="PJ117" i="71"/>
  <c r="PJ116" i="71"/>
  <c r="PJ115" i="71"/>
  <c r="PJ114" i="71"/>
  <c r="PJ113" i="71"/>
  <c r="PJ112" i="71"/>
  <c r="PJ111" i="71"/>
  <c r="PJ110" i="71"/>
  <c r="PJ109" i="71"/>
  <c r="PJ108" i="71"/>
  <c r="PE161" i="71"/>
  <c r="PE145" i="71"/>
  <c r="PE144" i="71"/>
  <c r="PE143" i="71"/>
  <c r="PE142" i="71"/>
  <c r="PE141" i="71"/>
  <c r="PE140" i="71"/>
  <c r="PE139" i="71"/>
  <c r="PE138" i="71"/>
  <c r="PE137" i="71"/>
  <c r="PE136" i="71"/>
  <c r="PE135" i="71"/>
  <c r="PE134" i="71"/>
  <c r="PE133" i="71"/>
  <c r="PE132" i="71"/>
  <c r="PE131" i="71"/>
  <c r="PE122" i="71"/>
  <c r="PE121" i="71"/>
  <c r="PE120" i="71"/>
  <c r="PE119" i="71"/>
  <c r="PE118" i="71"/>
  <c r="PE117" i="71"/>
  <c r="PE116" i="71"/>
  <c r="PE115" i="71"/>
  <c r="PE114" i="71"/>
  <c r="PE113" i="71"/>
  <c r="PE112" i="71"/>
  <c r="PE111" i="71"/>
  <c r="PE110" i="71"/>
  <c r="PE109" i="71"/>
  <c r="PE108" i="71"/>
  <c r="PH144" i="71"/>
  <c r="PH142" i="71"/>
  <c r="PH140" i="71"/>
  <c r="PH138" i="71"/>
  <c r="PH136" i="71"/>
  <c r="PH134" i="71"/>
  <c r="PH132" i="71"/>
  <c r="PH122" i="71"/>
  <c r="PH120" i="71"/>
  <c r="PH118" i="71"/>
  <c r="PH116" i="71"/>
  <c r="PH114" i="71"/>
  <c r="PH112" i="71"/>
  <c r="PH110" i="71"/>
  <c r="PH108" i="71"/>
  <c r="PI144" i="71"/>
  <c r="PI142" i="71"/>
  <c r="PI140" i="71"/>
  <c r="PI138" i="71"/>
  <c r="PI136" i="71"/>
  <c r="PI134" i="71"/>
  <c r="PI132" i="71"/>
  <c r="PI122" i="71"/>
  <c r="PI120" i="71"/>
  <c r="PI118" i="71"/>
  <c r="PI116" i="71"/>
  <c r="PI114" i="71"/>
  <c r="PI112" i="71"/>
  <c r="PI110" i="71"/>
  <c r="PI108" i="71"/>
  <c r="PI143" i="71"/>
  <c r="PI139" i="71"/>
  <c r="PI135" i="71"/>
  <c r="PI131" i="71"/>
  <c r="PI119" i="71"/>
  <c r="PI115" i="71"/>
  <c r="PI111" i="71"/>
  <c r="PH145" i="71"/>
  <c r="PH141" i="71"/>
  <c r="PH137" i="71"/>
  <c r="PH133" i="71"/>
  <c r="PH121" i="71"/>
  <c r="PH117" i="71"/>
  <c r="PH113" i="71"/>
  <c r="PH109" i="71"/>
  <c r="PH139" i="71"/>
  <c r="PH131" i="71"/>
  <c r="PH115" i="71"/>
  <c r="PI141" i="71"/>
  <c r="PI133" i="71"/>
  <c r="PI117" i="71"/>
  <c r="PI109" i="71"/>
  <c r="PH143" i="71"/>
  <c r="PH119" i="71"/>
  <c r="PI137" i="71"/>
  <c r="PI113" i="71"/>
  <c r="PI145" i="71"/>
  <c r="PI121" i="71"/>
  <c r="PH111" i="71"/>
  <c r="PH135" i="71"/>
  <c r="QD145" i="71"/>
  <c r="QE144" i="71"/>
  <c r="QD142" i="71"/>
  <c r="QE139" i="71"/>
  <c r="QE136" i="71"/>
  <c r="QD134" i="71"/>
  <c r="QE131" i="71"/>
  <c r="QE120" i="71"/>
  <c r="QD118" i="71"/>
  <c r="QE115" i="71"/>
  <c r="QF112" i="71"/>
  <c r="QD111" i="71"/>
  <c r="QE109" i="71"/>
  <c r="QE145" i="71"/>
  <c r="QE142" i="71"/>
  <c r="QD140" i="71"/>
  <c r="QE137" i="71"/>
  <c r="QE134" i="71"/>
  <c r="QD132" i="71"/>
  <c r="QE121" i="71"/>
  <c r="QE118" i="71"/>
  <c r="QD116" i="71"/>
  <c r="QE113" i="71"/>
  <c r="QE111" i="71"/>
  <c r="QF109" i="71"/>
  <c r="QD108" i="71"/>
  <c r="QD144" i="71"/>
  <c r="QE138" i="71"/>
  <c r="QE133" i="71"/>
  <c r="QD120" i="71"/>
  <c r="QE114" i="71"/>
  <c r="QF110" i="71"/>
  <c r="QE140" i="71"/>
  <c r="QE135" i="71"/>
  <c r="QD122" i="71"/>
  <c r="QE116" i="71"/>
  <c r="QD112" i="71"/>
  <c r="QE108" i="71"/>
  <c r="QD138" i="71"/>
  <c r="QE119" i="71"/>
  <c r="QD110" i="71"/>
  <c r="QE141" i="71"/>
  <c r="QE122" i="71"/>
  <c r="QE112" i="71"/>
  <c r="QD136" i="71"/>
  <c r="QF108" i="71"/>
  <c r="QE143" i="71"/>
  <c r="QD114" i="71"/>
  <c r="QE132" i="71"/>
  <c r="QE117" i="71"/>
  <c r="QD109" i="71"/>
  <c r="QD115" i="71"/>
  <c r="QD131" i="71"/>
  <c r="QD139" i="71"/>
  <c r="QA145" i="71"/>
  <c r="QA141" i="71"/>
  <c r="QA137" i="71"/>
  <c r="QA133" i="71"/>
  <c r="QA121" i="71"/>
  <c r="QA117" i="71"/>
  <c r="QA113" i="71"/>
  <c r="QA109" i="71"/>
  <c r="QF143" i="71"/>
  <c r="QF139" i="71"/>
  <c r="QF135" i="71"/>
  <c r="QF131" i="71"/>
  <c r="QF119" i="71"/>
  <c r="QF115" i="71"/>
  <c r="QE110" i="71"/>
  <c r="QD117" i="71"/>
  <c r="QD133" i="71"/>
  <c r="QD141" i="71"/>
  <c r="QA144" i="71"/>
  <c r="QA140" i="71"/>
  <c r="QA136" i="71"/>
  <c r="QA132" i="71"/>
  <c r="QA120" i="71"/>
  <c r="QA116" i="71"/>
  <c r="QA112" i="71"/>
  <c r="QA108" i="71"/>
  <c r="QF142" i="71"/>
  <c r="QF138" i="71"/>
  <c r="QF134" i="71"/>
  <c r="QF122" i="71"/>
  <c r="QF118" i="71"/>
  <c r="QF114" i="71"/>
  <c r="QD113" i="71"/>
  <c r="QD121" i="71"/>
  <c r="QD137" i="71"/>
  <c r="QA161" i="71"/>
  <c r="QA142" i="71"/>
  <c r="QA138" i="71"/>
  <c r="QA134" i="71"/>
  <c r="QA122" i="71"/>
  <c r="QA118" i="71"/>
  <c r="QA114" i="71"/>
  <c r="QA110" i="71"/>
  <c r="QF144" i="71"/>
  <c r="QF140" i="71"/>
  <c r="QF136" i="71"/>
  <c r="QF132" i="71"/>
  <c r="QF120" i="71"/>
  <c r="QF116" i="71"/>
  <c r="QD135" i="71"/>
  <c r="QA131" i="71"/>
  <c r="QF145" i="71"/>
  <c r="QF121" i="71"/>
  <c r="QF111" i="71"/>
  <c r="QA139" i="71"/>
  <c r="QA115" i="71"/>
  <c r="QF137" i="71"/>
  <c r="QF113" i="71"/>
  <c r="QD119" i="71"/>
  <c r="QA135" i="71"/>
  <c r="QA111" i="71"/>
  <c r="QF133" i="71"/>
  <c r="QF141" i="71"/>
  <c r="QD143" i="71"/>
  <c r="QF117" i="71"/>
  <c r="QA119" i="71"/>
  <c r="QA143" i="71"/>
  <c r="QP12" i="71"/>
  <c r="QP77" i="71" s="1"/>
  <c r="QP10" i="71"/>
  <c r="QP15" i="71"/>
  <c r="QP9" i="71"/>
  <c r="QP16" i="71"/>
  <c r="QP11" i="71"/>
  <c r="RA145" i="71"/>
  <c r="RA144" i="71"/>
  <c r="RA143" i="71"/>
  <c r="RA142" i="71"/>
  <c r="RA141" i="71"/>
  <c r="RA140" i="71"/>
  <c r="RA139" i="71"/>
  <c r="RB145" i="71"/>
  <c r="RB144" i="71"/>
  <c r="RB143" i="71"/>
  <c r="RB142" i="71"/>
  <c r="RB141" i="71"/>
  <c r="RB140" i="71"/>
  <c r="RB139" i="71"/>
  <c r="QZ145" i="71"/>
  <c r="QZ143" i="71"/>
  <c r="QZ141" i="71"/>
  <c r="QZ139" i="71"/>
  <c r="QZ138" i="71"/>
  <c r="QZ137" i="71"/>
  <c r="QZ136" i="71"/>
  <c r="QZ135" i="71"/>
  <c r="QZ134" i="71"/>
  <c r="QZ133" i="71"/>
  <c r="QZ132" i="71"/>
  <c r="QZ131" i="71"/>
  <c r="QZ122" i="71"/>
  <c r="QZ121" i="71"/>
  <c r="QZ120" i="71"/>
  <c r="QZ119" i="71"/>
  <c r="QZ118" i="71"/>
  <c r="QZ117" i="71"/>
  <c r="QZ116" i="71"/>
  <c r="QZ115" i="71"/>
  <c r="QZ114" i="71"/>
  <c r="QZ113" i="71"/>
  <c r="QZ112" i="71"/>
  <c r="QZ111" i="71"/>
  <c r="QZ110" i="71"/>
  <c r="QZ109" i="71"/>
  <c r="QZ108" i="71"/>
  <c r="QW161" i="71"/>
  <c r="QW144" i="71"/>
  <c r="QW142" i="71"/>
  <c r="QW140" i="71"/>
  <c r="RA138" i="71"/>
  <c r="RA137" i="71"/>
  <c r="RA136" i="71"/>
  <c r="RA135" i="71"/>
  <c r="RA134" i="71"/>
  <c r="RA133" i="71"/>
  <c r="RA132" i="71"/>
  <c r="RA131" i="71"/>
  <c r="RA122" i="71"/>
  <c r="RA121" i="71"/>
  <c r="RA120" i="71"/>
  <c r="RA119" i="71"/>
  <c r="RA118" i="71"/>
  <c r="RA117" i="71"/>
  <c r="RA116" i="71"/>
  <c r="RA115" i="71"/>
  <c r="RA114" i="71"/>
  <c r="RA113" i="71"/>
  <c r="RA112" i="71"/>
  <c r="RA111" i="71"/>
  <c r="RA110" i="71"/>
  <c r="RA109" i="71"/>
  <c r="RA108" i="71"/>
  <c r="QZ142" i="71"/>
  <c r="RB138" i="71"/>
  <c r="RB136" i="71"/>
  <c r="RB134" i="71"/>
  <c r="RB132" i="71"/>
  <c r="RB122" i="71"/>
  <c r="RB120" i="71"/>
  <c r="RB118" i="71"/>
  <c r="RB116" i="71"/>
  <c r="RB114" i="71"/>
  <c r="RB112" i="71"/>
  <c r="RB110" i="71"/>
  <c r="RB108" i="71"/>
  <c r="QW143" i="71"/>
  <c r="QW139" i="71"/>
  <c r="QW137" i="71"/>
  <c r="QW135" i="71"/>
  <c r="QW133" i="71"/>
  <c r="QW131" i="71"/>
  <c r="QW121" i="71"/>
  <c r="QW119" i="71"/>
  <c r="QW117" i="71"/>
  <c r="QW115" i="71"/>
  <c r="QW113" i="71"/>
  <c r="QW111" i="71"/>
  <c r="QW109" i="71"/>
  <c r="QW141" i="71"/>
  <c r="QW136" i="71"/>
  <c r="QW132" i="71"/>
  <c r="QW120" i="71"/>
  <c r="QW116" i="71"/>
  <c r="QW112" i="71"/>
  <c r="QW108" i="71"/>
  <c r="QZ144" i="71"/>
  <c r="RB137" i="71"/>
  <c r="RB133" i="71"/>
  <c r="RB121" i="71"/>
  <c r="RB117" i="71"/>
  <c r="RB113" i="71"/>
  <c r="RB109" i="71"/>
  <c r="QZ140" i="71"/>
  <c r="RB131" i="71"/>
  <c r="RB115" i="71"/>
  <c r="QW145" i="71"/>
  <c r="QW134" i="71"/>
  <c r="QW118" i="71"/>
  <c r="QW110" i="71"/>
  <c r="QW122" i="71"/>
  <c r="RB135" i="71"/>
  <c r="RB111" i="71"/>
  <c r="QW114" i="71"/>
  <c r="RB119" i="71"/>
  <c r="QW138" i="71"/>
  <c r="RW252" i="71"/>
  <c r="RW253" i="71"/>
  <c r="RW250" i="71"/>
  <c r="RW251" i="71"/>
  <c r="SW95" i="71"/>
  <c r="SU89" i="71"/>
  <c r="SS88" i="71"/>
  <c r="SW81" i="71"/>
  <c r="SW65" i="71"/>
  <c r="SS96" i="71"/>
  <c r="SW89" i="71"/>
  <c r="SU88" i="71"/>
  <c r="SS82" i="71"/>
  <c r="SW70" i="71"/>
  <c r="SW96" i="71"/>
  <c r="SS89" i="71"/>
  <c r="SU81" i="71"/>
  <c r="SS95" i="71"/>
  <c r="SU82" i="71"/>
  <c r="SO35" i="71"/>
  <c r="SU95" i="71"/>
  <c r="SO51" i="71"/>
  <c r="SU96" i="71"/>
  <c r="SS81" i="71"/>
  <c r="SW82" i="71"/>
  <c r="SW88" i="71"/>
  <c r="UC207" i="71"/>
  <c r="UC202" i="71"/>
  <c r="UC192" i="71"/>
  <c r="UA181" i="71"/>
  <c r="UC204" i="71"/>
  <c r="TY196" i="71"/>
  <c r="UC183" i="71"/>
  <c r="UC206" i="71"/>
  <c r="TY187" i="71"/>
  <c r="UA189" i="71"/>
  <c r="TY179" i="71"/>
  <c r="UA198" i="71"/>
  <c r="UC200" i="71"/>
  <c r="UA185" i="71"/>
  <c r="UC196" i="71"/>
  <c r="TY206" i="71"/>
  <c r="UA179" i="71"/>
  <c r="UC189" i="71"/>
  <c r="TY189" i="71"/>
  <c r="UA200" i="71"/>
  <c r="UC187" i="71"/>
  <c r="TY200" i="71"/>
  <c r="UC181" i="71"/>
  <c r="TY194" i="71"/>
  <c r="TY181" i="71"/>
  <c r="UA192" i="71"/>
  <c r="UA202" i="71"/>
  <c r="TY183" i="71"/>
  <c r="UA194" i="71"/>
  <c r="TY204" i="71"/>
  <c r="UA187" i="71"/>
  <c r="UC198" i="71"/>
  <c r="UC185" i="71"/>
  <c r="TY198" i="71"/>
  <c r="UA206" i="71"/>
  <c r="UC179" i="71"/>
  <c r="TY185" i="71"/>
  <c r="UA183" i="71"/>
  <c r="TY202" i="71"/>
  <c r="UA204" i="71"/>
  <c r="TY192" i="71"/>
  <c r="UA196" i="71"/>
  <c r="UC194" i="71"/>
  <c r="AN145" i="71"/>
  <c r="AN144" i="71"/>
  <c r="AN143" i="71"/>
  <c r="AN142" i="71"/>
  <c r="AN141" i="71"/>
  <c r="AN140" i="71"/>
  <c r="AN139" i="71"/>
  <c r="AN138" i="71"/>
  <c r="AN137" i="71"/>
  <c r="AN136" i="71"/>
  <c r="AN135" i="71"/>
  <c r="AN134" i="71"/>
  <c r="AN133" i="71"/>
  <c r="AN132" i="71"/>
  <c r="AN131" i="71"/>
  <c r="AN122" i="71"/>
  <c r="AN121" i="71"/>
  <c r="AN120" i="71"/>
  <c r="AN119" i="71"/>
  <c r="AN118" i="71"/>
  <c r="AN117" i="71"/>
  <c r="AN116" i="71"/>
  <c r="AN115" i="71"/>
  <c r="AN114" i="71"/>
  <c r="AN113" i="71"/>
  <c r="AN112" i="71"/>
  <c r="AN111" i="71"/>
  <c r="AN110" i="71"/>
  <c r="AN109" i="71"/>
  <c r="AN108" i="71"/>
  <c r="AJ145" i="71"/>
  <c r="AJ142" i="71"/>
  <c r="AJ139" i="71"/>
  <c r="AJ135" i="71"/>
  <c r="AJ132" i="71"/>
  <c r="AJ122" i="71"/>
  <c r="AJ118" i="71"/>
  <c r="AJ113" i="71"/>
  <c r="AJ109" i="71"/>
  <c r="AM145" i="71"/>
  <c r="AM144" i="71"/>
  <c r="AM143" i="71"/>
  <c r="AM142" i="71"/>
  <c r="AM141" i="71"/>
  <c r="AM140" i="71"/>
  <c r="AM139" i="71"/>
  <c r="AM138" i="71"/>
  <c r="AM137" i="71"/>
  <c r="AM136" i="71"/>
  <c r="AM135" i="71"/>
  <c r="AM134" i="71"/>
  <c r="AM133" i="71"/>
  <c r="AM132" i="71"/>
  <c r="AM131" i="71"/>
  <c r="AM122" i="71"/>
  <c r="AM121" i="71"/>
  <c r="AM120" i="71"/>
  <c r="AM119" i="71"/>
  <c r="AM118" i="71"/>
  <c r="AM117" i="71"/>
  <c r="AM116" i="71"/>
  <c r="AM115" i="71"/>
  <c r="AM114" i="71"/>
  <c r="AM113" i="71"/>
  <c r="AM112" i="71"/>
  <c r="AM111" i="71"/>
  <c r="AM110" i="71"/>
  <c r="AM109" i="71"/>
  <c r="AM108" i="71"/>
  <c r="AJ161" i="71"/>
  <c r="AJ143" i="71"/>
  <c r="AJ138" i="71"/>
  <c r="AJ136" i="71"/>
  <c r="AJ133" i="71"/>
  <c r="AJ121" i="71"/>
  <c r="AJ117" i="71"/>
  <c r="AJ115" i="71"/>
  <c r="AJ111" i="71"/>
  <c r="AJ108" i="71"/>
  <c r="AO145" i="71"/>
  <c r="AO144" i="71"/>
  <c r="AO143" i="71"/>
  <c r="AO142" i="71"/>
  <c r="AO141" i="71"/>
  <c r="AO140" i="71"/>
  <c r="AO139" i="71"/>
  <c r="AO138" i="71"/>
  <c r="AO137" i="71"/>
  <c r="AO136" i="71"/>
  <c r="AO135" i="71"/>
  <c r="AO134" i="71"/>
  <c r="AO133" i="71"/>
  <c r="AO132" i="71"/>
  <c r="AO131" i="71"/>
  <c r="AO122" i="71"/>
  <c r="AO121" i="71"/>
  <c r="AO120" i="71"/>
  <c r="AO119" i="71"/>
  <c r="AO118" i="71"/>
  <c r="AO117" i="71"/>
  <c r="AO116" i="71"/>
  <c r="AO115" i="71"/>
  <c r="AO114" i="71"/>
  <c r="AO113" i="71"/>
  <c r="AO112" i="71"/>
  <c r="AO111" i="71"/>
  <c r="AO110" i="71"/>
  <c r="AO109" i="71"/>
  <c r="AO108" i="71"/>
  <c r="AJ144" i="71"/>
  <c r="AJ141" i="71"/>
  <c r="AJ140" i="71"/>
  <c r="AJ137" i="71"/>
  <c r="AJ134" i="71"/>
  <c r="AJ131" i="71"/>
  <c r="AJ120" i="71"/>
  <c r="AJ119" i="71"/>
  <c r="AJ116" i="71"/>
  <c r="AJ114" i="71"/>
  <c r="AJ112" i="71"/>
  <c r="AJ110" i="71"/>
  <c r="BJ143" i="71"/>
  <c r="BJ135" i="71"/>
  <c r="BJ119" i="71"/>
  <c r="BK111" i="71"/>
  <c r="BJ145" i="71"/>
  <c r="BJ133" i="71"/>
  <c r="BJ115" i="71"/>
  <c r="BJ110" i="71"/>
  <c r="BJ141" i="71"/>
  <c r="BJ131" i="71"/>
  <c r="BJ113" i="71"/>
  <c r="BJ121" i="71"/>
  <c r="BJ137" i="71"/>
  <c r="BJ117" i="71"/>
  <c r="BI109" i="71"/>
  <c r="BJ139" i="71"/>
  <c r="BF144" i="71"/>
  <c r="BF132" i="71"/>
  <c r="BF112" i="71"/>
  <c r="BK134" i="71"/>
  <c r="BJ109" i="71"/>
  <c r="BJ132" i="71"/>
  <c r="BI137" i="71"/>
  <c r="BF142" i="71"/>
  <c r="BF118" i="71"/>
  <c r="BK144" i="71"/>
  <c r="BK136" i="71"/>
  <c r="BK112" i="71"/>
  <c r="BI144" i="71"/>
  <c r="BJ144" i="71"/>
  <c r="BI117" i="71"/>
  <c r="BF143" i="71"/>
  <c r="BF139" i="71"/>
  <c r="BF135" i="71"/>
  <c r="BF131" i="71"/>
  <c r="BF119" i="71"/>
  <c r="BF115" i="71"/>
  <c r="BF111" i="71"/>
  <c r="BK145" i="71"/>
  <c r="BK141" i="71"/>
  <c r="BK137" i="71"/>
  <c r="BK133" i="71"/>
  <c r="BK121" i="71"/>
  <c r="BK117" i="71"/>
  <c r="BK113" i="71"/>
  <c r="BK110" i="71"/>
  <c r="BI118" i="71"/>
  <c r="BI134" i="71"/>
  <c r="BI142" i="71"/>
  <c r="BI111" i="71"/>
  <c r="BJ118" i="71"/>
  <c r="BJ134" i="71"/>
  <c r="BJ142" i="71"/>
  <c r="BK108" i="71"/>
  <c r="BI115" i="71"/>
  <c r="BI131" i="71"/>
  <c r="BI139" i="71"/>
  <c r="BF134" i="71"/>
  <c r="BF110" i="71"/>
  <c r="BK120" i="71"/>
  <c r="BI112" i="71"/>
  <c r="BJ120" i="71"/>
  <c r="BI133" i="71"/>
  <c r="BF145" i="71"/>
  <c r="BF141" i="71"/>
  <c r="BF137" i="71"/>
  <c r="BF133" i="71"/>
  <c r="BF121" i="71"/>
  <c r="BF117" i="71"/>
  <c r="BF113" i="71"/>
  <c r="BF109" i="71"/>
  <c r="BK143" i="71"/>
  <c r="BK139" i="71"/>
  <c r="BK135" i="71"/>
  <c r="BK131" i="71"/>
  <c r="BK119" i="71"/>
  <c r="BK115" i="71"/>
  <c r="BI108" i="71"/>
  <c r="BI114" i="71"/>
  <c r="BI122" i="71"/>
  <c r="BI138" i="71"/>
  <c r="BJ108" i="71"/>
  <c r="BJ114" i="71"/>
  <c r="BJ122" i="71"/>
  <c r="BJ138" i="71"/>
  <c r="BJ111" i="71"/>
  <c r="BI119" i="71"/>
  <c r="BI135" i="71"/>
  <c r="BI143" i="71"/>
  <c r="BF140" i="71"/>
  <c r="BF136" i="71"/>
  <c r="BF120" i="71"/>
  <c r="BF116" i="71"/>
  <c r="BF108" i="71"/>
  <c r="BK142" i="71"/>
  <c r="BK138" i="71"/>
  <c r="BK122" i="71"/>
  <c r="BK118" i="71"/>
  <c r="BK114" i="71"/>
  <c r="BI116" i="71"/>
  <c r="BI132" i="71"/>
  <c r="BI140" i="71"/>
  <c r="BK109" i="71"/>
  <c r="BJ116" i="71"/>
  <c r="BJ140" i="71"/>
  <c r="BI113" i="71"/>
  <c r="BI121" i="71"/>
  <c r="BI145" i="71"/>
  <c r="BF161" i="71"/>
  <c r="BF138" i="71"/>
  <c r="BF122" i="71"/>
  <c r="BF114" i="71"/>
  <c r="BK140" i="71"/>
  <c r="BK132" i="71"/>
  <c r="BK116" i="71"/>
  <c r="BI120" i="71"/>
  <c r="BI136" i="71"/>
  <c r="BJ112" i="71"/>
  <c r="BJ136" i="71"/>
  <c r="BI110" i="71"/>
  <c r="BI141" i="71"/>
  <c r="CG145" i="71"/>
  <c r="CG144" i="71"/>
  <c r="CG143" i="71"/>
  <c r="CG142" i="71"/>
  <c r="CG141" i="71"/>
  <c r="CG140" i="71"/>
  <c r="CG139" i="71"/>
  <c r="CG138" i="71"/>
  <c r="CG137" i="71"/>
  <c r="CG136" i="71"/>
  <c r="CG135" i="71"/>
  <c r="CG134" i="71"/>
  <c r="CG133" i="71"/>
  <c r="CG132" i="71"/>
  <c r="CG131" i="71"/>
  <c r="CG122" i="71"/>
  <c r="CG121" i="71"/>
  <c r="CG120" i="71"/>
  <c r="CG119" i="71"/>
  <c r="CG118" i="71"/>
  <c r="CG117" i="71"/>
  <c r="CG116" i="71"/>
  <c r="CG115" i="71"/>
  <c r="CG114" i="71"/>
  <c r="CG113" i="71"/>
  <c r="CG112" i="71"/>
  <c r="CG111" i="71"/>
  <c r="CG110" i="71"/>
  <c r="CG109" i="71"/>
  <c r="CG108" i="71"/>
  <c r="CB161" i="71"/>
  <c r="CB145" i="71"/>
  <c r="CB144" i="71"/>
  <c r="CB143" i="71"/>
  <c r="CB142" i="71"/>
  <c r="CB141" i="71"/>
  <c r="CB140" i="71"/>
  <c r="CB139" i="71"/>
  <c r="CB138" i="71"/>
  <c r="CB137" i="71"/>
  <c r="CB136" i="71"/>
  <c r="CB135" i="71"/>
  <c r="CB134" i="71"/>
  <c r="CB133" i="71"/>
  <c r="CB132" i="71"/>
  <c r="CB131" i="71"/>
  <c r="CB122" i="71"/>
  <c r="CB121" i="71"/>
  <c r="CB120" i="71"/>
  <c r="CB119" i="71"/>
  <c r="CB118" i="71"/>
  <c r="CB117" i="71"/>
  <c r="CB116" i="71"/>
  <c r="CB115" i="71"/>
  <c r="CB114" i="71"/>
  <c r="CB113" i="71"/>
  <c r="CB112" i="71"/>
  <c r="CB111" i="71"/>
  <c r="CB110" i="71"/>
  <c r="CB109" i="71"/>
  <c r="CB108" i="71"/>
  <c r="CF144" i="71"/>
  <c r="CF142" i="71"/>
  <c r="CF140" i="71"/>
  <c r="CF138" i="71"/>
  <c r="CF136" i="71"/>
  <c r="CF134" i="71"/>
  <c r="CF132" i="71"/>
  <c r="CF122" i="71"/>
  <c r="CF120" i="71"/>
  <c r="CF118" i="71"/>
  <c r="CF116" i="71"/>
  <c r="CF114" i="71"/>
  <c r="CF112" i="71"/>
  <c r="CF110" i="71"/>
  <c r="CF108" i="71"/>
  <c r="CF145" i="71"/>
  <c r="CE143" i="71"/>
  <c r="CE140" i="71"/>
  <c r="CF137" i="71"/>
  <c r="CE135" i="71"/>
  <c r="CE132" i="71"/>
  <c r="CF121" i="71"/>
  <c r="CE119" i="71"/>
  <c r="CE116" i="71"/>
  <c r="CF113" i="71"/>
  <c r="CE111" i="71"/>
  <c r="CE108" i="71"/>
  <c r="CF141" i="71"/>
  <c r="CE136" i="71"/>
  <c r="CE120" i="71"/>
  <c r="CE112" i="71"/>
  <c r="CE145" i="71"/>
  <c r="CE142" i="71"/>
  <c r="CF139" i="71"/>
  <c r="CE137" i="71"/>
  <c r="CE134" i="71"/>
  <c r="CF131" i="71"/>
  <c r="CE121" i="71"/>
  <c r="CE118" i="71"/>
  <c r="CF115" i="71"/>
  <c r="CE113" i="71"/>
  <c r="CE110" i="71"/>
  <c r="CE144" i="71"/>
  <c r="CE139" i="71"/>
  <c r="CE131" i="71"/>
  <c r="CE115" i="71"/>
  <c r="CF143" i="71"/>
  <c r="CE141" i="71"/>
  <c r="CE138" i="71"/>
  <c r="CF135" i="71"/>
  <c r="CE133" i="71"/>
  <c r="CE122" i="71"/>
  <c r="CF119" i="71"/>
  <c r="CE117" i="71"/>
  <c r="CE114" i="71"/>
  <c r="CF111" i="71"/>
  <c r="CE109" i="71"/>
  <c r="CF133" i="71"/>
  <c r="CF117" i="71"/>
  <c r="CF109" i="71"/>
  <c r="DN204" i="71"/>
  <c r="DP194" i="71"/>
  <c r="DN183" i="71"/>
  <c r="DP206" i="71"/>
  <c r="DN198" i="71"/>
  <c r="DL187" i="71"/>
  <c r="DN200" i="71"/>
  <c r="DP192" i="71"/>
  <c r="DP207" i="71"/>
  <c r="DL189" i="71"/>
  <c r="DP202" i="71"/>
  <c r="DN181" i="71"/>
  <c r="DL202" i="71"/>
  <c r="DL192" i="71"/>
  <c r="DP179" i="71"/>
  <c r="DP189" i="71"/>
  <c r="DN179" i="71"/>
  <c r="DL196" i="71"/>
  <c r="DP185" i="71"/>
  <c r="DN206" i="71"/>
  <c r="DN185" i="71"/>
  <c r="DN207" i="71"/>
  <c r="DL200" i="71"/>
  <c r="DP187" i="71"/>
  <c r="DP198" i="71"/>
  <c r="DN187" i="71"/>
  <c r="DL179" i="71"/>
  <c r="DP200" i="71"/>
  <c r="DN192" i="71"/>
  <c r="DP196" i="71"/>
  <c r="DN196" i="71"/>
  <c r="DP183" i="71"/>
  <c r="DL204" i="71"/>
  <c r="DN194" i="71"/>
  <c r="DL183" i="71"/>
  <c r="DL194" i="71"/>
  <c r="DP181" i="71"/>
  <c r="DN189" i="71"/>
  <c r="DL181" i="71"/>
  <c r="DN202" i="71"/>
  <c r="DL206" i="71"/>
  <c r="DL185" i="71"/>
  <c r="DP204" i="71"/>
  <c r="DL198" i="71"/>
  <c r="EE161" i="71"/>
  <c r="EE145" i="71"/>
  <c r="EE144" i="71"/>
  <c r="EE143" i="71"/>
  <c r="EE142" i="71"/>
  <c r="EE141" i="71"/>
  <c r="EE140" i="71"/>
  <c r="EE139" i="71"/>
  <c r="EE138" i="71"/>
  <c r="EE137" i="71"/>
  <c r="EE136" i="71"/>
  <c r="EE135" i="71"/>
  <c r="EE134" i="71"/>
  <c r="EE133" i="71"/>
  <c r="EE132" i="71"/>
  <c r="EE131" i="71"/>
  <c r="EE122" i="71"/>
  <c r="EE121" i="71"/>
  <c r="EE120" i="71"/>
  <c r="EE119" i="71"/>
  <c r="EE118" i="71"/>
  <c r="EE117" i="71"/>
  <c r="EE116" i="71"/>
  <c r="EE115" i="71"/>
  <c r="EE114" i="71"/>
  <c r="EE113" i="71"/>
  <c r="EE112" i="71"/>
  <c r="EE111" i="71"/>
  <c r="EE110" i="71"/>
  <c r="EE109" i="71"/>
  <c r="EE108" i="71"/>
  <c r="EH145" i="71"/>
  <c r="EH144" i="71"/>
  <c r="EH143" i="71"/>
  <c r="EH142" i="71"/>
  <c r="EH141" i="71"/>
  <c r="EH140" i="71"/>
  <c r="EH139" i="71"/>
  <c r="EH138" i="71"/>
  <c r="EH137" i="71"/>
  <c r="EH136" i="71"/>
  <c r="EH135" i="71"/>
  <c r="EH134" i="71"/>
  <c r="EH133" i="71"/>
  <c r="EH132" i="71"/>
  <c r="EH131" i="71"/>
  <c r="EH122" i="71"/>
  <c r="EH121" i="71"/>
  <c r="EH120" i="71"/>
  <c r="EH119" i="71"/>
  <c r="EH118" i="71"/>
  <c r="EH117" i="71"/>
  <c r="EH116" i="71"/>
  <c r="EH115" i="71"/>
  <c r="EH114" i="71"/>
  <c r="EH113" i="71"/>
  <c r="EH112" i="71"/>
  <c r="EH111" i="71"/>
  <c r="EH110" i="71"/>
  <c r="EH109" i="71"/>
  <c r="EH108" i="71"/>
  <c r="EI144" i="71"/>
  <c r="EI142" i="71"/>
  <c r="EI140" i="71"/>
  <c r="EI138" i="71"/>
  <c r="EI136" i="71"/>
  <c r="EI134" i="71"/>
  <c r="EI132" i="71"/>
  <c r="EI122" i="71"/>
  <c r="EI120" i="71"/>
  <c r="EI118" i="71"/>
  <c r="EI116" i="71"/>
  <c r="EI114" i="71"/>
  <c r="EI112" i="71"/>
  <c r="EI110" i="71"/>
  <c r="EI108" i="71"/>
  <c r="EJ145" i="71"/>
  <c r="EJ143" i="71"/>
  <c r="EJ141" i="71"/>
  <c r="EJ139" i="71"/>
  <c r="EJ137" i="71"/>
  <c r="EJ135" i="71"/>
  <c r="EJ133" i="71"/>
  <c r="EJ131" i="71"/>
  <c r="EJ121" i="71"/>
  <c r="EJ119" i="71"/>
  <c r="EJ117" i="71"/>
  <c r="EJ115" i="71"/>
  <c r="EJ113" i="71"/>
  <c r="EJ111" i="71"/>
  <c r="EJ109" i="71"/>
  <c r="EJ144" i="71"/>
  <c r="EJ142" i="71"/>
  <c r="EJ140" i="71"/>
  <c r="EJ138" i="71"/>
  <c r="EJ136" i="71"/>
  <c r="EJ134" i="71"/>
  <c r="EJ132" i="71"/>
  <c r="EJ122" i="71"/>
  <c r="EJ120" i="71"/>
  <c r="EJ118" i="71"/>
  <c r="EJ116" i="71"/>
  <c r="EJ114" i="71"/>
  <c r="EJ112" i="71"/>
  <c r="EJ110" i="71"/>
  <c r="EJ108" i="71"/>
  <c r="EI143" i="71"/>
  <c r="EI135" i="71"/>
  <c r="EI119" i="71"/>
  <c r="EI111" i="71"/>
  <c r="EI141" i="71"/>
  <c r="EI133" i="71"/>
  <c r="EI117" i="71"/>
  <c r="EI109" i="71"/>
  <c r="EI131" i="71"/>
  <c r="EI139" i="71"/>
  <c r="EI145" i="71"/>
  <c r="EI121" i="71"/>
  <c r="EI137" i="71"/>
  <c r="EI113" i="71"/>
  <c r="EI115" i="71"/>
  <c r="FE139" i="71"/>
  <c r="FE131" i="71"/>
  <c r="FE115" i="71"/>
  <c r="FE109" i="71"/>
  <c r="FE141" i="71"/>
  <c r="FE133" i="71"/>
  <c r="FE117" i="71"/>
  <c r="FF110" i="71"/>
  <c r="FE137" i="71"/>
  <c r="FE113" i="71"/>
  <c r="FE135" i="71"/>
  <c r="FD112" i="71"/>
  <c r="FE143" i="71"/>
  <c r="FE119" i="71"/>
  <c r="FE145" i="71"/>
  <c r="FE121" i="71"/>
  <c r="FD108" i="71"/>
  <c r="FA161" i="71"/>
  <c r="FA142" i="71"/>
  <c r="FA138" i="71"/>
  <c r="FA134" i="71"/>
  <c r="FA122" i="71"/>
  <c r="FA118" i="71"/>
  <c r="FA114" i="71"/>
  <c r="FA110" i="71"/>
  <c r="FF144" i="71"/>
  <c r="FF140" i="71"/>
  <c r="FF136" i="71"/>
  <c r="FF132" i="71"/>
  <c r="FF120" i="71"/>
  <c r="FF116" i="71"/>
  <c r="FE108" i="71"/>
  <c r="FD114" i="71"/>
  <c r="FD122" i="71"/>
  <c r="FD138" i="71"/>
  <c r="FF108" i="71"/>
  <c r="FE114" i="71"/>
  <c r="FE122" i="71"/>
  <c r="FE138" i="71"/>
  <c r="FF111" i="71"/>
  <c r="FD119" i="71"/>
  <c r="FD135" i="71"/>
  <c r="FD143" i="71"/>
  <c r="FA141" i="71"/>
  <c r="FA136" i="71"/>
  <c r="FA131" i="71"/>
  <c r="FA117" i="71"/>
  <c r="FA112" i="71"/>
  <c r="FF145" i="71"/>
  <c r="FF139" i="71"/>
  <c r="FF134" i="71"/>
  <c r="FF121" i="71"/>
  <c r="FF115" i="71"/>
  <c r="FD111" i="71"/>
  <c r="FD120" i="71"/>
  <c r="FD140" i="71"/>
  <c r="FE116" i="71"/>
  <c r="FE134" i="71"/>
  <c r="FE144" i="71"/>
  <c r="FD115" i="71"/>
  <c r="FD133" i="71"/>
  <c r="FD145" i="71"/>
  <c r="FA133" i="71"/>
  <c r="FF142" i="71"/>
  <c r="FF118" i="71"/>
  <c r="FD144" i="71"/>
  <c r="FE111" i="71"/>
  <c r="FE110" i="71"/>
  <c r="FA145" i="71"/>
  <c r="FA140" i="71"/>
  <c r="FA135" i="71"/>
  <c r="FA121" i="71"/>
  <c r="FA116" i="71"/>
  <c r="FA111" i="71"/>
  <c r="FF143" i="71"/>
  <c r="FF138" i="71"/>
  <c r="FF133" i="71"/>
  <c r="FF119" i="71"/>
  <c r="FF114" i="71"/>
  <c r="FE112" i="71"/>
  <c r="FD132" i="71"/>
  <c r="FD142" i="71"/>
  <c r="FD110" i="71"/>
  <c r="FE118" i="71"/>
  <c r="FE136" i="71"/>
  <c r="FD109" i="71"/>
  <c r="FD117" i="71"/>
  <c r="FD137" i="71"/>
  <c r="FA139" i="71"/>
  <c r="FA115" i="71"/>
  <c r="FF131" i="71"/>
  <c r="FD134" i="71"/>
  <c r="FE140" i="71"/>
  <c r="FD121" i="71"/>
  <c r="FA143" i="71"/>
  <c r="FA137" i="71"/>
  <c r="FA132" i="71"/>
  <c r="FA119" i="71"/>
  <c r="FA113" i="71"/>
  <c r="FA108" i="71"/>
  <c r="FF141" i="71"/>
  <c r="FF135" i="71"/>
  <c r="FF122" i="71"/>
  <c r="FF117" i="71"/>
  <c r="FF109" i="71"/>
  <c r="FD118" i="71"/>
  <c r="FD136" i="71"/>
  <c r="FF112" i="71"/>
  <c r="FE132" i="71"/>
  <c r="FE142" i="71"/>
  <c r="FD113" i="71"/>
  <c r="FD131" i="71"/>
  <c r="FD141" i="71"/>
  <c r="FA144" i="71"/>
  <c r="FA120" i="71"/>
  <c r="FA109" i="71"/>
  <c r="FF137" i="71"/>
  <c r="FF113" i="71"/>
  <c r="FD116" i="71"/>
  <c r="FE120" i="71"/>
  <c r="FD139" i="71"/>
  <c r="GL219" i="71"/>
  <c r="GH224" i="71"/>
  <c r="GL216" i="71"/>
  <c r="HI200" i="71"/>
  <c r="HI204" i="71"/>
  <c r="HI183" i="71"/>
  <c r="HK207" i="71"/>
  <c r="HK194" i="71"/>
  <c r="HG189" i="71"/>
  <c r="HG200" i="71"/>
  <c r="HK187" i="71"/>
  <c r="HK198" i="71"/>
  <c r="HI187" i="71"/>
  <c r="HG179" i="71"/>
  <c r="HK200" i="71"/>
  <c r="HK185" i="71"/>
  <c r="HI206" i="71"/>
  <c r="HI198" i="71"/>
  <c r="HG206" i="71"/>
  <c r="HK196" i="71"/>
  <c r="HI185" i="71"/>
  <c r="HI196" i="71"/>
  <c r="HG185" i="71"/>
  <c r="HK183" i="71"/>
  <c r="HK204" i="71"/>
  <c r="HI192" i="71"/>
  <c r="HI181" i="71"/>
  <c r="HK202" i="71"/>
  <c r="HG202" i="71"/>
  <c r="HG192" i="71"/>
  <c r="HK179" i="71"/>
  <c r="HK189" i="71"/>
  <c r="HI179" i="71"/>
  <c r="HG196" i="71"/>
  <c r="HG181" i="71"/>
  <c r="HI202" i="71"/>
  <c r="HK192" i="71"/>
  <c r="HG183" i="71"/>
  <c r="HI189" i="71"/>
  <c r="HK206" i="71"/>
  <c r="HI194" i="71"/>
  <c r="HG187" i="71"/>
  <c r="HG194" i="71"/>
  <c r="HG204" i="71"/>
  <c r="HG198" i="71"/>
  <c r="HK181" i="71"/>
  <c r="IK224" i="71"/>
  <c r="IO216" i="71"/>
  <c r="IO219" i="71"/>
  <c r="JK11" i="71"/>
  <c r="JK16" i="71"/>
  <c r="JK9" i="71"/>
  <c r="JK10" i="71"/>
  <c r="JK12" i="71"/>
  <c r="JK77" i="71" s="1"/>
  <c r="JK15" i="71"/>
  <c r="KH145" i="71"/>
  <c r="KH144" i="71"/>
  <c r="KH143" i="71"/>
  <c r="KH142" i="71"/>
  <c r="KH141" i="71"/>
  <c r="KH140" i="71"/>
  <c r="KH139" i="71"/>
  <c r="KH138" i="71"/>
  <c r="KH137" i="71"/>
  <c r="KH136" i="71"/>
  <c r="KH135" i="71"/>
  <c r="KH134" i="71"/>
  <c r="KH133" i="71"/>
  <c r="KH132" i="71"/>
  <c r="KH131" i="71"/>
  <c r="KH122" i="71"/>
  <c r="KH121" i="71"/>
  <c r="KH120" i="71"/>
  <c r="KH119" i="71"/>
  <c r="KH118" i="71"/>
  <c r="KH117" i="71"/>
  <c r="KH116" i="71"/>
  <c r="KH115" i="71"/>
  <c r="KH114" i="71"/>
  <c r="KH113" i="71"/>
  <c r="KH112" i="71"/>
  <c r="KH111" i="71"/>
  <c r="KH110" i="71"/>
  <c r="KH109" i="71"/>
  <c r="KH108" i="71"/>
  <c r="KC161" i="71"/>
  <c r="KC145" i="71"/>
  <c r="KC144" i="71"/>
  <c r="KC143" i="71"/>
  <c r="KC142" i="71"/>
  <c r="KC141" i="71"/>
  <c r="KC140" i="71"/>
  <c r="KC139" i="71"/>
  <c r="KC138" i="71"/>
  <c r="KC137" i="71"/>
  <c r="KC136" i="71"/>
  <c r="KC135" i="71"/>
  <c r="KC134" i="71"/>
  <c r="KC133" i="71"/>
  <c r="KC132" i="71"/>
  <c r="KC131" i="71"/>
  <c r="KC122" i="71"/>
  <c r="KC121" i="71"/>
  <c r="KC120" i="71"/>
  <c r="KC119" i="71"/>
  <c r="KC118" i="71"/>
  <c r="KC117" i="71"/>
  <c r="KC116" i="71"/>
  <c r="KC115" i="71"/>
  <c r="KC114" i="71"/>
  <c r="KC113" i="71"/>
  <c r="KC112" i="71"/>
  <c r="KC111" i="71"/>
  <c r="KC110" i="71"/>
  <c r="KC109" i="71"/>
  <c r="KC108" i="71"/>
  <c r="KF145" i="71"/>
  <c r="KF143" i="71"/>
  <c r="KF141" i="71"/>
  <c r="KF139" i="71"/>
  <c r="KF137" i="71"/>
  <c r="KF135" i="71"/>
  <c r="KF133" i="71"/>
  <c r="KF131" i="71"/>
  <c r="KF121" i="71"/>
  <c r="KF119" i="71"/>
  <c r="KF117" i="71"/>
  <c r="KF115" i="71"/>
  <c r="KF113" i="71"/>
  <c r="KF111" i="71"/>
  <c r="KF109" i="71"/>
  <c r="KG145" i="71"/>
  <c r="KG143" i="71"/>
  <c r="KG141" i="71"/>
  <c r="KG139" i="71"/>
  <c r="KG137" i="71"/>
  <c r="KG135" i="71"/>
  <c r="KG133" i="71"/>
  <c r="KG131" i="71"/>
  <c r="KG121" i="71"/>
  <c r="KG119" i="71"/>
  <c r="KG117" i="71"/>
  <c r="KG115" i="71"/>
  <c r="KG113" i="71"/>
  <c r="KG111" i="71"/>
  <c r="KG109" i="71"/>
  <c r="KG144" i="71"/>
  <c r="KG140" i="71"/>
  <c r="KG136" i="71"/>
  <c r="KG132" i="71"/>
  <c r="KG120" i="71"/>
  <c r="KG116" i="71"/>
  <c r="KG112" i="71"/>
  <c r="KG108" i="71"/>
  <c r="KG142" i="71"/>
  <c r="KG138" i="71"/>
  <c r="KG134" i="71"/>
  <c r="KG122" i="71"/>
  <c r="KG118" i="71"/>
  <c r="KG114" i="71"/>
  <c r="KG110" i="71"/>
  <c r="KF144" i="71"/>
  <c r="KF136" i="71"/>
  <c r="KF120" i="71"/>
  <c r="KF112" i="71"/>
  <c r="KF142" i="71"/>
  <c r="KF134" i="71"/>
  <c r="KF118" i="71"/>
  <c r="KF110" i="71"/>
  <c r="KF138" i="71"/>
  <c r="KF122" i="71"/>
  <c r="KF114" i="71"/>
  <c r="KF132" i="71"/>
  <c r="KF116" i="71"/>
  <c r="KF108" i="71"/>
  <c r="KF140" i="71"/>
  <c r="LB145" i="71"/>
  <c r="LC143" i="71"/>
  <c r="LC140" i="71"/>
  <c r="LB138" i="71"/>
  <c r="LC135" i="71"/>
  <c r="LC132" i="71"/>
  <c r="LB122" i="71"/>
  <c r="LC119" i="71"/>
  <c r="LC116" i="71"/>
  <c r="LB114" i="71"/>
  <c r="LB112" i="71"/>
  <c r="LB110" i="71"/>
  <c r="LC108" i="71"/>
  <c r="LB144" i="71"/>
  <c r="LC141" i="71"/>
  <c r="LC138" i="71"/>
  <c r="LB136" i="71"/>
  <c r="LC133" i="71"/>
  <c r="LC122" i="71"/>
  <c r="LB120" i="71"/>
  <c r="LC117" i="71"/>
  <c r="LC114" i="71"/>
  <c r="LC112" i="71"/>
  <c r="LD110" i="71"/>
  <c r="LD108" i="71"/>
  <c r="LB142" i="71"/>
  <c r="LC136" i="71"/>
  <c r="LC131" i="71"/>
  <c r="LB118" i="71"/>
  <c r="LD112" i="71"/>
  <c r="LC109" i="71"/>
  <c r="LC142" i="71"/>
  <c r="LC137" i="71"/>
  <c r="LB132" i="71"/>
  <c r="LC118" i="71"/>
  <c r="LC113" i="71"/>
  <c r="LD109" i="71"/>
  <c r="LC145" i="71"/>
  <c r="LC134" i="71"/>
  <c r="LB116" i="71"/>
  <c r="LB108" i="71"/>
  <c r="LC144" i="71"/>
  <c r="LB134" i="71"/>
  <c r="LC115" i="71"/>
  <c r="LC139" i="71"/>
  <c r="LC120" i="71"/>
  <c r="LB111" i="71"/>
  <c r="LC121" i="71"/>
  <c r="LC111" i="71"/>
  <c r="LB140" i="71"/>
  <c r="LC110" i="71"/>
  <c r="LB117" i="71"/>
  <c r="LB133" i="71"/>
  <c r="LB141" i="71"/>
  <c r="KY144" i="71"/>
  <c r="KY140" i="71"/>
  <c r="KY136" i="71"/>
  <c r="KY132" i="71"/>
  <c r="KY120" i="71"/>
  <c r="KY116" i="71"/>
  <c r="KY112" i="71"/>
  <c r="KY108" i="71"/>
  <c r="LD142" i="71"/>
  <c r="LD138" i="71"/>
  <c r="LD134" i="71"/>
  <c r="LD122" i="71"/>
  <c r="LD118" i="71"/>
  <c r="LD114" i="71"/>
  <c r="LD111" i="71"/>
  <c r="LB119" i="71"/>
  <c r="LB135" i="71"/>
  <c r="LB143" i="71"/>
  <c r="KY143" i="71"/>
  <c r="KY139" i="71"/>
  <c r="KY135" i="71"/>
  <c r="KY131" i="71"/>
  <c r="KY119" i="71"/>
  <c r="KY115" i="71"/>
  <c r="KY111" i="71"/>
  <c r="LD145" i="71"/>
  <c r="LD141" i="71"/>
  <c r="LD137" i="71"/>
  <c r="LD133" i="71"/>
  <c r="LD121" i="71"/>
  <c r="LD117" i="71"/>
  <c r="LD113" i="71"/>
  <c r="LB109" i="71"/>
  <c r="LB115" i="71"/>
  <c r="LB131" i="71"/>
  <c r="LB139" i="71"/>
  <c r="KY145" i="71"/>
  <c r="KY141" i="71"/>
  <c r="KY137" i="71"/>
  <c r="KY133" i="71"/>
  <c r="KY121" i="71"/>
  <c r="KY117" i="71"/>
  <c r="KY113" i="71"/>
  <c r="KY109" i="71"/>
  <c r="LD143" i="71"/>
  <c r="LD139" i="71"/>
  <c r="LD135" i="71"/>
  <c r="LD131" i="71"/>
  <c r="LD119" i="71"/>
  <c r="LD115" i="71"/>
  <c r="LB137" i="71"/>
  <c r="KY161" i="71"/>
  <c r="KY122" i="71"/>
  <c r="LD144" i="71"/>
  <c r="LD120" i="71"/>
  <c r="KY142" i="71"/>
  <c r="KY118" i="71"/>
  <c r="LD140" i="71"/>
  <c r="LD116" i="71"/>
  <c r="LB113" i="71"/>
  <c r="KY138" i="71"/>
  <c r="LD136" i="71"/>
  <c r="LB121" i="71"/>
  <c r="KY134" i="71"/>
  <c r="LD132" i="71"/>
  <c r="KY114" i="71"/>
  <c r="KY110" i="71"/>
  <c r="MJ11" i="71"/>
  <c r="MJ16" i="71"/>
  <c r="MJ9" i="71"/>
  <c r="MJ10" i="71"/>
  <c r="MJ12" i="71"/>
  <c r="MJ77" i="71" s="1"/>
  <c r="MJ15" i="71"/>
  <c r="OX252" i="71"/>
  <c r="OX253" i="71"/>
  <c r="OX250" i="71"/>
  <c r="OX251" i="71"/>
  <c r="PL207" i="71"/>
  <c r="PL202" i="71"/>
  <c r="PL192" i="71"/>
  <c r="PJ181" i="71"/>
  <c r="PL204" i="71"/>
  <c r="PH196" i="71"/>
  <c r="PL183" i="71"/>
  <c r="PJ198" i="71"/>
  <c r="PL200" i="71"/>
  <c r="PH179" i="71"/>
  <c r="PJ189" i="71"/>
  <c r="PL206" i="71"/>
  <c r="PH187" i="71"/>
  <c r="PL181" i="71"/>
  <c r="PH194" i="71"/>
  <c r="PL187" i="71"/>
  <c r="PH200" i="71"/>
  <c r="PJ183" i="71"/>
  <c r="PL194" i="71"/>
  <c r="PJ204" i="71"/>
  <c r="PH185" i="71"/>
  <c r="PJ196" i="71"/>
  <c r="PL179" i="71"/>
  <c r="PH192" i="71"/>
  <c r="PH202" i="71"/>
  <c r="PL185" i="71"/>
  <c r="PH198" i="71"/>
  <c r="PJ206" i="71"/>
  <c r="PJ179" i="71"/>
  <c r="PL189" i="71"/>
  <c r="PJ185" i="71"/>
  <c r="PL196" i="71"/>
  <c r="PH206" i="71"/>
  <c r="PH181" i="71"/>
  <c r="PJ192" i="71"/>
  <c r="PJ202" i="71"/>
  <c r="PJ187" i="71"/>
  <c r="PJ194" i="71"/>
  <c r="PH189" i="71"/>
  <c r="PH183" i="71"/>
  <c r="PJ200" i="71"/>
  <c r="PL198" i="71"/>
  <c r="PH204" i="71"/>
  <c r="PT251" i="71"/>
  <c r="PT252" i="71"/>
  <c r="PT250" i="71"/>
  <c r="PT253" i="71"/>
  <c r="QF204" i="71"/>
  <c r="QF183" i="71"/>
  <c r="QH207" i="71"/>
  <c r="QD189" i="71"/>
  <c r="QF200" i="71"/>
  <c r="QH194" i="71"/>
  <c r="QD204" i="71"/>
  <c r="QF194" i="71"/>
  <c r="QD183" i="71"/>
  <c r="QD194" i="71"/>
  <c r="QH181" i="71"/>
  <c r="QF189" i="71"/>
  <c r="QH185" i="71"/>
  <c r="QF206" i="71"/>
  <c r="QF198" i="71"/>
  <c r="QD202" i="71"/>
  <c r="QD192" i="71"/>
  <c r="QH179" i="71"/>
  <c r="QH189" i="71"/>
  <c r="QF179" i="71"/>
  <c r="QD196" i="71"/>
  <c r="QF192" i="71"/>
  <c r="QF181" i="71"/>
  <c r="QH202" i="71"/>
  <c r="QD206" i="71"/>
  <c r="QH196" i="71"/>
  <c r="QF185" i="71"/>
  <c r="QF196" i="71"/>
  <c r="QD185" i="71"/>
  <c r="QH183" i="71"/>
  <c r="QH204" i="71"/>
  <c r="QD181" i="71"/>
  <c r="QF202" i="71"/>
  <c r="QH192" i="71"/>
  <c r="QH187" i="71"/>
  <c r="QD179" i="71"/>
  <c r="QH206" i="71"/>
  <c r="QH198" i="71"/>
  <c r="QD198" i="71"/>
  <c r="QD200" i="71"/>
  <c r="QF187" i="71"/>
  <c r="QD187" i="71"/>
  <c r="QH200" i="71"/>
  <c r="QR96" i="71"/>
  <c r="QR95" i="71"/>
  <c r="QR88" i="71"/>
  <c r="QT81" i="71"/>
  <c r="QL51" i="71"/>
  <c r="QT95" i="71"/>
  <c r="QP89" i="71"/>
  <c r="QP82" i="71"/>
  <c r="QT65" i="71"/>
  <c r="QR89" i="71"/>
  <c r="QT70" i="71"/>
  <c r="QT89" i="71"/>
  <c r="QR81" i="71"/>
  <c r="QT82" i="71"/>
  <c r="QP88" i="71"/>
  <c r="QP96" i="71"/>
  <c r="QT96" i="71"/>
  <c r="QL35" i="71"/>
  <c r="QP95" i="71"/>
  <c r="QP81" i="71"/>
  <c r="QT88" i="71"/>
  <c r="QR82" i="71"/>
  <c r="QP252" i="71"/>
  <c r="QP250" i="71"/>
  <c r="QP251" i="71"/>
  <c r="QP253" i="71"/>
  <c r="RD207" i="71"/>
  <c r="RD200" i="71"/>
  <c r="RB189" i="71"/>
  <c r="QZ179" i="71"/>
  <c r="RD202" i="71"/>
  <c r="RD192" i="71"/>
  <c r="RB181" i="71"/>
  <c r="RD206" i="71"/>
  <c r="QZ187" i="71"/>
  <c r="QZ196" i="71"/>
  <c r="RD183" i="71"/>
  <c r="RD204" i="71"/>
  <c r="RB198" i="71"/>
  <c r="QZ185" i="71"/>
  <c r="RB187" i="71"/>
  <c r="RD187" i="71"/>
  <c r="QZ200" i="71"/>
  <c r="RB207" i="71"/>
  <c r="RB183" i="71"/>
  <c r="RD194" i="71"/>
  <c r="RB204" i="71"/>
  <c r="QZ194" i="71"/>
  <c r="RD189" i="71"/>
  <c r="RD179" i="71"/>
  <c r="QZ192" i="71"/>
  <c r="QZ202" i="71"/>
  <c r="RD185" i="71"/>
  <c r="QZ198" i="71"/>
  <c r="RB206" i="71"/>
  <c r="RB179" i="71"/>
  <c r="RD181" i="71"/>
  <c r="RD198" i="71"/>
  <c r="RB185" i="71"/>
  <c r="RD196" i="71"/>
  <c r="QZ206" i="71"/>
  <c r="QZ181" i="71"/>
  <c r="RB192" i="71"/>
  <c r="RB202" i="71"/>
  <c r="RB196" i="71"/>
  <c r="QZ204" i="71"/>
  <c r="RB200" i="71"/>
  <c r="QZ183" i="71"/>
  <c r="RB194" i="71"/>
  <c r="QZ189" i="71"/>
  <c r="RL252" i="71"/>
  <c r="RL250" i="71"/>
  <c r="RL251" i="71"/>
  <c r="RL253" i="71"/>
  <c r="SA95" i="71"/>
  <c r="RY89" i="71"/>
  <c r="RW88" i="71"/>
  <c r="SA81" i="71"/>
  <c r="SA65" i="71"/>
  <c r="RW96" i="71"/>
  <c r="SA89" i="71"/>
  <c r="RY88" i="71"/>
  <c r="RW82" i="71"/>
  <c r="SA70" i="71"/>
  <c r="RY96" i="71"/>
  <c r="SA88" i="71"/>
  <c r="RW81" i="71"/>
  <c r="SA96" i="71"/>
  <c r="RW89" i="71"/>
  <c r="RY81" i="71"/>
  <c r="RW95" i="71"/>
  <c r="RS35" i="71"/>
  <c r="RY95" i="71"/>
  <c r="RS51" i="71"/>
  <c r="RY82" i="71"/>
  <c r="SA82" i="71"/>
  <c r="SK200" i="71"/>
  <c r="SI189" i="71"/>
  <c r="SG179" i="71"/>
  <c r="SK206" i="71"/>
  <c r="SG196" i="71"/>
  <c r="SI181" i="71"/>
  <c r="SI198" i="71"/>
  <c r="SK183" i="71"/>
  <c r="SK192" i="71"/>
  <c r="SK202" i="71"/>
  <c r="SK204" i="71"/>
  <c r="SG187" i="71"/>
  <c r="SG185" i="71"/>
  <c r="SI196" i="71"/>
  <c r="SI185" i="71"/>
  <c r="SK196" i="71"/>
  <c r="SG206" i="71"/>
  <c r="SI183" i="71"/>
  <c r="SK194" i="71"/>
  <c r="SI204" i="71"/>
  <c r="SI187" i="71"/>
  <c r="SK198" i="71"/>
  <c r="SK187" i="71"/>
  <c r="SG200" i="71"/>
  <c r="SK185" i="71"/>
  <c r="SG198" i="71"/>
  <c r="SI206" i="71"/>
  <c r="SK181" i="71"/>
  <c r="SG194" i="71"/>
  <c r="SG183" i="71"/>
  <c r="SI194" i="71"/>
  <c r="SG204" i="71"/>
  <c r="SG181" i="71"/>
  <c r="SI192" i="71"/>
  <c r="SI202" i="71"/>
  <c r="SK189" i="71"/>
  <c r="SG202" i="71"/>
  <c r="SK179" i="71"/>
  <c r="SG189" i="71"/>
  <c r="SI179" i="71"/>
  <c r="SG192" i="71"/>
  <c r="SI200" i="71"/>
  <c r="AP96" i="71"/>
  <c r="AR96" i="71"/>
  <c r="AR89" i="71"/>
  <c r="AN88" i="71"/>
  <c r="AP81" i="71"/>
  <c r="AN89" i="71"/>
  <c r="AN96" i="71"/>
  <c r="AP89" i="71"/>
  <c r="AR82" i="71"/>
  <c r="AR70" i="71"/>
  <c r="AN82" i="71"/>
  <c r="AP95" i="71"/>
  <c r="AP88" i="71"/>
  <c r="AR81" i="71"/>
  <c r="AJ51" i="71"/>
  <c r="AR95" i="71"/>
  <c r="AR65" i="71"/>
  <c r="AN95" i="71"/>
  <c r="AP82" i="71"/>
  <c r="AR88" i="71"/>
  <c r="AJ35" i="71"/>
  <c r="AN81" i="71"/>
  <c r="BJ251" i="71"/>
  <c r="BJ253" i="71"/>
  <c r="BJ250" i="71"/>
  <c r="BJ252" i="71"/>
  <c r="BX206" i="71"/>
  <c r="BV198" i="71"/>
  <c r="BT187" i="71"/>
  <c r="BV200" i="71"/>
  <c r="BV183" i="71"/>
  <c r="BX192" i="71"/>
  <c r="BX207" i="71"/>
  <c r="BX194" i="71"/>
  <c r="BV181" i="71"/>
  <c r="BX202" i="71"/>
  <c r="BT189" i="71"/>
  <c r="BV204" i="71"/>
  <c r="BT206" i="71"/>
  <c r="BX196" i="71"/>
  <c r="BV185" i="71"/>
  <c r="BT185" i="71"/>
  <c r="BX183" i="71"/>
  <c r="BX179" i="71"/>
  <c r="BX189" i="71"/>
  <c r="BV206" i="71"/>
  <c r="BT204" i="71"/>
  <c r="BV194" i="71"/>
  <c r="BT183" i="71"/>
  <c r="BT194" i="71"/>
  <c r="BX181" i="71"/>
  <c r="BV189" i="71"/>
  <c r="BT181" i="71"/>
  <c r="BV202" i="71"/>
  <c r="BT192" i="71"/>
  <c r="BT196" i="71"/>
  <c r="BT200" i="71"/>
  <c r="BX187" i="71"/>
  <c r="BX198" i="71"/>
  <c r="BV187" i="71"/>
  <c r="BT179" i="71"/>
  <c r="BX200" i="71"/>
  <c r="BV192" i="71"/>
  <c r="BV196" i="71"/>
  <c r="BX204" i="71"/>
  <c r="BT198" i="71"/>
  <c r="BT202" i="71"/>
  <c r="BV179" i="71"/>
  <c r="BX185" i="71"/>
  <c r="CF12" i="71"/>
  <c r="CF77" i="71" s="1"/>
  <c r="CF16" i="71"/>
  <c r="CF10" i="71"/>
  <c r="CF15" i="71"/>
  <c r="CF9" i="71"/>
  <c r="CF11" i="71"/>
  <c r="CF252" i="71"/>
  <c r="CF250" i="71"/>
  <c r="CF251" i="71"/>
  <c r="CF253" i="71"/>
  <c r="DB12" i="71"/>
  <c r="DB77" i="71" s="1"/>
  <c r="DB9" i="71"/>
  <c r="DB10" i="71"/>
  <c r="DB15" i="71"/>
  <c r="DB16" i="71"/>
  <c r="DB11" i="71"/>
  <c r="UC205" i="71"/>
  <c r="TY205" i="71"/>
  <c r="UA203" i="71"/>
  <c r="UD202" i="71"/>
  <c r="UD201" i="71"/>
  <c r="TZ201" i="71"/>
  <c r="TZ200" i="71"/>
  <c r="UB199" i="71"/>
  <c r="UD198" i="71"/>
  <c r="UA197" i="71"/>
  <c r="UB196" i="71"/>
  <c r="UC195" i="71"/>
  <c r="TY195" i="71"/>
  <c r="UB193" i="71"/>
  <c r="UD192" i="71"/>
  <c r="UB188" i="71"/>
  <c r="UD187" i="71"/>
  <c r="UD186" i="71"/>
  <c r="TZ186" i="71"/>
  <c r="TZ185" i="71"/>
  <c r="UB184" i="71"/>
  <c r="UD183" i="71"/>
  <c r="UD182" i="71"/>
  <c r="TZ182" i="71"/>
  <c r="TZ181" i="71"/>
  <c r="UC180" i="71"/>
  <c r="TY180" i="71"/>
  <c r="TX144" i="71"/>
  <c r="TW143" i="71"/>
  <c r="TX140" i="71"/>
  <c r="TW139" i="71"/>
  <c r="TX136" i="71"/>
  <c r="TW135" i="71"/>
  <c r="TX132" i="71"/>
  <c r="TW131" i="71"/>
  <c r="TX122" i="71"/>
  <c r="TW121" i="71"/>
  <c r="TX118" i="71"/>
  <c r="TW117" i="71"/>
  <c r="TX114" i="71"/>
  <c r="TW113" i="71"/>
  <c r="TX110" i="71"/>
  <c r="TW109" i="71"/>
  <c r="UD205" i="71"/>
  <c r="TZ205" i="71"/>
  <c r="TZ204" i="71"/>
  <c r="UB203" i="71"/>
  <c r="UA201" i="71"/>
  <c r="UB200" i="71"/>
  <c r="UC199" i="71"/>
  <c r="TY199" i="71"/>
  <c r="UB197" i="71"/>
  <c r="UD196" i="71"/>
  <c r="UD195" i="71"/>
  <c r="TZ195" i="71"/>
  <c r="TZ194" i="71"/>
  <c r="UC193" i="71"/>
  <c r="TY193" i="71"/>
  <c r="UC188" i="71"/>
  <c r="TY188" i="71"/>
  <c r="UA186" i="71"/>
  <c r="UB185" i="71"/>
  <c r="UC184" i="71"/>
  <c r="TY184" i="71"/>
  <c r="UA182" i="71"/>
  <c r="UB181" i="71"/>
  <c r="UD180" i="71"/>
  <c r="TZ180" i="71"/>
  <c r="TZ179" i="71"/>
  <c r="TX143" i="71"/>
  <c r="TW142" i="71"/>
  <c r="TX139" i="71"/>
  <c r="TW138" i="71"/>
  <c r="TX135" i="71"/>
  <c r="TW134" i="71"/>
  <c r="TX131" i="71"/>
  <c r="TX121" i="71"/>
  <c r="TW120" i="71"/>
  <c r="TX117" i="71"/>
  <c r="TW116" i="71"/>
  <c r="TX113" i="71"/>
  <c r="TW112" i="71"/>
  <c r="TX109" i="71"/>
  <c r="TW108" i="71"/>
  <c r="UD204" i="71"/>
  <c r="UC203" i="71"/>
  <c r="UB202" i="71"/>
  <c r="UB201" i="71"/>
  <c r="UD199" i="71"/>
  <c r="TZ198" i="71"/>
  <c r="UC197" i="71"/>
  <c r="UB194" i="71"/>
  <c r="UA193" i="71"/>
  <c r="UA188" i="71"/>
  <c r="UD185" i="71"/>
  <c r="TZ184" i="71"/>
  <c r="UC182" i="71"/>
  <c r="UD179" i="71"/>
  <c r="TW145" i="71"/>
  <c r="TW141" i="71"/>
  <c r="TW137" i="71"/>
  <c r="TW133" i="71"/>
  <c r="TX119" i="71"/>
  <c r="TX115" i="71"/>
  <c r="TX111" i="71"/>
  <c r="UA205" i="71"/>
  <c r="UD203" i="71"/>
  <c r="UC201" i="71"/>
  <c r="UB198" i="71"/>
  <c r="UD197" i="71"/>
  <c r="TZ196" i="71"/>
  <c r="UD194" i="71"/>
  <c r="UD193" i="71"/>
  <c r="TZ192" i="71"/>
  <c r="UD188" i="71"/>
  <c r="TZ187" i="71"/>
  <c r="TY186" i="71"/>
  <c r="UA184" i="71"/>
  <c r="UD181" i="71"/>
  <c r="UA180" i="71"/>
  <c r="TX145" i="71"/>
  <c r="TX141" i="71"/>
  <c r="TX137" i="71"/>
  <c r="TX133" i="71"/>
  <c r="TW122" i="71"/>
  <c r="TW118" i="71"/>
  <c r="TW114" i="71"/>
  <c r="TW110" i="71"/>
  <c r="TP205" i="71"/>
  <c r="TS204" i="71"/>
  <c r="TS203" i="71"/>
  <c r="TO203" i="71"/>
  <c r="TQ202" i="71"/>
  <c r="UB204" i="71"/>
  <c r="UD200" i="71"/>
  <c r="UD184" i="71"/>
  <c r="UB182" i="71"/>
  <c r="UB180" i="71"/>
  <c r="TX138" i="71"/>
  <c r="TX120" i="71"/>
  <c r="TW115" i="71"/>
  <c r="TX112" i="71"/>
  <c r="TO205" i="71"/>
  <c r="TO204" i="71"/>
  <c r="TP203" i="71"/>
  <c r="TO202" i="71"/>
  <c r="TQ201" i="71"/>
  <c r="TP199" i="71"/>
  <c r="TQ198" i="71"/>
  <c r="TS197" i="71"/>
  <c r="TO197" i="71"/>
  <c r="TO196" i="71"/>
  <c r="TQ195" i="71"/>
  <c r="TS194" i="71"/>
  <c r="TP193" i="71"/>
  <c r="TQ192" i="71"/>
  <c r="TP188" i="71"/>
  <c r="TQ187" i="71"/>
  <c r="TS186" i="71"/>
  <c r="TO186" i="71"/>
  <c r="TO185" i="71"/>
  <c r="TR184" i="71"/>
  <c r="TN184" i="71"/>
  <c r="TQ182" i="71"/>
  <c r="TS181" i="71"/>
  <c r="TP180" i="71"/>
  <c r="TQ179" i="71"/>
  <c r="TL145" i="71"/>
  <c r="TM142" i="71"/>
  <c r="TL141" i="71"/>
  <c r="TM138" i="71"/>
  <c r="TL137" i="71"/>
  <c r="TM134" i="71"/>
  <c r="TL133" i="71"/>
  <c r="TM120" i="71"/>
  <c r="TL119" i="71"/>
  <c r="TM116" i="71"/>
  <c r="TL115" i="71"/>
  <c r="TM112" i="71"/>
  <c r="TL111" i="71"/>
  <c r="TM108" i="71"/>
  <c r="TH205" i="71"/>
  <c r="TD205" i="71"/>
  <c r="TF204" i="71"/>
  <c r="TG203" i="71"/>
  <c r="TC203" i="71"/>
  <c r="TD202" i="71"/>
  <c r="TF201" i="71"/>
  <c r="TH200" i="71"/>
  <c r="TH199" i="71"/>
  <c r="TD199" i="71"/>
  <c r="TD198" i="71"/>
  <c r="TG197" i="71"/>
  <c r="TC197" i="71"/>
  <c r="TE195" i="71"/>
  <c r="TF194" i="71"/>
  <c r="TH193" i="71"/>
  <c r="TD193" i="71"/>
  <c r="TD192" i="71"/>
  <c r="TH188" i="71"/>
  <c r="TD188" i="71"/>
  <c r="TD187" i="71"/>
  <c r="TG186" i="71"/>
  <c r="TC186" i="71"/>
  <c r="TE184" i="71"/>
  <c r="TF183" i="71"/>
  <c r="TH182" i="71"/>
  <c r="TD182" i="71"/>
  <c r="TD181" i="71"/>
  <c r="TF180" i="71"/>
  <c r="TH179" i="71"/>
  <c r="TB145" i="71"/>
  <c r="TA144" i="71"/>
  <c r="TB141" i="71"/>
  <c r="TA140" i="71"/>
  <c r="TB137" i="71"/>
  <c r="TA136" i="71"/>
  <c r="TB133" i="71"/>
  <c r="TA132" i="71"/>
  <c r="TA122" i="71"/>
  <c r="TB119" i="71"/>
  <c r="TA118" i="71"/>
  <c r="TB115" i="71"/>
  <c r="TA114" i="71"/>
  <c r="TB111" i="71"/>
  <c r="TA110" i="71"/>
  <c r="UB205" i="71"/>
  <c r="TY203" i="71"/>
  <c r="TY201" i="71"/>
  <c r="TZ199" i="71"/>
  <c r="TY197" i="71"/>
  <c r="UB187" i="71"/>
  <c r="TW144" i="71"/>
  <c r="TW136" i="71"/>
  <c r="TQ205" i="71"/>
  <c r="TQ204" i="71"/>
  <c r="TQ203" i="71"/>
  <c r="TS202" i="71"/>
  <c r="TR201" i="71"/>
  <c r="TN201" i="71"/>
  <c r="TO200" i="71"/>
  <c r="TQ199" i="71"/>
  <c r="TS198" i="71"/>
  <c r="TP197" i="71"/>
  <c r="TQ196" i="71"/>
  <c r="TR195" i="71"/>
  <c r="TN195" i="71"/>
  <c r="TQ193" i="71"/>
  <c r="TS192" i="71"/>
  <c r="TQ188" i="71"/>
  <c r="TS187" i="71"/>
  <c r="TP186" i="71"/>
  <c r="TQ185" i="71"/>
  <c r="TS184" i="71"/>
  <c r="TO184" i="71"/>
  <c r="TO183" i="71"/>
  <c r="TR182" i="71"/>
  <c r="TN182" i="71"/>
  <c r="TQ180" i="71"/>
  <c r="TS179" i="71"/>
  <c r="TM145" i="71"/>
  <c r="TL144" i="71"/>
  <c r="TM141" i="71"/>
  <c r="TL140" i="71"/>
  <c r="TM137" i="71"/>
  <c r="TL136" i="71"/>
  <c r="TM133" i="71"/>
  <c r="TL132" i="71"/>
  <c r="TL122" i="71"/>
  <c r="TM119" i="71"/>
  <c r="TL118" i="71"/>
  <c r="TM115" i="71"/>
  <c r="TL114" i="71"/>
  <c r="TM111" i="71"/>
  <c r="TL110" i="71"/>
  <c r="TE205" i="71"/>
  <c r="TH204" i="71"/>
  <c r="TH203" i="71"/>
  <c r="TD203" i="71"/>
  <c r="TF202" i="71"/>
  <c r="TG201" i="71"/>
  <c r="TC201" i="71"/>
  <c r="TE199" i="71"/>
  <c r="TF198" i="71"/>
  <c r="TH197" i="71"/>
  <c r="TD197" i="71"/>
  <c r="TD196" i="71"/>
  <c r="TF195" i="71"/>
  <c r="TH194" i="71"/>
  <c r="TE193" i="71"/>
  <c r="TF192" i="71"/>
  <c r="TE188" i="71"/>
  <c r="TF187" i="71"/>
  <c r="TH186" i="71"/>
  <c r="TD186" i="71"/>
  <c r="TD185" i="71"/>
  <c r="TF184" i="71"/>
  <c r="TH183" i="71"/>
  <c r="TE182" i="71"/>
  <c r="TF181" i="71"/>
  <c r="TG180" i="71"/>
  <c r="TC180" i="71"/>
  <c r="TB144" i="71"/>
  <c r="TA143" i="71"/>
  <c r="TB140" i="71"/>
  <c r="TA139" i="71"/>
  <c r="TB136" i="71"/>
  <c r="TA135" i="71"/>
  <c r="TB132" i="71"/>
  <c r="TA131" i="71"/>
  <c r="TB122" i="71"/>
  <c r="TA121" i="71"/>
  <c r="TB118" i="71"/>
  <c r="TA117" i="71"/>
  <c r="TB114" i="71"/>
  <c r="TA113" i="71"/>
  <c r="TB110" i="71"/>
  <c r="TA109" i="71"/>
  <c r="TZ202" i="71"/>
  <c r="UB195" i="71"/>
  <c r="TZ193" i="71"/>
  <c r="UB186" i="71"/>
  <c r="UB179" i="71"/>
  <c r="TX142" i="71"/>
  <c r="TS205" i="71"/>
  <c r="TS199" i="71"/>
  <c r="TO198" i="71"/>
  <c r="TQ197" i="71"/>
  <c r="TS195" i="71"/>
  <c r="TO194" i="71"/>
  <c r="TR193" i="71"/>
  <c r="TR188" i="71"/>
  <c r="TN186" i="71"/>
  <c r="TQ184" i="71"/>
  <c r="TO182" i="71"/>
  <c r="TN180" i="71"/>
  <c r="TM144" i="71"/>
  <c r="TM140" i="71"/>
  <c r="TM136" i="71"/>
  <c r="TM132" i="71"/>
  <c r="TL120" i="71"/>
  <c r="TL116" i="71"/>
  <c r="TL112" i="71"/>
  <c r="TL108" i="71"/>
  <c r="TG205" i="71"/>
  <c r="TD204" i="71"/>
  <c r="TE201" i="71"/>
  <c r="TH198" i="71"/>
  <c r="TE197" i="71"/>
  <c r="TH195" i="71"/>
  <c r="TD194" i="71"/>
  <c r="TF193" i="71"/>
  <c r="TC188" i="71"/>
  <c r="TF186" i="71"/>
  <c r="TC184" i="71"/>
  <c r="TG182" i="71"/>
  <c r="TF179" i="71"/>
  <c r="TB142" i="71"/>
  <c r="TB138" i="71"/>
  <c r="TB134" i="71"/>
  <c r="TA119" i="71"/>
  <c r="TA115" i="71"/>
  <c r="TA111" i="71"/>
  <c r="SW205" i="71"/>
  <c r="SS205" i="71"/>
  <c r="SU204" i="71"/>
  <c r="SV203" i="71"/>
  <c r="SR203" i="71"/>
  <c r="SS202" i="71"/>
  <c r="SU201" i="71"/>
  <c r="SW200" i="71"/>
  <c r="SW199" i="71"/>
  <c r="SS199" i="71"/>
  <c r="SS198" i="71"/>
  <c r="SV197" i="71"/>
  <c r="SR197" i="71"/>
  <c r="ST195" i="71"/>
  <c r="SU194" i="71"/>
  <c r="SW193" i="71"/>
  <c r="SS193" i="71"/>
  <c r="SS192" i="71"/>
  <c r="SW188" i="71"/>
  <c r="SS188" i="71"/>
  <c r="SS187" i="71"/>
  <c r="SV186" i="71"/>
  <c r="SR186" i="71"/>
  <c r="ST184" i="71"/>
  <c r="SU183" i="71"/>
  <c r="SW182" i="71"/>
  <c r="SS182" i="71"/>
  <c r="SS181" i="71"/>
  <c r="SU180" i="71"/>
  <c r="SW179" i="71"/>
  <c r="SQ145" i="71"/>
  <c r="SP144" i="71"/>
  <c r="SQ141" i="71"/>
  <c r="SP140" i="71"/>
  <c r="SQ137" i="71"/>
  <c r="SP136" i="71"/>
  <c r="SQ133" i="71"/>
  <c r="SP132" i="71"/>
  <c r="SP122" i="71"/>
  <c r="SQ119" i="71"/>
  <c r="SP118" i="71"/>
  <c r="SQ115" i="71"/>
  <c r="SP114" i="71"/>
  <c r="SQ111" i="71"/>
  <c r="SP110" i="71"/>
  <c r="UA199" i="71"/>
  <c r="UC186" i="71"/>
  <c r="TZ183" i="71"/>
  <c r="TW140" i="71"/>
  <c r="TW111" i="71"/>
  <c r="TX108" i="71"/>
  <c r="TO201" i="71"/>
  <c r="TN199" i="71"/>
  <c r="TR197" i="71"/>
  <c r="TQ194" i="71"/>
  <c r="TS193" i="71"/>
  <c r="TO192" i="71"/>
  <c r="TS188" i="71"/>
  <c r="TO187" i="71"/>
  <c r="TQ186" i="71"/>
  <c r="TQ183" i="71"/>
  <c r="TP182" i="71"/>
  <c r="TO180" i="71"/>
  <c r="TL143" i="71"/>
  <c r="TL139" i="71"/>
  <c r="TL135" i="71"/>
  <c r="TL131" i="71"/>
  <c r="TM122" i="71"/>
  <c r="TM118" i="71"/>
  <c r="TM114" i="71"/>
  <c r="TM110" i="71"/>
  <c r="TE203" i="71"/>
  <c r="TH201" i="71"/>
  <c r="TD200" i="71"/>
  <c r="TC199" i="71"/>
  <c r="TF197" i="71"/>
  <c r="TC195" i="71"/>
  <c r="TG193" i="71"/>
  <c r="TF188" i="71"/>
  <c r="TF185" i="71"/>
  <c r="TD184" i="71"/>
  <c r="TH181" i="71"/>
  <c r="TD180" i="71"/>
  <c r="TA145" i="71"/>
  <c r="TA141" i="71"/>
  <c r="TA137" i="71"/>
  <c r="TA133" i="71"/>
  <c r="TB121" i="71"/>
  <c r="TB117" i="71"/>
  <c r="TB113" i="71"/>
  <c r="TB109" i="71"/>
  <c r="ST205" i="71"/>
  <c r="SW204" i="71"/>
  <c r="SW203" i="71"/>
  <c r="SS203" i="71"/>
  <c r="SU202" i="71"/>
  <c r="SV201" i="71"/>
  <c r="SR201" i="71"/>
  <c r="ST199" i="71"/>
  <c r="SU198" i="71"/>
  <c r="SW197" i="71"/>
  <c r="SS197" i="71"/>
  <c r="SS196" i="71"/>
  <c r="SU195" i="71"/>
  <c r="SW194" i="71"/>
  <c r="ST193" i="71"/>
  <c r="SU192" i="71"/>
  <c r="ST188" i="71"/>
  <c r="SU187" i="71"/>
  <c r="SW186" i="71"/>
  <c r="SS186" i="71"/>
  <c r="SS185" i="71"/>
  <c r="SU184" i="71"/>
  <c r="SW183" i="71"/>
  <c r="ST182" i="71"/>
  <c r="SU181" i="71"/>
  <c r="SV180" i="71"/>
  <c r="SR180" i="71"/>
  <c r="SQ144" i="71"/>
  <c r="SP143" i="71"/>
  <c r="SQ140" i="71"/>
  <c r="SP139" i="71"/>
  <c r="SQ136" i="71"/>
  <c r="SP135" i="71"/>
  <c r="SQ132" i="71"/>
  <c r="SP131" i="71"/>
  <c r="SQ122" i="71"/>
  <c r="SP121" i="71"/>
  <c r="SQ118" i="71"/>
  <c r="SP117" i="71"/>
  <c r="SQ114" i="71"/>
  <c r="SP113" i="71"/>
  <c r="SQ110" i="71"/>
  <c r="SP109" i="71"/>
  <c r="TZ203" i="71"/>
  <c r="UA195" i="71"/>
  <c r="TY182" i="71"/>
  <c r="TR205" i="71"/>
  <c r="TR203" i="71"/>
  <c r="TS201" i="71"/>
  <c r="TQ200" i="71"/>
  <c r="TO181" i="71"/>
  <c r="TR180" i="71"/>
  <c r="TM121" i="71"/>
  <c r="TM113" i="71"/>
  <c r="TG199" i="71"/>
  <c r="TH196" i="71"/>
  <c r="TD195" i="71"/>
  <c r="TH192" i="71"/>
  <c r="TG188" i="71"/>
  <c r="TE186" i="71"/>
  <c r="TG184" i="71"/>
  <c r="TF182" i="71"/>
  <c r="TE180" i="71"/>
  <c r="TA116" i="71"/>
  <c r="TA108" i="71"/>
  <c r="SV205" i="71"/>
  <c r="SS204" i="71"/>
  <c r="ST201" i="71"/>
  <c r="SW198" i="71"/>
  <c r="ST197" i="71"/>
  <c r="SW195" i="71"/>
  <c r="SS194" i="71"/>
  <c r="SU193" i="71"/>
  <c r="SR188" i="71"/>
  <c r="SU186" i="71"/>
  <c r="SR184" i="71"/>
  <c r="SV182" i="71"/>
  <c r="SU179" i="71"/>
  <c r="SQ142" i="71"/>
  <c r="SQ138" i="71"/>
  <c r="SQ134" i="71"/>
  <c r="SP119" i="71"/>
  <c r="SP115" i="71"/>
  <c r="SP111" i="71"/>
  <c r="SJ205" i="71"/>
  <c r="SI203" i="71"/>
  <c r="SL202" i="71"/>
  <c r="SL201" i="71"/>
  <c r="SH201" i="71"/>
  <c r="SH200" i="71"/>
  <c r="SJ199" i="71"/>
  <c r="SL198" i="71"/>
  <c r="SI197" i="71"/>
  <c r="SJ196" i="71"/>
  <c r="SK195" i="71"/>
  <c r="SG195" i="71"/>
  <c r="SJ193" i="71"/>
  <c r="SL192" i="71"/>
  <c r="SJ188" i="71"/>
  <c r="SL187" i="71"/>
  <c r="SI186" i="71"/>
  <c r="SJ185" i="71"/>
  <c r="SK184" i="71"/>
  <c r="SG184" i="71"/>
  <c r="SJ182" i="71"/>
  <c r="SL181" i="71"/>
  <c r="SL180" i="71"/>
  <c r="SH180" i="71"/>
  <c r="SH179" i="71"/>
  <c r="SF143" i="71"/>
  <c r="SE142" i="71"/>
  <c r="SF139" i="71"/>
  <c r="SE138" i="71"/>
  <c r="SF135" i="71"/>
  <c r="SE134" i="71"/>
  <c r="SF131" i="71"/>
  <c r="SF121" i="71"/>
  <c r="SE120" i="71"/>
  <c r="SF117" i="71"/>
  <c r="SE116" i="71"/>
  <c r="SF113" i="71"/>
  <c r="SE112" i="71"/>
  <c r="SF109" i="71"/>
  <c r="SE108" i="71"/>
  <c r="RY205" i="71"/>
  <c r="RX203" i="71"/>
  <c r="SA202" i="71"/>
  <c r="SA201" i="71"/>
  <c r="RW201" i="71"/>
  <c r="RW200" i="71"/>
  <c r="RY199" i="71"/>
  <c r="SA198" i="71"/>
  <c r="RX197" i="71"/>
  <c r="RY196" i="71"/>
  <c r="RZ195" i="71"/>
  <c r="RV195" i="71"/>
  <c r="RY193" i="71"/>
  <c r="SA192" i="71"/>
  <c r="RY188" i="71"/>
  <c r="SA187" i="71"/>
  <c r="RX186" i="71"/>
  <c r="RY185" i="71"/>
  <c r="RZ184" i="71"/>
  <c r="RV184" i="71"/>
  <c r="RY182" i="71"/>
  <c r="SA181" i="71"/>
  <c r="SA180" i="71"/>
  <c r="RW180" i="71"/>
  <c r="RW179" i="71"/>
  <c r="RU143" i="71"/>
  <c r="RT142" i="71"/>
  <c r="RU139" i="71"/>
  <c r="RT138" i="71"/>
  <c r="RU135" i="71"/>
  <c r="RT134" i="71"/>
  <c r="RU131" i="71"/>
  <c r="RU121" i="71"/>
  <c r="RT120" i="71"/>
  <c r="RU117" i="71"/>
  <c r="RT116" i="71"/>
  <c r="RU113" i="71"/>
  <c r="RT112" i="71"/>
  <c r="RU109" i="71"/>
  <c r="RT108" i="71"/>
  <c r="RN205" i="71"/>
  <c r="RM203" i="71"/>
  <c r="RP202" i="71"/>
  <c r="RP201" i="71"/>
  <c r="RL201" i="71"/>
  <c r="RL200" i="71"/>
  <c r="RN199" i="71"/>
  <c r="RP198" i="71"/>
  <c r="RM197" i="71"/>
  <c r="RN196" i="71"/>
  <c r="RO195" i="71"/>
  <c r="RK195" i="71"/>
  <c r="RN193" i="71"/>
  <c r="RP192" i="71"/>
  <c r="RN188" i="71"/>
  <c r="RP187" i="71"/>
  <c r="RM186" i="71"/>
  <c r="RN185" i="71"/>
  <c r="RO184" i="71"/>
  <c r="RK184" i="71"/>
  <c r="RN182" i="71"/>
  <c r="RP181" i="71"/>
  <c r="RP180" i="71"/>
  <c r="RL180" i="71"/>
  <c r="RL179" i="71"/>
  <c r="RJ143" i="71"/>
  <c r="RI142" i="71"/>
  <c r="RJ139" i="71"/>
  <c r="RI138" i="71"/>
  <c r="RJ135" i="71"/>
  <c r="RI134" i="71"/>
  <c r="RJ131" i="71"/>
  <c r="RJ121" i="71"/>
  <c r="RI120" i="71"/>
  <c r="RJ117" i="71"/>
  <c r="RI116" i="71"/>
  <c r="RJ113" i="71"/>
  <c r="RI112" i="71"/>
  <c r="RJ109" i="71"/>
  <c r="RI108" i="71"/>
  <c r="UB192" i="71"/>
  <c r="TZ188" i="71"/>
  <c r="TS200" i="71"/>
  <c r="TO199" i="71"/>
  <c r="TS196" i="71"/>
  <c r="TN188" i="71"/>
  <c r="TS185" i="71"/>
  <c r="TS183" i="71"/>
  <c r="TQ181" i="71"/>
  <c r="TS180" i="71"/>
  <c r="TL142" i="71"/>
  <c r="TM139" i="71"/>
  <c r="TL134" i="71"/>
  <c r="TM131" i="71"/>
  <c r="TL117" i="71"/>
  <c r="TL109" i="71"/>
  <c r="TH202" i="71"/>
  <c r="TG195" i="71"/>
  <c r="TC193" i="71"/>
  <c r="TH184" i="71"/>
  <c r="TH180" i="71"/>
  <c r="TA142" i="71"/>
  <c r="TB139" i="71"/>
  <c r="TA134" i="71"/>
  <c r="TB131" i="71"/>
  <c r="TB116" i="71"/>
  <c r="TB108" i="71"/>
  <c r="ST203" i="71"/>
  <c r="SW201" i="71"/>
  <c r="SS200" i="71"/>
  <c r="SR199" i="71"/>
  <c r="SU197" i="71"/>
  <c r="SR195" i="71"/>
  <c r="SV193" i="71"/>
  <c r="SU188" i="71"/>
  <c r="SU185" i="71"/>
  <c r="SS184" i="71"/>
  <c r="SW181" i="71"/>
  <c r="SS180" i="71"/>
  <c r="SP145" i="71"/>
  <c r="SP141" i="71"/>
  <c r="SP137" i="71"/>
  <c r="SP133" i="71"/>
  <c r="SQ121" i="71"/>
  <c r="SQ117" i="71"/>
  <c r="SQ113" i="71"/>
  <c r="SQ109" i="71"/>
  <c r="SK205" i="71"/>
  <c r="SG205" i="71"/>
  <c r="SH204" i="71"/>
  <c r="SJ203" i="71"/>
  <c r="SI201" i="71"/>
  <c r="SJ200" i="71"/>
  <c r="SK199" i="71"/>
  <c r="SG199" i="71"/>
  <c r="SJ197" i="71"/>
  <c r="SL196" i="71"/>
  <c r="SL195" i="71"/>
  <c r="SH195" i="71"/>
  <c r="SH194" i="71"/>
  <c r="SK193" i="71"/>
  <c r="SG193" i="71"/>
  <c r="SK188" i="71"/>
  <c r="SG188" i="71"/>
  <c r="SJ186" i="71"/>
  <c r="SL185" i="71"/>
  <c r="SL184" i="71"/>
  <c r="SH184" i="71"/>
  <c r="SH183" i="71"/>
  <c r="SK182" i="71"/>
  <c r="SG182" i="71"/>
  <c r="SI180" i="71"/>
  <c r="SJ179" i="71"/>
  <c r="SE145" i="71"/>
  <c r="SF142" i="71"/>
  <c r="SE141" i="71"/>
  <c r="SF138" i="71"/>
  <c r="SE137" i="71"/>
  <c r="SF134" i="71"/>
  <c r="SE133" i="71"/>
  <c r="SF120" i="71"/>
  <c r="SE119" i="71"/>
  <c r="SF116" i="71"/>
  <c r="SE115" i="71"/>
  <c r="SF112" i="71"/>
  <c r="SE111" i="71"/>
  <c r="SF108" i="71"/>
  <c r="RZ205" i="71"/>
  <c r="RV205" i="71"/>
  <c r="RW204" i="71"/>
  <c r="RY203" i="71"/>
  <c r="RX201" i="71"/>
  <c r="RY200" i="71"/>
  <c r="RZ199" i="71"/>
  <c r="RV199" i="71"/>
  <c r="RY197" i="71"/>
  <c r="SA196" i="71"/>
  <c r="SA195" i="71"/>
  <c r="RW195" i="71"/>
  <c r="RW194" i="71"/>
  <c r="RZ193" i="71"/>
  <c r="RV193" i="71"/>
  <c r="RZ188" i="71"/>
  <c r="RV188" i="71"/>
  <c r="RY186" i="71"/>
  <c r="SA185" i="71"/>
  <c r="SA184" i="71"/>
  <c r="RW184" i="71"/>
  <c r="RW183" i="71"/>
  <c r="RZ182" i="71"/>
  <c r="RV182" i="71"/>
  <c r="RX180" i="71"/>
  <c r="RY179" i="71"/>
  <c r="RT145" i="71"/>
  <c r="RU142" i="71"/>
  <c r="RT141" i="71"/>
  <c r="RU138" i="71"/>
  <c r="RT137" i="71"/>
  <c r="RU134" i="71"/>
  <c r="RT133" i="71"/>
  <c r="RU120" i="71"/>
  <c r="RT119" i="71"/>
  <c r="RU116" i="71"/>
  <c r="RT115" i="71"/>
  <c r="RU112" i="71"/>
  <c r="RT111" i="71"/>
  <c r="RU108" i="71"/>
  <c r="RO205" i="71"/>
  <c r="RK205" i="71"/>
  <c r="RL204" i="71"/>
  <c r="RN203" i="71"/>
  <c r="RM201" i="71"/>
  <c r="RN200" i="71"/>
  <c r="RO199" i="71"/>
  <c r="RK199" i="71"/>
  <c r="RN197" i="71"/>
  <c r="RP196" i="71"/>
  <c r="RP195" i="71"/>
  <c r="RL195" i="71"/>
  <c r="RL194" i="71"/>
  <c r="RO193" i="71"/>
  <c r="RK193" i="71"/>
  <c r="RO188" i="71"/>
  <c r="RK188" i="71"/>
  <c r="RN186" i="71"/>
  <c r="RP185" i="71"/>
  <c r="RP184" i="71"/>
  <c r="RL184" i="71"/>
  <c r="RL183" i="71"/>
  <c r="RO182" i="71"/>
  <c r="RK182" i="71"/>
  <c r="RM180" i="71"/>
  <c r="RN179" i="71"/>
  <c r="RI145" i="71"/>
  <c r="RJ142" i="71"/>
  <c r="RI141" i="71"/>
  <c r="RJ138" i="71"/>
  <c r="RI137" i="71"/>
  <c r="RJ134" i="71"/>
  <c r="RI133" i="71"/>
  <c r="RJ120" i="71"/>
  <c r="RI119" i="71"/>
  <c r="RJ116" i="71"/>
  <c r="RI115" i="71"/>
  <c r="RJ112" i="71"/>
  <c r="RI111" i="71"/>
  <c r="RJ108" i="71"/>
  <c r="UB183" i="71"/>
  <c r="TP201" i="71"/>
  <c r="TP195" i="71"/>
  <c r="TO193" i="71"/>
  <c r="TR186" i="71"/>
  <c r="TL121" i="71"/>
  <c r="TC205" i="71"/>
  <c r="TF196" i="71"/>
  <c r="TD183" i="71"/>
  <c r="TA112" i="71"/>
  <c r="SU205" i="71"/>
  <c r="SU203" i="71"/>
  <c r="SS201" i="71"/>
  <c r="SU199" i="71"/>
  <c r="SU196" i="71"/>
  <c r="SW187" i="71"/>
  <c r="SW185" i="71"/>
  <c r="SS183" i="71"/>
  <c r="SR182" i="71"/>
  <c r="SS179" i="71"/>
  <c r="SQ143" i="71"/>
  <c r="SP138" i="71"/>
  <c r="SQ135" i="71"/>
  <c r="SQ120" i="71"/>
  <c r="SQ112" i="71"/>
  <c r="SL203" i="71"/>
  <c r="SK201" i="71"/>
  <c r="SJ198" i="71"/>
  <c r="SL197" i="71"/>
  <c r="SH196" i="71"/>
  <c r="SL194" i="71"/>
  <c r="SL193" i="71"/>
  <c r="SH192" i="71"/>
  <c r="SL188" i="71"/>
  <c r="SH187" i="71"/>
  <c r="SK186" i="71"/>
  <c r="SJ183" i="71"/>
  <c r="SI182" i="71"/>
  <c r="SL179" i="71"/>
  <c r="SF144" i="71"/>
  <c r="SF140" i="71"/>
  <c r="SF136" i="71"/>
  <c r="SF132" i="71"/>
  <c r="SE122" i="71"/>
  <c r="SE118" i="71"/>
  <c r="SE114" i="71"/>
  <c r="SE110" i="71"/>
  <c r="RW205" i="71"/>
  <c r="RV203" i="71"/>
  <c r="SA200" i="71"/>
  <c r="RW199" i="71"/>
  <c r="RV197" i="71"/>
  <c r="RX195" i="71"/>
  <c r="RY192" i="71"/>
  <c r="RY187" i="71"/>
  <c r="SA186" i="71"/>
  <c r="RW185" i="71"/>
  <c r="SA183" i="71"/>
  <c r="SA182" i="71"/>
  <c r="RW181" i="71"/>
  <c r="RV180" i="71"/>
  <c r="RT143" i="71"/>
  <c r="RT139" i="71"/>
  <c r="RT135" i="71"/>
  <c r="RT131" i="71"/>
  <c r="RU122" i="71"/>
  <c r="RU118" i="71"/>
  <c r="RU114" i="71"/>
  <c r="RU110" i="71"/>
  <c r="RP205" i="71"/>
  <c r="RP204" i="71"/>
  <c r="RO203" i="71"/>
  <c r="RN202" i="71"/>
  <c r="RN201" i="71"/>
  <c r="RP199" i="71"/>
  <c r="RL198" i="71"/>
  <c r="RO197" i="71"/>
  <c r="RN194" i="71"/>
  <c r="RM193" i="71"/>
  <c r="RM188" i="71"/>
  <c r="RL186" i="71"/>
  <c r="RN184" i="71"/>
  <c r="RL182" i="71"/>
  <c r="RO180" i="71"/>
  <c r="RI144" i="71"/>
  <c r="RI140" i="71"/>
  <c r="RI136" i="71"/>
  <c r="RI132" i="71"/>
  <c r="RJ119" i="71"/>
  <c r="RJ115" i="71"/>
  <c r="RJ111" i="71"/>
  <c r="RE205" i="71"/>
  <c r="RA205" i="71"/>
  <c r="RC204" i="71"/>
  <c r="RD203" i="71"/>
  <c r="QZ203" i="71"/>
  <c r="RA202" i="71"/>
  <c r="RC201" i="71"/>
  <c r="RE200" i="71"/>
  <c r="RE199" i="71"/>
  <c r="RA199" i="71"/>
  <c r="RA198" i="71"/>
  <c r="RD197" i="71"/>
  <c r="QZ197" i="71"/>
  <c r="RB195" i="71"/>
  <c r="RC194" i="71"/>
  <c r="RE193" i="71"/>
  <c r="RA193" i="71"/>
  <c r="RA192" i="71"/>
  <c r="RE188" i="71"/>
  <c r="RA188" i="71"/>
  <c r="RA187" i="71"/>
  <c r="RD186" i="71"/>
  <c r="QZ186" i="71"/>
  <c r="RB184" i="71"/>
  <c r="RC183" i="71"/>
  <c r="RE182" i="71"/>
  <c r="RA182" i="71"/>
  <c r="RA181" i="71"/>
  <c r="RC180" i="71"/>
  <c r="RE179" i="71"/>
  <c r="QY145" i="71"/>
  <c r="QX144" i="71"/>
  <c r="QY141" i="71"/>
  <c r="QX140" i="71"/>
  <c r="QY137" i="71"/>
  <c r="QX136" i="71"/>
  <c r="QY133" i="71"/>
  <c r="QX132" i="71"/>
  <c r="QX122" i="71"/>
  <c r="QY119" i="71"/>
  <c r="QX118" i="71"/>
  <c r="QY115" i="71"/>
  <c r="QX114" i="71"/>
  <c r="QY111" i="71"/>
  <c r="QX110" i="71"/>
  <c r="QR205" i="71"/>
  <c r="QQ203" i="71"/>
  <c r="QT202" i="71"/>
  <c r="QT201" i="71"/>
  <c r="QP201" i="71"/>
  <c r="QP200" i="71"/>
  <c r="QR199" i="71"/>
  <c r="QT198" i="71"/>
  <c r="QQ197" i="71"/>
  <c r="QR196" i="71"/>
  <c r="QS195" i="71"/>
  <c r="QO195" i="71"/>
  <c r="QR193" i="71"/>
  <c r="QT192" i="71"/>
  <c r="QR188" i="71"/>
  <c r="QT187" i="71"/>
  <c r="QQ186" i="71"/>
  <c r="QR185" i="71"/>
  <c r="QS184" i="71"/>
  <c r="QO184" i="71"/>
  <c r="QR182" i="71"/>
  <c r="QT181" i="71"/>
  <c r="QT180" i="71"/>
  <c r="QP180" i="71"/>
  <c r="QP179" i="71"/>
  <c r="QN143" i="71"/>
  <c r="QM142" i="71"/>
  <c r="QN139" i="71"/>
  <c r="QM138" i="71"/>
  <c r="QN135" i="71"/>
  <c r="QM134" i="71"/>
  <c r="QN131" i="71"/>
  <c r="QN121" i="71"/>
  <c r="QM120" i="71"/>
  <c r="QN117" i="71"/>
  <c r="QM116" i="71"/>
  <c r="QN113" i="71"/>
  <c r="QM112" i="71"/>
  <c r="QN109" i="71"/>
  <c r="QM108" i="71"/>
  <c r="TZ197" i="71"/>
  <c r="TX134" i="71"/>
  <c r="TR199" i="71"/>
  <c r="TP184" i="71"/>
  <c r="TL138" i="71"/>
  <c r="TM135" i="71"/>
  <c r="TM109" i="71"/>
  <c r="TF205" i="71"/>
  <c r="TF203" i="71"/>
  <c r="TF200" i="71"/>
  <c r="TH187" i="71"/>
  <c r="TC182" i="71"/>
  <c r="TA138" i="71"/>
  <c r="TB135" i="71"/>
  <c r="TB112" i="71"/>
  <c r="SV199" i="71"/>
  <c r="SW196" i="71"/>
  <c r="SS195" i="71"/>
  <c r="SW192" i="71"/>
  <c r="SV188" i="71"/>
  <c r="ST186" i="71"/>
  <c r="SV184" i="71"/>
  <c r="SU182" i="71"/>
  <c r="ST180" i="71"/>
  <c r="SP116" i="71"/>
  <c r="SP108" i="71"/>
  <c r="SH205" i="71"/>
  <c r="SG203" i="71"/>
  <c r="SL200" i="71"/>
  <c r="SH199" i="71"/>
  <c r="SG197" i="71"/>
  <c r="SI195" i="71"/>
  <c r="SJ192" i="71"/>
  <c r="SJ187" i="71"/>
  <c r="SL186" i="71"/>
  <c r="SH185" i="71"/>
  <c r="SL183" i="71"/>
  <c r="SL182" i="71"/>
  <c r="SH181" i="71"/>
  <c r="SG180" i="71"/>
  <c r="SE143" i="71"/>
  <c r="SE139" i="71"/>
  <c r="SE135" i="71"/>
  <c r="SE131" i="71"/>
  <c r="SF122" i="71"/>
  <c r="SF118" i="71"/>
  <c r="SF114" i="71"/>
  <c r="SF110" i="71"/>
  <c r="RX205" i="71"/>
  <c r="RY204" i="71"/>
  <c r="RW203" i="71"/>
  <c r="RW202" i="71"/>
  <c r="RV201" i="71"/>
  <c r="RX199" i="71"/>
  <c r="RW197" i="71"/>
  <c r="RY195" i="71"/>
  <c r="RW193" i="71"/>
  <c r="RW188" i="71"/>
  <c r="RV186" i="71"/>
  <c r="RX184" i="71"/>
  <c r="RY181" i="71"/>
  <c r="RY180" i="71"/>
  <c r="RU145" i="71"/>
  <c r="RU141" i="71"/>
  <c r="RU137" i="71"/>
  <c r="RU133" i="71"/>
  <c r="RT121" i="71"/>
  <c r="RT117" i="71"/>
  <c r="RT113" i="71"/>
  <c r="RT109" i="71"/>
  <c r="RP203" i="71"/>
  <c r="RO201" i="71"/>
  <c r="RN198" i="71"/>
  <c r="RP197" i="71"/>
  <c r="RL196" i="71"/>
  <c r="RP194" i="71"/>
  <c r="RP193" i="71"/>
  <c r="RL192" i="71"/>
  <c r="RP188" i="71"/>
  <c r="RL187" i="71"/>
  <c r="RO186" i="71"/>
  <c r="RN183" i="71"/>
  <c r="RM182" i="71"/>
  <c r="RP179" i="71"/>
  <c r="RJ144" i="71"/>
  <c r="RJ140" i="71"/>
  <c r="RJ136" i="71"/>
  <c r="RJ132" i="71"/>
  <c r="RI122" i="71"/>
  <c r="RI118" i="71"/>
  <c r="RI114" i="71"/>
  <c r="RI110" i="71"/>
  <c r="RB205" i="71"/>
  <c r="RE204" i="71"/>
  <c r="RE203" i="71"/>
  <c r="RA203" i="71"/>
  <c r="RC202" i="71"/>
  <c r="RD201" i="71"/>
  <c r="QZ201" i="71"/>
  <c r="RB199" i="71"/>
  <c r="RC198" i="71"/>
  <c r="RE197" i="71"/>
  <c r="RA197" i="71"/>
  <c r="RA196" i="71"/>
  <c r="RC195" i="71"/>
  <c r="RE194" i="71"/>
  <c r="RB193" i="71"/>
  <c r="RC192" i="71"/>
  <c r="RB188" i="71"/>
  <c r="RC187" i="71"/>
  <c r="RE186" i="71"/>
  <c r="RA186" i="71"/>
  <c r="RA185" i="71"/>
  <c r="RC184" i="71"/>
  <c r="RE183" i="71"/>
  <c r="RB182" i="71"/>
  <c r="RC181" i="71"/>
  <c r="RD180" i="71"/>
  <c r="QZ180" i="71"/>
  <c r="QY144" i="71"/>
  <c r="QX143" i="71"/>
  <c r="QY140" i="71"/>
  <c r="QX139" i="71"/>
  <c r="QY136" i="71"/>
  <c r="QX135" i="71"/>
  <c r="QY132" i="71"/>
  <c r="QX131" i="71"/>
  <c r="QY122" i="71"/>
  <c r="QX121" i="71"/>
  <c r="QY118" i="71"/>
  <c r="QX117" i="71"/>
  <c r="QY114" i="71"/>
  <c r="QX113" i="71"/>
  <c r="QY110" i="71"/>
  <c r="QX109" i="71"/>
  <c r="QS205" i="71"/>
  <c r="QO205" i="71"/>
  <c r="QP204" i="71"/>
  <c r="QR203" i="71"/>
  <c r="QQ201" i="71"/>
  <c r="QR200" i="71"/>
  <c r="QS199" i="71"/>
  <c r="QO199" i="71"/>
  <c r="QR197" i="71"/>
  <c r="QT196" i="71"/>
  <c r="QT195" i="71"/>
  <c r="QP195" i="71"/>
  <c r="QP194" i="71"/>
  <c r="QS193" i="71"/>
  <c r="QO193" i="71"/>
  <c r="QS188" i="71"/>
  <c r="QO188" i="71"/>
  <c r="QR186" i="71"/>
  <c r="QT185" i="71"/>
  <c r="QT184" i="71"/>
  <c r="QP184" i="71"/>
  <c r="QP183" i="71"/>
  <c r="QS182" i="71"/>
  <c r="QO182" i="71"/>
  <c r="QQ180" i="71"/>
  <c r="QR179" i="71"/>
  <c r="QM145" i="71"/>
  <c r="QN142" i="71"/>
  <c r="QM141" i="71"/>
  <c r="QN138" i="71"/>
  <c r="QM137" i="71"/>
  <c r="QN134" i="71"/>
  <c r="QM133" i="71"/>
  <c r="QN120" i="71"/>
  <c r="QM119" i="71"/>
  <c r="QN116" i="71"/>
  <c r="QM115" i="71"/>
  <c r="QN112" i="71"/>
  <c r="QM111" i="71"/>
  <c r="QN108" i="71"/>
  <c r="TO179" i="71"/>
  <c r="TM143" i="71"/>
  <c r="TD201" i="71"/>
  <c r="TB120" i="71"/>
  <c r="SW184" i="71"/>
  <c r="SW180" i="71"/>
  <c r="SQ108" i="71"/>
  <c r="SL204" i="71"/>
  <c r="SH203" i="71"/>
  <c r="SL199" i="71"/>
  <c r="SJ195" i="71"/>
  <c r="SI193" i="71"/>
  <c r="SJ184" i="71"/>
  <c r="SH182" i="71"/>
  <c r="SJ180" i="71"/>
  <c r="SE144" i="71"/>
  <c r="SF141" i="71"/>
  <c r="SE136" i="71"/>
  <c r="SF133" i="71"/>
  <c r="SE121" i="71"/>
  <c r="SE113" i="71"/>
  <c r="SA204" i="71"/>
  <c r="RY201" i="71"/>
  <c r="RW198" i="71"/>
  <c r="RZ197" i="71"/>
  <c r="RY194" i="71"/>
  <c r="RX193" i="71"/>
  <c r="RZ180" i="71"/>
  <c r="RU144" i="71"/>
  <c r="RU136" i="71"/>
  <c r="RT122" i="71"/>
  <c r="RU119" i="71"/>
  <c r="RT114" i="71"/>
  <c r="RU111" i="71"/>
  <c r="RN204" i="71"/>
  <c r="RP200" i="71"/>
  <c r="RL185" i="71"/>
  <c r="RL181" i="71"/>
  <c r="RI143" i="71"/>
  <c r="RI135" i="71"/>
  <c r="RI121" i="71"/>
  <c r="RJ118" i="71"/>
  <c r="RI113" i="71"/>
  <c r="RJ110" i="71"/>
  <c r="RC205" i="71"/>
  <c r="RE202" i="71"/>
  <c r="RA201" i="71"/>
  <c r="RD199" i="71"/>
  <c r="RE196" i="71"/>
  <c r="RD195" i="71"/>
  <c r="QZ193" i="71"/>
  <c r="RE187" i="71"/>
  <c r="RB186" i="71"/>
  <c r="RE184" i="71"/>
  <c r="RA183" i="71"/>
  <c r="RC182" i="71"/>
  <c r="RE180" i="71"/>
  <c r="RA179" i="71"/>
  <c r="QX142" i="71"/>
  <c r="QX138" i="71"/>
  <c r="QX134" i="71"/>
  <c r="QY120" i="71"/>
  <c r="QY116" i="71"/>
  <c r="QY112" i="71"/>
  <c r="QY108" i="71"/>
  <c r="QP205" i="71"/>
  <c r="QO203" i="71"/>
  <c r="QT200" i="71"/>
  <c r="QP199" i="71"/>
  <c r="QO197" i="71"/>
  <c r="QQ195" i="71"/>
  <c r="QR192" i="71"/>
  <c r="QR187" i="71"/>
  <c r="QT186" i="71"/>
  <c r="QP185" i="71"/>
  <c r="QT183" i="71"/>
  <c r="QT182" i="71"/>
  <c r="QP181" i="71"/>
  <c r="QO180" i="71"/>
  <c r="QM143" i="71"/>
  <c r="QM139" i="71"/>
  <c r="QM135" i="71"/>
  <c r="QM131" i="71"/>
  <c r="QN122" i="71"/>
  <c r="QN118" i="71"/>
  <c r="QN114" i="71"/>
  <c r="QN110" i="71"/>
  <c r="QI205" i="71"/>
  <c r="QE205" i="71"/>
  <c r="QG204" i="71"/>
  <c r="QH203" i="71"/>
  <c r="QD203" i="71"/>
  <c r="QE202" i="71"/>
  <c r="QG201" i="71"/>
  <c r="QI200" i="71"/>
  <c r="QI199" i="71"/>
  <c r="QE199" i="71"/>
  <c r="QE198" i="71"/>
  <c r="QH197" i="71"/>
  <c r="QD197" i="71"/>
  <c r="QF195" i="71"/>
  <c r="QG194" i="71"/>
  <c r="QI193" i="71"/>
  <c r="QE193" i="71"/>
  <c r="QE192" i="71"/>
  <c r="QI188" i="71"/>
  <c r="QE188" i="71"/>
  <c r="QE187" i="71"/>
  <c r="QH186" i="71"/>
  <c r="QD186" i="71"/>
  <c r="QF184" i="71"/>
  <c r="QG183" i="71"/>
  <c r="QI182" i="71"/>
  <c r="QE182" i="71"/>
  <c r="QE181" i="71"/>
  <c r="QG180" i="71"/>
  <c r="QI179" i="71"/>
  <c r="QC145" i="71"/>
  <c r="QB144" i="71"/>
  <c r="QC141" i="71"/>
  <c r="QB140" i="71"/>
  <c r="QC137" i="71"/>
  <c r="QB136" i="71"/>
  <c r="QC133" i="71"/>
  <c r="QB132" i="71"/>
  <c r="QC121" i="71"/>
  <c r="QB120" i="71"/>
  <c r="QC117" i="71"/>
  <c r="QB116" i="71"/>
  <c r="QC113" i="71"/>
  <c r="QB112" i="71"/>
  <c r="QC109" i="71"/>
  <c r="QB108" i="71"/>
  <c r="PV205" i="71"/>
  <c r="PU203" i="71"/>
  <c r="PX202" i="71"/>
  <c r="PX201" i="71"/>
  <c r="PT201" i="71"/>
  <c r="PT200" i="71"/>
  <c r="PV199" i="71"/>
  <c r="PX198" i="71"/>
  <c r="PU197" i="71"/>
  <c r="PV196" i="71"/>
  <c r="PW195" i="71"/>
  <c r="PS195" i="71"/>
  <c r="PV193" i="71"/>
  <c r="PX192" i="71"/>
  <c r="PV188" i="71"/>
  <c r="PX187" i="71"/>
  <c r="PU186" i="71"/>
  <c r="PV185" i="71"/>
  <c r="PW184" i="71"/>
  <c r="PS184" i="71"/>
  <c r="PV182" i="71"/>
  <c r="PX181" i="71"/>
  <c r="PX180" i="71"/>
  <c r="PT180" i="71"/>
  <c r="PT179" i="71"/>
  <c r="PR143" i="71"/>
  <c r="PQ142" i="71"/>
  <c r="PR139" i="71"/>
  <c r="PQ138" i="71"/>
  <c r="PR135" i="71"/>
  <c r="PQ134" i="71"/>
  <c r="PR131" i="71"/>
  <c r="PR122" i="71"/>
  <c r="PQ121" i="71"/>
  <c r="PR118" i="71"/>
  <c r="PQ117" i="71"/>
  <c r="PR114" i="71"/>
  <c r="PQ113" i="71"/>
  <c r="PR110" i="71"/>
  <c r="PQ109" i="71"/>
  <c r="PK205" i="71"/>
  <c r="PJ203" i="71"/>
  <c r="PM202" i="71"/>
  <c r="PM201" i="71"/>
  <c r="PI201" i="71"/>
  <c r="PI200" i="71"/>
  <c r="PK199" i="71"/>
  <c r="PM198" i="71"/>
  <c r="PJ197" i="71"/>
  <c r="PK196" i="71"/>
  <c r="PL195" i="71"/>
  <c r="PH195" i="71"/>
  <c r="PK193" i="71"/>
  <c r="PM192" i="71"/>
  <c r="PK188" i="71"/>
  <c r="PM187" i="71"/>
  <c r="PJ186" i="71"/>
  <c r="PK185" i="71"/>
  <c r="PL184" i="71"/>
  <c r="PH184" i="71"/>
  <c r="PK182" i="71"/>
  <c r="PM181" i="71"/>
  <c r="PM180" i="71"/>
  <c r="PI180" i="71"/>
  <c r="PI179" i="71"/>
  <c r="PG143" i="71"/>
  <c r="PF142" i="71"/>
  <c r="PG139" i="71"/>
  <c r="PF138" i="71"/>
  <c r="PG135" i="71"/>
  <c r="PF134" i="71"/>
  <c r="PG131" i="71"/>
  <c r="PG122" i="71"/>
  <c r="PF121" i="71"/>
  <c r="PG118" i="71"/>
  <c r="PF117" i="71"/>
  <c r="PG114" i="71"/>
  <c r="PF113" i="71"/>
  <c r="PG110" i="71"/>
  <c r="PF109" i="71"/>
  <c r="OY205" i="71"/>
  <c r="PB204" i="71"/>
  <c r="PB203" i="71"/>
  <c r="OX203" i="71"/>
  <c r="OZ202" i="71"/>
  <c r="PA201" i="71"/>
  <c r="OW201" i="71"/>
  <c r="OY199" i="71"/>
  <c r="OZ198" i="71"/>
  <c r="PB197" i="71"/>
  <c r="OX197" i="71"/>
  <c r="OX196" i="71"/>
  <c r="OZ195" i="71"/>
  <c r="PB194" i="71"/>
  <c r="OY193" i="71"/>
  <c r="OZ192" i="71"/>
  <c r="OY188" i="71"/>
  <c r="OZ187" i="71"/>
  <c r="PB186" i="71"/>
  <c r="OX186" i="71"/>
  <c r="OX185" i="71"/>
  <c r="OZ184" i="71"/>
  <c r="PB183" i="71"/>
  <c r="OY182" i="71"/>
  <c r="OZ181" i="71"/>
  <c r="PA180" i="71"/>
  <c r="OW180" i="71"/>
  <c r="OV144" i="71"/>
  <c r="OU143" i="71"/>
  <c r="OV140" i="71"/>
  <c r="OU139" i="71"/>
  <c r="OV136" i="71"/>
  <c r="OU135" i="71"/>
  <c r="OV132" i="71"/>
  <c r="OU131" i="71"/>
  <c r="OU122" i="71"/>
  <c r="OV119" i="71"/>
  <c r="OU118" i="71"/>
  <c r="OV115" i="71"/>
  <c r="OU114" i="71"/>
  <c r="OV111" i="71"/>
  <c r="OU110" i="71"/>
  <c r="OP205" i="71"/>
  <c r="OL205" i="71"/>
  <c r="OM204" i="71"/>
  <c r="OO203" i="71"/>
  <c r="ON201" i="71"/>
  <c r="OO200" i="71"/>
  <c r="OP199" i="71"/>
  <c r="OL199" i="71"/>
  <c r="OO197" i="71"/>
  <c r="OQ196" i="71"/>
  <c r="OQ195" i="71"/>
  <c r="OM195" i="71"/>
  <c r="OM194" i="71"/>
  <c r="OP193" i="71"/>
  <c r="OL193" i="71"/>
  <c r="OP188" i="71"/>
  <c r="OL188" i="71"/>
  <c r="OO186" i="71"/>
  <c r="OQ185" i="71"/>
  <c r="OQ184" i="71"/>
  <c r="OM184" i="71"/>
  <c r="OM183" i="71"/>
  <c r="OP182" i="71"/>
  <c r="OL182" i="71"/>
  <c r="ON180" i="71"/>
  <c r="OO179" i="71"/>
  <c r="OJ145" i="71"/>
  <c r="OK142" i="71"/>
  <c r="OJ141" i="71"/>
  <c r="OK138" i="71"/>
  <c r="OJ137" i="71"/>
  <c r="OK134" i="71"/>
  <c r="OJ133" i="71"/>
  <c r="OK121" i="71"/>
  <c r="OJ120" i="71"/>
  <c r="OK117" i="71"/>
  <c r="OJ116" i="71"/>
  <c r="OK113" i="71"/>
  <c r="OJ112" i="71"/>
  <c r="OK109" i="71"/>
  <c r="OJ108" i="71"/>
  <c r="OC205" i="71"/>
  <c r="OF204" i="71"/>
  <c r="OF203" i="71"/>
  <c r="OB203" i="71"/>
  <c r="OD202" i="71"/>
  <c r="OE201" i="71"/>
  <c r="OA201" i="71"/>
  <c r="OB200" i="71"/>
  <c r="OD199" i="71"/>
  <c r="OF198" i="71"/>
  <c r="OC197" i="71"/>
  <c r="OD196" i="71"/>
  <c r="OE195" i="71"/>
  <c r="OA195" i="71"/>
  <c r="OD193" i="71"/>
  <c r="OF192" i="71"/>
  <c r="OD188" i="71"/>
  <c r="OF187" i="71"/>
  <c r="OC186" i="71"/>
  <c r="OD185" i="71"/>
  <c r="OF184" i="71"/>
  <c r="OB184" i="71"/>
  <c r="OB183" i="71"/>
  <c r="OE182" i="71"/>
  <c r="OA182" i="71"/>
  <c r="OD180" i="71"/>
  <c r="OF179" i="71"/>
  <c r="NZ144" i="71"/>
  <c r="NY143" i="71"/>
  <c r="NZ140" i="71"/>
  <c r="NY139" i="71"/>
  <c r="NZ136" i="71"/>
  <c r="NY135" i="71"/>
  <c r="NZ132" i="71"/>
  <c r="NY131" i="71"/>
  <c r="NZ122" i="71"/>
  <c r="NY121" i="71"/>
  <c r="NZ118" i="71"/>
  <c r="NY117" i="71"/>
  <c r="NZ114" i="71"/>
  <c r="NY113" i="71"/>
  <c r="NZ110" i="71"/>
  <c r="NY109" i="71"/>
  <c r="NS205" i="71"/>
  <c r="NR203" i="71"/>
  <c r="NU202" i="71"/>
  <c r="NU201" i="71"/>
  <c r="NQ201" i="71"/>
  <c r="NQ200" i="71"/>
  <c r="NS199" i="71"/>
  <c r="NU198" i="71"/>
  <c r="NR197" i="71"/>
  <c r="NS196" i="71"/>
  <c r="NU195" i="71"/>
  <c r="NQ195" i="71"/>
  <c r="NQ194" i="71"/>
  <c r="NT193" i="71"/>
  <c r="NP193" i="71"/>
  <c r="NU188" i="71"/>
  <c r="NQ188" i="71"/>
  <c r="NQ187" i="71"/>
  <c r="NT186" i="71"/>
  <c r="NP186" i="71"/>
  <c r="NR184" i="71"/>
  <c r="NS183" i="71"/>
  <c r="NU182" i="71"/>
  <c r="NQ182" i="71"/>
  <c r="NQ181" i="71"/>
  <c r="NS180" i="71"/>
  <c r="NU179" i="71"/>
  <c r="NO145" i="71"/>
  <c r="NN144" i="71"/>
  <c r="NO141" i="71"/>
  <c r="NN140" i="71"/>
  <c r="NO137" i="71"/>
  <c r="NN136" i="71"/>
  <c r="NO133" i="71"/>
  <c r="NN132" i="71"/>
  <c r="NO120" i="71"/>
  <c r="NN119" i="71"/>
  <c r="NO116" i="71"/>
  <c r="NN115" i="71"/>
  <c r="NO112" i="71"/>
  <c r="NN111" i="71"/>
  <c r="NO108" i="71"/>
  <c r="TN205" i="71"/>
  <c r="TO195" i="71"/>
  <c r="SR205" i="71"/>
  <c r="SW202" i="71"/>
  <c r="SP134" i="71"/>
  <c r="SQ131" i="71"/>
  <c r="SP112" i="71"/>
  <c r="SK203" i="71"/>
  <c r="SH202" i="71"/>
  <c r="SK180" i="71"/>
  <c r="SF119" i="71"/>
  <c r="SF111" i="71"/>
  <c r="RZ203" i="71"/>
  <c r="RZ201" i="71"/>
  <c r="RY198" i="71"/>
  <c r="SA197" i="71"/>
  <c r="SA194" i="71"/>
  <c r="SA193" i="71"/>
  <c r="RW187" i="71"/>
  <c r="RW186" i="71"/>
  <c r="RT140" i="71"/>
  <c r="RT132" i="71"/>
  <c r="RK203" i="71"/>
  <c r="RK201" i="71"/>
  <c r="RL199" i="71"/>
  <c r="RK197" i="71"/>
  <c r="RN187" i="71"/>
  <c r="RK186" i="71"/>
  <c r="RP183" i="71"/>
  <c r="RN181" i="71"/>
  <c r="RK180" i="71"/>
  <c r="RJ141" i="71"/>
  <c r="RJ133" i="71"/>
  <c r="RD205" i="71"/>
  <c r="RA204" i="71"/>
  <c r="RB201" i="71"/>
  <c r="RE198" i="71"/>
  <c r="RB197" i="71"/>
  <c r="RE195" i="71"/>
  <c r="RA194" i="71"/>
  <c r="RC193" i="71"/>
  <c r="QZ188" i="71"/>
  <c r="RC186" i="71"/>
  <c r="QZ184" i="71"/>
  <c r="RD182" i="71"/>
  <c r="RC179" i="71"/>
  <c r="QY142" i="71"/>
  <c r="QY138" i="71"/>
  <c r="QY134" i="71"/>
  <c r="QX119" i="71"/>
  <c r="QX115" i="71"/>
  <c r="QX111" i="71"/>
  <c r="QQ205" i="71"/>
  <c r="QR204" i="71"/>
  <c r="QP203" i="71"/>
  <c r="QP202" i="71"/>
  <c r="QO201" i="71"/>
  <c r="QQ199" i="71"/>
  <c r="QP197" i="71"/>
  <c r="QR195" i="71"/>
  <c r="QP193" i="71"/>
  <c r="QP188" i="71"/>
  <c r="QO186" i="71"/>
  <c r="QQ184" i="71"/>
  <c r="QR181" i="71"/>
  <c r="QR180" i="71"/>
  <c r="QN145" i="71"/>
  <c r="QN141" i="71"/>
  <c r="QN137" i="71"/>
  <c r="QN133" i="71"/>
  <c r="QM121" i="71"/>
  <c r="QM117" i="71"/>
  <c r="QM113" i="71"/>
  <c r="QM109" i="71"/>
  <c r="QF205" i="71"/>
  <c r="QI204" i="71"/>
  <c r="QI203" i="71"/>
  <c r="QE203" i="71"/>
  <c r="QG202" i="71"/>
  <c r="QH201" i="71"/>
  <c r="QD201" i="71"/>
  <c r="QF199" i="71"/>
  <c r="QG198" i="71"/>
  <c r="QI197" i="71"/>
  <c r="QE197" i="71"/>
  <c r="QE196" i="71"/>
  <c r="QG195" i="71"/>
  <c r="QI194" i="71"/>
  <c r="QF193" i="71"/>
  <c r="QG192" i="71"/>
  <c r="QF188" i="71"/>
  <c r="QG187" i="71"/>
  <c r="QI186" i="71"/>
  <c r="QE186" i="71"/>
  <c r="QE185" i="71"/>
  <c r="QG184" i="71"/>
  <c r="QI183" i="71"/>
  <c r="QF182" i="71"/>
  <c r="QG181" i="71"/>
  <c r="QH180" i="71"/>
  <c r="QD180" i="71"/>
  <c r="QC144" i="71"/>
  <c r="QB143" i="71"/>
  <c r="QC140" i="71"/>
  <c r="QB139" i="71"/>
  <c r="QC136" i="71"/>
  <c r="QB135" i="71"/>
  <c r="QC132" i="71"/>
  <c r="QB131" i="71"/>
  <c r="QC120" i="71"/>
  <c r="QB119" i="71"/>
  <c r="QC116" i="71"/>
  <c r="QB115" i="71"/>
  <c r="QC112" i="71"/>
  <c r="QB111" i="71"/>
  <c r="QC108" i="71"/>
  <c r="PW205" i="71"/>
  <c r="PS205" i="71"/>
  <c r="PT204" i="71"/>
  <c r="PV203" i="71"/>
  <c r="PU201" i="71"/>
  <c r="PV200" i="71"/>
  <c r="PW199" i="71"/>
  <c r="PS199" i="71"/>
  <c r="PV197" i="71"/>
  <c r="PX196" i="71"/>
  <c r="PX195" i="71"/>
  <c r="PT195" i="71"/>
  <c r="PT194" i="71"/>
  <c r="PW193" i="71"/>
  <c r="PS193" i="71"/>
  <c r="PW188" i="71"/>
  <c r="PS188" i="71"/>
  <c r="PV186" i="71"/>
  <c r="PX185" i="71"/>
  <c r="PX184" i="71"/>
  <c r="PT184" i="71"/>
  <c r="PT183" i="71"/>
  <c r="PW182" i="71"/>
  <c r="PS182" i="71"/>
  <c r="PU180" i="71"/>
  <c r="PV179" i="71"/>
  <c r="PQ145" i="71"/>
  <c r="PR142" i="71"/>
  <c r="PQ141" i="71"/>
  <c r="PR138" i="71"/>
  <c r="PQ137" i="71"/>
  <c r="PR134" i="71"/>
  <c r="PQ133" i="71"/>
  <c r="PR121" i="71"/>
  <c r="PQ120" i="71"/>
  <c r="PR117" i="71"/>
  <c r="PQ116" i="71"/>
  <c r="PR113" i="71"/>
  <c r="PQ112" i="71"/>
  <c r="PR109" i="71"/>
  <c r="PQ108" i="71"/>
  <c r="PL205" i="71"/>
  <c r="PH205" i="71"/>
  <c r="PI204" i="71"/>
  <c r="PK203" i="71"/>
  <c r="PJ201" i="71"/>
  <c r="PK200" i="71"/>
  <c r="PL199" i="71"/>
  <c r="PH199" i="71"/>
  <c r="PK197" i="71"/>
  <c r="PM196" i="71"/>
  <c r="PM195" i="71"/>
  <c r="PI195" i="71"/>
  <c r="PI194" i="71"/>
  <c r="PL193" i="71"/>
  <c r="PH193" i="71"/>
  <c r="PL188" i="71"/>
  <c r="PH188" i="71"/>
  <c r="PK186" i="71"/>
  <c r="PM185" i="71"/>
  <c r="PM184" i="71"/>
  <c r="PI184" i="71"/>
  <c r="PI183" i="71"/>
  <c r="PL182" i="71"/>
  <c r="PH182" i="71"/>
  <c r="PJ180" i="71"/>
  <c r="PK179" i="71"/>
  <c r="PF145" i="71"/>
  <c r="PG142" i="71"/>
  <c r="PF141" i="71"/>
  <c r="PG138" i="71"/>
  <c r="PF137" i="71"/>
  <c r="PG134" i="71"/>
  <c r="PF133" i="71"/>
  <c r="PG121" i="71"/>
  <c r="PF120" i="71"/>
  <c r="PG117" i="71"/>
  <c r="PF116" i="71"/>
  <c r="PG113" i="71"/>
  <c r="PF112" i="71"/>
  <c r="PG109" i="71"/>
  <c r="PF108" i="71"/>
  <c r="OZ205" i="71"/>
  <c r="OY203" i="71"/>
  <c r="PB202" i="71"/>
  <c r="PB201" i="71"/>
  <c r="OX201" i="71"/>
  <c r="OX200" i="71"/>
  <c r="OZ199" i="71"/>
  <c r="PB198" i="71"/>
  <c r="OY197" i="71"/>
  <c r="OZ196" i="71"/>
  <c r="PA195" i="71"/>
  <c r="OW195" i="71"/>
  <c r="OZ193" i="71"/>
  <c r="PB192" i="71"/>
  <c r="OZ188" i="71"/>
  <c r="PB187" i="71"/>
  <c r="OY186" i="71"/>
  <c r="OZ185" i="71"/>
  <c r="PA184" i="71"/>
  <c r="OW184" i="71"/>
  <c r="OZ182" i="71"/>
  <c r="PB181" i="71"/>
  <c r="PB180" i="71"/>
  <c r="OX180" i="71"/>
  <c r="OX179" i="71"/>
  <c r="OV143" i="71"/>
  <c r="OU142" i="71"/>
  <c r="OV139" i="71"/>
  <c r="OU138" i="71"/>
  <c r="OV135" i="71"/>
  <c r="OU134" i="71"/>
  <c r="OV131" i="71"/>
  <c r="OV122" i="71"/>
  <c r="OU121" i="71"/>
  <c r="OV118" i="71"/>
  <c r="OU117" i="71"/>
  <c r="OV114" i="71"/>
  <c r="OU113" i="71"/>
  <c r="OV110" i="71"/>
  <c r="OU109" i="71"/>
  <c r="OQ205" i="71"/>
  <c r="OM205" i="71"/>
  <c r="OO204" i="71"/>
  <c r="OP203" i="71"/>
  <c r="OL203" i="71"/>
  <c r="OM202" i="71"/>
  <c r="OO201" i="71"/>
  <c r="OQ200" i="71"/>
  <c r="OQ199" i="71"/>
  <c r="OM199" i="71"/>
  <c r="OM198" i="71"/>
  <c r="OP197" i="71"/>
  <c r="OL197" i="71"/>
  <c r="ON195" i="71"/>
  <c r="OO194" i="71"/>
  <c r="OQ193" i="71"/>
  <c r="OM193" i="71"/>
  <c r="OM192" i="71"/>
  <c r="OQ188" i="71"/>
  <c r="OM188" i="71"/>
  <c r="OM187" i="71"/>
  <c r="OP186" i="71"/>
  <c r="OL186" i="71"/>
  <c r="ON184" i="71"/>
  <c r="OO183" i="71"/>
  <c r="OQ182" i="71"/>
  <c r="OM182" i="71"/>
  <c r="OM181" i="71"/>
  <c r="OO180" i="71"/>
  <c r="OQ179" i="71"/>
  <c r="OK145" i="71"/>
  <c r="OJ144" i="71"/>
  <c r="OK141" i="71"/>
  <c r="OJ140" i="71"/>
  <c r="OK137" i="71"/>
  <c r="OJ136" i="71"/>
  <c r="OK133" i="71"/>
  <c r="OJ132" i="71"/>
  <c r="OK120" i="71"/>
  <c r="OJ119" i="71"/>
  <c r="OK116" i="71"/>
  <c r="OJ115" i="71"/>
  <c r="OK112" i="71"/>
  <c r="OJ111" i="71"/>
  <c r="OK108" i="71"/>
  <c r="OD205" i="71"/>
  <c r="OC203" i="71"/>
  <c r="OF202" i="71"/>
  <c r="OF201" i="71"/>
  <c r="OB201" i="71"/>
  <c r="OD200" i="71"/>
  <c r="OE199" i="71"/>
  <c r="OA199" i="71"/>
  <c r="OD197" i="71"/>
  <c r="OF196" i="71"/>
  <c r="OF195" i="71"/>
  <c r="OB195" i="71"/>
  <c r="OB194" i="71"/>
  <c r="OE193" i="71"/>
  <c r="OA193" i="71"/>
  <c r="OE188" i="71"/>
  <c r="OA188" i="71"/>
  <c r="OD186" i="71"/>
  <c r="OF185" i="71"/>
  <c r="OC184" i="71"/>
  <c r="OD183" i="71"/>
  <c r="OF182" i="71"/>
  <c r="OB182" i="71"/>
  <c r="OB181" i="71"/>
  <c r="OE180" i="71"/>
  <c r="OA180" i="71"/>
  <c r="NZ143" i="71"/>
  <c r="NY142" i="71"/>
  <c r="NZ139" i="71"/>
  <c r="NY138" i="71"/>
  <c r="NZ135" i="71"/>
  <c r="NY134" i="71"/>
  <c r="NZ131" i="71"/>
  <c r="NZ121" i="71"/>
  <c r="NY120" i="71"/>
  <c r="NZ117" i="71"/>
  <c r="NY116" i="71"/>
  <c r="NZ113" i="71"/>
  <c r="NY112" i="71"/>
  <c r="NZ109" i="71"/>
  <c r="NY108" i="71"/>
  <c r="NT205" i="71"/>
  <c r="NP205" i="71"/>
  <c r="NQ204" i="71"/>
  <c r="NS203" i="71"/>
  <c r="NR201" i="71"/>
  <c r="NS200" i="71"/>
  <c r="NT199" i="71"/>
  <c r="NP199" i="71"/>
  <c r="NS197" i="71"/>
  <c r="NU196" i="71"/>
  <c r="NR195" i="71"/>
  <c r="NS194" i="71"/>
  <c r="NU193" i="71"/>
  <c r="NQ193" i="71"/>
  <c r="NQ192" i="71"/>
  <c r="NR188" i="71"/>
  <c r="NS187" i="71"/>
  <c r="NU186" i="71"/>
  <c r="NQ186" i="71"/>
  <c r="NQ185" i="71"/>
  <c r="NS184" i="71"/>
  <c r="NU183" i="71"/>
  <c r="NR182" i="71"/>
  <c r="NS181" i="71"/>
  <c r="NT180" i="71"/>
  <c r="NP180" i="71"/>
  <c r="NO144" i="71"/>
  <c r="NN143" i="71"/>
  <c r="NO140" i="71"/>
  <c r="NN139" i="71"/>
  <c r="NO136" i="71"/>
  <c r="NN135" i="71"/>
  <c r="NO132" i="71"/>
  <c r="NN131" i="71"/>
  <c r="NN122" i="71"/>
  <c r="NO119" i="71"/>
  <c r="NN118" i="71"/>
  <c r="NO115" i="71"/>
  <c r="NN114" i="71"/>
  <c r="NO111" i="71"/>
  <c r="NN110" i="71"/>
  <c r="TN197" i="71"/>
  <c r="TN193" i="71"/>
  <c r="TO188" i="71"/>
  <c r="TH185" i="71"/>
  <c r="SU200" i="71"/>
  <c r="SR193" i="71"/>
  <c r="SP120" i="71"/>
  <c r="SI205" i="71"/>
  <c r="SG201" i="71"/>
  <c r="SH193" i="71"/>
  <c r="SI188" i="71"/>
  <c r="SH186" i="71"/>
  <c r="SA203" i="71"/>
  <c r="RW196" i="71"/>
  <c r="RW192" i="71"/>
  <c r="SA188" i="71"/>
  <c r="RZ186" i="71"/>
  <c r="RT144" i="71"/>
  <c r="RT118" i="71"/>
  <c r="RU115" i="71"/>
  <c r="RL205" i="71"/>
  <c r="RM199" i="71"/>
  <c r="RN180" i="71"/>
  <c r="RJ137" i="71"/>
  <c r="QZ205" i="71"/>
  <c r="RB203" i="71"/>
  <c r="RC200" i="71"/>
  <c r="QZ199" i="71"/>
  <c r="RC196" i="71"/>
  <c r="RC188" i="71"/>
  <c r="RC185" i="71"/>
  <c r="QX145" i="71"/>
  <c r="QX137" i="71"/>
  <c r="QX120" i="71"/>
  <c r="QY117" i="71"/>
  <c r="QX112" i="71"/>
  <c r="QY109" i="71"/>
  <c r="QT205" i="71"/>
  <c r="QT203" i="71"/>
  <c r="QT199" i="71"/>
  <c r="QQ188" i="71"/>
  <c r="QS186" i="71"/>
  <c r="QR183" i="71"/>
  <c r="QP182" i="71"/>
  <c r="QN140" i="71"/>
  <c r="QN132" i="71"/>
  <c r="QM118" i="71"/>
  <c r="QN115" i="71"/>
  <c r="QM110" i="71"/>
  <c r="QH205" i="71"/>
  <c r="QE204" i="71"/>
  <c r="QF201" i="71"/>
  <c r="QI198" i="71"/>
  <c r="QF197" i="71"/>
  <c r="QI195" i="71"/>
  <c r="QE194" i="71"/>
  <c r="QG193" i="71"/>
  <c r="QD188" i="71"/>
  <c r="QG186" i="71"/>
  <c r="QD184" i="71"/>
  <c r="QH182" i="71"/>
  <c r="QG179" i="71"/>
  <c r="QC142" i="71"/>
  <c r="QC138" i="71"/>
  <c r="QC134" i="71"/>
  <c r="QC122" i="71"/>
  <c r="QC118" i="71"/>
  <c r="QC114" i="71"/>
  <c r="QC110" i="71"/>
  <c r="PT205" i="71"/>
  <c r="PS203" i="71"/>
  <c r="PX200" i="71"/>
  <c r="PT199" i="71"/>
  <c r="PS197" i="71"/>
  <c r="PU195" i="71"/>
  <c r="PV192" i="71"/>
  <c r="PV187" i="71"/>
  <c r="PX186" i="71"/>
  <c r="PT185" i="71"/>
  <c r="PX183" i="71"/>
  <c r="PX182" i="71"/>
  <c r="PT181" i="71"/>
  <c r="PS180" i="71"/>
  <c r="PQ143" i="71"/>
  <c r="PQ139" i="71"/>
  <c r="PQ135" i="71"/>
  <c r="PQ131" i="71"/>
  <c r="PR119" i="71"/>
  <c r="PR115" i="71"/>
  <c r="PR111" i="71"/>
  <c r="PI205" i="71"/>
  <c r="PH203" i="71"/>
  <c r="PM200" i="71"/>
  <c r="PI199" i="71"/>
  <c r="PH197" i="71"/>
  <c r="PJ195" i="71"/>
  <c r="PK192" i="71"/>
  <c r="PK187" i="71"/>
  <c r="PM186" i="71"/>
  <c r="PI185" i="71"/>
  <c r="PM183" i="71"/>
  <c r="PM182" i="71"/>
  <c r="PI181" i="71"/>
  <c r="PH180" i="71"/>
  <c r="PF143" i="71"/>
  <c r="PF139" i="71"/>
  <c r="PF135" i="71"/>
  <c r="PF131" i="71"/>
  <c r="PG119" i="71"/>
  <c r="PG115" i="71"/>
  <c r="PG111" i="71"/>
  <c r="PB205" i="71"/>
  <c r="PA203" i="71"/>
  <c r="OX202" i="71"/>
  <c r="PB200" i="71"/>
  <c r="PA199" i="71"/>
  <c r="OW197" i="71"/>
  <c r="OY195" i="71"/>
  <c r="OX193" i="71"/>
  <c r="OX188" i="71"/>
  <c r="PB185" i="71"/>
  <c r="OX184" i="71"/>
  <c r="OW182" i="71"/>
  <c r="OY180" i="71"/>
  <c r="OV145" i="71"/>
  <c r="OV141" i="71"/>
  <c r="OV137" i="71"/>
  <c r="OV133" i="71"/>
  <c r="OV121" i="71"/>
  <c r="OV117" i="71"/>
  <c r="OV113" i="71"/>
  <c r="OV109" i="71"/>
  <c r="OO205" i="71"/>
  <c r="OQ201" i="71"/>
  <c r="OM200" i="71"/>
  <c r="OQ198" i="71"/>
  <c r="OQ197" i="71"/>
  <c r="OM196" i="71"/>
  <c r="OL195" i="71"/>
  <c r="OO193" i="71"/>
  <c r="ON188" i="71"/>
  <c r="OO185" i="71"/>
  <c r="OO184" i="71"/>
  <c r="OO181" i="71"/>
  <c r="OM180" i="71"/>
  <c r="OJ143" i="71"/>
  <c r="OJ139" i="71"/>
  <c r="OJ135" i="71"/>
  <c r="OJ131" i="71"/>
  <c r="OJ122" i="71"/>
  <c r="OJ118" i="71"/>
  <c r="OJ114" i="71"/>
  <c r="OJ110" i="71"/>
  <c r="OF205" i="71"/>
  <c r="OE203" i="71"/>
  <c r="OB202" i="71"/>
  <c r="OC199" i="71"/>
  <c r="OB197" i="71"/>
  <c r="OD195" i="71"/>
  <c r="OB193" i="71"/>
  <c r="OB188" i="71"/>
  <c r="OA186" i="71"/>
  <c r="OE184" i="71"/>
  <c r="OF181" i="71"/>
  <c r="OF180" i="71"/>
  <c r="OB179" i="71"/>
  <c r="NY145" i="71"/>
  <c r="NY141" i="71"/>
  <c r="NY137" i="71"/>
  <c r="NY133" i="71"/>
  <c r="NZ119" i="71"/>
  <c r="NZ115" i="71"/>
  <c r="NZ111" i="71"/>
  <c r="NU203" i="71"/>
  <c r="NT201" i="71"/>
  <c r="NS198" i="71"/>
  <c r="NU197" i="71"/>
  <c r="NQ196" i="71"/>
  <c r="NS195" i="71"/>
  <c r="NS192" i="71"/>
  <c r="NU187" i="71"/>
  <c r="NR186" i="71"/>
  <c r="NU184" i="71"/>
  <c r="NQ183" i="71"/>
  <c r="NS182" i="71"/>
  <c r="NU180" i="71"/>
  <c r="NQ179" i="71"/>
  <c r="NN142" i="71"/>
  <c r="NN138" i="71"/>
  <c r="NN134" i="71"/>
  <c r="NO122" i="71"/>
  <c r="NO118" i="71"/>
  <c r="NO114" i="71"/>
  <c r="NO110" i="71"/>
  <c r="NJ205" i="71"/>
  <c r="NF205" i="71"/>
  <c r="NH204" i="71"/>
  <c r="NI203" i="71"/>
  <c r="NE203" i="71"/>
  <c r="NF202" i="71"/>
  <c r="NH201" i="71"/>
  <c r="NJ200" i="71"/>
  <c r="NJ199" i="71"/>
  <c r="NF199" i="71"/>
  <c r="NF198" i="71"/>
  <c r="NI197" i="71"/>
  <c r="NE197" i="71"/>
  <c r="NH195" i="71"/>
  <c r="NJ194" i="71"/>
  <c r="NG193" i="71"/>
  <c r="NH192" i="71"/>
  <c r="NH188" i="71"/>
  <c r="NJ187" i="71"/>
  <c r="NG186" i="71"/>
  <c r="NH185" i="71"/>
  <c r="NI184" i="71"/>
  <c r="NE184" i="71"/>
  <c r="NH182" i="71"/>
  <c r="NJ181" i="71"/>
  <c r="NJ180" i="71"/>
  <c r="NF180" i="71"/>
  <c r="NF179" i="71"/>
  <c r="ND143" i="71"/>
  <c r="NC142" i="71"/>
  <c r="ND139" i="71"/>
  <c r="NC138" i="71"/>
  <c r="ND135" i="71"/>
  <c r="NC134" i="71"/>
  <c r="ND131" i="71"/>
  <c r="NC122" i="71"/>
  <c r="ND119" i="71"/>
  <c r="NC118" i="71"/>
  <c r="ND115" i="71"/>
  <c r="NC114" i="71"/>
  <c r="ND111" i="71"/>
  <c r="NC110" i="71"/>
  <c r="MV205" i="71"/>
  <c r="MY204" i="71"/>
  <c r="MY203" i="71"/>
  <c r="MU203" i="71"/>
  <c r="MW202" i="71"/>
  <c r="MX201" i="71"/>
  <c r="MT201" i="71"/>
  <c r="MV199" i="71"/>
  <c r="MW198" i="71"/>
  <c r="MY197" i="71"/>
  <c r="MU197" i="71"/>
  <c r="MU196" i="71"/>
  <c r="MX195" i="71"/>
  <c r="MT195" i="71"/>
  <c r="MW193" i="71"/>
  <c r="MY192" i="71"/>
  <c r="MX188" i="71"/>
  <c r="MT188" i="71"/>
  <c r="MW186" i="71"/>
  <c r="MY185" i="71"/>
  <c r="MY184" i="71"/>
  <c r="MU184" i="71"/>
  <c r="MU183" i="71"/>
  <c r="MX182" i="71"/>
  <c r="MT182" i="71"/>
  <c r="MV180" i="71"/>
  <c r="MW179" i="71"/>
  <c r="MR145" i="71"/>
  <c r="MS142" i="71"/>
  <c r="MR141" i="71"/>
  <c r="MS138" i="71"/>
  <c r="MR137" i="71"/>
  <c r="MS134" i="71"/>
  <c r="MR133" i="71"/>
  <c r="MS121" i="71"/>
  <c r="MR120" i="71"/>
  <c r="MS117" i="71"/>
  <c r="MR116" i="71"/>
  <c r="MS113" i="71"/>
  <c r="MR112" i="71"/>
  <c r="MS109" i="71"/>
  <c r="MR108" i="71"/>
  <c r="MN205" i="71"/>
  <c r="MJ205" i="71"/>
  <c r="ML204" i="71"/>
  <c r="MM203" i="71"/>
  <c r="MI203" i="71"/>
  <c r="MJ202" i="71"/>
  <c r="ML201" i="71"/>
  <c r="MN200" i="71"/>
  <c r="MN199" i="71"/>
  <c r="MJ199" i="71"/>
  <c r="MJ198" i="71"/>
  <c r="MM197" i="71"/>
  <c r="MI197" i="71"/>
  <c r="ML195" i="71"/>
  <c r="MN194" i="71"/>
  <c r="MK193" i="71"/>
  <c r="ML192" i="71"/>
  <c r="ML188" i="71"/>
  <c r="MN187" i="71"/>
  <c r="MK186" i="71"/>
  <c r="ML185" i="71"/>
  <c r="MM184" i="71"/>
  <c r="MI184" i="71"/>
  <c r="ML182" i="71"/>
  <c r="MN181" i="71"/>
  <c r="MN180" i="71"/>
  <c r="MJ180" i="71"/>
  <c r="MJ179" i="71"/>
  <c r="MH143" i="71"/>
  <c r="MG142" i="71"/>
  <c r="MH139" i="71"/>
  <c r="MG138" i="71"/>
  <c r="MH135" i="71"/>
  <c r="MG134" i="71"/>
  <c r="MH131" i="71"/>
  <c r="MH122" i="71"/>
  <c r="MG121" i="71"/>
  <c r="MH118" i="71"/>
  <c r="MG117" i="71"/>
  <c r="MH114" i="71"/>
  <c r="MG113" i="71"/>
  <c r="MH110" i="71"/>
  <c r="MG109" i="71"/>
  <c r="TW132" i="71"/>
  <c r="TW119" i="71"/>
  <c r="TX116" i="71"/>
  <c r="TS182" i="71"/>
  <c r="TA120" i="71"/>
  <c r="SL205" i="71"/>
  <c r="SJ201" i="71"/>
  <c r="SH198" i="71"/>
  <c r="SH197" i="71"/>
  <c r="SI184" i="71"/>
  <c r="SE140" i="71"/>
  <c r="SF137" i="71"/>
  <c r="SE117" i="71"/>
  <c r="RY183" i="71"/>
  <c r="RW182" i="71"/>
  <c r="RU132" i="71"/>
  <c r="RM205" i="71"/>
  <c r="RL203" i="71"/>
  <c r="RL197" i="71"/>
  <c r="RM184" i="71"/>
  <c r="RI131" i="71"/>
  <c r="RJ122" i="71"/>
  <c r="RI109" i="71"/>
  <c r="RC203" i="71"/>
  <c r="RE201" i="71"/>
  <c r="RC199" i="71"/>
  <c r="RC197" i="71"/>
  <c r="QZ195" i="71"/>
  <c r="RE192" i="71"/>
  <c r="RD188" i="71"/>
  <c r="RE185" i="71"/>
  <c r="RA184" i="71"/>
  <c r="RE181" i="71"/>
  <c r="QY143" i="71"/>
  <c r="QY135" i="71"/>
  <c r="QR202" i="71"/>
  <c r="QP196" i="71"/>
  <c r="QP192" i="71"/>
  <c r="QT188" i="71"/>
  <c r="QR184" i="71"/>
  <c r="QQ182" i="71"/>
  <c r="QT179" i="71"/>
  <c r="QM144" i="71"/>
  <c r="QM136" i="71"/>
  <c r="QF203" i="71"/>
  <c r="QI201" i="71"/>
  <c r="QE200" i="71"/>
  <c r="QD199" i="71"/>
  <c r="QG197" i="71"/>
  <c r="QD195" i="71"/>
  <c r="QH193" i="71"/>
  <c r="QG188" i="71"/>
  <c r="QG185" i="71"/>
  <c r="QE184" i="71"/>
  <c r="QI181" i="71"/>
  <c r="QE180" i="71"/>
  <c r="QB145" i="71"/>
  <c r="QB141" i="71"/>
  <c r="QB137" i="71"/>
  <c r="QB133" i="71"/>
  <c r="QB121" i="71"/>
  <c r="QB117" i="71"/>
  <c r="QB113" i="71"/>
  <c r="QB109" i="71"/>
  <c r="PU205" i="71"/>
  <c r="PV204" i="71"/>
  <c r="PT203" i="71"/>
  <c r="PT202" i="71"/>
  <c r="PS201" i="71"/>
  <c r="PU199" i="71"/>
  <c r="PT197" i="71"/>
  <c r="PV195" i="71"/>
  <c r="PT193" i="71"/>
  <c r="PT188" i="71"/>
  <c r="PS186" i="71"/>
  <c r="PU184" i="71"/>
  <c r="PV181" i="71"/>
  <c r="PV180" i="71"/>
  <c r="PR145" i="71"/>
  <c r="PR141" i="71"/>
  <c r="PR137" i="71"/>
  <c r="PR133" i="71"/>
  <c r="PQ122" i="71"/>
  <c r="PQ118" i="71"/>
  <c r="PQ114" i="71"/>
  <c r="PQ110" i="71"/>
  <c r="PJ205" i="71"/>
  <c r="PK204" i="71"/>
  <c r="PI203" i="71"/>
  <c r="PI202" i="71"/>
  <c r="PH201" i="71"/>
  <c r="PJ199" i="71"/>
  <c r="PI197" i="71"/>
  <c r="PK195" i="71"/>
  <c r="PI193" i="71"/>
  <c r="PI188" i="71"/>
  <c r="PH186" i="71"/>
  <c r="PJ184" i="71"/>
  <c r="PK181" i="71"/>
  <c r="PK180" i="71"/>
  <c r="PG145" i="71"/>
  <c r="PG141" i="71"/>
  <c r="PG137" i="71"/>
  <c r="PG133" i="71"/>
  <c r="PF122" i="71"/>
  <c r="PF118" i="71"/>
  <c r="PF114" i="71"/>
  <c r="PF110" i="71"/>
  <c r="OW205" i="71"/>
  <c r="OY201" i="71"/>
  <c r="PB199" i="71"/>
  <c r="OX198" i="71"/>
  <c r="OZ197" i="71"/>
  <c r="PB195" i="71"/>
  <c r="OX194" i="71"/>
  <c r="PA193" i="71"/>
  <c r="PA188" i="71"/>
  <c r="OW186" i="71"/>
  <c r="OY184" i="71"/>
  <c r="OX182" i="71"/>
  <c r="OZ180" i="71"/>
  <c r="OU144" i="71"/>
  <c r="OU140" i="71"/>
  <c r="OU136" i="71"/>
  <c r="OU132" i="71"/>
  <c r="OU120" i="71"/>
  <c r="OU116" i="71"/>
  <c r="OU112" i="71"/>
  <c r="OU108" i="71"/>
  <c r="OQ204" i="71"/>
  <c r="OM203" i="71"/>
  <c r="OL201" i="71"/>
  <c r="ON199" i="71"/>
  <c r="OO196" i="71"/>
  <c r="OO195" i="71"/>
  <c r="OO192" i="71"/>
  <c r="OO188" i="71"/>
  <c r="OM186" i="71"/>
  <c r="OP184" i="71"/>
  <c r="OQ181" i="71"/>
  <c r="OP180" i="71"/>
  <c r="OK143" i="71"/>
  <c r="OK139" i="71"/>
  <c r="OK135" i="71"/>
  <c r="OK131" i="71"/>
  <c r="OK122" i="71"/>
  <c r="OK118" i="71"/>
  <c r="OK114" i="71"/>
  <c r="OK110" i="71"/>
  <c r="OA205" i="71"/>
  <c r="OC201" i="71"/>
  <c r="OF199" i="71"/>
  <c r="OB198" i="71"/>
  <c r="OE197" i="71"/>
  <c r="OD194" i="71"/>
  <c r="OC193" i="71"/>
  <c r="OC188" i="71"/>
  <c r="OB186" i="71"/>
  <c r="OF183" i="71"/>
  <c r="OC182" i="71"/>
  <c r="OD179" i="71"/>
  <c r="NZ145" i="71"/>
  <c r="NZ141" i="71"/>
  <c r="NZ137" i="71"/>
  <c r="NZ133" i="71"/>
  <c r="NY122" i="71"/>
  <c r="NY118" i="71"/>
  <c r="NY114" i="71"/>
  <c r="NY110" i="71"/>
  <c r="NQ205" i="71"/>
  <c r="NP203" i="71"/>
  <c r="NU200" i="71"/>
  <c r="NQ199" i="71"/>
  <c r="NP197" i="71"/>
  <c r="NT195" i="71"/>
  <c r="NU192" i="71"/>
  <c r="NP188" i="71"/>
  <c r="NS186" i="71"/>
  <c r="NP184" i="71"/>
  <c r="NT182" i="71"/>
  <c r="NS179" i="71"/>
  <c r="NO142" i="71"/>
  <c r="NO138" i="71"/>
  <c r="NO134" i="71"/>
  <c r="NN121" i="71"/>
  <c r="NN117" i="71"/>
  <c r="NN113" i="71"/>
  <c r="NN109" i="71"/>
  <c r="NG205" i="71"/>
  <c r="NJ204" i="71"/>
  <c r="NJ203" i="71"/>
  <c r="NF203" i="71"/>
  <c r="NH202" i="71"/>
  <c r="NI201" i="71"/>
  <c r="NE201" i="71"/>
  <c r="NG199" i="71"/>
  <c r="NH198" i="71"/>
  <c r="NJ197" i="71"/>
  <c r="NF197" i="71"/>
  <c r="NF196" i="71"/>
  <c r="NI195" i="71"/>
  <c r="NE195" i="71"/>
  <c r="NH193" i="71"/>
  <c r="NJ192" i="71"/>
  <c r="NI188" i="71"/>
  <c r="NE188" i="71"/>
  <c r="NH186" i="71"/>
  <c r="NJ185" i="71"/>
  <c r="NJ184" i="71"/>
  <c r="NF184" i="71"/>
  <c r="NF183" i="71"/>
  <c r="NI182" i="71"/>
  <c r="NE182" i="71"/>
  <c r="NG180" i="71"/>
  <c r="NH179" i="71"/>
  <c r="NC145" i="71"/>
  <c r="ND142" i="71"/>
  <c r="NC141" i="71"/>
  <c r="ND138" i="71"/>
  <c r="NC137" i="71"/>
  <c r="ND134" i="71"/>
  <c r="NC133" i="71"/>
  <c r="ND122" i="71"/>
  <c r="NC121" i="71"/>
  <c r="ND118" i="71"/>
  <c r="NC117" i="71"/>
  <c r="ND114" i="71"/>
  <c r="NC113" i="71"/>
  <c r="ND110" i="71"/>
  <c r="NC109" i="71"/>
  <c r="MW205" i="71"/>
  <c r="MV203" i="71"/>
  <c r="MY202" i="71"/>
  <c r="MY201" i="71"/>
  <c r="MU201" i="71"/>
  <c r="MU200" i="71"/>
  <c r="MW199" i="71"/>
  <c r="MY198" i="71"/>
  <c r="MV197" i="71"/>
  <c r="MW196" i="71"/>
  <c r="MY195" i="71"/>
  <c r="MU195" i="71"/>
  <c r="MU194" i="71"/>
  <c r="MX193" i="71"/>
  <c r="MT193" i="71"/>
  <c r="MY188" i="71"/>
  <c r="MU188" i="71"/>
  <c r="MU187" i="71"/>
  <c r="MX186" i="71"/>
  <c r="MT186" i="71"/>
  <c r="MV184" i="71"/>
  <c r="MW183" i="71"/>
  <c r="MY182" i="71"/>
  <c r="MU182" i="71"/>
  <c r="MU181" i="71"/>
  <c r="MW180" i="71"/>
  <c r="MY179" i="71"/>
  <c r="MS145" i="71"/>
  <c r="MR144" i="71"/>
  <c r="MS141" i="71"/>
  <c r="MR140" i="71"/>
  <c r="MS137" i="71"/>
  <c r="MR136" i="71"/>
  <c r="MS133" i="71"/>
  <c r="MR132" i="71"/>
  <c r="MS120" i="71"/>
  <c r="MR119" i="71"/>
  <c r="MS116" i="71"/>
  <c r="MR115" i="71"/>
  <c r="MS112" i="71"/>
  <c r="MR111" i="71"/>
  <c r="MS108" i="71"/>
  <c r="MK205" i="71"/>
  <c r="MN204" i="71"/>
  <c r="MN203" i="71"/>
  <c r="MJ203" i="71"/>
  <c r="ML202" i="71"/>
  <c r="MM201" i="71"/>
  <c r="MI201" i="71"/>
  <c r="MK199" i="71"/>
  <c r="ML198" i="71"/>
  <c r="MN197" i="71"/>
  <c r="MJ197" i="71"/>
  <c r="MJ196" i="71"/>
  <c r="MM195" i="71"/>
  <c r="MI195" i="71"/>
  <c r="ML193" i="71"/>
  <c r="MN192" i="71"/>
  <c r="MM188" i="71"/>
  <c r="MI188" i="71"/>
  <c r="ML186" i="71"/>
  <c r="MN185" i="71"/>
  <c r="MN184" i="71"/>
  <c r="MJ184" i="71"/>
  <c r="MJ183" i="71"/>
  <c r="MM182" i="71"/>
  <c r="MI182" i="71"/>
  <c r="MK180" i="71"/>
  <c r="ML179" i="71"/>
  <c r="MG145" i="71"/>
  <c r="MH142" i="71"/>
  <c r="MG141" i="71"/>
  <c r="MH138" i="71"/>
  <c r="MG137" i="71"/>
  <c r="MH134" i="71"/>
  <c r="MG133" i="71"/>
  <c r="MH121" i="71"/>
  <c r="MG120" i="71"/>
  <c r="MH117" i="71"/>
  <c r="MG116" i="71"/>
  <c r="MH113" i="71"/>
  <c r="MG112" i="71"/>
  <c r="MH109" i="71"/>
  <c r="MG108" i="71"/>
  <c r="LZ205" i="71"/>
  <c r="MC204" i="71"/>
  <c r="MC203" i="71"/>
  <c r="LY203" i="71"/>
  <c r="MA202" i="71"/>
  <c r="MB201" i="71"/>
  <c r="LX201" i="71"/>
  <c r="LZ199" i="71"/>
  <c r="MA198" i="71"/>
  <c r="MC197" i="71"/>
  <c r="LY197" i="71"/>
  <c r="LY196" i="71"/>
  <c r="MB195" i="71"/>
  <c r="LX195" i="71"/>
  <c r="MA193" i="71"/>
  <c r="MC192" i="71"/>
  <c r="MB188" i="71"/>
  <c r="LX188" i="71"/>
  <c r="MA186" i="71"/>
  <c r="MC185" i="71"/>
  <c r="MC184" i="71"/>
  <c r="LY184" i="71"/>
  <c r="LY183" i="71"/>
  <c r="MB182" i="71"/>
  <c r="LX182" i="71"/>
  <c r="LZ180" i="71"/>
  <c r="MA179" i="71"/>
  <c r="LV145" i="71"/>
  <c r="LW142" i="71"/>
  <c r="LV141" i="71"/>
  <c r="LW138" i="71"/>
  <c r="LV137" i="71"/>
  <c r="LW134" i="71"/>
  <c r="LV133" i="71"/>
  <c r="LW121" i="71"/>
  <c r="LV120" i="71"/>
  <c r="LW117" i="71"/>
  <c r="LV116" i="71"/>
  <c r="LW113" i="71"/>
  <c r="LV112" i="71"/>
  <c r="LW109" i="71"/>
  <c r="LV108" i="71"/>
  <c r="LP205" i="71"/>
  <c r="LO203" i="71"/>
  <c r="LR202" i="71"/>
  <c r="LR201" i="71"/>
  <c r="LN201" i="71"/>
  <c r="LN200" i="71"/>
  <c r="LP199" i="71"/>
  <c r="SJ204" i="71"/>
  <c r="SG186" i="71"/>
  <c r="SJ181" i="71"/>
  <c r="SE109" i="71"/>
  <c r="SA205" i="71"/>
  <c r="RY202" i="71"/>
  <c r="RX188" i="71"/>
  <c r="RY184" i="71"/>
  <c r="RU140" i="71"/>
  <c r="RL202" i="71"/>
  <c r="RI139" i="71"/>
  <c r="RD184" i="71"/>
  <c r="QX141" i="71"/>
  <c r="QX116" i="71"/>
  <c r="QY113" i="71"/>
  <c r="QT204" i="71"/>
  <c r="QR198" i="71"/>
  <c r="QT197" i="71"/>
  <c r="QR194" i="71"/>
  <c r="QQ193" i="71"/>
  <c r="QP187" i="71"/>
  <c r="QS180" i="71"/>
  <c r="QM140" i="71"/>
  <c r="QI202" i="71"/>
  <c r="QH195" i="71"/>
  <c r="QD193" i="71"/>
  <c r="QI184" i="71"/>
  <c r="QI180" i="71"/>
  <c r="QB142" i="71"/>
  <c r="QC139" i="71"/>
  <c r="QB134" i="71"/>
  <c r="QC131" i="71"/>
  <c r="QB118" i="71"/>
  <c r="QC115" i="71"/>
  <c r="QB110" i="71"/>
  <c r="PX204" i="71"/>
  <c r="PV201" i="71"/>
  <c r="PT198" i="71"/>
  <c r="PW197" i="71"/>
  <c r="PV194" i="71"/>
  <c r="PU193" i="71"/>
  <c r="PW180" i="71"/>
  <c r="PR144" i="71"/>
  <c r="PR136" i="71"/>
  <c r="PL203" i="71"/>
  <c r="PL201" i="71"/>
  <c r="PK198" i="71"/>
  <c r="PM197" i="71"/>
  <c r="PM194" i="71"/>
  <c r="PM193" i="71"/>
  <c r="PI187" i="71"/>
  <c r="PI186" i="71"/>
  <c r="PF140" i="71"/>
  <c r="PF132" i="71"/>
  <c r="PF119" i="71"/>
  <c r="PG116" i="71"/>
  <c r="PF111" i="71"/>
  <c r="PG108" i="71"/>
  <c r="OZ204" i="71"/>
  <c r="OW203" i="71"/>
  <c r="OZ200" i="71"/>
  <c r="OW188" i="71"/>
  <c r="PA186" i="71"/>
  <c r="OZ183" i="71"/>
  <c r="PB182" i="71"/>
  <c r="PB179" i="71"/>
  <c r="OV120" i="71"/>
  <c r="OU115" i="71"/>
  <c r="OV112" i="71"/>
  <c r="OQ203" i="71"/>
  <c r="OO202" i="71"/>
  <c r="OP195" i="71"/>
  <c r="ON193" i="71"/>
  <c r="OQ180" i="71"/>
  <c r="OJ142" i="71"/>
  <c r="OJ134" i="71"/>
  <c r="OJ121" i="71"/>
  <c r="OJ113" i="71"/>
  <c r="OE205" i="71"/>
  <c r="OB204" i="71"/>
  <c r="OF200" i="71"/>
  <c r="OB196" i="71"/>
  <c r="OB192" i="71"/>
  <c r="OF188" i="71"/>
  <c r="NY140" i="71"/>
  <c r="NY132" i="71"/>
  <c r="NT203" i="71"/>
  <c r="NQ202" i="71"/>
  <c r="NT188" i="71"/>
  <c r="NU185" i="71"/>
  <c r="NQ184" i="71"/>
  <c r="NU181" i="71"/>
  <c r="NO143" i="71"/>
  <c r="NO135" i="71"/>
  <c r="NN120" i="71"/>
  <c r="NO117" i="71"/>
  <c r="NN112" i="71"/>
  <c r="NO109" i="71"/>
  <c r="NG203" i="71"/>
  <c r="NJ201" i="71"/>
  <c r="NF200" i="71"/>
  <c r="NE199" i="71"/>
  <c r="NH197" i="71"/>
  <c r="NF195" i="71"/>
  <c r="NE193" i="71"/>
  <c r="NF188" i="71"/>
  <c r="NE186" i="71"/>
  <c r="NG184" i="71"/>
  <c r="NH181" i="71"/>
  <c r="NH180" i="71"/>
  <c r="ND145" i="71"/>
  <c r="ND141" i="71"/>
  <c r="ND137" i="71"/>
  <c r="ND133" i="71"/>
  <c r="ND121" i="71"/>
  <c r="ND117" i="71"/>
  <c r="ND113" i="71"/>
  <c r="ND109" i="71"/>
  <c r="MY205" i="71"/>
  <c r="MX203" i="71"/>
  <c r="MU202" i="71"/>
  <c r="MY200" i="71"/>
  <c r="MX199" i="71"/>
  <c r="MT197" i="71"/>
  <c r="MW195" i="71"/>
  <c r="MU193" i="71"/>
  <c r="MV188" i="71"/>
  <c r="MW185" i="71"/>
  <c r="MW184" i="71"/>
  <c r="MW181" i="71"/>
  <c r="MU180" i="71"/>
  <c r="MR143" i="71"/>
  <c r="MR139" i="71"/>
  <c r="MR135" i="71"/>
  <c r="MR131" i="71"/>
  <c r="MR122" i="71"/>
  <c r="MR118" i="71"/>
  <c r="MR114" i="71"/>
  <c r="MR110" i="71"/>
  <c r="MI205" i="71"/>
  <c r="ML203" i="71"/>
  <c r="ML200" i="71"/>
  <c r="ML199" i="71"/>
  <c r="ML196" i="71"/>
  <c r="MK195" i="71"/>
  <c r="MJ193" i="71"/>
  <c r="MK188" i="71"/>
  <c r="MJ186" i="71"/>
  <c r="ML184" i="71"/>
  <c r="MJ182" i="71"/>
  <c r="MM180" i="71"/>
  <c r="MG144" i="71"/>
  <c r="MG140" i="71"/>
  <c r="MG136" i="71"/>
  <c r="MG132" i="71"/>
  <c r="MH120" i="71"/>
  <c r="MH116" i="71"/>
  <c r="MH112" i="71"/>
  <c r="MH108" i="71"/>
  <c r="MC205" i="71"/>
  <c r="LX205" i="71"/>
  <c r="LX203" i="71"/>
  <c r="LY201" i="71"/>
  <c r="LY199" i="71"/>
  <c r="LZ197" i="71"/>
  <c r="LZ195" i="71"/>
  <c r="LY194" i="71"/>
  <c r="MB193" i="71"/>
  <c r="MA192" i="71"/>
  <c r="LZ188" i="71"/>
  <c r="LY187" i="71"/>
  <c r="MB186" i="71"/>
  <c r="MA185" i="71"/>
  <c r="MA184" i="71"/>
  <c r="MA183" i="71"/>
  <c r="MA182" i="71"/>
  <c r="MA181" i="71"/>
  <c r="MB180" i="71"/>
  <c r="MC179" i="71"/>
  <c r="LW143" i="71"/>
  <c r="LV140" i="71"/>
  <c r="LW135" i="71"/>
  <c r="LV132" i="71"/>
  <c r="LW118" i="71"/>
  <c r="LV115" i="71"/>
  <c r="LW110" i="71"/>
  <c r="LN205" i="71"/>
  <c r="LP204" i="71"/>
  <c r="LQ203" i="71"/>
  <c r="LQ201" i="71"/>
  <c r="LR200" i="71"/>
  <c r="LQ199" i="71"/>
  <c r="LR198" i="71"/>
  <c r="LO197" i="71"/>
  <c r="LP196" i="71"/>
  <c r="LR195" i="71"/>
  <c r="LN195" i="71"/>
  <c r="LN194" i="71"/>
  <c r="LQ193" i="71"/>
  <c r="LM193" i="71"/>
  <c r="LR188" i="71"/>
  <c r="LN188" i="71"/>
  <c r="LN187" i="71"/>
  <c r="LQ186" i="71"/>
  <c r="LM186" i="71"/>
  <c r="LO184" i="71"/>
  <c r="LP183" i="71"/>
  <c r="LR182" i="71"/>
  <c r="LN182" i="71"/>
  <c r="LN181" i="71"/>
  <c r="LP180" i="71"/>
  <c r="LR179" i="71"/>
  <c r="LL145" i="71"/>
  <c r="LK144" i="71"/>
  <c r="LL141" i="71"/>
  <c r="LK140" i="71"/>
  <c r="LL137" i="71"/>
  <c r="LK136" i="71"/>
  <c r="LL133" i="71"/>
  <c r="LK132" i="71"/>
  <c r="LL120" i="71"/>
  <c r="LK119" i="71"/>
  <c r="LL116" i="71"/>
  <c r="LK115" i="71"/>
  <c r="LL112" i="71"/>
  <c r="LK111" i="71"/>
  <c r="LL108" i="71"/>
  <c r="LE205" i="71"/>
  <c r="LD203" i="71"/>
  <c r="LG202" i="71"/>
  <c r="LG201" i="71"/>
  <c r="LC201" i="71"/>
  <c r="LC200" i="71"/>
  <c r="LE199" i="71"/>
  <c r="LG198" i="71"/>
  <c r="LD197" i="71"/>
  <c r="LE196" i="71"/>
  <c r="LG195" i="71"/>
  <c r="LC195" i="71"/>
  <c r="LC194" i="71"/>
  <c r="LF193" i="71"/>
  <c r="LB193" i="71"/>
  <c r="LG188" i="71"/>
  <c r="LC188" i="71"/>
  <c r="LC187" i="71"/>
  <c r="LF186" i="71"/>
  <c r="LB186" i="71"/>
  <c r="LD184" i="71"/>
  <c r="LE183" i="71"/>
  <c r="LG182" i="71"/>
  <c r="LC182" i="71"/>
  <c r="LC181" i="71"/>
  <c r="LE180" i="71"/>
  <c r="LG179" i="71"/>
  <c r="LA145" i="71"/>
  <c r="KZ144" i="71"/>
  <c r="LA141" i="71"/>
  <c r="KZ140" i="71"/>
  <c r="LA137" i="71"/>
  <c r="KZ136" i="71"/>
  <c r="LA133" i="71"/>
  <c r="KZ132" i="71"/>
  <c r="LA121" i="71"/>
  <c r="KZ120" i="71"/>
  <c r="LA117" i="71"/>
  <c r="KZ116" i="71"/>
  <c r="LA113" i="71"/>
  <c r="KZ112" i="71"/>
  <c r="LA109" i="71"/>
  <c r="KZ108" i="71"/>
  <c r="KU205" i="71"/>
  <c r="KQ205" i="71"/>
  <c r="KR204" i="71"/>
  <c r="KT203" i="71"/>
  <c r="KS201" i="71"/>
  <c r="KV200" i="71"/>
  <c r="KV199" i="71"/>
  <c r="KR199" i="71"/>
  <c r="KR198" i="71"/>
  <c r="KU197" i="71"/>
  <c r="KQ197" i="71"/>
  <c r="KS195" i="71"/>
  <c r="KT194" i="71"/>
  <c r="KV193" i="71"/>
  <c r="KR193" i="71"/>
  <c r="KR192" i="71"/>
  <c r="KV188" i="71"/>
  <c r="KR188" i="71"/>
  <c r="KR187" i="71"/>
  <c r="KU186" i="71"/>
  <c r="KQ186" i="71"/>
  <c r="KT184" i="71"/>
  <c r="KV183" i="71"/>
  <c r="KS182" i="71"/>
  <c r="KT181" i="71"/>
  <c r="KV180" i="71"/>
  <c r="KR180" i="71"/>
  <c r="KR179" i="71"/>
  <c r="KO145" i="71"/>
  <c r="KP142" i="71"/>
  <c r="KO141" i="71"/>
  <c r="KP138" i="71"/>
  <c r="KO137" i="71"/>
  <c r="KP134" i="71"/>
  <c r="KO133" i="71"/>
  <c r="KP120" i="71"/>
  <c r="KO119" i="71"/>
  <c r="KP116" i="71"/>
  <c r="KO115" i="71"/>
  <c r="KP112" i="71"/>
  <c r="KO111" i="71"/>
  <c r="KP108" i="71"/>
  <c r="KI205" i="71"/>
  <c r="KH203" i="71"/>
  <c r="KK202" i="71"/>
  <c r="KK201" i="71"/>
  <c r="KG201" i="71"/>
  <c r="KG200" i="71"/>
  <c r="KI199" i="71"/>
  <c r="KK198" i="71"/>
  <c r="KH197" i="71"/>
  <c r="KI196" i="71"/>
  <c r="KK195" i="71"/>
  <c r="KG195" i="71"/>
  <c r="KG194" i="71"/>
  <c r="KJ193" i="71"/>
  <c r="KF193" i="71"/>
  <c r="KK188" i="71"/>
  <c r="KG188" i="71"/>
  <c r="KG187" i="71"/>
  <c r="KJ186" i="71"/>
  <c r="KF186" i="71"/>
  <c r="KH184" i="71"/>
  <c r="KI183" i="71"/>
  <c r="KK182" i="71"/>
  <c r="KG182" i="71"/>
  <c r="KG181" i="71"/>
  <c r="KI180" i="71"/>
  <c r="KK179" i="71"/>
  <c r="KE145" i="71"/>
  <c r="KD144" i="71"/>
  <c r="KE141" i="71"/>
  <c r="KD140" i="71"/>
  <c r="KE137" i="71"/>
  <c r="KD136" i="71"/>
  <c r="KE133" i="71"/>
  <c r="KD132" i="71"/>
  <c r="KE121" i="71"/>
  <c r="KD120" i="71"/>
  <c r="KE117" i="71"/>
  <c r="KD116" i="71"/>
  <c r="KE113" i="71"/>
  <c r="KD112" i="71"/>
  <c r="KE109" i="71"/>
  <c r="KD108" i="71"/>
  <c r="JY205" i="71"/>
  <c r="JU205" i="71"/>
  <c r="JV204" i="71"/>
  <c r="JX203" i="71"/>
  <c r="JW201" i="71"/>
  <c r="JZ200" i="71"/>
  <c r="JZ199" i="71"/>
  <c r="JV199" i="71"/>
  <c r="JV198" i="71"/>
  <c r="JY197" i="71"/>
  <c r="JU197" i="71"/>
  <c r="JW195" i="71"/>
  <c r="JX194" i="71"/>
  <c r="JZ193" i="71"/>
  <c r="JV193" i="71"/>
  <c r="JV192" i="71"/>
  <c r="JZ188" i="71"/>
  <c r="JV188" i="71"/>
  <c r="JV187" i="71"/>
  <c r="JY186" i="71"/>
  <c r="JU186" i="71"/>
  <c r="JX184" i="71"/>
  <c r="JZ183" i="71"/>
  <c r="JW182" i="71"/>
  <c r="JX181" i="71"/>
  <c r="JZ180" i="71"/>
  <c r="JV180" i="71"/>
  <c r="JV179" i="71"/>
  <c r="JS145" i="71"/>
  <c r="JT142" i="71"/>
  <c r="JS141" i="71"/>
  <c r="JT138" i="71"/>
  <c r="JS137" i="71"/>
  <c r="JT134" i="71"/>
  <c r="JS133" i="71"/>
  <c r="JT120" i="71"/>
  <c r="JS119" i="71"/>
  <c r="JT116" i="71"/>
  <c r="JS115" i="71"/>
  <c r="JT112" i="71"/>
  <c r="JS111" i="71"/>
  <c r="JT108" i="71"/>
  <c r="JO205" i="71"/>
  <c r="JK205" i="71"/>
  <c r="JM204" i="71"/>
  <c r="JN203" i="71"/>
  <c r="JJ203" i="71"/>
  <c r="JK202" i="71"/>
  <c r="JM201" i="71"/>
  <c r="JO200" i="71"/>
  <c r="JO199" i="71"/>
  <c r="JK199" i="71"/>
  <c r="JK198" i="71"/>
  <c r="JN197" i="71"/>
  <c r="JJ197" i="71"/>
  <c r="JM195" i="71"/>
  <c r="JO194" i="71"/>
  <c r="JL193" i="71"/>
  <c r="JM192" i="71"/>
  <c r="JM188" i="71"/>
  <c r="JO187" i="71"/>
  <c r="JL186" i="71"/>
  <c r="JM185" i="71"/>
  <c r="JN184" i="71"/>
  <c r="JJ184" i="71"/>
  <c r="JM182" i="71"/>
  <c r="JO181" i="71"/>
  <c r="JO180" i="71"/>
  <c r="JK180" i="71"/>
  <c r="JK179" i="71"/>
  <c r="JI143" i="71"/>
  <c r="JH142" i="71"/>
  <c r="JI139" i="71"/>
  <c r="JH138" i="71"/>
  <c r="JI135" i="71"/>
  <c r="JH134" i="71"/>
  <c r="JI131" i="71"/>
  <c r="JI122" i="71"/>
  <c r="JH121" i="71"/>
  <c r="JI118" i="71"/>
  <c r="JH117" i="71"/>
  <c r="JI114" i="71"/>
  <c r="JH113" i="71"/>
  <c r="JI110" i="71"/>
  <c r="JH109" i="71"/>
  <c r="JA205" i="71"/>
  <c r="JD204" i="71"/>
  <c r="JD203" i="71"/>
  <c r="IZ203" i="71"/>
  <c r="JB202" i="71"/>
  <c r="JC201" i="71"/>
  <c r="IY201" i="71"/>
  <c r="JA199" i="71"/>
  <c r="JB198" i="71"/>
  <c r="JD197" i="71"/>
  <c r="IZ197" i="71"/>
  <c r="IZ196" i="71"/>
  <c r="JC195" i="71"/>
  <c r="IY195" i="71"/>
  <c r="JB193" i="71"/>
  <c r="JD192" i="71"/>
  <c r="JC188" i="71"/>
  <c r="IY188" i="71"/>
  <c r="JB186" i="71"/>
  <c r="JD185" i="71"/>
  <c r="JD184" i="71"/>
  <c r="IZ184" i="71"/>
  <c r="IZ183" i="71"/>
  <c r="JC182" i="71"/>
  <c r="IY182" i="71"/>
  <c r="JA180" i="71"/>
  <c r="JB179" i="71"/>
  <c r="IW145" i="71"/>
  <c r="IX142" i="71"/>
  <c r="IW141" i="71"/>
  <c r="IX138" i="71"/>
  <c r="IW137" i="71"/>
  <c r="IX134" i="71"/>
  <c r="IW133" i="71"/>
  <c r="IX121" i="71"/>
  <c r="IW120" i="71"/>
  <c r="IX117" i="71"/>
  <c r="IW116" i="71"/>
  <c r="IX113" i="71"/>
  <c r="IW112" i="71"/>
  <c r="IX109" i="71"/>
  <c r="IW108" i="71"/>
  <c r="IQ205" i="71"/>
  <c r="IP203" i="71"/>
  <c r="IS202" i="71"/>
  <c r="IS201" i="71"/>
  <c r="IO201" i="71"/>
  <c r="IO200" i="71"/>
  <c r="IQ199" i="71"/>
  <c r="IS198" i="71"/>
  <c r="IP197" i="71"/>
  <c r="IQ196" i="71"/>
  <c r="IS195" i="71"/>
  <c r="IO195" i="71"/>
  <c r="IO194" i="71"/>
  <c r="IR193" i="71"/>
  <c r="IN193" i="71"/>
  <c r="IS188" i="71"/>
  <c r="IO188" i="71"/>
  <c r="IO187" i="71"/>
  <c r="IR186" i="71"/>
  <c r="IN186" i="71"/>
  <c r="IP184" i="71"/>
  <c r="IQ183" i="71"/>
  <c r="IS182" i="71"/>
  <c r="IO182" i="71"/>
  <c r="IO181" i="71"/>
  <c r="IQ180" i="71"/>
  <c r="IS179" i="71"/>
  <c r="IM145" i="71"/>
  <c r="IL144" i="71"/>
  <c r="IM141" i="71"/>
  <c r="IL140" i="71"/>
  <c r="IM137" i="71"/>
  <c r="IL136" i="71"/>
  <c r="IM133" i="71"/>
  <c r="IL132" i="71"/>
  <c r="IM120" i="71"/>
  <c r="IL119" i="71"/>
  <c r="IM116" i="71"/>
  <c r="IL115" i="71"/>
  <c r="IM112" i="71"/>
  <c r="IL111" i="71"/>
  <c r="IM108" i="71"/>
  <c r="IF205" i="71"/>
  <c r="IE203" i="71"/>
  <c r="IH202" i="71"/>
  <c r="IH201" i="71"/>
  <c r="ID201" i="71"/>
  <c r="ID200" i="71"/>
  <c r="IF199" i="71"/>
  <c r="IH198" i="71"/>
  <c r="IE197" i="71"/>
  <c r="IF196" i="71"/>
  <c r="IH195" i="71"/>
  <c r="ID195" i="71"/>
  <c r="ID194" i="71"/>
  <c r="IG193" i="71"/>
  <c r="IC193" i="71"/>
  <c r="IH188" i="71"/>
  <c r="ID188" i="71"/>
  <c r="ID187" i="71"/>
  <c r="IG186" i="71"/>
  <c r="IC186" i="71"/>
  <c r="IE184" i="71"/>
  <c r="IF183" i="71"/>
  <c r="IH182" i="71"/>
  <c r="ID182" i="71"/>
  <c r="ID181" i="71"/>
  <c r="IF180" i="71"/>
  <c r="IH179" i="71"/>
  <c r="IB145" i="71"/>
  <c r="IA144" i="71"/>
  <c r="IB141" i="71"/>
  <c r="IA140" i="71"/>
  <c r="IB137" i="71"/>
  <c r="IA136" i="71"/>
  <c r="IB133" i="71"/>
  <c r="IA132" i="71"/>
  <c r="IB120" i="71"/>
  <c r="IA119" i="71"/>
  <c r="IB116" i="71"/>
  <c r="IA115" i="71"/>
  <c r="IB112" i="71"/>
  <c r="IA111" i="71"/>
  <c r="IB108" i="71"/>
  <c r="HU205" i="71"/>
  <c r="HW204" i="71"/>
  <c r="HW203" i="71"/>
  <c r="HS203" i="71"/>
  <c r="HU202" i="71"/>
  <c r="HV201" i="71"/>
  <c r="HR201" i="71"/>
  <c r="HS200" i="71"/>
  <c r="HU199" i="71"/>
  <c r="HW198" i="71"/>
  <c r="HT197" i="71"/>
  <c r="HU196" i="71"/>
  <c r="HW195" i="71"/>
  <c r="HS195" i="71"/>
  <c r="HS194" i="71"/>
  <c r="HV193" i="71"/>
  <c r="HR193" i="71"/>
  <c r="HW188" i="71"/>
  <c r="HS188" i="71"/>
  <c r="HS187" i="71"/>
  <c r="HU186" i="71"/>
  <c r="HW185" i="71"/>
  <c r="HT184" i="71"/>
  <c r="HU183" i="71"/>
  <c r="HV182" i="71"/>
  <c r="HR182" i="71"/>
  <c r="HU180" i="71"/>
  <c r="HW179" i="71"/>
  <c r="HQ145" i="71"/>
  <c r="HP144" i="71"/>
  <c r="HQ141" i="71"/>
  <c r="HP140" i="71"/>
  <c r="HQ137" i="71"/>
  <c r="HP136" i="71"/>
  <c r="HQ133" i="71"/>
  <c r="HP132" i="71"/>
  <c r="HP122" i="71"/>
  <c r="HQ119" i="71"/>
  <c r="HP118" i="71"/>
  <c r="HQ115" i="71"/>
  <c r="HP114" i="71"/>
  <c r="HQ111" i="71"/>
  <c r="HP110" i="71"/>
  <c r="HJ205" i="71"/>
  <c r="HI203" i="71"/>
  <c r="HL202" i="71"/>
  <c r="HL201" i="71"/>
  <c r="HH201" i="71"/>
  <c r="HH200" i="71"/>
  <c r="HJ199" i="71"/>
  <c r="HL198" i="71"/>
  <c r="HI197" i="71"/>
  <c r="HJ196" i="71"/>
  <c r="HL195" i="71"/>
  <c r="HH195" i="71"/>
  <c r="HH194" i="71"/>
  <c r="HK193" i="71"/>
  <c r="HG193" i="71"/>
  <c r="HL188" i="71"/>
  <c r="HH188" i="71"/>
  <c r="HH187" i="71"/>
  <c r="HK186" i="71"/>
  <c r="HG186" i="71"/>
  <c r="HI184" i="71"/>
  <c r="HJ183" i="71"/>
  <c r="HL182" i="71"/>
  <c r="HH182" i="71"/>
  <c r="HH181" i="71"/>
  <c r="HJ180" i="71"/>
  <c r="HL179" i="71"/>
  <c r="HF145" i="71"/>
  <c r="HE144" i="71"/>
  <c r="HF141" i="71"/>
  <c r="HE140" i="71"/>
  <c r="HF137" i="71"/>
  <c r="HE136" i="71"/>
  <c r="HF133" i="71"/>
  <c r="HE132" i="71"/>
  <c r="HF120" i="71"/>
  <c r="HE119" i="71"/>
  <c r="HF116" i="71"/>
  <c r="HE115" i="71"/>
  <c r="HF112" i="71"/>
  <c r="HE111" i="71"/>
  <c r="HF108" i="71"/>
  <c r="GZ205" i="71"/>
  <c r="GV205" i="71"/>
  <c r="GW204" i="71"/>
  <c r="GY203" i="71"/>
  <c r="GX201" i="71"/>
  <c r="GY200" i="71"/>
  <c r="GZ199" i="71"/>
  <c r="GV199" i="71"/>
  <c r="GY197" i="71"/>
  <c r="HA196" i="71"/>
  <c r="HA195" i="71"/>
  <c r="GW195" i="71"/>
  <c r="GW194" i="71"/>
  <c r="GZ193" i="71"/>
  <c r="GV193" i="71"/>
  <c r="GZ188" i="71"/>
  <c r="GV188" i="71"/>
  <c r="GY186" i="71"/>
  <c r="HA185" i="71"/>
  <c r="HA184" i="71"/>
  <c r="GW184" i="71"/>
  <c r="GW183" i="71"/>
  <c r="GZ182" i="71"/>
  <c r="GV182" i="71"/>
  <c r="GX180" i="71"/>
  <c r="GY179" i="71"/>
  <c r="GT145" i="71"/>
  <c r="GU142" i="71"/>
  <c r="GT141" i="71"/>
  <c r="GU138" i="71"/>
  <c r="GT137" i="71"/>
  <c r="GU134" i="71"/>
  <c r="GT133" i="71"/>
  <c r="GU120" i="71"/>
  <c r="GT119" i="71"/>
  <c r="GU116" i="71"/>
  <c r="GT115" i="71"/>
  <c r="GU112" i="71"/>
  <c r="GT111" i="71"/>
  <c r="GU108" i="71"/>
  <c r="GP205" i="71"/>
  <c r="GL205" i="71"/>
  <c r="GN204" i="71"/>
  <c r="GO203" i="71"/>
  <c r="GK203" i="71"/>
  <c r="GL202" i="71"/>
  <c r="GN201" i="71"/>
  <c r="GP200" i="71"/>
  <c r="GP199" i="71"/>
  <c r="GL199" i="71"/>
  <c r="GL198" i="71"/>
  <c r="GO197" i="71"/>
  <c r="GK197" i="71"/>
  <c r="GN195" i="71"/>
  <c r="GP194" i="71"/>
  <c r="GM193" i="71"/>
  <c r="GN192" i="71"/>
  <c r="GN188" i="71"/>
  <c r="GP187" i="71"/>
  <c r="GM186" i="71"/>
  <c r="GN185" i="71"/>
  <c r="GO184" i="71"/>
  <c r="GK184" i="71"/>
  <c r="GN182" i="71"/>
  <c r="GP181" i="71"/>
  <c r="GP180" i="71"/>
  <c r="GL180" i="71"/>
  <c r="GL179" i="71"/>
  <c r="GJ143" i="71"/>
  <c r="GI142" i="71"/>
  <c r="GJ139" i="71"/>
  <c r="GI138" i="71"/>
  <c r="GJ135" i="71"/>
  <c r="GI134" i="71"/>
  <c r="GJ131" i="71"/>
  <c r="GJ122" i="71"/>
  <c r="GI121" i="71"/>
  <c r="GJ118" i="71"/>
  <c r="GI117" i="71"/>
  <c r="GJ114" i="71"/>
  <c r="GI113" i="71"/>
  <c r="GJ110" i="71"/>
  <c r="GI109" i="71"/>
  <c r="GC205" i="71"/>
  <c r="GB203" i="71"/>
  <c r="GE202" i="71"/>
  <c r="GE201" i="71"/>
  <c r="GA201" i="71"/>
  <c r="GA200" i="71"/>
  <c r="GC199" i="71"/>
  <c r="GE198" i="71"/>
  <c r="GB197" i="71"/>
  <c r="GC196" i="71"/>
  <c r="GE195" i="71"/>
  <c r="GA195" i="71"/>
  <c r="GA194" i="71"/>
  <c r="GD193" i="71"/>
  <c r="FZ193" i="71"/>
  <c r="GE188" i="71"/>
  <c r="GA188" i="71"/>
  <c r="GA187" i="71"/>
  <c r="SV195" i="71"/>
  <c r="SP142" i="71"/>
  <c r="SQ139" i="71"/>
  <c r="SJ202" i="71"/>
  <c r="SJ194" i="71"/>
  <c r="SF145" i="71"/>
  <c r="SA199" i="71"/>
  <c r="RX182" i="71"/>
  <c r="RM195" i="71"/>
  <c r="RN192" i="71"/>
  <c r="RL188" i="71"/>
  <c r="QZ182" i="71"/>
  <c r="QY139" i="71"/>
  <c r="QT194" i="71"/>
  <c r="QT193" i="71"/>
  <c r="QP186" i="71"/>
  <c r="QN144" i="71"/>
  <c r="QM122" i="71"/>
  <c r="QN119" i="71"/>
  <c r="QD205" i="71"/>
  <c r="QG200" i="71"/>
  <c r="PW203" i="71"/>
  <c r="PW201" i="71"/>
  <c r="PV198" i="71"/>
  <c r="PX197" i="71"/>
  <c r="PX194" i="71"/>
  <c r="PX193" i="71"/>
  <c r="PT187" i="71"/>
  <c r="PT186" i="71"/>
  <c r="PQ140" i="71"/>
  <c r="PQ132" i="71"/>
  <c r="PQ119" i="71"/>
  <c r="PR116" i="71"/>
  <c r="PQ111" i="71"/>
  <c r="PR108" i="71"/>
  <c r="PM205" i="71"/>
  <c r="PM203" i="71"/>
  <c r="PM199" i="71"/>
  <c r="PJ188" i="71"/>
  <c r="PL186" i="71"/>
  <c r="PK183" i="71"/>
  <c r="PI182" i="71"/>
  <c r="PG140" i="71"/>
  <c r="PG132" i="71"/>
  <c r="OZ203" i="71"/>
  <c r="OZ201" i="71"/>
  <c r="OW199" i="71"/>
  <c r="PB196" i="71"/>
  <c r="OX192" i="71"/>
  <c r="PB188" i="71"/>
  <c r="PB184" i="71"/>
  <c r="OU145" i="71"/>
  <c r="OV142" i="71"/>
  <c r="OU137" i="71"/>
  <c r="OV134" i="71"/>
  <c r="OQ202" i="71"/>
  <c r="OM201" i="71"/>
  <c r="OM185" i="71"/>
  <c r="OK140" i="71"/>
  <c r="OK132" i="71"/>
  <c r="OK119" i="71"/>
  <c r="OK111" i="71"/>
  <c r="OD204" i="71"/>
  <c r="OA203" i="71"/>
  <c r="OD198" i="71"/>
  <c r="OA197" i="71"/>
  <c r="OF194" i="71"/>
  <c r="OD192" i="71"/>
  <c r="OB185" i="71"/>
  <c r="OA184" i="71"/>
  <c r="OD181" i="71"/>
  <c r="OB180" i="71"/>
  <c r="NZ138" i="71"/>
  <c r="NZ120" i="71"/>
  <c r="NY115" i="71"/>
  <c r="NZ112" i="71"/>
  <c r="NR205" i="71"/>
  <c r="NS202" i="71"/>
  <c r="NP201" i="71"/>
  <c r="NQ198" i="71"/>
  <c r="NQ197" i="71"/>
  <c r="NU194" i="71"/>
  <c r="NR193" i="71"/>
  <c r="NT184" i="71"/>
  <c r="NP182" i="71"/>
  <c r="NQ180" i="71"/>
  <c r="NN141" i="71"/>
  <c r="NN133" i="71"/>
  <c r="NE205" i="71"/>
  <c r="NH203" i="71"/>
  <c r="NH200" i="71"/>
  <c r="NH199" i="71"/>
  <c r="NH196" i="71"/>
  <c r="NG195" i="71"/>
  <c r="NF193" i="71"/>
  <c r="NG188" i="71"/>
  <c r="NF186" i="71"/>
  <c r="NH184" i="71"/>
  <c r="NF182" i="71"/>
  <c r="NI180" i="71"/>
  <c r="NC144" i="71"/>
  <c r="NC140" i="71"/>
  <c r="NC136" i="71"/>
  <c r="NC132" i="71"/>
  <c r="NC120" i="71"/>
  <c r="NC116" i="71"/>
  <c r="NC112" i="71"/>
  <c r="NC108" i="71"/>
  <c r="MT205" i="71"/>
  <c r="MV201" i="71"/>
  <c r="MY199" i="71"/>
  <c r="MU198" i="71"/>
  <c r="MW197" i="71"/>
  <c r="MW194" i="71"/>
  <c r="MV193" i="71"/>
  <c r="MW188" i="71"/>
  <c r="MU186" i="71"/>
  <c r="MX184" i="71"/>
  <c r="MY181" i="71"/>
  <c r="MX180" i="71"/>
  <c r="MS143" i="71"/>
  <c r="MS139" i="71"/>
  <c r="MS135" i="71"/>
  <c r="MS131" i="71"/>
  <c r="MS122" i="71"/>
  <c r="MS118" i="71"/>
  <c r="MS114" i="71"/>
  <c r="MS110" i="71"/>
  <c r="ML205" i="71"/>
  <c r="MN202" i="71"/>
  <c r="MJ201" i="71"/>
  <c r="MM199" i="71"/>
  <c r="MN196" i="71"/>
  <c r="MN195" i="71"/>
  <c r="MJ194" i="71"/>
  <c r="MM193" i="71"/>
  <c r="MN188" i="71"/>
  <c r="MJ187" i="71"/>
  <c r="MM186" i="71"/>
  <c r="ML183" i="71"/>
  <c r="MK182" i="71"/>
  <c r="MN179" i="71"/>
  <c r="MH144" i="71"/>
  <c r="MH140" i="71"/>
  <c r="MH136" i="71"/>
  <c r="MH132" i="71"/>
  <c r="MG119" i="71"/>
  <c r="MG115" i="71"/>
  <c r="MG111" i="71"/>
  <c r="LY205" i="71"/>
  <c r="LY204" i="71"/>
  <c r="LZ203" i="71"/>
  <c r="LY202" i="71"/>
  <c r="LZ201" i="71"/>
  <c r="LY200" i="71"/>
  <c r="MA199" i="71"/>
  <c r="LY198" i="71"/>
  <c r="MA197" i="71"/>
  <c r="MA196" i="71"/>
  <c r="MA195" i="71"/>
  <c r="MA194" i="71"/>
  <c r="MC193" i="71"/>
  <c r="LX193" i="71"/>
  <c r="MA188" i="71"/>
  <c r="MA187" i="71"/>
  <c r="MC186" i="71"/>
  <c r="LX186" i="71"/>
  <c r="MB184" i="71"/>
  <c r="MC183" i="71"/>
  <c r="MC182" i="71"/>
  <c r="MC181" i="71"/>
  <c r="MC180" i="71"/>
  <c r="LX180" i="71"/>
  <c r="LW145" i="71"/>
  <c r="LV142" i="71"/>
  <c r="LW140" i="71"/>
  <c r="LV139" i="71"/>
  <c r="LW137" i="71"/>
  <c r="LV134" i="71"/>
  <c r="LW132" i="71"/>
  <c r="LV131" i="71"/>
  <c r="LV122" i="71"/>
  <c r="LW120" i="71"/>
  <c r="LV117" i="71"/>
  <c r="LW115" i="71"/>
  <c r="LV114" i="71"/>
  <c r="LW112" i="71"/>
  <c r="LV109" i="71"/>
  <c r="LO205" i="71"/>
  <c r="LR204" i="71"/>
  <c r="LR203" i="71"/>
  <c r="LM203" i="71"/>
  <c r="LM201" i="71"/>
  <c r="LR199" i="71"/>
  <c r="LM199" i="71"/>
  <c r="LP197" i="71"/>
  <c r="LR196" i="71"/>
  <c r="LO195" i="71"/>
  <c r="LP194" i="71"/>
  <c r="LR193" i="71"/>
  <c r="LN193" i="71"/>
  <c r="LN192" i="71"/>
  <c r="LO188" i="71"/>
  <c r="LP187" i="71"/>
  <c r="LR186" i="71"/>
  <c r="LN186" i="71"/>
  <c r="LN185" i="71"/>
  <c r="LP184" i="71"/>
  <c r="LR183" i="71"/>
  <c r="LO182" i="71"/>
  <c r="LP181" i="71"/>
  <c r="LQ180" i="71"/>
  <c r="LM180" i="71"/>
  <c r="LL144" i="71"/>
  <c r="LK143" i="71"/>
  <c r="LL140" i="71"/>
  <c r="LK139" i="71"/>
  <c r="LL136" i="71"/>
  <c r="LK135" i="71"/>
  <c r="LL132" i="71"/>
  <c r="LK131" i="71"/>
  <c r="LK122" i="71"/>
  <c r="LL119" i="71"/>
  <c r="LK118" i="71"/>
  <c r="LL115" i="71"/>
  <c r="LK114" i="71"/>
  <c r="LL111" i="71"/>
  <c r="LK110" i="71"/>
  <c r="LF205" i="71"/>
  <c r="LB205" i="71"/>
  <c r="LC204" i="71"/>
  <c r="LE203" i="71"/>
  <c r="LD201" i="71"/>
  <c r="LE200" i="71"/>
  <c r="LF199" i="71"/>
  <c r="LB199" i="71"/>
  <c r="LE197" i="71"/>
  <c r="LG196" i="71"/>
  <c r="LD195" i="71"/>
  <c r="LE194" i="71"/>
  <c r="LG193" i="71"/>
  <c r="LC193" i="71"/>
  <c r="LC192" i="71"/>
  <c r="LD188" i="71"/>
  <c r="LE187" i="71"/>
  <c r="LG186" i="71"/>
  <c r="LC186" i="71"/>
  <c r="LC185" i="71"/>
  <c r="LE184" i="71"/>
  <c r="LG183" i="71"/>
  <c r="LD182" i="71"/>
  <c r="LE181" i="71"/>
  <c r="LF180" i="71"/>
  <c r="LB180" i="71"/>
  <c r="LA144" i="71"/>
  <c r="KZ143" i="71"/>
  <c r="LA140" i="71"/>
  <c r="KZ139" i="71"/>
  <c r="LA136" i="71"/>
  <c r="KZ135" i="71"/>
  <c r="LA132" i="71"/>
  <c r="KZ131" i="71"/>
  <c r="LA120" i="71"/>
  <c r="KZ119" i="71"/>
  <c r="LA116" i="71"/>
  <c r="KZ115" i="71"/>
  <c r="LA112" i="71"/>
  <c r="KZ111" i="71"/>
  <c r="LA108" i="71"/>
  <c r="KV205" i="71"/>
  <c r="KR205" i="71"/>
  <c r="KT204" i="71"/>
  <c r="KU203" i="71"/>
  <c r="KQ203" i="71"/>
  <c r="KR202" i="71"/>
  <c r="KT201" i="71"/>
  <c r="KS199" i="71"/>
  <c r="KT198" i="71"/>
  <c r="KV197" i="71"/>
  <c r="KR197" i="71"/>
  <c r="KR196" i="71"/>
  <c r="KT195" i="71"/>
  <c r="KV194" i="71"/>
  <c r="KS193" i="71"/>
  <c r="KT192" i="71"/>
  <c r="KS188" i="71"/>
  <c r="KT187" i="71"/>
  <c r="KV186" i="71"/>
  <c r="KR186" i="71"/>
  <c r="KR185" i="71"/>
  <c r="KU184" i="71"/>
  <c r="KQ184" i="71"/>
  <c r="KT182" i="71"/>
  <c r="KV181" i="71"/>
  <c r="KS180" i="71"/>
  <c r="KT179" i="71"/>
  <c r="KP145" i="71"/>
  <c r="KO144" i="71"/>
  <c r="KP141" i="71"/>
  <c r="KO140" i="71"/>
  <c r="KP137" i="71"/>
  <c r="KO136" i="71"/>
  <c r="KP133" i="71"/>
  <c r="KO132" i="71"/>
  <c r="KO122" i="71"/>
  <c r="KP119" i="71"/>
  <c r="KO118" i="71"/>
  <c r="KP115" i="71"/>
  <c r="KO114" i="71"/>
  <c r="KP111" i="71"/>
  <c r="KO110" i="71"/>
  <c r="KJ205" i="71"/>
  <c r="KF205" i="71"/>
  <c r="KG204" i="71"/>
  <c r="KI203" i="71"/>
  <c r="KH201" i="71"/>
  <c r="KI200" i="71"/>
  <c r="KJ199" i="71"/>
  <c r="KF199" i="71"/>
  <c r="KI197" i="71"/>
  <c r="KK196" i="71"/>
  <c r="KH195" i="71"/>
  <c r="KI194" i="71"/>
  <c r="KK193" i="71"/>
  <c r="KG193" i="71"/>
  <c r="KG192" i="71"/>
  <c r="KH188" i="71"/>
  <c r="KI187" i="71"/>
  <c r="KK186" i="71"/>
  <c r="KG186" i="71"/>
  <c r="KG185" i="71"/>
  <c r="KI184" i="71"/>
  <c r="KK183" i="71"/>
  <c r="KH182" i="71"/>
  <c r="KI181" i="71"/>
  <c r="KJ180" i="71"/>
  <c r="KF180" i="71"/>
  <c r="KE144" i="71"/>
  <c r="KD143" i="71"/>
  <c r="KE140" i="71"/>
  <c r="KD139" i="71"/>
  <c r="KE136" i="71"/>
  <c r="KD135" i="71"/>
  <c r="KE132" i="71"/>
  <c r="KD131" i="71"/>
  <c r="KE120" i="71"/>
  <c r="KD119" i="71"/>
  <c r="KE116" i="71"/>
  <c r="KD115" i="71"/>
  <c r="KE112" i="71"/>
  <c r="KD111" i="71"/>
  <c r="KE108" i="71"/>
  <c r="JZ205" i="71"/>
  <c r="JV205" i="71"/>
  <c r="JX204" i="71"/>
  <c r="JY203" i="71"/>
  <c r="JU203" i="71"/>
  <c r="JV202" i="71"/>
  <c r="JX201" i="71"/>
  <c r="JW199" i="71"/>
  <c r="JX198" i="71"/>
  <c r="JZ197" i="71"/>
  <c r="JV197" i="71"/>
  <c r="JV196" i="71"/>
  <c r="JX195" i="71"/>
  <c r="JZ194" i="71"/>
  <c r="JW193" i="71"/>
  <c r="JX192" i="71"/>
  <c r="JW188" i="71"/>
  <c r="JX187" i="71"/>
  <c r="JZ186" i="71"/>
  <c r="JV186" i="71"/>
  <c r="JV185" i="71"/>
  <c r="JY184" i="71"/>
  <c r="JU184" i="71"/>
  <c r="JX182" i="71"/>
  <c r="JZ181" i="71"/>
  <c r="JW180" i="71"/>
  <c r="JX179" i="71"/>
  <c r="JT145" i="71"/>
  <c r="JS144" i="71"/>
  <c r="JT141" i="71"/>
  <c r="JS140" i="71"/>
  <c r="JT137" i="71"/>
  <c r="JS136" i="71"/>
  <c r="JT133" i="71"/>
  <c r="JS132" i="71"/>
  <c r="JS122" i="71"/>
  <c r="JT119" i="71"/>
  <c r="JS118" i="71"/>
  <c r="JT115" i="71"/>
  <c r="JS114" i="71"/>
  <c r="JT111" i="71"/>
  <c r="JS110" i="71"/>
  <c r="JL205" i="71"/>
  <c r="JO204" i="71"/>
  <c r="JO203" i="71"/>
  <c r="JK203" i="71"/>
  <c r="JM202" i="71"/>
  <c r="JN201" i="71"/>
  <c r="JJ201" i="71"/>
  <c r="JL199" i="71"/>
  <c r="JM198" i="71"/>
  <c r="JO197" i="71"/>
  <c r="JK197" i="71"/>
  <c r="JK196" i="71"/>
  <c r="JN195" i="71"/>
  <c r="JJ195" i="71"/>
  <c r="JM193" i="71"/>
  <c r="JO192" i="71"/>
  <c r="JN188" i="71"/>
  <c r="JJ188" i="71"/>
  <c r="JM186" i="71"/>
  <c r="JO185" i="71"/>
  <c r="JO184" i="71"/>
  <c r="JK184" i="71"/>
  <c r="JK183" i="71"/>
  <c r="JN182" i="71"/>
  <c r="JJ182" i="71"/>
  <c r="JL180" i="71"/>
  <c r="JM179" i="71"/>
  <c r="JH145" i="71"/>
  <c r="JI142" i="71"/>
  <c r="JH141" i="71"/>
  <c r="JI138" i="71"/>
  <c r="JH137" i="71"/>
  <c r="JI134" i="71"/>
  <c r="JH133" i="71"/>
  <c r="JI121" i="71"/>
  <c r="JH120" i="71"/>
  <c r="JI117" i="71"/>
  <c r="JH116" i="71"/>
  <c r="JI113" i="71"/>
  <c r="JH112" i="71"/>
  <c r="JI109" i="71"/>
  <c r="JH108" i="71"/>
  <c r="JB205" i="71"/>
  <c r="JA203" i="71"/>
  <c r="JD202" i="71"/>
  <c r="JD201" i="71"/>
  <c r="IZ201" i="71"/>
  <c r="IZ200" i="71"/>
  <c r="JB199" i="71"/>
  <c r="JD198" i="71"/>
  <c r="JA197" i="71"/>
  <c r="JB196" i="71"/>
  <c r="JD195" i="71"/>
  <c r="IZ195" i="71"/>
  <c r="IZ194" i="71"/>
  <c r="JC193" i="71"/>
  <c r="IY193" i="71"/>
  <c r="JD188" i="71"/>
  <c r="IZ188" i="71"/>
  <c r="IZ187" i="71"/>
  <c r="JC186" i="71"/>
  <c r="IY186" i="71"/>
  <c r="JA184" i="71"/>
  <c r="JB183" i="71"/>
  <c r="JD182" i="71"/>
  <c r="IZ182" i="71"/>
  <c r="IZ181" i="71"/>
  <c r="JB180" i="71"/>
  <c r="JD179" i="71"/>
  <c r="IX145" i="71"/>
  <c r="IW144" i="71"/>
  <c r="IX141" i="71"/>
  <c r="IW140" i="71"/>
  <c r="IX137" i="71"/>
  <c r="IW136" i="71"/>
  <c r="IX133" i="71"/>
  <c r="IW132" i="71"/>
  <c r="IX120" i="71"/>
  <c r="IW119" i="71"/>
  <c r="IX116" i="71"/>
  <c r="IW115" i="71"/>
  <c r="IX112" i="71"/>
  <c r="IW111" i="71"/>
  <c r="IX108" i="71"/>
  <c r="IR205" i="71"/>
  <c r="IN205" i="71"/>
  <c r="IO204" i="71"/>
  <c r="IQ203" i="71"/>
  <c r="IP201" i="71"/>
  <c r="IQ200" i="71"/>
  <c r="IR199" i="71"/>
  <c r="IN199" i="71"/>
  <c r="IQ197" i="71"/>
  <c r="IS196" i="71"/>
  <c r="IP195" i="71"/>
  <c r="IQ194" i="71"/>
  <c r="IS193" i="71"/>
  <c r="IO193" i="71"/>
  <c r="IO192" i="71"/>
  <c r="IP188" i="71"/>
  <c r="IQ187" i="71"/>
  <c r="IS186" i="71"/>
  <c r="IO186" i="71"/>
  <c r="IO185" i="71"/>
  <c r="IQ184" i="71"/>
  <c r="IS183" i="71"/>
  <c r="IP182" i="71"/>
  <c r="IQ181" i="71"/>
  <c r="IR180" i="71"/>
  <c r="IN180" i="71"/>
  <c r="IM144" i="71"/>
  <c r="IL143" i="71"/>
  <c r="IM140" i="71"/>
  <c r="IL139" i="71"/>
  <c r="IM136" i="71"/>
  <c r="IL135" i="71"/>
  <c r="IM132" i="71"/>
  <c r="IL131" i="71"/>
  <c r="IL122" i="71"/>
  <c r="IM119" i="71"/>
  <c r="IL118" i="71"/>
  <c r="IM115" i="71"/>
  <c r="IL114" i="71"/>
  <c r="IM111" i="71"/>
  <c r="IL110" i="71"/>
  <c r="IG205" i="71"/>
  <c r="IC205" i="71"/>
  <c r="ID204" i="71"/>
  <c r="IF203" i="71"/>
  <c r="IE201" i="71"/>
  <c r="IF200" i="71"/>
  <c r="IG199" i="71"/>
  <c r="IC199" i="71"/>
  <c r="IF197" i="71"/>
  <c r="IH196" i="71"/>
  <c r="IE195" i="71"/>
  <c r="IF194" i="71"/>
  <c r="IH193" i="71"/>
  <c r="ID193" i="71"/>
  <c r="ID192" i="71"/>
  <c r="IE188" i="71"/>
  <c r="IF187" i="71"/>
  <c r="IH186" i="71"/>
  <c r="ID186" i="71"/>
  <c r="ID185" i="71"/>
  <c r="IF184" i="71"/>
  <c r="IH183" i="71"/>
  <c r="IE182" i="71"/>
  <c r="IF181" i="71"/>
  <c r="IG180" i="71"/>
  <c r="IC180" i="71"/>
  <c r="IB144" i="71"/>
  <c r="IA143" i="71"/>
  <c r="IB140" i="71"/>
  <c r="IA139" i="71"/>
  <c r="IB136" i="71"/>
  <c r="IA135" i="71"/>
  <c r="IB132" i="71"/>
  <c r="IA131" i="71"/>
  <c r="IA122" i="71"/>
  <c r="IB119" i="71"/>
  <c r="IA118" i="71"/>
  <c r="IB115" i="71"/>
  <c r="IA114" i="71"/>
  <c r="IB111" i="71"/>
  <c r="IA110" i="71"/>
  <c r="HV205" i="71"/>
  <c r="HR205" i="71"/>
  <c r="HT203" i="71"/>
  <c r="HW202" i="71"/>
  <c r="HW201" i="71"/>
  <c r="HS201" i="71"/>
  <c r="HU200" i="71"/>
  <c r="HV199" i="71"/>
  <c r="HR199" i="71"/>
  <c r="HU197" i="71"/>
  <c r="HW196" i="71"/>
  <c r="HT195" i="71"/>
  <c r="HU194" i="71"/>
  <c r="HW193" i="71"/>
  <c r="HS193" i="71"/>
  <c r="HS192" i="71"/>
  <c r="HT188" i="71"/>
  <c r="HU187" i="71"/>
  <c r="HV186" i="71"/>
  <c r="HR186" i="71"/>
  <c r="HU184" i="71"/>
  <c r="HW183" i="71"/>
  <c r="HW182" i="71"/>
  <c r="HS182" i="71"/>
  <c r="HS181" i="71"/>
  <c r="HV180" i="71"/>
  <c r="HR180" i="71"/>
  <c r="HQ144" i="71"/>
  <c r="HP143" i="71"/>
  <c r="HQ140" i="71"/>
  <c r="HP139" i="71"/>
  <c r="HQ136" i="71"/>
  <c r="HP135" i="71"/>
  <c r="HQ132" i="71"/>
  <c r="HP131" i="71"/>
  <c r="HQ122" i="71"/>
  <c r="HP121" i="71"/>
  <c r="HQ118" i="71"/>
  <c r="HP117" i="71"/>
  <c r="HQ114" i="71"/>
  <c r="HP113" i="71"/>
  <c r="HQ110" i="71"/>
  <c r="HP109" i="71"/>
  <c r="HK205" i="71"/>
  <c r="HG205" i="71"/>
  <c r="HH204" i="71"/>
  <c r="HJ203" i="71"/>
  <c r="HI201" i="71"/>
  <c r="HJ200" i="71"/>
  <c r="HK199" i="71"/>
  <c r="HG199" i="71"/>
  <c r="HJ197" i="71"/>
  <c r="HL196" i="71"/>
  <c r="HI195" i="71"/>
  <c r="HJ194" i="71"/>
  <c r="HL193" i="71"/>
  <c r="HH193" i="71"/>
  <c r="HH192" i="71"/>
  <c r="HI188" i="71"/>
  <c r="HJ187" i="71"/>
  <c r="HL186" i="71"/>
  <c r="HH186" i="71"/>
  <c r="HH185" i="71"/>
  <c r="HJ184" i="71"/>
  <c r="HL183" i="71"/>
  <c r="HI182" i="71"/>
  <c r="HJ181" i="71"/>
  <c r="HK180" i="71"/>
  <c r="HG180" i="71"/>
  <c r="HF144" i="71"/>
  <c r="HE143" i="71"/>
  <c r="HF140" i="71"/>
  <c r="HE139" i="71"/>
  <c r="HF136" i="71"/>
  <c r="HE135" i="71"/>
  <c r="HF132" i="71"/>
  <c r="HE131" i="71"/>
  <c r="HE122" i="71"/>
  <c r="HF119" i="71"/>
  <c r="HE118" i="71"/>
  <c r="HF115" i="71"/>
  <c r="HE114" i="71"/>
  <c r="HF111" i="71"/>
  <c r="HE110" i="71"/>
  <c r="HA205" i="71"/>
  <c r="GW205" i="71"/>
  <c r="GY204" i="71"/>
  <c r="GZ203" i="71"/>
  <c r="GV203" i="71"/>
  <c r="GW202" i="71"/>
  <c r="GY201" i="71"/>
  <c r="HA200" i="71"/>
  <c r="HA199" i="71"/>
  <c r="GW199" i="71"/>
  <c r="GW198" i="71"/>
  <c r="GZ197" i="71"/>
  <c r="GV197" i="71"/>
  <c r="GX195" i="71"/>
  <c r="GY194" i="71"/>
  <c r="HA193" i="71"/>
  <c r="GW193" i="71"/>
  <c r="GW192" i="71"/>
  <c r="HA188" i="71"/>
  <c r="GW188" i="71"/>
  <c r="GW187" i="71"/>
  <c r="GZ186" i="71"/>
  <c r="GV186" i="71"/>
  <c r="GX184" i="71"/>
  <c r="GY183" i="71"/>
  <c r="HA182" i="71"/>
  <c r="GW182" i="71"/>
  <c r="GW181" i="71"/>
  <c r="GY180" i="71"/>
  <c r="HA179" i="71"/>
  <c r="GU145" i="71"/>
  <c r="GT144" i="71"/>
  <c r="GU141" i="71"/>
  <c r="GT140" i="71"/>
  <c r="GU137" i="71"/>
  <c r="GT136" i="71"/>
  <c r="GU133" i="71"/>
  <c r="GT132" i="71"/>
  <c r="GT122" i="71"/>
  <c r="GU119" i="71"/>
  <c r="GT118" i="71"/>
  <c r="GU115" i="71"/>
  <c r="GT114" i="71"/>
  <c r="GU111" i="71"/>
  <c r="GT110" i="71"/>
  <c r="GM205" i="71"/>
  <c r="GP204" i="71"/>
  <c r="GP203" i="71"/>
  <c r="GL203" i="71"/>
  <c r="GN202" i="71"/>
  <c r="GO201" i="71"/>
  <c r="GK201" i="71"/>
  <c r="GM199" i="71"/>
  <c r="GN198" i="71"/>
  <c r="GP197" i="71"/>
  <c r="GL197" i="71"/>
  <c r="GL196" i="71"/>
  <c r="GO195" i="71"/>
  <c r="GK195" i="71"/>
  <c r="GN193" i="71"/>
  <c r="GP192" i="71"/>
  <c r="GO188" i="71"/>
  <c r="GK188" i="71"/>
  <c r="GN186" i="71"/>
  <c r="GP185" i="71"/>
  <c r="GP184" i="71"/>
  <c r="GL184" i="71"/>
  <c r="GL183" i="71"/>
  <c r="GO182" i="71"/>
  <c r="GK182" i="71"/>
  <c r="GM180" i="71"/>
  <c r="GN179" i="71"/>
  <c r="GI145" i="71"/>
  <c r="GJ142" i="71"/>
  <c r="GI141" i="71"/>
  <c r="GJ138" i="71"/>
  <c r="GI137" i="71"/>
  <c r="GJ134" i="71"/>
  <c r="GI133" i="71"/>
  <c r="GJ121" i="71"/>
  <c r="GI120" i="71"/>
  <c r="GJ117" i="71"/>
  <c r="GI116" i="71"/>
  <c r="GJ113" i="71"/>
  <c r="GI112" i="71"/>
  <c r="GJ109" i="71"/>
  <c r="GI108" i="71"/>
  <c r="GD205" i="71"/>
  <c r="FZ205" i="71"/>
  <c r="GA204" i="71"/>
  <c r="GC203" i="71"/>
  <c r="GB201" i="71"/>
  <c r="GC200" i="71"/>
  <c r="GD199" i="71"/>
  <c r="FZ199" i="71"/>
  <c r="GC197" i="71"/>
  <c r="GE196" i="71"/>
  <c r="GB195" i="71"/>
  <c r="GC194" i="71"/>
  <c r="GE193" i="71"/>
  <c r="GA193" i="71"/>
  <c r="GA192" i="71"/>
  <c r="GB188" i="71"/>
  <c r="TF199" i="71"/>
  <c r="SH188" i="71"/>
  <c r="SA179" i="71"/>
  <c r="RT110" i="71"/>
  <c r="RL193" i="71"/>
  <c r="RI117" i="71"/>
  <c r="RJ114" i="71"/>
  <c r="RB180" i="71"/>
  <c r="QP198" i="71"/>
  <c r="QM114" i="71"/>
  <c r="QN111" i="71"/>
  <c r="QG203" i="71"/>
  <c r="QE195" i="71"/>
  <c r="QI187" i="71"/>
  <c r="QI185" i="71"/>
  <c r="QB138" i="71"/>
  <c r="QC135" i="71"/>
  <c r="QB114" i="71"/>
  <c r="QC111" i="71"/>
  <c r="PV202" i="71"/>
  <c r="PV184" i="71"/>
  <c r="PU182" i="71"/>
  <c r="PQ136" i="71"/>
  <c r="PM204" i="71"/>
  <c r="PJ193" i="71"/>
  <c r="PJ182" i="71"/>
  <c r="PG136" i="71"/>
  <c r="OZ194" i="71"/>
  <c r="OW193" i="71"/>
  <c r="OX187" i="71"/>
  <c r="PA182" i="71"/>
  <c r="OP201" i="71"/>
  <c r="OQ192" i="71"/>
  <c r="OQ187" i="71"/>
  <c r="OQ186" i="71"/>
  <c r="OQ183" i="71"/>
  <c r="ON182" i="71"/>
  <c r="OK136" i="71"/>
  <c r="OK115" i="71"/>
  <c r="OD203" i="71"/>
  <c r="OC180" i="71"/>
  <c r="NZ134" i="71"/>
  <c r="NY111" i="71"/>
  <c r="NZ108" i="71"/>
  <c r="NU205" i="71"/>
  <c r="NS201" i="71"/>
  <c r="NS193" i="71"/>
  <c r="NS185" i="71"/>
  <c r="NO131" i="71"/>
  <c r="NO121" i="71"/>
  <c r="NN108" i="71"/>
  <c r="NI205" i="71"/>
  <c r="NG201" i="71"/>
  <c r="NJ198" i="71"/>
  <c r="NJ196" i="71"/>
  <c r="NH194" i="71"/>
  <c r="NJ193" i="71"/>
  <c r="NH187" i="71"/>
  <c r="NJ186" i="71"/>
  <c r="NJ183" i="71"/>
  <c r="NJ182" i="71"/>
  <c r="NE180" i="71"/>
  <c r="ND144" i="71"/>
  <c r="NC139" i="71"/>
  <c r="ND136" i="71"/>
  <c r="NC131" i="71"/>
  <c r="ND120" i="71"/>
  <c r="NC115" i="71"/>
  <c r="ND112" i="71"/>
  <c r="MU205" i="71"/>
  <c r="MU199" i="71"/>
  <c r="MX197" i="71"/>
  <c r="MV195" i="71"/>
  <c r="MY193" i="71"/>
  <c r="MW187" i="71"/>
  <c r="MV186" i="71"/>
  <c r="MY183" i="71"/>
  <c r="MV182" i="71"/>
  <c r="MU179" i="71"/>
  <c r="MR138" i="71"/>
  <c r="MR117" i="71"/>
  <c r="MR109" i="71"/>
  <c r="MM205" i="71"/>
  <c r="MK203" i="71"/>
  <c r="MK201" i="71"/>
  <c r="MN198" i="71"/>
  <c r="MK197" i="71"/>
  <c r="ML194" i="71"/>
  <c r="MI193" i="71"/>
  <c r="MJ185" i="71"/>
  <c r="MJ181" i="71"/>
  <c r="MG143" i="71"/>
  <c r="MG135" i="71"/>
  <c r="MA205" i="71"/>
  <c r="MB203" i="71"/>
  <c r="MA200" i="71"/>
  <c r="LX199" i="71"/>
  <c r="MB197" i="71"/>
  <c r="LY192" i="71"/>
  <c r="LY185" i="71"/>
  <c r="LY181" i="71"/>
  <c r="LY179" i="71"/>
  <c r="LV144" i="71"/>
  <c r="LW139" i="71"/>
  <c r="LV135" i="71"/>
  <c r="LW116" i="71"/>
  <c r="LW111" i="71"/>
  <c r="LM205" i="71"/>
  <c r="LP203" i="71"/>
  <c r="LN202" i="71"/>
  <c r="LP200" i="71"/>
  <c r="LP198" i="71"/>
  <c r="LR197" i="71"/>
  <c r="LN196" i="71"/>
  <c r="LP195" i="71"/>
  <c r="LP192" i="71"/>
  <c r="LR187" i="71"/>
  <c r="LO186" i="71"/>
  <c r="LR184" i="71"/>
  <c r="LN183" i="71"/>
  <c r="LP182" i="71"/>
  <c r="LR180" i="71"/>
  <c r="LN179" i="71"/>
  <c r="LK142" i="71"/>
  <c r="LK138" i="71"/>
  <c r="LK134" i="71"/>
  <c r="LL122" i="71"/>
  <c r="LL118" i="71"/>
  <c r="LL114" i="71"/>
  <c r="LL110" i="71"/>
  <c r="LC205" i="71"/>
  <c r="LB203" i="71"/>
  <c r="LG200" i="71"/>
  <c r="LC199" i="71"/>
  <c r="LB197" i="71"/>
  <c r="LF195" i="71"/>
  <c r="LG192" i="71"/>
  <c r="LB188" i="71"/>
  <c r="LE186" i="71"/>
  <c r="LB184" i="71"/>
  <c r="LF182" i="71"/>
  <c r="LE179" i="71"/>
  <c r="LA142" i="71"/>
  <c r="LA138" i="71"/>
  <c r="LA134" i="71"/>
  <c r="LA122" i="71"/>
  <c r="LA118" i="71"/>
  <c r="LA114" i="71"/>
  <c r="LA110" i="71"/>
  <c r="KV204" i="71"/>
  <c r="KR203" i="71"/>
  <c r="KQ201" i="71"/>
  <c r="KV198" i="71"/>
  <c r="KS197" i="71"/>
  <c r="KV195" i="71"/>
  <c r="KR194" i="71"/>
  <c r="KT193" i="71"/>
  <c r="KQ188" i="71"/>
  <c r="KT186" i="71"/>
  <c r="KR184" i="71"/>
  <c r="KQ182" i="71"/>
  <c r="KU180" i="71"/>
  <c r="KP143" i="71"/>
  <c r="KP139" i="71"/>
  <c r="KP135" i="71"/>
  <c r="KP131" i="71"/>
  <c r="KO121" i="71"/>
  <c r="KO117" i="71"/>
  <c r="KO113" i="71"/>
  <c r="KO109" i="71"/>
  <c r="KK205" i="71"/>
  <c r="KK204" i="71"/>
  <c r="KJ203" i="71"/>
  <c r="KI202" i="71"/>
  <c r="KI201" i="71"/>
  <c r="KK199" i="71"/>
  <c r="KG198" i="71"/>
  <c r="KJ197" i="71"/>
  <c r="KF195" i="71"/>
  <c r="KI193" i="71"/>
  <c r="KJ188" i="71"/>
  <c r="KK185" i="71"/>
  <c r="KJ184" i="71"/>
  <c r="KF182" i="71"/>
  <c r="KH180" i="71"/>
  <c r="KE143" i="71"/>
  <c r="KE139" i="71"/>
  <c r="KE135" i="71"/>
  <c r="KE131" i="71"/>
  <c r="KE119" i="71"/>
  <c r="KE115" i="71"/>
  <c r="KE111" i="71"/>
  <c r="JW205" i="71"/>
  <c r="JZ203" i="71"/>
  <c r="JZ202" i="71"/>
  <c r="JY201" i="71"/>
  <c r="JX200" i="71"/>
  <c r="JX199" i="71"/>
  <c r="JX196" i="71"/>
  <c r="JV195" i="71"/>
  <c r="JZ192" i="71"/>
  <c r="JY188" i="71"/>
  <c r="JZ185" i="71"/>
  <c r="JZ184" i="71"/>
  <c r="JV183" i="71"/>
  <c r="JY182" i="71"/>
  <c r="JU180" i="71"/>
  <c r="JT144" i="71"/>
  <c r="JT140" i="71"/>
  <c r="JT136" i="71"/>
  <c r="JT132" i="71"/>
  <c r="JS120" i="71"/>
  <c r="JS116" i="71"/>
  <c r="JS112" i="71"/>
  <c r="JS108" i="71"/>
  <c r="JJ205" i="71"/>
  <c r="JM203" i="71"/>
  <c r="JM200" i="71"/>
  <c r="JM199" i="71"/>
  <c r="JM196" i="71"/>
  <c r="JL195" i="71"/>
  <c r="JK193" i="71"/>
  <c r="JL188" i="71"/>
  <c r="JK186" i="71"/>
  <c r="JM184" i="71"/>
  <c r="JK182" i="71"/>
  <c r="JN180" i="71"/>
  <c r="JH144" i="71"/>
  <c r="JH140" i="71"/>
  <c r="JH136" i="71"/>
  <c r="JH132" i="71"/>
  <c r="JI120" i="71"/>
  <c r="JI116" i="71"/>
  <c r="JI112" i="71"/>
  <c r="JI108" i="71"/>
  <c r="IY205" i="71"/>
  <c r="JA201" i="71"/>
  <c r="JD199" i="71"/>
  <c r="IZ198" i="71"/>
  <c r="JB197" i="71"/>
  <c r="JB194" i="71"/>
  <c r="JA193" i="71"/>
  <c r="JB188" i="71"/>
  <c r="IZ186" i="71"/>
  <c r="JC184" i="71"/>
  <c r="JD181" i="71"/>
  <c r="JC180" i="71"/>
  <c r="IX143" i="71"/>
  <c r="IX139" i="71"/>
  <c r="IX135" i="71"/>
  <c r="IX131" i="71"/>
  <c r="IX122" i="71"/>
  <c r="IX118" i="71"/>
  <c r="IX114" i="71"/>
  <c r="IX110" i="71"/>
  <c r="IP205" i="71"/>
  <c r="IQ204" i="71"/>
  <c r="IO203" i="71"/>
  <c r="IO202" i="71"/>
  <c r="IN201" i="71"/>
  <c r="IP199" i="71"/>
  <c r="IO197" i="71"/>
  <c r="IS194" i="71"/>
  <c r="IP193" i="71"/>
  <c r="IQ188" i="71"/>
  <c r="IQ185" i="71"/>
  <c r="IO184" i="71"/>
  <c r="IS181" i="71"/>
  <c r="IO180" i="71"/>
  <c r="IL145" i="71"/>
  <c r="IL141" i="71"/>
  <c r="IL137" i="71"/>
  <c r="IL133" i="71"/>
  <c r="IM121" i="71"/>
  <c r="IM117" i="71"/>
  <c r="IM113" i="71"/>
  <c r="IM109" i="71"/>
  <c r="IH205" i="71"/>
  <c r="IH204" i="71"/>
  <c r="IG203" i="71"/>
  <c r="IF202" i="71"/>
  <c r="IF201" i="71"/>
  <c r="IH199" i="71"/>
  <c r="ID198" i="71"/>
  <c r="IG197" i="71"/>
  <c r="IC195" i="71"/>
  <c r="IF193" i="71"/>
  <c r="IG188" i="71"/>
  <c r="IH185" i="71"/>
  <c r="IG184" i="71"/>
  <c r="IC182" i="71"/>
  <c r="IE180" i="71"/>
  <c r="IB143" i="71"/>
  <c r="IB139" i="71"/>
  <c r="IB135" i="71"/>
  <c r="IB131" i="71"/>
  <c r="IA120" i="71"/>
  <c r="IA116" i="71"/>
  <c r="IA112" i="71"/>
  <c r="IA108" i="71"/>
  <c r="HS205" i="71"/>
  <c r="HV203" i="71"/>
  <c r="HS202" i="71"/>
  <c r="HT199" i="71"/>
  <c r="HS197" i="71"/>
  <c r="HW194" i="71"/>
  <c r="HT193" i="71"/>
  <c r="HU188" i="71"/>
  <c r="HW186" i="71"/>
  <c r="HS185" i="71"/>
  <c r="HV184" i="71"/>
  <c r="HU181" i="71"/>
  <c r="HT180" i="71"/>
  <c r="HQ143" i="71"/>
  <c r="HQ139" i="71"/>
  <c r="HQ135" i="71"/>
  <c r="HQ131" i="71"/>
  <c r="HP120" i="71"/>
  <c r="HP116" i="71"/>
  <c r="HP112" i="71"/>
  <c r="HP108" i="71"/>
  <c r="HL205" i="71"/>
  <c r="HL204" i="71"/>
  <c r="HK203" i="71"/>
  <c r="HJ202" i="71"/>
  <c r="HJ201" i="71"/>
  <c r="HL199" i="71"/>
  <c r="HH198" i="71"/>
  <c r="HK197" i="71"/>
  <c r="HG195" i="71"/>
  <c r="HJ193" i="71"/>
  <c r="HK188" i="71"/>
  <c r="HL185" i="71"/>
  <c r="HK184" i="71"/>
  <c r="HG182" i="71"/>
  <c r="HI180" i="71"/>
  <c r="HF143" i="71"/>
  <c r="HF139" i="71"/>
  <c r="HF135" i="71"/>
  <c r="HF131" i="71"/>
  <c r="HE120" i="71"/>
  <c r="HE116" i="71"/>
  <c r="HE112" i="71"/>
  <c r="HE108" i="71"/>
  <c r="GX203" i="71"/>
  <c r="GY202" i="71"/>
  <c r="GW201" i="71"/>
  <c r="GY199" i="71"/>
  <c r="GW197" i="71"/>
  <c r="GZ195" i="71"/>
  <c r="HA192" i="71"/>
  <c r="GY187" i="71"/>
  <c r="GX186" i="71"/>
  <c r="HA183" i="71"/>
  <c r="GX182" i="71"/>
  <c r="HA180" i="71"/>
  <c r="GW179" i="71"/>
  <c r="GT142" i="71"/>
  <c r="GT138" i="71"/>
  <c r="GT134" i="71"/>
  <c r="GU121" i="71"/>
  <c r="GU117" i="71"/>
  <c r="GU113" i="71"/>
  <c r="GU109" i="71"/>
  <c r="GM203" i="71"/>
  <c r="GP201" i="71"/>
  <c r="GL200" i="71"/>
  <c r="GK199" i="71"/>
  <c r="GN197" i="71"/>
  <c r="GL195" i="71"/>
  <c r="GK193" i="71"/>
  <c r="GL188" i="71"/>
  <c r="GK186" i="71"/>
  <c r="GM184" i="71"/>
  <c r="GN181" i="71"/>
  <c r="GN180" i="71"/>
  <c r="GJ145" i="71"/>
  <c r="GJ141" i="71"/>
  <c r="GJ137" i="71"/>
  <c r="GJ133" i="71"/>
  <c r="GI122" i="71"/>
  <c r="GI118" i="71"/>
  <c r="GI114" i="71"/>
  <c r="GI110" i="71"/>
  <c r="GB205" i="71"/>
  <c r="GC204" i="71"/>
  <c r="GA203" i="71"/>
  <c r="GA202" i="71"/>
  <c r="FZ201" i="71"/>
  <c r="GB199" i="71"/>
  <c r="GA197" i="71"/>
  <c r="GE194" i="71"/>
  <c r="GB193" i="71"/>
  <c r="GC188" i="71"/>
  <c r="GC186" i="71"/>
  <c r="GE185" i="71"/>
  <c r="GE184" i="71"/>
  <c r="GA184" i="71"/>
  <c r="GA183" i="71"/>
  <c r="GD182" i="71"/>
  <c r="FZ182" i="71"/>
  <c r="GB180" i="71"/>
  <c r="GC179" i="71"/>
  <c r="FX145" i="71"/>
  <c r="FY142" i="71"/>
  <c r="FX141" i="71"/>
  <c r="FY138" i="71"/>
  <c r="FX137" i="71"/>
  <c r="FY134" i="71"/>
  <c r="FX133" i="71"/>
  <c r="FY121" i="71"/>
  <c r="FX120" i="71"/>
  <c r="FY117" i="71"/>
  <c r="FX116" i="71"/>
  <c r="FY113" i="71"/>
  <c r="FX112" i="71"/>
  <c r="FY109" i="71"/>
  <c r="FX108" i="71"/>
  <c r="FQ205" i="71"/>
  <c r="FT204" i="71"/>
  <c r="FT203" i="71"/>
  <c r="FP203" i="71"/>
  <c r="FR202" i="71"/>
  <c r="FS201" i="71"/>
  <c r="FO201" i="71"/>
  <c r="FQ199" i="71"/>
  <c r="FR198" i="71"/>
  <c r="FT197" i="71"/>
  <c r="FP197" i="71"/>
  <c r="FP196" i="71"/>
  <c r="FR195" i="71"/>
  <c r="FT194" i="71"/>
  <c r="FQ193" i="71"/>
  <c r="FR192" i="71"/>
  <c r="FQ188" i="71"/>
  <c r="FR187" i="71"/>
  <c r="FT186" i="71"/>
  <c r="FP186" i="71"/>
  <c r="FP185" i="71"/>
  <c r="FR184" i="71"/>
  <c r="FT183" i="71"/>
  <c r="FQ182" i="71"/>
  <c r="FR181" i="71"/>
  <c r="FS180" i="71"/>
  <c r="FO180" i="71"/>
  <c r="FN144" i="71"/>
  <c r="FM143" i="71"/>
  <c r="FN140" i="71"/>
  <c r="FM139" i="71"/>
  <c r="FN136" i="71"/>
  <c r="FM135" i="71"/>
  <c r="FN132" i="71"/>
  <c r="FM131" i="71"/>
  <c r="FM122" i="71"/>
  <c r="FN119" i="71"/>
  <c r="FM118" i="71"/>
  <c r="FN115" i="71"/>
  <c r="FM114" i="71"/>
  <c r="FN111" i="71"/>
  <c r="FM110" i="71"/>
  <c r="FH205" i="71"/>
  <c r="FD205" i="71"/>
  <c r="FE204" i="71"/>
  <c r="FG203" i="71"/>
  <c r="FF201" i="71"/>
  <c r="FG200" i="71"/>
  <c r="FH199" i="71"/>
  <c r="FD199" i="71"/>
  <c r="FG197" i="71"/>
  <c r="FI196" i="71"/>
  <c r="FF195" i="71"/>
  <c r="FG194" i="71"/>
  <c r="FI193" i="71"/>
  <c r="FE193" i="71"/>
  <c r="FE192" i="71"/>
  <c r="FF188" i="71"/>
  <c r="FG187" i="71"/>
  <c r="FI186" i="71"/>
  <c r="FE186" i="71"/>
  <c r="FE185" i="71"/>
  <c r="FG184" i="71"/>
  <c r="FI183" i="71"/>
  <c r="FF182" i="71"/>
  <c r="FG181" i="71"/>
  <c r="FH180" i="71"/>
  <c r="FD180" i="71"/>
  <c r="FC144" i="71"/>
  <c r="FB143" i="71"/>
  <c r="FC140" i="71"/>
  <c r="FB139" i="71"/>
  <c r="FC136" i="71"/>
  <c r="FB135" i="71"/>
  <c r="FC132" i="71"/>
  <c r="FB131" i="71"/>
  <c r="FB122" i="71"/>
  <c r="FC119" i="71"/>
  <c r="FB118" i="71"/>
  <c r="FC115" i="71"/>
  <c r="FB114" i="71"/>
  <c r="FC111" i="71"/>
  <c r="FB110" i="71"/>
  <c r="EW205" i="71"/>
  <c r="ES205" i="71"/>
  <c r="ET204" i="71"/>
  <c r="EV203" i="71"/>
  <c r="EU201" i="71"/>
  <c r="EV200" i="71"/>
  <c r="EW199" i="71"/>
  <c r="ES199" i="71"/>
  <c r="EV197" i="71"/>
  <c r="EX196" i="71"/>
  <c r="EU195" i="71"/>
  <c r="EV194" i="71"/>
  <c r="EX193" i="71"/>
  <c r="ET193" i="71"/>
  <c r="ET192" i="71"/>
  <c r="EU188" i="71"/>
  <c r="EV187" i="71"/>
  <c r="EX186" i="71"/>
  <c r="ET186" i="71"/>
  <c r="ET185" i="71"/>
  <c r="EV184" i="71"/>
  <c r="EX183" i="71"/>
  <c r="EU182" i="71"/>
  <c r="EV181" i="71"/>
  <c r="EW180" i="71"/>
  <c r="ES180" i="71"/>
  <c r="ER144" i="71"/>
  <c r="EQ143" i="71"/>
  <c r="ER140" i="71"/>
  <c r="EQ139" i="71"/>
  <c r="ER136" i="71"/>
  <c r="EQ135" i="71"/>
  <c r="ER132" i="71"/>
  <c r="EQ131" i="71"/>
  <c r="EQ122" i="71"/>
  <c r="ER119" i="71"/>
  <c r="EQ118" i="71"/>
  <c r="ER115" i="71"/>
  <c r="EQ114" i="71"/>
  <c r="ER111" i="71"/>
  <c r="EQ110" i="71"/>
  <c r="EM205" i="71"/>
  <c r="EI205" i="71"/>
  <c r="EK204" i="71"/>
  <c r="EL203" i="71"/>
  <c r="EH203" i="71"/>
  <c r="EI202" i="71"/>
  <c r="EK201" i="71"/>
  <c r="EM200" i="71"/>
  <c r="EM199" i="71"/>
  <c r="EI199" i="71"/>
  <c r="EI198" i="71"/>
  <c r="EL197" i="71"/>
  <c r="EH197" i="71"/>
  <c r="EJ195" i="71"/>
  <c r="EK194" i="71"/>
  <c r="EM193" i="71"/>
  <c r="EI193" i="71"/>
  <c r="EI192" i="71"/>
  <c r="EM188" i="71"/>
  <c r="EI188" i="71"/>
  <c r="EI187" i="71"/>
  <c r="EL186" i="71"/>
  <c r="EH186" i="71"/>
  <c r="EJ184" i="71"/>
  <c r="EK183" i="71"/>
  <c r="EM182" i="71"/>
  <c r="EI182" i="71"/>
  <c r="EI181" i="71"/>
  <c r="EL180" i="71"/>
  <c r="EH180" i="71"/>
  <c r="EG143" i="71"/>
  <c r="EF142" i="71"/>
  <c r="EG139" i="71"/>
  <c r="EF138" i="71"/>
  <c r="EG135" i="71"/>
  <c r="EF134" i="71"/>
  <c r="EG131" i="71"/>
  <c r="EG121" i="71"/>
  <c r="EF120" i="71"/>
  <c r="EG117" i="71"/>
  <c r="EF116" i="71"/>
  <c r="EG113" i="71"/>
  <c r="EF112" i="71"/>
  <c r="EG109" i="71"/>
  <c r="EF108" i="71"/>
  <c r="DY205" i="71"/>
  <c r="EB204" i="71"/>
  <c r="EB203" i="71"/>
  <c r="DX203" i="71"/>
  <c r="DZ202" i="71"/>
  <c r="EA201" i="71"/>
  <c r="DW201" i="71"/>
  <c r="DY199" i="71"/>
  <c r="DZ198" i="71"/>
  <c r="EB197" i="71"/>
  <c r="DX197" i="71"/>
  <c r="DX196" i="71"/>
  <c r="EA195" i="71"/>
  <c r="DW195" i="71"/>
  <c r="DZ193" i="71"/>
  <c r="EB192" i="71"/>
  <c r="EA188" i="71"/>
  <c r="DW188" i="71"/>
  <c r="DZ186" i="71"/>
  <c r="EB185" i="71"/>
  <c r="EB184" i="71"/>
  <c r="DX184" i="71"/>
  <c r="DX183" i="71"/>
  <c r="EA182" i="71"/>
  <c r="DW182" i="71"/>
  <c r="DY180" i="71"/>
  <c r="DZ179" i="71"/>
  <c r="DU145" i="71"/>
  <c r="DV142" i="71"/>
  <c r="DU141" i="71"/>
  <c r="DV138" i="71"/>
  <c r="DU137" i="71"/>
  <c r="DV134" i="71"/>
  <c r="DU133" i="71"/>
  <c r="DV121" i="71"/>
  <c r="DU120" i="71"/>
  <c r="DV117" i="71"/>
  <c r="DU116" i="71"/>
  <c r="DV113" i="71"/>
  <c r="DU112" i="71"/>
  <c r="DV109" i="71"/>
  <c r="DU108" i="71"/>
  <c r="DN205" i="71"/>
  <c r="DQ204" i="71"/>
  <c r="DQ203" i="71"/>
  <c r="DM203" i="71"/>
  <c r="DO202" i="71"/>
  <c r="DP201" i="71"/>
  <c r="DL201" i="71"/>
  <c r="DN199" i="71"/>
  <c r="DO198" i="71"/>
  <c r="DQ197" i="71"/>
  <c r="DM197" i="71"/>
  <c r="DM196" i="71"/>
  <c r="DP195" i="71"/>
  <c r="DL195" i="71"/>
  <c r="DO193" i="71"/>
  <c r="DQ192" i="71"/>
  <c r="DP188" i="71"/>
  <c r="DL188" i="71"/>
  <c r="DO186" i="71"/>
  <c r="DQ185" i="71"/>
  <c r="DQ184" i="71"/>
  <c r="DM184" i="71"/>
  <c r="DM183" i="71"/>
  <c r="DP182" i="71"/>
  <c r="DL182" i="71"/>
  <c r="DN180" i="71"/>
  <c r="DO179" i="71"/>
  <c r="DJ145" i="71"/>
  <c r="DK142" i="71"/>
  <c r="DJ141" i="71"/>
  <c r="DK138" i="71"/>
  <c r="DJ137" i="71"/>
  <c r="DK134" i="71"/>
  <c r="DJ133" i="71"/>
  <c r="DK121" i="71"/>
  <c r="DJ120" i="71"/>
  <c r="DK117" i="71"/>
  <c r="DJ116" i="71"/>
  <c r="DK113" i="71"/>
  <c r="DJ112" i="71"/>
  <c r="DK109" i="71"/>
  <c r="DJ108" i="71"/>
  <c r="DC205" i="71"/>
  <c r="DF204" i="71"/>
  <c r="DF203" i="71"/>
  <c r="DB203" i="71"/>
  <c r="DD202" i="71"/>
  <c r="DE201" i="71"/>
  <c r="DA201" i="71"/>
  <c r="DC199" i="71"/>
  <c r="DD198" i="71"/>
  <c r="DF197" i="71"/>
  <c r="DB197" i="71"/>
  <c r="DB196" i="71"/>
  <c r="DE195" i="71"/>
  <c r="DA195" i="71"/>
  <c r="DD193" i="71"/>
  <c r="DF192" i="71"/>
  <c r="DE188" i="71"/>
  <c r="DA188" i="71"/>
  <c r="DD186" i="71"/>
  <c r="DF185" i="71"/>
  <c r="DF184" i="71"/>
  <c r="DB184" i="71"/>
  <c r="DB183" i="71"/>
  <c r="DE182" i="71"/>
  <c r="DA182" i="71"/>
  <c r="DC180" i="71"/>
  <c r="DD179" i="71"/>
  <c r="CY145" i="71"/>
  <c r="CZ142" i="71"/>
  <c r="CY141" i="71"/>
  <c r="CZ138" i="71"/>
  <c r="CY137" i="71"/>
  <c r="CZ134" i="71"/>
  <c r="CY133" i="71"/>
  <c r="CZ121" i="71"/>
  <c r="CY120" i="71"/>
  <c r="CZ117" i="71"/>
  <c r="CY116" i="71"/>
  <c r="CZ113" i="71"/>
  <c r="CY112" i="71"/>
  <c r="CZ109" i="71"/>
  <c r="CY108" i="71"/>
  <c r="CR205" i="71"/>
  <c r="CU204" i="71"/>
  <c r="CU203" i="71"/>
  <c r="CQ203" i="71"/>
  <c r="CS202" i="71"/>
  <c r="CT201" i="71"/>
  <c r="CP201" i="71"/>
  <c r="CR199" i="71"/>
  <c r="CS198" i="71"/>
  <c r="CU197" i="71"/>
  <c r="CQ197" i="71"/>
  <c r="CQ196" i="71"/>
  <c r="CT195" i="71"/>
  <c r="CP195" i="71"/>
  <c r="CS193" i="71"/>
  <c r="CU192" i="71"/>
  <c r="CT188" i="71"/>
  <c r="CP188" i="71"/>
  <c r="CS186" i="71"/>
  <c r="CU185" i="71"/>
  <c r="CU184" i="71"/>
  <c r="CQ184" i="71"/>
  <c r="CQ183" i="71"/>
  <c r="CT182" i="71"/>
  <c r="CP182" i="71"/>
  <c r="CR180" i="71"/>
  <c r="CS179" i="71"/>
  <c r="CN145" i="71"/>
  <c r="CO142" i="71"/>
  <c r="CN141" i="71"/>
  <c r="CO138" i="71"/>
  <c r="CN137" i="71"/>
  <c r="CO134" i="71"/>
  <c r="CN133" i="71"/>
  <c r="CO121" i="71"/>
  <c r="CN120" i="71"/>
  <c r="CO117" i="71"/>
  <c r="CN116" i="71"/>
  <c r="CO113" i="71"/>
  <c r="CN112" i="71"/>
  <c r="CO109" i="71"/>
  <c r="CN108" i="71"/>
  <c r="CH205" i="71"/>
  <c r="CG203" i="71"/>
  <c r="CJ202" i="71"/>
  <c r="CJ201" i="71"/>
  <c r="CF201" i="71"/>
  <c r="CF200" i="71"/>
  <c r="CH199" i="71"/>
  <c r="CJ198" i="71"/>
  <c r="CG197" i="71"/>
  <c r="CH196" i="71"/>
  <c r="CJ195" i="71"/>
  <c r="CF195" i="71"/>
  <c r="CF194" i="71"/>
  <c r="CI193" i="71"/>
  <c r="CE193" i="71"/>
  <c r="CJ188" i="71"/>
  <c r="CF188" i="71"/>
  <c r="CF187" i="71"/>
  <c r="CI186" i="71"/>
  <c r="CE186" i="71"/>
  <c r="CG184" i="71"/>
  <c r="CH183" i="71"/>
  <c r="CJ182" i="71"/>
  <c r="CF182" i="71"/>
  <c r="CF181" i="71"/>
  <c r="CH180" i="71"/>
  <c r="CJ179" i="71"/>
  <c r="CD145" i="71"/>
  <c r="CC144" i="71"/>
  <c r="CD141" i="71"/>
  <c r="CC140" i="71"/>
  <c r="CD137" i="71"/>
  <c r="CC136" i="71"/>
  <c r="CD133" i="71"/>
  <c r="CC132" i="71"/>
  <c r="CD120" i="71"/>
  <c r="CC119" i="71"/>
  <c r="CD116" i="71"/>
  <c r="CC115" i="71"/>
  <c r="TD179" i="71"/>
  <c r="TB143" i="71"/>
  <c r="RT136" i="71"/>
  <c r="RA195" i="71"/>
  <c r="QX133" i="71"/>
  <c r="QY121" i="71"/>
  <c r="QS197" i="71"/>
  <c r="QM132" i="71"/>
  <c r="QE201" i="71"/>
  <c r="QI192" i="71"/>
  <c r="QH188" i="71"/>
  <c r="QF186" i="71"/>
  <c r="QE183" i="71"/>
  <c r="QD182" i="71"/>
  <c r="PX205" i="71"/>
  <c r="PX199" i="71"/>
  <c r="PU188" i="71"/>
  <c r="PX179" i="71"/>
  <c r="PR140" i="71"/>
  <c r="PR120" i="71"/>
  <c r="PK202" i="71"/>
  <c r="PI198" i="71"/>
  <c r="PI196" i="71"/>
  <c r="PM179" i="71"/>
  <c r="PF144" i="71"/>
  <c r="PG120" i="71"/>
  <c r="OX205" i="71"/>
  <c r="OX195" i="71"/>
  <c r="PB193" i="71"/>
  <c r="OZ186" i="71"/>
  <c r="OZ179" i="71"/>
  <c r="OU133" i="71"/>
  <c r="OU119" i="71"/>
  <c r="OV116" i="71"/>
  <c r="OO198" i="71"/>
  <c r="OM197" i="71"/>
  <c r="OL184" i="71"/>
  <c r="OO182" i="71"/>
  <c r="OM179" i="71"/>
  <c r="OJ109" i="71"/>
  <c r="OD201" i="71"/>
  <c r="OC195" i="71"/>
  <c r="OB187" i="71"/>
  <c r="OE186" i="71"/>
  <c r="NY144" i="71"/>
  <c r="NS204" i="71"/>
  <c r="NR199" i="71"/>
  <c r="NN145" i="71"/>
  <c r="NF204" i="71"/>
  <c r="NI199" i="71"/>
  <c r="NG197" i="71"/>
  <c r="NJ195" i="71"/>
  <c r="NJ188" i="71"/>
  <c r="MX205" i="71"/>
  <c r="MU204" i="71"/>
  <c r="MY187" i="71"/>
  <c r="MY186" i="71"/>
  <c r="MT184" i="71"/>
  <c r="MW182" i="71"/>
  <c r="MT180" i="71"/>
  <c r="MS144" i="71"/>
  <c r="MS136" i="71"/>
  <c r="MS115" i="71"/>
  <c r="MN201" i="71"/>
  <c r="MI199" i="71"/>
  <c r="ML197" i="71"/>
  <c r="MJ195" i="71"/>
  <c r="MN193" i="71"/>
  <c r="ML187" i="71"/>
  <c r="MI186" i="71"/>
  <c r="MN183" i="71"/>
  <c r="ML181" i="71"/>
  <c r="MI180" i="71"/>
  <c r="MH141" i="71"/>
  <c r="MH133" i="71"/>
  <c r="MG118" i="71"/>
  <c r="MH115" i="71"/>
  <c r="MG110" i="71"/>
  <c r="MB205" i="71"/>
  <c r="MC202" i="71"/>
  <c r="MC200" i="71"/>
  <c r="MB199" i="71"/>
  <c r="MC194" i="71"/>
  <c r="LY193" i="71"/>
  <c r="MC187" i="71"/>
  <c r="LY186" i="71"/>
  <c r="LX184" i="71"/>
  <c r="LY182" i="71"/>
  <c r="LY180" i="71"/>
  <c r="LW144" i="71"/>
  <c r="LW133" i="71"/>
  <c r="LV121" i="71"/>
  <c r="LV119" i="71"/>
  <c r="LW114" i="71"/>
  <c r="LV110" i="71"/>
  <c r="LQ205" i="71"/>
  <c r="LP202" i="71"/>
  <c r="LO201" i="71"/>
  <c r="LN199" i="71"/>
  <c r="LM197" i="71"/>
  <c r="LQ195" i="71"/>
  <c r="LR192" i="71"/>
  <c r="LM188" i="71"/>
  <c r="LP186" i="71"/>
  <c r="LM184" i="71"/>
  <c r="LQ182" i="71"/>
  <c r="LP179" i="71"/>
  <c r="LL142" i="71"/>
  <c r="LL138" i="71"/>
  <c r="LL134" i="71"/>
  <c r="LK121" i="71"/>
  <c r="LK117" i="71"/>
  <c r="LK113" i="71"/>
  <c r="LK109" i="71"/>
  <c r="LD205" i="71"/>
  <c r="LE204" i="71"/>
  <c r="LC203" i="71"/>
  <c r="LC202" i="71"/>
  <c r="LB201" i="71"/>
  <c r="LD199" i="71"/>
  <c r="LC197" i="71"/>
  <c r="LG194" i="71"/>
  <c r="LD193" i="71"/>
  <c r="LE188" i="71"/>
  <c r="LE185" i="71"/>
  <c r="LC184" i="71"/>
  <c r="LG181" i="71"/>
  <c r="LC180" i="71"/>
  <c r="KZ145" i="71"/>
  <c r="KZ141" i="71"/>
  <c r="KZ137" i="71"/>
  <c r="KZ133" i="71"/>
  <c r="KZ121" i="71"/>
  <c r="KZ117" i="71"/>
  <c r="KZ113" i="71"/>
  <c r="KZ109" i="71"/>
  <c r="KS203" i="71"/>
  <c r="KT202" i="71"/>
  <c r="KR201" i="71"/>
  <c r="KR200" i="71"/>
  <c r="KQ199" i="71"/>
  <c r="KT197" i="71"/>
  <c r="KQ195" i="71"/>
  <c r="KU193" i="71"/>
  <c r="KT188" i="71"/>
  <c r="KT185" i="71"/>
  <c r="KS184" i="71"/>
  <c r="KR182" i="71"/>
  <c r="KV179" i="71"/>
  <c r="KO142" i="71"/>
  <c r="KO138" i="71"/>
  <c r="KO134" i="71"/>
  <c r="KP121" i="71"/>
  <c r="KP117" i="71"/>
  <c r="KP113" i="71"/>
  <c r="KP109" i="71"/>
  <c r="KK203" i="71"/>
  <c r="KJ201" i="71"/>
  <c r="KI198" i="71"/>
  <c r="KK197" i="71"/>
  <c r="KG196" i="71"/>
  <c r="KI195" i="71"/>
  <c r="KI192" i="71"/>
  <c r="KK187" i="71"/>
  <c r="KH186" i="71"/>
  <c r="KK184" i="71"/>
  <c r="KG183" i="71"/>
  <c r="KI182" i="71"/>
  <c r="KK180" i="71"/>
  <c r="KG179" i="71"/>
  <c r="KD142" i="71"/>
  <c r="KD138" i="71"/>
  <c r="KD134" i="71"/>
  <c r="KD122" i="71"/>
  <c r="KD118" i="71"/>
  <c r="KD114" i="71"/>
  <c r="KD110" i="71"/>
  <c r="JX205" i="71"/>
  <c r="JZ201" i="71"/>
  <c r="JY199" i="71"/>
  <c r="JZ196" i="71"/>
  <c r="JY195" i="71"/>
  <c r="JU193" i="71"/>
  <c r="JZ187" i="71"/>
  <c r="JW186" i="71"/>
  <c r="JX183" i="71"/>
  <c r="JZ182" i="71"/>
  <c r="JV181" i="71"/>
  <c r="JX180" i="71"/>
  <c r="JS143" i="71"/>
  <c r="JS139" i="71"/>
  <c r="JS135" i="71"/>
  <c r="JS131" i="71"/>
  <c r="JT122" i="71"/>
  <c r="JT118" i="71"/>
  <c r="JT114" i="71"/>
  <c r="JT110" i="71"/>
  <c r="JM205" i="71"/>
  <c r="JO202" i="71"/>
  <c r="JK201" i="71"/>
  <c r="JN199" i="71"/>
  <c r="JO196" i="71"/>
  <c r="JO195" i="71"/>
  <c r="JK194" i="71"/>
  <c r="JN193" i="71"/>
  <c r="JO188" i="71"/>
  <c r="JK187" i="71"/>
  <c r="JN186" i="71"/>
  <c r="JM183" i="71"/>
  <c r="JL182" i="71"/>
  <c r="JO179" i="71"/>
  <c r="JI144" i="71"/>
  <c r="JI140" i="71"/>
  <c r="JI136" i="71"/>
  <c r="JI132" i="71"/>
  <c r="JH119" i="71"/>
  <c r="JH115" i="71"/>
  <c r="JH111" i="71"/>
  <c r="IZ205" i="71"/>
  <c r="IZ204" i="71"/>
  <c r="IY203" i="71"/>
  <c r="JB201" i="71"/>
  <c r="IY199" i="71"/>
  <c r="JC197" i="71"/>
  <c r="JD194" i="71"/>
  <c r="JD193" i="71"/>
  <c r="IZ192" i="71"/>
  <c r="JB187" i="71"/>
  <c r="JA186" i="71"/>
  <c r="JD183" i="71"/>
  <c r="JA182" i="71"/>
  <c r="JD180" i="71"/>
  <c r="IZ179" i="71"/>
  <c r="IW142" i="71"/>
  <c r="IW138" i="71"/>
  <c r="IW134" i="71"/>
  <c r="IW121" i="71"/>
  <c r="IW117" i="71"/>
  <c r="IW113" i="71"/>
  <c r="IW109" i="71"/>
  <c r="IS205" i="71"/>
  <c r="IS204" i="71"/>
  <c r="IR203" i="71"/>
  <c r="IQ202" i="71"/>
  <c r="IQ201" i="71"/>
  <c r="IS199" i="71"/>
  <c r="IO198" i="71"/>
  <c r="IR197" i="71"/>
  <c r="IN195" i="71"/>
  <c r="IQ193" i="71"/>
  <c r="IR188" i="71"/>
  <c r="IS185" i="71"/>
  <c r="IR184" i="71"/>
  <c r="IN182" i="71"/>
  <c r="IP180" i="71"/>
  <c r="IM143" i="71"/>
  <c r="IM139" i="71"/>
  <c r="IM135" i="71"/>
  <c r="IM131" i="71"/>
  <c r="IL120" i="71"/>
  <c r="IL116" i="71"/>
  <c r="IL112" i="71"/>
  <c r="IL108" i="71"/>
  <c r="IH203" i="71"/>
  <c r="IG201" i="71"/>
  <c r="IF198" i="71"/>
  <c r="IH197" i="71"/>
  <c r="ID196" i="71"/>
  <c r="IF195" i="71"/>
  <c r="IF192" i="71"/>
  <c r="IH187" i="71"/>
  <c r="IE186" i="71"/>
  <c r="IH184" i="71"/>
  <c r="ID183" i="71"/>
  <c r="IF182" i="71"/>
  <c r="IH180" i="71"/>
  <c r="ID179" i="71"/>
  <c r="IA142" i="71"/>
  <c r="IA138" i="71"/>
  <c r="IA134" i="71"/>
  <c r="IB122" i="71"/>
  <c r="IB118" i="71"/>
  <c r="IB114" i="71"/>
  <c r="IB110" i="71"/>
  <c r="HT205" i="71"/>
  <c r="HT201" i="71"/>
  <c r="HW199" i="71"/>
  <c r="HS198" i="71"/>
  <c r="HV197" i="71"/>
  <c r="HR195" i="71"/>
  <c r="HU193" i="71"/>
  <c r="HV188" i="71"/>
  <c r="HU185" i="71"/>
  <c r="HW184" i="71"/>
  <c r="HS183" i="71"/>
  <c r="HW181" i="71"/>
  <c r="HW180" i="71"/>
  <c r="HS179" i="71"/>
  <c r="HP142" i="71"/>
  <c r="HP138" i="71"/>
  <c r="HP134" i="71"/>
  <c r="HQ120" i="71"/>
  <c r="HQ116" i="71"/>
  <c r="HQ112" i="71"/>
  <c r="HQ108" i="71"/>
  <c r="HL203" i="71"/>
  <c r="HK201" i="71"/>
  <c r="HJ198" i="71"/>
  <c r="HL197" i="71"/>
  <c r="HH196" i="71"/>
  <c r="HJ195" i="71"/>
  <c r="HJ192" i="71"/>
  <c r="HL187" i="71"/>
  <c r="HI186" i="71"/>
  <c r="HL184" i="71"/>
  <c r="HH183" i="71"/>
  <c r="HJ182" i="71"/>
  <c r="HL180" i="71"/>
  <c r="HH179" i="71"/>
  <c r="HE142" i="71"/>
  <c r="HE138" i="71"/>
  <c r="HE134" i="71"/>
  <c r="HF122" i="71"/>
  <c r="HF118" i="71"/>
  <c r="HF114" i="71"/>
  <c r="HF110" i="71"/>
  <c r="GX205" i="71"/>
  <c r="HA203" i="71"/>
  <c r="HA202" i="71"/>
  <c r="GZ201" i="71"/>
  <c r="GY198" i="71"/>
  <c r="GX197" i="71"/>
  <c r="HA194" i="71"/>
  <c r="GX193" i="71"/>
  <c r="HA187" i="71"/>
  <c r="HA186" i="71"/>
  <c r="GW185" i="71"/>
  <c r="GV184" i="71"/>
  <c r="GY182" i="71"/>
  <c r="GV180" i="71"/>
  <c r="GU144" i="71"/>
  <c r="GU140" i="71"/>
  <c r="GU136" i="71"/>
  <c r="GU132" i="71"/>
  <c r="GT120" i="71"/>
  <c r="GT116" i="71"/>
  <c r="GT112" i="71"/>
  <c r="GT108" i="71"/>
  <c r="GK205" i="71"/>
  <c r="GN203" i="71"/>
  <c r="GN200" i="71"/>
  <c r="GN199" i="71"/>
  <c r="GN196" i="71"/>
  <c r="GM195" i="71"/>
  <c r="GL193" i="71"/>
  <c r="GM188" i="71"/>
  <c r="GL186" i="71"/>
  <c r="GN184" i="71"/>
  <c r="GL182" i="71"/>
  <c r="GO180" i="71"/>
  <c r="GI144" i="71"/>
  <c r="GI140" i="71"/>
  <c r="GI136" i="71"/>
  <c r="GI132" i="71"/>
  <c r="GJ120" i="71"/>
  <c r="GJ116" i="71"/>
  <c r="GJ112" i="71"/>
  <c r="GJ108" i="71"/>
  <c r="GE205" i="71"/>
  <c r="GE204" i="71"/>
  <c r="GD203" i="71"/>
  <c r="GC202" i="71"/>
  <c r="GC201" i="71"/>
  <c r="GE199" i="71"/>
  <c r="GA198" i="71"/>
  <c r="GD197" i="71"/>
  <c r="FZ195" i="71"/>
  <c r="GC193" i="71"/>
  <c r="GD188" i="71"/>
  <c r="GC187" i="71"/>
  <c r="GD186" i="71"/>
  <c r="FZ186" i="71"/>
  <c r="GB184" i="71"/>
  <c r="GC183" i="71"/>
  <c r="GE182" i="71"/>
  <c r="GA182" i="71"/>
  <c r="GA181" i="71"/>
  <c r="GC180" i="71"/>
  <c r="GE179" i="71"/>
  <c r="FY145" i="71"/>
  <c r="FX144" i="71"/>
  <c r="FY141" i="71"/>
  <c r="FX140" i="71"/>
  <c r="FY137" i="71"/>
  <c r="FX136" i="71"/>
  <c r="FY133" i="71"/>
  <c r="FX132" i="71"/>
  <c r="FY120" i="71"/>
  <c r="FX119" i="71"/>
  <c r="FY116" i="71"/>
  <c r="FX115" i="71"/>
  <c r="FY112" i="71"/>
  <c r="FX111" i="71"/>
  <c r="FY108" i="71"/>
  <c r="FR205" i="71"/>
  <c r="FQ203" i="71"/>
  <c r="FT202" i="71"/>
  <c r="FT201" i="71"/>
  <c r="FP201" i="71"/>
  <c r="FP200" i="71"/>
  <c r="FR199" i="71"/>
  <c r="FT198" i="71"/>
  <c r="FQ197" i="71"/>
  <c r="FR196" i="71"/>
  <c r="FS195" i="71"/>
  <c r="FO195" i="71"/>
  <c r="FR193" i="71"/>
  <c r="FT192" i="71"/>
  <c r="FR188" i="71"/>
  <c r="FT187" i="71"/>
  <c r="FQ186" i="71"/>
  <c r="FR185" i="71"/>
  <c r="FS184" i="71"/>
  <c r="FO184" i="71"/>
  <c r="FR182" i="71"/>
  <c r="FT181" i="71"/>
  <c r="FT180" i="71"/>
  <c r="FP180" i="71"/>
  <c r="FP179" i="71"/>
  <c r="FN143" i="71"/>
  <c r="FM142" i="71"/>
  <c r="FN139" i="71"/>
  <c r="FM138" i="71"/>
  <c r="FN135" i="71"/>
  <c r="FM134" i="71"/>
  <c r="FN131" i="71"/>
  <c r="FN122" i="71"/>
  <c r="FM121" i="71"/>
  <c r="FN118" i="71"/>
  <c r="FM117" i="71"/>
  <c r="FN114" i="71"/>
  <c r="FM113" i="71"/>
  <c r="FN110" i="71"/>
  <c r="FM109" i="71"/>
  <c r="FI205" i="71"/>
  <c r="FE205" i="71"/>
  <c r="FG204" i="71"/>
  <c r="FH203" i="71"/>
  <c r="FD203" i="71"/>
  <c r="FE202" i="71"/>
  <c r="FG201" i="71"/>
  <c r="FI200" i="71"/>
  <c r="FI199" i="71"/>
  <c r="FE199" i="71"/>
  <c r="FE198" i="71"/>
  <c r="FH197" i="71"/>
  <c r="FD197" i="71"/>
  <c r="FG195" i="71"/>
  <c r="FI194" i="71"/>
  <c r="FF193" i="71"/>
  <c r="FG192" i="71"/>
  <c r="FG188" i="71"/>
  <c r="FI187" i="71"/>
  <c r="FF186" i="71"/>
  <c r="FG185" i="71"/>
  <c r="FH184" i="71"/>
  <c r="FD184" i="71"/>
  <c r="FG182" i="71"/>
  <c r="FI181" i="71"/>
  <c r="FI180" i="71"/>
  <c r="FE180" i="71"/>
  <c r="FE179" i="71"/>
  <c r="FC143" i="71"/>
  <c r="FB142" i="71"/>
  <c r="FC139" i="71"/>
  <c r="FB138" i="71"/>
  <c r="FC135" i="71"/>
  <c r="FB134" i="71"/>
  <c r="FC131" i="71"/>
  <c r="FC122" i="71"/>
  <c r="FB121" i="71"/>
  <c r="FC118" i="71"/>
  <c r="FB117" i="71"/>
  <c r="FC114" i="71"/>
  <c r="FB113" i="71"/>
  <c r="FC110" i="71"/>
  <c r="FB109" i="71"/>
  <c r="EX205" i="71"/>
  <c r="ET205" i="71"/>
  <c r="EV204" i="71"/>
  <c r="EW203" i="71"/>
  <c r="ES203" i="71"/>
  <c r="ET202" i="71"/>
  <c r="EV201" i="71"/>
  <c r="EX200" i="71"/>
  <c r="EX199" i="71"/>
  <c r="ET199" i="71"/>
  <c r="ET198" i="71"/>
  <c r="EW197" i="71"/>
  <c r="ES197" i="71"/>
  <c r="EV195" i="71"/>
  <c r="EX194" i="71"/>
  <c r="EU193" i="71"/>
  <c r="EV192" i="71"/>
  <c r="EV188" i="71"/>
  <c r="EX187" i="71"/>
  <c r="EU186" i="71"/>
  <c r="EV185" i="71"/>
  <c r="EW184" i="71"/>
  <c r="ES184" i="71"/>
  <c r="EV182" i="71"/>
  <c r="EX181" i="71"/>
  <c r="EX180" i="71"/>
  <c r="ET180" i="71"/>
  <c r="ET179" i="71"/>
  <c r="ER143" i="71"/>
  <c r="EQ142" i="71"/>
  <c r="ER139" i="71"/>
  <c r="EQ138" i="71"/>
  <c r="ER135" i="71"/>
  <c r="EQ134" i="71"/>
  <c r="ER131" i="71"/>
  <c r="ER122" i="71"/>
  <c r="EQ121" i="71"/>
  <c r="ER118" i="71"/>
  <c r="EQ117" i="71"/>
  <c r="ER114" i="71"/>
  <c r="EQ113" i="71"/>
  <c r="ER110" i="71"/>
  <c r="EQ109" i="71"/>
  <c r="EJ205" i="71"/>
  <c r="EM204" i="71"/>
  <c r="EM203" i="71"/>
  <c r="EI203" i="71"/>
  <c r="EK202" i="71"/>
  <c r="EL201" i="71"/>
  <c r="EH201" i="71"/>
  <c r="EJ199" i="71"/>
  <c r="EK198" i="71"/>
  <c r="EM197" i="71"/>
  <c r="EI197" i="71"/>
  <c r="EI196" i="71"/>
  <c r="EK195" i="71"/>
  <c r="EM194" i="71"/>
  <c r="EJ193" i="71"/>
  <c r="EK192" i="71"/>
  <c r="EJ188" i="71"/>
  <c r="EK187" i="71"/>
  <c r="EM186" i="71"/>
  <c r="EI186" i="71"/>
  <c r="EI185" i="71"/>
  <c r="EK184" i="71"/>
  <c r="EM183" i="71"/>
  <c r="EJ182" i="71"/>
  <c r="EK181" i="71"/>
  <c r="EM180" i="71"/>
  <c r="EI180" i="71"/>
  <c r="EI179" i="71"/>
  <c r="EF145" i="71"/>
  <c r="EG142" i="71"/>
  <c r="EF141" i="71"/>
  <c r="EG138" i="71"/>
  <c r="EF137" i="71"/>
  <c r="EG134" i="71"/>
  <c r="EF133" i="71"/>
  <c r="EG120" i="71"/>
  <c r="EF119" i="71"/>
  <c r="EG116" i="71"/>
  <c r="EF115" i="71"/>
  <c r="EG112" i="71"/>
  <c r="EF111" i="71"/>
  <c r="EG108" i="71"/>
  <c r="DZ205" i="71"/>
  <c r="DY203" i="71"/>
  <c r="EB202" i="71"/>
  <c r="EB201" i="71"/>
  <c r="DX201" i="71"/>
  <c r="DX200" i="71"/>
  <c r="DZ199" i="71"/>
  <c r="EB198" i="71"/>
  <c r="DY197" i="71"/>
  <c r="DZ196" i="71"/>
  <c r="EB195" i="71"/>
  <c r="DX195" i="71"/>
  <c r="DX194" i="71"/>
  <c r="EA193" i="71"/>
  <c r="DW193" i="71"/>
  <c r="EB188" i="71"/>
  <c r="DX188" i="71"/>
  <c r="DX187" i="71"/>
  <c r="EA186" i="71"/>
  <c r="DW186" i="71"/>
  <c r="DY184" i="71"/>
  <c r="DZ183" i="71"/>
  <c r="EB182" i="71"/>
  <c r="DX182" i="71"/>
  <c r="DX181" i="71"/>
  <c r="DZ180" i="71"/>
  <c r="EB179" i="71"/>
  <c r="DV145" i="71"/>
  <c r="DU144" i="71"/>
  <c r="DV141" i="71"/>
  <c r="DU140" i="71"/>
  <c r="DV137" i="71"/>
  <c r="DU136" i="71"/>
  <c r="DV133" i="71"/>
  <c r="DU132" i="71"/>
  <c r="DV120" i="71"/>
  <c r="DU119" i="71"/>
  <c r="DV116" i="71"/>
  <c r="DU115" i="71"/>
  <c r="DV112" i="71"/>
  <c r="DU111" i="71"/>
  <c r="DV108" i="71"/>
  <c r="DO205" i="71"/>
  <c r="DN203" i="71"/>
  <c r="DQ202" i="71"/>
  <c r="DQ201" i="71"/>
  <c r="DM201" i="71"/>
  <c r="DM200" i="71"/>
  <c r="DO199" i="71"/>
  <c r="DQ198" i="71"/>
  <c r="DN197" i="71"/>
  <c r="DO196" i="71"/>
  <c r="DQ195" i="71"/>
  <c r="DM195" i="71"/>
  <c r="DM194" i="71"/>
  <c r="DP193" i="71"/>
  <c r="DL193" i="71"/>
  <c r="DQ188" i="71"/>
  <c r="DM188" i="71"/>
  <c r="DM187" i="71"/>
  <c r="DP186" i="71"/>
  <c r="DL186" i="71"/>
  <c r="DN184" i="71"/>
  <c r="DO183" i="71"/>
  <c r="DQ182" i="71"/>
  <c r="DM182" i="71"/>
  <c r="DM181" i="71"/>
  <c r="DO180" i="71"/>
  <c r="DQ179" i="71"/>
  <c r="DK145" i="71"/>
  <c r="DJ144" i="71"/>
  <c r="DK141" i="71"/>
  <c r="DJ140" i="71"/>
  <c r="DK137" i="71"/>
  <c r="DJ136" i="71"/>
  <c r="DK133" i="71"/>
  <c r="DJ132" i="71"/>
  <c r="DK120" i="71"/>
  <c r="DJ119" i="71"/>
  <c r="DK116" i="71"/>
  <c r="DJ115" i="71"/>
  <c r="DK112" i="71"/>
  <c r="DJ111" i="71"/>
  <c r="DK108" i="71"/>
  <c r="DD205" i="71"/>
  <c r="DC203" i="71"/>
  <c r="DF202" i="71"/>
  <c r="DF201" i="71"/>
  <c r="DB201" i="71"/>
  <c r="DB200" i="71"/>
  <c r="DD199" i="71"/>
  <c r="DF198" i="71"/>
  <c r="DC197" i="71"/>
  <c r="DD196" i="71"/>
  <c r="DF195" i="71"/>
  <c r="DB195" i="71"/>
  <c r="DB194" i="71"/>
  <c r="DE193" i="71"/>
  <c r="DA193" i="71"/>
  <c r="DF188" i="71"/>
  <c r="DB188" i="71"/>
  <c r="DB187" i="71"/>
  <c r="DE186" i="71"/>
  <c r="DA186" i="71"/>
  <c r="DC184" i="71"/>
  <c r="DD183" i="71"/>
  <c r="DF182" i="71"/>
  <c r="DB182" i="71"/>
  <c r="DB181" i="71"/>
  <c r="DD180" i="71"/>
  <c r="DF179" i="71"/>
  <c r="CZ145" i="71"/>
  <c r="CY144" i="71"/>
  <c r="CZ141" i="71"/>
  <c r="CY140" i="71"/>
  <c r="CZ137" i="71"/>
  <c r="CY136" i="71"/>
  <c r="CZ133" i="71"/>
  <c r="CY132" i="71"/>
  <c r="CZ120" i="71"/>
  <c r="CY119" i="71"/>
  <c r="CZ116" i="71"/>
  <c r="CY115" i="71"/>
  <c r="CZ112" i="71"/>
  <c r="CY111" i="71"/>
  <c r="CZ108" i="71"/>
  <c r="CS205" i="71"/>
  <c r="CR203" i="71"/>
  <c r="CU202" i="71"/>
  <c r="CU201" i="71"/>
  <c r="CQ201" i="71"/>
  <c r="CQ200" i="71"/>
  <c r="CS199" i="71"/>
  <c r="CU198" i="71"/>
  <c r="CR197" i="71"/>
  <c r="CS196" i="71"/>
  <c r="CU195" i="71"/>
  <c r="CQ195" i="71"/>
  <c r="CQ194" i="71"/>
  <c r="CT193" i="71"/>
  <c r="CP193" i="71"/>
  <c r="CU188" i="71"/>
  <c r="CQ188" i="71"/>
  <c r="CQ187" i="71"/>
  <c r="CT186" i="71"/>
  <c r="CP186" i="71"/>
  <c r="CR184" i="71"/>
  <c r="CS183" i="71"/>
  <c r="CU182" i="71"/>
  <c r="CQ182" i="71"/>
  <c r="CQ181" i="71"/>
  <c r="CS180" i="71"/>
  <c r="CU179" i="71"/>
  <c r="CO145" i="71"/>
  <c r="CN144" i="71"/>
  <c r="CO141" i="71"/>
  <c r="CN140" i="71"/>
  <c r="CO137" i="71"/>
  <c r="CN136" i="71"/>
  <c r="CO133" i="71"/>
  <c r="CN132" i="71"/>
  <c r="CO120" i="71"/>
  <c r="CN119" i="71"/>
  <c r="CO116" i="71"/>
  <c r="CN115" i="71"/>
  <c r="CO112" i="71"/>
  <c r="CN111" i="71"/>
  <c r="CO108" i="71"/>
  <c r="CI205" i="71"/>
  <c r="CE205" i="71"/>
  <c r="CF204" i="71"/>
  <c r="CH203" i="71"/>
  <c r="CG201" i="71"/>
  <c r="CH200" i="71"/>
  <c r="CI199" i="71"/>
  <c r="CE199" i="71"/>
  <c r="CH197" i="71"/>
  <c r="CJ196" i="71"/>
  <c r="CG195" i="71"/>
  <c r="CH194" i="71"/>
  <c r="CJ193" i="71"/>
  <c r="CF193" i="71"/>
  <c r="CF192" i="71"/>
  <c r="CG188" i="71"/>
  <c r="CH187" i="71"/>
  <c r="CJ186" i="71"/>
  <c r="CF186" i="71"/>
  <c r="CF185" i="71"/>
  <c r="CH184" i="71"/>
  <c r="CJ183" i="71"/>
  <c r="CG182" i="71"/>
  <c r="CH181" i="71"/>
  <c r="CI180" i="71"/>
  <c r="CE180" i="71"/>
  <c r="CD144" i="71"/>
  <c r="CC143" i="71"/>
  <c r="CD140" i="71"/>
  <c r="CC139" i="71"/>
  <c r="CD136" i="71"/>
  <c r="CC135" i="71"/>
  <c r="CD132" i="71"/>
  <c r="CC131" i="71"/>
  <c r="CC122" i="71"/>
  <c r="CD119" i="71"/>
  <c r="CC118" i="71"/>
  <c r="CD115" i="71"/>
  <c r="RN195" i="71"/>
  <c r="RP186" i="71"/>
  <c r="RP182" i="71"/>
  <c r="QS203" i="71"/>
  <c r="QR201" i="71"/>
  <c r="QG205" i="71"/>
  <c r="QG182" i="71"/>
  <c r="PW186" i="71"/>
  <c r="TN203" i="71"/>
  <c r="TM117" i="71"/>
  <c r="SQ116" i="71"/>
  <c r="SE132" i="71"/>
  <c r="SF115" i="71"/>
  <c r="RD193" i="71"/>
  <c r="QX108" i="71"/>
  <c r="QH184" i="71"/>
  <c r="QB122" i="71"/>
  <c r="QC119" i="71"/>
  <c r="PT196" i="71"/>
  <c r="PT192" i="71"/>
  <c r="PX188" i="71"/>
  <c r="PT182" i="71"/>
  <c r="PQ144" i="71"/>
  <c r="PQ115" i="71"/>
  <c r="PR112" i="71"/>
  <c r="PK201" i="71"/>
  <c r="PL197" i="71"/>
  <c r="PG144" i="71"/>
  <c r="PF115" i="71"/>
  <c r="PG112" i="71"/>
  <c r="ON203" i="71"/>
  <c r="OO199" i="71"/>
  <c r="OJ117" i="71"/>
  <c r="OB205" i="71"/>
  <c r="OD184" i="71"/>
  <c r="NQ203" i="71"/>
  <c r="NU199" i="71"/>
  <c r="NR180" i="71"/>
  <c r="NO139" i="71"/>
  <c r="NI193" i="71"/>
  <c r="NH183" i="71"/>
  <c r="NF181" i="71"/>
  <c r="NC135" i="71"/>
  <c r="ND132" i="71"/>
  <c r="NC111" i="71"/>
  <c r="ND108" i="71"/>
  <c r="MT199" i="71"/>
  <c r="MS132" i="71"/>
  <c r="MS119" i="71"/>
  <c r="ML180" i="71"/>
  <c r="MH137" i="71"/>
  <c r="MG114" i="71"/>
  <c r="MH111" i="71"/>
  <c r="MC201" i="71"/>
  <c r="MC198" i="71"/>
  <c r="MC196" i="71"/>
  <c r="LY195" i="71"/>
  <c r="SI199" i="71"/>
  <c r="RJ145" i="71"/>
  <c r="RA180" i="71"/>
  <c r="QY131" i="71"/>
  <c r="QS201" i="71"/>
  <c r="QG199" i="71"/>
  <c r="QG196" i="71"/>
  <c r="QE179" i="71"/>
  <c r="QC143" i="71"/>
  <c r="PX203" i="71"/>
  <c r="PK194" i="71"/>
  <c r="OX199" i="71"/>
  <c r="OX181" i="71"/>
  <c r="OU111" i="71"/>
  <c r="OV108" i="71"/>
  <c r="ON186" i="71"/>
  <c r="OK144" i="71"/>
  <c r="OF197" i="71"/>
  <c r="OF193" i="71"/>
  <c r="OD187" i="71"/>
  <c r="NZ142" i="71"/>
  <c r="NU204" i="71"/>
  <c r="NP195" i="71"/>
  <c r="NN116" i="71"/>
  <c r="NO113" i="71"/>
  <c r="NF187" i="71"/>
  <c r="NF185" i="71"/>
  <c r="NJ179" i="71"/>
  <c r="NC143" i="71"/>
  <c r="ND140" i="71"/>
  <c r="NC119" i="71"/>
  <c r="ND116" i="71"/>
  <c r="MT203" i="71"/>
  <c r="MW200" i="71"/>
  <c r="MY194" i="71"/>
  <c r="MU192" i="71"/>
  <c r="MY180" i="71"/>
  <c r="MS140" i="71"/>
  <c r="MS111" i="71"/>
  <c r="MJ188" i="71"/>
  <c r="MN182" i="71"/>
  <c r="MH145" i="71"/>
  <c r="MG122" i="71"/>
  <c r="MH119" i="71"/>
  <c r="LZ184" i="71"/>
  <c r="LW141" i="71"/>
  <c r="RA200" i="71"/>
  <c r="QN136" i="71"/>
  <c r="OX204" i="71"/>
  <c r="OL180" i="71"/>
  <c r="OB199" i="71"/>
  <c r="OD182" i="71"/>
  <c r="NF192" i="71"/>
  <c r="MW201" i="71"/>
  <c r="MY196" i="71"/>
  <c r="MU185" i="71"/>
  <c r="MJ204" i="71"/>
  <c r="MJ200" i="71"/>
  <c r="MJ192" i="71"/>
  <c r="MG139" i="71"/>
  <c r="MA203" i="71"/>
  <c r="LX197" i="71"/>
  <c r="LY188" i="71"/>
  <c r="LW122" i="71"/>
  <c r="LW119" i="71"/>
  <c r="LV113" i="71"/>
  <c r="LP201" i="71"/>
  <c r="LQ188" i="71"/>
  <c r="LR185" i="71"/>
  <c r="LN184" i="71"/>
  <c r="LR181" i="71"/>
  <c r="LL143" i="71"/>
  <c r="LL135" i="71"/>
  <c r="LK120" i="71"/>
  <c r="LL117" i="71"/>
  <c r="LK112" i="71"/>
  <c r="LL109" i="71"/>
  <c r="LE202" i="71"/>
  <c r="LC196" i="71"/>
  <c r="LB195" i="71"/>
  <c r="LE192" i="71"/>
  <c r="LG184" i="71"/>
  <c r="LG180" i="71"/>
  <c r="KZ142" i="71"/>
  <c r="LA139" i="71"/>
  <c r="KZ134" i="71"/>
  <c r="LA131" i="71"/>
  <c r="KZ118" i="71"/>
  <c r="LA115" i="71"/>
  <c r="KZ110" i="71"/>
  <c r="KV202" i="71"/>
  <c r="KT199" i="71"/>
  <c r="KT196" i="71"/>
  <c r="KV187" i="71"/>
  <c r="KV185" i="71"/>
  <c r="SK197" i="71"/>
  <c r="PV183" i="71"/>
  <c r="PF136" i="71"/>
  <c r="OX183" i="71"/>
  <c r="ON205" i="71"/>
  <c r="ON197" i="71"/>
  <c r="OO187" i="71"/>
  <c r="OJ138" i="71"/>
  <c r="NY136" i="71"/>
  <c r="NY119" i="71"/>
  <c r="NZ116" i="71"/>
  <c r="NT197" i="71"/>
  <c r="NH205" i="71"/>
  <c r="NJ202" i="71"/>
  <c r="NF194" i="71"/>
  <c r="MW203" i="71"/>
  <c r="MW192" i="71"/>
  <c r="MR142" i="71"/>
  <c r="MR121" i="71"/>
  <c r="MK184" i="71"/>
  <c r="MG131" i="71"/>
  <c r="MC199" i="71"/>
  <c r="MA180" i="71"/>
  <c r="LV143" i="71"/>
  <c r="LW131" i="71"/>
  <c r="LR205" i="71"/>
  <c r="LN203" i="71"/>
  <c r="LP188" i="71"/>
  <c r="LP185" i="71"/>
  <c r="LK145" i="71"/>
  <c r="LK137" i="71"/>
  <c r="LG205" i="71"/>
  <c r="LG203" i="71"/>
  <c r="LG199" i="71"/>
  <c r="LF188" i="71"/>
  <c r="LD186" i="71"/>
  <c r="LF184" i="71"/>
  <c r="LE182" i="71"/>
  <c r="LD180" i="71"/>
  <c r="KT200" i="71"/>
  <c r="KR183" i="71"/>
  <c r="KU182" i="71"/>
  <c r="KT180" i="71"/>
  <c r="KP144" i="71"/>
  <c r="KO139" i="71"/>
  <c r="KP136" i="71"/>
  <c r="KO131" i="71"/>
  <c r="KP122" i="71"/>
  <c r="KP114" i="71"/>
  <c r="KG205" i="71"/>
  <c r="KG203" i="71"/>
  <c r="KH199" i="71"/>
  <c r="KG197" i="71"/>
  <c r="KJ195" i="71"/>
  <c r="KH193" i="71"/>
  <c r="KG180" i="71"/>
  <c r="JX202" i="71"/>
  <c r="JZ198" i="71"/>
  <c r="JW197" i="71"/>
  <c r="JV194" i="71"/>
  <c r="JX193" i="71"/>
  <c r="JX188" i="71"/>
  <c r="JX186" i="71"/>
  <c r="JW184" i="71"/>
  <c r="JV182" i="71"/>
  <c r="JY180" i="71"/>
  <c r="JT121" i="71"/>
  <c r="JT113" i="71"/>
  <c r="JN205" i="71"/>
  <c r="JL203" i="71"/>
  <c r="JL201" i="71"/>
  <c r="JO198" i="71"/>
  <c r="JL197" i="71"/>
  <c r="JM194" i="71"/>
  <c r="JJ193" i="71"/>
  <c r="JK185" i="71"/>
  <c r="JK181" i="71"/>
  <c r="JH143" i="71"/>
  <c r="JH135" i="71"/>
  <c r="JD205" i="71"/>
  <c r="TL113" i="71"/>
  <c r="QH199" i="71"/>
  <c r="QF180" i="71"/>
  <c r="PR132" i="71"/>
  <c r="PA197" i="71"/>
  <c r="OQ194" i="71"/>
  <c r="OF186" i="71"/>
  <c r="NF201" i="71"/>
  <c r="NI186" i="71"/>
  <c r="NG182" i="71"/>
  <c r="MW204" i="71"/>
  <c r="MN186" i="71"/>
  <c r="MA201" i="71"/>
  <c r="MC195" i="71"/>
  <c r="MC188" i="71"/>
  <c r="LZ186" i="71"/>
  <c r="LZ182" i="71"/>
  <c r="LV138" i="71"/>
  <c r="LV136" i="71"/>
  <c r="LV111" i="71"/>
  <c r="LW108" i="71"/>
  <c r="LN204" i="71"/>
  <c r="LN198" i="71"/>
  <c r="LN197" i="71"/>
  <c r="LR194" i="71"/>
  <c r="LO193" i="71"/>
  <c r="LQ184" i="71"/>
  <c r="LM182" i="71"/>
  <c r="LN180" i="71"/>
  <c r="LK141" i="71"/>
  <c r="LK133" i="71"/>
  <c r="LG204" i="71"/>
  <c r="LE201" i="71"/>
  <c r="LC198" i="71"/>
  <c r="LF197" i="71"/>
  <c r="LE195" i="71"/>
  <c r="LE193" i="71"/>
  <c r="KS205" i="71"/>
  <c r="KU201" i="71"/>
  <c r="KU199" i="71"/>
  <c r="KV196" i="71"/>
  <c r="KR195" i="71"/>
  <c r="KV192" i="71"/>
  <c r="KU188" i="71"/>
  <c r="KS186" i="71"/>
  <c r="KV184" i="71"/>
  <c r="KO143" i="71"/>
  <c r="KP140" i="71"/>
  <c r="KO135" i="71"/>
  <c r="KP132" i="71"/>
  <c r="KP118" i="71"/>
  <c r="KP110" i="71"/>
  <c r="KI204" i="71"/>
  <c r="KK200" i="71"/>
  <c r="KI188" i="71"/>
  <c r="KI186" i="71"/>
  <c r="KF184" i="71"/>
  <c r="KK181" i="71"/>
  <c r="JV203" i="71"/>
  <c r="JV201" i="71"/>
  <c r="JZ195" i="71"/>
  <c r="JT117" i="71"/>
  <c r="JT109" i="71"/>
  <c r="JK204" i="71"/>
  <c r="JK188" i="71"/>
  <c r="JO186" i="71"/>
  <c r="JL184" i="71"/>
  <c r="JO182" i="71"/>
  <c r="JM180" i="71"/>
  <c r="JH139" i="71"/>
  <c r="JH131" i="71"/>
  <c r="JB203" i="71"/>
  <c r="JD200" i="71"/>
  <c r="IZ199" i="71"/>
  <c r="JD196" i="71"/>
  <c r="JA195" i="71"/>
  <c r="JB192" i="71"/>
  <c r="IZ180" i="71"/>
  <c r="IX144" i="71"/>
  <c r="IW139" i="71"/>
  <c r="IX136" i="71"/>
  <c r="IW131" i="71"/>
  <c r="IO205" i="71"/>
  <c r="IN203" i="71"/>
  <c r="IS200" i="71"/>
  <c r="QI196" i="71"/>
  <c r="MA204" i="71"/>
  <c r="LW136" i="71"/>
  <c r="LV118" i="71"/>
  <c r="LP193" i="71"/>
  <c r="LL131" i="71"/>
  <c r="LL121" i="71"/>
  <c r="LK108" i="71"/>
  <c r="LF201" i="71"/>
  <c r="LC179" i="71"/>
  <c r="LA143" i="71"/>
  <c r="KZ122" i="71"/>
  <c r="LA119" i="71"/>
  <c r="KO112" i="71"/>
  <c r="KF203" i="71"/>
  <c r="KF201" i="71"/>
  <c r="KK194" i="71"/>
  <c r="KF188" i="71"/>
  <c r="KJ182" i="71"/>
  <c r="KD145" i="71"/>
  <c r="KE142" i="71"/>
  <c r="KD137" i="71"/>
  <c r="KE134" i="71"/>
  <c r="KD121" i="71"/>
  <c r="KE118" i="71"/>
  <c r="KD113" i="71"/>
  <c r="KE110" i="71"/>
  <c r="JW203" i="71"/>
  <c r="JU195" i="71"/>
  <c r="JU182" i="71"/>
  <c r="JS113" i="71"/>
  <c r="JJ199" i="71"/>
  <c r="JO183" i="71"/>
  <c r="JI141" i="71"/>
  <c r="JB204" i="71"/>
  <c r="IZ202" i="71"/>
  <c r="JC199" i="71"/>
  <c r="IZ185" i="71"/>
  <c r="IQ198" i="71"/>
  <c r="IN197" i="71"/>
  <c r="IR195" i="71"/>
  <c r="IS192" i="71"/>
  <c r="IM142" i="71"/>
  <c r="IM134" i="71"/>
  <c r="ID205" i="71"/>
  <c r="ID203" i="71"/>
  <c r="IE199" i="71"/>
  <c r="ID197" i="71"/>
  <c r="IG195" i="71"/>
  <c r="IE193" i="71"/>
  <c r="ID180" i="71"/>
  <c r="IA121" i="71"/>
  <c r="IA113" i="71"/>
  <c r="HW205" i="71"/>
  <c r="HU203" i="71"/>
  <c r="HU201" i="71"/>
  <c r="HS199" i="71"/>
  <c r="HW197" i="71"/>
  <c r="HW187" i="71"/>
  <c r="HP145" i="71"/>
  <c r="HQ142" i="71"/>
  <c r="HP137" i="71"/>
  <c r="HQ134" i="71"/>
  <c r="HP119" i="71"/>
  <c r="HP111" i="71"/>
  <c r="HG203" i="71"/>
  <c r="HG201" i="71"/>
  <c r="HH199" i="71"/>
  <c r="HG197" i="71"/>
  <c r="HL194" i="71"/>
  <c r="HL192" i="71"/>
  <c r="HH184" i="71"/>
  <c r="HK182" i="71"/>
  <c r="HJ179" i="71"/>
  <c r="HE141" i="71"/>
  <c r="HF138" i="71"/>
  <c r="HE133" i="71"/>
  <c r="HF117" i="71"/>
  <c r="HF109" i="71"/>
  <c r="HA204" i="71"/>
  <c r="GZ180" i="71"/>
  <c r="GT139" i="71"/>
  <c r="GT131" i="71"/>
  <c r="GU122" i="71"/>
  <c r="GT117" i="71"/>
  <c r="GU114" i="71"/>
  <c r="GT109" i="71"/>
  <c r="GL204" i="71"/>
  <c r="GO199" i="71"/>
  <c r="GM197" i="71"/>
  <c r="GP195" i="71"/>
  <c r="GP188" i="71"/>
  <c r="GI119" i="71"/>
  <c r="GI111" i="71"/>
  <c r="GA199" i="71"/>
  <c r="GE197" i="71"/>
  <c r="GE187" i="71"/>
  <c r="GB186" i="71"/>
  <c r="GE183" i="71"/>
  <c r="GB182" i="71"/>
  <c r="GE180" i="71"/>
  <c r="GA179" i="71"/>
  <c r="FX142" i="71"/>
  <c r="FX138" i="71"/>
  <c r="FX134" i="71"/>
  <c r="FX121" i="71"/>
  <c r="FX117" i="71"/>
  <c r="FX113" i="71"/>
  <c r="FX109" i="71"/>
  <c r="FP205" i="71"/>
  <c r="FP204" i="71"/>
  <c r="FO203" i="71"/>
  <c r="FR201" i="71"/>
  <c r="FO199" i="71"/>
  <c r="FS197" i="71"/>
  <c r="FR194" i="71"/>
  <c r="FT193" i="71"/>
  <c r="FP192" i="71"/>
  <c r="FT188" i="71"/>
  <c r="FP187" i="71"/>
  <c r="FR186" i="71"/>
  <c r="FT184" i="71"/>
  <c r="FP183" i="71"/>
  <c r="FS182" i="71"/>
  <c r="FR179" i="71"/>
  <c r="FN142" i="71"/>
  <c r="FN138" i="71"/>
  <c r="FN134" i="71"/>
  <c r="FN120" i="71"/>
  <c r="FN116" i="71"/>
  <c r="FN112" i="71"/>
  <c r="FN108" i="71"/>
  <c r="FI204" i="71"/>
  <c r="FE203" i="71"/>
  <c r="FD201" i="71"/>
  <c r="FF199" i="71"/>
  <c r="FG196" i="71"/>
  <c r="FI195" i="71"/>
  <c r="FE194" i="71"/>
  <c r="FG193" i="71"/>
  <c r="FH188" i="71"/>
  <c r="FD186" i="71"/>
  <c r="FF184" i="71"/>
  <c r="FE182" i="71"/>
  <c r="FG180" i="71"/>
  <c r="FB144" i="71"/>
  <c r="FB140" i="71"/>
  <c r="FB136" i="71"/>
  <c r="FB132" i="71"/>
  <c r="FB120" i="71"/>
  <c r="FB116" i="71"/>
  <c r="FB112" i="71"/>
  <c r="FB108" i="71"/>
  <c r="EU205" i="71"/>
  <c r="EX203" i="71"/>
  <c r="EX202" i="71"/>
  <c r="EW201" i="71"/>
  <c r="EV198" i="71"/>
  <c r="EU197" i="71"/>
  <c r="ET195" i="71"/>
  <c r="EX192" i="71"/>
  <c r="ES188" i="71"/>
  <c r="EW186" i="71"/>
  <c r="EV183" i="71"/>
  <c r="EX182" i="71"/>
  <c r="ET181" i="71"/>
  <c r="EX179" i="71"/>
  <c r="EQ145" i="71"/>
  <c r="EQ141" i="71"/>
  <c r="EQ137" i="71"/>
  <c r="EQ133" i="71"/>
  <c r="EQ119" i="71"/>
  <c r="EQ115" i="71"/>
  <c r="EQ111" i="71"/>
  <c r="EL205" i="71"/>
  <c r="EI204" i="71"/>
  <c r="EJ201" i="71"/>
  <c r="EM198" i="71"/>
  <c r="EJ197" i="71"/>
  <c r="EM195" i="71"/>
  <c r="EI194" i="71"/>
  <c r="EK193" i="71"/>
  <c r="EH188" i="71"/>
  <c r="EK186" i="71"/>
  <c r="EH184" i="71"/>
  <c r="EL182" i="71"/>
  <c r="EM179" i="71"/>
  <c r="EF143" i="71"/>
  <c r="EF139" i="71"/>
  <c r="EF135" i="71"/>
  <c r="EF131" i="71"/>
  <c r="EG122" i="71"/>
  <c r="EG118" i="71"/>
  <c r="EG114" i="71"/>
  <c r="EG110" i="71"/>
  <c r="MR113" i="71"/>
  <c r="LM195" i="71"/>
  <c r="LF203" i="71"/>
  <c r="LG197" i="71"/>
  <c r="LG185" i="71"/>
  <c r="KV201" i="71"/>
  <c r="KV182" i="71"/>
  <c r="KQ180" i="71"/>
  <c r="KO108" i="71"/>
  <c r="KH205" i="71"/>
  <c r="KF197" i="71"/>
  <c r="KG184" i="71"/>
  <c r="JV200" i="71"/>
  <c r="JV184" i="71"/>
  <c r="JS142" i="71"/>
  <c r="JT139" i="71"/>
  <c r="JS134" i="71"/>
  <c r="JT131" i="71"/>
  <c r="JS109" i="71"/>
  <c r="JO201" i="71"/>
  <c r="JO193" i="71"/>
  <c r="JJ180" i="71"/>
  <c r="JI137" i="71"/>
  <c r="JH118" i="71"/>
  <c r="JI115" i="71"/>
  <c r="JH110" i="71"/>
  <c r="IZ193" i="71"/>
  <c r="IY180" i="71"/>
  <c r="IW143" i="71"/>
  <c r="IX140" i="71"/>
  <c r="IW118" i="71"/>
  <c r="IX115" i="71"/>
  <c r="IW110" i="71"/>
  <c r="IR201" i="71"/>
  <c r="IO196" i="71"/>
  <c r="IQ195" i="71"/>
  <c r="IQ192" i="71"/>
  <c r="IS184" i="71"/>
  <c r="IS180" i="71"/>
  <c r="IL142" i="71"/>
  <c r="IL134" i="71"/>
  <c r="IL121" i="71"/>
  <c r="IM118" i="71"/>
  <c r="IL113" i="71"/>
  <c r="IM110" i="71"/>
  <c r="IC203" i="71"/>
  <c r="IC201" i="71"/>
  <c r="ID199" i="71"/>
  <c r="IC197" i="71"/>
  <c r="IH194" i="71"/>
  <c r="IH192" i="71"/>
  <c r="ID184" i="71"/>
  <c r="IG182" i="71"/>
  <c r="IF179" i="71"/>
  <c r="IA141" i="71"/>
  <c r="IB138" i="71"/>
  <c r="IA133" i="71"/>
  <c r="IB117" i="71"/>
  <c r="IB109" i="71"/>
  <c r="HU204" i="71"/>
  <c r="HR203" i="71"/>
  <c r="HU198" i="71"/>
  <c r="HR197" i="71"/>
  <c r="HV195" i="71"/>
  <c r="HW192" i="71"/>
  <c r="HU182" i="71"/>
  <c r="HS180" i="71"/>
  <c r="HQ121" i="71"/>
  <c r="HQ113" i="71"/>
  <c r="HJ204" i="71"/>
  <c r="HL200" i="71"/>
  <c r="HJ188" i="71"/>
  <c r="HJ186" i="71"/>
  <c r="HG184" i="71"/>
  <c r="HL181" i="71"/>
  <c r="HE117" i="71"/>
  <c r="HE109" i="71"/>
  <c r="HA201" i="71"/>
  <c r="GX199" i="71"/>
  <c r="HA197" i="71"/>
  <c r="GY195" i="71"/>
  <c r="GY193" i="71"/>
  <c r="GZ184" i="71"/>
  <c r="HA181" i="71"/>
  <c r="GW180" i="71"/>
  <c r="GU143" i="71"/>
  <c r="GU135" i="71"/>
  <c r="GO205" i="71"/>
  <c r="GM201" i="71"/>
  <c r="GP198" i="71"/>
  <c r="GP196" i="71"/>
  <c r="GN194" i="71"/>
  <c r="GP193" i="71"/>
  <c r="GN187" i="71"/>
  <c r="GP186" i="71"/>
  <c r="GP183" i="71"/>
  <c r="GP182" i="71"/>
  <c r="GK180" i="71"/>
  <c r="GJ144" i="71"/>
  <c r="GI139" i="71"/>
  <c r="GJ136" i="71"/>
  <c r="GI131" i="71"/>
  <c r="GJ115" i="71"/>
  <c r="GE203" i="71"/>
  <c r="GD201" i="71"/>
  <c r="GC198" i="71"/>
  <c r="FZ197" i="71"/>
  <c r="GD195" i="71"/>
  <c r="GE192" i="71"/>
  <c r="GA186" i="71"/>
  <c r="GD184" i="71"/>
  <c r="GE181" i="71"/>
  <c r="GD180" i="71"/>
  <c r="FY143" i="71"/>
  <c r="FY139" i="71"/>
  <c r="FY135" i="71"/>
  <c r="FY131" i="71"/>
  <c r="FY122" i="71"/>
  <c r="FY118" i="71"/>
  <c r="FY114" i="71"/>
  <c r="FY110" i="71"/>
  <c r="FO205" i="71"/>
  <c r="FQ201" i="71"/>
  <c r="FT199" i="71"/>
  <c r="FP198" i="71"/>
  <c r="FR197" i="71"/>
  <c r="FT195" i="71"/>
  <c r="FP194" i="71"/>
  <c r="FS193" i="71"/>
  <c r="FS188" i="71"/>
  <c r="FO186" i="71"/>
  <c r="FQ184" i="71"/>
  <c r="FP182" i="71"/>
  <c r="FR180" i="71"/>
  <c r="FM144" i="71"/>
  <c r="FM140" i="71"/>
  <c r="FM136" i="71"/>
  <c r="FM132" i="71"/>
  <c r="FM120" i="71"/>
  <c r="FM116" i="71"/>
  <c r="FM112" i="71"/>
  <c r="FM108" i="71"/>
  <c r="FG205" i="71"/>
  <c r="FI201" i="71"/>
  <c r="FE200" i="71"/>
  <c r="FI198" i="71"/>
  <c r="FI197" i="71"/>
  <c r="FE196" i="71"/>
  <c r="FH195" i="71"/>
  <c r="FD193" i="71"/>
  <c r="FE188" i="71"/>
  <c r="FI185" i="71"/>
  <c r="FE184" i="71"/>
  <c r="FD182" i="71"/>
  <c r="FF180" i="71"/>
  <c r="FC145" i="71"/>
  <c r="FC141" i="71"/>
  <c r="FC137" i="71"/>
  <c r="FC133" i="71"/>
  <c r="FC121" i="71"/>
  <c r="FC117" i="71"/>
  <c r="FC113" i="71"/>
  <c r="FC109" i="71"/>
  <c r="EU203" i="71"/>
  <c r="EV202" i="71"/>
  <c r="ET201" i="71"/>
  <c r="EV199" i="71"/>
  <c r="ET197" i="71"/>
  <c r="ES195" i="71"/>
  <c r="EW193" i="71"/>
  <c r="EX188" i="71"/>
  <c r="ET187" i="71"/>
  <c r="EV186" i="71"/>
  <c r="EX184" i="71"/>
  <c r="ET183" i="71"/>
  <c r="EW182" i="71"/>
  <c r="EV179" i="71"/>
  <c r="ER142" i="71"/>
  <c r="ER138" i="71"/>
  <c r="ER134" i="71"/>
  <c r="ER120" i="71"/>
  <c r="ER116" i="71"/>
  <c r="ER112" i="71"/>
  <c r="ER108" i="71"/>
  <c r="EK205" i="71"/>
  <c r="EM202" i="71"/>
  <c r="EI201" i="71"/>
  <c r="EL199" i="71"/>
  <c r="EM196" i="71"/>
  <c r="EL195" i="71"/>
  <c r="EH193" i="71"/>
  <c r="EM187" i="71"/>
  <c r="EJ186" i="71"/>
  <c r="EM184" i="71"/>
  <c r="EI183" i="71"/>
  <c r="EK182" i="71"/>
  <c r="EK179" i="71"/>
  <c r="EG144" i="71"/>
  <c r="EG140" i="71"/>
  <c r="EG136" i="71"/>
  <c r="EG132" i="71"/>
  <c r="EF122" i="71"/>
  <c r="EF118" i="71"/>
  <c r="EF114" i="71"/>
  <c r="EF110" i="71"/>
  <c r="OU141" i="71"/>
  <c r="OV138" i="71"/>
  <c r="LZ193" i="71"/>
  <c r="LO199" i="71"/>
  <c r="LO180" i="71"/>
  <c r="LL139" i="71"/>
  <c r="LC183" i="71"/>
  <c r="KT205" i="71"/>
  <c r="KU195" i="71"/>
  <c r="KO116" i="71"/>
  <c r="KK192" i="71"/>
  <c r="KI185" i="71"/>
  <c r="JU201" i="71"/>
  <c r="JU199" i="71"/>
  <c r="JY193" i="71"/>
  <c r="JU188" i="71"/>
  <c r="JZ179" i="71"/>
  <c r="JT143" i="71"/>
  <c r="JS138" i="71"/>
  <c r="JT135" i="71"/>
  <c r="JS117" i="71"/>
  <c r="JM197" i="71"/>
  <c r="JM187" i="71"/>
  <c r="JM181" i="71"/>
  <c r="JI145" i="71"/>
  <c r="JH122" i="71"/>
  <c r="JI119" i="71"/>
  <c r="JH114" i="71"/>
  <c r="JI111" i="71"/>
  <c r="IY197" i="71"/>
  <c r="JD187" i="71"/>
  <c r="JB185" i="71"/>
  <c r="IY184" i="71"/>
  <c r="JB181" i="71"/>
  <c r="IW135" i="71"/>
  <c r="IX132" i="71"/>
  <c r="IW122" i="71"/>
  <c r="IX119" i="71"/>
  <c r="IW114" i="71"/>
  <c r="IX111" i="71"/>
  <c r="IO199" i="71"/>
  <c r="IS197" i="71"/>
  <c r="IS187" i="71"/>
  <c r="IP186" i="71"/>
  <c r="IO183" i="71"/>
  <c r="IQ182" i="71"/>
  <c r="IO179" i="71"/>
  <c r="IL138" i="71"/>
  <c r="IM122" i="71"/>
  <c r="IL117" i="71"/>
  <c r="IM114" i="71"/>
  <c r="IL109" i="71"/>
  <c r="IE205" i="71"/>
  <c r="ID202" i="71"/>
  <c r="IC188" i="71"/>
  <c r="IF185" i="71"/>
  <c r="IA145" i="71"/>
  <c r="IB142" i="71"/>
  <c r="IA137" i="71"/>
  <c r="IB134" i="71"/>
  <c r="IB121" i="71"/>
  <c r="IB113" i="71"/>
  <c r="HR188" i="71"/>
  <c r="HS186" i="71"/>
  <c r="HR184" i="71"/>
  <c r="HQ117" i="71"/>
  <c r="HQ109" i="71"/>
  <c r="HH205" i="71"/>
  <c r="HH203" i="71"/>
  <c r="HI199" i="71"/>
  <c r="HH197" i="71"/>
  <c r="HK195" i="71"/>
  <c r="HI193" i="71"/>
  <c r="HH180" i="71"/>
  <c r="HE121" i="71"/>
  <c r="HE113" i="71"/>
  <c r="GW200" i="71"/>
  <c r="GW196" i="71"/>
  <c r="GX188" i="71"/>
  <c r="GY185" i="71"/>
  <c r="GU139" i="71"/>
  <c r="GU131" i="71"/>
  <c r="GP202" i="71"/>
  <c r="GL192" i="71"/>
  <c r="GL185" i="71"/>
  <c r="GL181" i="71"/>
  <c r="GI143" i="71"/>
  <c r="GJ140" i="71"/>
  <c r="GI135" i="71"/>
  <c r="GJ132" i="71"/>
  <c r="GJ119" i="71"/>
  <c r="GJ111" i="71"/>
  <c r="FZ188" i="71"/>
  <c r="GE186" i="71"/>
  <c r="GA185" i="71"/>
  <c r="FZ184" i="71"/>
  <c r="GC182" i="71"/>
  <c r="FZ180" i="71"/>
  <c r="FY144" i="71"/>
  <c r="FY140" i="71"/>
  <c r="FY136" i="71"/>
  <c r="FY132" i="71"/>
  <c r="FY119" i="71"/>
  <c r="FY115" i="71"/>
  <c r="FY111" i="71"/>
  <c r="FS205" i="71"/>
  <c r="FR204" i="71"/>
  <c r="FR203" i="71"/>
  <c r="FR200" i="71"/>
  <c r="FP199" i="71"/>
  <c r="FT196" i="71"/>
  <c r="FP195" i="71"/>
  <c r="FO193" i="71"/>
  <c r="FO188" i="71"/>
  <c r="FS186" i="71"/>
  <c r="FR183" i="71"/>
  <c r="FT182" i="71"/>
  <c r="FP181" i="71"/>
  <c r="FT179" i="71"/>
  <c r="FM145" i="71"/>
  <c r="FM141" i="71"/>
  <c r="FM137" i="71"/>
  <c r="FM133" i="71"/>
  <c r="FM119" i="71"/>
  <c r="FM115" i="71"/>
  <c r="FM111" i="71"/>
  <c r="FF203" i="71"/>
  <c r="FG202" i="71"/>
  <c r="FE201" i="71"/>
  <c r="FG199" i="71"/>
  <c r="FE197" i="71"/>
  <c r="FD195" i="71"/>
  <c r="FH193" i="71"/>
  <c r="FI188" i="71"/>
  <c r="FE187" i="71"/>
  <c r="FG186" i="71"/>
  <c r="FI184" i="71"/>
  <c r="FE183" i="71"/>
  <c r="FH182" i="71"/>
  <c r="FG179" i="71"/>
  <c r="FC142" i="71"/>
  <c r="FC138" i="71"/>
  <c r="FC134" i="71"/>
  <c r="FC120" i="71"/>
  <c r="FC116" i="71"/>
  <c r="FC112" i="71"/>
  <c r="FC108" i="71"/>
  <c r="EV205" i="71"/>
  <c r="EX201" i="71"/>
  <c r="ET200" i="71"/>
  <c r="EX198" i="71"/>
  <c r="EX197" i="71"/>
  <c r="ET196" i="71"/>
  <c r="EW195" i="71"/>
  <c r="ES193" i="71"/>
  <c r="ET188" i="71"/>
  <c r="EX185" i="71"/>
  <c r="ET184" i="71"/>
  <c r="ES182" i="71"/>
  <c r="EU180" i="71"/>
  <c r="ER145" i="71"/>
  <c r="ER141" i="71"/>
  <c r="ER137" i="71"/>
  <c r="ER133" i="71"/>
  <c r="ER121" i="71"/>
  <c r="ER117" i="71"/>
  <c r="ER113" i="71"/>
  <c r="ER109" i="71"/>
  <c r="EJ203" i="71"/>
  <c r="EM201" i="71"/>
  <c r="EI200" i="71"/>
  <c r="EH199" i="71"/>
  <c r="EK197" i="71"/>
  <c r="EH195" i="71"/>
  <c r="EL193" i="71"/>
  <c r="EK188" i="71"/>
  <c r="EK185" i="71"/>
  <c r="EI184" i="71"/>
  <c r="EM181" i="71"/>
  <c r="EJ180" i="71"/>
  <c r="EG145" i="71"/>
  <c r="EG141" i="71"/>
  <c r="EG137" i="71"/>
  <c r="EG133" i="71"/>
  <c r="EF121" i="71"/>
  <c r="EF117" i="71"/>
  <c r="EF113" i="71"/>
  <c r="EF109" i="71"/>
  <c r="DW205" i="71"/>
  <c r="DY201" i="71"/>
  <c r="EB199" i="71"/>
  <c r="DX198" i="71"/>
  <c r="DZ197" i="71"/>
  <c r="DZ194" i="71"/>
  <c r="DY193" i="71"/>
  <c r="DZ188" i="71"/>
  <c r="DX186" i="71"/>
  <c r="EA184" i="71"/>
  <c r="EB181" i="71"/>
  <c r="EA180" i="71"/>
  <c r="DV143" i="71"/>
  <c r="DV139" i="71"/>
  <c r="DV135" i="71"/>
  <c r="DV131" i="71"/>
  <c r="DV122" i="71"/>
  <c r="DV118" i="71"/>
  <c r="DV114" i="71"/>
  <c r="DV110" i="71"/>
  <c r="DP205" i="71"/>
  <c r="DO204" i="71"/>
  <c r="DO203" i="71"/>
  <c r="DO200" i="71"/>
  <c r="DM199" i="71"/>
  <c r="DQ196" i="71"/>
  <c r="DN195" i="71"/>
  <c r="DO192" i="71"/>
  <c r="DQ187" i="71"/>
  <c r="DQ186" i="71"/>
  <c r="DM185" i="71"/>
  <c r="DL184" i="71"/>
  <c r="DO182" i="71"/>
  <c r="DL180" i="71"/>
  <c r="DK144" i="71"/>
  <c r="DK140" i="71"/>
  <c r="DK136" i="71"/>
  <c r="DK132" i="71"/>
  <c r="DK119" i="71"/>
  <c r="DK115" i="71"/>
  <c r="DK111" i="71"/>
  <c r="DA205" i="71"/>
  <c r="DC201" i="71"/>
  <c r="DF199" i="71"/>
  <c r="DB198" i="71"/>
  <c r="DD197" i="71"/>
  <c r="DD194" i="71"/>
  <c r="DC193" i="71"/>
  <c r="DD188" i="71"/>
  <c r="DB186" i="71"/>
  <c r="DE184" i="71"/>
  <c r="DF181" i="71"/>
  <c r="DE180" i="71"/>
  <c r="CZ143" i="71"/>
  <c r="CZ139" i="71"/>
  <c r="CZ135" i="71"/>
  <c r="CZ131" i="71"/>
  <c r="CZ122" i="71"/>
  <c r="CZ118" i="71"/>
  <c r="CZ114" i="71"/>
  <c r="CZ110" i="71"/>
  <c r="CQ205" i="71"/>
  <c r="CQ204" i="71"/>
  <c r="CP203" i="71"/>
  <c r="CS201" i="71"/>
  <c r="CP199" i="71"/>
  <c r="CT197" i="71"/>
  <c r="CU194" i="71"/>
  <c r="CU193" i="71"/>
  <c r="CQ192" i="71"/>
  <c r="CS187" i="71"/>
  <c r="CR186" i="71"/>
  <c r="CU183" i="71"/>
  <c r="CR182" i="71"/>
  <c r="CU180" i="71"/>
  <c r="CQ179" i="71"/>
  <c r="CN142" i="71"/>
  <c r="CN138" i="71"/>
  <c r="CN134" i="71"/>
  <c r="CN121" i="71"/>
  <c r="CN117" i="71"/>
  <c r="CN113" i="71"/>
  <c r="CN109" i="71"/>
  <c r="CG205" i="71"/>
  <c r="CH204" i="71"/>
  <c r="CF203" i="71"/>
  <c r="CF202" i="71"/>
  <c r="CE201" i="71"/>
  <c r="CG199" i="71"/>
  <c r="CF197" i="71"/>
  <c r="CJ194" i="71"/>
  <c r="CG193" i="71"/>
  <c r="CH188" i="71"/>
  <c r="CH185" i="71"/>
  <c r="CF184" i="71"/>
  <c r="CJ181" i="71"/>
  <c r="CF180" i="71"/>
  <c r="CC145" i="71"/>
  <c r="CC141" i="71"/>
  <c r="CC137" i="71"/>
  <c r="CC133" i="71"/>
  <c r="CD121" i="71"/>
  <c r="CD117" i="71"/>
  <c r="CD112" i="71"/>
  <c r="CC111" i="71"/>
  <c r="CD108" i="71"/>
  <c r="BW205" i="71"/>
  <c r="BV203" i="71"/>
  <c r="BY202" i="71"/>
  <c r="BY201" i="71"/>
  <c r="BU201" i="71"/>
  <c r="BU200" i="71"/>
  <c r="BW199" i="71"/>
  <c r="BY198" i="71"/>
  <c r="BV197" i="71"/>
  <c r="BW196" i="71"/>
  <c r="BY195" i="71"/>
  <c r="BU195" i="71"/>
  <c r="BU194" i="71"/>
  <c r="BX193" i="71"/>
  <c r="BT193" i="71"/>
  <c r="BY188" i="71"/>
  <c r="BU188" i="71"/>
  <c r="BU187" i="71"/>
  <c r="BX186" i="71"/>
  <c r="BT186" i="71"/>
  <c r="BV184" i="71"/>
  <c r="BW183" i="71"/>
  <c r="BY182" i="71"/>
  <c r="BU182" i="71"/>
  <c r="BU181" i="71"/>
  <c r="BW180" i="71"/>
  <c r="BY179" i="71"/>
  <c r="BS145" i="71"/>
  <c r="BR144" i="71"/>
  <c r="BS141" i="71"/>
  <c r="BR140" i="71"/>
  <c r="BS137" i="71"/>
  <c r="BR136" i="71"/>
  <c r="BS133" i="71"/>
  <c r="BR132" i="71"/>
  <c r="BS120" i="71"/>
  <c r="BR119" i="71"/>
  <c r="BS116" i="71"/>
  <c r="BR115" i="71"/>
  <c r="BS112" i="71"/>
  <c r="BR111" i="71"/>
  <c r="BS108" i="71"/>
  <c r="LQ197" i="71"/>
  <c r="LB182" i="71"/>
  <c r="KZ114" i="71"/>
  <c r="LA111" i="71"/>
  <c r="KR181" i="71"/>
  <c r="KG199" i="71"/>
  <c r="JZ204" i="71"/>
  <c r="JX197" i="71"/>
  <c r="JB200" i="71"/>
  <c r="JD186" i="71"/>
  <c r="IQ186" i="71"/>
  <c r="IM138" i="71"/>
  <c r="IC184" i="71"/>
  <c r="IA109" i="71"/>
  <c r="HU192" i="71"/>
  <c r="KQ193" i="71"/>
  <c r="KT183" i="71"/>
  <c r="KG202" i="71"/>
  <c r="KI179" i="71"/>
  <c r="KD133" i="71"/>
  <c r="KE122" i="71"/>
  <c r="KD109" i="71"/>
  <c r="JX185" i="71"/>
  <c r="JK200" i="71"/>
  <c r="JJ186" i="71"/>
  <c r="JC203" i="71"/>
  <c r="JA188" i="71"/>
  <c r="JB182" i="71"/>
  <c r="IN188" i="71"/>
  <c r="IR182" i="71"/>
  <c r="HS204" i="71"/>
  <c r="HU195" i="71"/>
  <c r="HS184" i="71"/>
  <c r="HP133" i="71"/>
  <c r="HE145" i="71"/>
  <c r="HF142" i="71"/>
  <c r="GV201" i="71"/>
  <c r="GT135" i="71"/>
  <c r="GN205" i="71"/>
  <c r="GN183" i="71"/>
  <c r="GE200" i="71"/>
  <c r="GA196" i="71"/>
  <c r="GA180" i="71"/>
  <c r="FX143" i="71"/>
  <c r="FX114" i="71"/>
  <c r="FS203" i="71"/>
  <c r="FT200" i="71"/>
  <c r="FQ180" i="71"/>
  <c r="FN137" i="71"/>
  <c r="FN117" i="71"/>
  <c r="FI203" i="71"/>
  <c r="FH201" i="71"/>
  <c r="FE195" i="71"/>
  <c r="FD188" i="71"/>
  <c r="FI182" i="71"/>
  <c r="FB133" i="71"/>
  <c r="FB119" i="71"/>
  <c r="EX204" i="71"/>
  <c r="EV180" i="71"/>
  <c r="EQ140" i="71"/>
  <c r="EQ120" i="71"/>
  <c r="EK203" i="71"/>
  <c r="LK116" i="71"/>
  <c r="LL113" i="71"/>
  <c r="LG187" i="71"/>
  <c r="KZ138" i="71"/>
  <c r="LA135" i="71"/>
  <c r="JK192" i="71"/>
  <c r="JC205" i="71"/>
  <c r="JB195" i="71"/>
  <c r="JB184" i="71"/>
  <c r="IN184" i="71"/>
  <c r="IF186" i="71"/>
  <c r="HW200" i="71"/>
  <c r="HS196" i="71"/>
  <c r="HT186" i="71"/>
  <c r="HU179" i="71"/>
  <c r="HP115" i="71"/>
  <c r="HF121" i="71"/>
  <c r="GW203" i="71"/>
  <c r="GY196" i="71"/>
  <c r="GW186" i="71"/>
  <c r="GT121" i="71"/>
  <c r="GU118" i="71"/>
  <c r="GL201" i="71"/>
  <c r="GP179" i="71"/>
  <c r="FZ203" i="71"/>
  <c r="GC185" i="71"/>
  <c r="FX139" i="71"/>
  <c r="FX110" i="71"/>
  <c r="FT205" i="71"/>
  <c r="FO197" i="71"/>
  <c r="FT185" i="71"/>
  <c r="FN133" i="71"/>
  <c r="FN113" i="71"/>
  <c r="FF205" i="71"/>
  <c r="FF197" i="71"/>
  <c r="FG183" i="71"/>
  <c r="FE181" i="71"/>
  <c r="FB145" i="71"/>
  <c r="FB115" i="71"/>
  <c r="ES201" i="71"/>
  <c r="EX195" i="71"/>
  <c r="EV193" i="71"/>
  <c r="ES186" i="71"/>
  <c r="EQ136" i="71"/>
  <c r="EQ116" i="71"/>
  <c r="EH205" i="71"/>
  <c r="MR134" i="71"/>
  <c r="LE198" i="71"/>
  <c r="KV203" i="71"/>
  <c r="KD117" i="71"/>
  <c r="KE114" i="71"/>
  <c r="JK195" i="71"/>
  <c r="IS203" i="71"/>
  <c r="IQ179" i="71"/>
  <c r="IH181" i="71"/>
  <c r="IA117" i="71"/>
  <c r="HT182" i="71"/>
  <c r="HE137" i="71"/>
  <c r="HF134" i="71"/>
  <c r="FP193" i="71"/>
  <c r="FP188" i="71"/>
  <c r="FP184" i="71"/>
  <c r="FH186" i="71"/>
  <c r="FB137" i="71"/>
  <c r="FB111" i="71"/>
  <c r="EW188" i="71"/>
  <c r="EU184" i="71"/>
  <c r="EQ132" i="71"/>
  <c r="EI195" i="71"/>
  <c r="EL184" i="71"/>
  <c r="EF132" i="71"/>
  <c r="EG119" i="71"/>
  <c r="EA205" i="71"/>
  <c r="DX204" i="71"/>
  <c r="DW203" i="71"/>
  <c r="DZ201" i="71"/>
  <c r="EA199" i="71"/>
  <c r="EB194" i="71"/>
  <c r="DX193" i="71"/>
  <c r="EB187" i="71"/>
  <c r="EB186" i="71"/>
  <c r="DZ181" i="71"/>
  <c r="DW180" i="71"/>
  <c r="DV144" i="71"/>
  <c r="DU142" i="71"/>
  <c r="DU135" i="71"/>
  <c r="DU121" i="71"/>
  <c r="DU114" i="71"/>
  <c r="DL205" i="71"/>
  <c r="DP203" i="71"/>
  <c r="DM198" i="71"/>
  <c r="DO197" i="71"/>
  <c r="DO195" i="71"/>
  <c r="DM192" i="71"/>
  <c r="DO185" i="71"/>
  <c r="DQ183" i="71"/>
  <c r="DQ181" i="71"/>
  <c r="DP180" i="71"/>
  <c r="DJ138" i="71"/>
  <c r="DK135" i="71"/>
  <c r="DJ131" i="71"/>
  <c r="DJ122" i="71"/>
  <c r="DJ113" i="71"/>
  <c r="DK110" i="71"/>
  <c r="DB205" i="71"/>
  <c r="DF200" i="71"/>
  <c r="DB199" i="71"/>
  <c r="DE197" i="71"/>
  <c r="DD192" i="71"/>
  <c r="DD187" i="71"/>
  <c r="DC186" i="71"/>
  <c r="DD184" i="71"/>
  <c r="DB179" i="71"/>
  <c r="CY139" i="71"/>
  <c r="CZ132" i="71"/>
  <c r="CY118" i="71"/>
  <c r="CZ111" i="71"/>
  <c r="CY109" i="71"/>
  <c r="CP205" i="71"/>
  <c r="CT203" i="71"/>
  <c r="CQ198" i="71"/>
  <c r="CP197" i="71"/>
  <c r="CS195" i="71"/>
  <c r="CS188" i="71"/>
  <c r="CQ185" i="71"/>
  <c r="CP184" i="71"/>
  <c r="CU181" i="71"/>
  <c r="CQ180" i="71"/>
  <c r="CO144" i="71"/>
  <c r="CO135" i="71"/>
  <c r="CN131" i="71"/>
  <c r="CN122" i="71"/>
  <c r="CO119" i="71"/>
  <c r="CO110" i="71"/>
  <c r="CJ205" i="71"/>
  <c r="CH201" i="71"/>
  <c r="CF199" i="71"/>
  <c r="CF196" i="71"/>
  <c r="CH195" i="71"/>
  <c r="CH193" i="71"/>
  <c r="CE188" i="71"/>
  <c r="CH186" i="71"/>
  <c r="CJ184" i="71"/>
  <c r="CE182" i="71"/>
  <c r="CH179" i="71"/>
  <c r="CC142" i="71"/>
  <c r="CD139" i="71"/>
  <c r="CD118" i="71"/>
  <c r="CC116" i="71"/>
  <c r="CC114" i="71"/>
  <c r="CD109" i="71"/>
  <c r="BY205" i="71"/>
  <c r="BT205" i="71"/>
  <c r="BU204" i="71"/>
  <c r="BW203" i="71"/>
  <c r="BW202" i="71"/>
  <c r="BW201" i="71"/>
  <c r="BW200" i="71"/>
  <c r="BV199" i="71"/>
  <c r="BU198" i="71"/>
  <c r="BX197" i="71"/>
  <c r="BY196" i="71"/>
  <c r="BX195" i="71"/>
  <c r="BY194" i="71"/>
  <c r="BY193" i="71"/>
  <c r="BY192" i="71"/>
  <c r="BW188" i="71"/>
  <c r="BW187" i="71"/>
  <c r="BW186" i="71"/>
  <c r="BW185" i="71"/>
  <c r="BX184" i="71"/>
  <c r="BY183" i="71"/>
  <c r="BX182" i="71"/>
  <c r="BY181" i="71"/>
  <c r="BX180" i="71"/>
  <c r="BW179" i="71"/>
  <c r="BR143" i="71"/>
  <c r="BS138" i="71"/>
  <c r="BR135" i="71"/>
  <c r="BS121" i="71"/>
  <c r="BR118" i="71"/>
  <c r="BS113" i="71"/>
  <c r="BR110" i="71"/>
  <c r="BN205" i="71"/>
  <c r="BJ205" i="71"/>
  <c r="BL204" i="71"/>
  <c r="BM203" i="71"/>
  <c r="BI203" i="71"/>
  <c r="BJ202" i="71"/>
  <c r="BL201" i="71"/>
  <c r="BN200" i="71"/>
  <c r="BN199" i="71"/>
  <c r="BJ199" i="71"/>
  <c r="BJ198" i="71"/>
  <c r="BM197" i="71"/>
  <c r="BI197" i="71"/>
  <c r="BL195" i="71"/>
  <c r="BN194" i="71"/>
  <c r="BK193" i="71"/>
  <c r="BL192" i="71"/>
  <c r="BL188" i="71"/>
  <c r="BN187" i="71"/>
  <c r="BK186" i="71"/>
  <c r="BL185" i="71"/>
  <c r="BM184" i="71"/>
  <c r="BI184" i="71"/>
  <c r="BL182" i="71"/>
  <c r="BN181" i="71"/>
  <c r="BN180" i="71"/>
  <c r="BJ180" i="71"/>
  <c r="BJ179" i="71"/>
  <c r="BH143" i="71"/>
  <c r="BG142" i="71"/>
  <c r="BH139" i="71"/>
  <c r="BG138" i="71"/>
  <c r="BH135" i="71"/>
  <c r="BG134" i="71"/>
  <c r="BH131" i="71"/>
  <c r="BH122" i="71"/>
  <c r="BG121" i="71"/>
  <c r="BH118" i="71"/>
  <c r="BG117" i="71"/>
  <c r="BH114" i="71"/>
  <c r="BG113" i="71"/>
  <c r="BH110" i="71"/>
  <c r="BG109" i="71"/>
  <c r="BB205" i="71"/>
  <c r="AX205" i="71"/>
  <c r="AY204" i="71"/>
  <c r="BA203" i="71"/>
  <c r="AZ201" i="71"/>
  <c r="BA200" i="71"/>
  <c r="BB199" i="71"/>
  <c r="AX199" i="71"/>
  <c r="BA197" i="71"/>
  <c r="BC196" i="71"/>
  <c r="AZ195" i="71"/>
  <c r="BA194" i="71"/>
  <c r="BC193" i="71"/>
  <c r="AY193" i="71"/>
  <c r="AY192" i="71"/>
  <c r="AZ188" i="71"/>
  <c r="BA187" i="71"/>
  <c r="BC186" i="71"/>
  <c r="AY186" i="71"/>
  <c r="AY185" i="71"/>
  <c r="BA184" i="71"/>
  <c r="BC183" i="71"/>
  <c r="AZ182" i="71"/>
  <c r="BA181" i="71"/>
  <c r="BB180" i="71"/>
  <c r="AX180" i="71"/>
  <c r="AW144" i="71"/>
  <c r="AV143" i="71"/>
  <c r="AW140" i="71"/>
  <c r="AV139" i="71"/>
  <c r="AW136" i="71"/>
  <c r="AV135" i="71"/>
  <c r="AW132" i="71"/>
  <c r="AV131" i="71"/>
  <c r="AV122" i="71"/>
  <c r="AW119" i="71"/>
  <c r="AV118" i="71"/>
  <c r="AW115" i="71"/>
  <c r="AV114" i="71"/>
  <c r="AW111" i="71"/>
  <c r="AV110" i="71"/>
  <c r="AO205" i="71"/>
  <c r="AR204" i="71"/>
  <c r="AR203" i="71"/>
  <c r="AN203" i="71"/>
  <c r="AP202" i="71"/>
  <c r="AQ201" i="71"/>
  <c r="AM201" i="71"/>
  <c r="AO199" i="71"/>
  <c r="AP198" i="71"/>
  <c r="AR197" i="71"/>
  <c r="AN197" i="71"/>
  <c r="AN196" i="71"/>
  <c r="AM195" i="71"/>
  <c r="AP193" i="71"/>
  <c r="AR192" i="71"/>
  <c r="AQ188" i="71"/>
  <c r="AM188" i="71"/>
  <c r="AP186" i="71"/>
  <c r="AR185" i="71"/>
  <c r="AR184" i="71"/>
  <c r="AN184" i="71"/>
  <c r="AN183" i="71"/>
  <c r="AQ182" i="71"/>
  <c r="AO180" i="71"/>
  <c r="AK141" i="71"/>
  <c r="AK133" i="71"/>
  <c r="AK120" i="71"/>
  <c r="AK108" i="71"/>
  <c r="AF199" i="71"/>
  <c r="AC195" i="71"/>
  <c r="AB188" i="71"/>
  <c r="AE183" i="71"/>
  <c r="AC181" i="71"/>
  <c r="Z143" i="71"/>
  <c r="Z135" i="71"/>
  <c r="Z121" i="71"/>
  <c r="Z113" i="71"/>
  <c r="AG204" i="71"/>
  <c r="AE196" i="71"/>
  <c r="AE193" i="71"/>
  <c r="AG187" i="71"/>
  <c r="AC184" i="71"/>
  <c r="AB182" i="71"/>
  <c r="AA145" i="71"/>
  <c r="Z140" i="71"/>
  <c r="AA133" i="71"/>
  <c r="AA119" i="71"/>
  <c r="Z110" i="71"/>
  <c r="PK184" i="71"/>
  <c r="GY188" i="71"/>
  <c r="GT143" i="71"/>
  <c r="GL187" i="71"/>
  <c r="GC192" i="71"/>
  <c r="FP202" i="71"/>
  <c r="FN145" i="71"/>
  <c r="FG198" i="71"/>
  <c r="EQ112" i="71"/>
  <c r="EK180" i="71"/>
  <c r="EA203" i="71"/>
  <c r="DW197" i="71"/>
  <c r="DZ182" i="71"/>
  <c r="DU143" i="71"/>
  <c r="DV115" i="71"/>
  <c r="DQ205" i="71"/>
  <c r="DN201" i="71"/>
  <c r="DN188" i="71"/>
  <c r="DK143" i="71"/>
  <c r="DK118" i="71"/>
  <c r="DD204" i="71"/>
  <c r="DF196" i="71"/>
  <c r="DF183" i="71"/>
  <c r="CZ140" i="71"/>
  <c r="CZ119" i="71"/>
  <c r="CY110" i="71"/>
  <c r="CS204" i="71"/>
  <c r="CT199" i="71"/>
  <c r="CS194" i="71"/>
  <c r="CQ186" i="71"/>
  <c r="CO143" i="71"/>
  <c r="CO111" i="71"/>
  <c r="CH192" i="71"/>
  <c r="CE184" i="71"/>
  <c r="CC134" i="71"/>
  <c r="CC117" i="71"/>
  <c r="CC110" i="71"/>
  <c r="BY204" i="71"/>
  <c r="BT201" i="71"/>
  <c r="BV195" i="71"/>
  <c r="BU186" i="71"/>
  <c r="BV182" i="71"/>
  <c r="BR139" i="71"/>
  <c r="BR131" i="71"/>
  <c r="BK203" i="71"/>
  <c r="BN201" i="71"/>
  <c r="BN198" i="71"/>
  <c r="BK197" i="71"/>
  <c r="BJ195" i="71"/>
  <c r="BJ187" i="71"/>
  <c r="BK184" i="71"/>
  <c r="BJ181" i="71"/>
  <c r="BH145" i="71"/>
  <c r="BG136" i="71"/>
  <c r="BG119" i="71"/>
  <c r="BG115" i="71"/>
  <c r="BG111" i="71"/>
  <c r="AZ205" i="71"/>
  <c r="BB201" i="71"/>
  <c r="BA198" i="71"/>
  <c r="AY196" i="71"/>
  <c r="BA193" i="71"/>
  <c r="AX188" i="71"/>
  <c r="AY184" i="71"/>
  <c r="AX182" i="71"/>
  <c r="AW142" i="71"/>
  <c r="AV137" i="71"/>
  <c r="AV120" i="71"/>
  <c r="AW113" i="71"/>
  <c r="AM205" i="71"/>
  <c r="AO201" i="71"/>
  <c r="AM199" i="71"/>
  <c r="AP194" i="71"/>
  <c r="AN192" i="71"/>
  <c r="AR186" i="71"/>
  <c r="AP184" i="71"/>
  <c r="AP181" i="71"/>
  <c r="AK143" i="71"/>
  <c r="AK135" i="71"/>
  <c r="AL115" i="71"/>
  <c r="AK110" i="71"/>
  <c r="AG205" i="71"/>
  <c r="AE204" i="71"/>
  <c r="AC202" i="71"/>
  <c r="AE198" i="71"/>
  <c r="AC196" i="71"/>
  <c r="AE187" i="71"/>
  <c r="AC185" i="71"/>
  <c r="AE182" i="71"/>
  <c r="AE179" i="71"/>
  <c r="AA142" i="71"/>
  <c r="AA134" i="71"/>
  <c r="AA116" i="71"/>
  <c r="Z111" i="71"/>
  <c r="NS188" i="71"/>
  <c r="NN137" i="71"/>
  <c r="KO120" i="71"/>
  <c r="GY205" i="71"/>
  <c r="GY181" i="71"/>
  <c r="GO193" i="71"/>
  <c r="GO186" i="71"/>
  <c r="GM182" i="71"/>
  <c r="GA205" i="71"/>
  <c r="GC181" i="71"/>
  <c r="FS199" i="71"/>
  <c r="FQ195" i="71"/>
  <c r="FN121" i="71"/>
  <c r="FI192" i="71"/>
  <c r="FI179" i="71"/>
  <c r="ET194" i="71"/>
  <c r="EK200" i="71"/>
  <c r="EF144" i="71"/>
  <c r="EG115" i="71"/>
  <c r="DX205" i="71"/>
  <c r="EB200" i="71"/>
  <c r="DX199" i="71"/>
  <c r="EA197" i="71"/>
  <c r="DZ192" i="71"/>
  <c r="DZ187" i="71"/>
  <c r="DY186" i="71"/>
  <c r="DZ184" i="71"/>
  <c r="DX179" i="71"/>
  <c r="DU139" i="71"/>
  <c r="DV132" i="71"/>
  <c r="DU118" i="71"/>
  <c r="DV111" i="71"/>
  <c r="DU109" i="71"/>
  <c r="DL203" i="71"/>
  <c r="DO201" i="71"/>
  <c r="DQ199" i="71"/>
  <c r="DL197" i="71"/>
  <c r="DQ194" i="71"/>
  <c r="DQ193" i="71"/>
  <c r="DO188" i="71"/>
  <c r="DO181" i="71"/>
  <c r="DM180" i="71"/>
  <c r="DJ142" i="71"/>
  <c r="DK139" i="71"/>
  <c r="DJ135" i="71"/>
  <c r="DJ117" i="71"/>
  <c r="DK114" i="71"/>
  <c r="DJ110" i="71"/>
  <c r="DE203" i="71"/>
  <c r="DB202" i="71"/>
  <c r="DD200" i="71"/>
  <c r="DA199" i="71"/>
  <c r="DA197" i="71"/>
  <c r="DD195" i="71"/>
  <c r="DB192" i="71"/>
  <c r="DD185" i="71"/>
  <c r="DA184" i="71"/>
  <c r="DD182" i="71"/>
  <c r="DF180" i="71"/>
  <c r="CY143" i="71"/>
  <c r="CZ136" i="71"/>
  <c r="CY134" i="71"/>
  <c r="CY122" i="71"/>
  <c r="CZ115" i="71"/>
  <c r="CY113" i="71"/>
  <c r="CS203" i="71"/>
  <c r="CR201" i="71"/>
  <c r="CU199" i="71"/>
  <c r="CU196" i="71"/>
  <c r="CR195" i="71"/>
  <c r="CR193" i="71"/>
  <c r="CR188" i="71"/>
  <c r="CU186" i="71"/>
  <c r="CS181" i="71"/>
  <c r="CP180" i="71"/>
  <c r="CO139" i="71"/>
  <c r="CN135" i="71"/>
  <c r="CO132" i="71"/>
  <c r="CO114" i="71"/>
  <c r="CN110" i="71"/>
  <c r="CF205" i="71"/>
  <c r="CJ203" i="71"/>
  <c r="CH202" i="71"/>
  <c r="CJ200" i="71"/>
  <c r="CH198" i="71"/>
  <c r="CJ197" i="71"/>
  <c r="CE195" i="71"/>
  <c r="CJ192" i="71"/>
  <c r="CJ187" i="71"/>
  <c r="CG186" i="71"/>
  <c r="CI184" i="71"/>
  <c r="CF179" i="71"/>
  <c r="CD143" i="71"/>
  <c r="CD134" i="71"/>
  <c r="CD122" i="71"/>
  <c r="CC120" i="71"/>
  <c r="CC112" i="71"/>
  <c r="CD110" i="71"/>
  <c r="CC109" i="71"/>
  <c r="BX205" i="71"/>
  <c r="BU203" i="71"/>
  <c r="BU202" i="71"/>
  <c r="BV201" i="71"/>
  <c r="BU199" i="71"/>
  <c r="BW197" i="71"/>
  <c r="BU196" i="71"/>
  <c r="BW195" i="71"/>
  <c r="BW194" i="71"/>
  <c r="BW193" i="71"/>
  <c r="BW192" i="71"/>
  <c r="BV188" i="71"/>
  <c r="BV186" i="71"/>
  <c r="BU185" i="71"/>
  <c r="BW184" i="71"/>
  <c r="BU183" i="71"/>
  <c r="BW182" i="71"/>
  <c r="BW181" i="71"/>
  <c r="BV180" i="71"/>
  <c r="BU179" i="71"/>
  <c r="BS144" i="71"/>
  <c r="BR141" i="71"/>
  <c r="BS139" i="71"/>
  <c r="BR138" i="71"/>
  <c r="BS136" i="71"/>
  <c r="BR133" i="71"/>
  <c r="BS131" i="71"/>
  <c r="BS122" i="71"/>
  <c r="BR121" i="71"/>
  <c r="BS119" i="71"/>
  <c r="BR116" i="71"/>
  <c r="BS114" i="71"/>
  <c r="BR113" i="71"/>
  <c r="BS111" i="71"/>
  <c r="BR108" i="71"/>
  <c r="BM205" i="71"/>
  <c r="BI205" i="71"/>
  <c r="BJ204" i="71"/>
  <c r="BL203" i="71"/>
  <c r="BK201" i="71"/>
  <c r="BL200" i="71"/>
  <c r="BM199" i="71"/>
  <c r="BI199" i="71"/>
  <c r="BL197" i="71"/>
  <c r="BN196" i="71"/>
  <c r="BK195" i="71"/>
  <c r="BL194" i="71"/>
  <c r="BN193" i="71"/>
  <c r="BJ193" i="71"/>
  <c r="BJ192" i="71"/>
  <c r="BK188" i="71"/>
  <c r="BL187" i="71"/>
  <c r="BN186" i="71"/>
  <c r="BJ186" i="71"/>
  <c r="BJ185" i="71"/>
  <c r="BL184" i="71"/>
  <c r="BN183" i="71"/>
  <c r="BK182" i="71"/>
  <c r="BL181" i="71"/>
  <c r="BM180" i="71"/>
  <c r="BI180" i="71"/>
  <c r="BH144" i="71"/>
  <c r="BG143" i="71"/>
  <c r="BH140" i="71"/>
  <c r="BG139" i="71"/>
  <c r="BH136" i="71"/>
  <c r="BG135" i="71"/>
  <c r="BH132" i="71"/>
  <c r="BG131" i="71"/>
  <c r="BG122" i="71"/>
  <c r="BH119" i="71"/>
  <c r="BG118" i="71"/>
  <c r="BH115" i="71"/>
  <c r="BG114" i="71"/>
  <c r="BH111" i="71"/>
  <c r="BG110" i="71"/>
  <c r="BA205" i="71"/>
  <c r="AZ203" i="71"/>
  <c r="BC202" i="71"/>
  <c r="BC201" i="71"/>
  <c r="AY201" i="71"/>
  <c r="AY200" i="71"/>
  <c r="BA199" i="71"/>
  <c r="BC198" i="71"/>
  <c r="AZ197" i="71"/>
  <c r="BA196" i="71"/>
  <c r="BC195" i="71"/>
  <c r="AY195" i="71"/>
  <c r="AY194" i="71"/>
  <c r="BB193" i="71"/>
  <c r="AX193" i="71"/>
  <c r="BC188" i="71"/>
  <c r="AY188" i="71"/>
  <c r="AY187" i="71"/>
  <c r="BB186" i="71"/>
  <c r="AX186" i="71"/>
  <c r="AZ184" i="71"/>
  <c r="BA183" i="71"/>
  <c r="BC182" i="71"/>
  <c r="AY182" i="71"/>
  <c r="AY181" i="71"/>
  <c r="BA180" i="71"/>
  <c r="BC179" i="71"/>
  <c r="AW145" i="71"/>
  <c r="AV144" i="71"/>
  <c r="AW141" i="71"/>
  <c r="AV140" i="71"/>
  <c r="AW137" i="71"/>
  <c r="AV136" i="71"/>
  <c r="AW133" i="71"/>
  <c r="AV132" i="71"/>
  <c r="AW120" i="71"/>
  <c r="AV119" i="71"/>
  <c r="AW116" i="71"/>
  <c r="AV115" i="71"/>
  <c r="AW112" i="71"/>
  <c r="AV111" i="71"/>
  <c r="AW108" i="71"/>
  <c r="AR205" i="71"/>
  <c r="AN205" i="71"/>
  <c r="AP204" i="71"/>
  <c r="AQ203" i="71"/>
  <c r="AM203" i="71"/>
  <c r="AN202" i="71"/>
  <c r="AP201" i="71"/>
  <c r="AR200" i="71"/>
  <c r="AR199" i="71"/>
  <c r="AN199" i="71"/>
  <c r="AN198" i="71"/>
  <c r="AQ197" i="71"/>
  <c r="AM197" i="71"/>
  <c r="AP195" i="71"/>
  <c r="AR194" i="71"/>
  <c r="AO193" i="71"/>
  <c r="AP192" i="71"/>
  <c r="AP188" i="71"/>
  <c r="AR187" i="71"/>
  <c r="AO186" i="71"/>
  <c r="AP185" i="71"/>
  <c r="AQ184" i="71"/>
  <c r="AM184" i="71"/>
  <c r="AP182" i="71"/>
  <c r="AR181" i="71"/>
  <c r="AR180" i="71"/>
  <c r="AN180" i="71"/>
  <c r="AN179" i="71"/>
  <c r="AL143" i="71"/>
  <c r="AK142" i="71"/>
  <c r="AL139" i="71"/>
  <c r="AK138" i="71"/>
  <c r="AL135" i="71"/>
  <c r="AK134" i="71"/>
  <c r="AL131" i="71"/>
  <c r="AL122" i="71"/>
  <c r="AK121" i="71"/>
  <c r="AL118" i="71"/>
  <c r="AK117" i="71"/>
  <c r="AL114" i="71"/>
  <c r="AK113" i="71"/>
  <c r="AL110" i="71"/>
  <c r="AK109" i="71"/>
  <c r="AD205" i="71"/>
  <c r="AG203" i="71"/>
  <c r="AE202" i="71"/>
  <c r="AB201" i="71"/>
  <c r="AG198" i="71"/>
  <c r="AB195" i="71"/>
  <c r="AE188" i="71"/>
  <c r="AE185" i="71"/>
  <c r="AC183" i="71"/>
  <c r="AG179" i="71"/>
  <c r="AA137" i="71"/>
  <c r="AA115" i="71"/>
  <c r="AA111" i="71"/>
  <c r="PM188" i="71"/>
  <c r="PA205" i="71"/>
  <c r="KE138" i="71"/>
  <c r="IH200" i="71"/>
  <c r="HI205" i="71"/>
  <c r="GY192" i="71"/>
  <c r="GY184" i="71"/>
  <c r="FX135" i="71"/>
  <c r="EM185" i="71"/>
  <c r="EF140" i="71"/>
  <c r="EG111" i="71"/>
  <c r="DX202" i="71"/>
  <c r="DZ195" i="71"/>
  <c r="DW184" i="71"/>
  <c r="DV136" i="71"/>
  <c r="DU122" i="71"/>
  <c r="DM204" i="71"/>
  <c r="DN193" i="71"/>
  <c r="DP184" i="71"/>
  <c r="DJ139" i="71"/>
  <c r="DJ114" i="71"/>
  <c r="DD203" i="71"/>
  <c r="DC195" i="71"/>
  <c r="DB185" i="71"/>
  <c r="DB180" i="71"/>
  <c r="CY131" i="71"/>
  <c r="CU205" i="71"/>
  <c r="CU200" i="71"/>
  <c r="CQ193" i="71"/>
  <c r="CT184" i="71"/>
  <c r="CN139" i="71"/>
  <c r="CN114" i="71"/>
  <c r="CI197" i="71"/>
  <c r="CI182" i="71"/>
  <c r="CD131" i="71"/>
  <c r="CD113" i="71"/>
  <c r="BY203" i="71"/>
  <c r="BY199" i="71"/>
  <c r="BU192" i="71"/>
  <c r="BU184" i="71"/>
  <c r="BU180" i="71"/>
  <c r="BS134" i="71"/>
  <c r="BR122" i="71"/>
  <c r="BR114" i="71"/>
  <c r="BL205" i="71"/>
  <c r="BJ201" i="71"/>
  <c r="BL199" i="71"/>
  <c r="BL196" i="71"/>
  <c r="BM193" i="71"/>
  <c r="BJ188" i="71"/>
  <c r="BI186" i="71"/>
  <c r="BN182" i="71"/>
  <c r="BN179" i="71"/>
  <c r="BG140" i="71"/>
  <c r="BH133" i="71"/>
  <c r="BH120" i="71"/>
  <c r="BH116" i="71"/>
  <c r="BC203" i="71"/>
  <c r="AX201" i="71"/>
  <c r="BC197" i="71"/>
  <c r="AX195" i="71"/>
  <c r="BC185" i="71"/>
  <c r="AY183" i="71"/>
  <c r="BA179" i="71"/>
  <c r="AV141" i="71"/>
  <c r="AV133" i="71"/>
  <c r="AW121" i="71"/>
  <c r="AW109" i="71"/>
  <c r="AN204" i="71"/>
  <c r="AP200" i="71"/>
  <c r="AR196" i="71"/>
  <c r="AR193" i="71"/>
  <c r="AO188" i="71"/>
  <c r="AN186" i="71"/>
  <c r="AR183" i="71"/>
  <c r="AQ180" i="71"/>
  <c r="AL144" i="71"/>
  <c r="AK139" i="71"/>
  <c r="AL132" i="71"/>
  <c r="AL119" i="71"/>
  <c r="AL111" i="71"/>
  <c r="AF203" i="71"/>
  <c r="AG197" i="71"/>
  <c r="AE195" i="71"/>
  <c r="AE192" i="71"/>
  <c r="AG186" i="71"/>
  <c r="AF184" i="71"/>
  <c r="AG181" i="71"/>
  <c r="Z145" i="71"/>
  <c r="Z137" i="71"/>
  <c r="Z119" i="71"/>
  <c r="AA112" i="71"/>
  <c r="AA108" i="71"/>
  <c r="JS121" i="71"/>
  <c r="HP141" i="71"/>
  <c r="HQ138" i="71"/>
  <c r="HG188" i="71"/>
  <c r="HF113" i="71"/>
  <c r="HA198" i="71"/>
  <c r="GV195" i="71"/>
  <c r="GT113" i="71"/>
  <c r="GU110" i="71"/>
  <c r="GI115" i="71"/>
  <c r="GC195" i="71"/>
  <c r="FX131" i="71"/>
  <c r="FX118" i="71"/>
  <c r="FO182" i="71"/>
  <c r="FN141" i="71"/>
  <c r="FI202" i="71"/>
  <c r="FB141" i="71"/>
  <c r="ET203" i="71"/>
  <c r="EU199" i="71"/>
  <c r="ET182" i="71"/>
  <c r="EQ144" i="71"/>
  <c r="EQ108" i="71"/>
  <c r="EK199" i="71"/>
  <c r="EM192" i="71"/>
  <c r="EL188" i="71"/>
  <c r="EH182" i="71"/>
  <c r="EF136" i="71"/>
  <c r="EB205" i="71"/>
  <c r="DZ204" i="71"/>
  <c r="DZ203" i="71"/>
  <c r="EB196" i="71"/>
  <c r="DY195" i="71"/>
  <c r="EB193" i="71"/>
  <c r="DY188" i="71"/>
  <c r="DX185" i="71"/>
  <c r="EB183" i="71"/>
  <c r="DY182" i="71"/>
  <c r="DX180" i="71"/>
  <c r="DV140" i="71"/>
  <c r="DU138" i="71"/>
  <c r="DU131" i="71"/>
  <c r="DV119" i="71"/>
  <c r="DU117" i="71"/>
  <c r="DU110" i="71"/>
  <c r="DM205" i="71"/>
  <c r="DM202" i="71"/>
  <c r="DQ200" i="71"/>
  <c r="DL199" i="71"/>
  <c r="DP197" i="71"/>
  <c r="DM193" i="71"/>
  <c r="DO187" i="71"/>
  <c r="DM186" i="71"/>
  <c r="DO184" i="71"/>
  <c r="DN182" i="71"/>
  <c r="DQ180" i="71"/>
  <c r="DJ143" i="71"/>
  <c r="DJ134" i="71"/>
  <c r="DK131" i="71"/>
  <c r="DK122" i="71"/>
  <c r="DJ118" i="71"/>
  <c r="DJ109" i="71"/>
  <c r="DE205" i="71"/>
  <c r="DB204" i="71"/>
  <c r="DA203" i="71"/>
  <c r="DD201" i="71"/>
  <c r="DE199" i="71"/>
  <c r="DF194" i="71"/>
  <c r="DB193" i="71"/>
  <c r="DF187" i="71"/>
  <c r="DF186" i="71"/>
  <c r="DD181" i="71"/>
  <c r="DA180" i="71"/>
  <c r="CZ144" i="71"/>
  <c r="CY142" i="71"/>
  <c r="CY135" i="71"/>
  <c r="CY121" i="71"/>
  <c r="CY114" i="71"/>
  <c r="CT205" i="71"/>
  <c r="CQ202" i="71"/>
  <c r="CS200" i="71"/>
  <c r="CQ199" i="71"/>
  <c r="CS197" i="71"/>
  <c r="CS192" i="71"/>
  <c r="CS185" i="71"/>
  <c r="CS184" i="71"/>
  <c r="CS182" i="71"/>
  <c r="CT180" i="71"/>
  <c r="CN143" i="71"/>
  <c r="CO140" i="71"/>
  <c r="CO131" i="71"/>
  <c r="CO122" i="71"/>
  <c r="CN118" i="71"/>
  <c r="CO115" i="71"/>
  <c r="CJ204" i="71"/>
  <c r="CE203" i="71"/>
  <c r="CI201" i="71"/>
  <c r="CJ199" i="71"/>
  <c r="CE197" i="71"/>
  <c r="CI195" i="71"/>
  <c r="CI188" i="71"/>
  <c r="CF183" i="71"/>
  <c r="CH182" i="71"/>
  <c r="CG180" i="71"/>
  <c r="CD142" i="71"/>
  <c r="CC138" i="71"/>
  <c r="CD135" i="71"/>
  <c r="CC121" i="71"/>
  <c r="CD114" i="71"/>
  <c r="CC113" i="71"/>
  <c r="CD111" i="71"/>
  <c r="CC108" i="71"/>
  <c r="BU205" i="71"/>
  <c r="BW204" i="71"/>
  <c r="BX203" i="71"/>
  <c r="BX201" i="71"/>
  <c r="BY200" i="71"/>
  <c r="BX199" i="71"/>
  <c r="BW198" i="71"/>
  <c r="BY197" i="71"/>
  <c r="BT197" i="71"/>
  <c r="BT195" i="71"/>
  <c r="BU193" i="71"/>
  <c r="BX188" i="71"/>
  <c r="BY187" i="71"/>
  <c r="BY186" i="71"/>
  <c r="BY185" i="71"/>
  <c r="BY184" i="71"/>
  <c r="BT184" i="71"/>
  <c r="BT182" i="71"/>
  <c r="BY180" i="71"/>
  <c r="BT180" i="71"/>
  <c r="BR145" i="71"/>
  <c r="BS143" i="71"/>
  <c r="BR142" i="71"/>
  <c r="BS140" i="71"/>
  <c r="BR137" i="71"/>
  <c r="BS135" i="71"/>
  <c r="BR134" i="71"/>
  <c r="BS132" i="71"/>
  <c r="BR120" i="71"/>
  <c r="BS118" i="71"/>
  <c r="BR117" i="71"/>
  <c r="BS115" i="71"/>
  <c r="BR112" i="71"/>
  <c r="BS110" i="71"/>
  <c r="BR109" i="71"/>
  <c r="BK205" i="71"/>
  <c r="BN204" i="71"/>
  <c r="BN203" i="71"/>
  <c r="BJ203" i="71"/>
  <c r="BL202" i="71"/>
  <c r="BM201" i="71"/>
  <c r="BI201" i="71"/>
  <c r="BK199" i="71"/>
  <c r="BL198" i="71"/>
  <c r="BN197" i="71"/>
  <c r="BJ197" i="71"/>
  <c r="BJ196" i="71"/>
  <c r="BM195" i="71"/>
  <c r="BI195" i="71"/>
  <c r="BL193" i="71"/>
  <c r="BN192" i="71"/>
  <c r="BM188" i="71"/>
  <c r="BI188" i="71"/>
  <c r="BL186" i="71"/>
  <c r="BN185" i="71"/>
  <c r="BN184" i="71"/>
  <c r="BJ184" i="71"/>
  <c r="BJ183" i="71"/>
  <c r="BM182" i="71"/>
  <c r="BI182" i="71"/>
  <c r="BK180" i="71"/>
  <c r="BL179" i="71"/>
  <c r="BG145" i="71"/>
  <c r="BH142" i="71"/>
  <c r="BG141" i="71"/>
  <c r="BH138" i="71"/>
  <c r="BG137" i="71"/>
  <c r="BH134" i="71"/>
  <c r="BG133" i="71"/>
  <c r="BH121" i="71"/>
  <c r="BG120" i="71"/>
  <c r="BH117" i="71"/>
  <c r="BG116" i="71"/>
  <c r="BH113" i="71"/>
  <c r="BG112" i="71"/>
  <c r="BH109" i="71"/>
  <c r="BG108" i="71"/>
  <c r="BC205" i="71"/>
  <c r="AY205" i="71"/>
  <c r="BA204" i="71"/>
  <c r="BB203" i="71"/>
  <c r="AX203" i="71"/>
  <c r="AY202" i="71"/>
  <c r="BA201" i="71"/>
  <c r="BC200" i="71"/>
  <c r="BC199" i="71"/>
  <c r="AY199" i="71"/>
  <c r="AY198" i="71"/>
  <c r="BB197" i="71"/>
  <c r="AX197" i="71"/>
  <c r="BA195" i="71"/>
  <c r="BC194" i="71"/>
  <c r="AZ193" i="71"/>
  <c r="BA192" i="71"/>
  <c r="BA188" i="71"/>
  <c r="BC187" i="71"/>
  <c r="AZ186" i="71"/>
  <c r="BA185" i="71"/>
  <c r="BB184" i="71"/>
  <c r="AX184" i="71"/>
  <c r="BA182" i="71"/>
  <c r="BC181" i="71"/>
  <c r="BC180" i="71"/>
  <c r="AY180" i="71"/>
  <c r="AY179" i="71"/>
  <c r="AW143" i="71"/>
  <c r="AV142" i="71"/>
  <c r="AW139" i="71"/>
  <c r="AV138" i="71"/>
  <c r="AW135" i="71"/>
  <c r="AV134" i="71"/>
  <c r="AW131" i="71"/>
  <c r="AW122" i="71"/>
  <c r="AV121" i="71"/>
  <c r="AW118" i="71"/>
  <c r="AV117" i="71"/>
  <c r="AW114" i="71"/>
  <c r="AV113" i="71"/>
  <c r="AW110" i="71"/>
  <c r="AV109" i="71"/>
  <c r="AP205" i="71"/>
  <c r="AO203" i="71"/>
  <c r="AR202" i="71"/>
  <c r="AR201" i="71"/>
  <c r="AN201" i="71"/>
  <c r="AN200" i="71"/>
  <c r="AP199" i="71"/>
  <c r="AR198" i="71"/>
  <c r="AO197" i="71"/>
  <c r="AP196" i="71"/>
  <c r="AR195" i="71"/>
  <c r="AN195" i="71"/>
  <c r="AN194" i="71"/>
  <c r="AQ193" i="71"/>
  <c r="AM193" i="71"/>
  <c r="AR188" i="71"/>
  <c r="AN188" i="71"/>
  <c r="AN187" i="71"/>
  <c r="AQ186" i="71"/>
  <c r="AM186" i="71"/>
  <c r="AO184" i="71"/>
  <c r="AP183" i="71"/>
  <c r="AR182" i="71"/>
  <c r="AN182" i="71"/>
  <c r="AN181" i="71"/>
  <c r="AP180" i="71"/>
  <c r="AR179" i="71"/>
  <c r="AL145" i="71"/>
  <c r="AK144" i="71"/>
  <c r="AL141" i="71"/>
  <c r="AK140" i="71"/>
  <c r="AL137" i="71"/>
  <c r="AK136" i="71"/>
  <c r="AL133" i="71"/>
  <c r="AK132" i="71"/>
  <c r="AL120" i="71"/>
  <c r="AK119" i="71"/>
  <c r="AL116" i="71"/>
  <c r="AK115" i="71"/>
  <c r="AL112" i="71"/>
  <c r="AK111" i="71"/>
  <c r="AL108" i="71"/>
  <c r="AF205" i="71"/>
  <c r="AB205" i="71"/>
  <c r="AC204" i="71"/>
  <c r="AE203" i="71"/>
  <c r="AD201" i="71"/>
  <c r="AG200" i="71"/>
  <c r="AG199" i="71"/>
  <c r="AC199" i="71"/>
  <c r="AC198" i="71"/>
  <c r="AF197" i="71"/>
  <c r="AB197" i="71"/>
  <c r="AD195" i="71"/>
  <c r="AE194" i="71"/>
  <c r="AG193" i="71"/>
  <c r="AC193" i="71"/>
  <c r="AC192" i="71"/>
  <c r="AG188" i="71"/>
  <c r="AC188" i="71"/>
  <c r="AC187" i="71"/>
  <c r="AF186" i="71"/>
  <c r="AB186" i="71"/>
  <c r="AE184" i="71"/>
  <c r="AG183" i="71"/>
  <c r="AD182" i="71"/>
  <c r="AE181" i="71"/>
  <c r="AG180" i="71"/>
  <c r="AC180" i="71"/>
  <c r="AC179" i="71"/>
  <c r="AA143" i="71"/>
  <c r="Z142" i="71"/>
  <c r="AA139" i="71"/>
  <c r="Z138" i="71"/>
  <c r="AA135" i="71"/>
  <c r="Z134" i="71"/>
  <c r="AA131" i="71"/>
  <c r="AA121" i="71"/>
  <c r="Z120" i="71"/>
  <c r="AA117" i="71"/>
  <c r="Z116" i="71"/>
  <c r="AA113" i="71"/>
  <c r="Z112" i="71"/>
  <c r="AA109" i="71"/>
  <c r="Z108" i="71"/>
  <c r="AQ195" i="71"/>
  <c r="AM182" i="71"/>
  <c r="AP179" i="71"/>
  <c r="AK145" i="71"/>
  <c r="AL142" i="71"/>
  <c r="AL138" i="71"/>
  <c r="AK137" i="71"/>
  <c r="AL134" i="71"/>
  <c r="AL121" i="71"/>
  <c r="AL117" i="71"/>
  <c r="AK116" i="71"/>
  <c r="AL113" i="71"/>
  <c r="AK112" i="71"/>
  <c r="AL109" i="71"/>
  <c r="AE205" i="71"/>
  <c r="AD203" i="71"/>
  <c r="AG202" i="71"/>
  <c r="AG201" i="71"/>
  <c r="AC201" i="71"/>
  <c r="AE200" i="71"/>
  <c r="AB199" i="71"/>
  <c r="AE197" i="71"/>
  <c r="AG196" i="71"/>
  <c r="AG195" i="71"/>
  <c r="AC194" i="71"/>
  <c r="AF193" i="71"/>
  <c r="AB193" i="71"/>
  <c r="AF188" i="71"/>
  <c r="AE186" i="71"/>
  <c r="AG185" i="71"/>
  <c r="AD184" i="71"/>
  <c r="AG182" i="71"/>
  <c r="AC182" i="71"/>
  <c r="AF180" i="71"/>
  <c r="AB180" i="71"/>
  <c r="AA144" i="71"/>
  <c r="AA140" i="71"/>
  <c r="Z139" i="71"/>
  <c r="AA136" i="71"/>
  <c r="AA132" i="71"/>
  <c r="Z131" i="71"/>
  <c r="AA122" i="71"/>
  <c r="AA118" i="71"/>
  <c r="Z117" i="71"/>
  <c r="AA114" i="71"/>
  <c r="AA110" i="71"/>
  <c r="Z109" i="71"/>
  <c r="AC203" i="71"/>
  <c r="AF201" i="71"/>
  <c r="AC200" i="71"/>
  <c r="AE199" i="71"/>
  <c r="AD197" i="71"/>
  <c r="AF195" i="71"/>
  <c r="AG192" i="71"/>
  <c r="AD186" i="71"/>
  <c r="AG184" i="71"/>
  <c r="AF182" i="71"/>
  <c r="AE180" i="71"/>
  <c r="Z144" i="71"/>
  <c r="AA141" i="71"/>
  <c r="Z136" i="71"/>
  <c r="Z132" i="71"/>
  <c r="Z122" i="71"/>
  <c r="Z118" i="71"/>
  <c r="Z114" i="71"/>
  <c r="PI192" i="71"/>
  <c r="PL180" i="71"/>
  <c r="KD141" i="71"/>
  <c r="JI133" i="71"/>
  <c r="IF204" i="71"/>
  <c r="IF188" i="71"/>
  <c r="HH202" i="71"/>
  <c r="HJ185" i="71"/>
  <c r="GL194" i="71"/>
  <c r="GC184" i="71"/>
  <c r="FX122" i="71"/>
  <c r="FN109" i="71"/>
  <c r="EV196" i="71"/>
  <c r="EK196" i="71"/>
  <c r="DZ200" i="71"/>
  <c r="DW199" i="71"/>
  <c r="DX192" i="71"/>
  <c r="DZ185" i="71"/>
  <c r="EB180" i="71"/>
  <c r="DU134" i="71"/>
  <c r="DU113" i="71"/>
  <c r="DP199" i="71"/>
  <c r="DO194" i="71"/>
  <c r="DN186" i="71"/>
  <c r="DM179" i="71"/>
  <c r="DJ121" i="71"/>
  <c r="DF205" i="71"/>
  <c r="DF193" i="71"/>
  <c r="DC188" i="71"/>
  <c r="DC182" i="71"/>
  <c r="CY138" i="71"/>
  <c r="CY117" i="71"/>
  <c r="CU187" i="71"/>
  <c r="CO136" i="71"/>
  <c r="CO118" i="71"/>
  <c r="CI203" i="71"/>
  <c r="CF198" i="71"/>
  <c r="CJ185" i="71"/>
  <c r="CJ180" i="71"/>
  <c r="CD138" i="71"/>
  <c r="BV205" i="71"/>
  <c r="BT203" i="71"/>
  <c r="BT199" i="71"/>
  <c r="BU197" i="71"/>
  <c r="BV193" i="71"/>
  <c r="BT188" i="71"/>
  <c r="BS142" i="71"/>
  <c r="BS117" i="71"/>
  <c r="BS109" i="71"/>
  <c r="BN202" i="71"/>
  <c r="BJ200" i="71"/>
  <c r="BN195" i="71"/>
  <c r="BJ194" i="71"/>
  <c r="BI193" i="71"/>
  <c r="BN188" i="71"/>
  <c r="BM186" i="71"/>
  <c r="BL183" i="71"/>
  <c r="BJ182" i="71"/>
  <c r="BL180" i="71"/>
  <c r="BG144" i="71"/>
  <c r="BH141" i="71"/>
  <c r="BH137" i="71"/>
  <c r="BG132" i="71"/>
  <c r="BH112" i="71"/>
  <c r="BH108" i="71"/>
  <c r="BC204" i="71"/>
  <c r="AY203" i="71"/>
  <c r="BA202" i="71"/>
  <c r="AZ199" i="71"/>
  <c r="AY197" i="71"/>
  <c r="BB195" i="71"/>
  <c r="BC192" i="71"/>
  <c r="BB188" i="71"/>
  <c r="BA186" i="71"/>
  <c r="BC184" i="71"/>
  <c r="BB182" i="71"/>
  <c r="AZ180" i="71"/>
  <c r="AV145" i="71"/>
  <c r="AW138" i="71"/>
  <c r="AW134" i="71"/>
  <c r="AW117" i="71"/>
  <c r="AV116" i="71"/>
  <c r="AV112" i="71"/>
  <c r="AV108" i="71"/>
  <c r="AQ205" i="71"/>
  <c r="AP203" i="71"/>
  <c r="AQ199" i="71"/>
  <c r="AP197" i="71"/>
  <c r="AO195" i="71"/>
  <c r="AN193" i="71"/>
  <c r="AP187" i="71"/>
  <c r="AN185" i="71"/>
  <c r="AO182" i="71"/>
  <c r="AM180" i="71"/>
  <c r="AL140" i="71"/>
  <c r="AL136" i="71"/>
  <c r="AK131" i="71"/>
  <c r="AK122" i="71"/>
  <c r="AK118" i="71"/>
  <c r="AK114" i="71"/>
  <c r="AC205" i="71"/>
  <c r="AB203" i="71"/>
  <c r="AE201" i="71"/>
  <c r="AD199" i="71"/>
  <c r="AC197" i="71"/>
  <c r="AG194" i="71"/>
  <c r="AD193" i="71"/>
  <c r="AD188" i="71"/>
  <c r="AC186" i="71"/>
  <c r="AB184" i="71"/>
  <c r="AD180" i="71"/>
  <c r="Z141" i="71"/>
  <c r="AA138" i="71"/>
  <c r="Z133" i="71"/>
  <c r="AA120" i="71"/>
  <c r="Z115" i="71"/>
  <c r="AC135" i="71"/>
  <c r="AC139" i="71"/>
  <c r="AC115" i="71"/>
  <c r="AC141" i="71"/>
  <c r="AC133" i="71"/>
  <c r="AC117" i="71"/>
  <c r="AC110" i="71"/>
  <c r="AC131" i="71"/>
  <c r="AC145" i="71"/>
  <c r="AC137" i="71"/>
  <c r="AC121" i="71"/>
  <c r="AC113" i="71"/>
  <c r="AC143" i="71"/>
  <c r="AC119" i="71"/>
  <c r="AD111" i="71"/>
  <c r="AB109" i="71"/>
  <c r="Y141" i="71"/>
  <c r="Y113" i="71"/>
  <c r="AD135" i="71"/>
  <c r="AD115" i="71"/>
  <c r="AB138" i="71"/>
  <c r="AC138" i="71"/>
  <c r="AC111" i="71"/>
  <c r="AB143" i="71"/>
  <c r="Y144" i="71"/>
  <c r="Y132" i="71"/>
  <c r="Y112" i="71"/>
  <c r="AD138" i="71"/>
  <c r="AD122" i="71"/>
  <c r="AB116" i="71"/>
  <c r="AC116" i="71"/>
  <c r="AB145" i="71"/>
  <c r="Y143" i="71"/>
  <c r="Y131" i="71"/>
  <c r="Y111" i="71"/>
  <c r="AD133" i="71"/>
  <c r="AD113" i="71"/>
  <c r="AB134" i="71"/>
  <c r="AB111" i="71"/>
  <c r="AC142" i="71"/>
  <c r="AB131" i="71"/>
  <c r="Y136" i="71"/>
  <c r="Y116" i="71"/>
  <c r="AD142" i="71"/>
  <c r="AD118" i="71"/>
  <c r="AB132" i="71"/>
  <c r="AC140" i="71"/>
  <c r="AB121" i="71"/>
  <c r="Y135" i="71"/>
  <c r="Y115" i="71"/>
  <c r="AD141" i="71"/>
  <c r="AD117" i="71"/>
  <c r="AB118" i="71"/>
  <c r="AC134" i="71"/>
  <c r="AB115" i="71"/>
  <c r="Y161" i="71"/>
  <c r="Y142" i="71"/>
  <c r="Y138" i="71"/>
  <c r="Y134" i="71"/>
  <c r="Y122" i="71"/>
  <c r="Y118" i="71"/>
  <c r="Y114" i="71"/>
  <c r="Y110" i="71"/>
  <c r="AD144" i="71"/>
  <c r="AD140" i="71"/>
  <c r="AD136" i="71"/>
  <c r="AD132" i="71"/>
  <c r="AD120" i="71"/>
  <c r="AD116" i="71"/>
  <c r="AD112" i="71"/>
  <c r="AB112" i="71"/>
  <c r="AB120" i="71"/>
  <c r="AB136" i="71"/>
  <c r="AB144" i="71"/>
  <c r="AC112" i="71"/>
  <c r="AC120" i="71"/>
  <c r="AC136" i="71"/>
  <c r="AC144" i="71"/>
  <c r="AB110" i="71"/>
  <c r="AB117" i="71"/>
  <c r="AB133" i="71"/>
  <c r="AB141" i="71"/>
  <c r="Y145" i="71"/>
  <c r="Y137" i="71"/>
  <c r="Y133" i="71"/>
  <c r="Y121" i="71"/>
  <c r="Y117" i="71"/>
  <c r="Y109" i="71"/>
  <c r="AD143" i="71"/>
  <c r="AD139" i="71"/>
  <c r="AD131" i="71"/>
  <c r="AD119" i="71"/>
  <c r="AB108" i="71"/>
  <c r="AB114" i="71"/>
  <c r="AB122" i="71"/>
  <c r="AC108" i="71"/>
  <c r="AC114" i="71"/>
  <c r="AC122" i="71"/>
  <c r="AB119" i="71"/>
  <c r="AB135" i="71"/>
  <c r="Y140" i="71"/>
  <c r="Y120" i="71"/>
  <c r="Y108" i="71"/>
  <c r="AD134" i="71"/>
  <c r="AD114" i="71"/>
  <c r="AC109" i="71"/>
  <c r="AB140" i="71"/>
  <c r="AD109" i="71"/>
  <c r="AC132" i="71"/>
  <c r="AB113" i="71"/>
  <c r="AB137" i="71"/>
  <c r="Y139" i="71"/>
  <c r="Y119" i="71"/>
  <c r="AD145" i="71"/>
  <c r="AD137" i="71"/>
  <c r="AD121" i="71"/>
  <c r="AD110" i="71"/>
  <c r="AB142" i="71"/>
  <c r="AC118" i="71"/>
  <c r="AD108" i="71"/>
  <c r="AB139" i="71"/>
  <c r="AN12" i="71"/>
  <c r="AN77" i="71" s="1"/>
  <c r="AN9" i="71"/>
  <c r="AN15" i="71"/>
  <c r="AN16" i="71"/>
  <c r="AN10" i="71"/>
  <c r="AN11" i="71"/>
  <c r="AJ224" i="71"/>
  <c r="AN216" i="71"/>
  <c r="AN219" i="71"/>
  <c r="AY139" i="71"/>
  <c r="AY131" i="71"/>
  <c r="AY115" i="71"/>
  <c r="AX109" i="71"/>
  <c r="AY135" i="71"/>
  <c r="AY145" i="71"/>
  <c r="AY137" i="71"/>
  <c r="AY121" i="71"/>
  <c r="AY113" i="71"/>
  <c r="AY143" i="71"/>
  <c r="AZ111" i="71"/>
  <c r="AY141" i="71"/>
  <c r="AY133" i="71"/>
  <c r="AY117" i="71"/>
  <c r="AY110" i="71"/>
  <c r="AY119" i="71"/>
  <c r="AU132" i="71"/>
  <c r="AZ142" i="71"/>
  <c r="AZ118" i="71"/>
  <c r="AX116" i="71"/>
  <c r="AY140" i="71"/>
  <c r="AX113" i="71"/>
  <c r="AX145" i="71"/>
  <c r="AX118" i="71"/>
  <c r="AY134" i="71"/>
  <c r="AX115" i="71"/>
  <c r="AU142" i="71"/>
  <c r="AU122" i="71"/>
  <c r="AU110" i="71"/>
  <c r="AZ136" i="71"/>
  <c r="AZ112" i="71"/>
  <c r="AX136" i="71"/>
  <c r="AY136" i="71"/>
  <c r="AX117" i="71"/>
  <c r="AU143" i="71"/>
  <c r="AU139" i="71"/>
  <c r="AU135" i="71"/>
  <c r="AU131" i="71"/>
  <c r="AU119" i="71"/>
  <c r="AU115" i="71"/>
  <c r="AU111" i="71"/>
  <c r="AZ145" i="71"/>
  <c r="AZ141" i="71"/>
  <c r="AZ137" i="71"/>
  <c r="AZ133" i="71"/>
  <c r="AZ121" i="71"/>
  <c r="AZ113" i="71"/>
  <c r="AZ110" i="71"/>
  <c r="AX134" i="71"/>
  <c r="AX142" i="71"/>
  <c r="AY142" i="71"/>
  <c r="AX131" i="71"/>
  <c r="AU138" i="71"/>
  <c r="AU118" i="71"/>
  <c r="AZ144" i="71"/>
  <c r="AZ120" i="71"/>
  <c r="AX112" i="71"/>
  <c r="AY112" i="71"/>
  <c r="AX141" i="71"/>
  <c r="AU145" i="71"/>
  <c r="AU141" i="71"/>
  <c r="AU137" i="71"/>
  <c r="AU133" i="71"/>
  <c r="AU121" i="71"/>
  <c r="AU117" i="71"/>
  <c r="AU113" i="71"/>
  <c r="AU109" i="71"/>
  <c r="AZ143" i="71"/>
  <c r="AZ139" i="71"/>
  <c r="AZ135" i="71"/>
  <c r="AZ131" i="71"/>
  <c r="AZ119" i="71"/>
  <c r="AZ115" i="71"/>
  <c r="AX108" i="71"/>
  <c r="AX114" i="71"/>
  <c r="AX122" i="71"/>
  <c r="AX138" i="71"/>
  <c r="AY108" i="71"/>
  <c r="AY114" i="71"/>
  <c r="AY122" i="71"/>
  <c r="AY138" i="71"/>
  <c r="AY111" i="71"/>
  <c r="AX119" i="71"/>
  <c r="AX135" i="71"/>
  <c r="AX143" i="71"/>
  <c r="AU144" i="71"/>
  <c r="AU140" i="71"/>
  <c r="AU136" i="71"/>
  <c r="AU120" i="71"/>
  <c r="AU116" i="71"/>
  <c r="AU112" i="71"/>
  <c r="AU108" i="71"/>
  <c r="AZ138" i="71"/>
  <c r="AZ134" i="71"/>
  <c r="AZ122" i="71"/>
  <c r="AZ114" i="71"/>
  <c r="AY109" i="71"/>
  <c r="AX132" i="71"/>
  <c r="AX140" i="71"/>
  <c r="AZ109" i="71"/>
  <c r="AY116" i="71"/>
  <c r="AY132" i="71"/>
  <c r="AX121" i="71"/>
  <c r="AX137" i="71"/>
  <c r="AZ117" i="71"/>
  <c r="AX111" i="71"/>
  <c r="AY118" i="71"/>
  <c r="AZ108" i="71"/>
  <c r="AX139" i="71"/>
  <c r="AU161" i="71"/>
  <c r="AU134" i="71"/>
  <c r="AU114" i="71"/>
  <c r="AZ140" i="71"/>
  <c r="AZ132" i="71"/>
  <c r="AZ116" i="71"/>
  <c r="AX120" i="71"/>
  <c r="AX144" i="71"/>
  <c r="AY120" i="71"/>
  <c r="AY144" i="71"/>
  <c r="AX110" i="71"/>
  <c r="AX133" i="71"/>
  <c r="BJ11" i="71"/>
  <c r="BJ12" i="71"/>
  <c r="BJ77" i="71" s="1"/>
  <c r="BJ9" i="71"/>
  <c r="BJ10" i="71"/>
  <c r="BJ16" i="71"/>
  <c r="BJ15" i="71"/>
  <c r="BJ219" i="71"/>
  <c r="BJ216" i="71"/>
  <c r="BF224" i="71"/>
  <c r="BY95" i="71"/>
  <c r="BW89" i="71"/>
  <c r="BU88" i="71"/>
  <c r="BY81" i="71"/>
  <c r="BY65" i="71"/>
  <c r="BW96" i="71"/>
  <c r="BY89" i="71"/>
  <c r="BY82" i="71"/>
  <c r="BU81" i="71"/>
  <c r="BW95" i="71"/>
  <c r="BU96" i="71"/>
  <c r="BU89" i="71"/>
  <c r="BW82" i="71"/>
  <c r="BY70" i="71"/>
  <c r="BU82" i="71"/>
  <c r="BY96" i="71"/>
  <c r="BU95" i="71"/>
  <c r="BW88" i="71"/>
  <c r="BW81" i="71"/>
  <c r="BQ35" i="71"/>
  <c r="BY88" i="71"/>
  <c r="BQ51" i="71"/>
  <c r="BU145" i="71"/>
  <c r="BU137" i="71"/>
  <c r="BU121" i="71"/>
  <c r="BU113" i="71"/>
  <c r="BU141" i="71"/>
  <c r="BU131" i="71"/>
  <c r="BV111" i="71"/>
  <c r="BU117" i="71"/>
  <c r="BU139" i="71"/>
  <c r="BU119" i="71"/>
  <c r="BU110" i="71"/>
  <c r="BU143" i="71"/>
  <c r="BU133" i="71"/>
  <c r="BU115" i="71"/>
  <c r="BU135" i="71"/>
  <c r="BT109" i="71"/>
  <c r="BQ144" i="71"/>
  <c r="BQ140" i="71"/>
  <c r="BQ136" i="71"/>
  <c r="BQ132" i="71"/>
  <c r="BQ120" i="71"/>
  <c r="BQ116" i="71"/>
  <c r="BQ112" i="71"/>
  <c r="BQ108" i="71"/>
  <c r="BV138" i="71"/>
  <c r="BV134" i="71"/>
  <c r="BV122" i="71"/>
  <c r="BV118" i="71"/>
  <c r="BV114" i="71"/>
  <c r="BU109" i="71"/>
  <c r="BT116" i="71"/>
  <c r="BT132" i="71"/>
  <c r="BT140" i="71"/>
  <c r="BU116" i="71"/>
  <c r="BT113" i="71"/>
  <c r="BT145" i="71"/>
  <c r="BQ161" i="71"/>
  <c r="BQ122" i="71"/>
  <c r="BQ110" i="71"/>
  <c r="BV132" i="71"/>
  <c r="BV112" i="71"/>
  <c r="BT144" i="71"/>
  <c r="BU136" i="71"/>
  <c r="BT117" i="71"/>
  <c r="BQ143" i="71"/>
  <c r="BQ139" i="71"/>
  <c r="BQ135" i="71"/>
  <c r="BQ131" i="71"/>
  <c r="BQ119" i="71"/>
  <c r="BQ115" i="71"/>
  <c r="BQ111" i="71"/>
  <c r="BV145" i="71"/>
  <c r="BV141" i="71"/>
  <c r="BV137" i="71"/>
  <c r="BV133" i="71"/>
  <c r="BV121" i="71"/>
  <c r="BV117" i="71"/>
  <c r="BV113" i="71"/>
  <c r="BV110" i="71"/>
  <c r="BT118" i="71"/>
  <c r="BT134" i="71"/>
  <c r="BT142" i="71"/>
  <c r="BT111" i="71"/>
  <c r="BU118" i="71"/>
  <c r="BU134" i="71"/>
  <c r="BU142" i="71"/>
  <c r="BV108" i="71"/>
  <c r="BT115" i="71"/>
  <c r="BT131" i="71"/>
  <c r="BT139" i="71"/>
  <c r="BQ142" i="71"/>
  <c r="BQ134" i="71"/>
  <c r="BQ114" i="71"/>
  <c r="BV140" i="71"/>
  <c r="BV116" i="71"/>
  <c r="BT120" i="71"/>
  <c r="BU112" i="71"/>
  <c r="BT141" i="71"/>
  <c r="BQ145" i="71"/>
  <c r="BQ141" i="71"/>
  <c r="BQ137" i="71"/>
  <c r="BQ133" i="71"/>
  <c r="BQ121" i="71"/>
  <c r="BQ117" i="71"/>
  <c r="BQ113" i="71"/>
  <c r="BQ109" i="71"/>
  <c r="BV143" i="71"/>
  <c r="BV139" i="71"/>
  <c r="BV135" i="71"/>
  <c r="BV131" i="71"/>
  <c r="BV119" i="71"/>
  <c r="BV115" i="71"/>
  <c r="BT108" i="71"/>
  <c r="BT114" i="71"/>
  <c r="BT122" i="71"/>
  <c r="BT138" i="71"/>
  <c r="BU108" i="71"/>
  <c r="BU114" i="71"/>
  <c r="BU122" i="71"/>
  <c r="BU138" i="71"/>
  <c r="BU111" i="71"/>
  <c r="BT119" i="71"/>
  <c r="BT135" i="71"/>
  <c r="BT143" i="71"/>
  <c r="BV142" i="71"/>
  <c r="BV109" i="71"/>
  <c r="BU132" i="71"/>
  <c r="BU140" i="71"/>
  <c r="BT121" i="71"/>
  <c r="BT137" i="71"/>
  <c r="BQ138" i="71"/>
  <c r="BQ118" i="71"/>
  <c r="BV144" i="71"/>
  <c r="BV136" i="71"/>
  <c r="BV120" i="71"/>
  <c r="BT112" i="71"/>
  <c r="BT136" i="71"/>
  <c r="BU120" i="71"/>
  <c r="BU144" i="71"/>
  <c r="BT110" i="71"/>
  <c r="BT133" i="71"/>
  <c r="CB224" i="71"/>
  <c r="CF216" i="71"/>
  <c r="CF219" i="71"/>
  <c r="CU96" i="71"/>
  <c r="CS95" i="71"/>
  <c r="CQ89" i="71"/>
  <c r="CU82" i="71"/>
  <c r="CS81" i="71"/>
  <c r="CM51" i="71"/>
  <c r="CU95" i="71"/>
  <c r="CS89" i="71"/>
  <c r="CQ88" i="71"/>
  <c r="CU81" i="71"/>
  <c r="CU65" i="71"/>
  <c r="CU89" i="71"/>
  <c r="CQ82" i="71"/>
  <c r="CS96" i="71"/>
  <c r="CS88" i="71"/>
  <c r="CM35" i="71"/>
  <c r="CQ95" i="71"/>
  <c r="CQ96" i="71"/>
  <c r="CS82" i="71"/>
  <c r="CU88" i="71"/>
  <c r="CU70" i="71"/>
  <c r="CQ81" i="71"/>
  <c r="DQ95" i="71"/>
  <c r="DO89" i="71"/>
  <c r="DM88" i="71"/>
  <c r="DQ81" i="71"/>
  <c r="DQ65" i="71"/>
  <c r="DM96" i="71"/>
  <c r="DQ89" i="71"/>
  <c r="DO88" i="71"/>
  <c r="DM82" i="71"/>
  <c r="DQ70" i="71"/>
  <c r="DM95" i="71"/>
  <c r="DO82" i="71"/>
  <c r="DI35" i="71"/>
  <c r="DM89" i="71"/>
  <c r="DM81" i="71"/>
  <c r="DQ96" i="71"/>
  <c r="DQ88" i="71"/>
  <c r="DI51" i="71"/>
  <c r="DO95" i="71"/>
  <c r="DO81" i="71"/>
  <c r="DO96" i="71"/>
  <c r="DQ82" i="71"/>
  <c r="EI12" i="71"/>
  <c r="EI77" i="71" s="1"/>
  <c r="EI9" i="71"/>
  <c r="EI10" i="71"/>
  <c r="EI16" i="71"/>
  <c r="EI15" i="71"/>
  <c r="EI11" i="71"/>
  <c r="ET139" i="71"/>
  <c r="ET131" i="71"/>
  <c r="ET115" i="71"/>
  <c r="ET109" i="71"/>
  <c r="ET141" i="71"/>
  <c r="ET133" i="71"/>
  <c r="ET117" i="71"/>
  <c r="EU110" i="71"/>
  <c r="ET145" i="71"/>
  <c r="ET121" i="71"/>
  <c r="ES108" i="71"/>
  <c r="ET143" i="71"/>
  <c r="ET119" i="71"/>
  <c r="ET135" i="71"/>
  <c r="ES112" i="71"/>
  <c r="ET137" i="71"/>
  <c r="ET113" i="71"/>
  <c r="EP143" i="71"/>
  <c r="EP139" i="71"/>
  <c r="EP135" i="71"/>
  <c r="EP131" i="71"/>
  <c r="EP119" i="71"/>
  <c r="EP115" i="71"/>
  <c r="EP111" i="71"/>
  <c r="EP142" i="71"/>
  <c r="EP137" i="71"/>
  <c r="EP132" i="71"/>
  <c r="EP118" i="71"/>
  <c r="EP113" i="71"/>
  <c r="EP108" i="71"/>
  <c r="EU142" i="71"/>
  <c r="EU138" i="71"/>
  <c r="EU134" i="71"/>
  <c r="EU122" i="71"/>
  <c r="EU118" i="71"/>
  <c r="EU114" i="71"/>
  <c r="ES111" i="71"/>
  <c r="ES118" i="71"/>
  <c r="ES134" i="71"/>
  <c r="ES142" i="71"/>
  <c r="ET111" i="71"/>
  <c r="ET118" i="71"/>
  <c r="ET134" i="71"/>
  <c r="ET142" i="71"/>
  <c r="ES109" i="71"/>
  <c r="ES115" i="71"/>
  <c r="ES131" i="71"/>
  <c r="ES139" i="71"/>
  <c r="EP134" i="71"/>
  <c r="EU144" i="71"/>
  <c r="EU132" i="71"/>
  <c r="ES122" i="71"/>
  <c r="ET122" i="71"/>
  <c r="EU111" i="71"/>
  <c r="EP161" i="71"/>
  <c r="EP141" i="71"/>
  <c r="EP136" i="71"/>
  <c r="EP122" i="71"/>
  <c r="EP117" i="71"/>
  <c r="EP112" i="71"/>
  <c r="EU145" i="71"/>
  <c r="EU141" i="71"/>
  <c r="EU137" i="71"/>
  <c r="EU133" i="71"/>
  <c r="EU121" i="71"/>
  <c r="EU117" i="71"/>
  <c r="EU113" i="71"/>
  <c r="ET112" i="71"/>
  <c r="ES120" i="71"/>
  <c r="ES136" i="71"/>
  <c r="ES144" i="71"/>
  <c r="EU112" i="71"/>
  <c r="ET120" i="71"/>
  <c r="ET136" i="71"/>
  <c r="ET144" i="71"/>
  <c r="ET110" i="71"/>
  <c r="ES117" i="71"/>
  <c r="ES133" i="71"/>
  <c r="ES141" i="71"/>
  <c r="EP140" i="71"/>
  <c r="EP116" i="71"/>
  <c r="EU140" i="71"/>
  <c r="EU120" i="71"/>
  <c r="ES114" i="71"/>
  <c r="ET114" i="71"/>
  <c r="ES143" i="71"/>
  <c r="EP144" i="71"/>
  <c r="EP138" i="71"/>
  <c r="EP133" i="71"/>
  <c r="EP120" i="71"/>
  <c r="EP114" i="71"/>
  <c r="EP109" i="71"/>
  <c r="EU143" i="71"/>
  <c r="EU139" i="71"/>
  <c r="EU135" i="71"/>
  <c r="EU131" i="71"/>
  <c r="EU119" i="71"/>
  <c r="EU115" i="71"/>
  <c r="EU109" i="71"/>
  <c r="ES116" i="71"/>
  <c r="ES132" i="71"/>
  <c r="ES140" i="71"/>
  <c r="ES110" i="71"/>
  <c r="ET116" i="71"/>
  <c r="ET132" i="71"/>
  <c r="ET140" i="71"/>
  <c r="ES113" i="71"/>
  <c r="ES121" i="71"/>
  <c r="ES137" i="71"/>
  <c r="ES145" i="71"/>
  <c r="EP145" i="71"/>
  <c r="EP121" i="71"/>
  <c r="EP110" i="71"/>
  <c r="EU136" i="71"/>
  <c r="EU116" i="71"/>
  <c r="ET108" i="71"/>
  <c r="ES138" i="71"/>
  <c r="EU108" i="71"/>
  <c r="ET138" i="71"/>
  <c r="ES119" i="71"/>
  <c r="ES135" i="71"/>
  <c r="FE11" i="71"/>
  <c r="FE12" i="71"/>
  <c r="FE77" i="71" s="1"/>
  <c r="FE15" i="71"/>
  <c r="FE10" i="71"/>
  <c r="FE9" i="71"/>
  <c r="FE16" i="71"/>
  <c r="GA11" i="71"/>
  <c r="GA10" i="71"/>
  <c r="GA12" i="71"/>
  <c r="GA77" i="71" s="1"/>
  <c r="GA9" i="71"/>
  <c r="GA15" i="71"/>
  <c r="GA16" i="71"/>
  <c r="GA219" i="71"/>
  <c r="FW224" i="71"/>
  <c r="GA216" i="71"/>
  <c r="GW12" i="71"/>
  <c r="GW77" i="71" s="1"/>
  <c r="GW15" i="71"/>
  <c r="GW16" i="71"/>
  <c r="GW10" i="71"/>
  <c r="GW9" i="71"/>
  <c r="GW11" i="71"/>
  <c r="GS224" i="71"/>
  <c r="GW216" i="71"/>
  <c r="GW219" i="71"/>
  <c r="HJ96" i="71"/>
  <c r="HH95" i="71"/>
  <c r="HL88" i="71"/>
  <c r="HJ82" i="71"/>
  <c r="HH81" i="71"/>
  <c r="HD35" i="71"/>
  <c r="HL96" i="71"/>
  <c r="HJ95" i="71"/>
  <c r="HH89" i="71"/>
  <c r="HL82" i="71"/>
  <c r="HJ81" i="71"/>
  <c r="HD51" i="71"/>
  <c r="HJ89" i="71"/>
  <c r="HL81" i="71"/>
  <c r="HL89" i="71"/>
  <c r="HH82" i="71"/>
  <c r="HL95" i="71"/>
  <c r="HL65" i="71"/>
  <c r="HJ88" i="71"/>
  <c r="HH96" i="71"/>
  <c r="HL70" i="71"/>
  <c r="HH88" i="71"/>
  <c r="HW95" i="71"/>
  <c r="HU89" i="71"/>
  <c r="HS88" i="71"/>
  <c r="HW81" i="71"/>
  <c r="HW65" i="71"/>
  <c r="HS96" i="71"/>
  <c r="HW89" i="71"/>
  <c r="HU88" i="71"/>
  <c r="HS82" i="71"/>
  <c r="HW70" i="71"/>
  <c r="HW96" i="71"/>
  <c r="HS89" i="71"/>
  <c r="HU81" i="71"/>
  <c r="HS95" i="71"/>
  <c r="HU82" i="71"/>
  <c r="HO35" i="71"/>
  <c r="HW88" i="71"/>
  <c r="HW82" i="71"/>
  <c r="HU95" i="71"/>
  <c r="HO51" i="71"/>
  <c r="HU96" i="71"/>
  <c r="HS81" i="71"/>
  <c r="IF96" i="71"/>
  <c r="ID95" i="71"/>
  <c r="IH88" i="71"/>
  <c r="IF82" i="71"/>
  <c r="ID81" i="71"/>
  <c r="HZ35" i="71"/>
  <c r="IH96" i="71"/>
  <c r="IF95" i="71"/>
  <c r="ID89" i="71"/>
  <c r="IH82" i="71"/>
  <c r="IF81" i="71"/>
  <c r="HZ51" i="71"/>
  <c r="IF89" i="71"/>
  <c r="IH81" i="71"/>
  <c r="IH89" i="71"/>
  <c r="ID82" i="71"/>
  <c r="ID96" i="71"/>
  <c r="IH70" i="71"/>
  <c r="IH95" i="71"/>
  <c r="IH65" i="71"/>
  <c r="ID88" i="71"/>
  <c r="IF88" i="71"/>
  <c r="ID251" i="71"/>
  <c r="ID252" i="71"/>
  <c r="ID253" i="71"/>
  <c r="ID250" i="71"/>
  <c r="IN145" i="71"/>
  <c r="IN144" i="71"/>
  <c r="IN143" i="71"/>
  <c r="IN142" i="71"/>
  <c r="IN141" i="71"/>
  <c r="IN140" i="71"/>
  <c r="IN139" i="71"/>
  <c r="IN138" i="71"/>
  <c r="IN137" i="71"/>
  <c r="IN136" i="71"/>
  <c r="IN135" i="71"/>
  <c r="IN134" i="71"/>
  <c r="IN133" i="71"/>
  <c r="IN132" i="71"/>
  <c r="IN131" i="71"/>
  <c r="IN122" i="71"/>
  <c r="IN121" i="71"/>
  <c r="IN120" i="71"/>
  <c r="IN119" i="71"/>
  <c r="IN118" i="71"/>
  <c r="IN117" i="71"/>
  <c r="IN116" i="71"/>
  <c r="IN115" i="71"/>
  <c r="IN114" i="71"/>
  <c r="IN113" i="71"/>
  <c r="IN112" i="71"/>
  <c r="IN111" i="71"/>
  <c r="IN110" i="71"/>
  <c r="IN109" i="71"/>
  <c r="IN108" i="71"/>
  <c r="IO145" i="71"/>
  <c r="IO144" i="71"/>
  <c r="IO143" i="71"/>
  <c r="IO142" i="71"/>
  <c r="IO141" i="71"/>
  <c r="IO140" i="71"/>
  <c r="IO139" i="71"/>
  <c r="IO138" i="71"/>
  <c r="IO137" i="71"/>
  <c r="IO136" i="71"/>
  <c r="IO135" i="71"/>
  <c r="IO134" i="71"/>
  <c r="IO133" i="71"/>
  <c r="IO132" i="71"/>
  <c r="IO131" i="71"/>
  <c r="IO122" i="71"/>
  <c r="IO121" i="71"/>
  <c r="IO120" i="71"/>
  <c r="IO119" i="71"/>
  <c r="IO118" i="71"/>
  <c r="IO117" i="71"/>
  <c r="IO116" i="71"/>
  <c r="IO115" i="71"/>
  <c r="IO114" i="71"/>
  <c r="IO113" i="71"/>
  <c r="IO112" i="71"/>
  <c r="IO111" i="71"/>
  <c r="IO110" i="71"/>
  <c r="IO109" i="71"/>
  <c r="IO108" i="71"/>
  <c r="IK145" i="71"/>
  <c r="IK143" i="71"/>
  <c r="IK141" i="71"/>
  <c r="IK139" i="71"/>
  <c r="IK137" i="71"/>
  <c r="IK135" i="71"/>
  <c r="IK133" i="71"/>
  <c r="IK131" i="71"/>
  <c r="IK121" i="71"/>
  <c r="IK119" i="71"/>
  <c r="IK117" i="71"/>
  <c r="IK115" i="71"/>
  <c r="IK113" i="71"/>
  <c r="IK111" i="71"/>
  <c r="IK109" i="71"/>
  <c r="IP145" i="71"/>
  <c r="IP143" i="71"/>
  <c r="IP141" i="71"/>
  <c r="IP139" i="71"/>
  <c r="IP137" i="71"/>
  <c r="IP135" i="71"/>
  <c r="IP133" i="71"/>
  <c r="IP131" i="71"/>
  <c r="IP121" i="71"/>
  <c r="IP119" i="71"/>
  <c r="IP117" i="71"/>
  <c r="IP115" i="71"/>
  <c r="IP113" i="71"/>
  <c r="IP111" i="71"/>
  <c r="IP109" i="71"/>
  <c r="IP144" i="71"/>
  <c r="IP140" i="71"/>
  <c r="IP136" i="71"/>
  <c r="IP132" i="71"/>
  <c r="IP120" i="71"/>
  <c r="IP116" i="71"/>
  <c r="IP112" i="71"/>
  <c r="IP108" i="71"/>
  <c r="IK142" i="71"/>
  <c r="IK136" i="71"/>
  <c r="IP122" i="71"/>
  <c r="IK118" i="71"/>
  <c r="IK112" i="71"/>
  <c r="IK161" i="71"/>
  <c r="IK140" i="71"/>
  <c r="IP134" i="71"/>
  <c r="IK122" i="71"/>
  <c r="IK116" i="71"/>
  <c r="IP110" i="71"/>
  <c r="IP142" i="71"/>
  <c r="IK138" i="71"/>
  <c r="IK132" i="71"/>
  <c r="IP118" i="71"/>
  <c r="IK114" i="71"/>
  <c r="IK108" i="71"/>
  <c r="IP138" i="71"/>
  <c r="IK110" i="71"/>
  <c r="IK134" i="71"/>
  <c r="IK120" i="71"/>
  <c r="IP114" i="71"/>
  <c r="IK144" i="71"/>
  <c r="IZ145" i="71"/>
  <c r="IZ144" i="71"/>
  <c r="IZ143" i="71"/>
  <c r="IZ142" i="71"/>
  <c r="IZ141" i="71"/>
  <c r="IZ140" i="71"/>
  <c r="IZ139" i="71"/>
  <c r="IZ138" i="71"/>
  <c r="IZ137" i="71"/>
  <c r="IZ136" i="71"/>
  <c r="IZ135" i="71"/>
  <c r="IZ134" i="71"/>
  <c r="IZ133" i="71"/>
  <c r="IZ132" i="71"/>
  <c r="IZ131" i="71"/>
  <c r="IZ122" i="71"/>
  <c r="IZ121" i="71"/>
  <c r="IZ120" i="71"/>
  <c r="IZ119" i="71"/>
  <c r="IZ118" i="71"/>
  <c r="IZ117" i="71"/>
  <c r="IZ116" i="71"/>
  <c r="IZ115" i="71"/>
  <c r="IZ114" i="71"/>
  <c r="IZ113" i="71"/>
  <c r="IZ112" i="71"/>
  <c r="IZ111" i="71"/>
  <c r="IZ110" i="71"/>
  <c r="IZ109" i="71"/>
  <c r="IZ108" i="71"/>
  <c r="JA145" i="71"/>
  <c r="JA144" i="71"/>
  <c r="JA143" i="71"/>
  <c r="JA142" i="71"/>
  <c r="JA141" i="71"/>
  <c r="JA140" i="71"/>
  <c r="JA139" i="71"/>
  <c r="JA138" i="71"/>
  <c r="JA137" i="71"/>
  <c r="JA136" i="71"/>
  <c r="JA135" i="71"/>
  <c r="JA134" i="71"/>
  <c r="JA133" i="71"/>
  <c r="JA132" i="71"/>
  <c r="JA131" i="71"/>
  <c r="JA122" i="71"/>
  <c r="JA121" i="71"/>
  <c r="JA120" i="71"/>
  <c r="JA119" i="71"/>
  <c r="JA118" i="71"/>
  <c r="JA117" i="71"/>
  <c r="JA116" i="71"/>
  <c r="JA115" i="71"/>
  <c r="JA114" i="71"/>
  <c r="JA113" i="71"/>
  <c r="JA112" i="71"/>
  <c r="JA111" i="71"/>
  <c r="JA110" i="71"/>
  <c r="JA109" i="71"/>
  <c r="JA108" i="71"/>
  <c r="IV145" i="71"/>
  <c r="IV143" i="71"/>
  <c r="IV141" i="71"/>
  <c r="IV139" i="71"/>
  <c r="IV137" i="71"/>
  <c r="IV135" i="71"/>
  <c r="IV133" i="71"/>
  <c r="IV131" i="71"/>
  <c r="IV121" i="71"/>
  <c r="IV119" i="71"/>
  <c r="IV117" i="71"/>
  <c r="IV115" i="71"/>
  <c r="IV113" i="71"/>
  <c r="IV111" i="71"/>
  <c r="IV109" i="71"/>
  <c r="IY145" i="71"/>
  <c r="IY143" i="71"/>
  <c r="IY141" i="71"/>
  <c r="IY139" i="71"/>
  <c r="IY137" i="71"/>
  <c r="IY135" i="71"/>
  <c r="IY133" i="71"/>
  <c r="IY131" i="71"/>
  <c r="IY121" i="71"/>
  <c r="IY119" i="71"/>
  <c r="IY117" i="71"/>
  <c r="IY115" i="71"/>
  <c r="IY113" i="71"/>
  <c r="IY111" i="71"/>
  <c r="IY109" i="71"/>
  <c r="IY142" i="71"/>
  <c r="IY138" i="71"/>
  <c r="IY134" i="71"/>
  <c r="IY122" i="71"/>
  <c r="IY118" i="71"/>
  <c r="IY114" i="71"/>
  <c r="IY110" i="71"/>
  <c r="IY144" i="71"/>
  <c r="IY140" i="71"/>
  <c r="IY136" i="71"/>
  <c r="IY132" i="71"/>
  <c r="IY120" i="71"/>
  <c r="IY116" i="71"/>
  <c r="IY112" i="71"/>
  <c r="IY108" i="71"/>
  <c r="IV144" i="71"/>
  <c r="IV136" i="71"/>
  <c r="IV120" i="71"/>
  <c r="IV112" i="71"/>
  <c r="IV142" i="71"/>
  <c r="IV134" i="71"/>
  <c r="IV118" i="71"/>
  <c r="IV110" i="71"/>
  <c r="IV161" i="71"/>
  <c r="IV138" i="71"/>
  <c r="IV122" i="71"/>
  <c r="IV114" i="71"/>
  <c r="IV132" i="71"/>
  <c r="IV116" i="71"/>
  <c r="IV108" i="71"/>
  <c r="IV140" i="71"/>
  <c r="JJ145" i="71"/>
  <c r="JK144" i="71"/>
  <c r="JJ142" i="71"/>
  <c r="JK139" i="71"/>
  <c r="JK136" i="71"/>
  <c r="JJ134" i="71"/>
  <c r="JK131" i="71"/>
  <c r="JK120" i="71"/>
  <c r="JJ118" i="71"/>
  <c r="JK115" i="71"/>
  <c r="JL112" i="71"/>
  <c r="JJ111" i="71"/>
  <c r="JK109" i="71"/>
  <c r="JK145" i="71"/>
  <c r="JK142" i="71"/>
  <c r="JJ140" i="71"/>
  <c r="JK137" i="71"/>
  <c r="JK134" i="71"/>
  <c r="JJ132" i="71"/>
  <c r="JK121" i="71"/>
  <c r="JK118" i="71"/>
  <c r="JJ116" i="71"/>
  <c r="JK113" i="71"/>
  <c r="JK111" i="71"/>
  <c r="JL109" i="71"/>
  <c r="JJ108" i="71"/>
  <c r="JK143" i="71"/>
  <c r="JJ138" i="71"/>
  <c r="JK132" i="71"/>
  <c r="JK119" i="71"/>
  <c r="JJ114" i="71"/>
  <c r="JJ110" i="71"/>
  <c r="JJ144" i="71"/>
  <c r="JK138" i="71"/>
  <c r="JK133" i="71"/>
  <c r="JJ120" i="71"/>
  <c r="JK114" i="71"/>
  <c r="JL110" i="71"/>
  <c r="JK135" i="71"/>
  <c r="JK116" i="71"/>
  <c r="JK108" i="71"/>
  <c r="JK140" i="71"/>
  <c r="JJ122" i="71"/>
  <c r="JJ112" i="71"/>
  <c r="JK141" i="71"/>
  <c r="JK112" i="71"/>
  <c r="JJ136" i="71"/>
  <c r="JL108" i="71"/>
  <c r="JK117" i="71"/>
  <c r="JK122" i="71"/>
  <c r="JL111" i="71"/>
  <c r="JJ119" i="71"/>
  <c r="JJ135" i="71"/>
  <c r="JJ143" i="71"/>
  <c r="JG145" i="71"/>
  <c r="JG141" i="71"/>
  <c r="JG137" i="71"/>
  <c r="JG133" i="71"/>
  <c r="JG121" i="71"/>
  <c r="JG117" i="71"/>
  <c r="JG113" i="71"/>
  <c r="JG109" i="71"/>
  <c r="JL143" i="71"/>
  <c r="JL139" i="71"/>
  <c r="JL135" i="71"/>
  <c r="JL131" i="71"/>
  <c r="JL119" i="71"/>
  <c r="JL115" i="71"/>
  <c r="JJ113" i="71"/>
  <c r="JJ121" i="71"/>
  <c r="JJ137" i="71"/>
  <c r="JG144" i="71"/>
  <c r="JG140" i="71"/>
  <c r="JG136" i="71"/>
  <c r="JG132" i="71"/>
  <c r="JG120" i="71"/>
  <c r="JG116" i="71"/>
  <c r="JG112" i="71"/>
  <c r="JG108" i="71"/>
  <c r="JL142" i="71"/>
  <c r="JL138" i="71"/>
  <c r="JL134" i="71"/>
  <c r="JL122" i="71"/>
  <c r="JL118" i="71"/>
  <c r="JL114" i="71"/>
  <c r="JK110" i="71"/>
  <c r="JJ117" i="71"/>
  <c r="JJ133" i="71"/>
  <c r="JJ141" i="71"/>
  <c r="JG161" i="71"/>
  <c r="JG142" i="71"/>
  <c r="JG138" i="71"/>
  <c r="JG134" i="71"/>
  <c r="JG122" i="71"/>
  <c r="JG118" i="71"/>
  <c r="JG114" i="71"/>
  <c r="JG110" i="71"/>
  <c r="JL144" i="71"/>
  <c r="JL140" i="71"/>
  <c r="JL136" i="71"/>
  <c r="JL132" i="71"/>
  <c r="JL120" i="71"/>
  <c r="JL116" i="71"/>
  <c r="JJ139" i="71"/>
  <c r="JG135" i="71"/>
  <c r="JG111" i="71"/>
  <c r="JL133" i="71"/>
  <c r="JJ109" i="71"/>
  <c r="JG131" i="71"/>
  <c r="JL145" i="71"/>
  <c r="JL121" i="71"/>
  <c r="JG119" i="71"/>
  <c r="JL117" i="71"/>
  <c r="JG143" i="71"/>
  <c r="JG115" i="71"/>
  <c r="JL113" i="71"/>
  <c r="JJ131" i="71"/>
  <c r="JG139" i="71"/>
  <c r="JL137" i="71"/>
  <c r="JJ115" i="71"/>
  <c r="JL141" i="71"/>
  <c r="JZ95" i="71"/>
  <c r="JX89" i="71"/>
  <c r="JV88" i="71"/>
  <c r="JZ81" i="71"/>
  <c r="JZ65" i="71"/>
  <c r="JV96" i="71"/>
  <c r="JZ89" i="71"/>
  <c r="JX88" i="71"/>
  <c r="JV82" i="71"/>
  <c r="JZ70" i="71"/>
  <c r="JZ96" i="71"/>
  <c r="JV89" i="71"/>
  <c r="JX81" i="71"/>
  <c r="JV95" i="71"/>
  <c r="JX82" i="71"/>
  <c r="JR35" i="71"/>
  <c r="JZ88" i="71"/>
  <c r="JX96" i="71"/>
  <c r="JV81" i="71"/>
  <c r="JX95" i="71"/>
  <c r="JR51" i="71"/>
  <c r="JZ82" i="71"/>
  <c r="JV252" i="71"/>
  <c r="JV253" i="71"/>
  <c r="JV250" i="71"/>
  <c r="JV251" i="71"/>
  <c r="KG12" i="71"/>
  <c r="KG77" i="71" s="1"/>
  <c r="KG10" i="71"/>
  <c r="KG15" i="71"/>
  <c r="KG16" i="71"/>
  <c r="KG9" i="71"/>
  <c r="KG11" i="71"/>
  <c r="KS145" i="71"/>
  <c r="KS144" i="71"/>
  <c r="KS143" i="71"/>
  <c r="KS142" i="71"/>
  <c r="KS141" i="71"/>
  <c r="KS140" i="71"/>
  <c r="KS139" i="71"/>
  <c r="KS138" i="71"/>
  <c r="KS137" i="71"/>
  <c r="KS136" i="71"/>
  <c r="KS135" i="71"/>
  <c r="KS134" i="71"/>
  <c r="KS133" i="71"/>
  <c r="KS132" i="71"/>
  <c r="KS131" i="71"/>
  <c r="KS122" i="71"/>
  <c r="KS121" i="71"/>
  <c r="KS120" i="71"/>
  <c r="KS119" i="71"/>
  <c r="KS118" i="71"/>
  <c r="KS117" i="71"/>
  <c r="KS116" i="71"/>
  <c r="KS115" i="71"/>
  <c r="KS114" i="71"/>
  <c r="KS113" i="71"/>
  <c r="KS112" i="71"/>
  <c r="KS111" i="71"/>
  <c r="KS110" i="71"/>
  <c r="KS109" i="71"/>
  <c r="KS108" i="71"/>
  <c r="KN161" i="71"/>
  <c r="KN145" i="71"/>
  <c r="KN144" i="71"/>
  <c r="KN143" i="71"/>
  <c r="KN142" i="71"/>
  <c r="KN141" i="71"/>
  <c r="KN140" i="71"/>
  <c r="KN139" i="71"/>
  <c r="KN138" i="71"/>
  <c r="KN137" i="71"/>
  <c r="KN136" i="71"/>
  <c r="KN135" i="71"/>
  <c r="KN134" i="71"/>
  <c r="KN133" i="71"/>
  <c r="KN132" i="71"/>
  <c r="KN131" i="71"/>
  <c r="KN122" i="71"/>
  <c r="KN121" i="71"/>
  <c r="KN120" i="71"/>
  <c r="KN119" i="71"/>
  <c r="KN118" i="71"/>
  <c r="KN117" i="71"/>
  <c r="KN116" i="71"/>
  <c r="KN115" i="71"/>
  <c r="KN114" i="71"/>
  <c r="KN113" i="71"/>
  <c r="KN112" i="71"/>
  <c r="KN111" i="71"/>
  <c r="KN110" i="71"/>
  <c r="KN109" i="71"/>
  <c r="KN108" i="71"/>
  <c r="KR144" i="71"/>
  <c r="KR142" i="71"/>
  <c r="KR140" i="71"/>
  <c r="KR138" i="71"/>
  <c r="KR136" i="71"/>
  <c r="KR134" i="71"/>
  <c r="KR132" i="71"/>
  <c r="KR122" i="71"/>
  <c r="KR120" i="71"/>
  <c r="KR118" i="71"/>
  <c r="KR116" i="71"/>
  <c r="KR114" i="71"/>
  <c r="KR112" i="71"/>
  <c r="KR110" i="71"/>
  <c r="KR108" i="71"/>
  <c r="KQ145" i="71"/>
  <c r="KQ143" i="71"/>
  <c r="KQ141" i="71"/>
  <c r="KQ139" i="71"/>
  <c r="KQ137" i="71"/>
  <c r="KQ135" i="71"/>
  <c r="KQ133" i="71"/>
  <c r="KQ131" i="71"/>
  <c r="KQ121" i="71"/>
  <c r="KQ119" i="71"/>
  <c r="KQ117" i="71"/>
  <c r="KQ115" i="71"/>
  <c r="KQ113" i="71"/>
  <c r="KQ111" i="71"/>
  <c r="KQ109" i="71"/>
  <c r="KQ142" i="71"/>
  <c r="KQ138" i="71"/>
  <c r="KQ134" i="71"/>
  <c r="KQ122" i="71"/>
  <c r="KQ118" i="71"/>
  <c r="KQ114" i="71"/>
  <c r="KQ110" i="71"/>
  <c r="KR145" i="71"/>
  <c r="KR141" i="71"/>
  <c r="KR137" i="71"/>
  <c r="KR133" i="71"/>
  <c r="KR121" i="71"/>
  <c r="KR117" i="71"/>
  <c r="KR113" i="71"/>
  <c r="KR109" i="71"/>
  <c r="KR143" i="71"/>
  <c r="KR139" i="71"/>
  <c r="KR135" i="71"/>
  <c r="KR131" i="71"/>
  <c r="KR119" i="71"/>
  <c r="KR115" i="71"/>
  <c r="KR111" i="71"/>
  <c r="KQ136" i="71"/>
  <c r="KQ112" i="71"/>
  <c r="KQ132" i="71"/>
  <c r="KQ108" i="71"/>
  <c r="KQ140" i="71"/>
  <c r="KQ116" i="71"/>
  <c r="KQ144" i="71"/>
  <c r="KQ120" i="71"/>
  <c r="LC11" i="71"/>
  <c r="LC12" i="71"/>
  <c r="LC77" i="71" s="1"/>
  <c r="LC15" i="71"/>
  <c r="LC9" i="71"/>
  <c r="LC10" i="71"/>
  <c r="LC16" i="71"/>
  <c r="LC219" i="71"/>
  <c r="LC216" i="71"/>
  <c r="KY224" i="71"/>
  <c r="LO145" i="71"/>
  <c r="LO144" i="71"/>
  <c r="LO143" i="71"/>
  <c r="LO142" i="71"/>
  <c r="LO141" i="71"/>
  <c r="LO140" i="71"/>
  <c r="LO139" i="71"/>
  <c r="LO138" i="71"/>
  <c r="LO137" i="71"/>
  <c r="LO136" i="71"/>
  <c r="LO135" i="71"/>
  <c r="LO134" i="71"/>
  <c r="LO133" i="71"/>
  <c r="LO132" i="71"/>
  <c r="LO131" i="71"/>
  <c r="LO122" i="71"/>
  <c r="LO121" i="71"/>
  <c r="LO120" i="71"/>
  <c r="LO119" i="71"/>
  <c r="LO118" i="71"/>
  <c r="LO117" i="71"/>
  <c r="LO116" i="71"/>
  <c r="LO115" i="71"/>
  <c r="LO114" i="71"/>
  <c r="LO113" i="71"/>
  <c r="LO112" i="71"/>
  <c r="LO111" i="71"/>
  <c r="LO110" i="71"/>
  <c r="LO109" i="71"/>
  <c r="LO108" i="71"/>
  <c r="LM145" i="71"/>
  <c r="LJ144" i="71"/>
  <c r="LN142" i="71"/>
  <c r="LM141" i="71"/>
  <c r="LJ140" i="71"/>
  <c r="LN138" i="71"/>
  <c r="LM137" i="71"/>
  <c r="LJ136" i="71"/>
  <c r="LN134" i="71"/>
  <c r="LM133" i="71"/>
  <c r="LJ132" i="71"/>
  <c r="LN122" i="71"/>
  <c r="LM121" i="71"/>
  <c r="LJ120" i="71"/>
  <c r="LN118" i="71"/>
  <c r="LM117" i="71"/>
  <c r="LJ116" i="71"/>
  <c r="LN114" i="71"/>
  <c r="LM113" i="71"/>
  <c r="LJ112" i="71"/>
  <c r="LN110" i="71"/>
  <c r="LM109" i="71"/>
  <c r="LJ108" i="71"/>
  <c r="LN145" i="71"/>
  <c r="LM144" i="71"/>
  <c r="LJ143" i="71"/>
  <c r="LN141" i="71"/>
  <c r="LM140" i="71"/>
  <c r="LJ139" i="71"/>
  <c r="LN137" i="71"/>
  <c r="LM136" i="71"/>
  <c r="LJ135" i="71"/>
  <c r="LN133" i="71"/>
  <c r="LM132" i="71"/>
  <c r="LJ131" i="71"/>
  <c r="LN121" i="71"/>
  <c r="LM120" i="71"/>
  <c r="LJ119" i="71"/>
  <c r="LN117" i="71"/>
  <c r="LM116" i="71"/>
  <c r="LJ115" i="71"/>
  <c r="LN113" i="71"/>
  <c r="LM112" i="71"/>
  <c r="LJ111" i="71"/>
  <c r="LN109" i="71"/>
  <c r="LM108" i="71"/>
  <c r="LN143" i="71"/>
  <c r="LJ141" i="71"/>
  <c r="LM138" i="71"/>
  <c r="LN135" i="71"/>
  <c r="LJ133" i="71"/>
  <c r="LM122" i="71"/>
  <c r="LN119" i="71"/>
  <c r="LJ117" i="71"/>
  <c r="LM114" i="71"/>
  <c r="LN111" i="71"/>
  <c r="LJ109" i="71"/>
  <c r="LN144" i="71"/>
  <c r="LJ142" i="71"/>
  <c r="LM139" i="71"/>
  <c r="LN136" i="71"/>
  <c r="LJ134" i="71"/>
  <c r="LM131" i="71"/>
  <c r="LN120" i="71"/>
  <c r="LJ118" i="71"/>
  <c r="LM115" i="71"/>
  <c r="LN112" i="71"/>
  <c r="LJ110" i="71"/>
  <c r="LJ161" i="71"/>
  <c r="LN140" i="71"/>
  <c r="LM135" i="71"/>
  <c r="LJ122" i="71"/>
  <c r="LN116" i="71"/>
  <c r="LM111" i="71"/>
  <c r="LJ145" i="71"/>
  <c r="LN139" i="71"/>
  <c r="LM134" i="71"/>
  <c r="LJ121" i="71"/>
  <c r="LN115" i="71"/>
  <c r="LM110" i="71"/>
  <c r="LM142" i="71"/>
  <c r="LJ137" i="71"/>
  <c r="LN131" i="71"/>
  <c r="LM118" i="71"/>
  <c r="LJ113" i="71"/>
  <c r="LM143" i="71"/>
  <c r="LJ114" i="71"/>
  <c r="LJ138" i="71"/>
  <c r="LN108" i="71"/>
  <c r="LM119" i="71"/>
  <c r="LN132" i="71"/>
  <c r="LY11" i="71"/>
  <c r="LY10" i="71"/>
  <c r="LY9" i="71"/>
  <c r="LY12" i="71"/>
  <c r="LY77" i="71" s="1"/>
  <c r="LY16" i="71"/>
  <c r="LY15" i="71"/>
  <c r="LY219" i="71"/>
  <c r="LY216" i="71"/>
  <c r="LU224" i="71"/>
  <c r="MW96" i="71"/>
  <c r="MU95" i="71"/>
  <c r="MY88" i="71"/>
  <c r="MW82" i="71"/>
  <c r="MU81" i="71"/>
  <c r="MQ35" i="71"/>
  <c r="MY96" i="71"/>
  <c r="MW95" i="71"/>
  <c r="MU89" i="71"/>
  <c r="MY82" i="71"/>
  <c r="MW81" i="71"/>
  <c r="MQ51" i="71"/>
  <c r="MW89" i="71"/>
  <c r="MY81" i="71"/>
  <c r="MY89" i="71"/>
  <c r="MU82" i="71"/>
  <c r="MU96" i="71"/>
  <c r="MY70" i="71"/>
  <c r="MU88" i="71"/>
  <c r="MW88" i="71"/>
  <c r="MY95" i="71"/>
  <c r="MY65" i="71"/>
  <c r="MU250" i="71"/>
  <c r="MU251" i="71"/>
  <c r="MU252" i="71"/>
  <c r="MU253" i="71"/>
  <c r="H266" i="106"/>
  <c r="OC268" i="71" s="1"/>
  <c r="OQ96" i="71"/>
  <c r="OO95" i="71"/>
  <c r="OM89" i="71"/>
  <c r="OQ82" i="71"/>
  <c r="OO81" i="71"/>
  <c r="OI51" i="71"/>
  <c r="OQ95" i="71"/>
  <c r="OO89" i="71"/>
  <c r="OM88" i="71"/>
  <c r="OQ81" i="71"/>
  <c r="OQ65" i="71"/>
  <c r="OQ89" i="71"/>
  <c r="OM82" i="71"/>
  <c r="OM95" i="71"/>
  <c r="OO82" i="71"/>
  <c r="OI35" i="71"/>
  <c r="OO88" i="71"/>
  <c r="OQ88" i="71"/>
  <c r="OM81" i="71"/>
  <c r="OM96" i="71"/>
  <c r="OQ70" i="71"/>
  <c r="OO96" i="71"/>
  <c r="OM252" i="71"/>
  <c r="OM253" i="71"/>
  <c r="OM250" i="71"/>
  <c r="OM251" i="71"/>
  <c r="OY206" i="71"/>
  <c r="OY200" i="71"/>
  <c r="PA185" i="71"/>
  <c r="OW200" i="71"/>
  <c r="PA187" i="71"/>
  <c r="PA198" i="71"/>
  <c r="OY187" i="71"/>
  <c r="OW179" i="71"/>
  <c r="PA200" i="71"/>
  <c r="PA192" i="71"/>
  <c r="OY183" i="71"/>
  <c r="OY204" i="71"/>
  <c r="OY192" i="71"/>
  <c r="OW206" i="71"/>
  <c r="PA196" i="71"/>
  <c r="OY185" i="71"/>
  <c r="OY196" i="71"/>
  <c r="OW185" i="71"/>
  <c r="PA183" i="71"/>
  <c r="PA204" i="71"/>
  <c r="OY198" i="71"/>
  <c r="PA194" i="71"/>
  <c r="OW181" i="71"/>
  <c r="OY202" i="71"/>
  <c r="OW202" i="71"/>
  <c r="OW192" i="71"/>
  <c r="PA179" i="71"/>
  <c r="PA189" i="71"/>
  <c r="OY179" i="71"/>
  <c r="OW196" i="71"/>
  <c r="OW187" i="71"/>
  <c r="PA206" i="71"/>
  <c r="OW198" i="71"/>
  <c r="OY181" i="71"/>
  <c r="OW189" i="71"/>
  <c r="OY194" i="71"/>
  <c r="PA181" i="71"/>
  <c r="PA207" i="71"/>
  <c r="OW183" i="71"/>
  <c r="OY189" i="71"/>
  <c r="OW204" i="71"/>
  <c r="PA202" i="71"/>
  <c r="OW194" i="71"/>
  <c r="PK96" i="71"/>
  <c r="PK95" i="71"/>
  <c r="PK88" i="71"/>
  <c r="PM81" i="71"/>
  <c r="PE51" i="71"/>
  <c r="PM95" i="71"/>
  <c r="PI89" i="71"/>
  <c r="PI82" i="71"/>
  <c r="PM65" i="71"/>
  <c r="PK89" i="71"/>
  <c r="PM70" i="71"/>
  <c r="PM89" i="71"/>
  <c r="PK81" i="71"/>
  <c r="PM96" i="71"/>
  <c r="PM82" i="71"/>
  <c r="PI96" i="71"/>
  <c r="PI88" i="71"/>
  <c r="PK82" i="71"/>
  <c r="PM88" i="71"/>
  <c r="PI81" i="71"/>
  <c r="PE35" i="71"/>
  <c r="PI95" i="71"/>
  <c r="PI252" i="71"/>
  <c r="PI253" i="71"/>
  <c r="PI250" i="71"/>
  <c r="PI251" i="71"/>
  <c r="PU200" i="71"/>
  <c r="PU204" i="71"/>
  <c r="PU183" i="71"/>
  <c r="PS189" i="71"/>
  <c r="PW194" i="71"/>
  <c r="PW207" i="71"/>
  <c r="PS204" i="71"/>
  <c r="PU194" i="71"/>
  <c r="PS183" i="71"/>
  <c r="PS194" i="71"/>
  <c r="PW181" i="71"/>
  <c r="PU189" i="71"/>
  <c r="PS181" i="71"/>
  <c r="PU202" i="71"/>
  <c r="PW192" i="71"/>
  <c r="PS202" i="71"/>
  <c r="PS192" i="71"/>
  <c r="PW179" i="71"/>
  <c r="PW189" i="71"/>
  <c r="PU179" i="71"/>
  <c r="PS196" i="71"/>
  <c r="PW185" i="71"/>
  <c r="PU206" i="71"/>
  <c r="PU198" i="71"/>
  <c r="PS206" i="71"/>
  <c r="PW196" i="71"/>
  <c r="PU185" i="71"/>
  <c r="PU196" i="71"/>
  <c r="PS185" i="71"/>
  <c r="PW183" i="71"/>
  <c r="PW204" i="71"/>
  <c r="PS198" i="71"/>
  <c r="PS187" i="71"/>
  <c r="PW206" i="71"/>
  <c r="PW187" i="71"/>
  <c r="PS179" i="71"/>
  <c r="PW202" i="71"/>
  <c r="PW198" i="71"/>
  <c r="PU192" i="71"/>
  <c r="PS200" i="71"/>
  <c r="PU187" i="71"/>
  <c r="PU181" i="71"/>
  <c r="PW200" i="71"/>
  <c r="QI95" i="71"/>
  <c r="QG89" i="71"/>
  <c r="QE88" i="71"/>
  <c r="QI81" i="71"/>
  <c r="QI65" i="71"/>
  <c r="QE96" i="71"/>
  <c r="QI89" i="71"/>
  <c r="QG88" i="71"/>
  <c r="QE82" i="71"/>
  <c r="QI70" i="71"/>
  <c r="QI96" i="71"/>
  <c r="QE89" i="71"/>
  <c r="QG81" i="71"/>
  <c r="QE95" i="71"/>
  <c r="QG82" i="71"/>
  <c r="QA35" i="71"/>
  <c r="QI88" i="71"/>
  <c r="QG95" i="71"/>
  <c r="QA51" i="71"/>
  <c r="QE81" i="71"/>
  <c r="QI82" i="71"/>
  <c r="QG96" i="71"/>
  <c r="QE252" i="71"/>
  <c r="QE253" i="71"/>
  <c r="QE251" i="71"/>
  <c r="QE250" i="71"/>
  <c r="QS207" i="71"/>
  <c r="QS202" i="71"/>
  <c r="QS192" i="71"/>
  <c r="QQ181" i="71"/>
  <c r="QS204" i="71"/>
  <c r="QO196" i="71"/>
  <c r="QS183" i="71"/>
  <c r="QQ198" i="71"/>
  <c r="QS200" i="71"/>
  <c r="QO179" i="71"/>
  <c r="QS206" i="71"/>
  <c r="QO187" i="71"/>
  <c r="QQ189" i="71"/>
  <c r="QQ179" i="71"/>
  <c r="QS189" i="71"/>
  <c r="QO183" i="71"/>
  <c r="QQ194" i="71"/>
  <c r="QO204" i="71"/>
  <c r="QO189" i="71"/>
  <c r="QQ200" i="71"/>
  <c r="QS181" i="71"/>
  <c r="QO194" i="71"/>
  <c r="QQ185" i="71"/>
  <c r="QS196" i="71"/>
  <c r="QO206" i="71"/>
  <c r="QO181" i="71"/>
  <c r="QQ192" i="71"/>
  <c r="QQ202" i="71"/>
  <c r="QQ187" i="71"/>
  <c r="QS198" i="71"/>
  <c r="QS179" i="71"/>
  <c r="QO192" i="71"/>
  <c r="QO202" i="71"/>
  <c r="QS185" i="71"/>
  <c r="QO198" i="71"/>
  <c r="QQ206" i="71"/>
  <c r="QO185" i="71"/>
  <c r="QS187" i="71"/>
  <c r="QQ183" i="71"/>
  <c r="QQ204" i="71"/>
  <c r="QS194" i="71"/>
  <c r="QQ196" i="71"/>
  <c r="QO200" i="71"/>
  <c r="RC96" i="71"/>
  <c r="RA96" i="71"/>
  <c r="RC89" i="71"/>
  <c r="RE82" i="71"/>
  <c r="RE70" i="71"/>
  <c r="RE96" i="71"/>
  <c r="RE89" i="71"/>
  <c r="RA88" i="71"/>
  <c r="RC81" i="71"/>
  <c r="RC95" i="71"/>
  <c r="RE81" i="71"/>
  <c r="RE95" i="71"/>
  <c r="RA82" i="71"/>
  <c r="RE65" i="71"/>
  <c r="RC88" i="71"/>
  <c r="RA89" i="71"/>
  <c r="QW51" i="71"/>
  <c r="RC82" i="71"/>
  <c r="RE88" i="71"/>
  <c r="RA81" i="71"/>
  <c r="RA95" i="71"/>
  <c r="QW35" i="71"/>
  <c r="RZ207" i="71"/>
  <c r="RX196" i="71"/>
  <c r="RZ189" i="71"/>
  <c r="RV185" i="71"/>
  <c r="RX179" i="71"/>
  <c r="RZ206" i="71"/>
  <c r="RZ202" i="71"/>
  <c r="RX198" i="71"/>
  <c r="RZ192" i="71"/>
  <c r="RV187" i="71"/>
  <c r="RX181" i="71"/>
  <c r="RV194" i="71"/>
  <c r="RZ181" i="71"/>
  <c r="RZ204" i="71"/>
  <c r="RV196" i="71"/>
  <c r="RZ183" i="71"/>
  <c r="RZ198" i="71"/>
  <c r="RZ200" i="71"/>
  <c r="RV179" i="71"/>
  <c r="RX189" i="71"/>
  <c r="RX187" i="71"/>
  <c r="RZ179" i="71"/>
  <c r="RV192" i="71"/>
  <c r="RV202" i="71"/>
  <c r="RV189" i="71"/>
  <c r="RX200" i="71"/>
  <c r="RV183" i="71"/>
  <c r="RX194" i="71"/>
  <c r="RV204" i="71"/>
  <c r="RV181" i="71"/>
  <c r="RX192" i="71"/>
  <c r="RX202" i="71"/>
  <c r="RZ187" i="71"/>
  <c r="RV200" i="71"/>
  <c r="RZ185" i="71"/>
  <c r="RV198" i="71"/>
  <c r="RX206" i="71"/>
  <c r="RX185" i="71"/>
  <c r="RZ194" i="71"/>
  <c r="RV206" i="71"/>
  <c r="RX183" i="71"/>
  <c r="RZ196" i="71"/>
  <c r="RX204" i="71"/>
  <c r="SJ96" i="71"/>
  <c r="SH95" i="71"/>
  <c r="SL88" i="71"/>
  <c r="SJ82" i="71"/>
  <c r="SH81" i="71"/>
  <c r="SD35" i="71"/>
  <c r="SL96" i="71"/>
  <c r="SJ95" i="71"/>
  <c r="SH89" i="71"/>
  <c r="SL82" i="71"/>
  <c r="SJ81" i="71"/>
  <c r="SD51" i="71"/>
  <c r="SL89" i="71"/>
  <c r="SH82" i="71"/>
  <c r="SL95" i="71"/>
  <c r="SH88" i="71"/>
  <c r="SL65" i="71"/>
  <c r="SL81" i="71"/>
  <c r="SJ88" i="71"/>
  <c r="SL70" i="71"/>
  <c r="SJ89" i="71"/>
  <c r="SH96" i="71"/>
  <c r="SH250" i="71"/>
  <c r="SH251" i="71"/>
  <c r="SH253" i="71"/>
  <c r="SH252" i="71"/>
  <c r="SS12" i="71"/>
  <c r="SS77" i="71" s="1"/>
  <c r="SS16" i="71"/>
  <c r="SS9" i="71"/>
  <c r="SS15" i="71"/>
  <c r="SS10" i="71"/>
  <c r="SS11" i="71"/>
  <c r="SZ224" i="71"/>
  <c r="TD216" i="71"/>
  <c r="TD219" i="71"/>
  <c r="TD252" i="71"/>
  <c r="TD250" i="71"/>
  <c r="TD251" i="71"/>
  <c r="TD253" i="71"/>
  <c r="TQ96" i="71"/>
  <c r="TO95" i="71"/>
  <c r="TS88" i="71"/>
  <c r="TQ82" i="71"/>
  <c r="TO81" i="71"/>
  <c r="TK35" i="71"/>
  <c r="TS95" i="71"/>
  <c r="TO89" i="71"/>
  <c r="TO82" i="71"/>
  <c r="TS65" i="71"/>
  <c r="TO96" i="71"/>
  <c r="TQ89" i="71"/>
  <c r="TS82" i="71"/>
  <c r="TS70" i="71"/>
  <c r="TS96" i="71"/>
  <c r="TO88" i="71"/>
  <c r="TQ88" i="71"/>
  <c r="TK51" i="71"/>
  <c r="TS81" i="71"/>
  <c r="TS89" i="71"/>
  <c r="TQ81" i="71"/>
  <c r="TQ95" i="71"/>
  <c r="TO252" i="71"/>
  <c r="TO253" i="71"/>
  <c r="TO251" i="71"/>
  <c r="TO250" i="71"/>
  <c r="R12" i="71"/>
  <c r="R10" i="71"/>
  <c r="R9" i="71"/>
  <c r="R16" i="71"/>
  <c r="R124" i="71" s="1"/>
  <c r="R15" i="71"/>
  <c r="R101" i="71" s="1"/>
  <c r="R11" i="71"/>
  <c r="V267" i="96"/>
  <c r="J235" i="96" s="1"/>
  <c r="H262" i="104"/>
  <c r="NG264" i="71" s="1"/>
  <c r="V267" i="118"/>
  <c r="J235" i="118" s="1"/>
  <c r="V265" i="115"/>
  <c r="J172" i="115" s="1"/>
  <c r="H265" i="72"/>
  <c r="S267" i="71" s="1"/>
  <c r="H264" i="79"/>
  <c r="CR266" i="71" s="1"/>
  <c r="H267" i="79"/>
  <c r="CR269" i="71" s="1"/>
  <c r="H266" i="107"/>
  <c r="ON268" i="71" s="1"/>
  <c r="V263" i="103"/>
  <c r="J27" i="103" s="1"/>
  <c r="H267" i="72"/>
  <c r="S269" i="71" s="1"/>
  <c r="V265" i="102"/>
  <c r="J172" i="102" s="1"/>
  <c r="H266" i="110"/>
  <c r="PU268" i="71" s="1"/>
  <c r="H262" i="113"/>
  <c r="RB264" i="71" s="1"/>
  <c r="V267" i="115"/>
  <c r="J235" i="115" s="1"/>
  <c r="S124" i="72"/>
  <c r="S101" i="72"/>
  <c r="S93" i="72"/>
  <c r="S26" i="72"/>
  <c r="S262" i="72" s="1"/>
  <c r="V262" i="72" s="1"/>
  <c r="AJ25" i="13" s="1"/>
  <c r="V267" i="84"/>
  <c r="J235" i="84" s="1"/>
  <c r="V265" i="99"/>
  <c r="J172" i="99" s="1"/>
  <c r="V265" i="86"/>
  <c r="J172" i="86" s="1"/>
  <c r="V267" i="106"/>
  <c r="J235" i="106" s="1"/>
  <c r="V267" i="120"/>
  <c r="J235" i="120" s="1"/>
  <c r="H266" i="72"/>
  <c r="S268" i="71" s="1"/>
  <c r="V267" i="93"/>
  <c r="J235" i="93" s="1"/>
  <c r="H267" i="80"/>
  <c r="DC269" i="71" s="1"/>
  <c r="V267" i="85"/>
  <c r="J235" i="85" s="1"/>
  <c r="V267" i="94"/>
  <c r="J235" i="94" s="1"/>
  <c r="V267" i="105"/>
  <c r="J235" i="105" s="1"/>
  <c r="H265" i="74"/>
  <c r="AO267" i="71" s="1"/>
  <c r="H262" i="75"/>
  <c r="AZ264" i="71" s="1"/>
  <c r="AY21" i="71" s="1"/>
  <c r="H265" i="75"/>
  <c r="AZ267" i="71" s="1"/>
  <c r="H265" i="80"/>
  <c r="DC267" i="71" s="1"/>
  <c r="H262" i="86"/>
  <c r="FQ264" i="71" s="1"/>
  <c r="H266" i="100"/>
  <c r="LO268" i="71" s="1"/>
  <c r="V267" i="97"/>
  <c r="J235" i="97" s="1"/>
  <c r="V265" i="104"/>
  <c r="J172" i="104" s="1"/>
  <c r="V267" i="119"/>
  <c r="J235" i="119" s="1"/>
  <c r="V265" i="120"/>
  <c r="H265" i="117"/>
  <c r="ST267" i="71" s="1"/>
  <c r="H267" i="117"/>
  <c r="ST269" i="71" s="1"/>
  <c r="V267" i="116"/>
  <c r="V267" i="114"/>
  <c r="H267" i="113"/>
  <c r="RB269" i="71" s="1"/>
  <c r="S94" i="113"/>
  <c r="S93" i="113"/>
  <c r="S207" i="113"/>
  <c r="S265" i="113" s="1"/>
  <c r="V265" i="113" s="1"/>
  <c r="H262" i="115"/>
  <c r="RX264" i="71" s="1"/>
  <c r="S87" i="116"/>
  <c r="S86" i="116"/>
  <c r="H266" i="116"/>
  <c r="SI268" i="71" s="1"/>
  <c r="S233" i="120"/>
  <c r="S266" i="120" s="1"/>
  <c r="V266" i="120" s="1"/>
  <c r="S87" i="113"/>
  <c r="S86" i="113"/>
  <c r="S94" i="118"/>
  <c r="S93" i="118"/>
  <c r="H262" i="120"/>
  <c r="UA264" i="71" s="1"/>
  <c r="F205" i="114"/>
  <c r="RK207" i="71" s="1"/>
  <c r="F205" i="115"/>
  <c r="RV207" i="71" s="1"/>
  <c r="S26" i="117"/>
  <c r="S262" i="117" s="1"/>
  <c r="V262" i="117" s="1"/>
  <c r="AJ70" i="13" s="1"/>
  <c r="S94" i="117"/>
  <c r="S93" i="117"/>
  <c r="H264" i="117"/>
  <c r="ST266" i="71" s="1"/>
  <c r="S171" i="118"/>
  <c r="S264" i="118" s="1"/>
  <c r="V264" i="118" s="1"/>
  <c r="H265" i="118"/>
  <c r="TE267" i="71" s="1"/>
  <c r="H262" i="119"/>
  <c r="TP264" i="71" s="1"/>
  <c r="H265" i="119"/>
  <c r="TP267" i="71" s="1"/>
  <c r="S87" i="120"/>
  <c r="S86" i="120"/>
  <c r="S94" i="114"/>
  <c r="S93" i="114"/>
  <c r="S96" i="114" s="1"/>
  <c r="S263" i="114" s="1"/>
  <c r="V263" i="114" s="1"/>
  <c r="V265" i="114"/>
  <c r="S171" i="115"/>
  <c r="S264" i="115" s="1"/>
  <c r="V264" i="115" s="1"/>
  <c r="H264" i="116"/>
  <c r="SI266" i="71" s="1"/>
  <c r="S87" i="117"/>
  <c r="S86" i="117"/>
  <c r="S96" i="117" s="1"/>
  <c r="S263" i="117" s="1"/>
  <c r="V263" i="117" s="1"/>
  <c r="S94" i="116"/>
  <c r="S93" i="116"/>
  <c r="H205" i="116"/>
  <c r="SI207" i="71" s="1"/>
  <c r="S94" i="120"/>
  <c r="S93" i="120"/>
  <c r="H205" i="120"/>
  <c r="UA207" i="71" s="1"/>
  <c r="H264" i="120"/>
  <c r="UA266" i="71" s="1"/>
  <c r="H266" i="120"/>
  <c r="UA268" i="71" s="1"/>
  <c r="H262" i="114"/>
  <c r="RM264" i="71" s="1"/>
  <c r="S94" i="115"/>
  <c r="S93" i="115"/>
  <c r="H205" i="115"/>
  <c r="RX207" i="71" s="1"/>
  <c r="H264" i="115"/>
  <c r="RX266" i="71" s="1"/>
  <c r="H266" i="115"/>
  <c r="RX268" i="71" s="1"/>
  <c r="H262" i="118"/>
  <c r="TE264" i="71" s="1"/>
  <c r="S94" i="119"/>
  <c r="S93" i="119"/>
  <c r="S96" i="119" s="1"/>
  <c r="S263" i="119" s="1"/>
  <c r="V263" i="119" s="1"/>
  <c r="H205" i="119"/>
  <c r="H264" i="119"/>
  <c r="TP266" i="71" s="1"/>
  <c r="H266" i="119"/>
  <c r="TP268" i="71" s="1"/>
  <c r="V267" i="111"/>
  <c r="V267" i="104"/>
  <c r="V265" i="103"/>
  <c r="H263" i="102"/>
  <c r="MK265" i="71" s="1"/>
  <c r="H264" i="103"/>
  <c r="MV266" i="71" s="1"/>
  <c r="S94" i="106"/>
  <c r="S93" i="106"/>
  <c r="S94" i="110"/>
  <c r="S93" i="110"/>
  <c r="H263" i="99"/>
  <c r="LD265" i="71" s="1"/>
  <c r="H267" i="100"/>
  <c r="LO269" i="71" s="1"/>
  <c r="H263" i="101"/>
  <c r="LZ265" i="71" s="1"/>
  <c r="H267" i="102"/>
  <c r="MK269" i="71" s="1"/>
  <c r="S87" i="105"/>
  <c r="S86" i="105"/>
  <c r="H264" i="102"/>
  <c r="MK266" i="71" s="1"/>
  <c r="H262" i="103"/>
  <c r="MV264" i="71" s="1"/>
  <c r="H266" i="105"/>
  <c r="NR268" i="71" s="1"/>
  <c r="S94" i="109"/>
  <c r="S93" i="109"/>
  <c r="H266" i="109"/>
  <c r="PJ268" i="71" s="1"/>
  <c r="H266" i="112"/>
  <c r="QQ268" i="71" s="1"/>
  <c r="H264" i="101"/>
  <c r="LZ266" i="71" s="1"/>
  <c r="S94" i="105"/>
  <c r="S93" i="105"/>
  <c r="H267" i="99"/>
  <c r="LD269" i="71" s="1"/>
  <c r="H263" i="100"/>
  <c r="LO265" i="71" s="1"/>
  <c r="H267" i="101"/>
  <c r="LZ269" i="71" s="1"/>
  <c r="H264" i="104"/>
  <c r="NG266" i="71" s="1"/>
  <c r="S94" i="107"/>
  <c r="S93" i="107"/>
  <c r="S94" i="111"/>
  <c r="S93" i="111"/>
  <c r="S26" i="103"/>
  <c r="S262" i="103" s="1"/>
  <c r="V262" i="103" s="1"/>
  <c r="AJ56" i="13" s="1"/>
  <c r="H265" i="103"/>
  <c r="MV267" i="71" s="1"/>
  <c r="S87" i="104"/>
  <c r="S86" i="104"/>
  <c r="H266" i="104"/>
  <c r="NG268" i="71" s="1"/>
  <c r="S94" i="108"/>
  <c r="S93" i="108"/>
  <c r="S94" i="112"/>
  <c r="S93" i="112"/>
  <c r="H266" i="103"/>
  <c r="MV268" i="71" s="1"/>
  <c r="H262" i="105"/>
  <c r="NR264" i="71" s="1"/>
  <c r="V265" i="105"/>
  <c r="S171" i="106"/>
  <c r="S264" i="106" s="1"/>
  <c r="V264" i="106" s="1"/>
  <c r="H205" i="106"/>
  <c r="OC207" i="71" s="1"/>
  <c r="H262" i="106"/>
  <c r="OC264" i="71" s="1"/>
  <c r="V265" i="106"/>
  <c r="S171" i="107"/>
  <c r="S264" i="107" s="1"/>
  <c r="V264" i="107" s="1"/>
  <c r="H205" i="107"/>
  <c r="ON207" i="71" s="1"/>
  <c r="H262" i="107"/>
  <c r="ON264" i="71" s="1"/>
  <c r="V265" i="107"/>
  <c r="S171" i="108"/>
  <c r="S264" i="108" s="1"/>
  <c r="V264" i="108" s="1"/>
  <c r="H205" i="108"/>
  <c r="OY207" i="71" s="1"/>
  <c r="H262" i="108"/>
  <c r="OY264" i="71" s="1"/>
  <c r="V265" i="108"/>
  <c r="S171" i="109"/>
  <c r="S264" i="109" s="1"/>
  <c r="V264" i="109" s="1"/>
  <c r="H205" i="109"/>
  <c r="PJ207" i="71" s="1"/>
  <c r="H262" i="109"/>
  <c r="PJ264" i="71" s="1"/>
  <c r="V265" i="109"/>
  <c r="S171" i="110"/>
  <c r="S264" i="110" s="1"/>
  <c r="V264" i="110" s="1"/>
  <c r="H205" i="110"/>
  <c r="PU207" i="71" s="1"/>
  <c r="H262" i="110"/>
  <c r="PU264" i="71" s="1"/>
  <c r="V265" i="110"/>
  <c r="S171" i="111"/>
  <c r="S264" i="111" s="1"/>
  <c r="V264" i="111" s="1"/>
  <c r="H205" i="111"/>
  <c r="QF207" i="71" s="1"/>
  <c r="H262" i="111"/>
  <c r="QF264" i="71" s="1"/>
  <c r="V265" i="111"/>
  <c r="S171" i="112"/>
  <c r="S264" i="112" s="1"/>
  <c r="V264" i="112" s="1"/>
  <c r="H205" i="112"/>
  <c r="QQ207" i="71" s="1"/>
  <c r="V265" i="112"/>
  <c r="S94" i="104"/>
  <c r="S93" i="104"/>
  <c r="H205" i="104"/>
  <c r="NG207" i="71" s="1"/>
  <c r="S87" i="106"/>
  <c r="S86" i="106"/>
  <c r="F205" i="106"/>
  <c r="OA207" i="71" s="1"/>
  <c r="S87" i="107"/>
  <c r="S96" i="107" s="1"/>
  <c r="S263" i="107" s="1"/>
  <c r="V263" i="107" s="1"/>
  <c r="S86" i="107"/>
  <c r="F205" i="107"/>
  <c r="OL207" i="71" s="1"/>
  <c r="S87" i="108"/>
  <c r="S86" i="108"/>
  <c r="S96" i="108" s="1"/>
  <c r="S263" i="108" s="1"/>
  <c r="V263" i="108" s="1"/>
  <c r="F205" i="108"/>
  <c r="OW207" i="71" s="1"/>
  <c r="S87" i="109"/>
  <c r="S86" i="109"/>
  <c r="S96" i="109" s="1"/>
  <c r="S263" i="109" s="1"/>
  <c r="V263" i="109" s="1"/>
  <c r="F205" i="109"/>
  <c r="PH207" i="71" s="1"/>
  <c r="S87" i="110"/>
  <c r="S86" i="110"/>
  <c r="F205" i="110"/>
  <c r="PS207" i="71" s="1"/>
  <c r="S87" i="111"/>
  <c r="S86" i="111"/>
  <c r="S96" i="111" s="1"/>
  <c r="S263" i="111" s="1"/>
  <c r="V263" i="111" s="1"/>
  <c r="F205" i="111"/>
  <c r="QD207" i="71" s="1"/>
  <c r="S87" i="112"/>
  <c r="S86" i="112"/>
  <c r="S96" i="112" s="1"/>
  <c r="S263" i="112" s="1"/>
  <c r="V263" i="112" s="1"/>
  <c r="F205" i="112"/>
  <c r="QO207" i="71" s="1"/>
  <c r="V267" i="95"/>
  <c r="V267" i="92"/>
  <c r="V265" i="90"/>
  <c r="H266" i="86"/>
  <c r="FQ268" i="71" s="1"/>
  <c r="V265" i="88"/>
  <c r="H264" i="86"/>
  <c r="FQ266" i="71" s="1"/>
  <c r="V267" i="89"/>
  <c r="V265" i="92"/>
  <c r="H263" i="86"/>
  <c r="FQ265" i="71" s="1"/>
  <c r="H267" i="86"/>
  <c r="FQ269" i="71" s="1"/>
  <c r="H263" i="87"/>
  <c r="GB265" i="71" s="1"/>
  <c r="H267" i="87"/>
  <c r="GB269" i="71" s="1"/>
  <c r="V265" i="89"/>
  <c r="H262" i="96"/>
  <c r="JW264" i="71" s="1"/>
  <c r="S94" i="97"/>
  <c r="S93" i="97"/>
  <c r="S96" i="97" s="1"/>
  <c r="S263" i="97" s="1"/>
  <c r="V263" i="97" s="1"/>
  <c r="J205" i="88"/>
  <c r="H265" i="88"/>
  <c r="GM267" i="71" s="1"/>
  <c r="S94" i="91"/>
  <c r="S93" i="91"/>
  <c r="S96" i="91" s="1"/>
  <c r="S263" i="91" s="1"/>
  <c r="V263" i="91" s="1"/>
  <c r="AK44" i="13" s="1"/>
  <c r="H205" i="91"/>
  <c r="H264" i="91"/>
  <c r="HT266" i="71" s="1"/>
  <c r="V267" i="91"/>
  <c r="J205" i="92"/>
  <c r="H265" i="92"/>
  <c r="IE267" i="71" s="1"/>
  <c r="S94" i="94"/>
  <c r="S93" i="94"/>
  <c r="V265" i="94"/>
  <c r="S87" i="97"/>
  <c r="S86" i="97"/>
  <c r="H266" i="97"/>
  <c r="KH268" i="71" s="1"/>
  <c r="S94" i="89"/>
  <c r="S93" i="89"/>
  <c r="S96" i="89" s="1"/>
  <c r="S263" i="89" s="1"/>
  <c r="V263" i="89" s="1"/>
  <c r="AK42" i="13" s="1"/>
  <c r="H264" i="88"/>
  <c r="GM266" i="71" s="1"/>
  <c r="V267" i="88"/>
  <c r="S94" i="92"/>
  <c r="S93" i="92"/>
  <c r="S96" i="92" s="1"/>
  <c r="S263" i="92" s="1"/>
  <c r="V263" i="92" s="1"/>
  <c r="H266" i="94"/>
  <c r="JA268" i="71" s="1"/>
  <c r="S87" i="96"/>
  <c r="S86" i="96"/>
  <c r="S94" i="90"/>
  <c r="S93" i="90"/>
  <c r="S96" i="90" s="1"/>
  <c r="S263" i="90" s="1"/>
  <c r="V263" i="90" s="1"/>
  <c r="AK43" i="13" s="1"/>
  <c r="H205" i="90"/>
  <c r="HI207" i="71" s="1"/>
  <c r="H264" i="90"/>
  <c r="HI266" i="71" s="1"/>
  <c r="V267" i="90"/>
  <c r="J205" i="91"/>
  <c r="H265" i="91"/>
  <c r="HT267" i="71" s="1"/>
  <c r="H266" i="92"/>
  <c r="IE268" i="71" s="1"/>
  <c r="S171" i="95"/>
  <c r="S264" i="95" s="1"/>
  <c r="V264" i="95" s="1"/>
  <c r="V265" i="95"/>
  <c r="H265" i="95"/>
  <c r="JL267" i="71" s="1"/>
  <c r="S94" i="98"/>
  <c r="S93" i="98"/>
  <c r="S87" i="93"/>
  <c r="S86" i="93"/>
  <c r="F205" i="93"/>
  <c r="IN207" i="71" s="1"/>
  <c r="V265" i="93"/>
  <c r="S87" i="95"/>
  <c r="S86" i="95"/>
  <c r="H266" i="95"/>
  <c r="JL268" i="71" s="1"/>
  <c r="S94" i="96"/>
  <c r="S93" i="96"/>
  <c r="H205" i="96"/>
  <c r="JW207" i="71" s="1"/>
  <c r="S171" i="97"/>
  <c r="S264" i="97" s="1"/>
  <c r="V264" i="97" s="1"/>
  <c r="F205" i="97"/>
  <c r="KF207" i="71" s="1"/>
  <c r="V265" i="97"/>
  <c r="S171" i="98"/>
  <c r="S264" i="98" s="1"/>
  <c r="V264" i="98" s="1"/>
  <c r="H205" i="98"/>
  <c r="KS207" i="71" s="1"/>
  <c r="V265" i="98"/>
  <c r="S94" i="93"/>
  <c r="S93" i="93"/>
  <c r="S87" i="94"/>
  <c r="S86" i="94"/>
  <c r="S96" i="94" s="1"/>
  <c r="S263" i="94" s="1"/>
  <c r="V263" i="94" s="1"/>
  <c r="AK47" i="13" s="1"/>
  <c r="S94" i="95"/>
  <c r="S93" i="95"/>
  <c r="H205" i="95"/>
  <c r="S171" i="96"/>
  <c r="S264" i="96" s="1"/>
  <c r="V264" i="96" s="1"/>
  <c r="F205" i="96"/>
  <c r="JU207" i="71" s="1"/>
  <c r="S87" i="98"/>
  <c r="S86" i="98"/>
  <c r="F205" i="98"/>
  <c r="KQ207" i="71" s="1"/>
  <c r="H265" i="82"/>
  <c r="DY267" i="71" s="1"/>
  <c r="V267" i="82"/>
  <c r="V267" i="81"/>
  <c r="H267" i="77"/>
  <c r="BV269" i="71" s="1"/>
  <c r="H265" i="76"/>
  <c r="BK267" i="71" s="1"/>
  <c r="S87" i="80"/>
  <c r="S96" i="80" s="1"/>
  <c r="S263" i="80" s="1"/>
  <c r="V263" i="80" s="1"/>
  <c r="AK33" i="13" s="1"/>
  <c r="S86" i="80"/>
  <c r="V265" i="81"/>
  <c r="S94" i="81"/>
  <c r="S93" i="81"/>
  <c r="S96" i="81" s="1"/>
  <c r="S263" i="81" s="1"/>
  <c r="V263" i="81" s="1"/>
  <c r="AK34" i="13" s="1"/>
  <c r="V265" i="83"/>
  <c r="V265" i="84"/>
  <c r="V265" i="85"/>
  <c r="S94" i="80"/>
  <c r="S93" i="80"/>
  <c r="H264" i="80"/>
  <c r="DC266" i="71" s="1"/>
  <c r="H266" i="80"/>
  <c r="DC268" i="71" s="1"/>
  <c r="H265" i="83"/>
  <c r="EJ267" i="71" s="1"/>
  <c r="H265" i="84"/>
  <c r="EU267" i="71" s="1"/>
  <c r="H265" i="85"/>
  <c r="FF267" i="71" s="1"/>
  <c r="H262" i="82"/>
  <c r="DY264" i="71" s="1"/>
  <c r="S94" i="83"/>
  <c r="S93" i="83"/>
  <c r="H266" i="83"/>
  <c r="EJ268" i="71" s="1"/>
  <c r="S94" i="84"/>
  <c r="S93" i="84"/>
  <c r="H266" i="84"/>
  <c r="EU268" i="71" s="1"/>
  <c r="S94" i="85"/>
  <c r="S93" i="85"/>
  <c r="H266" i="85"/>
  <c r="FF268" i="71" s="1"/>
  <c r="H262" i="81"/>
  <c r="DN264" i="71" s="1"/>
  <c r="S94" i="82"/>
  <c r="S96" i="82" s="1"/>
  <c r="S263" i="82" s="1"/>
  <c r="V263" i="82" s="1"/>
  <c r="S93" i="82"/>
  <c r="H205" i="82"/>
  <c r="H264" i="82"/>
  <c r="DY266" i="71" s="1"/>
  <c r="H266" i="82"/>
  <c r="DY268" i="71" s="1"/>
  <c r="S86" i="83"/>
  <c r="F205" i="83"/>
  <c r="S87" i="84"/>
  <c r="S86" i="84"/>
  <c r="S96" i="84" s="1"/>
  <c r="S263" i="84" s="1"/>
  <c r="V263" i="84" s="1"/>
  <c r="F205" i="84"/>
  <c r="S87" i="85"/>
  <c r="S86" i="85"/>
  <c r="F205" i="85"/>
  <c r="S94" i="78"/>
  <c r="S93" i="78"/>
  <c r="S96" i="78" s="1"/>
  <c r="S263" i="78" s="1"/>
  <c r="V263" i="78" s="1"/>
  <c r="AK31" i="13" s="1"/>
  <c r="V265" i="79"/>
  <c r="S94" i="77"/>
  <c r="S93" i="77"/>
  <c r="S96" i="77" s="1"/>
  <c r="S263" i="77" s="1"/>
  <c r="V263" i="77" s="1"/>
  <c r="AK30" i="13" s="1"/>
  <c r="V265" i="78"/>
  <c r="V265" i="77"/>
  <c r="H205" i="78"/>
  <c r="H205" i="77"/>
  <c r="BV207" i="71" s="1"/>
  <c r="H265" i="78"/>
  <c r="CG267" i="71" s="1"/>
  <c r="S93" i="79"/>
  <c r="S96" i="79" s="1"/>
  <c r="S263" i="79" s="1"/>
  <c r="V263" i="79" s="1"/>
  <c r="AK32" i="13" s="1"/>
  <c r="V267" i="75"/>
  <c r="V267" i="76"/>
  <c r="S171" i="75"/>
  <c r="S264" i="75" s="1"/>
  <c r="V264" i="75" s="1"/>
  <c r="S86" i="75"/>
  <c r="S96" i="75" s="1"/>
  <c r="S263" i="75" s="1"/>
  <c r="V263" i="75" s="1"/>
  <c r="S86" i="76"/>
  <c r="S96" i="76" s="1"/>
  <c r="S263" i="76" s="1"/>
  <c r="V263" i="76" s="1"/>
  <c r="V267" i="74"/>
  <c r="S86" i="74"/>
  <c r="S96" i="74" s="1"/>
  <c r="S263" i="74" s="1"/>
  <c r="V263" i="74" s="1"/>
  <c r="H265" i="73"/>
  <c r="AD267" i="71" s="1"/>
  <c r="V267" i="73"/>
  <c r="S86" i="73"/>
  <c r="S96" i="73" s="1"/>
  <c r="S263" i="73" s="1"/>
  <c r="V263" i="73" s="1"/>
  <c r="FT75" i="71" l="1"/>
  <c r="FT73" i="71"/>
  <c r="FT68" i="71"/>
  <c r="GE75" i="71"/>
  <c r="GE68" i="71"/>
  <c r="GE73" i="71"/>
  <c r="LR75" i="71"/>
  <c r="LR68" i="71"/>
  <c r="LR73" i="71"/>
  <c r="LG75" i="71"/>
  <c r="LG73" i="71"/>
  <c r="LG68" i="71"/>
  <c r="MC75" i="71"/>
  <c r="MC73" i="71"/>
  <c r="MC68" i="71"/>
  <c r="MN75" i="71"/>
  <c r="MN73" i="71"/>
  <c r="MN68" i="71"/>
  <c r="S96" i="72"/>
  <c r="S263" i="72" s="1"/>
  <c r="RW8" i="71"/>
  <c r="RW21" i="71"/>
  <c r="RW25" i="71"/>
  <c r="RW20" i="71"/>
  <c r="RW26" i="71"/>
  <c r="RW22" i="71"/>
  <c r="RW23" i="71"/>
  <c r="RW24" i="71"/>
  <c r="RW19" i="71"/>
  <c r="RW18" i="71"/>
  <c r="DM8" i="71"/>
  <c r="DM19" i="71"/>
  <c r="DM23" i="71"/>
  <c r="DM18" i="71"/>
  <c r="DM21" i="71"/>
  <c r="DM26" i="71"/>
  <c r="DM20" i="71"/>
  <c r="DM22" i="71"/>
  <c r="DM24" i="71"/>
  <c r="DM25" i="71"/>
  <c r="TD8" i="71"/>
  <c r="TD22" i="71"/>
  <c r="TD26" i="71"/>
  <c r="TD20" i="71"/>
  <c r="TD25" i="71"/>
  <c r="TD23" i="71"/>
  <c r="TD24" i="71"/>
  <c r="TD19" i="71"/>
  <c r="TD18" i="71"/>
  <c r="TD21" i="71"/>
  <c r="AY8" i="71"/>
  <c r="AY25" i="71"/>
  <c r="AY22" i="71"/>
  <c r="AY18" i="71"/>
  <c r="AY24" i="71"/>
  <c r="AY19" i="71"/>
  <c r="AY26" i="71"/>
  <c r="AY20" i="71"/>
  <c r="AY23" i="71"/>
  <c r="JV8" i="71"/>
  <c r="JV20" i="71"/>
  <c r="JV24" i="71"/>
  <c r="JV19" i="71"/>
  <c r="JV25" i="71"/>
  <c r="JV21" i="71"/>
  <c r="JV18" i="71"/>
  <c r="JV26" i="71"/>
  <c r="JV22" i="71"/>
  <c r="JV23" i="71"/>
  <c r="MU8" i="71"/>
  <c r="MU21" i="71"/>
  <c r="MU25" i="71"/>
  <c r="MU20" i="71"/>
  <c r="MU26" i="71"/>
  <c r="MU22" i="71"/>
  <c r="MU19" i="71"/>
  <c r="MU23" i="71"/>
  <c r="MU24" i="71"/>
  <c r="MU18" i="71"/>
  <c r="TO8" i="71"/>
  <c r="TO21" i="71"/>
  <c r="TO25" i="71"/>
  <c r="TO22" i="71"/>
  <c r="TO18" i="71"/>
  <c r="TO20" i="71"/>
  <c r="TO23" i="71"/>
  <c r="TO24" i="71"/>
  <c r="TO19" i="71"/>
  <c r="TO26" i="71"/>
  <c r="FP8" i="71"/>
  <c r="FP22" i="71"/>
  <c r="FP26" i="71"/>
  <c r="FP19" i="71"/>
  <c r="FP24" i="71"/>
  <c r="FP25" i="71"/>
  <c r="FP21" i="71"/>
  <c r="FP23" i="71"/>
  <c r="FP18" i="71"/>
  <c r="FP20" i="71"/>
  <c r="NF8" i="71"/>
  <c r="NF20" i="71"/>
  <c r="NF24" i="71"/>
  <c r="NF22" i="71"/>
  <c r="NF18" i="71"/>
  <c r="NF19" i="71"/>
  <c r="NF26" i="71"/>
  <c r="NF21" i="71"/>
  <c r="NF23" i="71"/>
  <c r="NF25" i="71"/>
  <c r="DX8" i="71"/>
  <c r="DX22" i="71"/>
  <c r="DX26" i="71"/>
  <c r="DX23" i="71"/>
  <c r="DX19" i="71"/>
  <c r="DX25" i="71"/>
  <c r="DX20" i="71"/>
  <c r="DX18" i="71"/>
  <c r="DX21" i="71"/>
  <c r="DX24" i="71"/>
  <c r="QE8" i="71"/>
  <c r="QE21" i="71"/>
  <c r="QE25" i="71"/>
  <c r="QE19" i="71"/>
  <c r="QE24" i="71"/>
  <c r="QE22" i="71"/>
  <c r="QE23" i="71"/>
  <c r="QE26" i="71"/>
  <c r="QE18" i="71"/>
  <c r="QE20" i="71"/>
  <c r="PT8" i="71"/>
  <c r="PT22" i="71"/>
  <c r="PT21" i="71"/>
  <c r="PT26" i="71"/>
  <c r="PT23" i="71"/>
  <c r="PT24" i="71"/>
  <c r="PT25" i="71"/>
  <c r="PT19" i="71"/>
  <c r="PT18" i="71"/>
  <c r="PT20" i="71"/>
  <c r="PI8" i="71"/>
  <c r="PI19" i="71"/>
  <c r="PI23" i="71"/>
  <c r="PI18" i="71"/>
  <c r="PI20" i="71"/>
  <c r="PI25" i="71"/>
  <c r="PI24" i="71"/>
  <c r="PI22" i="71"/>
  <c r="PI26" i="71"/>
  <c r="PI21" i="71"/>
  <c r="OX8" i="71"/>
  <c r="OX20" i="71"/>
  <c r="OX24" i="71"/>
  <c r="OX23" i="71"/>
  <c r="OX19" i="71"/>
  <c r="OX26" i="71"/>
  <c r="OX22" i="71"/>
  <c r="OX25" i="71"/>
  <c r="OX18" i="71"/>
  <c r="OX21" i="71"/>
  <c r="OM8" i="71"/>
  <c r="OM21" i="71"/>
  <c r="OM25" i="71"/>
  <c r="OM22" i="71"/>
  <c r="OM18" i="71"/>
  <c r="OM20" i="71"/>
  <c r="OM23" i="71"/>
  <c r="OM24" i="71"/>
  <c r="OM26" i="71"/>
  <c r="OM19" i="71"/>
  <c r="OB8" i="71"/>
  <c r="OB22" i="71"/>
  <c r="OB26" i="71"/>
  <c r="OB20" i="71"/>
  <c r="OB25" i="71"/>
  <c r="OB23" i="71"/>
  <c r="OB21" i="71"/>
  <c r="OB24" i="71"/>
  <c r="OB18" i="71"/>
  <c r="OB19" i="71"/>
  <c r="NQ8" i="71"/>
  <c r="NQ19" i="71"/>
  <c r="NQ23" i="71"/>
  <c r="NQ18" i="71"/>
  <c r="NQ24" i="71"/>
  <c r="NQ25" i="71"/>
  <c r="NQ21" i="71"/>
  <c r="NQ22" i="71"/>
  <c r="NQ26" i="71"/>
  <c r="NQ20" i="71"/>
  <c r="RL8" i="71"/>
  <c r="RL22" i="71"/>
  <c r="RL26" i="71"/>
  <c r="RL19" i="71"/>
  <c r="RL24" i="71"/>
  <c r="RL23" i="71"/>
  <c r="RL25" i="71"/>
  <c r="RL20" i="71"/>
  <c r="RL18" i="71"/>
  <c r="RL21" i="71"/>
  <c r="TZ8" i="71"/>
  <c r="TZ20" i="71"/>
  <c r="TZ23" i="71"/>
  <c r="TZ18" i="71"/>
  <c r="TZ19" i="71"/>
  <c r="TZ25" i="71"/>
  <c r="TZ21" i="71"/>
  <c r="TZ26" i="71"/>
  <c r="TZ22" i="71"/>
  <c r="TZ24" i="71"/>
  <c r="RA8" i="71"/>
  <c r="RA19" i="71"/>
  <c r="RA23" i="71"/>
  <c r="RA18" i="71"/>
  <c r="RA22" i="71"/>
  <c r="RA25" i="71"/>
  <c r="RA20" i="71"/>
  <c r="RA26" i="71"/>
  <c r="RA21" i="71"/>
  <c r="RA24" i="71"/>
  <c r="S96" i="96"/>
  <c r="S263" i="96" s="1"/>
  <c r="V263" i="96" s="1"/>
  <c r="J27" i="96" s="1"/>
  <c r="AK28" i="13"/>
  <c r="J27" i="75"/>
  <c r="S96" i="118"/>
  <c r="S263" i="118" s="1"/>
  <c r="V263" i="118" s="1"/>
  <c r="AK71" i="13" s="1"/>
  <c r="S96" i="116"/>
  <c r="S263" i="116" s="1"/>
  <c r="V263" i="116" s="1"/>
  <c r="AK69" i="13" s="1"/>
  <c r="S96" i="115"/>
  <c r="S263" i="115" s="1"/>
  <c r="V263" i="115" s="1"/>
  <c r="AK68" i="13" s="1"/>
  <c r="S96" i="113"/>
  <c r="S263" i="113" s="1"/>
  <c r="V263" i="113" s="1"/>
  <c r="AK66" i="13" s="1"/>
  <c r="S96" i="110"/>
  <c r="S263" i="110" s="1"/>
  <c r="V263" i="110" s="1"/>
  <c r="J27" i="110" s="1"/>
  <c r="S96" i="106"/>
  <c r="S263" i="106" s="1"/>
  <c r="V263" i="106" s="1"/>
  <c r="AK59" i="13" s="1"/>
  <c r="S96" i="105"/>
  <c r="S263" i="105" s="1"/>
  <c r="V263" i="105" s="1"/>
  <c r="J27" i="105" s="1"/>
  <c r="S96" i="98"/>
  <c r="S263" i="98" s="1"/>
  <c r="V263" i="98" s="1"/>
  <c r="AK51" i="13" s="1"/>
  <c r="S96" i="95"/>
  <c r="S263" i="95" s="1"/>
  <c r="V263" i="95" s="1"/>
  <c r="J27" i="95" s="1"/>
  <c r="S96" i="93"/>
  <c r="S263" i="93" s="1"/>
  <c r="V263" i="93" s="1"/>
  <c r="AK46" i="13" s="1"/>
  <c r="S96" i="85"/>
  <c r="S263" i="85" s="1"/>
  <c r="V263" i="85" s="1"/>
  <c r="AK38" i="13" s="1"/>
  <c r="S96" i="83"/>
  <c r="S263" i="83" s="1"/>
  <c r="V263" i="83" s="1"/>
  <c r="AK36" i="13" s="1"/>
  <c r="I91" i="83"/>
  <c r="I91" i="113"/>
  <c r="K91" i="73"/>
  <c r="I91" i="82"/>
  <c r="I91" i="103"/>
  <c r="K91" i="116"/>
  <c r="K91" i="115"/>
  <c r="K91" i="87"/>
  <c r="K91" i="104"/>
  <c r="K91" i="106"/>
  <c r="K91" i="96"/>
  <c r="K91" i="111"/>
  <c r="I91" i="75"/>
  <c r="I91" i="91"/>
  <c r="I91" i="118"/>
  <c r="I91" i="73"/>
  <c r="I91" i="77"/>
  <c r="I91" i="92"/>
  <c r="I91" i="94"/>
  <c r="I91" i="84"/>
  <c r="I91" i="95"/>
  <c r="I91" i="97"/>
  <c r="I91" i="120"/>
  <c r="I91" i="108"/>
  <c r="I91" i="96"/>
  <c r="I91" i="109"/>
  <c r="I91" i="115"/>
  <c r="I91" i="90"/>
  <c r="K91" i="77"/>
  <c r="K91" i="94"/>
  <c r="K91" i="120"/>
  <c r="I91" i="79"/>
  <c r="I91" i="76"/>
  <c r="I91" i="104"/>
  <c r="I91" i="87"/>
  <c r="I91" i="100"/>
  <c r="I91" i="102"/>
  <c r="I91" i="106"/>
  <c r="I91" i="112"/>
  <c r="I91" i="98"/>
  <c r="I91" i="110"/>
  <c r="I91" i="117"/>
  <c r="K91" i="83"/>
  <c r="K91" i="92"/>
  <c r="I91" i="72"/>
  <c r="I91" i="81"/>
  <c r="I91" i="74"/>
  <c r="K91" i="79"/>
  <c r="K91" i="105"/>
  <c r="K91" i="108"/>
  <c r="I91" i="85"/>
  <c r="I91" i="78"/>
  <c r="I91" i="80"/>
  <c r="I91" i="88"/>
  <c r="I91" i="114"/>
  <c r="I91" i="93"/>
  <c r="I91" i="101"/>
  <c r="I91" i="116"/>
  <c r="I91" i="99"/>
  <c r="K91" i="72"/>
  <c r="K91" i="80"/>
  <c r="K91" i="84"/>
  <c r="K91" i="93"/>
  <c r="K91" i="103"/>
  <c r="K91" i="117"/>
  <c r="K91" i="119"/>
  <c r="K91" i="110"/>
  <c r="K91" i="88"/>
  <c r="K91" i="74"/>
  <c r="K91" i="90"/>
  <c r="K91" i="81"/>
  <c r="K91" i="78"/>
  <c r="K91" i="95"/>
  <c r="K91" i="97"/>
  <c r="K91" i="107"/>
  <c r="K91" i="102"/>
  <c r="K91" i="112"/>
  <c r="K91" i="101"/>
  <c r="K91" i="99"/>
  <c r="K91" i="89"/>
  <c r="K91" i="85"/>
  <c r="K91" i="76"/>
  <c r="K91" i="100"/>
  <c r="K91" i="86"/>
  <c r="K91" i="82"/>
  <c r="K91" i="98"/>
  <c r="K91" i="109"/>
  <c r="K91" i="114"/>
  <c r="K91" i="118"/>
  <c r="K91" i="113"/>
  <c r="K91" i="75"/>
  <c r="RD211" i="71"/>
  <c r="RD268" i="71" s="1"/>
  <c r="AN66" i="13"/>
  <c r="AN42" i="13"/>
  <c r="AO70" i="13"/>
  <c r="MB237" i="71"/>
  <c r="MB269" i="71" s="1"/>
  <c r="HV174" i="71"/>
  <c r="HV267" i="71" s="1"/>
  <c r="AN58" i="13"/>
  <c r="J267" i="107"/>
  <c r="J266" i="83"/>
  <c r="DE237" i="71"/>
  <c r="DE269" i="71" s="1"/>
  <c r="AM26" i="13"/>
  <c r="AO60" i="13"/>
  <c r="GZ211" i="71"/>
  <c r="GZ268" i="71" s="1"/>
  <c r="J267" i="112"/>
  <c r="J265" i="76"/>
  <c r="AM29" i="13"/>
  <c r="AO66" i="13"/>
  <c r="AN39" i="13"/>
  <c r="RO211" i="71"/>
  <c r="RO268" i="71" s="1"/>
  <c r="J267" i="108"/>
  <c r="LQ211" i="71"/>
  <c r="LQ268" i="71" s="1"/>
  <c r="J267" i="77"/>
  <c r="J265" i="74"/>
  <c r="AM27" i="13"/>
  <c r="J3" i="104"/>
  <c r="NI5" i="71" s="1"/>
  <c r="NI264" i="71" s="1"/>
  <c r="PL237" i="71"/>
  <c r="PL269" i="71" s="1"/>
  <c r="AM33" i="13"/>
  <c r="AO65" i="13"/>
  <c r="J3" i="98"/>
  <c r="J262" i="98" s="1"/>
  <c r="J266" i="110"/>
  <c r="J3" i="86"/>
  <c r="J262" i="86" s="1"/>
  <c r="AO30" i="13"/>
  <c r="AN63" i="13"/>
  <c r="AN67" i="13"/>
  <c r="KJ211" i="71"/>
  <c r="KJ268" i="71" s="1"/>
  <c r="J266" i="112"/>
  <c r="J267" i="117"/>
  <c r="AO62" i="13"/>
  <c r="AO32" i="13"/>
  <c r="S171" i="72"/>
  <c r="S264" i="72" s="1"/>
  <c r="J266" i="109"/>
  <c r="FH211" i="71"/>
  <c r="FH268" i="71" s="1"/>
  <c r="J265" i="118"/>
  <c r="AN36" i="13"/>
  <c r="AM44" i="13"/>
  <c r="AM72" i="13"/>
  <c r="NT211" i="71"/>
  <c r="NT268" i="71" s="1"/>
  <c r="DE174" i="71"/>
  <c r="DE267" i="71" s="1"/>
  <c r="J265" i="73"/>
  <c r="PW237" i="71"/>
  <c r="PW269" i="71" s="1"/>
  <c r="J263" i="99"/>
  <c r="RD237" i="71"/>
  <c r="RD269" i="71" s="1"/>
  <c r="J267" i="102"/>
  <c r="AO33" i="13"/>
  <c r="AN38" i="13"/>
  <c r="AK54" i="13"/>
  <c r="AO63" i="13"/>
  <c r="J267" i="99"/>
  <c r="FS237" i="71"/>
  <c r="FS269" i="71" s="1"/>
  <c r="J266" i="81"/>
  <c r="G91" i="120"/>
  <c r="G91" i="116"/>
  <c r="G91" i="117"/>
  <c r="G91" i="110"/>
  <c r="G91" i="109"/>
  <c r="G91" i="107"/>
  <c r="G91" i="119"/>
  <c r="G91" i="115"/>
  <c r="G91" i="108"/>
  <c r="G91" i="104"/>
  <c r="G91" i="103"/>
  <c r="G91" i="101"/>
  <c r="G91" i="95"/>
  <c r="G91" i="113"/>
  <c r="G91" i="114"/>
  <c r="G91" i="111"/>
  <c r="G91" i="102"/>
  <c r="G91" i="106"/>
  <c r="G91" i="100"/>
  <c r="G91" i="96"/>
  <c r="G91" i="93"/>
  <c r="G91" i="118"/>
  <c r="G91" i="105"/>
  <c r="G91" i="97"/>
  <c r="G91" i="92"/>
  <c r="G91" i="90"/>
  <c r="G91" i="89"/>
  <c r="G91" i="85"/>
  <c r="G91" i="98"/>
  <c r="G91" i="91"/>
  <c r="G91" i="88"/>
  <c r="G91" i="87"/>
  <c r="G91" i="84"/>
  <c r="G91" i="83"/>
  <c r="G91" i="80"/>
  <c r="G91" i="86"/>
  <c r="G91" i="81"/>
  <c r="G91" i="78"/>
  <c r="G91" i="99"/>
  <c r="G91" i="75"/>
  <c r="G91" i="73"/>
  <c r="G91" i="79"/>
  <c r="G91" i="74"/>
  <c r="G91" i="76"/>
  <c r="G91" i="82"/>
  <c r="G91" i="77"/>
  <c r="G91" i="72"/>
  <c r="G91" i="112"/>
  <c r="G91" i="94"/>
  <c r="AL32" i="13"/>
  <c r="AN37" i="13"/>
  <c r="AO52" i="13"/>
  <c r="AO61" i="13"/>
  <c r="TR174" i="71"/>
  <c r="TR267" i="71" s="1"/>
  <c r="MB29" i="71"/>
  <c r="MB265" i="71" s="1"/>
  <c r="EA174" i="71"/>
  <c r="EA267" i="71" s="1"/>
  <c r="CT99" i="71"/>
  <c r="CT266" i="71" s="1"/>
  <c r="J266" i="84"/>
  <c r="J97" i="102"/>
  <c r="AL55" i="13"/>
  <c r="AN34" i="13"/>
  <c r="AO54" i="13"/>
  <c r="AN60" i="13"/>
  <c r="LQ237" i="71"/>
  <c r="LQ269" i="71" s="1"/>
  <c r="AM35" i="13"/>
  <c r="AO39" i="13"/>
  <c r="AN50" i="13"/>
  <c r="J266" i="86"/>
  <c r="AJ66" i="13"/>
  <c r="J3" i="113"/>
  <c r="RD5" i="71" s="1"/>
  <c r="RD264" i="71" s="1"/>
  <c r="J3" i="82"/>
  <c r="EA5" i="71" s="1"/>
  <c r="EA264" i="71" s="1"/>
  <c r="AO55" i="13"/>
  <c r="AM70" i="13"/>
  <c r="BB174" i="71"/>
  <c r="BB267" i="71" s="1"/>
  <c r="SV174" i="71"/>
  <c r="SV267" i="71" s="1"/>
  <c r="OE211" i="71"/>
  <c r="OE268" i="71" s="1"/>
  <c r="J3" i="81"/>
  <c r="DP5" i="71" s="1"/>
  <c r="DP264" i="71" s="1"/>
  <c r="AN33" i="13"/>
  <c r="AK40" i="13"/>
  <c r="AN53" i="13"/>
  <c r="AK52" i="13"/>
  <c r="AN62" i="13"/>
  <c r="AN65" i="13"/>
  <c r="J264" i="86"/>
  <c r="CT237" i="71"/>
  <c r="CT269" i="71" s="1"/>
  <c r="GD29" i="71"/>
  <c r="GD265" i="71" s="1"/>
  <c r="DE211" i="71"/>
  <c r="DE268" i="71" s="1"/>
  <c r="OP211" i="71"/>
  <c r="OP268" i="71" s="1"/>
  <c r="J3" i="75"/>
  <c r="J262" i="75" s="1"/>
  <c r="AM28" i="13"/>
  <c r="AL39" i="13"/>
  <c r="AO53" i="13"/>
  <c r="AN59" i="13"/>
  <c r="AM71" i="13"/>
  <c r="BF205" i="71"/>
  <c r="BF203" i="71"/>
  <c r="BF201" i="71"/>
  <c r="HZ205" i="71"/>
  <c r="HZ201" i="71"/>
  <c r="HZ203" i="71"/>
  <c r="EE205" i="71"/>
  <c r="EE203" i="71"/>
  <c r="EE201" i="71"/>
  <c r="HO201" i="71"/>
  <c r="HO205" i="71"/>
  <c r="HO203" i="71"/>
  <c r="CX205" i="71"/>
  <c r="CX203" i="71"/>
  <c r="CX201" i="71"/>
  <c r="FA203" i="71"/>
  <c r="FA201" i="71"/>
  <c r="FA205" i="71"/>
  <c r="DT201" i="71"/>
  <c r="DT205" i="71"/>
  <c r="DT203" i="71"/>
  <c r="AU205" i="71"/>
  <c r="AU203" i="71"/>
  <c r="AU201" i="71"/>
  <c r="GH205" i="71"/>
  <c r="GH203" i="71"/>
  <c r="GH201" i="71"/>
  <c r="TK201" i="71"/>
  <c r="TK205" i="71"/>
  <c r="TK203" i="71"/>
  <c r="AJ201" i="71"/>
  <c r="AJ205" i="71"/>
  <c r="AJ203" i="71"/>
  <c r="CB201" i="71"/>
  <c r="CB205" i="71"/>
  <c r="CB203" i="71"/>
  <c r="AM69" i="13"/>
  <c r="Y203" i="71"/>
  <c r="Y205" i="71"/>
  <c r="Y201" i="71"/>
  <c r="EP205" i="71"/>
  <c r="EP201" i="71"/>
  <c r="EP203" i="71"/>
  <c r="JG205" i="71"/>
  <c r="JG203" i="71"/>
  <c r="JG201" i="71"/>
  <c r="MQ205" i="71"/>
  <c r="MQ203" i="71"/>
  <c r="MQ201" i="71"/>
  <c r="SZ201" i="71"/>
  <c r="SZ205" i="71"/>
  <c r="SZ203" i="71"/>
  <c r="SO203" i="71"/>
  <c r="SO205" i="71"/>
  <c r="SO201" i="71"/>
  <c r="SK174" i="71"/>
  <c r="SK267" i="71" s="1"/>
  <c r="AN51" i="13"/>
  <c r="ET219" i="71"/>
  <c r="EP224" i="71"/>
  <c r="ET216" i="71"/>
  <c r="EA207" i="71"/>
  <c r="EA200" i="71"/>
  <c r="DY189" i="71"/>
  <c r="DW179" i="71"/>
  <c r="EA202" i="71"/>
  <c r="EA192" i="71"/>
  <c r="DY181" i="71"/>
  <c r="DY198" i="71"/>
  <c r="EA204" i="71"/>
  <c r="EA183" i="71"/>
  <c r="DW187" i="71"/>
  <c r="DW196" i="71"/>
  <c r="EA206" i="71"/>
  <c r="DY179" i="71"/>
  <c r="EA189" i="71"/>
  <c r="DY185" i="71"/>
  <c r="EA196" i="71"/>
  <c r="DW206" i="71"/>
  <c r="DW181" i="71"/>
  <c r="DY192" i="71"/>
  <c r="DY202" i="71"/>
  <c r="DW185" i="71"/>
  <c r="EA179" i="71"/>
  <c r="EA181" i="71"/>
  <c r="DW194" i="71"/>
  <c r="EA187" i="71"/>
  <c r="DW200" i="71"/>
  <c r="DY207" i="71"/>
  <c r="DY183" i="71"/>
  <c r="EA194" i="71"/>
  <c r="DY204" i="71"/>
  <c r="DY206" i="71"/>
  <c r="DY187" i="71"/>
  <c r="EA198" i="71"/>
  <c r="DW207" i="71"/>
  <c r="DW183" i="71"/>
  <c r="DY194" i="71"/>
  <c r="DW204" i="71"/>
  <c r="DW189" i="71"/>
  <c r="DY200" i="71"/>
  <c r="DY196" i="71"/>
  <c r="DW192" i="71"/>
  <c r="DW202" i="71"/>
  <c r="EA185" i="71"/>
  <c r="DW198" i="71"/>
  <c r="QE11" i="71"/>
  <c r="QE16" i="71"/>
  <c r="QE9" i="71"/>
  <c r="QE10" i="71"/>
  <c r="QE15" i="71"/>
  <c r="QE12" i="71"/>
  <c r="QE77" i="71" s="1"/>
  <c r="OX11" i="71"/>
  <c r="OX10" i="71"/>
  <c r="OX12" i="71"/>
  <c r="OX77" i="71" s="1"/>
  <c r="OX15" i="71"/>
  <c r="OX16" i="71"/>
  <c r="OX9" i="71"/>
  <c r="OB12" i="71"/>
  <c r="OB77" i="71" s="1"/>
  <c r="OB10" i="71"/>
  <c r="OB15" i="71"/>
  <c r="OB16" i="71"/>
  <c r="OB9" i="71"/>
  <c r="OB11" i="71"/>
  <c r="NB224" i="71"/>
  <c r="NF216" i="71"/>
  <c r="NF219" i="71"/>
  <c r="LY96" i="71"/>
  <c r="MC89" i="71"/>
  <c r="MA88" i="71"/>
  <c r="LY82" i="71"/>
  <c r="MC70" i="71"/>
  <c r="MC96" i="71"/>
  <c r="LY95" i="71"/>
  <c r="LY88" i="71"/>
  <c r="MA81" i="71"/>
  <c r="LU35" i="71"/>
  <c r="MA95" i="71"/>
  <c r="MC88" i="71"/>
  <c r="MC81" i="71"/>
  <c r="LU51" i="71"/>
  <c r="MA96" i="71"/>
  <c r="MC82" i="71"/>
  <c r="LY89" i="71"/>
  <c r="MC65" i="71"/>
  <c r="LY81" i="71"/>
  <c r="MA89" i="71"/>
  <c r="MA82" i="71"/>
  <c r="MC95" i="71"/>
  <c r="TV224" i="71"/>
  <c r="TZ216" i="71"/>
  <c r="TZ219" i="71"/>
  <c r="RA252" i="71"/>
  <c r="RA251" i="71"/>
  <c r="RA253" i="71"/>
  <c r="RA250" i="71"/>
  <c r="LJ224" i="71"/>
  <c r="LN216" i="71"/>
  <c r="LN219" i="71"/>
  <c r="J267" i="85"/>
  <c r="FH237" i="71"/>
  <c r="FH269" i="71" s="1"/>
  <c r="J264" i="73"/>
  <c r="AF99" i="71"/>
  <c r="AF266" i="71" s="1"/>
  <c r="J267" i="115"/>
  <c r="RZ237" i="71"/>
  <c r="RZ269" i="71" s="1"/>
  <c r="J266" i="118"/>
  <c r="TG211" i="71"/>
  <c r="TG268" i="71" s="1"/>
  <c r="GA84" i="71"/>
  <c r="GA101" i="71"/>
  <c r="GA31" i="71"/>
  <c r="DB124" i="71"/>
  <c r="DB47" i="71"/>
  <c r="DB91" i="71"/>
  <c r="CF101" i="71"/>
  <c r="CF84" i="71"/>
  <c r="CF31" i="71"/>
  <c r="SH91" i="71"/>
  <c r="SH47" i="71"/>
  <c r="SH124" i="71"/>
  <c r="ID91" i="71"/>
  <c r="ID124" i="71"/>
  <c r="ID47" i="71"/>
  <c r="HS47" i="71"/>
  <c r="HS91" i="71"/>
  <c r="HS124" i="71"/>
  <c r="CQ124" i="71"/>
  <c r="CQ47" i="71"/>
  <c r="CQ91" i="71"/>
  <c r="ET124" i="71"/>
  <c r="ET91" i="71"/>
  <c r="ET47" i="71"/>
  <c r="DB145" i="71"/>
  <c r="DB144" i="71"/>
  <c r="DB143" i="71"/>
  <c r="DB142" i="71"/>
  <c r="DB141" i="71"/>
  <c r="DB140" i="71"/>
  <c r="DB139" i="71"/>
  <c r="DB138" i="71"/>
  <c r="DB137" i="71"/>
  <c r="DB136" i="71"/>
  <c r="DB135" i="71"/>
  <c r="DB134" i="71"/>
  <c r="DB133" i="71"/>
  <c r="DB132" i="71"/>
  <c r="DB131" i="71"/>
  <c r="DB122" i="71"/>
  <c r="DB121" i="71"/>
  <c r="DB120" i="71"/>
  <c r="DB119" i="71"/>
  <c r="DB118" i="71"/>
  <c r="DB117" i="71"/>
  <c r="DB116" i="71"/>
  <c r="DB115" i="71"/>
  <c r="DB114" i="71"/>
  <c r="DB113" i="71"/>
  <c r="DB112" i="71"/>
  <c r="DB111" i="71"/>
  <c r="DB110" i="71"/>
  <c r="DB109" i="71"/>
  <c r="DB108" i="71"/>
  <c r="DC145" i="71"/>
  <c r="DC144" i="71"/>
  <c r="DC143" i="71"/>
  <c r="DC142" i="71"/>
  <c r="DC141" i="71"/>
  <c r="DC140" i="71"/>
  <c r="DC139" i="71"/>
  <c r="DC138" i="71"/>
  <c r="DC137" i="71"/>
  <c r="DC136" i="71"/>
  <c r="DC135" i="71"/>
  <c r="DC134" i="71"/>
  <c r="DC133" i="71"/>
  <c r="DC132" i="71"/>
  <c r="DC131" i="71"/>
  <c r="DC122" i="71"/>
  <c r="DC121" i="71"/>
  <c r="DC120" i="71"/>
  <c r="DC119" i="71"/>
  <c r="DC118" i="71"/>
  <c r="DC117" i="71"/>
  <c r="DC116" i="71"/>
  <c r="DC115" i="71"/>
  <c r="DC114" i="71"/>
  <c r="DC113" i="71"/>
  <c r="DC112" i="71"/>
  <c r="DC111" i="71"/>
  <c r="DC110" i="71"/>
  <c r="DC109" i="71"/>
  <c r="DC108" i="71"/>
  <c r="CX145" i="71"/>
  <c r="CX143" i="71"/>
  <c r="CX141" i="71"/>
  <c r="CX139" i="71"/>
  <c r="CX137" i="71"/>
  <c r="CX135" i="71"/>
  <c r="CX133" i="71"/>
  <c r="CX131" i="71"/>
  <c r="CX121" i="71"/>
  <c r="CX119" i="71"/>
  <c r="CX117" i="71"/>
  <c r="CX115" i="71"/>
  <c r="CX113" i="71"/>
  <c r="CX111" i="71"/>
  <c r="CX109" i="71"/>
  <c r="CX144" i="71"/>
  <c r="DA141" i="71"/>
  <c r="DA138" i="71"/>
  <c r="CX136" i="71"/>
  <c r="DA133" i="71"/>
  <c r="DA122" i="71"/>
  <c r="CX120" i="71"/>
  <c r="DA117" i="71"/>
  <c r="DA114" i="71"/>
  <c r="CX112" i="71"/>
  <c r="DA109" i="71"/>
  <c r="DA145" i="71"/>
  <c r="DA137" i="71"/>
  <c r="DA121" i="71"/>
  <c r="DA113" i="71"/>
  <c r="CX161" i="71"/>
  <c r="DA143" i="71"/>
  <c r="DA140" i="71"/>
  <c r="CX138" i="71"/>
  <c r="DA135" i="71"/>
  <c r="DA132" i="71"/>
  <c r="CX122" i="71"/>
  <c r="DA119" i="71"/>
  <c r="DA116" i="71"/>
  <c r="CX114" i="71"/>
  <c r="DA111" i="71"/>
  <c r="DA108" i="71"/>
  <c r="CX140" i="71"/>
  <c r="CX132" i="71"/>
  <c r="CX116" i="71"/>
  <c r="CX108" i="71"/>
  <c r="DA144" i="71"/>
  <c r="CX142" i="71"/>
  <c r="DA139" i="71"/>
  <c r="DA136" i="71"/>
  <c r="CX134" i="71"/>
  <c r="DA131" i="71"/>
  <c r="DA120" i="71"/>
  <c r="CX118" i="71"/>
  <c r="DA115" i="71"/>
  <c r="DA112" i="71"/>
  <c r="CX110" i="71"/>
  <c r="DA142" i="71"/>
  <c r="DA134" i="71"/>
  <c r="DA118" i="71"/>
  <c r="DA110" i="71"/>
  <c r="JK219" i="71"/>
  <c r="JK216" i="71"/>
  <c r="JG224" i="71"/>
  <c r="ID219" i="71"/>
  <c r="ID216" i="71"/>
  <c r="HZ224" i="71"/>
  <c r="FP252" i="71"/>
  <c r="FP253" i="71"/>
  <c r="FP251" i="71"/>
  <c r="FP250" i="71"/>
  <c r="FP219" i="71"/>
  <c r="FL224" i="71"/>
  <c r="FP216" i="71"/>
  <c r="MX206" i="71"/>
  <c r="MX204" i="71"/>
  <c r="MX202" i="71"/>
  <c r="MX200" i="71"/>
  <c r="MV198" i="71"/>
  <c r="MT196" i="71"/>
  <c r="MX192" i="71"/>
  <c r="MV189" i="71"/>
  <c r="MT187" i="71"/>
  <c r="MX183" i="71"/>
  <c r="MV181" i="71"/>
  <c r="MT179" i="71"/>
  <c r="MT207" i="71"/>
  <c r="MX198" i="71"/>
  <c r="MV196" i="71"/>
  <c r="MT194" i="71"/>
  <c r="MX189" i="71"/>
  <c r="MV187" i="71"/>
  <c r="MT185" i="71"/>
  <c r="MX181" i="71"/>
  <c r="MV179" i="71"/>
  <c r="MT206" i="71"/>
  <c r="MT202" i="71"/>
  <c r="MX196" i="71"/>
  <c r="MT192" i="71"/>
  <c r="MV185" i="71"/>
  <c r="MX179" i="71"/>
  <c r="MV206" i="71"/>
  <c r="MV202" i="71"/>
  <c r="MT198" i="71"/>
  <c r="MV192" i="71"/>
  <c r="MX185" i="71"/>
  <c r="MT181" i="71"/>
  <c r="MX207" i="71"/>
  <c r="MV200" i="71"/>
  <c r="MT189" i="71"/>
  <c r="MT204" i="71"/>
  <c r="MV194" i="71"/>
  <c r="MT183" i="71"/>
  <c r="MX194" i="71"/>
  <c r="MV204" i="71"/>
  <c r="MV183" i="71"/>
  <c r="MX187" i="71"/>
  <c r="MT200" i="71"/>
  <c r="MV207" i="71"/>
  <c r="QL224" i="71"/>
  <c r="QP216" i="71"/>
  <c r="QP219" i="71"/>
  <c r="RS224" i="71"/>
  <c r="RW216" i="71"/>
  <c r="RW219" i="71"/>
  <c r="TG207" i="71"/>
  <c r="TG206" i="71"/>
  <c r="TE198" i="71"/>
  <c r="TC187" i="71"/>
  <c r="TG200" i="71"/>
  <c r="TE189" i="71"/>
  <c r="TC179" i="71"/>
  <c r="TG204" i="71"/>
  <c r="TG183" i="71"/>
  <c r="TG192" i="71"/>
  <c r="TG202" i="71"/>
  <c r="TE181" i="71"/>
  <c r="TC196" i="71"/>
  <c r="TG181" i="71"/>
  <c r="TC194" i="71"/>
  <c r="TG187" i="71"/>
  <c r="TC200" i="71"/>
  <c r="TE207" i="71"/>
  <c r="TE183" i="71"/>
  <c r="TG194" i="71"/>
  <c r="TE204" i="71"/>
  <c r="TC185" i="71"/>
  <c r="TE196" i="71"/>
  <c r="TG179" i="71"/>
  <c r="TC192" i="71"/>
  <c r="TC202" i="71"/>
  <c r="TG185" i="71"/>
  <c r="TC198" i="71"/>
  <c r="TE206" i="71"/>
  <c r="TE179" i="71"/>
  <c r="TG189" i="71"/>
  <c r="TE185" i="71"/>
  <c r="TG196" i="71"/>
  <c r="TC206" i="71"/>
  <c r="TC181" i="71"/>
  <c r="TE192" i="71"/>
  <c r="TE202" i="71"/>
  <c r="TC183" i="71"/>
  <c r="TG198" i="71"/>
  <c r="TC204" i="71"/>
  <c r="TE200" i="71"/>
  <c r="TC207" i="71"/>
  <c r="TE194" i="71"/>
  <c r="TC189" i="71"/>
  <c r="TE187" i="71"/>
  <c r="SV207" i="71"/>
  <c r="SV200" i="71"/>
  <c r="ST189" i="71"/>
  <c r="SR179" i="71"/>
  <c r="SV202" i="71"/>
  <c r="SV192" i="71"/>
  <c r="ST181" i="71"/>
  <c r="SV206" i="71"/>
  <c r="SR187" i="71"/>
  <c r="SR196" i="71"/>
  <c r="SV183" i="71"/>
  <c r="SV204" i="71"/>
  <c r="ST198" i="71"/>
  <c r="ST179" i="71"/>
  <c r="SV189" i="71"/>
  <c r="SV179" i="71"/>
  <c r="SR192" i="71"/>
  <c r="SR202" i="71"/>
  <c r="SR189" i="71"/>
  <c r="ST200" i="71"/>
  <c r="SV181" i="71"/>
  <c r="SR194" i="71"/>
  <c r="SR183" i="71"/>
  <c r="ST194" i="71"/>
  <c r="SR204" i="71"/>
  <c r="SR181" i="71"/>
  <c r="ST192" i="71"/>
  <c r="ST202" i="71"/>
  <c r="ST187" i="71"/>
  <c r="SV198" i="71"/>
  <c r="SR207" i="71"/>
  <c r="SV187" i="71"/>
  <c r="SR200" i="71"/>
  <c r="ST207" i="71"/>
  <c r="SV185" i="71"/>
  <c r="SR198" i="71"/>
  <c r="ST206" i="71"/>
  <c r="ST196" i="71"/>
  <c r="SR206" i="71"/>
  <c r="ST185" i="71"/>
  <c r="SV194" i="71"/>
  <c r="SR185" i="71"/>
  <c r="SV196" i="71"/>
  <c r="ST204" i="71"/>
  <c r="ST183" i="71"/>
  <c r="J265" i="104"/>
  <c r="NI174" i="71"/>
  <c r="NI267" i="71" s="1"/>
  <c r="KG84" i="71"/>
  <c r="KG101" i="71"/>
  <c r="KG31" i="71"/>
  <c r="DT224" i="71"/>
  <c r="DX216" i="71"/>
  <c r="DX219" i="71"/>
  <c r="BK204" i="71"/>
  <c r="BM194" i="71"/>
  <c r="BK183" i="71"/>
  <c r="BM202" i="71"/>
  <c r="BI189" i="71"/>
  <c r="BK181" i="71"/>
  <c r="BK200" i="71"/>
  <c r="BI187" i="71"/>
  <c r="BM206" i="71"/>
  <c r="BM192" i="71"/>
  <c r="BM207" i="71"/>
  <c r="BK198" i="71"/>
  <c r="BI206" i="71"/>
  <c r="BK196" i="71"/>
  <c r="BM204" i="71"/>
  <c r="BM179" i="71"/>
  <c r="BK179" i="71"/>
  <c r="BK206" i="71"/>
  <c r="BI204" i="71"/>
  <c r="BK194" i="71"/>
  <c r="BI183" i="71"/>
  <c r="BI194" i="71"/>
  <c r="BM181" i="71"/>
  <c r="BK189" i="71"/>
  <c r="BI181" i="71"/>
  <c r="BK202" i="71"/>
  <c r="BI202" i="71"/>
  <c r="BM189" i="71"/>
  <c r="BI196" i="71"/>
  <c r="BK207" i="71"/>
  <c r="BI200" i="71"/>
  <c r="BM187" i="71"/>
  <c r="BI207" i="71"/>
  <c r="BM198" i="71"/>
  <c r="BK187" i="71"/>
  <c r="BI179" i="71"/>
  <c r="BM200" i="71"/>
  <c r="BK192" i="71"/>
  <c r="BM196" i="71"/>
  <c r="BK185" i="71"/>
  <c r="BI185" i="71"/>
  <c r="BM183" i="71"/>
  <c r="BI198" i="71"/>
  <c r="BI192" i="71"/>
  <c r="BM185" i="71"/>
  <c r="HG145" i="71"/>
  <c r="HG142" i="71"/>
  <c r="HG138" i="71"/>
  <c r="HG134" i="71"/>
  <c r="HG122" i="71"/>
  <c r="HG118" i="71"/>
  <c r="HG114" i="71"/>
  <c r="HG111" i="71"/>
  <c r="HH108" i="71"/>
  <c r="HH143" i="71"/>
  <c r="HH139" i="71"/>
  <c r="HH135" i="71"/>
  <c r="HH131" i="71"/>
  <c r="HH119" i="71"/>
  <c r="HH115" i="71"/>
  <c r="HG112" i="71"/>
  <c r="HH109" i="71"/>
  <c r="HG144" i="71"/>
  <c r="HG136" i="71"/>
  <c r="HG120" i="71"/>
  <c r="HH112" i="71"/>
  <c r="HH145" i="71"/>
  <c r="HH137" i="71"/>
  <c r="HH121" i="71"/>
  <c r="HH113" i="71"/>
  <c r="HG108" i="71"/>
  <c r="HG140" i="71"/>
  <c r="HG116" i="71"/>
  <c r="HH133" i="71"/>
  <c r="HI110" i="71"/>
  <c r="HH141" i="71"/>
  <c r="HH117" i="71"/>
  <c r="HI109" i="71"/>
  <c r="HG132" i="71"/>
  <c r="HI108" i="71"/>
  <c r="HH114" i="71"/>
  <c r="HH122" i="71"/>
  <c r="HH138" i="71"/>
  <c r="HG109" i="71"/>
  <c r="HG115" i="71"/>
  <c r="HG131" i="71"/>
  <c r="HG139" i="71"/>
  <c r="HD145" i="71"/>
  <c r="HD141" i="71"/>
  <c r="HD137" i="71"/>
  <c r="HD133" i="71"/>
  <c r="HD121" i="71"/>
  <c r="HD117" i="71"/>
  <c r="HD113" i="71"/>
  <c r="HD109" i="71"/>
  <c r="HI143" i="71"/>
  <c r="HI139" i="71"/>
  <c r="HI135" i="71"/>
  <c r="HI131" i="71"/>
  <c r="HI119" i="71"/>
  <c r="HI115" i="71"/>
  <c r="HG110" i="71"/>
  <c r="HH116" i="71"/>
  <c r="HH132" i="71"/>
  <c r="HH140" i="71"/>
  <c r="HH110" i="71"/>
  <c r="HG117" i="71"/>
  <c r="HG133" i="71"/>
  <c r="HG141" i="71"/>
  <c r="HD144" i="71"/>
  <c r="HD140" i="71"/>
  <c r="HD136" i="71"/>
  <c r="HD132" i="71"/>
  <c r="HD120" i="71"/>
  <c r="HD116" i="71"/>
  <c r="HD112" i="71"/>
  <c r="HD108" i="71"/>
  <c r="HI142" i="71"/>
  <c r="HI138" i="71"/>
  <c r="HI134" i="71"/>
  <c r="HI122" i="71"/>
  <c r="HI118" i="71"/>
  <c r="HI114" i="71"/>
  <c r="HI112" i="71"/>
  <c r="HH120" i="71"/>
  <c r="HH136" i="71"/>
  <c r="HH144" i="71"/>
  <c r="HG113" i="71"/>
  <c r="HG121" i="71"/>
  <c r="HG137" i="71"/>
  <c r="HD161" i="71"/>
  <c r="HD142" i="71"/>
  <c r="HD138" i="71"/>
  <c r="HD134" i="71"/>
  <c r="HD122" i="71"/>
  <c r="HD118" i="71"/>
  <c r="HD114" i="71"/>
  <c r="HD110" i="71"/>
  <c r="HI144" i="71"/>
  <c r="HI140" i="71"/>
  <c r="HI136" i="71"/>
  <c r="HI132" i="71"/>
  <c r="HI120" i="71"/>
  <c r="HI116" i="71"/>
  <c r="HH111" i="71"/>
  <c r="HG135" i="71"/>
  <c r="HD131" i="71"/>
  <c r="HI145" i="71"/>
  <c r="HI121" i="71"/>
  <c r="HH118" i="71"/>
  <c r="HG143" i="71"/>
  <c r="HD143" i="71"/>
  <c r="HD119" i="71"/>
  <c r="HI141" i="71"/>
  <c r="HI117" i="71"/>
  <c r="HH142" i="71"/>
  <c r="HD111" i="71"/>
  <c r="HG119" i="71"/>
  <c r="HI111" i="71"/>
  <c r="HD139" i="71"/>
  <c r="HI137" i="71"/>
  <c r="HD135" i="71"/>
  <c r="HH134" i="71"/>
  <c r="HD115" i="71"/>
  <c r="HI113" i="71"/>
  <c r="HI133" i="71"/>
  <c r="IE200" i="71"/>
  <c r="IE204" i="71"/>
  <c r="IE183" i="71"/>
  <c r="IG207" i="71"/>
  <c r="IC189" i="71"/>
  <c r="IG194" i="71"/>
  <c r="IC202" i="71"/>
  <c r="IC192" i="71"/>
  <c r="IG179" i="71"/>
  <c r="IG189" i="71"/>
  <c r="IE179" i="71"/>
  <c r="IC196" i="71"/>
  <c r="IE192" i="71"/>
  <c r="IE181" i="71"/>
  <c r="IG202" i="71"/>
  <c r="IE207" i="71"/>
  <c r="IC200" i="71"/>
  <c r="IG187" i="71"/>
  <c r="IC207" i="71"/>
  <c r="IG198" i="71"/>
  <c r="IE187" i="71"/>
  <c r="IC179" i="71"/>
  <c r="IG200" i="71"/>
  <c r="IC198" i="71"/>
  <c r="IC187" i="71"/>
  <c r="IG206" i="71"/>
  <c r="IC204" i="71"/>
  <c r="IE194" i="71"/>
  <c r="IC183" i="71"/>
  <c r="IC194" i="71"/>
  <c r="IG181" i="71"/>
  <c r="IE189" i="71"/>
  <c r="IG185" i="71"/>
  <c r="IE206" i="71"/>
  <c r="IE198" i="71"/>
  <c r="IG204" i="71"/>
  <c r="IC181" i="71"/>
  <c r="IC206" i="71"/>
  <c r="IE196" i="71"/>
  <c r="IE202" i="71"/>
  <c r="IG196" i="71"/>
  <c r="IG192" i="71"/>
  <c r="IE185" i="71"/>
  <c r="IG183" i="71"/>
  <c r="IC185" i="71"/>
  <c r="JV12" i="71"/>
  <c r="JV77" i="71" s="1"/>
  <c r="JV16" i="71"/>
  <c r="JV9" i="71"/>
  <c r="JV15" i="71"/>
  <c r="JV10" i="71"/>
  <c r="JV11" i="71"/>
  <c r="FT95" i="71"/>
  <c r="FR89" i="71"/>
  <c r="FP88" i="71"/>
  <c r="FT81" i="71"/>
  <c r="FT65" i="71"/>
  <c r="FP96" i="71"/>
  <c r="FT89" i="71"/>
  <c r="FR88" i="71"/>
  <c r="FP82" i="71"/>
  <c r="FT70" i="71"/>
  <c r="FT96" i="71"/>
  <c r="FP89" i="71"/>
  <c r="FR81" i="71"/>
  <c r="FR96" i="71"/>
  <c r="FT88" i="71"/>
  <c r="FP81" i="71"/>
  <c r="FP95" i="71"/>
  <c r="FR82" i="71"/>
  <c r="FL35" i="71"/>
  <c r="FR95" i="71"/>
  <c r="FT82" i="71"/>
  <c r="FL51" i="71"/>
  <c r="PE224" i="71"/>
  <c r="PI216" i="71"/>
  <c r="PI219" i="71"/>
  <c r="MI144" i="71"/>
  <c r="MI142" i="71"/>
  <c r="MI140" i="71"/>
  <c r="MI138" i="71"/>
  <c r="MI136" i="71"/>
  <c r="MI134" i="71"/>
  <c r="MI132" i="71"/>
  <c r="MI122" i="71"/>
  <c r="MI120" i="71"/>
  <c r="MI118" i="71"/>
  <c r="MI116" i="71"/>
  <c r="MJ114" i="71"/>
  <c r="MI113" i="71"/>
  <c r="MK111" i="71"/>
  <c r="MJ110" i="71"/>
  <c r="MI109" i="71"/>
  <c r="MJ144" i="71"/>
  <c r="MJ142" i="71"/>
  <c r="MJ140" i="71"/>
  <c r="MJ138" i="71"/>
  <c r="MJ136" i="71"/>
  <c r="MJ134" i="71"/>
  <c r="MJ132" i="71"/>
  <c r="MJ122" i="71"/>
  <c r="MJ120" i="71"/>
  <c r="MJ118" i="71"/>
  <c r="MJ116" i="71"/>
  <c r="MK114" i="71"/>
  <c r="MJ113" i="71"/>
  <c r="MI112" i="71"/>
  <c r="MK110" i="71"/>
  <c r="MJ109" i="71"/>
  <c r="MI108" i="71"/>
  <c r="MJ145" i="71"/>
  <c r="MJ141" i="71"/>
  <c r="MJ137" i="71"/>
  <c r="MJ133" i="71"/>
  <c r="MJ121" i="71"/>
  <c r="MJ117" i="71"/>
  <c r="MI114" i="71"/>
  <c r="MJ111" i="71"/>
  <c r="MK108" i="71"/>
  <c r="MI143" i="71"/>
  <c r="MI139" i="71"/>
  <c r="MI135" i="71"/>
  <c r="MI131" i="71"/>
  <c r="MI119" i="71"/>
  <c r="MI115" i="71"/>
  <c r="MJ112" i="71"/>
  <c r="MK109" i="71"/>
  <c r="MI145" i="71"/>
  <c r="MI137" i="71"/>
  <c r="MI121" i="71"/>
  <c r="MK113" i="71"/>
  <c r="MJ108" i="71"/>
  <c r="MJ139" i="71"/>
  <c r="MJ131" i="71"/>
  <c r="MJ115" i="71"/>
  <c r="MI110" i="71"/>
  <c r="MI133" i="71"/>
  <c r="MI111" i="71"/>
  <c r="MI141" i="71"/>
  <c r="MI117" i="71"/>
  <c r="MJ119" i="71"/>
  <c r="MK112" i="71"/>
  <c r="MJ135" i="71"/>
  <c r="MJ143" i="71"/>
  <c r="MF143" i="71"/>
  <c r="MF139" i="71"/>
  <c r="MF135" i="71"/>
  <c r="MF131" i="71"/>
  <c r="MF119" i="71"/>
  <c r="MF115" i="71"/>
  <c r="MF111" i="71"/>
  <c r="MK145" i="71"/>
  <c r="MK141" i="71"/>
  <c r="MK137" i="71"/>
  <c r="MK133" i="71"/>
  <c r="MK121" i="71"/>
  <c r="MK117" i="71"/>
  <c r="MF161" i="71"/>
  <c r="MF142" i="71"/>
  <c r="MF138" i="71"/>
  <c r="MF134" i="71"/>
  <c r="MF122" i="71"/>
  <c r="MF118" i="71"/>
  <c r="MF114" i="71"/>
  <c r="MF110" i="71"/>
  <c r="MK144" i="71"/>
  <c r="MK140" i="71"/>
  <c r="MK136" i="71"/>
  <c r="MK132" i="71"/>
  <c r="MK120" i="71"/>
  <c r="MK116" i="71"/>
  <c r="MF144" i="71"/>
  <c r="MF140" i="71"/>
  <c r="MF136" i="71"/>
  <c r="MF132" i="71"/>
  <c r="MF120" i="71"/>
  <c r="MF116" i="71"/>
  <c r="MF112" i="71"/>
  <c r="MF108" i="71"/>
  <c r="MK142" i="71"/>
  <c r="MK138" i="71"/>
  <c r="MK134" i="71"/>
  <c r="MK122" i="71"/>
  <c r="MK118" i="71"/>
  <c r="MF145" i="71"/>
  <c r="MF121" i="71"/>
  <c r="MK143" i="71"/>
  <c r="MK119" i="71"/>
  <c r="MF137" i="71"/>
  <c r="MF113" i="71"/>
  <c r="MK135" i="71"/>
  <c r="MF133" i="71"/>
  <c r="MF109" i="71"/>
  <c r="MK131" i="71"/>
  <c r="MK115" i="71"/>
  <c r="MF141" i="71"/>
  <c r="MF117" i="71"/>
  <c r="MK139" i="71"/>
  <c r="RX145" i="71"/>
  <c r="RX144" i="71"/>
  <c r="RX143" i="71"/>
  <c r="RX142" i="71"/>
  <c r="RX141" i="71"/>
  <c r="RX140" i="71"/>
  <c r="RX139" i="71"/>
  <c r="RX138" i="71"/>
  <c r="RX137" i="71"/>
  <c r="RX136" i="71"/>
  <c r="RX135" i="71"/>
  <c r="RX134" i="71"/>
  <c r="RX133" i="71"/>
  <c r="RX132" i="71"/>
  <c r="RX131" i="71"/>
  <c r="RX122" i="71"/>
  <c r="RX121" i="71"/>
  <c r="RX120" i="71"/>
  <c r="RX119" i="71"/>
  <c r="RX118" i="71"/>
  <c r="RX117" i="71"/>
  <c r="RX116" i="71"/>
  <c r="RX115" i="71"/>
  <c r="RX114" i="71"/>
  <c r="RX113" i="71"/>
  <c r="RX112" i="71"/>
  <c r="RX111" i="71"/>
  <c r="RX110" i="71"/>
  <c r="RX109" i="71"/>
  <c r="RX108" i="71"/>
  <c r="RS161" i="71"/>
  <c r="RS145" i="71"/>
  <c r="RS144" i="71"/>
  <c r="RS143" i="71"/>
  <c r="RS142" i="71"/>
  <c r="RS141" i="71"/>
  <c r="RS140" i="71"/>
  <c r="RS139" i="71"/>
  <c r="RS138" i="71"/>
  <c r="RS137" i="71"/>
  <c r="RS136" i="71"/>
  <c r="RS135" i="71"/>
  <c r="RS134" i="71"/>
  <c r="RS133" i="71"/>
  <c r="RS132" i="71"/>
  <c r="RS131" i="71"/>
  <c r="RS122" i="71"/>
  <c r="RS121" i="71"/>
  <c r="RS120" i="71"/>
  <c r="RS119" i="71"/>
  <c r="RS118" i="71"/>
  <c r="RS117" i="71"/>
  <c r="RS116" i="71"/>
  <c r="RS115" i="71"/>
  <c r="RS114" i="71"/>
  <c r="RS113" i="71"/>
  <c r="RS112" i="71"/>
  <c r="RS111" i="71"/>
  <c r="RS110" i="71"/>
  <c r="RS109" i="71"/>
  <c r="RS108" i="71"/>
  <c r="RV145" i="71"/>
  <c r="RV143" i="71"/>
  <c r="RV141" i="71"/>
  <c r="RV139" i="71"/>
  <c r="RV137" i="71"/>
  <c r="RV135" i="71"/>
  <c r="RV133" i="71"/>
  <c r="RV131" i="71"/>
  <c r="RV121" i="71"/>
  <c r="RV119" i="71"/>
  <c r="RV117" i="71"/>
  <c r="RV115" i="71"/>
  <c r="RV113" i="71"/>
  <c r="RV111" i="71"/>
  <c r="RV109" i="71"/>
  <c r="RW145" i="71"/>
  <c r="RW143" i="71"/>
  <c r="RW141" i="71"/>
  <c r="RW139" i="71"/>
  <c r="RW137" i="71"/>
  <c r="RW135" i="71"/>
  <c r="RW133" i="71"/>
  <c r="RW131" i="71"/>
  <c r="RW121" i="71"/>
  <c r="RW119" i="71"/>
  <c r="RW117" i="71"/>
  <c r="RW115" i="71"/>
  <c r="RW113" i="71"/>
  <c r="RW111" i="71"/>
  <c r="RW109" i="71"/>
  <c r="RV142" i="71"/>
  <c r="RV138" i="71"/>
  <c r="RV134" i="71"/>
  <c r="RV122" i="71"/>
  <c r="RV118" i="71"/>
  <c r="RV114" i="71"/>
  <c r="RV110" i="71"/>
  <c r="RW142" i="71"/>
  <c r="RW138" i="71"/>
  <c r="RW134" i="71"/>
  <c r="RW122" i="71"/>
  <c r="RW118" i="71"/>
  <c r="RW114" i="71"/>
  <c r="RW110" i="71"/>
  <c r="RW140" i="71"/>
  <c r="RW132" i="71"/>
  <c r="RW116" i="71"/>
  <c r="RW108" i="71"/>
  <c r="RV144" i="71"/>
  <c r="RV136" i="71"/>
  <c r="RV120" i="71"/>
  <c r="RV112" i="71"/>
  <c r="RW136" i="71"/>
  <c r="RW112" i="71"/>
  <c r="RV140" i="71"/>
  <c r="RV116" i="71"/>
  <c r="RW144" i="71"/>
  <c r="RV108" i="71"/>
  <c r="RW120" i="71"/>
  <c r="RV132" i="71"/>
  <c r="TR207" i="71"/>
  <c r="TR202" i="71"/>
  <c r="TR192" i="71"/>
  <c r="TP181" i="71"/>
  <c r="TR204" i="71"/>
  <c r="TN196" i="71"/>
  <c r="TR183" i="71"/>
  <c r="TR200" i="71"/>
  <c r="TN179" i="71"/>
  <c r="TR206" i="71"/>
  <c r="TN187" i="71"/>
  <c r="TP198" i="71"/>
  <c r="TP189" i="71"/>
  <c r="TP187" i="71"/>
  <c r="TR198" i="71"/>
  <c r="TN207" i="71"/>
  <c r="TR187" i="71"/>
  <c r="TN200" i="71"/>
  <c r="TP207" i="71"/>
  <c r="TR185" i="71"/>
  <c r="TN198" i="71"/>
  <c r="TP206" i="71"/>
  <c r="TP179" i="71"/>
  <c r="TR189" i="71"/>
  <c r="TR179" i="71"/>
  <c r="TN192" i="71"/>
  <c r="TN202" i="71"/>
  <c r="TN189" i="71"/>
  <c r="TP200" i="71"/>
  <c r="TN185" i="71"/>
  <c r="TP196" i="71"/>
  <c r="TP185" i="71"/>
  <c r="TR196" i="71"/>
  <c r="TN206" i="71"/>
  <c r="TP183" i="71"/>
  <c r="TR194" i="71"/>
  <c r="TP204" i="71"/>
  <c r="TR181" i="71"/>
  <c r="TP194" i="71"/>
  <c r="TP202" i="71"/>
  <c r="TN181" i="71"/>
  <c r="TN183" i="71"/>
  <c r="TP192" i="71"/>
  <c r="TN194" i="71"/>
  <c r="TN204" i="71"/>
  <c r="RW12" i="71"/>
  <c r="RW77" i="71" s="1"/>
  <c r="RW16" i="71"/>
  <c r="RW10" i="71"/>
  <c r="RW9" i="71"/>
  <c r="RW15" i="71"/>
  <c r="RW11" i="71"/>
  <c r="J264" i="74"/>
  <c r="AQ99" i="71"/>
  <c r="AQ266" i="71" s="1"/>
  <c r="J266" i="93"/>
  <c r="IR211" i="71"/>
  <c r="IR268" i="71" s="1"/>
  <c r="J267" i="83"/>
  <c r="EL237" i="71"/>
  <c r="EL269" i="71" s="1"/>
  <c r="J265" i="101"/>
  <c r="MB174" i="71"/>
  <c r="MB267" i="71" s="1"/>
  <c r="CQ251" i="71"/>
  <c r="CQ252" i="71"/>
  <c r="CQ253" i="71"/>
  <c r="CQ250" i="71"/>
  <c r="J267" i="96"/>
  <c r="JY237" i="71"/>
  <c r="JY269" i="71" s="1"/>
  <c r="SS91" i="71"/>
  <c r="SS124" i="71"/>
  <c r="SS47" i="71"/>
  <c r="NX224" i="71"/>
  <c r="OB216" i="71"/>
  <c r="OB219" i="71"/>
  <c r="LY91" i="71"/>
  <c r="LY124" i="71"/>
  <c r="LY47" i="71"/>
  <c r="EI91" i="71"/>
  <c r="EI124" i="71"/>
  <c r="EI47" i="71"/>
  <c r="AN101" i="71"/>
  <c r="AN84" i="71"/>
  <c r="AN31" i="71"/>
  <c r="CE207" i="71"/>
  <c r="CI198" i="71"/>
  <c r="CG196" i="71"/>
  <c r="CE194" i="71"/>
  <c r="CI189" i="71"/>
  <c r="CG187" i="71"/>
  <c r="CE185" i="71"/>
  <c r="CI181" i="71"/>
  <c r="CG179" i="71"/>
  <c r="CG207" i="71"/>
  <c r="CE206" i="71"/>
  <c r="CE204" i="71"/>
  <c r="CE202" i="71"/>
  <c r="CE200" i="71"/>
  <c r="CI196" i="71"/>
  <c r="CG194" i="71"/>
  <c r="CE192" i="71"/>
  <c r="CI187" i="71"/>
  <c r="CG185" i="71"/>
  <c r="CE183" i="71"/>
  <c r="CI179" i="71"/>
  <c r="CI204" i="71"/>
  <c r="CI200" i="71"/>
  <c r="CE196" i="71"/>
  <c r="CG189" i="71"/>
  <c r="CI183" i="71"/>
  <c r="CE179" i="71"/>
  <c r="CG204" i="71"/>
  <c r="CG198" i="71"/>
  <c r="CG192" i="71"/>
  <c r="CG183" i="71"/>
  <c r="CG202" i="71"/>
  <c r="CE187" i="71"/>
  <c r="CI207" i="71"/>
  <c r="CI202" i="71"/>
  <c r="CE198" i="71"/>
  <c r="CE189" i="71"/>
  <c r="CG181" i="71"/>
  <c r="CI206" i="71"/>
  <c r="CI194" i="71"/>
  <c r="CG206" i="71"/>
  <c r="CG200" i="71"/>
  <c r="CI192" i="71"/>
  <c r="CI185" i="71"/>
  <c r="CE181" i="71"/>
  <c r="DX145" i="71"/>
  <c r="DX144" i="71"/>
  <c r="DX143" i="71"/>
  <c r="DX142" i="71"/>
  <c r="DX141" i="71"/>
  <c r="DX140" i="71"/>
  <c r="DX139" i="71"/>
  <c r="DX138" i="71"/>
  <c r="DX137" i="71"/>
  <c r="DX136" i="71"/>
  <c r="DX135" i="71"/>
  <c r="DX134" i="71"/>
  <c r="DX133" i="71"/>
  <c r="DX132" i="71"/>
  <c r="DX131" i="71"/>
  <c r="DX122" i="71"/>
  <c r="DX121" i="71"/>
  <c r="DX120" i="71"/>
  <c r="DX119" i="71"/>
  <c r="DX118" i="71"/>
  <c r="DX117" i="71"/>
  <c r="DX116" i="71"/>
  <c r="DX115" i="71"/>
  <c r="DX114" i="71"/>
  <c r="DX113" i="71"/>
  <c r="DX112" i="71"/>
  <c r="DX111" i="71"/>
  <c r="DX110" i="71"/>
  <c r="DX109" i="71"/>
  <c r="DX108" i="71"/>
  <c r="DY145" i="71"/>
  <c r="DY144" i="71"/>
  <c r="DY143" i="71"/>
  <c r="DY142" i="71"/>
  <c r="DY141" i="71"/>
  <c r="DY140" i="71"/>
  <c r="DY139" i="71"/>
  <c r="DY138" i="71"/>
  <c r="DY137" i="71"/>
  <c r="DY136" i="71"/>
  <c r="DY135" i="71"/>
  <c r="DY134" i="71"/>
  <c r="DY133" i="71"/>
  <c r="DY132" i="71"/>
  <c r="DY131" i="71"/>
  <c r="DY122" i="71"/>
  <c r="DY121" i="71"/>
  <c r="DY120" i="71"/>
  <c r="DY119" i="71"/>
  <c r="DY118" i="71"/>
  <c r="DY117" i="71"/>
  <c r="DY116" i="71"/>
  <c r="DY115" i="71"/>
  <c r="DY114" i="71"/>
  <c r="DY113" i="71"/>
  <c r="DY112" i="71"/>
  <c r="DY111" i="71"/>
  <c r="DY110" i="71"/>
  <c r="DY109" i="71"/>
  <c r="DY108" i="71"/>
  <c r="DT145" i="71"/>
  <c r="DT143" i="71"/>
  <c r="DT141" i="71"/>
  <c r="DT139" i="71"/>
  <c r="DT137" i="71"/>
  <c r="DT135" i="71"/>
  <c r="DT133" i="71"/>
  <c r="DT131" i="71"/>
  <c r="DT121" i="71"/>
  <c r="DT119" i="71"/>
  <c r="DT117" i="71"/>
  <c r="DT115" i="71"/>
  <c r="DT113" i="71"/>
  <c r="DT111" i="71"/>
  <c r="DT109" i="71"/>
  <c r="DW144" i="71"/>
  <c r="DT142" i="71"/>
  <c r="DW139" i="71"/>
  <c r="DW136" i="71"/>
  <c r="DT134" i="71"/>
  <c r="DW131" i="71"/>
  <c r="DW120" i="71"/>
  <c r="DT118" i="71"/>
  <c r="DW115" i="71"/>
  <c r="DW112" i="71"/>
  <c r="DT110" i="71"/>
  <c r="DW143" i="71"/>
  <c r="DW135" i="71"/>
  <c r="DW119" i="71"/>
  <c r="DW111" i="71"/>
  <c r="DT144" i="71"/>
  <c r="DW141" i="71"/>
  <c r="DW138" i="71"/>
  <c r="DT136" i="71"/>
  <c r="DW133" i="71"/>
  <c r="DW122" i="71"/>
  <c r="DT120" i="71"/>
  <c r="DW117" i="71"/>
  <c r="DW114" i="71"/>
  <c r="DT112" i="71"/>
  <c r="DW109" i="71"/>
  <c r="DT161" i="71"/>
  <c r="DT138" i="71"/>
  <c r="DT122" i="71"/>
  <c r="DT114" i="71"/>
  <c r="DW145" i="71"/>
  <c r="DW142" i="71"/>
  <c r="DT140" i="71"/>
  <c r="DW137" i="71"/>
  <c r="DW134" i="71"/>
  <c r="DT132" i="71"/>
  <c r="DW121" i="71"/>
  <c r="DW118" i="71"/>
  <c r="DT116" i="71"/>
  <c r="DW113" i="71"/>
  <c r="DW110" i="71"/>
  <c r="DT108" i="71"/>
  <c r="DW140" i="71"/>
  <c r="DW132" i="71"/>
  <c r="DW116" i="71"/>
  <c r="DW108" i="71"/>
  <c r="EE224" i="71"/>
  <c r="EI219" i="71"/>
  <c r="EI216" i="71"/>
  <c r="DX12" i="71"/>
  <c r="DX77" i="71" s="1"/>
  <c r="DX9" i="71"/>
  <c r="DX10" i="71"/>
  <c r="DX15" i="71"/>
  <c r="DX16" i="71"/>
  <c r="DX11" i="71"/>
  <c r="EL207" i="71"/>
  <c r="EL204" i="71"/>
  <c r="EH196" i="71"/>
  <c r="EL183" i="71"/>
  <c r="EL206" i="71"/>
  <c r="EJ198" i="71"/>
  <c r="EH187" i="71"/>
  <c r="EL200" i="71"/>
  <c r="EH179" i="71"/>
  <c r="EL192" i="71"/>
  <c r="EL202" i="71"/>
  <c r="EJ181" i="71"/>
  <c r="EJ189" i="71"/>
  <c r="EL187" i="71"/>
  <c r="EH200" i="71"/>
  <c r="EJ207" i="71"/>
  <c r="EH185" i="71"/>
  <c r="EJ196" i="71"/>
  <c r="EJ183" i="71"/>
  <c r="EL194" i="71"/>
  <c r="EJ204" i="71"/>
  <c r="EJ179" i="71"/>
  <c r="EJ200" i="71"/>
  <c r="EL179" i="71"/>
  <c r="EH192" i="71"/>
  <c r="EH202" i="71"/>
  <c r="EJ187" i="71"/>
  <c r="EL198" i="71"/>
  <c r="EH207" i="71"/>
  <c r="EL185" i="71"/>
  <c r="EH198" i="71"/>
  <c r="EJ206" i="71"/>
  <c r="EJ194" i="71"/>
  <c r="EL189" i="71"/>
  <c r="EH189" i="71"/>
  <c r="EJ185" i="71"/>
  <c r="EL196" i="71"/>
  <c r="EH206" i="71"/>
  <c r="EL181" i="71"/>
  <c r="EH194" i="71"/>
  <c r="EH181" i="71"/>
  <c r="EJ192" i="71"/>
  <c r="EJ202" i="71"/>
  <c r="EH183" i="71"/>
  <c r="EH204" i="71"/>
  <c r="BU252" i="71"/>
  <c r="BU251" i="71"/>
  <c r="BU250" i="71"/>
  <c r="BU253" i="71"/>
  <c r="HV194" i="71"/>
  <c r="HT200" i="71"/>
  <c r="HV207" i="71"/>
  <c r="HT183" i="71"/>
  <c r="HT204" i="71"/>
  <c r="HR189" i="71"/>
  <c r="HR204" i="71"/>
  <c r="HT194" i="71"/>
  <c r="HR183" i="71"/>
  <c r="HR194" i="71"/>
  <c r="HV181" i="71"/>
  <c r="HV183" i="71"/>
  <c r="HV204" i="71"/>
  <c r="HR181" i="71"/>
  <c r="HT202" i="71"/>
  <c r="HV192" i="71"/>
  <c r="HR202" i="71"/>
  <c r="HR192" i="71"/>
  <c r="HV179" i="71"/>
  <c r="HV189" i="71"/>
  <c r="HT179" i="71"/>
  <c r="HT189" i="71"/>
  <c r="HV185" i="71"/>
  <c r="HT206" i="71"/>
  <c r="HT198" i="71"/>
  <c r="HR206" i="71"/>
  <c r="HV196" i="71"/>
  <c r="HT185" i="71"/>
  <c r="HT196" i="71"/>
  <c r="HR185" i="71"/>
  <c r="HR179" i="71"/>
  <c r="HV200" i="71"/>
  <c r="HR198" i="71"/>
  <c r="HR187" i="71"/>
  <c r="HV206" i="71"/>
  <c r="HR200" i="71"/>
  <c r="HT187" i="71"/>
  <c r="HT181" i="71"/>
  <c r="HV187" i="71"/>
  <c r="HV202" i="71"/>
  <c r="HR207" i="71"/>
  <c r="HT207" i="71"/>
  <c r="HT192" i="71"/>
  <c r="HV198" i="71"/>
  <c r="HR196" i="71"/>
  <c r="GK145" i="71"/>
  <c r="GK144" i="71"/>
  <c r="GK140" i="71"/>
  <c r="GK136" i="71"/>
  <c r="GK132" i="71"/>
  <c r="GK120" i="71"/>
  <c r="GK116" i="71"/>
  <c r="GL112" i="71"/>
  <c r="GM109" i="71"/>
  <c r="GL145" i="71"/>
  <c r="GL141" i="71"/>
  <c r="GL137" i="71"/>
  <c r="GL133" i="71"/>
  <c r="GL121" i="71"/>
  <c r="GL117" i="71"/>
  <c r="GL113" i="71"/>
  <c r="GM110" i="71"/>
  <c r="GK108" i="71"/>
  <c r="GL139" i="71"/>
  <c r="GL131" i="71"/>
  <c r="GL115" i="71"/>
  <c r="GL109" i="71"/>
  <c r="GK142" i="71"/>
  <c r="GK134" i="71"/>
  <c r="GK118" i="71"/>
  <c r="GK111" i="71"/>
  <c r="GL135" i="71"/>
  <c r="GK112" i="71"/>
  <c r="GK122" i="71"/>
  <c r="GL108" i="71"/>
  <c r="GK138" i="71"/>
  <c r="GK114" i="71"/>
  <c r="GL143" i="71"/>
  <c r="GL119" i="71"/>
  <c r="GM108" i="71"/>
  <c r="GL114" i="71"/>
  <c r="GL122" i="71"/>
  <c r="GL138" i="71"/>
  <c r="GM111" i="71"/>
  <c r="GK119" i="71"/>
  <c r="GK135" i="71"/>
  <c r="GK143" i="71"/>
  <c r="GH161" i="71"/>
  <c r="GH142" i="71"/>
  <c r="GH138" i="71"/>
  <c r="GH134" i="71"/>
  <c r="GH122" i="71"/>
  <c r="GH118" i="71"/>
  <c r="GH114" i="71"/>
  <c r="GH110" i="71"/>
  <c r="GM144" i="71"/>
  <c r="GM140" i="71"/>
  <c r="GM136" i="71"/>
  <c r="GM132" i="71"/>
  <c r="GM120" i="71"/>
  <c r="GM116" i="71"/>
  <c r="GK110" i="71"/>
  <c r="GL116" i="71"/>
  <c r="GL132" i="71"/>
  <c r="GL140" i="71"/>
  <c r="GK113" i="71"/>
  <c r="GK121" i="71"/>
  <c r="GK137" i="71"/>
  <c r="GH145" i="71"/>
  <c r="GH141" i="71"/>
  <c r="GH137" i="71"/>
  <c r="GH133" i="71"/>
  <c r="GH121" i="71"/>
  <c r="GH117" i="71"/>
  <c r="GH113" i="71"/>
  <c r="GH109" i="71"/>
  <c r="GM143" i="71"/>
  <c r="GM139" i="71"/>
  <c r="GM135" i="71"/>
  <c r="GM131" i="71"/>
  <c r="GM119" i="71"/>
  <c r="GM115" i="71"/>
  <c r="GM112" i="71"/>
  <c r="GL120" i="71"/>
  <c r="GL136" i="71"/>
  <c r="GL144" i="71"/>
  <c r="GL110" i="71"/>
  <c r="GK117" i="71"/>
  <c r="GK133" i="71"/>
  <c r="GK141" i="71"/>
  <c r="GH143" i="71"/>
  <c r="GH139" i="71"/>
  <c r="GH135" i="71"/>
  <c r="GH131" i="71"/>
  <c r="GH119" i="71"/>
  <c r="GH115" i="71"/>
  <c r="GH111" i="71"/>
  <c r="GM145" i="71"/>
  <c r="GM141" i="71"/>
  <c r="GM137" i="71"/>
  <c r="GM133" i="71"/>
  <c r="GM121" i="71"/>
  <c r="GM117" i="71"/>
  <c r="GM113" i="71"/>
  <c r="GL118" i="71"/>
  <c r="GK109" i="71"/>
  <c r="GH132" i="71"/>
  <c r="GH108" i="71"/>
  <c r="GM122" i="71"/>
  <c r="GL134" i="71"/>
  <c r="GK115" i="71"/>
  <c r="GH144" i="71"/>
  <c r="GH120" i="71"/>
  <c r="GM142" i="71"/>
  <c r="GM118" i="71"/>
  <c r="GH136" i="71"/>
  <c r="GM134" i="71"/>
  <c r="GL111" i="71"/>
  <c r="GK131" i="71"/>
  <c r="GH116" i="71"/>
  <c r="GM114" i="71"/>
  <c r="GH112" i="71"/>
  <c r="GL142" i="71"/>
  <c r="GH140" i="71"/>
  <c r="GM138" i="71"/>
  <c r="GK139" i="71"/>
  <c r="KC224" i="71"/>
  <c r="KG216" i="71"/>
  <c r="KG219" i="71"/>
  <c r="NG145" i="71"/>
  <c r="NG144" i="71"/>
  <c r="NG143" i="71"/>
  <c r="NG142" i="71"/>
  <c r="NG141" i="71"/>
  <c r="NB161" i="71"/>
  <c r="NB145" i="71"/>
  <c r="NB144" i="71"/>
  <c r="NB143" i="71"/>
  <c r="NB142" i="71"/>
  <c r="NE145" i="71"/>
  <c r="NE143" i="71"/>
  <c r="NE141" i="71"/>
  <c r="NE140" i="71"/>
  <c r="NE139" i="71"/>
  <c r="NE138" i="71"/>
  <c r="NE137" i="71"/>
  <c r="NE136" i="71"/>
  <c r="NE135" i="71"/>
  <c r="NE134" i="71"/>
  <c r="NE133" i="71"/>
  <c r="NE132" i="71"/>
  <c r="NE131" i="71"/>
  <c r="NE122" i="71"/>
  <c r="NE121" i="71"/>
  <c r="NE120" i="71"/>
  <c r="NE119" i="71"/>
  <c r="NE118" i="71"/>
  <c r="NE117" i="71"/>
  <c r="NE116" i="71"/>
  <c r="NE115" i="71"/>
  <c r="NE114" i="71"/>
  <c r="NE113" i="71"/>
  <c r="NE112" i="71"/>
  <c r="NE111" i="71"/>
  <c r="NE110" i="71"/>
  <c r="NE109" i="71"/>
  <c r="NE108" i="71"/>
  <c r="NF145" i="71"/>
  <c r="NF143" i="71"/>
  <c r="NF141" i="71"/>
  <c r="NF140" i="71"/>
  <c r="NF139" i="71"/>
  <c r="NF138" i="71"/>
  <c r="NF137" i="71"/>
  <c r="NF136" i="71"/>
  <c r="NF135" i="71"/>
  <c r="NF134" i="71"/>
  <c r="NF133" i="71"/>
  <c r="NF132" i="71"/>
  <c r="NF131" i="71"/>
  <c r="NF122" i="71"/>
  <c r="NF121" i="71"/>
  <c r="NF120" i="71"/>
  <c r="NF119" i="71"/>
  <c r="NF118" i="71"/>
  <c r="NF117" i="71"/>
  <c r="NF116" i="71"/>
  <c r="NF115" i="71"/>
  <c r="NF114" i="71"/>
  <c r="NF113" i="71"/>
  <c r="NF112" i="71"/>
  <c r="NF111" i="71"/>
  <c r="NF110" i="71"/>
  <c r="NF109" i="71"/>
  <c r="NF108" i="71"/>
  <c r="NF142" i="71"/>
  <c r="NB140" i="71"/>
  <c r="NB138" i="71"/>
  <c r="NB136" i="71"/>
  <c r="NB134" i="71"/>
  <c r="NB132" i="71"/>
  <c r="NB122" i="71"/>
  <c r="NB120" i="71"/>
  <c r="NB118" i="71"/>
  <c r="NB116" i="71"/>
  <c r="NB114" i="71"/>
  <c r="NB112" i="71"/>
  <c r="NB110" i="71"/>
  <c r="NB108" i="71"/>
  <c r="NE144" i="71"/>
  <c r="NG140" i="71"/>
  <c r="NG138" i="71"/>
  <c r="NG136" i="71"/>
  <c r="NG134" i="71"/>
  <c r="NG132" i="71"/>
  <c r="NG122" i="71"/>
  <c r="NG120" i="71"/>
  <c r="NG118" i="71"/>
  <c r="NG116" i="71"/>
  <c r="NG114" i="71"/>
  <c r="NG112" i="71"/>
  <c r="NG110" i="71"/>
  <c r="NG108" i="71"/>
  <c r="NF144" i="71"/>
  <c r="NB139" i="71"/>
  <c r="NB135" i="71"/>
  <c r="NB131" i="71"/>
  <c r="NB119" i="71"/>
  <c r="NB115" i="71"/>
  <c r="NB111" i="71"/>
  <c r="NG139" i="71"/>
  <c r="NG135" i="71"/>
  <c r="NG131" i="71"/>
  <c r="NG119" i="71"/>
  <c r="NG115" i="71"/>
  <c r="NG111" i="71"/>
  <c r="NG137" i="71"/>
  <c r="NG121" i="71"/>
  <c r="NG113" i="71"/>
  <c r="NE142" i="71"/>
  <c r="NG133" i="71"/>
  <c r="NG117" i="71"/>
  <c r="NG109" i="71"/>
  <c r="NB133" i="71"/>
  <c r="NB109" i="71"/>
  <c r="NB121" i="71"/>
  <c r="NB137" i="71"/>
  <c r="NB113" i="71"/>
  <c r="NB141" i="71"/>
  <c r="NB117" i="71"/>
  <c r="LC251" i="71"/>
  <c r="LC252" i="71"/>
  <c r="LC250" i="71"/>
  <c r="LC253" i="71"/>
  <c r="MJ251" i="71"/>
  <c r="MJ252" i="71"/>
  <c r="MJ253" i="71"/>
  <c r="MJ250" i="71"/>
  <c r="MQ161" i="71"/>
  <c r="MV144" i="71"/>
  <c r="MV142" i="71"/>
  <c r="MV140" i="71"/>
  <c r="MV138" i="71"/>
  <c r="MV136" i="71"/>
  <c r="MV134" i="71"/>
  <c r="MV132" i="71"/>
  <c r="MV122" i="71"/>
  <c r="MV120" i="71"/>
  <c r="MV118" i="71"/>
  <c r="MV116" i="71"/>
  <c r="MV114" i="71"/>
  <c r="MV112" i="71"/>
  <c r="MV110" i="71"/>
  <c r="MV108" i="71"/>
  <c r="MT145" i="71"/>
  <c r="MT143" i="71"/>
  <c r="MT141" i="71"/>
  <c r="MT139" i="71"/>
  <c r="MT137" i="71"/>
  <c r="MT135" i="71"/>
  <c r="MT133" i="71"/>
  <c r="MT131" i="71"/>
  <c r="MT121" i="71"/>
  <c r="MT119" i="71"/>
  <c r="MT117" i="71"/>
  <c r="MT115" i="71"/>
  <c r="MT113" i="71"/>
  <c r="MT111" i="71"/>
  <c r="MT109" i="71"/>
  <c r="MV143" i="71"/>
  <c r="MV139" i="71"/>
  <c r="MV135" i="71"/>
  <c r="MV131" i="71"/>
  <c r="MV119" i="71"/>
  <c r="MV115" i="71"/>
  <c r="MV111" i="71"/>
  <c r="MT144" i="71"/>
  <c r="MT140" i="71"/>
  <c r="MT136" i="71"/>
  <c r="MT132" i="71"/>
  <c r="MT120" i="71"/>
  <c r="MT116" i="71"/>
  <c r="MT112" i="71"/>
  <c r="MT108" i="71"/>
  <c r="MT138" i="71"/>
  <c r="MT122" i="71"/>
  <c r="MT114" i="71"/>
  <c r="MV141" i="71"/>
  <c r="MV133" i="71"/>
  <c r="MV117" i="71"/>
  <c r="MV109" i="71"/>
  <c r="MT142" i="71"/>
  <c r="MT118" i="71"/>
  <c r="MT134" i="71"/>
  <c r="MT110" i="71"/>
  <c r="MV113" i="71"/>
  <c r="MV145" i="71"/>
  <c r="MV121" i="71"/>
  <c r="MV137" i="71"/>
  <c r="MU110" i="71"/>
  <c r="MU114" i="71"/>
  <c r="MU118" i="71"/>
  <c r="MU122" i="71"/>
  <c r="MU134" i="71"/>
  <c r="MU138" i="71"/>
  <c r="MU142" i="71"/>
  <c r="MQ111" i="71"/>
  <c r="MQ115" i="71"/>
  <c r="MQ119" i="71"/>
  <c r="MQ131" i="71"/>
  <c r="MQ135" i="71"/>
  <c r="MQ139" i="71"/>
  <c r="MQ143" i="71"/>
  <c r="MU111" i="71"/>
  <c r="MU115" i="71"/>
  <c r="MU119" i="71"/>
  <c r="MU131" i="71"/>
  <c r="MU135" i="71"/>
  <c r="MU139" i="71"/>
  <c r="MU143" i="71"/>
  <c r="MQ108" i="71"/>
  <c r="MQ112" i="71"/>
  <c r="MQ116" i="71"/>
  <c r="MQ120" i="71"/>
  <c r="MQ132" i="71"/>
  <c r="MQ136" i="71"/>
  <c r="MQ140" i="71"/>
  <c r="MQ144" i="71"/>
  <c r="MU109" i="71"/>
  <c r="MU113" i="71"/>
  <c r="MU117" i="71"/>
  <c r="MU121" i="71"/>
  <c r="MU133" i="71"/>
  <c r="MU137" i="71"/>
  <c r="MU141" i="71"/>
  <c r="MU145" i="71"/>
  <c r="MQ110" i="71"/>
  <c r="MQ114" i="71"/>
  <c r="MQ118" i="71"/>
  <c r="MQ122" i="71"/>
  <c r="MQ134" i="71"/>
  <c r="MQ138" i="71"/>
  <c r="MQ142" i="71"/>
  <c r="MU108" i="71"/>
  <c r="MU132" i="71"/>
  <c r="MQ109" i="71"/>
  <c r="MQ133" i="71"/>
  <c r="MU116" i="71"/>
  <c r="MU140" i="71"/>
  <c r="MQ117" i="71"/>
  <c r="MQ141" i="71"/>
  <c r="MU120" i="71"/>
  <c r="MU144" i="71"/>
  <c r="MQ121" i="71"/>
  <c r="MQ145" i="71"/>
  <c r="MQ137" i="71"/>
  <c r="MU112" i="71"/>
  <c r="MQ113" i="71"/>
  <c r="MU136" i="71"/>
  <c r="TK224" i="71"/>
  <c r="TO216" i="71"/>
  <c r="TO219" i="71"/>
  <c r="RL12" i="71"/>
  <c r="RL77" i="71" s="1"/>
  <c r="RL15" i="71"/>
  <c r="RL9" i="71"/>
  <c r="RL10" i="71"/>
  <c r="RL16" i="71"/>
  <c r="RL11" i="71"/>
  <c r="TO12" i="71"/>
  <c r="TO77" i="71" s="1"/>
  <c r="TO10" i="71"/>
  <c r="TO15" i="71"/>
  <c r="TO16" i="71"/>
  <c r="TO9" i="71"/>
  <c r="TO11" i="71"/>
  <c r="TZ12" i="71"/>
  <c r="TZ77" i="71" s="1"/>
  <c r="TZ10" i="71"/>
  <c r="TZ15" i="71"/>
  <c r="TZ16" i="71"/>
  <c r="TZ9" i="71"/>
  <c r="TZ11" i="71"/>
  <c r="J267" i="119"/>
  <c r="TR237" i="71"/>
  <c r="TR269" i="71" s="1"/>
  <c r="FP11" i="71"/>
  <c r="FP16" i="71"/>
  <c r="FP9" i="71"/>
  <c r="FP10" i="71"/>
  <c r="FP15" i="71"/>
  <c r="FP12" i="71"/>
  <c r="FP77" i="71" s="1"/>
  <c r="AQ207" i="71"/>
  <c r="AQ200" i="71"/>
  <c r="AO189" i="71"/>
  <c r="AM179" i="71"/>
  <c r="AM196" i="71"/>
  <c r="AQ206" i="71"/>
  <c r="AO198" i="71"/>
  <c r="AM187" i="71"/>
  <c r="AQ204" i="71"/>
  <c r="AQ202" i="71"/>
  <c r="AQ192" i="71"/>
  <c r="AO181" i="71"/>
  <c r="AQ183" i="71"/>
  <c r="AM185" i="71"/>
  <c r="AQ179" i="71"/>
  <c r="AO206" i="71"/>
  <c r="AO187" i="71"/>
  <c r="AM207" i="71"/>
  <c r="AM204" i="71"/>
  <c r="AM189" i="71"/>
  <c r="AO179" i="71"/>
  <c r="AM206" i="71"/>
  <c r="AO202" i="71"/>
  <c r="AM183" i="71"/>
  <c r="AQ189" i="71"/>
  <c r="AO185" i="71"/>
  <c r="AM181" i="71"/>
  <c r="AQ181" i="71"/>
  <c r="AM194" i="71"/>
  <c r="AQ187" i="71"/>
  <c r="AM200" i="71"/>
  <c r="AO207" i="71"/>
  <c r="AO183" i="71"/>
  <c r="AQ194" i="71"/>
  <c r="AO204" i="71"/>
  <c r="AO196" i="71"/>
  <c r="AM192" i="71"/>
  <c r="AM202" i="71"/>
  <c r="AQ185" i="71"/>
  <c r="AM198" i="71"/>
  <c r="AQ198" i="71"/>
  <c r="AO194" i="71"/>
  <c r="AO200" i="71"/>
  <c r="AQ196" i="71"/>
  <c r="AO192" i="71"/>
  <c r="J267" i="93"/>
  <c r="IR237" i="71"/>
  <c r="IR269" i="71" s="1"/>
  <c r="J267" i="106"/>
  <c r="OE237" i="71"/>
  <c r="OE269" i="71" s="1"/>
  <c r="J266" i="79"/>
  <c r="CT211" i="71"/>
  <c r="CT268" i="71" s="1"/>
  <c r="J267" i="84"/>
  <c r="EW237" i="71"/>
  <c r="EW269" i="71" s="1"/>
  <c r="J265" i="102"/>
  <c r="MM174" i="71"/>
  <c r="MM267" i="71" s="1"/>
  <c r="J263" i="103"/>
  <c r="MX29" i="71"/>
  <c r="MX265" i="71" s="1"/>
  <c r="CQ143" i="71"/>
  <c r="CQ135" i="71"/>
  <c r="CQ119" i="71"/>
  <c r="CR111" i="71"/>
  <c r="CQ145" i="71"/>
  <c r="CQ137" i="71"/>
  <c r="CQ121" i="71"/>
  <c r="CQ113" i="71"/>
  <c r="CQ131" i="71"/>
  <c r="CP109" i="71"/>
  <c r="CQ133" i="71"/>
  <c r="CQ117" i="71"/>
  <c r="CQ115" i="71"/>
  <c r="CQ139" i="71"/>
  <c r="CQ110" i="71"/>
  <c r="CQ141" i="71"/>
  <c r="CM143" i="71"/>
  <c r="CM139" i="71"/>
  <c r="CM135" i="71"/>
  <c r="CM131" i="71"/>
  <c r="CM119" i="71"/>
  <c r="CM115" i="71"/>
  <c r="CM111" i="71"/>
  <c r="CR145" i="71"/>
  <c r="CR141" i="71"/>
  <c r="CR137" i="71"/>
  <c r="CR133" i="71"/>
  <c r="CR121" i="71"/>
  <c r="CR117" i="71"/>
  <c r="CR113" i="71"/>
  <c r="CR110" i="71"/>
  <c r="CP118" i="71"/>
  <c r="CP134" i="71"/>
  <c r="CP142" i="71"/>
  <c r="CP111" i="71"/>
  <c r="CQ118" i="71"/>
  <c r="CQ134" i="71"/>
  <c r="CQ142" i="71"/>
  <c r="CR108" i="71"/>
  <c r="CP115" i="71"/>
  <c r="CP131" i="71"/>
  <c r="CP139" i="71"/>
  <c r="CM141" i="71"/>
  <c r="CM117" i="71"/>
  <c r="CR143" i="71"/>
  <c r="CR131" i="71"/>
  <c r="CP114" i="71"/>
  <c r="CP138" i="71"/>
  <c r="CQ108" i="71"/>
  <c r="CP135" i="71"/>
  <c r="CM161" i="71"/>
  <c r="CM142" i="71"/>
  <c r="CM138" i="71"/>
  <c r="CM134" i="71"/>
  <c r="CM122" i="71"/>
  <c r="CM118" i="71"/>
  <c r="CM114" i="71"/>
  <c r="CM110" i="71"/>
  <c r="CR144" i="71"/>
  <c r="CR140" i="71"/>
  <c r="CR136" i="71"/>
  <c r="CR132" i="71"/>
  <c r="CR120" i="71"/>
  <c r="CR116" i="71"/>
  <c r="CR112" i="71"/>
  <c r="CP112" i="71"/>
  <c r="CP120" i="71"/>
  <c r="CP136" i="71"/>
  <c r="CP144" i="71"/>
  <c r="CQ112" i="71"/>
  <c r="CQ120" i="71"/>
  <c r="CQ136" i="71"/>
  <c r="CQ144" i="71"/>
  <c r="CP110" i="71"/>
  <c r="CP117" i="71"/>
  <c r="CP133" i="71"/>
  <c r="CP141" i="71"/>
  <c r="CM133" i="71"/>
  <c r="CM109" i="71"/>
  <c r="CR135" i="71"/>
  <c r="CP108" i="71"/>
  <c r="CQ122" i="71"/>
  <c r="CQ111" i="71"/>
  <c r="CP143" i="71"/>
  <c r="CM144" i="71"/>
  <c r="CM140" i="71"/>
  <c r="CM136" i="71"/>
  <c r="CM132" i="71"/>
  <c r="CM120" i="71"/>
  <c r="CM116" i="71"/>
  <c r="CM112" i="71"/>
  <c r="CM108" i="71"/>
  <c r="CR142" i="71"/>
  <c r="CR138" i="71"/>
  <c r="CR134" i="71"/>
  <c r="CR122" i="71"/>
  <c r="CR118" i="71"/>
  <c r="CR114" i="71"/>
  <c r="CQ109" i="71"/>
  <c r="CP116" i="71"/>
  <c r="CP132" i="71"/>
  <c r="CP140" i="71"/>
  <c r="CR109" i="71"/>
  <c r="CQ116" i="71"/>
  <c r="CQ132" i="71"/>
  <c r="CQ140" i="71"/>
  <c r="CP113" i="71"/>
  <c r="CP121" i="71"/>
  <c r="CP137" i="71"/>
  <c r="CP145" i="71"/>
  <c r="CM145" i="71"/>
  <c r="CM137" i="71"/>
  <c r="CM121" i="71"/>
  <c r="CM113" i="71"/>
  <c r="CR139" i="71"/>
  <c r="CR119" i="71"/>
  <c r="CR115" i="71"/>
  <c r="CP122" i="71"/>
  <c r="CQ114" i="71"/>
  <c r="CQ138" i="71"/>
  <c r="CP119" i="71"/>
  <c r="J267" i="118"/>
  <c r="TG237" i="71"/>
  <c r="TG269" i="71" s="1"/>
  <c r="J266" i="96"/>
  <c r="JY211" i="71"/>
  <c r="JY268" i="71" s="1"/>
  <c r="LC31" i="71"/>
  <c r="LC101" i="71"/>
  <c r="LC84" i="71"/>
  <c r="GW101" i="71"/>
  <c r="GW84" i="71"/>
  <c r="GW31" i="71"/>
  <c r="GA124" i="71"/>
  <c r="GA91" i="71"/>
  <c r="GA47" i="71"/>
  <c r="QP91" i="71"/>
  <c r="QP124" i="71"/>
  <c r="QP47" i="71"/>
  <c r="IO124" i="71"/>
  <c r="IO91" i="71"/>
  <c r="IO47" i="71"/>
  <c r="BU101" i="71"/>
  <c r="BU84" i="71"/>
  <c r="BU31" i="71"/>
  <c r="LN124" i="71"/>
  <c r="LN47" i="71"/>
  <c r="LN91" i="71"/>
  <c r="DM11" i="71"/>
  <c r="DM16" i="71"/>
  <c r="DM9" i="71"/>
  <c r="DM10" i="71"/>
  <c r="DM15" i="71"/>
  <c r="DM12" i="71"/>
  <c r="DM77" i="71" s="1"/>
  <c r="CX224" i="71"/>
  <c r="DB216" i="71"/>
  <c r="DB219" i="71"/>
  <c r="GA96" i="71"/>
  <c r="GE89" i="71"/>
  <c r="GC88" i="71"/>
  <c r="GA82" i="71"/>
  <c r="GE70" i="71"/>
  <c r="GC96" i="71"/>
  <c r="GA95" i="71"/>
  <c r="GE88" i="71"/>
  <c r="GC82" i="71"/>
  <c r="GA81" i="71"/>
  <c r="FW35" i="71"/>
  <c r="GE95" i="71"/>
  <c r="GA88" i="71"/>
  <c r="GE65" i="71"/>
  <c r="GE96" i="71"/>
  <c r="GA89" i="71"/>
  <c r="GC81" i="71"/>
  <c r="GC95" i="71"/>
  <c r="FW51" i="71"/>
  <c r="GC89" i="71"/>
  <c r="GE81" i="71"/>
  <c r="GE82" i="71"/>
  <c r="PT11" i="71"/>
  <c r="PT12" i="71"/>
  <c r="PT77" i="71" s="1"/>
  <c r="PT15" i="71"/>
  <c r="PT9" i="71"/>
  <c r="PT10" i="71"/>
  <c r="PT16" i="71"/>
  <c r="OM11" i="71"/>
  <c r="OM15" i="71"/>
  <c r="OM16" i="71"/>
  <c r="OM9" i="71"/>
  <c r="OM10" i="71"/>
  <c r="OM12" i="71"/>
  <c r="OM77" i="71" s="1"/>
  <c r="LY145" i="71"/>
  <c r="LY143" i="71"/>
  <c r="LY141" i="71"/>
  <c r="LY139" i="71"/>
  <c r="LY137" i="71"/>
  <c r="LY135" i="71"/>
  <c r="LY133" i="71"/>
  <c r="LY131" i="71"/>
  <c r="LY121" i="71"/>
  <c r="LY119" i="71"/>
  <c r="LY117" i="71"/>
  <c r="LY115" i="71"/>
  <c r="LY113" i="71"/>
  <c r="LX112" i="71"/>
  <c r="LZ110" i="71"/>
  <c r="LY109" i="71"/>
  <c r="LX108" i="71"/>
  <c r="LY144" i="71"/>
  <c r="LX142" i="71"/>
  <c r="LX139" i="71"/>
  <c r="LY136" i="71"/>
  <c r="LX134" i="71"/>
  <c r="LX131" i="71"/>
  <c r="LY120" i="71"/>
  <c r="LX118" i="71"/>
  <c r="LX115" i="71"/>
  <c r="LZ112" i="71"/>
  <c r="LX111" i="71"/>
  <c r="LX109" i="71"/>
  <c r="LX145" i="71"/>
  <c r="LY142" i="71"/>
  <c r="LX140" i="71"/>
  <c r="LX137" i="71"/>
  <c r="LY134" i="71"/>
  <c r="LX132" i="71"/>
  <c r="LX121" i="71"/>
  <c r="LY118" i="71"/>
  <c r="LX116" i="71"/>
  <c r="LX113" i="71"/>
  <c r="LY111" i="71"/>
  <c r="LZ109" i="71"/>
  <c r="LX144" i="71"/>
  <c r="LY138" i="71"/>
  <c r="LX133" i="71"/>
  <c r="LX120" i="71"/>
  <c r="LY114" i="71"/>
  <c r="LY110" i="71"/>
  <c r="LY140" i="71"/>
  <c r="LX135" i="71"/>
  <c r="LX122" i="71"/>
  <c r="LY116" i="71"/>
  <c r="LZ111" i="71"/>
  <c r="LY108" i="71"/>
  <c r="LX136" i="71"/>
  <c r="LX117" i="71"/>
  <c r="LZ108" i="71"/>
  <c r="LX141" i="71"/>
  <c r="LY122" i="71"/>
  <c r="LY112" i="71"/>
  <c r="LX119" i="71"/>
  <c r="LX143" i="71"/>
  <c r="LX114" i="71"/>
  <c r="LY132" i="71"/>
  <c r="LX110" i="71"/>
  <c r="LX138" i="71"/>
  <c r="LU145" i="71"/>
  <c r="LU141" i="71"/>
  <c r="LU137" i="71"/>
  <c r="LU133" i="71"/>
  <c r="LU121" i="71"/>
  <c r="LU117" i="71"/>
  <c r="LU113" i="71"/>
  <c r="LU109" i="71"/>
  <c r="LZ143" i="71"/>
  <c r="LZ139" i="71"/>
  <c r="LZ135" i="71"/>
  <c r="LZ131" i="71"/>
  <c r="LZ119" i="71"/>
  <c r="LZ115" i="71"/>
  <c r="LU144" i="71"/>
  <c r="LU140" i="71"/>
  <c r="LU136" i="71"/>
  <c r="LU132" i="71"/>
  <c r="LU120" i="71"/>
  <c r="LU116" i="71"/>
  <c r="LU112" i="71"/>
  <c r="LU108" i="71"/>
  <c r="LZ142" i="71"/>
  <c r="LZ138" i="71"/>
  <c r="LZ134" i="71"/>
  <c r="LZ122" i="71"/>
  <c r="LZ118" i="71"/>
  <c r="LZ114" i="71"/>
  <c r="LU161" i="71"/>
  <c r="LU142" i="71"/>
  <c r="LU138" i="71"/>
  <c r="LU134" i="71"/>
  <c r="LU122" i="71"/>
  <c r="LU118" i="71"/>
  <c r="LU114" i="71"/>
  <c r="LU110" i="71"/>
  <c r="LZ144" i="71"/>
  <c r="LZ140" i="71"/>
  <c r="LZ136" i="71"/>
  <c r="LZ132" i="71"/>
  <c r="LZ120" i="71"/>
  <c r="LZ116" i="71"/>
  <c r="LU135" i="71"/>
  <c r="LU111" i="71"/>
  <c r="LU143" i="71"/>
  <c r="LU119" i="71"/>
  <c r="LZ141" i="71"/>
  <c r="LZ117" i="71"/>
  <c r="LU139" i="71"/>
  <c r="LU115" i="71"/>
  <c r="LZ137" i="71"/>
  <c r="LZ113" i="71"/>
  <c r="LZ145" i="71"/>
  <c r="LZ121" i="71"/>
  <c r="LZ133" i="71"/>
  <c r="LU131" i="71"/>
  <c r="LE96" i="71"/>
  <c r="LC95" i="71"/>
  <c r="LG88" i="71"/>
  <c r="LE82" i="71"/>
  <c r="LC81" i="71"/>
  <c r="KY35" i="71"/>
  <c r="LG96" i="71"/>
  <c r="LE95" i="71"/>
  <c r="LC89" i="71"/>
  <c r="LG82" i="71"/>
  <c r="LE81" i="71"/>
  <c r="KY51" i="71"/>
  <c r="LG95" i="71"/>
  <c r="LC88" i="71"/>
  <c r="LG65" i="71"/>
  <c r="LC96" i="71"/>
  <c r="LE88" i="71"/>
  <c r="LG70" i="71"/>
  <c r="LC82" i="71"/>
  <c r="LG81" i="71"/>
  <c r="LE89" i="71"/>
  <c r="LG89" i="71"/>
  <c r="TK161" i="71"/>
  <c r="TO145" i="71"/>
  <c r="TN144" i="71"/>
  <c r="TP142" i="71"/>
  <c r="TO141" i="71"/>
  <c r="TN140" i="71"/>
  <c r="TP138" i="71"/>
  <c r="TO137" i="71"/>
  <c r="TN136" i="71"/>
  <c r="TP134" i="71"/>
  <c r="TO133" i="71"/>
  <c r="TN132" i="71"/>
  <c r="TP122" i="71"/>
  <c r="TO121" i="71"/>
  <c r="TN120" i="71"/>
  <c r="TP118" i="71"/>
  <c r="TO117" i="71"/>
  <c r="TN116" i="71"/>
  <c r="TP114" i="71"/>
  <c r="TO113" i="71"/>
  <c r="TN112" i="71"/>
  <c r="TP145" i="71"/>
  <c r="TO144" i="71"/>
  <c r="TN143" i="71"/>
  <c r="TP141" i="71"/>
  <c r="TO140" i="71"/>
  <c r="TN139" i="71"/>
  <c r="TP137" i="71"/>
  <c r="TO136" i="71"/>
  <c r="TN135" i="71"/>
  <c r="TP133" i="71"/>
  <c r="TO132" i="71"/>
  <c r="TN131" i="71"/>
  <c r="TP121" i="71"/>
  <c r="TO120" i="71"/>
  <c r="TN119" i="71"/>
  <c r="TP117" i="71"/>
  <c r="TO116" i="71"/>
  <c r="TN115" i="71"/>
  <c r="TP113" i="71"/>
  <c r="TO112" i="71"/>
  <c r="TN111" i="71"/>
  <c r="TP109" i="71"/>
  <c r="TO108" i="71"/>
  <c r="TP143" i="71"/>
  <c r="TN141" i="71"/>
  <c r="TO138" i="71"/>
  <c r="TP135" i="71"/>
  <c r="TN133" i="71"/>
  <c r="TO122" i="71"/>
  <c r="TP119" i="71"/>
  <c r="TN117" i="71"/>
  <c r="TO114" i="71"/>
  <c r="TP111" i="71"/>
  <c r="TN110" i="71"/>
  <c r="TN108" i="71"/>
  <c r="TP144" i="71"/>
  <c r="TN142" i="71"/>
  <c r="TO139" i="71"/>
  <c r="TP136" i="71"/>
  <c r="TN134" i="71"/>
  <c r="TO131" i="71"/>
  <c r="TP120" i="71"/>
  <c r="TN118" i="71"/>
  <c r="TO115" i="71"/>
  <c r="TP112" i="71"/>
  <c r="TO110" i="71"/>
  <c r="TP108" i="71"/>
  <c r="TN145" i="71"/>
  <c r="TP139" i="71"/>
  <c r="TO134" i="71"/>
  <c r="TN121" i="71"/>
  <c r="TP115" i="71"/>
  <c r="TP110" i="71"/>
  <c r="TP140" i="71"/>
  <c r="TO135" i="71"/>
  <c r="TN122" i="71"/>
  <c r="TP116" i="71"/>
  <c r="TO111" i="71"/>
  <c r="TN138" i="71"/>
  <c r="TO119" i="71"/>
  <c r="TO109" i="71"/>
  <c r="TO142" i="71"/>
  <c r="TP131" i="71"/>
  <c r="TN113" i="71"/>
  <c r="TO118" i="71"/>
  <c r="TP132" i="71"/>
  <c r="TN114" i="71"/>
  <c r="TN137" i="71"/>
  <c r="TO143" i="71"/>
  <c r="TN109" i="71"/>
  <c r="TK109" i="71"/>
  <c r="TK113" i="71"/>
  <c r="TK117" i="71"/>
  <c r="TK121" i="71"/>
  <c r="TK133" i="71"/>
  <c r="TK137" i="71"/>
  <c r="TK141" i="71"/>
  <c r="TK145" i="71"/>
  <c r="TK110" i="71"/>
  <c r="TK114" i="71"/>
  <c r="TK118" i="71"/>
  <c r="TK122" i="71"/>
  <c r="TK134" i="71"/>
  <c r="TK138" i="71"/>
  <c r="TK142" i="71"/>
  <c r="TK108" i="71"/>
  <c r="TK112" i="71"/>
  <c r="TK116" i="71"/>
  <c r="TK120" i="71"/>
  <c r="TK132" i="71"/>
  <c r="TK136" i="71"/>
  <c r="TK140" i="71"/>
  <c r="TK144" i="71"/>
  <c r="TK111" i="71"/>
  <c r="TK135" i="71"/>
  <c r="TK119" i="71"/>
  <c r="TK143" i="71"/>
  <c r="TK131" i="71"/>
  <c r="TK139" i="71"/>
  <c r="TK115" i="71"/>
  <c r="SO161" i="71"/>
  <c r="SR145" i="71"/>
  <c r="ST143" i="71"/>
  <c r="SS142" i="71"/>
  <c r="SR141" i="71"/>
  <c r="ST139" i="71"/>
  <c r="SS138" i="71"/>
  <c r="SR137" i="71"/>
  <c r="ST135" i="71"/>
  <c r="SS134" i="71"/>
  <c r="SR133" i="71"/>
  <c r="ST131" i="71"/>
  <c r="SS122" i="71"/>
  <c r="SR121" i="71"/>
  <c r="ST119" i="71"/>
  <c r="SS118" i="71"/>
  <c r="SR117" i="71"/>
  <c r="ST115" i="71"/>
  <c r="SS114" i="71"/>
  <c r="SR113" i="71"/>
  <c r="ST111" i="71"/>
  <c r="SS110" i="71"/>
  <c r="SR109" i="71"/>
  <c r="SS145" i="71"/>
  <c r="SR144" i="71"/>
  <c r="ST142" i="71"/>
  <c r="SS141" i="71"/>
  <c r="SR140" i="71"/>
  <c r="ST138" i="71"/>
  <c r="SS137" i="71"/>
  <c r="SR136" i="71"/>
  <c r="ST134" i="71"/>
  <c r="SS133" i="71"/>
  <c r="SR132" i="71"/>
  <c r="ST122" i="71"/>
  <c r="SS121" i="71"/>
  <c r="SR120" i="71"/>
  <c r="ST118" i="71"/>
  <c r="SS117" i="71"/>
  <c r="SR116" i="71"/>
  <c r="ST114" i="71"/>
  <c r="SS113" i="71"/>
  <c r="SR112" i="71"/>
  <c r="ST110" i="71"/>
  <c r="SS109" i="71"/>
  <c r="SR108" i="71"/>
  <c r="ST144" i="71"/>
  <c r="SR142" i="71"/>
  <c r="SS139" i="71"/>
  <c r="ST136" i="71"/>
  <c r="SR134" i="71"/>
  <c r="SS131" i="71"/>
  <c r="ST120" i="71"/>
  <c r="SR118" i="71"/>
  <c r="SS115" i="71"/>
  <c r="ST112" i="71"/>
  <c r="SR110" i="71"/>
  <c r="ST145" i="71"/>
  <c r="SR143" i="71"/>
  <c r="SS140" i="71"/>
  <c r="ST137" i="71"/>
  <c r="SR135" i="71"/>
  <c r="SS132" i="71"/>
  <c r="ST121" i="71"/>
  <c r="SR119" i="71"/>
  <c r="SS116" i="71"/>
  <c r="ST113" i="71"/>
  <c r="SR111" i="71"/>
  <c r="SS108" i="71"/>
  <c r="ST140" i="71"/>
  <c r="SS135" i="71"/>
  <c r="SR122" i="71"/>
  <c r="ST116" i="71"/>
  <c r="SS111" i="71"/>
  <c r="ST141" i="71"/>
  <c r="SS136" i="71"/>
  <c r="SR131" i="71"/>
  <c r="ST117" i="71"/>
  <c r="SS112" i="71"/>
  <c r="SR139" i="71"/>
  <c r="SS120" i="71"/>
  <c r="ST109" i="71"/>
  <c r="SS143" i="71"/>
  <c r="ST132" i="71"/>
  <c r="SR114" i="71"/>
  <c r="SR138" i="71"/>
  <c r="ST108" i="71"/>
  <c r="SS144" i="71"/>
  <c r="SR115" i="71"/>
  <c r="SS119" i="71"/>
  <c r="ST133" i="71"/>
  <c r="SO110" i="71"/>
  <c r="SO114" i="71"/>
  <c r="SO118" i="71"/>
  <c r="SO122" i="71"/>
  <c r="SO134" i="71"/>
  <c r="SO138" i="71"/>
  <c r="SO142" i="71"/>
  <c r="SO111" i="71"/>
  <c r="SO115" i="71"/>
  <c r="SO119" i="71"/>
  <c r="SO131" i="71"/>
  <c r="SO135" i="71"/>
  <c r="SO139" i="71"/>
  <c r="SO143" i="71"/>
  <c r="SO109" i="71"/>
  <c r="SO113" i="71"/>
  <c r="SO117" i="71"/>
  <c r="SO121" i="71"/>
  <c r="SO133" i="71"/>
  <c r="SO137" i="71"/>
  <c r="SO141" i="71"/>
  <c r="SO145" i="71"/>
  <c r="SO116" i="71"/>
  <c r="SO140" i="71"/>
  <c r="SO108" i="71"/>
  <c r="SO132" i="71"/>
  <c r="SO112" i="71"/>
  <c r="SO136" i="71"/>
  <c r="SO120" i="71"/>
  <c r="SO144" i="71"/>
  <c r="DE207" i="71"/>
  <c r="DE200" i="71"/>
  <c r="DC189" i="71"/>
  <c r="DA179" i="71"/>
  <c r="DE202" i="71"/>
  <c r="DE192" i="71"/>
  <c r="DC181" i="71"/>
  <c r="DE204" i="71"/>
  <c r="DE183" i="71"/>
  <c r="DE206" i="71"/>
  <c r="DC198" i="71"/>
  <c r="DA187" i="71"/>
  <c r="DA196" i="71"/>
  <c r="DC179" i="71"/>
  <c r="DE189" i="71"/>
  <c r="DC185" i="71"/>
  <c r="DE196" i="71"/>
  <c r="DA206" i="71"/>
  <c r="DA181" i="71"/>
  <c r="DC192" i="71"/>
  <c r="DC202" i="71"/>
  <c r="DA185" i="71"/>
  <c r="DE179" i="71"/>
  <c r="DE181" i="71"/>
  <c r="DA194" i="71"/>
  <c r="DE187" i="71"/>
  <c r="DA200" i="71"/>
  <c r="DC207" i="71"/>
  <c r="DC183" i="71"/>
  <c r="DE194" i="71"/>
  <c r="DC204" i="71"/>
  <c r="DA192" i="71"/>
  <c r="DC206" i="71"/>
  <c r="DC187" i="71"/>
  <c r="DE198" i="71"/>
  <c r="DA207" i="71"/>
  <c r="DA183" i="71"/>
  <c r="DC194" i="71"/>
  <c r="DA204" i="71"/>
  <c r="DA189" i="71"/>
  <c r="DC200" i="71"/>
  <c r="DC196" i="71"/>
  <c r="DA202" i="71"/>
  <c r="DE185" i="71"/>
  <c r="DA198" i="71"/>
  <c r="J267" i="103"/>
  <c r="MX237" i="71"/>
  <c r="MX269" i="71" s="1"/>
  <c r="J265" i="100"/>
  <c r="LQ174" i="71"/>
  <c r="LQ267" i="71" s="1"/>
  <c r="SS101" i="71"/>
  <c r="SS31" i="71"/>
  <c r="SS84" i="71"/>
  <c r="LC124" i="71"/>
  <c r="LC47" i="71"/>
  <c r="LC91" i="71"/>
  <c r="AC101" i="71"/>
  <c r="AC84" i="71"/>
  <c r="AC31" i="71"/>
  <c r="EW207" i="71"/>
  <c r="EU200" i="71"/>
  <c r="ES189" i="71"/>
  <c r="EW202" i="71"/>
  <c r="EW192" i="71"/>
  <c r="EU181" i="71"/>
  <c r="EU198" i="71"/>
  <c r="EW194" i="71"/>
  <c r="EU204" i="71"/>
  <c r="EU183" i="71"/>
  <c r="EW206" i="71"/>
  <c r="ES187" i="71"/>
  <c r="ES204" i="71"/>
  <c r="EU194" i="71"/>
  <c r="ES183" i="71"/>
  <c r="ES194" i="71"/>
  <c r="EW181" i="71"/>
  <c r="EU189" i="71"/>
  <c r="ES181" i="71"/>
  <c r="EU202" i="71"/>
  <c r="ES200" i="71"/>
  <c r="EU187" i="71"/>
  <c r="EU192" i="71"/>
  <c r="ES202" i="71"/>
  <c r="ES192" i="71"/>
  <c r="EW179" i="71"/>
  <c r="EW189" i="71"/>
  <c r="EU179" i="71"/>
  <c r="ES196" i="71"/>
  <c r="EW185" i="71"/>
  <c r="EU206" i="71"/>
  <c r="EW187" i="71"/>
  <c r="EW198" i="71"/>
  <c r="EW200" i="71"/>
  <c r="ES206" i="71"/>
  <c r="EW196" i="71"/>
  <c r="EU185" i="71"/>
  <c r="EU196" i="71"/>
  <c r="ES185" i="71"/>
  <c r="EW183" i="71"/>
  <c r="EW204" i="71"/>
  <c r="ES198" i="71"/>
  <c r="EU207" i="71"/>
  <c r="ES207" i="71"/>
  <c r="ES179" i="71"/>
  <c r="JN207" i="71"/>
  <c r="JJ189" i="71"/>
  <c r="JN194" i="71"/>
  <c r="JL200" i="71"/>
  <c r="JL204" i="71"/>
  <c r="JL183" i="71"/>
  <c r="JJ202" i="71"/>
  <c r="JJ192" i="71"/>
  <c r="JN179" i="71"/>
  <c r="JN189" i="71"/>
  <c r="JL179" i="71"/>
  <c r="JJ198" i="71"/>
  <c r="JN183" i="71"/>
  <c r="JN204" i="71"/>
  <c r="JL198" i="71"/>
  <c r="JL207" i="71"/>
  <c r="JJ200" i="71"/>
  <c r="JN187" i="71"/>
  <c r="JJ207" i="71"/>
  <c r="JN198" i="71"/>
  <c r="JL187" i="71"/>
  <c r="JJ181" i="71"/>
  <c r="JL202" i="71"/>
  <c r="JL189" i="71"/>
  <c r="JL181" i="71"/>
  <c r="JN202" i="71"/>
  <c r="JJ204" i="71"/>
  <c r="JL194" i="71"/>
  <c r="JJ183" i="71"/>
  <c r="JJ194" i="71"/>
  <c r="JN181" i="71"/>
  <c r="JL192" i="71"/>
  <c r="JJ179" i="71"/>
  <c r="JN200" i="71"/>
  <c r="JN192" i="71"/>
  <c r="JN196" i="71"/>
  <c r="JJ185" i="71"/>
  <c r="JJ187" i="71"/>
  <c r="JL185" i="71"/>
  <c r="JN185" i="71"/>
  <c r="JN206" i="71"/>
  <c r="JL206" i="71"/>
  <c r="JL196" i="71"/>
  <c r="JJ196" i="71"/>
  <c r="JJ206" i="71"/>
  <c r="MU219" i="71"/>
  <c r="MU216" i="71"/>
  <c r="MQ224" i="71"/>
  <c r="LY250" i="71"/>
  <c r="LY252" i="71"/>
  <c r="LY253" i="71"/>
  <c r="LY251" i="71"/>
  <c r="LN252" i="71"/>
  <c r="LN253" i="71"/>
  <c r="LN251" i="71"/>
  <c r="LN250" i="71"/>
  <c r="UA145" i="71"/>
  <c r="UA144" i="71"/>
  <c r="UA143" i="71"/>
  <c r="UA142" i="71"/>
  <c r="UA141" i="71"/>
  <c r="UA140" i="71"/>
  <c r="UA139" i="71"/>
  <c r="UA138" i="71"/>
  <c r="UA137" i="71"/>
  <c r="UA136" i="71"/>
  <c r="UA135" i="71"/>
  <c r="UA134" i="71"/>
  <c r="UA133" i="71"/>
  <c r="UA132" i="71"/>
  <c r="UA131" i="71"/>
  <c r="UA122" i="71"/>
  <c r="UA121" i="71"/>
  <c r="UA120" i="71"/>
  <c r="UA119" i="71"/>
  <c r="UA118" i="71"/>
  <c r="UA117" i="71"/>
  <c r="UA116" i="71"/>
  <c r="UA115" i="71"/>
  <c r="UA114" i="71"/>
  <c r="UA113" i="71"/>
  <c r="UA112" i="71"/>
  <c r="UA111" i="71"/>
  <c r="UA110" i="71"/>
  <c r="UA109" i="71"/>
  <c r="UA108" i="71"/>
  <c r="TV161" i="71"/>
  <c r="TV145" i="71"/>
  <c r="TV144" i="71"/>
  <c r="TV143" i="71"/>
  <c r="TV142" i="71"/>
  <c r="TV141" i="71"/>
  <c r="TV140" i="71"/>
  <c r="TV139" i="71"/>
  <c r="TV138" i="71"/>
  <c r="TV137" i="71"/>
  <c r="TV136" i="71"/>
  <c r="TV135" i="71"/>
  <c r="TV134" i="71"/>
  <c r="TV133" i="71"/>
  <c r="TV132" i="71"/>
  <c r="TV131" i="71"/>
  <c r="TV122" i="71"/>
  <c r="TV121" i="71"/>
  <c r="TV120" i="71"/>
  <c r="TV119" i="71"/>
  <c r="TV118" i="71"/>
  <c r="TV117" i="71"/>
  <c r="TV116" i="71"/>
  <c r="TV115" i="71"/>
  <c r="TV114" i="71"/>
  <c r="TV113" i="71"/>
  <c r="TV112" i="71"/>
  <c r="TV111" i="71"/>
  <c r="TV110" i="71"/>
  <c r="TV109" i="71"/>
  <c r="TV108" i="71"/>
  <c r="TY145" i="71"/>
  <c r="TY143" i="71"/>
  <c r="TY141" i="71"/>
  <c r="TY139" i="71"/>
  <c r="TY137" i="71"/>
  <c r="TY135" i="71"/>
  <c r="TY133" i="71"/>
  <c r="TY131" i="71"/>
  <c r="TY121" i="71"/>
  <c r="TY119" i="71"/>
  <c r="TY117" i="71"/>
  <c r="TY115" i="71"/>
  <c r="TY113" i="71"/>
  <c r="TY111" i="71"/>
  <c r="TY109" i="71"/>
  <c r="TZ145" i="71"/>
  <c r="TZ143" i="71"/>
  <c r="TZ141" i="71"/>
  <c r="TZ139" i="71"/>
  <c r="TZ137" i="71"/>
  <c r="TZ135" i="71"/>
  <c r="TZ133" i="71"/>
  <c r="TZ131" i="71"/>
  <c r="TZ121" i="71"/>
  <c r="TZ119" i="71"/>
  <c r="TZ117" i="71"/>
  <c r="TZ115" i="71"/>
  <c r="TZ113" i="71"/>
  <c r="TZ111" i="71"/>
  <c r="TZ109" i="71"/>
  <c r="TY142" i="71"/>
  <c r="TY138" i="71"/>
  <c r="TY134" i="71"/>
  <c r="TY122" i="71"/>
  <c r="TY118" i="71"/>
  <c r="TY114" i="71"/>
  <c r="TY110" i="71"/>
  <c r="TZ142" i="71"/>
  <c r="TZ138" i="71"/>
  <c r="TZ134" i="71"/>
  <c r="TZ122" i="71"/>
  <c r="TZ118" i="71"/>
  <c r="TZ114" i="71"/>
  <c r="TZ110" i="71"/>
  <c r="TY140" i="71"/>
  <c r="TY132" i="71"/>
  <c r="TY116" i="71"/>
  <c r="TY108" i="71"/>
  <c r="TZ140" i="71"/>
  <c r="TZ132" i="71"/>
  <c r="TZ116" i="71"/>
  <c r="TZ108" i="71"/>
  <c r="TY144" i="71"/>
  <c r="TY120" i="71"/>
  <c r="TZ144" i="71"/>
  <c r="TZ120" i="71"/>
  <c r="TY136" i="71"/>
  <c r="TZ136" i="71"/>
  <c r="TY112" i="71"/>
  <c r="TZ112" i="71"/>
  <c r="SD224" i="71"/>
  <c r="SH216" i="71"/>
  <c r="SH219" i="71"/>
  <c r="J264" i="76"/>
  <c r="BM99" i="71"/>
  <c r="BM266" i="71" s="1"/>
  <c r="J267" i="94"/>
  <c r="JC237" i="71"/>
  <c r="JC269" i="71" s="1"/>
  <c r="J265" i="86"/>
  <c r="FS174" i="71"/>
  <c r="FS267" i="71" s="1"/>
  <c r="J265" i="99"/>
  <c r="LF174" i="71"/>
  <c r="LF267" i="71" s="1"/>
  <c r="RA12" i="71"/>
  <c r="RA77" i="71" s="1"/>
  <c r="RA16" i="71"/>
  <c r="RA9" i="71"/>
  <c r="RA10" i="71"/>
  <c r="RA15" i="71"/>
  <c r="RA11" i="71"/>
  <c r="OM219" i="71"/>
  <c r="OI224" i="71"/>
  <c r="OM216" i="71"/>
  <c r="NF12" i="71"/>
  <c r="NF77" i="71" s="1"/>
  <c r="NF16" i="71"/>
  <c r="NF9" i="71"/>
  <c r="NF10" i="71"/>
  <c r="NF15" i="71"/>
  <c r="NF11" i="71"/>
  <c r="LY84" i="71"/>
  <c r="LY101" i="71"/>
  <c r="LY31" i="71"/>
  <c r="FE84" i="71"/>
  <c r="FE101" i="71"/>
  <c r="FE31" i="71"/>
  <c r="EI101" i="71"/>
  <c r="EI31" i="71"/>
  <c r="EI84" i="71"/>
  <c r="BJ124" i="71"/>
  <c r="BJ47" i="71"/>
  <c r="BJ91" i="71"/>
  <c r="AN124" i="71"/>
  <c r="AN47" i="71"/>
  <c r="AN91" i="71"/>
  <c r="DB101" i="71"/>
  <c r="DB84" i="71"/>
  <c r="DB31" i="71"/>
  <c r="MJ84" i="71"/>
  <c r="MJ31" i="71"/>
  <c r="MJ101" i="71"/>
  <c r="MJ124" i="71"/>
  <c r="MJ91" i="71"/>
  <c r="MJ47" i="71"/>
  <c r="JK84" i="71"/>
  <c r="JK101" i="71"/>
  <c r="JK31" i="71"/>
  <c r="JK91" i="71"/>
  <c r="JK124" i="71"/>
  <c r="JK47" i="71"/>
  <c r="QP101" i="71"/>
  <c r="QP31" i="71"/>
  <c r="QP84" i="71"/>
  <c r="IO84" i="71"/>
  <c r="IO101" i="71"/>
  <c r="IO31" i="71"/>
  <c r="ID101" i="71"/>
  <c r="ID84" i="71"/>
  <c r="ID31" i="71"/>
  <c r="HS31" i="71"/>
  <c r="HS101" i="71"/>
  <c r="HS84" i="71"/>
  <c r="HH84" i="71"/>
  <c r="HH31" i="71"/>
  <c r="HH101" i="71"/>
  <c r="CQ101" i="71"/>
  <c r="CQ84" i="71"/>
  <c r="CQ31" i="71"/>
  <c r="KR91" i="71"/>
  <c r="KR124" i="71"/>
  <c r="KR47" i="71"/>
  <c r="IZ124" i="71"/>
  <c r="IZ91" i="71"/>
  <c r="IZ47" i="71"/>
  <c r="ET101" i="71"/>
  <c r="ET84" i="71"/>
  <c r="ET31" i="71"/>
  <c r="AF207" i="71"/>
  <c r="AB189" i="71"/>
  <c r="AF202" i="71"/>
  <c r="AF192" i="71"/>
  <c r="AD181" i="71"/>
  <c r="AF206" i="71"/>
  <c r="AD198" i="71"/>
  <c r="AB187" i="71"/>
  <c r="AD204" i="71"/>
  <c r="AF194" i="71"/>
  <c r="AD183" i="71"/>
  <c r="AD200" i="71"/>
  <c r="AF187" i="71"/>
  <c r="AD187" i="71"/>
  <c r="AB206" i="71"/>
  <c r="AD196" i="71"/>
  <c r="AF204" i="71"/>
  <c r="AB183" i="71"/>
  <c r="AD185" i="71"/>
  <c r="AB185" i="71"/>
  <c r="AD194" i="71"/>
  <c r="AF181" i="71"/>
  <c r="AB181" i="71"/>
  <c r="AB202" i="71"/>
  <c r="AB192" i="71"/>
  <c r="AF179" i="71"/>
  <c r="AF189" i="71"/>
  <c r="AD179" i="71"/>
  <c r="AB196" i="71"/>
  <c r="AF185" i="71"/>
  <c r="AD206" i="71"/>
  <c r="AD207" i="71"/>
  <c r="AB200" i="71"/>
  <c r="AB207" i="71"/>
  <c r="AF198" i="71"/>
  <c r="AB179" i="71"/>
  <c r="AF200" i="71"/>
  <c r="AD192" i="71"/>
  <c r="AF196" i="71"/>
  <c r="AF183" i="71"/>
  <c r="AB198" i="71"/>
  <c r="AB204" i="71"/>
  <c r="AB194" i="71"/>
  <c r="AD189" i="71"/>
  <c r="AD202" i="71"/>
  <c r="FH207" i="71"/>
  <c r="FF200" i="71"/>
  <c r="FD189" i="71"/>
  <c r="FH202" i="71"/>
  <c r="FH192" i="71"/>
  <c r="FF181" i="71"/>
  <c r="FH206" i="71"/>
  <c r="FD187" i="71"/>
  <c r="FF204" i="71"/>
  <c r="FF183" i="71"/>
  <c r="FH194" i="71"/>
  <c r="FF198" i="71"/>
  <c r="FF207" i="71"/>
  <c r="FD200" i="71"/>
  <c r="FH187" i="71"/>
  <c r="FD207" i="71"/>
  <c r="FH198" i="71"/>
  <c r="FF187" i="71"/>
  <c r="FD179" i="71"/>
  <c r="FH200" i="71"/>
  <c r="FF192" i="71"/>
  <c r="FD204" i="71"/>
  <c r="FD192" i="71"/>
  <c r="FD194" i="71"/>
  <c r="FF179" i="71"/>
  <c r="FH204" i="71"/>
  <c r="FF202" i="71"/>
  <c r="FD183" i="71"/>
  <c r="FH185" i="71"/>
  <c r="FD202" i="71"/>
  <c r="FF185" i="71"/>
  <c r="FH189" i="71"/>
  <c r="FH183" i="71"/>
  <c r="FD181" i="71"/>
  <c r="FF206" i="71"/>
  <c r="FD206" i="71"/>
  <c r="FF194" i="71"/>
  <c r="FH179" i="71"/>
  <c r="FF196" i="71"/>
  <c r="FH181" i="71"/>
  <c r="FD196" i="71"/>
  <c r="FD198" i="71"/>
  <c r="FH196" i="71"/>
  <c r="FD185" i="71"/>
  <c r="FF189" i="71"/>
  <c r="PI12" i="71"/>
  <c r="PI77" i="71" s="1"/>
  <c r="PI10" i="71"/>
  <c r="PI15" i="71"/>
  <c r="PI9" i="71"/>
  <c r="PI16" i="71"/>
  <c r="PI11" i="71"/>
  <c r="NQ11" i="71"/>
  <c r="NQ12" i="71"/>
  <c r="NQ77" i="71" s="1"/>
  <c r="NQ15" i="71"/>
  <c r="NQ9" i="71"/>
  <c r="NQ10" i="71"/>
  <c r="NQ16" i="71"/>
  <c r="MU11" i="71"/>
  <c r="MU10" i="71"/>
  <c r="MU12" i="71"/>
  <c r="MU77" i="71" s="1"/>
  <c r="MU16" i="71"/>
  <c r="MU9" i="71"/>
  <c r="MU15" i="71"/>
  <c r="TD12" i="71"/>
  <c r="TD77" i="71" s="1"/>
  <c r="TD16" i="71"/>
  <c r="TD9" i="71"/>
  <c r="TD15" i="71"/>
  <c r="TD10" i="71"/>
  <c r="TD11" i="71"/>
  <c r="SS251" i="71"/>
  <c r="SS252" i="71"/>
  <c r="SS253" i="71"/>
  <c r="SS250" i="71"/>
  <c r="J267" i="105"/>
  <c r="NT237" i="71"/>
  <c r="NT269" i="71" s="1"/>
  <c r="J266" i="78"/>
  <c r="CI211" i="71"/>
  <c r="CI268" i="71" s="1"/>
  <c r="KG124" i="71"/>
  <c r="KG91" i="71"/>
  <c r="KG47" i="71"/>
  <c r="BJ101" i="71"/>
  <c r="BJ31" i="71"/>
  <c r="BJ84" i="71"/>
  <c r="HH91" i="71"/>
  <c r="HH124" i="71"/>
  <c r="HH47" i="71"/>
  <c r="LN84" i="71"/>
  <c r="LN31" i="71"/>
  <c r="LN101" i="71"/>
  <c r="FE219" i="71"/>
  <c r="FE216" i="71"/>
  <c r="FA224" i="71"/>
  <c r="HR145" i="71"/>
  <c r="HS145" i="71"/>
  <c r="HS141" i="71"/>
  <c r="HS137" i="71"/>
  <c r="HS133" i="71"/>
  <c r="HS121" i="71"/>
  <c r="HS117" i="71"/>
  <c r="HS113" i="71"/>
  <c r="HS110" i="71"/>
  <c r="HR142" i="71"/>
  <c r="HR138" i="71"/>
  <c r="HR134" i="71"/>
  <c r="HR122" i="71"/>
  <c r="HR118" i="71"/>
  <c r="HR114" i="71"/>
  <c r="HT110" i="71"/>
  <c r="HR108" i="71"/>
  <c r="HR144" i="71"/>
  <c r="HR136" i="71"/>
  <c r="HR120" i="71"/>
  <c r="HR112" i="71"/>
  <c r="HS139" i="71"/>
  <c r="HS131" i="71"/>
  <c r="HS115" i="71"/>
  <c r="HR109" i="71"/>
  <c r="HS135" i="71"/>
  <c r="HT111" i="71"/>
  <c r="HR132" i="71"/>
  <c r="HS109" i="71"/>
  <c r="HR140" i="71"/>
  <c r="HR116" i="71"/>
  <c r="HS119" i="71"/>
  <c r="HS143" i="71"/>
  <c r="HT109" i="71"/>
  <c r="HS116" i="71"/>
  <c r="HS132" i="71"/>
  <c r="HS140" i="71"/>
  <c r="HR113" i="71"/>
  <c r="HR121" i="71"/>
  <c r="HR137" i="71"/>
  <c r="HO161" i="71"/>
  <c r="HO142" i="71"/>
  <c r="HO138" i="71"/>
  <c r="HO134" i="71"/>
  <c r="HO122" i="71"/>
  <c r="HO118" i="71"/>
  <c r="HO114" i="71"/>
  <c r="HO110" i="71"/>
  <c r="HT144" i="71"/>
  <c r="HT140" i="71"/>
  <c r="HT136" i="71"/>
  <c r="HT132" i="71"/>
  <c r="HT120" i="71"/>
  <c r="HT116" i="71"/>
  <c r="HT112" i="71"/>
  <c r="HR111" i="71"/>
  <c r="HS118" i="71"/>
  <c r="HS134" i="71"/>
  <c r="HS142" i="71"/>
  <c r="HT108" i="71"/>
  <c r="HR115" i="71"/>
  <c r="HR131" i="71"/>
  <c r="HR139" i="71"/>
  <c r="HO145" i="71"/>
  <c r="HO141" i="71"/>
  <c r="HO137" i="71"/>
  <c r="HO133" i="71"/>
  <c r="HO121" i="71"/>
  <c r="HO117" i="71"/>
  <c r="HO113" i="71"/>
  <c r="HO109" i="71"/>
  <c r="HT143" i="71"/>
  <c r="HT139" i="71"/>
  <c r="HT135" i="71"/>
  <c r="HT131" i="71"/>
  <c r="HT119" i="71"/>
  <c r="HT115" i="71"/>
  <c r="HS108" i="71"/>
  <c r="HS114" i="71"/>
  <c r="HS122" i="71"/>
  <c r="HS138" i="71"/>
  <c r="HS111" i="71"/>
  <c r="HR119" i="71"/>
  <c r="HR135" i="71"/>
  <c r="HR143" i="71"/>
  <c r="HO143" i="71"/>
  <c r="HO139" i="71"/>
  <c r="HO135" i="71"/>
  <c r="HO131" i="71"/>
  <c r="HO119" i="71"/>
  <c r="HO115" i="71"/>
  <c r="HO111" i="71"/>
  <c r="HT145" i="71"/>
  <c r="HT141" i="71"/>
  <c r="HT137" i="71"/>
  <c r="HT133" i="71"/>
  <c r="HT121" i="71"/>
  <c r="HT117" i="71"/>
  <c r="HT113" i="71"/>
  <c r="HS136" i="71"/>
  <c r="HR117" i="71"/>
  <c r="HO136" i="71"/>
  <c r="HO112" i="71"/>
  <c r="HT134" i="71"/>
  <c r="HS144" i="71"/>
  <c r="HR133" i="71"/>
  <c r="HO132" i="71"/>
  <c r="HO108" i="71"/>
  <c r="HT122" i="71"/>
  <c r="HS112" i="71"/>
  <c r="HR141" i="71"/>
  <c r="HO120" i="71"/>
  <c r="HT118" i="71"/>
  <c r="HS120" i="71"/>
  <c r="HO116" i="71"/>
  <c r="HT114" i="71"/>
  <c r="HO144" i="71"/>
  <c r="HR110" i="71"/>
  <c r="HO140" i="71"/>
  <c r="HT138" i="71"/>
  <c r="HT142" i="71"/>
  <c r="FO145" i="71"/>
  <c r="FP143" i="71"/>
  <c r="FP139" i="71"/>
  <c r="FP135" i="71"/>
  <c r="FP131" i="71"/>
  <c r="FP119" i="71"/>
  <c r="FQ115" i="71"/>
  <c r="FO113" i="71"/>
  <c r="FP110" i="71"/>
  <c r="FO144" i="71"/>
  <c r="FO140" i="71"/>
  <c r="FO136" i="71"/>
  <c r="FO132" i="71"/>
  <c r="FO120" i="71"/>
  <c r="FO116" i="71"/>
  <c r="FP113" i="71"/>
  <c r="FQ110" i="71"/>
  <c r="FO108" i="71"/>
  <c r="FO142" i="71"/>
  <c r="FO134" i="71"/>
  <c r="FO118" i="71"/>
  <c r="FO112" i="71"/>
  <c r="FP141" i="71"/>
  <c r="FP133" i="71"/>
  <c r="FP117" i="71"/>
  <c r="FQ111" i="71"/>
  <c r="FP145" i="71"/>
  <c r="FP137" i="71"/>
  <c r="FP121" i="71"/>
  <c r="FP114" i="71"/>
  <c r="FO109" i="71"/>
  <c r="FO138" i="71"/>
  <c r="FO122" i="71"/>
  <c r="FQ114" i="71"/>
  <c r="FP109" i="71"/>
  <c r="FO111" i="71"/>
  <c r="FQ109" i="71"/>
  <c r="FO115" i="71"/>
  <c r="FP122" i="71"/>
  <c r="FP138" i="71"/>
  <c r="FP111" i="71"/>
  <c r="FO117" i="71"/>
  <c r="FO133" i="71"/>
  <c r="FO141" i="71"/>
  <c r="FL143" i="71"/>
  <c r="FL139" i="71"/>
  <c r="FL135" i="71"/>
  <c r="FL131" i="71"/>
  <c r="FL119" i="71"/>
  <c r="FL115" i="71"/>
  <c r="FL111" i="71"/>
  <c r="FQ145" i="71"/>
  <c r="FQ141" i="71"/>
  <c r="FQ137" i="71"/>
  <c r="FQ133" i="71"/>
  <c r="FQ121" i="71"/>
  <c r="FQ117" i="71"/>
  <c r="FP116" i="71"/>
  <c r="FP134" i="71"/>
  <c r="FP144" i="71"/>
  <c r="FO114" i="71"/>
  <c r="FO131" i="71"/>
  <c r="FO143" i="71"/>
  <c r="FL145" i="71"/>
  <c r="FL140" i="71"/>
  <c r="FL134" i="71"/>
  <c r="FL121" i="71"/>
  <c r="FL116" i="71"/>
  <c r="FL110" i="71"/>
  <c r="FQ143" i="71"/>
  <c r="FQ138" i="71"/>
  <c r="FQ132" i="71"/>
  <c r="FQ119" i="71"/>
  <c r="FP112" i="71"/>
  <c r="FL137" i="71"/>
  <c r="FQ140" i="71"/>
  <c r="FQ116" i="71"/>
  <c r="FP108" i="71"/>
  <c r="FP118" i="71"/>
  <c r="FP136" i="71"/>
  <c r="FQ108" i="71"/>
  <c r="FP115" i="71"/>
  <c r="FO135" i="71"/>
  <c r="FL144" i="71"/>
  <c r="FL138" i="71"/>
  <c r="FL133" i="71"/>
  <c r="FL120" i="71"/>
  <c r="FL114" i="71"/>
  <c r="FL109" i="71"/>
  <c r="FQ142" i="71"/>
  <c r="FQ136" i="71"/>
  <c r="FQ131" i="71"/>
  <c r="FQ118" i="71"/>
  <c r="FP120" i="71"/>
  <c r="FO110" i="71"/>
  <c r="FL142" i="71"/>
  <c r="FL113" i="71"/>
  <c r="FQ122" i="71"/>
  <c r="FQ113" i="71"/>
  <c r="FP132" i="71"/>
  <c r="FP142" i="71"/>
  <c r="FQ112" i="71"/>
  <c r="FO121" i="71"/>
  <c r="FO139" i="71"/>
  <c r="FL161" i="71"/>
  <c r="FL141" i="71"/>
  <c r="FL136" i="71"/>
  <c r="FL122" i="71"/>
  <c r="FL117" i="71"/>
  <c r="FL112" i="71"/>
  <c r="FQ144" i="71"/>
  <c r="FQ139" i="71"/>
  <c r="FQ134" i="71"/>
  <c r="FQ120" i="71"/>
  <c r="FP140" i="71"/>
  <c r="FO119" i="71"/>
  <c r="FO137" i="71"/>
  <c r="FL132" i="71"/>
  <c r="FL118" i="71"/>
  <c r="FL108" i="71"/>
  <c r="FQ135" i="71"/>
  <c r="MN95" i="71"/>
  <c r="ML89" i="71"/>
  <c r="MJ88" i="71"/>
  <c r="MN81" i="71"/>
  <c r="MN65" i="71"/>
  <c r="MJ96" i="71"/>
  <c r="MN89" i="71"/>
  <c r="ML88" i="71"/>
  <c r="MJ82" i="71"/>
  <c r="MN70" i="71"/>
  <c r="ML95" i="71"/>
  <c r="MN82" i="71"/>
  <c r="MF51" i="71"/>
  <c r="ML96" i="71"/>
  <c r="MN88" i="71"/>
  <c r="MJ81" i="71"/>
  <c r="ML82" i="71"/>
  <c r="MJ89" i="71"/>
  <c r="MF35" i="71"/>
  <c r="MJ95" i="71"/>
  <c r="ML81" i="71"/>
  <c r="MN96" i="71"/>
  <c r="SD161" i="71"/>
  <c r="SG145" i="71"/>
  <c r="SI143" i="71"/>
  <c r="SH142" i="71"/>
  <c r="SG141" i="71"/>
  <c r="SI139" i="71"/>
  <c r="SH138" i="71"/>
  <c r="SG137" i="71"/>
  <c r="SI135" i="71"/>
  <c r="SH134" i="71"/>
  <c r="SG133" i="71"/>
  <c r="SI131" i="71"/>
  <c r="SH122" i="71"/>
  <c r="SG121" i="71"/>
  <c r="SI119" i="71"/>
  <c r="SH118" i="71"/>
  <c r="SG117" i="71"/>
  <c r="SI115" i="71"/>
  <c r="SH114" i="71"/>
  <c r="SG113" i="71"/>
  <c r="SI111" i="71"/>
  <c r="SH110" i="71"/>
  <c r="SG109" i="71"/>
  <c r="SI144" i="71"/>
  <c r="SG143" i="71"/>
  <c r="SH141" i="71"/>
  <c r="SH139" i="71"/>
  <c r="SI137" i="71"/>
  <c r="SG136" i="71"/>
  <c r="SG134" i="71"/>
  <c r="SH132" i="71"/>
  <c r="SI122" i="71"/>
  <c r="SI120" i="71"/>
  <c r="SG119" i="71"/>
  <c r="SH117" i="71"/>
  <c r="SH115" i="71"/>
  <c r="SI113" i="71"/>
  <c r="SG112" i="71"/>
  <c r="SG110" i="71"/>
  <c r="SH108" i="71"/>
  <c r="SH145" i="71"/>
  <c r="SH143" i="71"/>
  <c r="SI141" i="71"/>
  <c r="SG140" i="71"/>
  <c r="SG138" i="71"/>
  <c r="SH136" i="71"/>
  <c r="SI134" i="71"/>
  <c r="SI132" i="71"/>
  <c r="SG131" i="71"/>
  <c r="SH121" i="71"/>
  <c r="SH119" i="71"/>
  <c r="SI117" i="71"/>
  <c r="SG116" i="71"/>
  <c r="SG114" i="71"/>
  <c r="SH112" i="71"/>
  <c r="SI110" i="71"/>
  <c r="SI108" i="71"/>
  <c r="SH144" i="71"/>
  <c r="SI140" i="71"/>
  <c r="SH137" i="71"/>
  <c r="SI133" i="71"/>
  <c r="SG122" i="71"/>
  <c r="SI118" i="71"/>
  <c r="SG115" i="71"/>
  <c r="SH111" i="71"/>
  <c r="SG108" i="71"/>
  <c r="SI145" i="71"/>
  <c r="SG142" i="71"/>
  <c r="SI138" i="71"/>
  <c r="SG135" i="71"/>
  <c r="SH131" i="71"/>
  <c r="SG120" i="71"/>
  <c r="SH116" i="71"/>
  <c r="SI112" i="71"/>
  <c r="SH109" i="71"/>
  <c r="SG144" i="71"/>
  <c r="SI136" i="71"/>
  <c r="SI121" i="71"/>
  <c r="SI114" i="71"/>
  <c r="SG139" i="71"/>
  <c r="SG132" i="71"/>
  <c r="SI116" i="71"/>
  <c r="SI109" i="71"/>
  <c r="SH135" i="71"/>
  <c r="SH113" i="71"/>
  <c r="SH140" i="71"/>
  <c r="SG118" i="71"/>
  <c r="SG111" i="71"/>
  <c r="SH120" i="71"/>
  <c r="SI142" i="71"/>
  <c r="SH133" i="71"/>
  <c r="SD108" i="71"/>
  <c r="SD112" i="71"/>
  <c r="SD116" i="71"/>
  <c r="SD120" i="71"/>
  <c r="SD132" i="71"/>
  <c r="SD136" i="71"/>
  <c r="SD140" i="71"/>
  <c r="SD144" i="71"/>
  <c r="SD109" i="71"/>
  <c r="SD113" i="71"/>
  <c r="SD117" i="71"/>
  <c r="SD121" i="71"/>
  <c r="SD133" i="71"/>
  <c r="SD137" i="71"/>
  <c r="SD141" i="71"/>
  <c r="SD145" i="71"/>
  <c r="SD111" i="71"/>
  <c r="SD115" i="71"/>
  <c r="SD119" i="71"/>
  <c r="SD131" i="71"/>
  <c r="SD135" i="71"/>
  <c r="SD139" i="71"/>
  <c r="SD143" i="71"/>
  <c r="SD114" i="71"/>
  <c r="SD138" i="71"/>
  <c r="SD122" i="71"/>
  <c r="SD110" i="71"/>
  <c r="SD134" i="71"/>
  <c r="SD142" i="71"/>
  <c r="SD118" i="71"/>
  <c r="BB207" i="71"/>
  <c r="AZ200" i="71"/>
  <c r="AX189" i="71"/>
  <c r="BB194" i="71"/>
  <c r="BB206" i="71"/>
  <c r="AZ198" i="71"/>
  <c r="AX187" i="71"/>
  <c r="AZ204" i="71"/>
  <c r="BB202" i="71"/>
  <c r="BB192" i="71"/>
  <c r="AZ181" i="71"/>
  <c r="AZ183" i="71"/>
  <c r="AX206" i="71"/>
  <c r="AZ196" i="71"/>
  <c r="AX181" i="71"/>
  <c r="BB189" i="71"/>
  <c r="BB185" i="71"/>
  <c r="AZ194" i="71"/>
  <c r="BB181" i="71"/>
  <c r="AX202" i="71"/>
  <c r="AX196" i="71"/>
  <c r="AZ207" i="71"/>
  <c r="AX200" i="71"/>
  <c r="BB187" i="71"/>
  <c r="AX207" i="71"/>
  <c r="BB198" i="71"/>
  <c r="AZ187" i="71"/>
  <c r="AX179" i="71"/>
  <c r="BB200" i="71"/>
  <c r="AZ192" i="71"/>
  <c r="BB196" i="71"/>
  <c r="AZ185" i="71"/>
  <c r="AX185" i="71"/>
  <c r="BB183" i="71"/>
  <c r="BB204" i="71"/>
  <c r="AX198" i="71"/>
  <c r="AX204" i="71"/>
  <c r="AX183" i="71"/>
  <c r="AX194" i="71"/>
  <c r="AZ189" i="71"/>
  <c r="AZ202" i="71"/>
  <c r="AX192" i="71"/>
  <c r="BB179" i="71"/>
  <c r="AZ179" i="71"/>
  <c r="AZ206" i="71"/>
  <c r="DB252" i="71"/>
  <c r="DB251" i="71"/>
  <c r="DB253" i="71"/>
  <c r="DB250" i="71"/>
  <c r="IV224" i="71"/>
  <c r="IZ216" i="71"/>
  <c r="IZ219" i="71"/>
  <c r="GM206" i="71"/>
  <c r="GO207" i="71"/>
  <c r="GK189" i="71"/>
  <c r="GO194" i="71"/>
  <c r="GM183" i="71"/>
  <c r="GM200" i="71"/>
  <c r="GM204" i="71"/>
  <c r="GK179" i="71"/>
  <c r="GO200" i="71"/>
  <c r="GK198" i="71"/>
  <c r="GK204" i="71"/>
  <c r="GM194" i="71"/>
  <c r="GK183" i="71"/>
  <c r="GK194" i="71"/>
  <c r="GO181" i="71"/>
  <c r="GO192" i="71"/>
  <c r="GO183" i="71"/>
  <c r="GO204" i="71"/>
  <c r="GK181" i="71"/>
  <c r="GM202" i="71"/>
  <c r="GK202" i="71"/>
  <c r="GK192" i="71"/>
  <c r="GO179" i="71"/>
  <c r="GO189" i="71"/>
  <c r="GM179" i="71"/>
  <c r="GM198" i="71"/>
  <c r="GK196" i="71"/>
  <c r="GM192" i="71"/>
  <c r="GK206" i="71"/>
  <c r="GO196" i="71"/>
  <c r="GM185" i="71"/>
  <c r="GM196" i="71"/>
  <c r="GK185" i="71"/>
  <c r="GK187" i="71"/>
  <c r="GO206" i="71"/>
  <c r="GO185" i="71"/>
  <c r="GK207" i="71"/>
  <c r="GO202" i="71"/>
  <c r="GM207" i="71"/>
  <c r="GO198" i="71"/>
  <c r="GM189" i="71"/>
  <c r="GO187" i="71"/>
  <c r="GM181" i="71"/>
  <c r="GM187" i="71"/>
  <c r="GK200" i="71"/>
  <c r="GA252" i="71"/>
  <c r="GA253" i="71"/>
  <c r="GA251" i="71"/>
  <c r="GA250" i="71"/>
  <c r="LP96" i="71"/>
  <c r="LP95" i="71"/>
  <c r="LP88" i="71"/>
  <c r="LR81" i="71"/>
  <c r="LJ51" i="71"/>
  <c r="LR89" i="71"/>
  <c r="LR82" i="71"/>
  <c r="LR65" i="71"/>
  <c r="LR95" i="71"/>
  <c r="LN88" i="71"/>
  <c r="LR70" i="71"/>
  <c r="LP89" i="71"/>
  <c r="LN96" i="71"/>
  <c r="LP81" i="71"/>
  <c r="LN89" i="71"/>
  <c r="LN82" i="71"/>
  <c r="LR96" i="71"/>
  <c r="LP82" i="71"/>
  <c r="LR88" i="71"/>
  <c r="LN81" i="71"/>
  <c r="LN95" i="71"/>
  <c r="LJ35" i="71"/>
  <c r="NQ219" i="71"/>
  <c r="NQ216" i="71"/>
  <c r="NM224" i="71"/>
  <c r="J267" i="97"/>
  <c r="KJ237" i="71"/>
  <c r="KJ269" i="71" s="1"/>
  <c r="AY11" i="71"/>
  <c r="AY10" i="71"/>
  <c r="AY16" i="71"/>
  <c r="AY9" i="71"/>
  <c r="AY15" i="71"/>
  <c r="AY12" i="71"/>
  <c r="AY77" i="71" s="1"/>
  <c r="J267" i="120"/>
  <c r="UC237" i="71"/>
  <c r="UC269" i="71" s="1"/>
  <c r="PT219" i="71"/>
  <c r="PT216" i="71"/>
  <c r="PP224" i="71"/>
  <c r="J265" i="115"/>
  <c r="RZ174" i="71"/>
  <c r="RZ267" i="71" s="1"/>
  <c r="GW91" i="71"/>
  <c r="GW124" i="71"/>
  <c r="GW47" i="71"/>
  <c r="FE124" i="71"/>
  <c r="FE91" i="71"/>
  <c r="FE47" i="71"/>
  <c r="CF124" i="71"/>
  <c r="CF91" i="71"/>
  <c r="CF47" i="71"/>
  <c r="J266" i="98"/>
  <c r="KU211" i="71"/>
  <c r="KU268" i="71" s="1"/>
  <c r="GL101" i="71"/>
  <c r="GL31" i="71"/>
  <c r="GL84" i="71"/>
  <c r="GL91" i="71"/>
  <c r="GL47" i="71"/>
  <c r="GL124" i="71"/>
  <c r="SH31" i="71"/>
  <c r="SH101" i="71"/>
  <c r="SH84" i="71"/>
  <c r="BU124" i="71"/>
  <c r="BU47" i="71"/>
  <c r="BU91" i="71"/>
  <c r="KR31" i="71"/>
  <c r="KR101" i="71"/>
  <c r="KR84" i="71"/>
  <c r="IZ84" i="71"/>
  <c r="IZ101" i="71"/>
  <c r="IZ31" i="71"/>
  <c r="AC91" i="71"/>
  <c r="AC47" i="71"/>
  <c r="AC124" i="71"/>
  <c r="J3" i="97"/>
  <c r="AO49" i="13"/>
  <c r="AM68" i="13"/>
  <c r="AN49" i="13"/>
  <c r="AK56" i="13"/>
  <c r="AO71" i="13"/>
  <c r="J3" i="85"/>
  <c r="AO68" i="13"/>
  <c r="J3" i="78"/>
  <c r="AN31" i="13"/>
  <c r="AM53" i="13"/>
  <c r="AN71" i="13"/>
  <c r="J3" i="79"/>
  <c r="AM55" i="13"/>
  <c r="AM54" i="13"/>
  <c r="AO37" i="13"/>
  <c r="J3" i="90"/>
  <c r="AL26" i="13"/>
  <c r="AO46" i="13"/>
  <c r="AO56" i="13"/>
  <c r="AM52" i="13"/>
  <c r="AN32" i="13"/>
  <c r="AO59" i="13"/>
  <c r="AO47" i="13"/>
  <c r="AO36" i="13"/>
  <c r="AO73" i="13"/>
  <c r="AM39" i="13"/>
  <c r="J3" i="94"/>
  <c r="AL29" i="13"/>
  <c r="AL27" i="13"/>
  <c r="AO50" i="13"/>
  <c r="AN46" i="13"/>
  <c r="J3" i="93"/>
  <c r="J3" i="92"/>
  <c r="J3" i="77"/>
  <c r="J3" i="89"/>
  <c r="AO58" i="13"/>
  <c r="J3" i="83"/>
  <c r="J3" i="112"/>
  <c r="AO38" i="13"/>
  <c r="AM57" i="13"/>
  <c r="AO72" i="13"/>
  <c r="J172" i="120"/>
  <c r="AM73" i="13"/>
  <c r="J209" i="120"/>
  <c r="AN73" i="13"/>
  <c r="J97" i="120"/>
  <c r="AL73" i="13"/>
  <c r="J27" i="119"/>
  <c r="AK72" i="13"/>
  <c r="J97" i="119"/>
  <c r="AL72" i="13"/>
  <c r="J209" i="119"/>
  <c r="AN72" i="13"/>
  <c r="J97" i="118"/>
  <c r="AL71" i="13"/>
  <c r="J27" i="117"/>
  <c r="AK70" i="13"/>
  <c r="J209" i="117"/>
  <c r="AN70" i="13"/>
  <c r="J97" i="117"/>
  <c r="AL70" i="13"/>
  <c r="J3" i="116"/>
  <c r="AJ69" i="13"/>
  <c r="J97" i="116"/>
  <c r="AL69" i="13"/>
  <c r="J209" i="116"/>
  <c r="AN69" i="13"/>
  <c r="J235" i="116"/>
  <c r="AO69" i="13"/>
  <c r="J209" i="115"/>
  <c r="AN68" i="13"/>
  <c r="J97" i="115"/>
  <c r="AL68" i="13"/>
  <c r="J172" i="114"/>
  <c r="AM67" i="13"/>
  <c r="J27" i="114"/>
  <c r="AK67" i="13"/>
  <c r="J235" i="114"/>
  <c r="AO67" i="13"/>
  <c r="J97" i="114"/>
  <c r="AL67" i="13"/>
  <c r="J97" i="113"/>
  <c r="AL66" i="13"/>
  <c r="J172" i="113"/>
  <c r="AM66" i="13"/>
  <c r="J27" i="112"/>
  <c r="AK65" i="13"/>
  <c r="J97" i="112"/>
  <c r="AL65" i="13"/>
  <c r="J172" i="112"/>
  <c r="AM65" i="13"/>
  <c r="J235" i="111"/>
  <c r="AO64" i="13"/>
  <c r="J172" i="111"/>
  <c r="AM64" i="13"/>
  <c r="J209" i="111"/>
  <c r="AN64" i="13"/>
  <c r="J97" i="111"/>
  <c r="AL64" i="13"/>
  <c r="J27" i="111"/>
  <c r="AK64" i="13"/>
  <c r="J3" i="80"/>
  <c r="J172" i="110"/>
  <c r="AM63" i="13"/>
  <c r="J97" i="110"/>
  <c r="AL63" i="13"/>
  <c r="J172" i="109"/>
  <c r="AM62" i="13"/>
  <c r="J97" i="109"/>
  <c r="AL62" i="13"/>
  <c r="J27" i="109"/>
  <c r="AK62" i="13"/>
  <c r="J172" i="108"/>
  <c r="AM61" i="13"/>
  <c r="J209" i="108"/>
  <c r="AN61" i="13"/>
  <c r="J97" i="108"/>
  <c r="AL61" i="13"/>
  <c r="J27" i="108"/>
  <c r="AK61" i="13"/>
  <c r="J27" i="107"/>
  <c r="AK60" i="13"/>
  <c r="J172" i="107"/>
  <c r="AM60" i="13"/>
  <c r="J97" i="107"/>
  <c r="AL60" i="13"/>
  <c r="J172" i="106"/>
  <c r="AM59" i="13"/>
  <c r="J97" i="106"/>
  <c r="AL59" i="13"/>
  <c r="J97" i="105"/>
  <c r="AL58" i="13"/>
  <c r="J172" i="105"/>
  <c r="AM58" i="13"/>
  <c r="J97" i="104"/>
  <c r="AL57" i="13"/>
  <c r="J209" i="104"/>
  <c r="AN57" i="13"/>
  <c r="J235" i="104"/>
  <c r="AO57" i="13"/>
  <c r="J97" i="103"/>
  <c r="AL56" i="13"/>
  <c r="J172" i="103"/>
  <c r="AM56" i="13"/>
  <c r="J209" i="103"/>
  <c r="AN56" i="13"/>
  <c r="J209" i="102"/>
  <c r="AN55" i="13"/>
  <c r="J27" i="102"/>
  <c r="AK55" i="13"/>
  <c r="J97" i="101"/>
  <c r="AL54" i="13"/>
  <c r="J209" i="101"/>
  <c r="AN54" i="13"/>
  <c r="J97" i="100"/>
  <c r="AL53" i="13"/>
  <c r="J27" i="100"/>
  <c r="AK53" i="13"/>
  <c r="J97" i="99"/>
  <c r="AL52" i="13"/>
  <c r="J209" i="99"/>
  <c r="AN52" i="13"/>
  <c r="J172" i="98"/>
  <c r="AM51" i="13"/>
  <c r="J235" i="98"/>
  <c r="AO51" i="13"/>
  <c r="J97" i="98"/>
  <c r="AL51" i="13"/>
  <c r="J97" i="97"/>
  <c r="AL50" i="13"/>
  <c r="J172" i="97"/>
  <c r="AM50" i="13"/>
  <c r="J27" i="97"/>
  <c r="AK50" i="13"/>
  <c r="J97" i="96"/>
  <c r="AL49" i="13"/>
  <c r="J172" i="96"/>
  <c r="AM49" i="13"/>
  <c r="J209" i="95"/>
  <c r="AN48" i="13"/>
  <c r="J235" i="95"/>
  <c r="AO48" i="13"/>
  <c r="J172" i="95"/>
  <c r="AM48" i="13"/>
  <c r="J97" i="95"/>
  <c r="AL48" i="13"/>
  <c r="J209" i="94"/>
  <c r="AN47" i="13"/>
  <c r="J97" i="94"/>
  <c r="AL47" i="13"/>
  <c r="J172" i="94"/>
  <c r="AM47" i="13"/>
  <c r="J97" i="93"/>
  <c r="AL46" i="13"/>
  <c r="J172" i="93"/>
  <c r="AM46" i="13"/>
  <c r="J27" i="92"/>
  <c r="AK45" i="13"/>
  <c r="J172" i="92"/>
  <c r="AM45" i="13"/>
  <c r="J97" i="92"/>
  <c r="AL45" i="13"/>
  <c r="J209" i="92"/>
  <c r="AN45" i="13"/>
  <c r="J235" i="92"/>
  <c r="AO45" i="13"/>
  <c r="J235" i="91"/>
  <c r="AO44" i="13"/>
  <c r="J97" i="91"/>
  <c r="AL44" i="13"/>
  <c r="J209" i="91"/>
  <c r="AN44" i="13"/>
  <c r="J3" i="91"/>
  <c r="AJ44" i="13"/>
  <c r="J235" i="90"/>
  <c r="AO43" i="13"/>
  <c r="J97" i="90"/>
  <c r="AL43" i="13"/>
  <c r="J172" i="90"/>
  <c r="AM43" i="13"/>
  <c r="J209" i="90"/>
  <c r="AN43" i="13"/>
  <c r="J235" i="89"/>
  <c r="AO42" i="13"/>
  <c r="J97" i="89"/>
  <c r="AL42" i="13"/>
  <c r="J172" i="89"/>
  <c r="AM42" i="13"/>
  <c r="J172" i="88"/>
  <c r="AM41" i="13"/>
  <c r="J209" i="88"/>
  <c r="AN41" i="13"/>
  <c r="J235" i="88"/>
  <c r="AO41" i="13"/>
  <c r="J97" i="88"/>
  <c r="AL41" i="13"/>
  <c r="J3" i="88"/>
  <c r="AJ41" i="13"/>
  <c r="J27" i="88"/>
  <c r="AK41" i="13"/>
  <c r="J209" i="87"/>
  <c r="AN40" i="13"/>
  <c r="J235" i="87"/>
  <c r="AO40" i="13"/>
  <c r="J97" i="87"/>
  <c r="AL40" i="13"/>
  <c r="J172" i="87"/>
  <c r="AM40" i="13"/>
  <c r="J27" i="86"/>
  <c r="AK39" i="13"/>
  <c r="J97" i="85"/>
  <c r="AL38" i="13"/>
  <c r="J172" i="85"/>
  <c r="AM38" i="13"/>
  <c r="J27" i="84"/>
  <c r="AK37" i="13"/>
  <c r="J97" i="84"/>
  <c r="AL37" i="13"/>
  <c r="J3" i="84"/>
  <c r="AJ37" i="13"/>
  <c r="J172" i="84"/>
  <c r="AM37" i="13"/>
  <c r="J97" i="83"/>
  <c r="AL36" i="13"/>
  <c r="J172" i="83"/>
  <c r="AM36" i="13"/>
  <c r="J209" i="82"/>
  <c r="AN35" i="13"/>
  <c r="J27" i="82"/>
  <c r="AK35" i="13"/>
  <c r="J97" i="82"/>
  <c r="AL35" i="13"/>
  <c r="J235" i="82"/>
  <c r="AO35" i="13"/>
  <c r="J97" i="81"/>
  <c r="AL34" i="13"/>
  <c r="J172" i="81"/>
  <c r="AM34" i="13"/>
  <c r="J235" i="81"/>
  <c r="AO34" i="13"/>
  <c r="J97" i="80"/>
  <c r="AL33" i="13"/>
  <c r="J172" i="79"/>
  <c r="AM32" i="13"/>
  <c r="J235" i="78"/>
  <c r="AO31" i="13"/>
  <c r="J172" i="78"/>
  <c r="AM31" i="13"/>
  <c r="J97" i="78"/>
  <c r="AL31" i="13"/>
  <c r="J209" i="77"/>
  <c r="AN30" i="13"/>
  <c r="J172" i="77"/>
  <c r="AM30" i="13"/>
  <c r="J97" i="77"/>
  <c r="AL30" i="13"/>
  <c r="J209" i="76"/>
  <c r="AN29" i="13"/>
  <c r="J27" i="76"/>
  <c r="AK29" i="13"/>
  <c r="J235" i="76"/>
  <c r="AO29" i="13"/>
  <c r="J235" i="75"/>
  <c r="AO28" i="13"/>
  <c r="J209" i="75"/>
  <c r="AN28" i="13"/>
  <c r="J97" i="75"/>
  <c r="AL28" i="13"/>
  <c r="J27" i="74"/>
  <c r="AK27" i="13"/>
  <c r="J235" i="74"/>
  <c r="AO27" i="13"/>
  <c r="J209" i="74"/>
  <c r="AN27" i="13"/>
  <c r="J27" i="73"/>
  <c r="AK26" i="13"/>
  <c r="J235" i="73"/>
  <c r="AO26" i="13"/>
  <c r="J209" i="73"/>
  <c r="AN26" i="13"/>
  <c r="J3" i="119"/>
  <c r="S254" i="119"/>
  <c r="S256" i="119" s="1"/>
  <c r="U90" i="1" s="1"/>
  <c r="J269" i="119" s="1"/>
  <c r="TR271" i="71" s="1"/>
  <c r="S254" i="117"/>
  <c r="S256" i="117" s="1"/>
  <c r="U88" i="1" s="1"/>
  <c r="J269" i="117" s="1"/>
  <c r="SV271" i="71" s="1"/>
  <c r="J3" i="117"/>
  <c r="J3" i="120"/>
  <c r="J3" i="118"/>
  <c r="S96" i="120"/>
  <c r="S263" i="120" s="1"/>
  <c r="V263" i="120" s="1"/>
  <c r="S254" i="114"/>
  <c r="S256" i="114" s="1"/>
  <c r="U85" i="1" s="1"/>
  <c r="J269" i="114" s="1"/>
  <c r="RO271" i="71" s="1"/>
  <c r="J3" i="114"/>
  <c r="J3" i="115"/>
  <c r="J3" i="103"/>
  <c r="S254" i="103"/>
  <c r="S256" i="103" s="1"/>
  <c r="U74" i="1" s="1"/>
  <c r="J269" i="103" s="1"/>
  <c r="MX271" i="71" s="1"/>
  <c r="S254" i="111"/>
  <c r="S256" i="111" s="1"/>
  <c r="U82" i="1" s="1"/>
  <c r="J269" i="111" s="1"/>
  <c r="QH271" i="71" s="1"/>
  <c r="J3" i="111"/>
  <c r="S254" i="109"/>
  <c r="S256" i="109" s="1"/>
  <c r="U80" i="1" s="1"/>
  <c r="J269" i="109" s="1"/>
  <c r="PL271" i="71" s="1"/>
  <c r="J3" i="109"/>
  <c r="S254" i="100"/>
  <c r="S256" i="100" s="1"/>
  <c r="U71" i="1" s="1"/>
  <c r="J269" i="100" s="1"/>
  <c r="LQ271" i="71" s="1"/>
  <c r="J3" i="100"/>
  <c r="S254" i="108"/>
  <c r="S256" i="108" s="1"/>
  <c r="U79" i="1" s="1"/>
  <c r="J269" i="108" s="1"/>
  <c r="PA271" i="71" s="1"/>
  <c r="J3" i="108"/>
  <c r="S254" i="101"/>
  <c r="S256" i="101" s="1"/>
  <c r="U72" i="1" s="1"/>
  <c r="J269" i="101" s="1"/>
  <c r="MB271" i="71" s="1"/>
  <c r="J3" i="101"/>
  <c r="J3" i="102"/>
  <c r="S254" i="102"/>
  <c r="S256" i="102" s="1"/>
  <c r="U73" i="1" s="1"/>
  <c r="J269" i="102" s="1"/>
  <c r="MM271" i="71" s="1"/>
  <c r="J3" i="110"/>
  <c r="J3" i="105"/>
  <c r="S254" i="112"/>
  <c r="S256" i="112" s="1"/>
  <c r="U83" i="1" s="1"/>
  <c r="J269" i="112" s="1"/>
  <c r="QS271" i="71" s="1"/>
  <c r="S96" i="104"/>
  <c r="S263" i="104" s="1"/>
  <c r="V263" i="104" s="1"/>
  <c r="AK57" i="13" s="1"/>
  <c r="S254" i="107"/>
  <c r="S256" i="107" s="1"/>
  <c r="U78" i="1" s="1"/>
  <c r="J269" i="107" s="1"/>
  <c r="OP271" i="71" s="1"/>
  <c r="J3" i="107"/>
  <c r="J3" i="106"/>
  <c r="S254" i="99"/>
  <c r="S256" i="99" s="1"/>
  <c r="U70" i="1" s="1"/>
  <c r="J269" i="99" s="1"/>
  <c r="LF271" i="71" s="1"/>
  <c r="J3" i="99"/>
  <c r="J27" i="94"/>
  <c r="S254" i="94"/>
  <c r="S256" i="94" s="1"/>
  <c r="U65" i="1" s="1"/>
  <c r="J269" i="94" s="1"/>
  <c r="JC271" i="71" s="1"/>
  <c r="J27" i="90"/>
  <c r="S254" i="90"/>
  <c r="S256" i="90" s="1"/>
  <c r="U61" i="1" s="1"/>
  <c r="J269" i="90" s="1"/>
  <c r="HK271" i="71" s="1"/>
  <c r="J27" i="89"/>
  <c r="S254" i="89"/>
  <c r="S256" i="89" s="1"/>
  <c r="U60" i="1" s="1"/>
  <c r="J269" i="89" s="1"/>
  <c r="GZ271" i="71" s="1"/>
  <c r="J27" i="91"/>
  <c r="S254" i="91"/>
  <c r="S256" i="91" s="1"/>
  <c r="U62" i="1" s="1"/>
  <c r="J269" i="91" s="1"/>
  <c r="HV271" i="71" s="1"/>
  <c r="S254" i="88"/>
  <c r="S256" i="88" s="1"/>
  <c r="U59" i="1" s="1"/>
  <c r="J269" i="88" s="1"/>
  <c r="GO271" i="71" s="1"/>
  <c r="S254" i="97"/>
  <c r="S256" i="97" s="1"/>
  <c r="U68" i="1" s="1"/>
  <c r="J269" i="97" s="1"/>
  <c r="KJ271" i="71" s="1"/>
  <c r="J3" i="87"/>
  <c r="S254" i="87"/>
  <c r="S256" i="87" s="1"/>
  <c r="U58" i="1" s="1"/>
  <c r="J269" i="87" s="1"/>
  <c r="GD271" i="71" s="1"/>
  <c r="J3" i="95"/>
  <c r="S254" i="86"/>
  <c r="S256" i="86" s="1"/>
  <c r="U57" i="1" s="1"/>
  <c r="J269" i="86" s="1"/>
  <c r="FS271" i="71" s="1"/>
  <c r="J3" i="96"/>
  <c r="S254" i="92"/>
  <c r="S256" i="92" s="1"/>
  <c r="U63" i="1" s="1"/>
  <c r="J269" i="92" s="1"/>
  <c r="IG271" i="71" s="1"/>
  <c r="J27" i="81"/>
  <c r="S254" i="81"/>
  <c r="S256" i="81" s="1"/>
  <c r="U52" i="1" s="1"/>
  <c r="J269" i="81" s="1"/>
  <c r="DP271" i="71" s="1"/>
  <c r="J27" i="80"/>
  <c r="S254" i="80"/>
  <c r="S256" i="80" s="1"/>
  <c r="U51" i="1" s="1"/>
  <c r="J269" i="80" s="1"/>
  <c r="DE271" i="71" s="1"/>
  <c r="S254" i="84"/>
  <c r="S256" i="84" s="1"/>
  <c r="U55" i="1" s="1"/>
  <c r="J269" i="84" s="1"/>
  <c r="EW271" i="71" s="1"/>
  <c r="S254" i="82"/>
  <c r="S256" i="82" s="1"/>
  <c r="U53" i="1" s="1"/>
  <c r="J269" i="82" s="1"/>
  <c r="EA271" i="71" s="1"/>
  <c r="J27" i="79"/>
  <c r="S254" i="79"/>
  <c r="S256" i="79" s="1"/>
  <c r="U50" i="1" s="1"/>
  <c r="J269" i="79" s="1"/>
  <c r="CT271" i="71" s="1"/>
  <c r="J27" i="78"/>
  <c r="S254" i="78"/>
  <c r="S256" i="78" s="1"/>
  <c r="U49" i="1" s="1"/>
  <c r="J269" i="78" s="1"/>
  <c r="CI271" i="71" s="1"/>
  <c r="J27" i="77"/>
  <c r="S254" i="77"/>
  <c r="S256" i="77" s="1"/>
  <c r="U48" i="1" s="1"/>
  <c r="J269" i="77" s="1"/>
  <c r="BX271" i="71" s="1"/>
  <c r="S254" i="75"/>
  <c r="S256" i="75" s="1"/>
  <c r="U46" i="1" s="1"/>
  <c r="J269" i="75" s="1"/>
  <c r="BB271" i="71" s="1"/>
  <c r="S254" i="76"/>
  <c r="S256" i="76" s="1"/>
  <c r="U47" i="1" s="1"/>
  <c r="J3" i="76"/>
  <c r="S254" i="74"/>
  <c r="S256" i="74" s="1"/>
  <c r="U45" i="1" s="1"/>
  <c r="J269" i="74" s="1"/>
  <c r="AQ271" i="71" s="1"/>
  <c r="J3" i="74"/>
  <c r="S254" i="73"/>
  <c r="S256" i="73" s="1"/>
  <c r="U44" i="1" s="1"/>
  <c r="J269" i="73" s="1"/>
  <c r="AF271" i="71" s="1"/>
  <c r="J3" i="73"/>
  <c r="J3" i="72"/>
  <c r="U5" i="71" s="1"/>
  <c r="J27" i="118" l="1"/>
  <c r="J263" i="118" s="1"/>
  <c r="S254" i="96"/>
  <c r="S256" i="96" s="1"/>
  <c r="U67" i="1" s="1"/>
  <c r="J269" i="96" s="1"/>
  <c r="JY271" i="71" s="1"/>
  <c r="AK49" i="13"/>
  <c r="S254" i="106"/>
  <c r="S256" i="106" s="1"/>
  <c r="U77" i="1" s="1"/>
  <c r="J269" i="106" s="1"/>
  <c r="OE271" i="71" s="1"/>
  <c r="S254" i="116"/>
  <c r="S256" i="116" s="1"/>
  <c r="U87" i="1" s="1"/>
  <c r="J269" i="116" s="1"/>
  <c r="SK271" i="71" s="1"/>
  <c r="J27" i="115"/>
  <c r="J263" i="115" s="1"/>
  <c r="J27" i="83"/>
  <c r="J263" i="83" s="1"/>
  <c r="S254" i="118"/>
  <c r="S256" i="118" s="1"/>
  <c r="U89" i="1" s="1"/>
  <c r="J269" i="118" s="1"/>
  <c r="TG271" i="71" s="1"/>
  <c r="J27" i="116"/>
  <c r="J263" i="116" s="1"/>
  <c r="J27" i="106"/>
  <c r="OE29" i="71" s="1"/>
  <c r="OE265" i="71" s="1"/>
  <c r="S254" i="115"/>
  <c r="S256" i="115" s="1"/>
  <c r="U86" i="1" s="1"/>
  <c r="J269" i="115" s="1"/>
  <c r="RZ271" i="71" s="1"/>
  <c r="J27" i="113"/>
  <c r="RD29" i="71" s="1"/>
  <c r="RD265" i="71" s="1"/>
  <c r="S254" i="110"/>
  <c r="S256" i="110" s="1"/>
  <c r="U81" i="1" s="1"/>
  <c r="J269" i="110" s="1"/>
  <c r="PW271" i="71" s="1"/>
  <c r="AK63" i="13"/>
  <c r="S254" i="113"/>
  <c r="S256" i="113" s="1"/>
  <c r="U84" i="1" s="1"/>
  <c r="J269" i="113" s="1"/>
  <c r="RD271" i="71" s="1"/>
  <c r="S254" i="105"/>
  <c r="S256" i="105" s="1"/>
  <c r="U76" i="1" s="1"/>
  <c r="J269" i="105" s="1"/>
  <c r="NT271" i="71" s="1"/>
  <c r="S254" i="98"/>
  <c r="S256" i="98" s="1"/>
  <c r="U69" i="1" s="1"/>
  <c r="J269" i="98" s="1"/>
  <c r="KU271" i="71" s="1"/>
  <c r="AK48" i="13"/>
  <c r="AK58" i="13"/>
  <c r="S254" i="95"/>
  <c r="S256" i="95" s="1"/>
  <c r="U66" i="1" s="1"/>
  <c r="J269" i="95" s="1"/>
  <c r="JN271" i="71" s="1"/>
  <c r="J27" i="98"/>
  <c r="J263" i="98" s="1"/>
  <c r="S254" i="93"/>
  <c r="S256" i="93" s="1"/>
  <c r="U64" i="1" s="1"/>
  <c r="J269" i="93" s="1"/>
  <c r="IR271" i="71" s="1"/>
  <c r="J27" i="93"/>
  <c r="J263" i="93" s="1"/>
  <c r="S254" i="85"/>
  <c r="S256" i="85" s="1"/>
  <c r="U56" i="1" s="1"/>
  <c r="J269" i="85" s="1"/>
  <c r="FH271" i="71" s="1"/>
  <c r="S254" i="83"/>
  <c r="S256" i="83" s="1"/>
  <c r="U54" i="1" s="1"/>
  <c r="J269" i="83" s="1"/>
  <c r="EL271" i="71" s="1"/>
  <c r="J27" i="85"/>
  <c r="FH29" i="71" s="1"/>
  <c r="FH265" i="71" s="1"/>
  <c r="KU5" i="71"/>
  <c r="KU264" i="71" s="1"/>
  <c r="J262" i="104"/>
  <c r="FS5" i="71"/>
  <c r="FS264" i="71" s="1"/>
  <c r="J262" i="82"/>
  <c r="J262" i="81"/>
  <c r="J262" i="113"/>
  <c r="BB5" i="71"/>
  <c r="BB264" i="71" s="1"/>
  <c r="J264" i="102"/>
  <c r="MM99" i="71"/>
  <c r="MM266" i="71" s="1"/>
  <c r="J263" i="77"/>
  <c r="BX29" i="71"/>
  <c r="BX265" i="71" s="1"/>
  <c r="J262" i="107"/>
  <c r="OP5" i="71"/>
  <c r="OP264" i="71" s="1"/>
  <c r="J262" i="114"/>
  <c r="RO5" i="71"/>
  <c r="RO264" i="71" s="1"/>
  <c r="J263" i="111"/>
  <c r="QH29" i="71"/>
  <c r="QH265" i="71" s="1"/>
  <c r="J264" i="112"/>
  <c r="QS99" i="71"/>
  <c r="QS266" i="71" s="1"/>
  <c r="J263" i="114"/>
  <c r="RO29" i="71"/>
  <c r="RO265" i="71" s="1"/>
  <c r="J266" i="115"/>
  <c r="RZ211" i="71"/>
  <c r="RZ268" i="71" s="1"/>
  <c r="J262" i="116"/>
  <c r="SK5" i="71"/>
  <c r="SK264" i="71" s="1"/>
  <c r="J264" i="118"/>
  <c r="TG99" i="71"/>
  <c r="TG266" i="71" s="1"/>
  <c r="J266" i="119"/>
  <c r="TR211" i="71"/>
  <c r="TR268" i="71" s="1"/>
  <c r="J266" i="120"/>
  <c r="UC211" i="71"/>
  <c r="UC268" i="71" s="1"/>
  <c r="J262" i="77"/>
  <c r="BX5" i="71"/>
  <c r="BX264" i="71" s="1"/>
  <c r="OM101" i="71"/>
  <c r="OM31" i="71"/>
  <c r="OM84" i="71"/>
  <c r="RL91" i="71"/>
  <c r="RL124" i="71"/>
  <c r="RL47" i="71"/>
  <c r="J262" i="87"/>
  <c r="GD5" i="71"/>
  <c r="GD264" i="71" s="1"/>
  <c r="J263" i="91"/>
  <c r="HV29" i="71"/>
  <c r="HV265" i="71" s="1"/>
  <c r="J263" i="90"/>
  <c r="HK29" i="71"/>
  <c r="HK265" i="71" s="1"/>
  <c r="J262" i="102"/>
  <c r="MM5" i="71"/>
  <c r="MM264" i="71" s="1"/>
  <c r="J262" i="119"/>
  <c r="TR5" i="71"/>
  <c r="TR264" i="71" s="1"/>
  <c r="J263" i="73"/>
  <c r="AF29" i="71"/>
  <c r="AF265" i="71" s="1"/>
  <c r="J264" i="75"/>
  <c r="BB99" i="71"/>
  <c r="BB266" i="71" s="1"/>
  <c r="J263" i="76"/>
  <c r="BM29" i="71"/>
  <c r="BM265" i="71" s="1"/>
  <c r="J266" i="77"/>
  <c r="BX211" i="71"/>
  <c r="BX268" i="71" s="1"/>
  <c r="J265" i="79"/>
  <c r="CT174" i="71"/>
  <c r="CT267" i="71" s="1"/>
  <c r="J264" i="82"/>
  <c r="EA99" i="71"/>
  <c r="EA266" i="71" s="1"/>
  <c r="J265" i="83"/>
  <c r="EL174" i="71"/>
  <c r="EL267" i="71" s="1"/>
  <c r="J264" i="84"/>
  <c r="EW99" i="71"/>
  <c r="EW266" i="71" s="1"/>
  <c r="J264" i="87"/>
  <c r="GD99" i="71"/>
  <c r="GD266" i="71" s="1"/>
  <c r="J266" i="87"/>
  <c r="GD211" i="71"/>
  <c r="GD268" i="71" s="1"/>
  <c r="J267" i="88"/>
  <c r="GO237" i="71"/>
  <c r="GO269" i="71" s="1"/>
  <c r="J264" i="91"/>
  <c r="HV99" i="71"/>
  <c r="HV266" i="71" s="1"/>
  <c r="J263" i="75"/>
  <c r="BB29" i="71"/>
  <c r="BB265" i="71" s="1"/>
  <c r="J263" i="78"/>
  <c r="CI29" i="71"/>
  <c r="CI265" i="71" s="1"/>
  <c r="J262" i="106"/>
  <c r="OE5" i="71"/>
  <c r="OE264" i="71" s="1"/>
  <c r="J262" i="110"/>
  <c r="PW5" i="71"/>
  <c r="PW264" i="71" s="1"/>
  <c r="J262" i="101"/>
  <c r="MB5" i="71"/>
  <c r="MB264" i="71" s="1"/>
  <c r="J262" i="100"/>
  <c r="LQ5" i="71"/>
  <c r="LQ264" i="71" s="1"/>
  <c r="J262" i="111"/>
  <c r="QH5" i="71"/>
  <c r="QH264" i="71" s="1"/>
  <c r="J264" i="111"/>
  <c r="QH99" i="71"/>
  <c r="QH266" i="71" s="1"/>
  <c r="J265" i="111"/>
  <c r="QH174" i="71"/>
  <c r="QH267" i="71" s="1"/>
  <c r="J263" i="112"/>
  <c r="QS29" i="71"/>
  <c r="QS265" i="71" s="1"/>
  <c r="J264" i="113"/>
  <c r="RD99" i="71"/>
  <c r="RD266" i="71" s="1"/>
  <c r="J265" i="114"/>
  <c r="RO174" i="71"/>
  <c r="RO267" i="71" s="1"/>
  <c r="J264" i="115"/>
  <c r="RZ99" i="71"/>
  <c r="RZ266" i="71" s="1"/>
  <c r="J264" i="116"/>
  <c r="SK99" i="71"/>
  <c r="SK266" i="71" s="1"/>
  <c r="J264" i="117"/>
  <c r="SV99" i="71"/>
  <c r="SV266" i="71" s="1"/>
  <c r="J264" i="119"/>
  <c r="TR99" i="71"/>
  <c r="TR266" i="71" s="1"/>
  <c r="J265" i="120"/>
  <c r="UC174" i="71"/>
  <c r="UC267" i="71" s="1"/>
  <c r="J262" i="93"/>
  <c r="IR5" i="71"/>
  <c r="IR264" i="71" s="1"/>
  <c r="J262" i="73"/>
  <c r="AF5" i="71"/>
  <c r="AF264" i="71" s="1"/>
  <c r="J262" i="76"/>
  <c r="BM5" i="71"/>
  <c r="BM264" i="71" s="1"/>
  <c r="J263" i="80"/>
  <c r="DE29" i="71"/>
  <c r="DE265" i="71" s="1"/>
  <c r="J262" i="96"/>
  <c r="JY5" i="71"/>
  <c r="JY264" i="71" s="1"/>
  <c r="J263" i="89"/>
  <c r="GZ29" i="71"/>
  <c r="GZ265" i="71" s="1"/>
  <c r="J263" i="94"/>
  <c r="JC29" i="71"/>
  <c r="JC265" i="71" s="1"/>
  <c r="J262" i="115"/>
  <c r="RZ5" i="71"/>
  <c r="RZ264" i="71" s="1"/>
  <c r="J262" i="118"/>
  <c r="TG5" i="71"/>
  <c r="TG264" i="71" s="1"/>
  <c r="J267" i="73"/>
  <c r="AF237" i="71"/>
  <c r="AF269" i="71" s="1"/>
  <c r="J266" i="74"/>
  <c r="AQ211" i="71"/>
  <c r="AQ268" i="71" s="1"/>
  <c r="J263" i="74"/>
  <c r="AQ29" i="71"/>
  <c r="AQ265" i="71" s="1"/>
  <c r="J266" i="75"/>
  <c r="BB211" i="71"/>
  <c r="BB268" i="71" s="1"/>
  <c r="J267" i="76"/>
  <c r="BM237" i="71"/>
  <c r="BM269" i="71" s="1"/>
  <c r="J266" i="76"/>
  <c r="BM211" i="71"/>
  <c r="BM268" i="71" s="1"/>
  <c r="J265" i="77"/>
  <c r="BX174" i="71"/>
  <c r="BX267" i="71" s="1"/>
  <c r="J264" i="78"/>
  <c r="CI99" i="71"/>
  <c r="CI266" i="71" s="1"/>
  <c r="J267" i="78"/>
  <c r="CI237" i="71"/>
  <c r="CI269" i="71" s="1"/>
  <c r="J264" i="80"/>
  <c r="DE99" i="71"/>
  <c r="DE266" i="71" s="1"/>
  <c r="J265" i="81"/>
  <c r="DP174" i="71"/>
  <c r="DP267" i="71" s="1"/>
  <c r="J267" i="82"/>
  <c r="EA237" i="71"/>
  <c r="EA269" i="71" s="1"/>
  <c r="J263" i="82"/>
  <c r="EA29" i="71"/>
  <c r="EA265" i="71" s="1"/>
  <c r="J264" i="83"/>
  <c r="EL99" i="71"/>
  <c r="EL266" i="71" s="1"/>
  <c r="J262" i="84"/>
  <c r="EW5" i="71"/>
  <c r="EW264" i="71" s="1"/>
  <c r="J263" i="84"/>
  <c r="EW29" i="71"/>
  <c r="EW265" i="71" s="1"/>
  <c r="J264" i="85"/>
  <c r="FH99" i="71"/>
  <c r="FH266" i="71" s="1"/>
  <c r="J265" i="87"/>
  <c r="GD174" i="71"/>
  <c r="GD267" i="71" s="1"/>
  <c r="J267" i="87"/>
  <c r="GD237" i="71"/>
  <c r="GD269" i="71" s="1"/>
  <c r="J263" i="88"/>
  <c r="GO29" i="71"/>
  <c r="GO265" i="71" s="1"/>
  <c r="J264" i="88"/>
  <c r="GO99" i="71"/>
  <c r="GO266" i="71" s="1"/>
  <c r="J266" i="88"/>
  <c r="GO211" i="71"/>
  <c r="GO268" i="71" s="1"/>
  <c r="J265" i="89"/>
  <c r="GZ174" i="71"/>
  <c r="GZ267" i="71" s="1"/>
  <c r="J267" i="89"/>
  <c r="GZ237" i="71"/>
  <c r="GZ269" i="71" s="1"/>
  <c r="J265" i="90"/>
  <c r="HK174" i="71"/>
  <c r="HK267" i="71" s="1"/>
  <c r="J267" i="90"/>
  <c r="HK237" i="71"/>
  <c r="HK269" i="71" s="1"/>
  <c r="J266" i="91"/>
  <c r="HV211" i="71"/>
  <c r="HV268" i="71" s="1"/>
  <c r="J267" i="91"/>
  <c r="HV237" i="71"/>
  <c r="HV269" i="71" s="1"/>
  <c r="J266" i="92"/>
  <c r="IG211" i="71"/>
  <c r="IG268" i="71" s="1"/>
  <c r="J265" i="92"/>
  <c r="IG174" i="71"/>
  <c r="IG267" i="71" s="1"/>
  <c r="J265" i="93"/>
  <c r="IR174" i="71"/>
  <c r="IR267" i="71" s="1"/>
  <c r="J265" i="94"/>
  <c r="JC174" i="71"/>
  <c r="JC267" i="71" s="1"/>
  <c r="J266" i="94"/>
  <c r="JC211" i="71"/>
  <c r="JC268" i="71" s="1"/>
  <c r="J265" i="95"/>
  <c r="JN174" i="71"/>
  <c r="JN267" i="71" s="1"/>
  <c r="J267" i="95"/>
  <c r="JN237" i="71"/>
  <c r="JN269" i="71" s="1"/>
  <c r="J265" i="96"/>
  <c r="JY174" i="71"/>
  <c r="JY267" i="71" s="1"/>
  <c r="J263" i="96"/>
  <c r="JY29" i="71"/>
  <c r="JY265" i="71" s="1"/>
  <c r="J265" i="97"/>
  <c r="KJ174" i="71"/>
  <c r="KJ267" i="71" s="1"/>
  <c r="J264" i="98"/>
  <c r="KU99" i="71"/>
  <c r="KU266" i="71" s="1"/>
  <c r="J265" i="98"/>
  <c r="KU174" i="71"/>
  <c r="KU267" i="71" s="1"/>
  <c r="J264" i="99"/>
  <c r="LF99" i="71"/>
  <c r="LF266" i="71" s="1"/>
  <c r="J264" i="100"/>
  <c r="LQ99" i="71"/>
  <c r="LQ266" i="71" s="1"/>
  <c r="J264" i="101"/>
  <c r="MB99" i="71"/>
  <c r="MB266" i="71" s="1"/>
  <c r="J266" i="102"/>
  <c r="MM211" i="71"/>
  <c r="MM268" i="71" s="1"/>
  <c r="J265" i="103"/>
  <c r="MX174" i="71"/>
  <c r="MX267" i="71" s="1"/>
  <c r="J267" i="104"/>
  <c r="NI237" i="71"/>
  <c r="NI269" i="71" s="1"/>
  <c r="J264" i="104"/>
  <c r="NI99" i="71"/>
  <c r="NI266" i="71" s="1"/>
  <c r="J263" i="105"/>
  <c r="NT29" i="71"/>
  <c r="NT265" i="71" s="1"/>
  <c r="J264" i="106"/>
  <c r="OE99" i="71"/>
  <c r="OE266" i="71" s="1"/>
  <c r="J265" i="107"/>
  <c r="OP174" i="71"/>
  <c r="OP267" i="71" s="1"/>
  <c r="J263" i="108"/>
  <c r="PA29" i="71"/>
  <c r="PA265" i="71" s="1"/>
  <c r="J266" i="108"/>
  <c r="PA211" i="71"/>
  <c r="PA268" i="71" s="1"/>
  <c r="J263" i="109"/>
  <c r="PL29" i="71"/>
  <c r="PL265" i="71" s="1"/>
  <c r="J265" i="109"/>
  <c r="PL174" i="71"/>
  <c r="PL267" i="71" s="1"/>
  <c r="J264" i="110"/>
  <c r="PW99" i="71"/>
  <c r="PW266" i="71" s="1"/>
  <c r="J262" i="89"/>
  <c r="GZ5" i="71"/>
  <c r="GZ264" i="71" s="1"/>
  <c r="J262" i="94"/>
  <c r="JC5" i="71"/>
  <c r="JC264" i="71" s="1"/>
  <c r="J262" i="90"/>
  <c r="HK5" i="71"/>
  <c r="HK264" i="71" s="1"/>
  <c r="J262" i="79"/>
  <c r="CT5" i="71"/>
  <c r="CT264" i="71" s="1"/>
  <c r="J262" i="78"/>
  <c r="CI5" i="71"/>
  <c r="CI264" i="71" s="1"/>
  <c r="AY101" i="71"/>
  <c r="AY31" i="71"/>
  <c r="AY84" i="71"/>
  <c r="TD91" i="71"/>
  <c r="TD47" i="71"/>
  <c r="TD124" i="71"/>
  <c r="MU31" i="71"/>
  <c r="MU84" i="71"/>
  <c r="MU101" i="71"/>
  <c r="NQ91" i="71"/>
  <c r="NQ124" i="71"/>
  <c r="NQ47" i="71"/>
  <c r="PI91" i="71"/>
  <c r="PI47" i="71"/>
  <c r="PI124" i="71"/>
  <c r="RA31" i="71"/>
  <c r="RA101" i="71"/>
  <c r="RA84" i="71"/>
  <c r="OM91" i="71"/>
  <c r="OM47" i="71"/>
  <c r="OM124" i="71"/>
  <c r="PT91" i="71"/>
  <c r="PT47" i="71"/>
  <c r="PT124" i="71"/>
  <c r="FP84" i="71"/>
  <c r="FP101" i="71"/>
  <c r="FP31" i="71"/>
  <c r="TZ91" i="71"/>
  <c r="TZ47" i="71"/>
  <c r="TZ124" i="71"/>
  <c r="TO101" i="71"/>
  <c r="TO84" i="71"/>
  <c r="TO31" i="71"/>
  <c r="RL101" i="71"/>
  <c r="RL84" i="71"/>
  <c r="RL31" i="71"/>
  <c r="RW91" i="71"/>
  <c r="RW47" i="71"/>
  <c r="RW124" i="71"/>
  <c r="JV91" i="71"/>
  <c r="JV47" i="71"/>
  <c r="JV124" i="71"/>
  <c r="OX101" i="71"/>
  <c r="OX84" i="71"/>
  <c r="OX31" i="71"/>
  <c r="J262" i="108"/>
  <c r="PA5" i="71"/>
  <c r="PA264" i="71" s="1"/>
  <c r="J267" i="111"/>
  <c r="QH237" i="71"/>
  <c r="QH269" i="71" s="1"/>
  <c r="J264" i="114"/>
  <c r="RO99" i="71"/>
  <c r="RO266" i="71" s="1"/>
  <c r="J266" i="116"/>
  <c r="SK211" i="71"/>
  <c r="SK268" i="71" s="1"/>
  <c r="OB91" i="71"/>
  <c r="OB47" i="71"/>
  <c r="OB124" i="71"/>
  <c r="J262" i="74"/>
  <c r="AQ5" i="71"/>
  <c r="AQ264" i="71" s="1"/>
  <c r="J263" i="81"/>
  <c r="DP29" i="71"/>
  <c r="DP265" i="71" s="1"/>
  <c r="J262" i="120"/>
  <c r="UC5" i="71"/>
  <c r="UC264" i="71" s="1"/>
  <c r="J266" i="73"/>
  <c r="AF211" i="71"/>
  <c r="AF268" i="71" s="1"/>
  <c r="J267" i="75"/>
  <c r="BB237" i="71"/>
  <c r="BB269" i="71" s="1"/>
  <c r="J265" i="78"/>
  <c r="CI174" i="71"/>
  <c r="CI267" i="71" s="1"/>
  <c r="J264" i="81"/>
  <c r="DP99" i="71"/>
  <c r="DP266" i="71" s="1"/>
  <c r="J265" i="84"/>
  <c r="EW174" i="71"/>
  <c r="EW267" i="71" s="1"/>
  <c r="J263" i="86"/>
  <c r="FS29" i="71"/>
  <c r="FS265" i="71" s="1"/>
  <c r="J262" i="88"/>
  <c r="GO5" i="71"/>
  <c r="GO264" i="71" s="1"/>
  <c r="J265" i="88"/>
  <c r="GO174" i="71"/>
  <c r="GO267" i="71" s="1"/>
  <c r="J264" i="89"/>
  <c r="GZ99" i="71"/>
  <c r="GZ266" i="71" s="1"/>
  <c r="J266" i="90"/>
  <c r="HK211" i="71"/>
  <c r="HK268" i="71" s="1"/>
  <c r="J264" i="90"/>
  <c r="HK99" i="71"/>
  <c r="HK266" i="71" s="1"/>
  <c r="J267" i="92"/>
  <c r="IG237" i="71"/>
  <c r="IG269" i="71" s="1"/>
  <c r="J264" i="92"/>
  <c r="IG99" i="71"/>
  <c r="IG266" i="71" s="1"/>
  <c r="J263" i="92"/>
  <c r="IG29" i="71"/>
  <c r="IG265" i="71" s="1"/>
  <c r="J264" i="93"/>
  <c r="IR99" i="71"/>
  <c r="IR266" i="71" s="1"/>
  <c r="J264" i="94"/>
  <c r="JC99" i="71"/>
  <c r="JC266" i="71" s="1"/>
  <c r="J264" i="95"/>
  <c r="JN99" i="71"/>
  <c r="JN266" i="71" s="1"/>
  <c r="J263" i="95"/>
  <c r="JN29" i="71"/>
  <c r="JN265" i="71" s="1"/>
  <c r="J266" i="95"/>
  <c r="JN211" i="71"/>
  <c r="JN268" i="71" s="1"/>
  <c r="J264" i="96"/>
  <c r="JY99" i="71"/>
  <c r="JY266" i="71" s="1"/>
  <c r="J263" i="97"/>
  <c r="KJ29" i="71"/>
  <c r="KJ265" i="71" s="1"/>
  <c r="J264" i="97"/>
  <c r="KJ99" i="71"/>
  <c r="KJ266" i="71" s="1"/>
  <c r="J267" i="98"/>
  <c r="KU237" i="71"/>
  <c r="KU269" i="71" s="1"/>
  <c r="J266" i="99"/>
  <c r="LF211" i="71"/>
  <c r="LF268" i="71" s="1"/>
  <c r="J263" i="100"/>
  <c r="LQ29" i="71"/>
  <c r="LQ265" i="71" s="1"/>
  <c r="J266" i="101"/>
  <c r="MB211" i="71"/>
  <c r="MB268" i="71" s="1"/>
  <c r="J263" i="102"/>
  <c r="MM29" i="71"/>
  <c r="MM265" i="71" s="1"/>
  <c r="J266" i="103"/>
  <c r="MX211" i="71"/>
  <c r="MX268" i="71" s="1"/>
  <c r="J264" i="103"/>
  <c r="MX99" i="71"/>
  <c r="MX266" i="71" s="1"/>
  <c r="J266" i="104"/>
  <c r="NI211" i="71"/>
  <c r="NI268" i="71" s="1"/>
  <c r="J265" i="105"/>
  <c r="NT174" i="71"/>
  <c r="NT267" i="71" s="1"/>
  <c r="J264" i="105"/>
  <c r="NT99" i="71"/>
  <c r="NT266" i="71" s="1"/>
  <c r="J265" i="106"/>
  <c r="OE174" i="71"/>
  <c r="OE267" i="71" s="1"/>
  <c r="J264" i="107"/>
  <c r="OP99" i="71"/>
  <c r="OP266" i="71" s="1"/>
  <c r="J263" i="107"/>
  <c r="OP29" i="71"/>
  <c r="OP265" i="71" s="1"/>
  <c r="J264" i="108"/>
  <c r="PA99" i="71"/>
  <c r="PA266" i="71" s="1"/>
  <c r="J265" i="108"/>
  <c r="PA174" i="71"/>
  <c r="PA267" i="71" s="1"/>
  <c r="J264" i="109"/>
  <c r="PL99" i="71"/>
  <c r="PL266" i="71" s="1"/>
  <c r="J263" i="110"/>
  <c r="PW29" i="71"/>
  <c r="PW265" i="71" s="1"/>
  <c r="J265" i="110"/>
  <c r="PW174" i="71"/>
  <c r="PW267" i="71" s="1"/>
  <c r="J262" i="83"/>
  <c r="EL5" i="71"/>
  <c r="EL264" i="71" s="1"/>
  <c r="J262" i="92"/>
  <c r="IG5" i="71"/>
  <c r="IG264" i="71" s="1"/>
  <c r="J262" i="85"/>
  <c r="FH5" i="71"/>
  <c r="FH264" i="71" s="1"/>
  <c r="J262" i="97"/>
  <c r="KJ5" i="71"/>
  <c r="KJ264" i="71" s="1"/>
  <c r="AY124" i="71"/>
  <c r="AY47" i="71"/>
  <c r="AY91" i="71"/>
  <c r="TD101" i="71"/>
  <c r="TD31" i="71"/>
  <c r="TD84" i="71"/>
  <c r="PI101" i="71"/>
  <c r="PI84" i="71"/>
  <c r="PI31" i="71"/>
  <c r="NF84" i="71"/>
  <c r="NF31" i="71"/>
  <c r="NF101" i="71"/>
  <c r="DM124" i="71"/>
  <c r="DM91" i="71"/>
  <c r="DM47" i="71"/>
  <c r="DX84" i="71"/>
  <c r="DX101" i="71"/>
  <c r="DX31" i="71"/>
  <c r="JV101" i="71"/>
  <c r="JV84" i="71"/>
  <c r="JV31" i="71"/>
  <c r="OB101" i="71"/>
  <c r="OB31" i="71"/>
  <c r="OB84" i="71"/>
  <c r="QE31" i="71"/>
  <c r="QE84" i="71"/>
  <c r="QE101" i="71"/>
  <c r="J263" i="79"/>
  <c r="CT29" i="71"/>
  <c r="CT265" i="71" s="1"/>
  <c r="J262" i="99"/>
  <c r="LF5" i="71"/>
  <c r="LF264" i="71" s="1"/>
  <c r="J262" i="105"/>
  <c r="NT5" i="71"/>
  <c r="NT264" i="71" s="1"/>
  <c r="J262" i="109"/>
  <c r="PL5" i="71"/>
  <c r="PL264" i="71" s="1"/>
  <c r="J266" i="111"/>
  <c r="QH211" i="71"/>
  <c r="QH268" i="71" s="1"/>
  <c r="J265" i="113"/>
  <c r="RD174" i="71"/>
  <c r="RD267" i="71" s="1"/>
  <c r="J266" i="117"/>
  <c r="SV211" i="71"/>
  <c r="SV268" i="71" s="1"/>
  <c r="J263" i="119"/>
  <c r="TR29" i="71"/>
  <c r="TR265" i="71" s="1"/>
  <c r="J262" i="112"/>
  <c r="QS5" i="71"/>
  <c r="QS264" i="71" s="1"/>
  <c r="NF124" i="71"/>
  <c r="NF91" i="71"/>
  <c r="NF47" i="71"/>
  <c r="TZ84" i="71"/>
  <c r="TZ31" i="71"/>
  <c r="TZ101" i="71"/>
  <c r="DX124" i="71"/>
  <c r="DX47" i="71"/>
  <c r="DX91" i="71"/>
  <c r="RW84" i="71"/>
  <c r="RW31" i="71"/>
  <c r="RW101" i="71"/>
  <c r="QE91" i="71"/>
  <c r="QE124" i="71"/>
  <c r="QE47" i="71"/>
  <c r="J262" i="103"/>
  <c r="MX5" i="71"/>
  <c r="MX264" i="71" s="1"/>
  <c r="J267" i="74"/>
  <c r="AQ237" i="71"/>
  <c r="AQ269" i="71" s="1"/>
  <c r="J264" i="77"/>
  <c r="BX99" i="71"/>
  <c r="BX266" i="71" s="1"/>
  <c r="J267" i="81"/>
  <c r="DP237" i="71"/>
  <c r="DP269" i="71" s="1"/>
  <c r="J266" i="82"/>
  <c r="EA211" i="71"/>
  <c r="EA268" i="71" s="1"/>
  <c r="J265" i="85"/>
  <c r="FH174" i="71"/>
  <c r="FH267" i="71" s="1"/>
  <c r="J262" i="91"/>
  <c r="HV5" i="71"/>
  <c r="HV264" i="71" s="1"/>
  <c r="J262" i="95"/>
  <c r="JN5" i="71"/>
  <c r="JN264" i="71" s="1"/>
  <c r="J262" i="117"/>
  <c r="SV5" i="71"/>
  <c r="SV264" i="71" s="1"/>
  <c r="J262" i="80"/>
  <c r="DE5" i="71"/>
  <c r="DE264" i="71" s="1"/>
  <c r="J265" i="112"/>
  <c r="QS174" i="71"/>
  <c r="QS267" i="71" s="1"/>
  <c r="J267" i="114"/>
  <c r="RO237" i="71"/>
  <c r="RO269" i="71" s="1"/>
  <c r="J267" i="116"/>
  <c r="SK237" i="71"/>
  <c r="SK269" i="71" s="1"/>
  <c r="J263" i="117"/>
  <c r="SV29" i="71"/>
  <c r="SV265" i="71" s="1"/>
  <c r="J264" i="120"/>
  <c r="UC99" i="71"/>
  <c r="UC266" i="71" s="1"/>
  <c r="MU124" i="71"/>
  <c r="MU47" i="71"/>
  <c r="MU91" i="71"/>
  <c r="NQ84" i="71"/>
  <c r="NQ31" i="71"/>
  <c r="NQ101" i="71"/>
  <c r="RA91" i="71"/>
  <c r="RA47" i="71"/>
  <c r="RA124" i="71"/>
  <c r="PT31" i="71"/>
  <c r="PT84" i="71"/>
  <c r="PT101" i="71"/>
  <c r="DM84" i="71"/>
  <c r="DM101" i="71"/>
  <c r="DM31" i="71"/>
  <c r="FP124" i="71"/>
  <c r="FP47" i="71"/>
  <c r="FP91" i="71"/>
  <c r="TO91" i="71"/>
  <c r="TO124" i="71"/>
  <c r="TO47" i="71"/>
  <c r="OX91" i="71"/>
  <c r="OX47" i="71"/>
  <c r="OX124" i="71"/>
  <c r="J262" i="72"/>
  <c r="J269" i="76"/>
  <c r="BM271" i="71" s="1"/>
  <c r="J27" i="120"/>
  <c r="AK73" i="13"/>
  <c r="S254" i="120"/>
  <c r="S256" i="120" s="1"/>
  <c r="U91" i="1" s="1"/>
  <c r="J269" i="120" s="1"/>
  <c r="UC271" i="71" s="1"/>
  <c r="J27" i="104"/>
  <c r="S254" i="104"/>
  <c r="S256" i="104" s="1"/>
  <c r="U75" i="1" s="1"/>
  <c r="J269" i="104" s="1"/>
  <c r="NI271" i="71" s="1"/>
  <c r="TG29" i="71" l="1"/>
  <c r="TG265" i="71" s="1"/>
  <c r="RZ29" i="71"/>
  <c r="RZ265" i="71" s="1"/>
  <c r="EL29" i="71"/>
  <c r="EL265" i="71" s="1"/>
  <c r="J263" i="106"/>
  <c r="SK29" i="71"/>
  <c r="SK265" i="71" s="1"/>
  <c r="J263" i="113"/>
  <c r="KU29" i="71"/>
  <c r="KU265" i="71" s="1"/>
  <c r="J263" i="85"/>
  <c r="IR29" i="71"/>
  <c r="IR265" i="71" s="1"/>
  <c r="J263" i="120"/>
  <c r="UC29" i="71"/>
  <c r="UC265" i="71" s="1"/>
  <c r="J263" i="104"/>
  <c r="NI29" i="71"/>
  <c r="NI265" i="71" s="1"/>
  <c r="M3" i="71" l="1"/>
  <c r="L3" i="71"/>
  <c r="K3" i="71"/>
  <c r="J3" i="71"/>
  <c r="I3" i="71"/>
  <c r="H3" i="71"/>
  <c r="G3" i="71"/>
  <c r="F3" i="71"/>
  <c r="E3" i="71"/>
  <c r="D3" i="71"/>
  <c r="C3" i="71"/>
  <c r="C271" i="71"/>
  <c r="C263" i="71"/>
  <c r="J263" i="71"/>
  <c r="H263" i="71"/>
  <c r="C261" i="71"/>
  <c r="C256" i="71"/>
  <c r="C251" i="71"/>
  <c r="C252" i="71"/>
  <c r="C253" i="71"/>
  <c r="C250" i="71"/>
  <c r="C246" i="71"/>
  <c r="C244" i="71"/>
  <c r="C241" i="71"/>
  <c r="C239" i="71"/>
  <c r="C237" i="71"/>
  <c r="C221" i="71"/>
  <c r="C219" i="71"/>
  <c r="C217" i="71"/>
  <c r="C216" i="71"/>
  <c r="C213" i="71"/>
  <c r="C211" i="71"/>
  <c r="C207" i="71"/>
  <c r="C206" i="71"/>
  <c r="C204" i="71"/>
  <c r="C202" i="71"/>
  <c r="C200" i="71"/>
  <c r="C198" i="71"/>
  <c r="C196" i="71"/>
  <c r="C194" i="71"/>
  <c r="C192" i="71"/>
  <c r="C190" i="71"/>
  <c r="C189" i="71"/>
  <c r="C187" i="71"/>
  <c r="C185" i="71"/>
  <c r="C183" i="71"/>
  <c r="C181" i="71"/>
  <c r="C179" i="71"/>
  <c r="J177" i="71"/>
  <c r="H177" i="71"/>
  <c r="F177" i="71"/>
  <c r="C177" i="71"/>
  <c r="C176" i="71"/>
  <c r="H107" i="71"/>
  <c r="G107" i="71"/>
  <c r="G106" i="71"/>
  <c r="F106" i="71"/>
  <c r="C106" i="71"/>
  <c r="C103" i="71"/>
  <c r="C99" i="71"/>
  <c r="C101" i="71"/>
  <c r="C96" i="71"/>
  <c r="C95" i="71"/>
  <c r="C91" i="71"/>
  <c r="C89" i="71"/>
  <c r="C88" i="71"/>
  <c r="C84" i="71"/>
  <c r="C82" i="71"/>
  <c r="C81" i="71"/>
  <c r="C77" i="71"/>
  <c r="C70" i="71"/>
  <c r="C65" i="71"/>
  <c r="C63" i="71"/>
  <c r="C49" i="71"/>
  <c r="C47" i="71"/>
  <c r="C33" i="71"/>
  <c r="C31" i="71"/>
  <c r="C29" i="71"/>
  <c r="F15" i="71"/>
  <c r="F16" i="71"/>
  <c r="C16" i="71"/>
  <c r="C15" i="71"/>
  <c r="C13" i="71"/>
  <c r="C9" i="71"/>
  <c r="C7" i="71"/>
  <c r="C5" i="71"/>
  <c r="B132" i="71"/>
  <c r="B133" i="71"/>
  <c r="B134" i="71"/>
  <c r="B135" i="71"/>
  <c r="B136" i="71"/>
  <c r="B137" i="71"/>
  <c r="B138" i="71"/>
  <c r="B139" i="71"/>
  <c r="B140" i="71"/>
  <c r="B141" i="71"/>
  <c r="B142" i="71"/>
  <c r="B143" i="71"/>
  <c r="B144" i="71"/>
  <c r="B145" i="71"/>
  <c r="B131" i="71"/>
  <c r="TV9" i="71" l="1"/>
  <c r="TK9" i="71"/>
  <c r="SZ9" i="71"/>
  <c r="RS9" i="71"/>
  <c r="QW9" i="71"/>
  <c r="SO9" i="71"/>
  <c r="OI9" i="71"/>
  <c r="NX9" i="71"/>
  <c r="KN9" i="71"/>
  <c r="EE9" i="71"/>
  <c r="SD9" i="71"/>
  <c r="RH9" i="71"/>
  <c r="QL9" i="71"/>
  <c r="PP9" i="71"/>
  <c r="PE9" i="71"/>
  <c r="NB9" i="71"/>
  <c r="QA9" i="71"/>
  <c r="MF9" i="71"/>
  <c r="KY9" i="71"/>
  <c r="LU9" i="71"/>
  <c r="LJ9" i="71"/>
  <c r="JR9" i="71"/>
  <c r="IV9" i="71"/>
  <c r="IK9" i="71"/>
  <c r="HZ9" i="71"/>
  <c r="GS9" i="71"/>
  <c r="DT9" i="71"/>
  <c r="CM9" i="71"/>
  <c r="AU9" i="71"/>
  <c r="OT9" i="71"/>
  <c r="MQ9" i="71"/>
  <c r="KC9" i="71"/>
  <c r="FW9" i="71"/>
  <c r="EP9" i="71"/>
  <c r="BQ9" i="71"/>
  <c r="NM9" i="71"/>
  <c r="HO9" i="71"/>
  <c r="BF9" i="71"/>
  <c r="Y9" i="71"/>
  <c r="HD9" i="71"/>
  <c r="GH9" i="71"/>
  <c r="FL9" i="71"/>
  <c r="CB9" i="71"/>
  <c r="JG9" i="71"/>
  <c r="FA9" i="71"/>
  <c r="DI9" i="71"/>
  <c r="CX9" i="71"/>
  <c r="AJ9" i="71"/>
  <c r="TY16" i="71"/>
  <c r="TN16" i="71"/>
  <c r="SR16" i="71"/>
  <c r="RV16" i="71"/>
  <c r="RK16" i="71"/>
  <c r="QO16" i="71"/>
  <c r="QD16" i="71"/>
  <c r="SG16" i="71"/>
  <c r="QZ16" i="71"/>
  <c r="OW16" i="71"/>
  <c r="NP16" i="71"/>
  <c r="LM16" i="71"/>
  <c r="OL16" i="71"/>
  <c r="LB16" i="71"/>
  <c r="JU16" i="71"/>
  <c r="GV16" i="71"/>
  <c r="GK16" i="71"/>
  <c r="FZ16" i="71"/>
  <c r="EH16" i="71"/>
  <c r="TC16" i="71"/>
  <c r="PS16" i="71"/>
  <c r="PH16" i="71"/>
  <c r="OA16" i="71"/>
  <c r="LX16" i="71"/>
  <c r="MI16" i="71"/>
  <c r="KF16" i="71"/>
  <c r="IY16" i="71"/>
  <c r="IN16" i="71"/>
  <c r="KQ16" i="71"/>
  <c r="FO16" i="71"/>
  <c r="CP16" i="71"/>
  <c r="AX16" i="71"/>
  <c r="NE16" i="71"/>
  <c r="IC16" i="71"/>
  <c r="ES16" i="71"/>
  <c r="BT16" i="71"/>
  <c r="MT16" i="71"/>
  <c r="JJ16" i="71"/>
  <c r="DW16" i="71"/>
  <c r="DA16" i="71"/>
  <c r="AB16" i="71"/>
  <c r="HG16" i="71"/>
  <c r="AM16" i="71"/>
  <c r="FD16" i="71"/>
  <c r="DL16" i="71"/>
  <c r="BI16" i="71"/>
  <c r="HR16" i="71"/>
  <c r="CE16" i="71"/>
  <c r="N33" i="71"/>
  <c r="SZ33" i="71"/>
  <c r="PP33" i="71"/>
  <c r="TK33" i="71"/>
  <c r="RS33" i="71"/>
  <c r="QL33" i="71"/>
  <c r="QA33" i="71"/>
  <c r="OI33" i="71"/>
  <c r="NX33" i="71"/>
  <c r="MF33" i="71"/>
  <c r="LU33" i="71"/>
  <c r="KC33" i="71"/>
  <c r="JR33" i="71"/>
  <c r="TV33" i="71"/>
  <c r="NM33" i="71"/>
  <c r="IK33" i="71"/>
  <c r="HZ33" i="71"/>
  <c r="FL33" i="71"/>
  <c r="FA33" i="71"/>
  <c r="EP33" i="71"/>
  <c r="RH33" i="71"/>
  <c r="SO33" i="71"/>
  <c r="SD33" i="71"/>
  <c r="QW33" i="71"/>
  <c r="NB33" i="71"/>
  <c r="KY33" i="71"/>
  <c r="IV33" i="71"/>
  <c r="PE33" i="71"/>
  <c r="LJ33" i="71"/>
  <c r="OT33" i="71"/>
  <c r="GH33" i="71"/>
  <c r="CX33" i="71"/>
  <c r="BF33" i="71"/>
  <c r="MQ33" i="71"/>
  <c r="JG33" i="71"/>
  <c r="CB33" i="71"/>
  <c r="AJ33" i="71"/>
  <c r="HD33" i="71"/>
  <c r="BQ33" i="71"/>
  <c r="KN33" i="71"/>
  <c r="GS33" i="71"/>
  <c r="DI33" i="71"/>
  <c r="CM33" i="71"/>
  <c r="Y33" i="71"/>
  <c r="HO33" i="71"/>
  <c r="FW33" i="71"/>
  <c r="EE33" i="71"/>
  <c r="DT33" i="71"/>
  <c r="AU33" i="71"/>
  <c r="N82" i="71"/>
  <c r="TV82" i="71"/>
  <c r="TK82" i="71"/>
  <c r="SZ82" i="71"/>
  <c r="RS82" i="71"/>
  <c r="SD82" i="71"/>
  <c r="RH82" i="71"/>
  <c r="PP82" i="71"/>
  <c r="NX82" i="71"/>
  <c r="MQ82" i="71"/>
  <c r="JR82" i="71"/>
  <c r="QA82" i="71"/>
  <c r="PE82" i="71"/>
  <c r="NM82" i="71"/>
  <c r="MF82" i="71"/>
  <c r="KN82" i="71"/>
  <c r="JG82" i="71"/>
  <c r="IV82" i="71"/>
  <c r="HD82" i="71"/>
  <c r="DI82" i="71"/>
  <c r="SO82" i="71"/>
  <c r="QL82" i="71"/>
  <c r="OT82" i="71"/>
  <c r="QW82" i="71"/>
  <c r="NB82" i="71"/>
  <c r="LU82" i="71"/>
  <c r="LJ82" i="71"/>
  <c r="KY82" i="71"/>
  <c r="KC82" i="71"/>
  <c r="HZ82" i="71"/>
  <c r="IK82" i="71"/>
  <c r="HO82" i="71"/>
  <c r="GH82" i="71"/>
  <c r="FA82" i="71"/>
  <c r="BQ82" i="71"/>
  <c r="OI82" i="71"/>
  <c r="GS82" i="71"/>
  <c r="EE82" i="71"/>
  <c r="CM82" i="71"/>
  <c r="AU82" i="71"/>
  <c r="EP82" i="71"/>
  <c r="CB82" i="71"/>
  <c r="CX82" i="71"/>
  <c r="Y82" i="71"/>
  <c r="FW82" i="71"/>
  <c r="AJ82" i="71"/>
  <c r="FL82" i="71"/>
  <c r="DT82" i="71"/>
  <c r="BF82" i="71"/>
  <c r="TV91" i="71"/>
  <c r="SO91" i="71"/>
  <c r="RS91" i="71"/>
  <c r="TK91" i="71"/>
  <c r="SD91" i="71"/>
  <c r="RH91" i="71"/>
  <c r="QL91" i="71"/>
  <c r="QA91" i="71"/>
  <c r="PP91" i="71"/>
  <c r="OI91" i="71"/>
  <c r="NX91" i="71"/>
  <c r="MF91" i="71"/>
  <c r="LU91" i="71"/>
  <c r="KC91" i="71"/>
  <c r="JR91" i="71"/>
  <c r="NM91" i="71"/>
  <c r="IK91" i="71"/>
  <c r="HZ91" i="71"/>
  <c r="GS91" i="71"/>
  <c r="FL91" i="71"/>
  <c r="FA91" i="71"/>
  <c r="EP91" i="71"/>
  <c r="QW91" i="71"/>
  <c r="PE91" i="71"/>
  <c r="OT91" i="71"/>
  <c r="SZ91" i="71"/>
  <c r="MQ91" i="71"/>
  <c r="IV91" i="71"/>
  <c r="NB91" i="71"/>
  <c r="KN91" i="71"/>
  <c r="KY91" i="71"/>
  <c r="JG91" i="71"/>
  <c r="GH91" i="71"/>
  <c r="EE91" i="71"/>
  <c r="CX91" i="71"/>
  <c r="BF91" i="71"/>
  <c r="LJ91" i="71"/>
  <c r="HO91" i="71"/>
  <c r="CB91" i="71"/>
  <c r="AJ91" i="71"/>
  <c r="FW91" i="71"/>
  <c r="BQ91" i="71"/>
  <c r="DT91" i="71"/>
  <c r="CM91" i="71"/>
  <c r="Y91" i="71"/>
  <c r="HD91" i="71"/>
  <c r="DI91" i="71"/>
  <c r="AU91" i="71"/>
  <c r="N99" i="71"/>
  <c r="TV99" i="71"/>
  <c r="SZ99" i="71"/>
  <c r="SD99" i="71"/>
  <c r="QW99" i="71"/>
  <c r="PP99" i="71"/>
  <c r="OT99" i="71"/>
  <c r="NM99" i="71"/>
  <c r="KN99" i="71"/>
  <c r="SO99" i="71"/>
  <c r="QL99" i="71"/>
  <c r="MQ99" i="71"/>
  <c r="MF99" i="71"/>
  <c r="LU99" i="71"/>
  <c r="GH99" i="71"/>
  <c r="FW99" i="71"/>
  <c r="TK99" i="71"/>
  <c r="RH99" i="71"/>
  <c r="RS99" i="71"/>
  <c r="PE99" i="71"/>
  <c r="IV99" i="71"/>
  <c r="QA99" i="71"/>
  <c r="OI99" i="71"/>
  <c r="LJ99" i="71"/>
  <c r="NX99" i="71"/>
  <c r="HZ99" i="71"/>
  <c r="GS99" i="71"/>
  <c r="EP99" i="71"/>
  <c r="EE99" i="71"/>
  <c r="CM99" i="71"/>
  <c r="AU99" i="71"/>
  <c r="KY99" i="71"/>
  <c r="JR99" i="71"/>
  <c r="JG99" i="71"/>
  <c r="IK99" i="71"/>
  <c r="HO99" i="71"/>
  <c r="BQ99" i="71"/>
  <c r="NB99" i="71"/>
  <c r="HD99" i="71"/>
  <c r="CX99" i="71"/>
  <c r="FA99" i="71"/>
  <c r="DI99" i="71"/>
  <c r="AJ99" i="71"/>
  <c r="KC99" i="71"/>
  <c r="BF99" i="71"/>
  <c r="FL99" i="71"/>
  <c r="DT99" i="71"/>
  <c r="CB99" i="71"/>
  <c r="Y99" i="71"/>
  <c r="R106" i="71"/>
  <c r="R129" i="71" s="1"/>
  <c r="TZ106" i="71"/>
  <c r="TZ129" i="71" s="1"/>
  <c r="SS106" i="71"/>
  <c r="SS129" i="71" s="1"/>
  <c r="RW106" i="71"/>
  <c r="RW129" i="71" s="1"/>
  <c r="RL106" i="71"/>
  <c r="RL129" i="71" s="1"/>
  <c r="QP106" i="71"/>
  <c r="QP129" i="71" s="1"/>
  <c r="QE106" i="71"/>
  <c r="QE129" i="71" s="1"/>
  <c r="PI106" i="71"/>
  <c r="PI129" i="71" s="1"/>
  <c r="TD106" i="71"/>
  <c r="TD129" i="71" s="1"/>
  <c r="RA106" i="71"/>
  <c r="RA129" i="71" s="1"/>
  <c r="OX106" i="71"/>
  <c r="OX129" i="71" s="1"/>
  <c r="OB106" i="71"/>
  <c r="OB129" i="71" s="1"/>
  <c r="MJ106" i="71"/>
  <c r="MJ129" i="71" s="1"/>
  <c r="JV106" i="71"/>
  <c r="JV129" i="71" s="1"/>
  <c r="TO106" i="71"/>
  <c r="TO129" i="71" s="1"/>
  <c r="NQ106" i="71"/>
  <c r="NQ129" i="71" s="1"/>
  <c r="MU106" i="71"/>
  <c r="MU129" i="71" s="1"/>
  <c r="LC106" i="71"/>
  <c r="LC129" i="71" s="1"/>
  <c r="IZ106" i="71"/>
  <c r="IZ129" i="71" s="1"/>
  <c r="IO106" i="71"/>
  <c r="IO129" i="71" s="1"/>
  <c r="HS106" i="71"/>
  <c r="HS129" i="71" s="1"/>
  <c r="HH106" i="71"/>
  <c r="HH129" i="71" s="1"/>
  <c r="GW106" i="71"/>
  <c r="GW129" i="71" s="1"/>
  <c r="FP106" i="71"/>
  <c r="FP129" i="71" s="1"/>
  <c r="DM106" i="71"/>
  <c r="DM129" i="71" s="1"/>
  <c r="SH106" i="71"/>
  <c r="SH129" i="71" s="1"/>
  <c r="PT106" i="71"/>
  <c r="PT129" i="71" s="1"/>
  <c r="OM106" i="71"/>
  <c r="OM129" i="71" s="1"/>
  <c r="NF106" i="71"/>
  <c r="NF129" i="71" s="1"/>
  <c r="KG106" i="71"/>
  <c r="KG129" i="71" s="1"/>
  <c r="LN106" i="71"/>
  <c r="LN129" i="71" s="1"/>
  <c r="ID106" i="71"/>
  <c r="ID129" i="71" s="1"/>
  <c r="JK106" i="71"/>
  <c r="JK129" i="71" s="1"/>
  <c r="GL106" i="71"/>
  <c r="GL129" i="71" s="1"/>
  <c r="FE106" i="71"/>
  <c r="FE129" i="71" s="1"/>
  <c r="BU106" i="71"/>
  <c r="BU129" i="71" s="1"/>
  <c r="KR106" i="71"/>
  <c r="KR129" i="71" s="1"/>
  <c r="CQ106" i="71"/>
  <c r="CQ129" i="71" s="1"/>
  <c r="AY106" i="71"/>
  <c r="AY129" i="71" s="1"/>
  <c r="GA106" i="71"/>
  <c r="GA129" i="71" s="1"/>
  <c r="CF106" i="71"/>
  <c r="CF129" i="71" s="1"/>
  <c r="DX106" i="71"/>
  <c r="DX129" i="71" s="1"/>
  <c r="DB106" i="71"/>
  <c r="DB129" i="71" s="1"/>
  <c r="AC106" i="71"/>
  <c r="AC129" i="71" s="1"/>
  <c r="ET106" i="71"/>
  <c r="ET129" i="71" s="1"/>
  <c r="EI106" i="71"/>
  <c r="EI129" i="71" s="1"/>
  <c r="AN106" i="71"/>
  <c r="AN129" i="71" s="1"/>
  <c r="LY106" i="71"/>
  <c r="LY129" i="71" s="1"/>
  <c r="BJ106" i="71"/>
  <c r="BJ129" i="71" s="1"/>
  <c r="TV177" i="71"/>
  <c r="SD177" i="71"/>
  <c r="SO177" i="71"/>
  <c r="QW177" i="71"/>
  <c r="QA177" i="71"/>
  <c r="PP177" i="71"/>
  <c r="TK177" i="71"/>
  <c r="SZ177" i="71"/>
  <c r="RS177" i="71"/>
  <c r="PE177" i="71"/>
  <c r="OI177" i="71"/>
  <c r="LU177" i="71"/>
  <c r="LJ177" i="71"/>
  <c r="KN177" i="71"/>
  <c r="OT177" i="71"/>
  <c r="NX177" i="71"/>
  <c r="NB177" i="71"/>
  <c r="HZ177" i="71"/>
  <c r="FA177" i="71"/>
  <c r="EP177" i="71"/>
  <c r="RH177" i="71"/>
  <c r="QL177" i="71"/>
  <c r="JR177" i="71"/>
  <c r="MQ177" i="71"/>
  <c r="MF177" i="71"/>
  <c r="NM177" i="71"/>
  <c r="JG177" i="71"/>
  <c r="IV177" i="71"/>
  <c r="HO177" i="71"/>
  <c r="HD177" i="71"/>
  <c r="FW177" i="71"/>
  <c r="EE177" i="71"/>
  <c r="DT177" i="71"/>
  <c r="BF177" i="71"/>
  <c r="KC177" i="71"/>
  <c r="IK177" i="71"/>
  <c r="FL177" i="71"/>
  <c r="DI177" i="71"/>
  <c r="CB177" i="71"/>
  <c r="AJ177" i="71"/>
  <c r="KY177" i="71"/>
  <c r="GS177" i="71"/>
  <c r="AU177" i="71"/>
  <c r="BQ177" i="71"/>
  <c r="GH177" i="71"/>
  <c r="CX177" i="71"/>
  <c r="CM177" i="71"/>
  <c r="Y177" i="71"/>
  <c r="TV179" i="71"/>
  <c r="SZ179" i="71"/>
  <c r="TK179" i="71"/>
  <c r="SO179" i="71"/>
  <c r="QW179" i="71"/>
  <c r="PE179" i="71"/>
  <c r="NM179" i="71"/>
  <c r="NB179" i="71"/>
  <c r="KY179" i="71"/>
  <c r="JG179" i="71"/>
  <c r="SD179" i="71"/>
  <c r="RS179" i="71"/>
  <c r="RH179" i="71"/>
  <c r="QL179" i="71"/>
  <c r="QA179" i="71"/>
  <c r="NX179" i="71"/>
  <c r="LJ179" i="71"/>
  <c r="GH179" i="71"/>
  <c r="FW179" i="71"/>
  <c r="OT179" i="71"/>
  <c r="MQ179" i="71"/>
  <c r="KC179" i="71"/>
  <c r="LU179" i="71"/>
  <c r="HO179" i="71"/>
  <c r="HD179" i="71"/>
  <c r="EE179" i="71"/>
  <c r="DT179" i="71"/>
  <c r="CM179" i="71"/>
  <c r="AU179" i="71"/>
  <c r="Y179" i="71"/>
  <c r="PP179" i="71"/>
  <c r="OI179" i="71"/>
  <c r="JR179" i="71"/>
  <c r="IV179" i="71"/>
  <c r="FL179" i="71"/>
  <c r="FA179" i="71"/>
  <c r="DI179" i="71"/>
  <c r="BQ179" i="71"/>
  <c r="IK179" i="71"/>
  <c r="EP179" i="71"/>
  <c r="CX179" i="71"/>
  <c r="AJ179" i="71"/>
  <c r="MF179" i="71"/>
  <c r="HZ179" i="71"/>
  <c r="GS179" i="71"/>
  <c r="BF179" i="71"/>
  <c r="KN179" i="71"/>
  <c r="CB179" i="71"/>
  <c r="TK187" i="71"/>
  <c r="SZ187" i="71"/>
  <c r="SO187" i="71"/>
  <c r="PE187" i="71"/>
  <c r="QA187" i="71"/>
  <c r="PP187" i="71"/>
  <c r="MF187" i="71"/>
  <c r="KC187" i="71"/>
  <c r="NB187" i="71"/>
  <c r="LU187" i="71"/>
  <c r="IV187" i="71"/>
  <c r="IK187" i="71"/>
  <c r="HO187" i="71"/>
  <c r="HD187" i="71"/>
  <c r="FL187" i="71"/>
  <c r="DI187" i="71"/>
  <c r="CX187" i="71"/>
  <c r="SD187" i="71"/>
  <c r="RH187" i="71"/>
  <c r="TV187" i="71"/>
  <c r="QL187" i="71"/>
  <c r="RS187" i="71"/>
  <c r="QW187" i="71"/>
  <c r="OT187" i="71"/>
  <c r="NM187" i="71"/>
  <c r="NX187" i="71"/>
  <c r="MQ187" i="71"/>
  <c r="JR187" i="71"/>
  <c r="FW187" i="71"/>
  <c r="EP187" i="71"/>
  <c r="DT187" i="71"/>
  <c r="BQ187" i="71"/>
  <c r="Y187" i="71"/>
  <c r="LJ187" i="71"/>
  <c r="KY187" i="71"/>
  <c r="CM187" i="71"/>
  <c r="AU187" i="71"/>
  <c r="OI187" i="71"/>
  <c r="JG187" i="71"/>
  <c r="HZ187" i="71"/>
  <c r="GS187" i="71"/>
  <c r="EE187" i="71"/>
  <c r="CB187" i="71"/>
  <c r="FA187" i="71"/>
  <c r="KN187" i="71"/>
  <c r="AJ187" i="71"/>
  <c r="GH187" i="71"/>
  <c r="BF187" i="71"/>
  <c r="TK194" i="71"/>
  <c r="SD194" i="71"/>
  <c r="SO194" i="71"/>
  <c r="QW194" i="71"/>
  <c r="QA194" i="71"/>
  <c r="PP194" i="71"/>
  <c r="PE194" i="71"/>
  <c r="OI194" i="71"/>
  <c r="NX194" i="71"/>
  <c r="NM194" i="71"/>
  <c r="NB194" i="71"/>
  <c r="KY194" i="71"/>
  <c r="JR194" i="71"/>
  <c r="JG194" i="71"/>
  <c r="RS194" i="71"/>
  <c r="MF194" i="71"/>
  <c r="LU194" i="71"/>
  <c r="GH194" i="71"/>
  <c r="FW194" i="71"/>
  <c r="TV194" i="71"/>
  <c r="SZ194" i="71"/>
  <c r="QL194" i="71"/>
  <c r="RH194" i="71"/>
  <c r="OT194" i="71"/>
  <c r="IV194" i="71"/>
  <c r="LJ194" i="71"/>
  <c r="KN194" i="71"/>
  <c r="IK194" i="71"/>
  <c r="EP194" i="71"/>
  <c r="CX194" i="71"/>
  <c r="CM194" i="71"/>
  <c r="AU194" i="71"/>
  <c r="HZ194" i="71"/>
  <c r="FL194" i="71"/>
  <c r="BQ194" i="71"/>
  <c r="HO194" i="71"/>
  <c r="BF194" i="71"/>
  <c r="MQ194" i="71"/>
  <c r="CB194" i="71"/>
  <c r="AJ194" i="71"/>
  <c r="KC194" i="71"/>
  <c r="HD194" i="71"/>
  <c r="GS194" i="71"/>
  <c r="EE194" i="71"/>
  <c r="DT194" i="71"/>
  <c r="Y194" i="71"/>
  <c r="FA194" i="71"/>
  <c r="DI194" i="71"/>
  <c r="SZ202" i="71"/>
  <c r="TK202" i="71"/>
  <c r="SO202" i="71"/>
  <c r="RS202" i="71"/>
  <c r="QW202" i="71"/>
  <c r="PE202" i="71"/>
  <c r="MF202" i="71"/>
  <c r="KN202" i="71"/>
  <c r="KC202" i="71"/>
  <c r="TV202" i="71"/>
  <c r="PP202" i="71"/>
  <c r="OT202" i="71"/>
  <c r="NM202" i="71"/>
  <c r="IV202" i="71"/>
  <c r="IK202" i="71"/>
  <c r="HD202" i="71"/>
  <c r="DI202" i="71"/>
  <c r="CX202" i="71"/>
  <c r="SD202" i="71"/>
  <c r="RH202" i="71"/>
  <c r="QL202" i="71"/>
  <c r="OI202" i="71"/>
  <c r="QA202" i="71"/>
  <c r="MQ202" i="71"/>
  <c r="LU202" i="71"/>
  <c r="LJ202" i="71"/>
  <c r="KY202" i="71"/>
  <c r="JG202" i="71"/>
  <c r="HZ202" i="71"/>
  <c r="NB202" i="71"/>
  <c r="GH202" i="71"/>
  <c r="FA202" i="71"/>
  <c r="BQ202" i="71"/>
  <c r="FL202" i="71"/>
  <c r="CM202" i="71"/>
  <c r="AU202" i="71"/>
  <c r="GS202" i="71"/>
  <c r="EE202" i="71"/>
  <c r="DT202" i="71"/>
  <c r="AJ202" i="71"/>
  <c r="JR202" i="71"/>
  <c r="FW202" i="71"/>
  <c r="BF202" i="71"/>
  <c r="Y202" i="71"/>
  <c r="NX202" i="71"/>
  <c r="HO202" i="71"/>
  <c r="EP202" i="71"/>
  <c r="CB202" i="71"/>
  <c r="TV219" i="71"/>
  <c r="TK219" i="71"/>
  <c r="PE219" i="71"/>
  <c r="QW219" i="71"/>
  <c r="OT219" i="71"/>
  <c r="NX219" i="71"/>
  <c r="MF219" i="71"/>
  <c r="KC219" i="71"/>
  <c r="JR219" i="71"/>
  <c r="JG219" i="71"/>
  <c r="IV219" i="71"/>
  <c r="IK219" i="71"/>
  <c r="HO219" i="71"/>
  <c r="HD219" i="71"/>
  <c r="DI219" i="71"/>
  <c r="CX219" i="71"/>
  <c r="SZ219" i="71"/>
  <c r="SD219" i="71"/>
  <c r="SO219" i="71"/>
  <c r="QL219" i="71"/>
  <c r="QA219" i="71"/>
  <c r="RS219" i="71"/>
  <c r="RH219" i="71"/>
  <c r="PP219" i="71"/>
  <c r="OI219" i="71"/>
  <c r="NM219" i="71"/>
  <c r="NB219" i="71"/>
  <c r="LU219" i="71"/>
  <c r="HZ219" i="71"/>
  <c r="GS219" i="71"/>
  <c r="EE219" i="71"/>
  <c r="BQ219" i="71"/>
  <c r="FW219" i="71"/>
  <c r="EP219" i="71"/>
  <c r="DT219" i="71"/>
  <c r="CM219" i="71"/>
  <c r="AU219" i="71"/>
  <c r="FA219" i="71"/>
  <c r="CB219" i="71"/>
  <c r="LJ219" i="71"/>
  <c r="GH219" i="71"/>
  <c r="AJ219" i="71"/>
  <c r="Y219" i="71"/>
  <c r="MQ219" i="71"/>
  <c r="KY219" i="71"/>
  <c r="KN219" i="71"/>
  <c r="FL219" i="71"/>
  <c r="BF219" i="71"/>
  <c r="TV241" i="71"/>
  <c r="SD241" i="71"/>
  <c r="QW241" i="71"/>
  <c r="QA241" i="71"/>
  <c r="PP241" i="71"/>
  <c r="RS241" i="71"/>
  <c r="OT241" i="71"/>
  <c r="OI241" i="71"/>
  <c r="NX241" i="71"/>
  <c r="LU241" i="71"/>
  <c r="LJ241" i="71"/>
  <c r="JR241" i="71"/>
  <c r="TK241" i="71"/>
  <c r="KN241" i="71"/>
  <c r="KC241" i="71"/>
  <c r="JG241" i="71"/>
  <c r="HZ241" i="71"/>
  <c r="HO241" i="71"/>
  <c r="FA241" i="71"/>
  <c r="EP241" i="71"/>
  <c r="SO241" i="71"/>
  <c r="RH241" i="71"/>
  <c r="QL241" i="71"/>
  <c r="SZ241" i="71"/>
  <c r="NM241" i="71"/>
  <c r="NB241" i="71"/>
  <c r="MF241" i="71"/>
  <c r="KY241" i="71"/>
  <c r="PE241" i="71"/>
  <c r="IK241" i="71"/>
  <c r="GS241" i="71"/>
  <c r="DI241" i="71"/>
  <c r="BF241" i="71"/>
  <c r="MQ241" i="71"/>
  <c r="HD241" i="71"/>
  <c r="FW241" i="71"/>
  <c r="DT241" i="71"/>
  <c r="CB241" i="71"/>
  <c r="AJ241" i="71"/>
  <c r="GH241" i="71"/>
  <c r="CX241" i="71"/>
  <c r="Y241" i="71"/>
  <c r="FL241" i="71"/>
  <c r="AU241" i="71"/>
  <c r="BQ241" i="71"/>
  <c r="IV241" i="71"/>
  <c r="EE241" i="71"/>
  <c r="CM241" i="71"/>
  <c r="TK253" i="71"/>
  <c r="SD253" i="71"/>
  <c r="TV253" i="71"/>
  <c r="RS253" i="71"/>
  <c r="QW253" i="71"/>
  <c r="QA253" i="71"/>
  <c r="PP253" i="71"/>
  <c r="RH253" i="71"/>
  <c r="OI253" i="71"/>
  <c r="NM253" i="71"/>
  <c r="NB253" i="71"/>
  <c r="KY253" i="71"/>
  <c r="JG253" i="71"/>
  <c r="SZ253" i="71"/>
  <c r="MF253" i="71"/>
  <c r="LU253" i="71"/>
  <c r="GH253" i="71"/>
  <c r="FW253" i="71"/>
  <c r="FL253" i="71"/>
  <c r="QL253" i="71"/>
  <c r="PE253" i="71"/>
  <c r="OT253" i="71"/>
  <c r="NX253" i="71"/>
  <c r="LJ253" i="71"/>
  <c r="IV253" i="71"/>
  <c r="JR253" i="71"/>
  <c r="HO253" i="71"/>
  <c r="MQ253" i="71"/>
  <c r="KC253" i="71"/>
  <c r="HZ253" i="71"/>
  <c r="EP253" i="71"/>
  <c r="CX253" i="71"/>
  <c r="CM253" i="71"/>
  <c r="AU253" i="71"/>
  <c r="IK253" i="71"/>
  <c r="GS253" i="71"/>
  <c r="BQ253" i="71"/>
  <c r="Y253" i="71"/>
  <c r="EE253" i="71"/>
  <c r="BF253" i="71"/>
  <c r="KN253" i="71"/>
  <c r="CB253" i="71"/>
  <c r="HD253" i="71"/>
  <c r="DT253" i="71"/>
  <c r="SO253" i="71"/>
  <c r="FA253" i="71"/>
  <c r="DI253" i="71"/>
  <c r="AJ253" i="71"/>
  <c r="N261" i="71"/>
  <c r="SZ261" i="71"/>
  <c r="SO261" i="71"/>
  <c r="RS261" i="71"/>
  <c r="SD261" i="71"/>
  <c r="RH261" i="71"/>
  <c r="QL261" i="71"/>
  <c r="OT261" i="71"/>
  <c r="MF261" i="71"/>
  <c r="KC261" i="71"/>
  <c r="OI261" i="71"/>
  <c r="KN261" i="71"/>
  <c r="JR261" i="71"/>
  <c r="JG261" i="71"/>
  <c r="IV261" i="71"/>
  <c r="IK261" i="71"/>
  <c r="HD261" i="71"/>
  <c r="GS261" i="71"/>
  <c r="DI261" i="71"/>
  <c r="CX261" i="71"/>
  <c r="TV261" i="71"/>
  <c r="TK261" i="71"/>
  <c r="QW261" i="71"/>
  <c r="QA261" i="71"/>
  <c r="PP261" i="71"/>
  <c r="PE261" i="71"/>
  <c r="MQ261" i="71"/>
  <c r="NX261" i="71"/>
  <c r="LU261" i="71"/>
  <c r="LJ261" i="71"/>
  <c r="KY261" i="71"/>
  <c r="NM261" i="71"/>
  <c r="HO261" i="71"/>
  <c r="BQ261" i="71"/>
  <c r="Y261" i="71"/>
  <c r="NB261" i="71"/>
  <c r="FW261" i="71"/>
  <c r="EP261" i="71"/>
  <c r="DT261" i="71"/>
  <c r="CM261" i="71"/>
  <c r="AU261" i="71"/>
  <c r="GH261" i="71"/>
  <c r="CB261" i="71"/>
  <c r="HZ261" i="71"/>
  <c r="FL261" i="71"/>
  <c r="FA261" i="71"/>
  <c r="AJ261" i="71"/>
  <c r="EE261" i="71"/>
  <c r="BF261" i="71"/>
  <c r="N271" i="71"/>
  <c r="TK271" i="71"/>
  <c r="SZ271" i="71"/>
  <c r="SD271" i="71"/>
  <c r="QW271" i="71"/>
  <c r="QA271" i="71"/>
  <c r="PP271" i="71"/>
  <c r="QL271" i="71"/>
  <c r="OI271" i="71"/>
  <c r="NM271" i="71"/>
  <c r="NB271" i="71"/>
  <c r="KY271" i="71"/>
  <c r="JG271" i="71"/>
  <c r="RH271" i="71"/>
  <c r="PE271" i="71"/>
  <c r="OT271" i="71"/>
  <c r="NX271" i="71"/>
  <c r="KN271" i="71"/>
  <c r="KC271" i="71"/>
  <c r="GH271" i="71"/>
  <c r="FW271" i="71"/>
  <c r="FL271" i="71"/>
  <c r="TV271" i="71"/>
  <c r="SO271" i="71"/>
  <c r="RS271" i="71"/>
  <c r="MQ271" i="71"/>
  <c r="MF271" i="71"/>
  <c r="IK271" i="71"/>
  <c r="HZ271" i="71"/>
  <c r="LJ271" i="71"/>
  <c r="FA271" i="71"/>
  <c r="DI271" i="71"/>
  <c r="CM271" i="71"/>
  <c r="AU271" i="71"/>
  <c r="HD271" i="71"/>
  <c r="EE271" i="71"/>
  <c r="DT271" i="71"/>
  <c r="BQ271" i="71"/>
  <c r="Y271" i="71"/>
  <c r="JR271" i="71"/>
  <c r="HO271" i="71"/>
  <c r="EP271" i="71"/>
  <c r="CX271" i="71"/>
  <c r="AJ271" i="71"/>
  <c r="LU271" i="71"/>
  <c r="BF271" i="71"/>
  <c r="IV271" i="71"/>
  <c r="GS271" i="71"/>
  <c r="CB271" i="71"/>
  <c r="N13" i="71"/>
  <c r="TK13" i="71"/>
  <c r="SZ13" i="71"/>
  <c r="SD13" i="71"/>
  <c r="TV13" i="71"/>
  <c r="QW13" i="71"/>
  <c r="PE13" i="71"/>
  <c r="MQ13" i="71"/>
  <c r="RH13" i="71"/>
  <c r="OI13" i="71"/>
  <c r="KN13" i="71"/>
  <c r="JR13" i="71"/>
  <c r="JG13" i="71"/>
  <c r="IV13" i="71"/>
  <c r="HD13" i="71"/>
  <c r="DI13" i="71"/>
  <c r="SO13" i="71"/>
  <c r="RS13" i="71"/>
  <c r="QL13" i="71"/>
  <c r="QA13" i="71"/>
  <c r="PP13" i="71"/>
  <c r="OT13" i="71"/>
  <c r="NB13" i="71"/>
  <c r="IK13" i="71"/>
  <c r="KC13" i="71"/>
  <c r="GS13" i="71"/>
  <c r="FL13" i="71"/>
  <c r="DT13" i="71"/>
  <c r="BQ13" i="71"/>
  <c r="NM13" i="71"/>
  <c r="MF13" i="71"/>
  <c r="HO13" i="71"/>
  <c r="FW13" i="71"/>
  <c r="EP13" i="71"/>
  <c r="EE13" i="71"/>
  <c r="CM13" i="71"/>
  <c r="AU13" i="71"/>
  <c r="LU13" i="71"/>
  <c r="FA13" i="71"/>
  <c r="AJ13" i="71"/>
  <c r="HZ13" i="71"/>
  <c r="BF13" i="71"/>
  <c r="NX13" i="71"/>
  <c r="LJ13" i="71"/>
  <c r="KY13" i="71"/>
  <c r="CB13" i="71"/>
  <c r="Y13" i="71"/>
  <c r="GH13" i="71"/>
  <c r="CX13" i="71"/>
  <c r="Q15" i="71"/>
  <c r="TY15" i="71"/>
  <c r="TC15" i="71"/>
  <c r="RV15" i="71"/>
  <c r="RK15" i="71"/>
  <c r="PS15" i="71"/>
  <c r="NE15" i="71"/>
  <c r="LB15" i="71"/>
  <c r="KQ15" i="71"/>
  <c r="QZ15" i="71"/>
  <c r="QO15" i="71"/>
  <c r="LX15" i="71"/>
  <c r="LM15" i="71"/>
  <c r="HR15" i="71"/>
  <c r="DW15" i="71"/>
  <c r="TN15" i="71"/>
  <c r="SR15" i="71"/>
  <c r="SG15" i="71"/>
  <c r="QD15" i="71"/>
  <c r="OL15" i="71"/>
  <c r="NP15" i="71"/>
  <c r="MT15" i="71"/>
  <c r="KF15" i="71"/>
  <c r="IY15" i="71"/>
  <c r="OA15" i="71"/>
  <c r="JJ15" i="71"/>
  <c r="FZ15" i="71"/>
  <c r="ES15" i="71"/>
  <c r="EH15" i="71"/>
  <c r="CE15" i="71"/>
  <c r="AM15" i="71"/>
  <c r="IN15" i="71"/>
  <c r="GV15" i="71"/>
  <c r="FO15" i="71"/>
  <c r="DA15" i="71"/>
  <c r="BI15" i="71"/>
  <c r="OW15" i="71"/>
  <c r="MI15" i="71"/>
  <c r="IC15" i="71"/>
  <c r="CP15" i="71"/>
  <c r="HG15" i="71"/>
  <c r="GK15" i="71"/>
  <c r="AX15" i="71"/>
  <c r="PH15" i="71"/>
  <c r="JU15" i="71"/>
  <c r="FD15" i="71"/>
  <c r="DL15" i="71"/>
  <c r="BT15" i="71"/>
  <c r="AB15" i="71"/>
  <c r="TK47" i="71"/>
  <c r="SO47" i="71"/>
  <c r="RS47" i="71"/>
  <c r="SD47" i="71"/>
  <c r="RH47" i="71"/>
  <c r="QL47" i="71"/>
  <c r="QA47" i="71"/>
  <c r="SZ47" i="71"/>
  <c r="OT47" i="71"/>
  <c r="NM47" i="71"/>
  <c r="LJ47" i="71"/>
  <c r="KN47" i="71"/>
  <c r="QW47" i="71"/>
  <c r="MQ47" i="71"/>
  <c r="MF47" i="71"/>
  <c r="JR47" i="71"/>
  <c r="HO47" i="71"/>
  <c r="GS47" i="71"/>
  <c r="GH47" i="71"/>
  <c r="FW47" i="71"/>
  <c r="PP47" i="71"/>
  <c r="PE47" i="71"/>
  <c r="OI47" i="71"/>
  <c r="NX47" i="71"/>
  <c r="NB47" i="71"/>
  <c r="KC47" i="71"/>
  <c r="JG47" i="71"/>
  <c r="LU47" i="71"/>
  <c r="HZ47" i="71"/>
  <c r="KY47" i="71"/>
  <c r="FA47" i="71"/>
  <c r="DT47" i="71"/>
  <c r="DI47" i="71"/>
  <c r="CM47" i="71"/>
  <c r="AU47" i="71"/>
  <c r="IK47" i="71"/>
  <c r="HD47" i="71"/>
  <c r="EE47" i="71"/>
  <c r="BQ47" i="71"/>
  <c r="TV47" i="71"/>
  <c r="EP47" i="71"/>
  <c r="BF47" i="71"/>
  <c r="IV47" i="71"/>
  <c r="CB47" i="71"/>
  <c r="AJ47" i="71"/>
  <c r="CX47" i="71"/>
  <c r="FL47" i="71"/>
  <c r="Y47" i="71"/>
  <c r="TK84" i="71"/>
  <c r="SZ84" i="71"/>
  <c r="SD84" i="71"/>
  <c r="QW84" i="71"/>
  <c r="PE84" i="71"/>
  <c r="SO84" i="71"/>
  <c r="QL84" i="71"/>
  <c r="QA84" i="71"/>
  <c r="MF84" i="71"/>
  <c r="LU84" i="71"/>
  <c r="KC84" i="71"/>
  <c r="MQ84" i="71"/>
  <c r="JR84" i="71"/>
  <c r="IK84" i="71"/>
  <c r="HZ84" i="71"/>
  <c r="FL84" i="71"/>
  <c r="FA84" i="71"/>
  <c r="EP84" i="71"/>
  <c r="EE84" i="71"/>
  <c r="RS84" i="71"/>
  <c r="RH84" i="71"/>
  <c r="OI84" i="71"/>
  <c r="TV84" i="71"/>
  <c r="PP84" i="71"/>
  <c r="OT84" i="71"/>
  <c r="JG84" i="71"/>
  <c r="NM84" i="71"/>
  <c r="KN84" i="71"/>
  <c r="DT84" i="71"/>
  <c r="DI84" i="71"/>
  <c r="CX84" i="71"/>
  <c r="BF84" i="71"/>
  <c r="NX84" i="71"/>
  <c r="HD84" i="71"/>
  <c r="FW84" i="71"/>
  <c r="CB84" i="71"/>
  <c r="AJ84" i="71"/>
  <c r="HO84" i="71"/>
  <c r="Y84" i="71"/>
  <c r="NB84" i="71"/>
  <c r="GS84" i="71"/>
  <c r="AU84" i="71"/>
  <c r="BQ84" i="71"/>
  <c r="LJ84" i="71"/>
  <c r="KY84" i="71"/>
  <c r="IV84" i="71"/>
  <c r="GH84" i="71"/>
  <c r="CM84" i="71"/>
  <c r="TK95" i="71"/>
  <c r="RS95" i="71"/>
  <c r="RH95" i="71"/>
  <c r="MQ95" i="71"/>
  <c r="KC95" i="71"/>
  <c r="TV95" i="71"/>
  <c r="SZ95" i="71"/>
  <c r="OI95" i="71"/>
  <c r="NB95" i="71"/>
  <c r="KN95" i="71"/>
  <c r="JR95" i="71"/>
  <c r="HO95" i="71"/>
  <c r="DT95" i="71"/>
  <c r="SO95" i="71"/>
  <c r="SD95" i="71"/>
  <c r="QW95" i="71"/>
  <c r="QA95" i="71"/>
  <c r="QL95" i="71"/>
  <c r="NM95" i="71"/>
  <c r="LU95" i="71"/>
  <c r="PP95" i="71"/>
  <c r="PE95" i="71"/>
  <c r="OT95" i="71"/>
  <c r="NX95" i="71"/>
  <c r="IV95" i="71"/>
  <c r="IK95" i="71"/>
  <c r="CB95" i="71"/>
  <c r="AJ95" i="71"/>
  <c r="MF95" i="71"/>
  <c r="HZ95" i="71"/>
  <c r="GS95" i="71"/>
  <c r="FW95" i="71"/>
  <c r="EP95" i="71"/>
  <c r="EE95" i="71"/>
  <c r="CX95" i="71"/>
  <c r="BF95" i="71"/>
  <c r="JG95" i="71"/>
  <c r="FL95" i="71"/>
  <c r="CM95" i="71"/>
  <c r="HD95" i="71"/>
  <c r="GH95" i="71"/>
  <c r="LJ95" i="71"/>
  <c r="KY95" i="71"/>
  <c r="FA95" i="71"/>
  <c r="DI95" i="71"/>
  <c r="AU95" i="71"/>
  <c r="Y95" i="71"/>
  <c r="BQ95" i="71"/>
  <c r="TK103" i="71"/>
  <c r="SO103" i="71"/>
  <c r="RS103" i="71"/>
  <c r="TV103" i="71"/>
  <c r="RH103" i="71"/>
  <c r="QL103" i="71"/>
  <c r="QA103" i="71"/>
  <c r="PE103" i="71"/>
  <c r="SD103" i="71"/>
  <c r="NX103" i="71"/>
  <c r="MF103" i="71"/>
  <c r="JR103" i="71"/>
  <c r="PP103" i="71"/>
  <c r="OI103" i="71"/>
  <c r="NB103" i="71"/>
  <c r="KN103" i="71"/>
  <c r="KC103" i="71"/>
  <c r="JG103" i="71"/>
  <c r="IV103" i="71"/>
  <c r="IK103" i="71"/>
  <c r="HO103" i="71"/>
  <c r="HD103" i="71"/>
  <c r="GS103" i="71"/>
  <c r="FL103" i="71"/>
  <c r="DI103" i="71"/>
  <c r="NM103" i="71"/>
  <c r="SZ103" i="71"/>
  <c r="MQ103" i="71"/>
  <c r="LJ103" i="71"/>
  <c r="KY103" i="71"/>
  <c r="QW103" i="71"/>
  <c r="LU103" i="71"/>
  <c r="DT103" i="71"/>
  <c r="BQ103" i="71"/>
  <c r="FW103" i="71"/>
  <c r="EP103" i="71"/>
  <c r="EE103" i="71"/>
  <c r="CM103" i="71"/>
  <c r="AU103" i="71"/>
  <c r="HZ103" i="71"/>
  <c r="FA103" i="71"/>
  <c r="AJ103" i="71"/>
  <c r="BF103" i="71"/>
  <c r="Y103" i="71"/>
  <c r="OT103" i="71"/>
  <c r="CB103" i="71"/>
  <c r="GH103" i="71"/>
  <c r="CX103" i="71"/>
  <c r="TO107" i="71"/>
  <c r="TO130" i="71" s="1"/>
  <c r="SS107" i="71"/>
  <c r="SS130" i="71" s="1"/>
  <c r="PT107" i="71"/>
  <c r="PT130" i="71" s="1"/>
  <c r="OM107" i="71"/>
  <c r="OM130" i="71" s="1"/>
  <c r="NF107" i="71"/>
  <c r="NF130" i="71" s="1"/>
  <c r="LY107" i="71"/>
  <c r="LY130" i="71" s="1"/>
  <c r="LN107" i="71"/>
  <c r="LN130" i="71" s="1"/>
  <c r="LC107" i="71"/>
  <c r="LC130" i="71" s="1"/>
  <c r="TD107" i="71"/>
  <c r="TD130" i="71" s="1"/>
  <c r="RA107" i="71"/>
  <c r="RA130" i="71" s="1"/>
  <c r="QP107" i="71"/>
  <c r="QP130" i="71" s="1"/>
  <c r="OB107" i="71"/>
  <c r="OB130" i="71" s="1"/>
  <c r="KR107" i="71"/>
  <c r="KR130" i="71" s="1"/>
  <c r="KG107" i="71"/>
  <c r="KG130" i="71" s="1"/>
  <c r="JK107" i="71"/>
  <c r="JK130" i="71" s="1"/>
  <c r="ID107" i="71"/>
  <c r="ID130" i="71" s="1"/>
  <c r="FE107" i="71"/>
  <c r="FE130" i="71" s="1"/>
  <c r="ET107" i="71"/>
  <c r="ET130" i="71" s="1"/>
  <c r="EI107" i="71"/>
  <c r="EI130" i="71" s="1"/>
  <c r="TZ107" i="71"/>
  <c r="TZ130" i="71" s="1"/>
  <c r="RW107" i="71"/>
  <c r="RW130" i="71" s="1"/>
  <c r="RL107" i="71"/>
  <c r="RL130" i="71" s="1"/>
  <c r="SH107" i="71"/>
  <c r="SH130" i="71" s="1"/>
  <c r="PI107" i="71"/>
  <c r="PI130" i="71" s="1"/>
  <c r="OX107" i="71"/>
  <c r="OX130" i="71" s="1"/>
  <c r="MJ107" i="71"/>
  <c r="MJ130" i="71" s="1"/>
  <c r="IO107" i="71"/>
  <c r="IO130" i="71" s="1"/>
  <c r="JV107" i="71"/>
  <c r="JV130" i="71" s="1"/>
  <c r="FP107" i="71"/>
  <c r="FP130" i="71" s="1"/>
  <c r="DX107" i="71"/>
  <c r="DX130" i="71" s="1"/>
  <c r="DM107" i="71"/>
  <c r="DM130" i="71" s="1"/>
  <c r="DB107" i="71"/>
  <c r="DB130" i="71" s="1"/>
  <c r="BJ107" i="71"/>
  <c r="BJ130" i="71" s="1"/>
  <c r="NQ107" i="71"/>
  <c r="NQ130" i="71" s="1"/>
  <c r="MU107" i="71"/>
  <c r="MU130" i="71" s="1"/>
  <c r="HH107" i="71"/>
  <c r="HH130" i="71" s="1"/>
  <c r="GA107" i="71"/>
  <c r="GA130" i="71" s="1"/>
  <c r="CF107" i="71"/>
  <c r="CF130" i="71" s="1"/>
  <c r="AN107" i="71"/>
  <c r="AN130" i="71" s="1"/>
  <c r="IZ107" i="71"/>
  <c r="IZ130" i="71" s="1"/>
  <c r="AC107" i="71"/>
  <c r="AC130" i="71" s="1"/>
  <c r="QE107" i="71"/>
  <c r="QE130" i="71" s="1"/>
  <c r="HS107" i="71"/>
  <c r="HS130" i="71" s="1"/>
  <c r="GL107" i="71"/>
  <c r="GL130" i="71" s="1"/>
  <c r="AY107" i="71"/>
  <c r="AY130" i="71" s="1"/>
  <c r="GW107" i="71"/>
  <c r="GW130" i="71" s="1"/>
  <c r="BU107" i="71"/>
  <c r="BU130" i="71" s="1"/>
  <c r="CQ107" i="71"/>
  <c r="CQ130" i="71" s="1"/>
  <c r="TC177" i="71"/>
  <c r="RV177" i="71"/>
  <c r="SG177" i="71"/>
  <c r="RK177" i="71"/>
  <c r="QD177" i="71"/>
  <c r="PS177" i="71"/>
  <c r="NP177" i="71"/>
  <c r="NE177" i="71"/>
  <c r="LB177" i="71"/>
  <c r="JJ177" i="71"/>
  <c r="TN177" i="71"/>
  <c r="SR177" i="71"/>
  <c r="MI177" i="71"/>
  <c r="LX177" i="71"/>
  <c r="KQ177" i="71"/>
  <c r="JU177" i="71"/>
  <c r="GK177" i="71"/>
  <c r="FZ177" i="71"/>
  <c r="QO177" i="71"/>
  <c r="QZ177" i="71"/>
  <c r="PH177" i="71"/>
  <c r="OW177" i="71"/>
  <c r="OA177" i="71"/>
  <c r="MT177" i="71"/>
  <c r="OL177" i="71"/>
  <c r="IY177" i="71"/>
  <c r="KF177" i="71"/>
  <c r="ES177" i="71"/>
  <c r="DA177" i="71"/>
  <c r="CP177" i="71"/>
  <c r="AX177" i="71"/>
  <c r="AB177" i="71"/>
  <c r="TY177" i="71"/>
  <c r="GV177" i="71"/>
  <c r="BT177" i="71"/>
  <c r="HR177" i="71"/>
  <c r="HG177" i="71"/>
  <c r="EH177" i="71"/>
  <c r="DW177" i="71"/>
  <c r="BI177" i="71"/>
  <c r="IN177" i="71"/>
  <c r="FD177" i="71"/>
  <c r="DL177" i="71"/>
  <c r="CE177" i="71"/>
  <c r="AM177" i="71"/>
  <c r="LM177" i="71"/>
  <c r="IC177" i="71"/>
  <c r="FO177" i="71"/>
  <c r="N181" i="71"/>
  <c r="TK181" i="71"/>
  <c r="SO181" i="71"/>
  <c r="RS181" i="71"/>
  <c r="RH181" i="71"/>
  <c r="QL181" i="71"/>
  <c r="OT181" i="71"/>
  <c r="QA181" i="71"/>
  <c r="PP181" i="71"/>
  <c r="MQ181" i="71"/>
  <c r="TV181" i="71"/>
  <c r="PE181" i="71"/>
  <c r="NB181" i="71"/>
  <c r="MF181" i="71"/>
  <c r="LU181" i="71"/>
  <c r="JR181" i="71"/>
  <c r="HO181" i="71"/>
  <c r="GS181" i="71"/>
  <c r="EE181" i="71"/>
  <c r="DT181" i="71"/>
  <c r="SZ181" i="71"/>
  <c r="OI181" i="71"/>
  <c r="SD181" i="71"/>
  <c r="NM181" i="71"/>
  <c r="NX181" i="71"/>
  <c r="LJ181" i="71"/>
  <c r="KY181" i="71"/>
  <c r="KN181" i="71"/>
  <c r="JG181" i="71"/>
  <c r="IV181" i="71"/>
  <c r="QW181" i="71"/>
  <c r="KC181" i="71"/>
  <c r="HZ181" i="71"/>
  <c r="FW181" i="71"/>
  <c r="EP181" i="71"/>
  <c r="CX181" i="71"/>
  <c r="CB181" i="71"/>
  <c r="AJ181" i="71"/>
  <c r="IK181" i="71"/>
  <c r="BF181" i="71"/>
  <c r="Y181" i="71"/>
  <c r="CM181" i="71"/>
  <c r="GH181" i="71"/>
  <c r="FL181" i="71"/>
  <c r="HD181" i="71"/>
  <c r="AU181" i="71"/>
  <c r="FA181" i="71"/>
  <c r="DI181" i="71"/>
  <c r="BQ181" i="71"/>
  <c r="N189" i="71"/>
  <c r="TV189" i="71"/>
  <c r="SD189" i="71"/>
  <c r="RS189" i="71"/>
  <c r="QW189" i="71"/>
  <c r="QA189" i="71"/>
  <c r="PP189" i="71"/>
  <c r="SO189" i="71"/>
  <c r="RH189" i="71"/>
  <c r="OI189" i="71"/>
  <c r="NX189" i="71"/>
  <c r="LU189" i="71"/>
  <c r="LJ189" i="71"/>
  <c r="JR189" i="71"/>
  <c r="TK189" i="71"/>
  <c r="QL189" i="71"/>
  <c r="NM189" i="71"/>
  <c r="MF189" i="71"/>
  <c r="HZ189" i="71"/>
  <c r="FA189" i="71"/>
  <c r="EP189" i="71"/>
  <c r="SZ189" i="71"/>
  <c r="NB189" i="71"/>
  <c r="KY189" i="71"/>
  <c r="KN189" i="71"/>
  <c r="KC189" i="71"/>
  <c r="JG189" i="71"/>
  <c r="IV189" i="71"/>
  <c r="PE189" i="71"/>
  <c r="MQ189" i="71"/>
  <c r="GH189" i="71"/>
  <c r="CX189" i="71"/>
  <c r="BF189" i="71"/>
  <c r="HO189" i="71"/>
  <c r="GS189" i="71"/>
  <c r="EE189" i="71"/>
  <c r="CB189" i="71"/>
  <c r="AJ189" i="71"/>
  <c r="HD189" i="71"/>
  <c r="DT189" i="71"/>
  <c r="BQ189" i="71"/>
  <c r="Y189" i="71"/>
  <c r="FW189" i="71"/>
  <c r="DI189" i="71"/>
  <c r="CM189" i="71"/>
  <c r="OT189" i="71"/>
  <c r="IK189" i="71"/>
  <c r="FL189" i="71"/>
  <c r="AU189" i="71"/>
  <c r="N196" i="71"/>
  <c r="M196" i="71" s="1"/>
  <c r="TK196" i="71"/>
  <c r="SZ196" i="71"/>
  <c r="TV196" i="71"/>
  <c r="RS196" i="71"/>
  <c r="RH196" i="71"/>
  <c r="QA196" i="71"/>
  <c r="PP196" i="71"/>
  <c r="MF196" i="71"/>
  <c r="KC196" i="71"/>
  <c r="QW196" i="71"/>
  <c r="JG196" i="71"/>
  <c r="IV196" i="71"/>
  <c r="IK196" i="71"/>
  <c r="HO196" i="71"/>
  <c r="HD196" i="71"/>
  <c r="DI196" i="71"/>
  <c r="CX196" i="71"/>
  <c r="SO196" i="71"/>
  <c r="QL196" i="71"/>
  <c r="NX196" i="71"/>
  <c r="OI196" i="71"/>
  <c r="LJ196" i="71"/>
  <c r="KY196" i="71"/>
  <c r="PE196" i="71"/>
  <c r="OT196" i="71"/>
  <c r="NM196" i="71"/>
  <c r="MQ196" i="71"/>
  <c r="LU196" i="71"/>
  <c r="JR196" i="71"/>
  <c r="BQ196" i="71"/>
  <c r="GS196" i="71"/>
  <c r="FW196" i="71"/>
  <c r="EP196" i="71"/>
  <c r="EE196" i="71"/>
  <c r="DT196" i="71"/>
  <c r="CM196" i="71"/>
  <c r="AU196" i="71"/>
  <c r="Y196" i="71"/>
  <c r="GH196" i="71"/>
  <c r="CB196" i="71"/>
  <c r="NB196" i="71"/>
  <c r="KN196" i="71"/>
  <c r="FL196" i="71"/>
  <c r="HZ196" i="71"/>
  <c r="FA196" i="71"/>
  <c r="AJ196" i="71"/>
  <c r="SD196" i="71"/>
  <c r="BF196" i="71"/>
  <c r="TV204" i="71"/>
  <c r="TK204" i="71"/>
  <c r="RS204" i="71"/>
  <c r="PE204" i="71"/>
  <c r="RH204" i="71"/>
  <c r="NX204" i="71"/>
  <c r="NM204" i="71"/>
  <c r="NB204" i="71"/>
  <c r="KY204" i="71"/>
  <c r="JR204" i="71"/>
  <c r="JG204" i="71"/>
  <c r="SD204" i="71"/>
  <c r="QW204" i="71"/>
  <c r="MQ204" i="71"/>
  <c r="GH204" i="71"/>
  <c r="FW204" i="71"/>
  <c r="FL204" i="71"/>
  <c r="SO204" i="71"/>
  <c r="QA204" i="71"/>
  <c r="PP204" i="71"/>
  <c r="OI204" i="71"/>
  <c r="SZ204" i="71"/>
  <c r="MF204" i="71"/>
  <c r="IV204" i="71"/>
  <c r="HO204" i="71"/>
  <c r="QL204" i="71"/>
  <c r="IK204" i="71"/>
  <c r="CM204" i="71"/>
  <c r="AU204" i="71"/>
  <c r="OT204" i="71"/>
  <c r="LJ204" i="71"/>
  <c r="HZ204" i="71"/>
  <c r="GS204" i="71"/>
  <c r="EP204" i="71"/>
  <c r="EE204" i="71"/>
  <c r="CX204" i="71"/>
  <c r="BQ204" i="71"/>
  <c r="KN204" i="71"/>
  <c r="FA204" i="71"/>
  <c r="DI204" i="71"/>
  <c r="BF204" i="71"/>
  <c r="KC204" i="71"/>
  <c r="CB204" i="71"/>
  <c r="Y204" i="71"/>
  <c r="LU204" i="71"/>
  <c r="HD204" i="71"/>
  <c r="DT204" i="71"/>
  <c r="AJ204" i="71"/>
  <c r="N213" i="71"/>
  <c r="TK213" i="71"/>
  <c r="SD213" i="71"/>
  <c r="TV213" i="71"/>
  <c r="RS213" i="71"/>
  <c r="QW213" i="71"/>
  <c r="QA213" i="71"/>
  <c r="PP213" i="71"/>
  <c r="SZ213" i="71"/>
  <c r="RH213" i="71"/>
  <c r="OI213" i="71"/>
  <c r="MQ213" i="71"/>
  <c r="PE213" i="71"/>
  <c r="OT213" i="71"/>
  <c r="JG213" i="71"/>
  <c r="DT213" i="71"/>
  <c r="SO213" i="71"/>
  <c r="QL213" i="71"/>
  <c r="NB213" i="71"/>
  <c r="LU213" i="71"/>
  <c r="LJ213" i="71"/>
  <c r="KY213" i="71"/>
  <c r="KN213" i="71"/>
  <c r="KC213" i="71"/>
  <c r="IV213" i="71"/>
  <c r="MF213" i="71"/>
  <c r="CB213" i="71"/>
  <c r="AJ213" i="71"/>
  <c r="NX213" i="71"/>
  <c r="GS213" i="71"/>
  <c r="FW213" i="71"/>
  <c r="EP213" i="71"/>
  <c r="EE213" i="71"/>
  <c r="CX213" i="71"/>
  <c r="BF213" i="71"/>
  <c r="Y213" i="71"/>
  <c r="JR213" i="71"/>
  <c r="HO213" i="71"/>
  <c r="GH213" i="71"/>
  <c r="CM213" i="71"/>
  <c r="NM213" i="71"/>
  <c r="IK213" i="71"/>
  <c r="HD213" i="71"/>
  <c r="FL213" i="71"/>
  <c r="FA213" i="71"/>
  <c r="DI213" i="71"/>
  <c r="AU213" i="71"/>
  <c r="HZ213" i="71"/>
  <c r="BQ213" i="71"/>
  <c r="TK221" i="71"/>
  <c r="SD221" i="71"/>
  <c r="SZ221" i="71"/>
  <c r="SO221" i="71"/>
  <c r="QW221" i="71"/>
  <c r="QA221" i="71"/>
  <c r="PP221" i="71"/>
  <c r="PE221" i="71"/>
  <c r="OI221" i="71"/>
  <c r="LU221" i="71"/>
  <c r="LJ221" i="71"/>
  <c r="MQ221" i="71"/>
  <c r="KY221" i="71"/>
  <c r="HZ221" i="71"/>
  <c r="FA221" i="71"/>
  <c r="EP221" i="71"/>
  <c r="TV221" i="71"/>
  <c r="RS221" i="71"/>
  <c r="RH221" i="71"/>
  <c r="NX221" i="71"/>
  <c r="KN221" i="71"/>
  <c r="QL221" i="71"/>
  <c r="MF221" i="71"/>
  <c r="IV221" i="71"/>
  <c r="KC221" i="71"/>
  <c r="HO221" i="71"/>
  <c r="FL221" i="71"/>
  <c r="BF221" i="71"/>
  <c r="NM221" i="71"/>
  <c r="JR221" i="71"/>
  <c r="JG221" i="71"/>
  <c r="IK221" i="71"/>
  <c r="GH221" i="71"/>
  <c r="CX221" i="71"/>
  <c r="CB221" i="71"/>
  <c r="AJ221" i="71"/>
  <c r="Y221" i="71"/>
  <c r="GS221" i="71"/>
  <c r="FW221" i="71"/>
  <c r="EE221" i="71"/>
  <c r="DI221" i="71"/>
  <c r="BQ221" i="71"/>
  <c r="OT221" i="71"/>
  <c r="CM221" i="71"/>
  <c r="NB221" i="71"/>
  <c r="HD221" i="71"/>
  <c r="DT221" i="71"/>
  <c r="AU221" i="71"/>
  <c r="N244" i="71"/>
  <c r="TK244" i="71"/>
  <c r="SZ244" i="71"/>
  <c r="TV244" i="71"/>
  <c r="SO244" i="71"/>
  <c r="SD244" i="71"/>
  <c r="QW244" i="71"/>
  <c r="PE244" i="71"/>
  <c r="NM244" i="71"/>
  <c r="NB244" i="71"/>
  <c r="KY244" i="71"/>
  <c r="JG244" i="71"/>
  <c r="MQ244" i="71"/>
  <c r="JR244" i="71"/>
  <c r="GH244" i="71"/>
  <c r="FW244" i="71"/>
  <c r="FL244" i="71"/>
  <c r="QA244" i="71"/>
  <c r="RS244" i="71"/>
  <c r="QL244" i="71"/>
  <c r="PP244" i="71"/>
  <c r="LJ244" i="71"/>
  <c r="KC244" i="71"/>
  <c r="OT244" i="71"/>
  <c r="OI244" i="71"/>
  <c r="LU244" i="71"/>
  <c r="KN244" i="71"/>
  <c r="IV244" i="71"/>
  <c r="EE244" i="71"/>
  <c r="CM244" i="71"/>
  <c r="AU244" i="71"/>
  <c r="HO244" i="71"/>
  <c r="EP244" i="71"/>
  <c r="CX244" i="71"/>
  <c r="BQ244" i="71"/>
  <c r="Y244" i="71"/>
  <c r="HZ244" i="71"/>
  <c r="BF244" i="71"/>
  <c r="NX244" i="71"/>
  <c r="MF244" i="71"/>
  <c r="HD244" i="71"/>
  <c r="DT244" i="71"/>
  <c r="CB244" i="71"/>
  <c r="AJ244" i="71"/>
  <c r="RH244" i="71"/>
  <c r="IK244" i="71"/>
  <c r="GS244" i="71"/>
  <c r="FA244" i="71"/>
  <c r="DI244" i="71"/>
  <c r="TK252" i="71"/>
  <c r="SO252" i="71"/>
  <c r="RS252" i="71"/>
  <c r="RH252" i="71"/>
  <c r="QL252" i="71"/>
  <c r="OT252" i="71"/>
  <c r="QW252" i="71"/>
  <c r="PE252" i="71"/>
  <c r="MF252" i="71"/>
  <c r="KC252" i="71"/>
  <c r="SD252" i="71"/>
  <c r="PP252" i="71"/>
  <c r="MQ252" i="71"/>
  <c r="LJ252" i="71"/>
  <c r="KY252" i="71"/>
  <c r="IV252" i="71"/>
  <c r="IK252" i="71"/>
  <c r="HO252" i="71"/>
  <c r="HD252" i="71"/>
  <c r="GS252" i="71"/>
  <c r="DI252" i="71"/>
  <c r="CX252" i="71"/>
  <c r="SZ252" i="71"/>
  <c r="QA252" i="71"/>
  <c r="OI252" i="71"/>
  <c r="TV252" i="71"/>
  <c r="NM252" i="71"/>
  <c r="LU252" i="71"/>
  <c r="NX252" i="71"/>
  <c r="FL252" i="71"/>
  <c r="EE252" i="71"/>
  <c r="BQ252" i="71"/>
  <c r="Y252" i="71"/>
  <c r="KN252" i="71"/>
  <c r="GH252" i="71"/>
  <c r="FA252" i="71"/>
  <c r="CM252" i="71"/>
  <c r="AU252" i="71"/>
  <c r="FW252" i="71"/>
  <c r="AJ252" i="71"/>
  <c r="EP252" i="71"/>
  <c r="BF252" i="71"/>
  <c r="NB252" i="71"/>
  <c r="JR252" i="71"/>
  <c r="HZ252" i="71"/>
  <c r="CB252" i="71"/>
  <c r="JG252" i="71"/>
  <c r="DT252" i="71"/>
  <c r="TP263" i="71"/>
  <c r="SI263" i="71"/>
  <c r="ST263" i="71"/>
  <c r="RB263" i="71"/>
  <c r="QF263" i="71"/>
  <c r="PU263" i="71"/>
  <c r="TE263" i="71"/>
  <c r="PJ263" i="71"/>
  <c r="ON263" i="71"/>
  <c r="NR263" i="71"/>
  <c r="NG263" i="71"/>
  <c r="LD263" i="71"/>
  <c r="JL263" i="71"/>
  <c r="UA263" i="71"/>
  <c r="RM263" i="71"/>
  <c r="QQ263" i="71"/>
  <c r="LO263" i="71"/>
  <c r="GM263" i="71"/>
  <c r="GB263" i="71"/>
  <c r="FQ263" i="71"/>
  <c r="RX263" i="71"/>
  <c r="OY263" i="71"/>
  <c r="OC263" i="71"/>
  <c r="MV263" i="71"/>
  <c r="MK263" i="71"/>
  <c r="JW263" i="71"/>
  <c r="KS263" i="71"/>
  <c r="JA263" i="71"/>
  <c r="IP263" i="71"/>
  <c r="HI263" i="71"/>
  <c r="EJ263" i="71"/>
  <c r="DY263" i="71"/>
  <c r="CR263" i="71"/>
  <c r="AZ263" i="71"/>
  <c r="IE263" i="71"/>
  <c r="FF263" i="71"/>
  <c r="DN263" i="71"/>
  <c r="BV263" i="71"/>
  <c r="AD263" i="71"/>
  <c r="KH263" i="71"/>
  <c r="AO263" i="71"/>
  <c r="HT263" i="71"/>
  <c r="GX263" i="71"/>
  <c r="BK263" i="71"/>
  <c r="LZ263" i="71"/>
  <c r="EU263" i="71"/>
  <c r="DC263" i="71"/>
  <c r="CG263" i="71"/>
  <c r="TV15" i="71"/>
  <c r="TK15" i="71"/>
  <c r="SO15" i="71"/>
  <c r="RS15" i="71"/>
  <c r="RH15" i="71"/>
  <c r="QL15" i="71"/>
  <c r="QA15" i="71"/>
  <c r="SZ15" i="71"/>
  <c r="PE15" i="71"/>
  <c r="OT15" i="71"/>
  <c r="NM15" i="71"/>
  <c r="LJ15" i="71"/>
  <c r="NB15" i="71"/>
  <c r="KC15" i="71"/>
  <c r="GS15" i="71"/>
  <c r="GH15" i="71"/>
  <c r="FW15" i="71"/>
  <c r="EE15" i="71"/>
  <c r="QW15" i="71"/>
  <c r="NX15" i="71"/>
  <c r="SD15" i="71"/>
  <c r="MF15" i="71"/>
  <c r="KY15" i="71"/>
  <c r="OI15" i="71"/>
  <c r="LU15" i="71"/>
  <c r="JR15" i="71"/>
  <c r="JG15" i="71"/>
  <c r="MQ15" i="71"/>
  <c r="IV15" i="71"/>
  <c r="HZ15" i="71"/>
  <c r="HO15" i="71"/>
  <c r="HD15" i="71"/>
  <c r="CM15" i="71"/>
  <c r="AU15" i="71"/>
  <c r="PP15" i="71"/>
  <c r="FA15" i="71"/>
  <c r="DT15" i="71"/>
  <c r="DI15" i="71"/>
  <c r="BQ15" i="71"/>
  <c r="BF15" i="71"/>
  <c r="Y15" i="71"/>
  <c r="CB15" i="71"/>
  <c r="AJ15" i="71"/>
  <c r="KN15" i="71"/>
  <c r="FL15" i="71"/>
  <c r="CX15" i="71"/>
  <c r="IK15" i="71"/>
  <c r="EP15" i="71"/>
  <c r="N29" i="71"/>
  <c r="TV29" i="71"/>
  <c r="SO29" i="71"/>
  <c r="PE29" i="71"/>
  <c r="NB29" i="71"/>
  <c r="KY29" i="71"/>
  <c r="KN29" i="71"/>
  <c r="SD29" i="71"/>
  <c r="RS29" i="71"/>
  <c r="RH29" i="71"/>
  <c r="OT29" i="71"/>
  <c r="KC29" i="71"/>
  <c r="HO29" i="71"/>
  <c r="DT29" i="71"/>
  <c r="SZ29" i="71"/>
  <c r="QW29" i="71"/>
  <c r="OI29" i="71"/>
  <c r="NM29" i="71"/>
  <c r="TK29" i="71"/>
  <c r="QA29" i="71"/>
  <c r="PP29" i="71"/>
  <c r="MQ29" i="71"/>
  <c r="JG29" i="71"/>
  <c r="NX29" i="71"/>
  <c r="MF29" i="71"/>
  <c r="IK29" i="71"/>
  <c r="HD29" i="71"/>
  <c r="CB29" i="71"/>
  <c r="AJ29" i="71"/>
  <c r="QL29" i="71"/>
  <c r="JR29" i="71"/>
  <c r="IV29" i="71"/>
  <c r="GH29" i="71"/>
  <c r="FA29" i="71"/>
  <c r="DI29" i="71"/>
  <c r="CX29" i="71"/>
  <c r="BF29" i="71"/>
  <c r="FL29" i="71"/>
  <c r="AU29" i="71"/>
  <c r="LJ29" i="71"/>
  <c r="EP29" i="71"/>
  <c r="BQ29" i="71"/>
  <c r="Y29" i="71"/>
  <c r="GS29" i="71"/>
  <c r="CM29" i="71"/>
  <c r="LU29" i="71"/>
  <c r="HZ29" i="71"/>
  <c r="FW29" i="71"/>
  <c r="EE29" i="71"/>
  <c r="QW49" i="71"/>
  <c r="NB49" i="71"/>
  <c r="KY49" i="71"/>
  <c r="SZ49" i="71"/>
  <c r="QL49" i="71"/>
  <c r="PP49" i="71"/>
  <c r="PE49" i="71"/>
  <c r="OI49" i="71"/>
  <c r="DT49" i="71"/>
  <c r="SO49" i="71"/>
  <c r="TK49" i="71"/>
  <c r="TV49" i="71"/>
  <c r="RS49" i="71"/>
  <c r="OT49" i="71"/>
  <c r="RH49" i="71"/>
  <c r="QA49" i="71"/>
  <c r="NX49" i="71"/>
  <c r="NM49" i="71"/>
  <c r="MQ49" i="71"/>
  <c r="KN49" i="71"/>
  <c r="JR49" i="71"/>
  <c r="SD49" i="71"/>
  <c r="IV49" i="71"/>
  <c r="IK49" i="71"/>
  <c r="GS49" i="71"/>
  <c r="FL49" i="71"/>
  <c r="CB49" i="71"/>
  <c r="AJ49" i="71"/>
  <c r="LU49" i="71"/>
  <c r="LJ49" i="71"/>
  <c r="FW49" i="71"/>
  <c r="EP49" i="71"/>
  <c r="CX49" i="71"/>
  <c r="BF49" i="71"/>
  <c r="FA49" i="71"/>
  <c r="DI49" i="71"/>
  <c r="CM49" i="71"/>
  <c r="KC49" i="71"/>
  <c r="HO49" i="71"/>
  <c r="EE49" i="71"/>
  <c r="HZ49" i="71"/>
  <c r="AU49" i="71"/>
  <c r="Y49" i="71"/>
  <c r="MF49" i="71"/>
  <c r="JG49" i="71"/>
  <c r="HD49" i="71"/>
  <c r="GH49" i="71"/>
  <c r="BQ49" i="71"/>
  <c r="N77" i="71"/>
  <c r="TK77" i="71"/>
  <c r="SO77" i="71"/>
  <c r="RS77" i="71"/>
  <c r="SZ77" i="71"/>
  <c r="RH77" i="71"/>
  <c r="QL77" i="71"/>
  <c r="QA77" i="71"/>
  <c r="TV77" i="71"/>
  <c r="PP77" i="71"/>
  <c r="OT77" i="71"/>
  <c r="NM77" i="71"/>
  <c r="MQ77" i="71"/>
  <c r="MF77" i="71"/>
  <c r="KN77" i="71"/>
  <c r="JR77" i="71"/>
  <c r="GS77" i="71"/>
  <c r="DT77" i="71"/>
  <c r="SD77" i="71"/>
  <c r="OI77" i="71"/>
  <c r="NX77" i="71"/>
  <c r="JG77" i="71"/>
  <c r="NB77" i="71"/>
  <c r="KC77" i="71"/>
  <c r="HZ77" i="71"/>
  <c r="PE77" i="71"/>
  <c r="GH77" i="71"/>
  <c r="FA77" i="71"/>
  <c r="DI77" i="71"/>
  <c r="CB77" i="71"/>
  <c r="AJ77" i="71"/>
  <c r="HD77" i="71"/>
  <c r="FL77" i="71"/>
  <c r="EE77" i="71"/>
  <c r="CX77" i="71"/>
  <c r="BF77" i="71"/>
  <c r="LJ77" i="71"/>
  <c r="KY77" i="71"/>
  <c r="IV77" i="71"/>
  <c r="FW77" i="71"/>
  <c r="AU77" i="71"/>
  <c r="BQ77" i="71"/>
  <c r="LU77" i="71"/>
  <c r="EP77" i="71"/>
  <c r="CM77" i="71"/>
  <c r="Y77" i="71"/>
  <c r="QW77" i="71"/>
  <c r="IK77" i="71"/>
  <c r="HO77" i="71"/>
  <c r="TV88" i="71"/>
  <c r="TK88" i="71"/>
  <c r="SO88" i="71"/>
  <c r="SZ88" i="71"/>
  <c r="RS88" i="71"/>
  <c r="PE88" i="71"/>
  <c r="NB88" i="71"/>
  <c r="KY88" i="71"/>
  <c r="OT88" i="71"/>
  <c r="NX88" i="71"/>
  <c r="KN88" i="71"/>
  <c r="KC88" i="71"/>
  <c r="EE88" i="71"/>
  <c r="DT88" i="71"/>
  <c r="SD88" i="71"/>
  <c r="RH88" i="71"/>
  <c r="QL88" i="71"/>
  <c r="PP88" i="71"/>
  <c r="QA88" i="71"/>
  <c r="QW88" i="71"/>
  <c r="OI88" i="71"/>
  <c r="MF88" i="71"/>
  <c r="JR88" i="71"/>
  <c r="LU88" i="71"/>
  <c r="LJ88" i="71"/>
  <c r="JG88" i="71"/>
  <c r="IV88" i="71"/>
  <c r="HZ88" i="71"/>
  <c r="HO88" i="71"/>
  <c r="HD88" i="71"/>
  <c r="CB88" i="71"/>
  <c r="AJ88" i="71"/>
  <c r="MQ88" i="71"/>
  <c r="GH88" i="71"/>
  <c r="FA88" i="71"/>
  <c r="DI88" i="71"/>
  <c r="CX88" i="71"/>
  <c r="BF88" i="71"/>
  <c r="GS88" i="71"/>
  <c r="AU88" i="71"/>
  <c r="Y88" i="71"/>
  <c r="NM88" i="71"/>
  <c r="IK88" i="71"/>
  <c r="FW88" i="71"/>
  <c r="BQ88" i="71"/>
  <c r="FL88" i="71"/>
  <c r="CM88" i="71"/>
  <c r="EP88" i="71"/>
  <c r="N96" i="71"/>
  <c r="TK96" i="71"/>
  <c r="SD96" i="71"/>
  <c r="PP96" i="71"/>
  <c r="TV96" i="71"/>
  <c r="SZ96" i="71"/>
  <c r="RS96" i="71"/>
  <c r="QL96" i="71"/>
  <c r="QA96" i="71"/>
  <c r="PE96" i="71"/>
  <c r="OI96" i="71"/>
  <c r="NB96" i="71"/>
  <c r="LU96" i="71"/>
  <c r="LJ96" i="71"/>
  <c r="KY96" i="71"/>
  <c r="QW96" i="71"/>
  <c r="HZ96" i="71"/>
  <c r="FA96" i="71"/>
  <c r="EP96" i="71"/>
  <c r="EE96" i="71"/>
  <c r="SO96" i="71"/>
  <c r="RH96" i="71"/>
  <c r="OT96" i="71"/>
  <c r="NX96" i="71"/>
  <c r="MF96" i="71"/>
  <c r="KC96" i="71"/>
  <c r="JR96" i="71"/>
  <c r="NM96" i="71"/>
  <c r="JG96" i="71"/>
  <c r="MQ96" i="71"/>
  <c r="KN96" i="71"/>
  <c r="HD96" i="71"/>
  <c r="FW96" i="71"/>
  <c r="CX96" i="71"/>
  <c r="BF96" i="71"/>
  <c r="IV96" i="71"/>
  <c r="FL96" i="71"/>
  <c r="DT96" i="71"/>
  <c r="DI96" i="71"/>
  <c r="CB96" i="71"/>
  <c r="AJ96" i="71"/>
  <c r="HO96" i="71"/>
  <c r="GH96" i="71"/>
  <c r="Y96" i="71"/>
  <c r="GS96" i="71"/>
  <c r="AU96" i="71"/>
  <c r="BQ96" i="71"/>
  <c r="IK96" i="71"/>
  <c r="CM96" i="71"/>
  <c r="N106" i="71"/>
  <c r="N129" i="71" s="1"/>
  <c r="TV106" i="71"/>
  <c r="TV129" i="71" s="1"/>
  <c r="SZ106" i="71"/>
  <c r="SZ129" i="71" s="1"/>
  <c r="SD106" i="71"/>
  <c r="SD129" i="71" s="1"/>
  <c r="QW106" i="71"/>
  <c r="QW129" i="71" s="1"/>
  <c r="TK106" i="71"/>
  <c r="TK129" i="71" s="1"/>
  <c r="QL106" i="71"/>
  <c r="QL129" i="71" s="1"/>
  <c r="QA106" i="71"/>
  <c r="QA129" i="71" s="1"/>
  <c r="PE106" i="71"/>
  <c r="PE129" i="71" s="1"/>
  <c r="NM106" i="71"/>
  <c r="NM129" i="71" s="1"/>
  <c r="KN106" i="71"/>
  <c r="KN129" i="71" s="1"/>
  <c r="JG106" i="71"/>
  <c r="JG129" i="71" s="1"/>
  <c r="RS106" i="71"/>
  <c r="RS129" i="71" s="1"/>
  <c r="RH106" i="71"/>
  <c r="RH129" i="71" s="1"/>
  <c r="OT106" i="71"/>
  <c r="OT129" i="71" s="1"/>
  <c r="LJ106" i="71"/>
  <c r="LJ129" i="71" s="1"/>
  <c r="GH106" i="71"/>
  <c r="GH129" i="71" s="1"/>
  <c r="FW106" i="71"/>
  <c r="FW129" i="71" s="1"/>
  <c r="SO106" i="71"/>
  <c r="SO129" i="71" s="1"/>
  <c r="PP106" i="71"/>
  <c r="PP129" i="71" s="1"/>
  <c r="NX106" i="71"/>
  <c r="NX129" i="71" s="1"/>
  <c r="LU106" i="71"/>
  <c r="LU129" i="71" s="1"/>
  <c r="MQ106" i="71"/>
  <c r="MQ129" i="71" s="1"/>
  <c r="OI106" i="71"/>
  <c r="OI129" i="71" s="1"/>
  <c r="NB106" i="71"/>
  <c r="NB129" i="71" s="1"/>
  <c r="MF106" i="71"/>
  <c r="MF129" i="71" s="1"/>
  <c r="IV106" i="71"/>
  <c r="IV129" i="71" s="1"/>
  <c r="IK106" i="71"/>
  <c r="IK129" i="71" s="1"/>
  <c r="HD106" i="71"/>
  <c r="HD129" i="71" s="1"/>
  <c r="CM106" i="71"/>
  <c r="CM129" i="71" s="1"/>
  <c r="AU106" i="71"/>
  <c r="AU129" i="71" s="1"/>
  <c r="KC106" i="71"/>
  <c r="KC129" i="71" s="1"/>
  <c r="HZ106" i="71"/>
  <c r="HZ129" i="71" s="1"/>
  <c r="FL106" i="71"/>
  <c r="FL129" i="71" s="1"/>
  <c r="FA106" i="71"/>
  <c r="FA129" i="71" s="1"/>
  <c r="DT106" i="71"/>
  <c r="DT129" i="71" s="1"/>
  <c r="DI106" i="71"/>
  <c r="DI129" i="71" s="1"/>
  <c r="BQ106" i="71"/>
  <c r="BQ129" i="71" s="1"/>
  <c r="BF106" i="71"/>
  <c r="BF129" i="71" s="1"/>
  <c r="KY106" i="71"/>
  <c r="KY129" i="71" s="1"/>
  <c r="CB106" i="71"/>
  <c r="CB129" i="71" s="1"/>
  <c r="Y106" i="71"/>
  <c r="Y129" i="71" s="1"/>
  <c r="JR106" i="71"/>
  <c r="JR129" i="71" s="1"/>
  <c r="HO106" i="71"/>
  <c r="HO129" i="71" s="1"/>
  <c r="CX106" i="71"/>
  <c r="CX129" i="71" s="1"/>
  <c r="GS106" i="71"/>
  <c r="GS129" i="71" s="1"/>
  <c r="EP106" i="71"/>
  <c r="EP129" i="71" s="1"/>
  <c r="EE106" i="71"/>
  <c r="EE129" i="71" s="1"/>
  <c r="AJ106" i="71"/>
  <c r="AJ129" i="71" s="1"/>
  <c r="UA107" i="71"/>
  <c r="UA130" i="71" s="1"/>
  <c r="TP107" i="71"/>
  <c r="TP130" i="71" s="1"/>
  <c r="TE107" i="71"/>
  <c r="TE130" i="71" s="1"/>
  <c r="SI107" i="71"/>
  <c r="SI130" i="71" s="1"/>
  <c r="RX107" i="71"/>
  <c r="RX130" i="71" s="1"/>
  <c r="RB107" i="71"/>
  <c r="RB130" i="71" s="1"/>
  <c r="RM107" i="71"/>
  <c r="RM130" i="71" s="1"/>
  <c r="NR107" i="71"/>
  <c r="NR130" i="71" s="1"/>
  <c r="KS107" i="71"/>
  <c r="KS130" i="71" s="1"/>
  <c r="JL107" i="71"/>
  <c r="JL130" i="71" s="1"/>
  <c r="QF107" i="71"/>
  <c r="QF130" i="71" s="1"/>
  <c r="ON107" i="71"/>
  <c r="ON130" i="71" s="1"/>
  <c r="NG107" i="71"/>
  <c r="NG130" i="71" s="1"/>
  <c r="JW107" i="71"/>
  <c r="JW130" i="71" s="1"/>
  <c r="GM107" i="71"/>
  <c r="GM130" i="71" s="1"/>
  <c r="GB107" i="71"/>
  <c r="GB130" i="71" s="1"/>
  <c r="ST107" i="71"/>
  <c r="ST130" i="71" s="1"/>
  <c r="QQ107" i="71"/>
  <c r="QQ130" i="71" s="1"/>
  <c r="PU107" i="71"/>
  <c r="PU130" i="71" s="1"/>
  <c r="PJ107" i="71"/>
  <c r="PJ130" i="71" s="1"/>
  <c r="OY107" i="71"/>
  <c r="OY130" i="71" s="1"/>
  <c r="MV107" i="71"/>
  <c r="MV130" i="71" s="1"/>
  <c r="LZ107" i="71"/>
  <c r="LZ130" i="71" s="1"/>
  <c r="JA107" i="71"/>
  <c r="JA130" i="71" s="1"/>
  <c r="LD107" i="71"/>
  <c r="LD130" i="71" s="1"/>
  <c r="IE107" i="71"/>
  <c r="IE130" i="71" s="1"/>
  <c r="HT107" i="71"/>
  <c r="HT130" i="71" s="1"/>
  <c r="CR107" i="71"/>
  <c r="CR130" i="71" s="1"/>
  <c r="AZ107" i="71"/>
  <c r="AZ130" i="71" s="1"/>
  <c r="LO107" i="71"/>
  <c r="LO130" i="71" s="1"/>
  <c r="IP107" i="71"/>
  <c r="IP130" i="71" s="1"/>
  <c r="GX107" i="71"/>
  <c r="GX130" i="71" s="1"/>
  <c r="EU107" i="71"/>
  <c r="EU130" i="71" s="1"/>
  <c r="EJ107" i="71"/>
  <c r="EJ130" i="71" s="1"/>
  <c r="BV107" i="71"/>
  <c r="BV130" i="71" s="1"/>
  <c r="FQ107" i="71"/>
  <c r="FQ130" i="71" s="1"/>
  <c r="DY107" i="71"/>
  <c r="DY130" i="71" s="1"/>
  <c r="DC107" i="71"/>
  <c r="DC130" i="71" s="1"/>
  <c r="KH107" i="71"/>
  <c r="KH130" i="71" s="1"/>
  <c r="HI107" i="71"/>
  <c r="HI130" i="71" s="1"/>
  <c r="AO107" i="71"/>
  <c r="AO130" i="71" s="1"/>
  <c r="AD107" i="71"/>
  <c r="AD130" i="71" s="1"/>
  <c r="FF107" i="71"/>
  <c r="FF130" i="71" s="1"/>
  <c r="DN107" i="71"/>
  <c r="DN130" i="71" s="1"/>
  <c r="BK107" i="71"/>
  <c r="BK130" i="71" s="1"/>
  <c r="OC107" i="71"/>
  <c r="OC130" i="71" s="1"/>
  <c r="MK107" i="71"/>
  <c r="MK130" i="71" s="1"/>
  <c r="CG107" i="71"/>
  <c r="CG130" i="71" s="1"/>
  <c r="TP177" i="71"/>
  <c r="ST177" i="71"/>
  <c r="RX177" i="71"/>
  <c r="RM177" i="71"/>
  <c r="QQ177" i="71"/>
  <c r="OY177" i="71"/>
  <c r="OC177" i="71"/>
  <c r="MV177" i="71"/>
  <c r="JW177" i="71"/>
  <c r="RB177" i="71"/>
  <c r="NR177" i="71"/>
  <c r="KH177" i="71"/>
  <c r="HT177" i="71"/>
  <c r="GX177" i="71"/>
  <c r="DY177" i="71"/>
  <c r="UA177" i="71"/>
  <c r="SI177" i="71"/>
  <c r="TE177" i="71"/>
  <c r="QF177" i="71"/>
  <c r="ON177" i="71"/>
  <c r="PU177" i="71"/>
  <c r="NG177" i="71"/>
  <c r="LZ177" i="71"/>
  <c r="LO177" i="71"/>
  <c r="LD177" i="71"/>
  <c r="JL177" i="71"/>
  <c r="IP177" i="71"/>
  <c r="IE177" i="71"/>
  <c r="MK177" i="71"/>
  <c r="GM177" i="71"/>
  <c r="FQ177" i="71"/>
  <c r="FF177" i="71"/>
  <c r="DN177" i="71"/>
  <c r="CG177" i="71"/>
  <c r="AO177" i="71"/>
  <c r="KS177" i="71"/>
  <c r="HI177" i="71"/>
  <c r="EJ177" i="71"/>
  <c r="BK177" i="71"/>
  <c r="AZ177" i="71"/>
  <c r="GB177" i="71"/>
  <c r="BV177" i="71"/>
  <c r="PJ177" i="71"/>
  <c r="JA177" i="71"/>
  <c r="EU177" i="71"/>
  <c r="DC177" i="71"/>
  <c r="CR177" i="71"/>
  <c r="AD177" i="71"/>
  <c r="N183" i="71"/>
  <c r="M183" i="71" s="1"/>
  <c r="SZ183" i="71"/>
  <c r="SD183" i="71"/>
  <c r="QW183" i="71"/>
  <c r="QA183" i="71"/>
  <c r="PP183" i="71"/>
  <c r="TV183" i="71"/>
  <c r="TK183" i="71"/>
  <c r="RS183" i="71"/>
  <c r="QL183" i="71"/>
  <c r="OI183" i="71"/>
  <c r="LU183" i="71"/>
  <c r="LJ183" i="71"/>
  <c r="KC183" i="71"/>
  <c r="JG183" i="71"/>
  <c r="HZ183" i="71"/>
  <c r="FA183" i="71"/>
  <c r="EP183" i="71"/>
  <c r="SO183" i="71"/>
  <c r="RH183" i="71"/>
  <c r="MQ183" i="71"/>
  <c r="PE183" i="71"/>
  <c r="OT183" i="71"/>
  <c r="NM183" i="71"/>
  <c r="MF183" i="71"/>
  <c r="KY183" i="71"/>
  <c r="IK183" i="71"/>
  <c r="KN183" i="71"/>
  <c r="HO183" i="71"/>
  <c r="FL183" i="71"/>
  <c r="DI183" i="71"/>
  <c r="BF183" i="71"/>
  <c r="Y183" i="71"/>
  <c r="HD183" i="71"/>
  <c r="FW183" i="71"/>
  <c r="DT183" i="71"/>
  <c r="CB183" i="71"/>
  <c r="AJ183" i="71"/>
  <c r="GH183" i="71"/>
  <c r="CX183" i="71"/>
  <c r="IV183" i="71"/>
  <c r="GS183" i="71"/>
  <c r="EE183" i="71"/>
  <c r="AU183" i="71"/>
  <c r="NB183" i="71"/>
  <c r="BQ183" i="71"/>
  <c r="NX183" i="71"/>
  <c r="JR183" i="71"/>
  <c r="CM183" i="71"/>
  <c r="TK190" i="71"/>
  <c r="SZ190" i="71"/>
  <c r="TV190" i="71"/>
  <c r="QL190" i="71"/>
  <c r="NM190" i="71"/>
  <c r="NB190" i="71"/>
  <c r="KY190" i="71"/>
  <c r="JG190" i="71"/>
  <c r="SD190" i="71"/>
  <c r="RH190" i="71"/>
  <c r="QA190" i="71"/>
  <c r="PE190" i="71"/>
  <c r="OT190" i="71"/>
  <c r="KC190" i="71"/>
  <c r="GH190" i="71"/>
  <c r="FW190" i="71"/>
  <c r="RS190" i="71"/>
  <c r="SO190" i="71"/>
  <c r="QW190" i="71"/>
  <c r="OI190" i="71"/>
  <c r="PP190" i="71"/>
  <c r="NX190" i="71"/>
  <c r="MQ190" i="71"/>
  <c r="LJ190" i="71"/>
  <c r="JR190" i="71"/>
  <c r="LU190" i="71"/>
  <c r="IK190" i="71"/>
  <c r="HZ190" i="71"/>
  <c r="FL190" i="71"/>
  <c r="FA190" i="71"/>
  <c r="DI190" i="71"/>
  <c r="CM190" i="71"/>
  <c r="AU190" i="71"/>
  <c r="KN190" i="71"/>
  <c r="HD190" i="71"/>
  <c r="DT190" i="71"/>
  <c r="BQ190" i="71"/>
  <c r="Y190" i="71"/>
  <c r="IV190" i="71"/>
  <c r="MF190" i="71"/>
  <c r="HO190" i="71"/>
  <c r="AJ190" i="71"/>
  <c r="EP190" i="71"/>
  <c r="CX190" i="71"/>
  <c r="BF190" i="71"/>
  <c r="GS190" i="71"/>
  <c r="EE190" i="71"/>
  <c r="CB190" i="71"/>
  <c r="N198" i="71"/>
  <c r="M198" i="71" s="1"/>
  <c r="SZ198" i="71"/>
  <c r="SD198" i="71"/>
  <c r="PE198" i="71"/>
  <c r="TV198" i="71"/>
  <c r="SO198" i="71"/>
  <c r="QL198" i="71"/>
  <c r="NM198" i="71"/>
  <c r="NB198" i="71"/>
  <c r="KY198" i="71"/>
  <c r="JG198" i="71"/>
  <c r="QA198" i="71"/>
  <c r="OI198" i="71"/>
  <c r="NX198" i="71"/>
  <c r="LJ198" i="71"/>
  <c r="GH198" i="71"/>
  <c r="FW198" i="71"/>
  <c r="FL198" i="71"/>
  <c r="RH198" i="71"/>
  <c r="TK198" i="71"/>
  <c r="RS198" i="71"/>
  <c r="QW198" i="71"/>
  <c r="OT198" i="71"/>
  <c r="PP198" i="71"/>
  <c r="KN198" i="71"/>
  <c r="JR198" i="71"/>
  <c r="MF198" i="71"/>
  <c r="HO198" i="71"/>
  <c r="LU198" i="71"/>
  <c r="KC198" i="71"/>
  <c r="IV198" i="71"/>
  <c r="HZ198" i="71"/>
  <c r="HD198" i="71"/>
  <c r="DT198" i="71"/>
  <c r="CM198" i="71"/>
  <c r="AU198" i="71"/>
  <c r="Y198" i="71"/>
  <c r="MQ198" i="71"/>
  <c r="IK198" i="71"/>
  <c r="FA198" i="71"/>
  <c r="DI198" i="71"/>
  <c r="BQ198" i="71"/>
  <c r="GS198" i="71"/>
  <c r="EE198" i="71"/>
  <c r="AJ198" i="71"/>
  <c r="BF198" i="71"/>
  <c r="EP198" i="71"/>
  <c r="CX198" i="71"/>
  <c r="CB198" i="71"/>
  <c r="SZ206" i="71"/>
  <c r="SD206" i="71"/>
  <c r="TK206" i="71"/>
  <c r="SO206" i="71"/>
  <c r="OT206" i="71"/>
  <c r="MF206" i="71"/>
  <c r="KN206" i="71"/>
  <c r="KC206" i="71"/>
  <c r="RS206" i="71"/>
  <c r="OI206" i="71"/>
  <c r="NB206" i="71"/>
  <c r="LU206" i="71"/>
  <c r="JR206" i="71"/>
  <c r="IV206" i="71"/>
  <c r="IK206" i="71"/>
  <c r="HO206" i="71"/>
  <c r="HD206" i="71"/>
  <c r="DI206" i="71"/>
  <c r="CX206" i="71"/>
  <c r="RH206" i="71"/>
  <c r="QL206" i="71"/>
  <c r="TV206" i="71"/>
  <c r="NM206" i="71"/>
  <c r="QW206" i="71"/>
  <c r="PE206" i="71"/>
  <c r="LJ206" i="71"/>
  <c r="KY206" i="71"/>
  <c r="JG206" i="71"/>
  <c r="QA206" i="71"/>
  <c r="NX206" i="71"/>
  <c r="PP206" i="71"/>
  <c r="HZ206" i="71"/>
  <c r="GS206" i="71"/>
  <c r="FW206" i="71"/>
  <c r="EP206" i="71"/>
  <c r="EE206" i="71"/>
  <c r="DT206" i="71"/>
  <c r="BQ206" i="71"/>
  <c r="CM206" i="71"/>
  <c r="AU206" i="71"/>
  <c r="MQ206" i="71"/>
  <c r="CB206" i="71"/>
  <c r="GH206" i="71"/>
  <c r="Y206" i="71"/>
  <c r="FL206" i="71"/>
  <c r="AJ206" i="71"/>
  <c r="FA206" i="71"/>
  <c r="BF206" i="71"/>
  <c r="N216" i="71"/>
  <c r="M216" i="71" s="1"/>
  <c r="SZ216" i="71"/>
  <c r="TV216" i="71"/>
  <c r="SD216" i="71"/>
  <c r="RS216" i="71"/>
  <c r="QL216" i="71"/>
  <c r="LU216" i="71"/>
  <c r="LJ216" i="71"/>
  <c r="KN216" i="71"/>
  <c r="SO216" i="71"/>
  <c r="PP216" i="71"/>
  <c r="NX216" i="71"/>
  <c r="NB216" i="71"/>
  <c r="HZ216" i="71"/>
  <c r="FA216" i="71"/>
  <c r="EP216" i="71"/>
  <c r="QA216" i="71"/>
  <c r="TK216" i="71"/>
  <c r="RH216" i="71"/>
  <c r="QW216" i="71"/>
  <c r="PE216" i="71"/>
  <c r="OT216" i="71"/>
  <c r="OI216" i="71"/>
  <c r="MF216" i="71"/>
  <c r="NM216" i="71"/>
  <c r="JR216" i="71"/>
  <c r="HO216" i="71"/>
  <c r="MQ216" i="71"/>
  <c r="KY216" i="71"/>
  <c r="IV216" i="71"/>
  <c r="IK216" i="71"/>
  <c r="HD216" i="71"/>
  <c r="FW216" i="71"/>
  <c r="DT216" i="71"/>
  <c r="BF216" i="71"/>
  <c r="DI216" i="71"/>
  <c r="CB216" i="71"/>
  <c r="AJ216" i="71"/>
  <c r="KC216" i="71"/>
  <c r="FL216" i="71"/>
  <c r="JG216" i="71"/>
  <c r="GS216" i="71"/>
  <c r="EE216" i="71"/>
  <c r="AU216" i="71"/>
  <c r="BQ216" i="71"/>
  <c r="GH216" i="71"/>
  <c r="CX216" i="71"/>
  <c r="CM216" i="71"/>
  <c r="Y216" i="71"/>
  <c r="N246" i="71"/>
  <c r="TK246" i="71"/>
  <c r="SO246" i="71"/>
  <c r="RS246" i="71"/>
  <c r="RH246" i="71"/>
  <c r="QL246" i="71"/>
  <c r="OT246" i="71"/>
  <c r="SZ246" i="71"/>
  <c r="QA246" i="71"/>
  <c r="PP246" i="71"/>
  <c r="MQ246" i="71"/>
  <c r="KN246" i="71"/>
  <c r="QW246" i="71"/>
  <c r="LJ246" i="71"/>
  <c r="KY246" i="71"/>
  <c r="GS246" i="71"/>
  <c r="DT246" i="71"/>
  <c r="TV246" i="71"/>
  <c r="SD246" i="71"/>
  <c r="NX246" i="71"/>
  <c r="PE246" i="71"/>
  <c r="OI246" i="71"/>
  <c r="NM246" i="71"/>
  <c r="JG246" i="71"/>
  <c r="MF246" i="71"/>
  <c r="JR246" i="71"/>
  <c r="NB246" i="71"/>
  <c r="IV246" i="71"/>
  <c r="HZ246" i="71"/>
  <c r="HD246" i="71"/>
  <c r="FL246" i="71"/>
  <c r="CB246" i="71"/>
  <c r="AJ246" i="71"/>
  <c r="LU246" i="71"/>
  <c r="KC246" i="71"/>
  <c r="IK246" i="71"/>
  <c r="GH246" i="71"/>
  <c r="FA246" i="71"/>
  <c r="DI246" i="71"/>
  <c r="BF246" i="71"/>
  <c r="AU246" i="71"/>
  <c r="HO246" i="71"/>
  <c r="BQ246" i="71"/>
  <c r="Y246" i="71"/>
  <c r="FW246" i="71"/>
  <c r="EE246" i="71"/>
  <c r="CM246" i="71"/>
  <c r="EP246" i="71"/>
  <c r="CX246" i="71"/>
  <c r="TV251" i="71"/>
  <c r="TK251" i="71"/>
  <c r="SZ251" i="71"/>
  <c r="SD251" i="71"/>
  <c r="QW251" i="71"/>
  <c r="QA251" i="71"/>
  <c r="PP251" i="71"/>
  <c r="SO251" i="71"/>
  <c r="QL251" i="71"/>
  <c r="OI251" i="71"/>
  <c r="NM251" i="71"/>
  <c r="NB251" i="71"/>
  <c r="KY251" i="71"/>
  <c r="JG251" i="71"/>
  <c r="NX251" i="71"/>
  <c r="KN251" i="71"/>
  <c r="KC251" i="71"/>
  <c r="GH251" i="71"/>
  <c r="FW251" i="71"/>
  <c r="FL251" i="71"/>
  <c r="RH251" i="71"/>
  <c r="RS251" i="71"/>
  <c r="LU251" i="71"/>
  <c r="JR251" i="71"/>
  <c r="LJ251" i="71"/>
  <c r="IK251" i="71"/>
  <c r="HZ251" i="71"/>
  <c r="OT251" i="71"/>
  <c r="MF251" i="71"/>
  <c r="FA251" i="71"/>
  <c r="DI251" i="71"/>
  <c r="CM251" i="71"/>
  <c r="AU251" i="71"/>
  <c r="HD251" i="71"/>
  <c r="EE251" i="71"/>
  <c r="DT251" i="71"/>
  <c r="BQ251" i="71"/>
  <c r="Y251" i="71"/>
  <c r="PE251" i="71"/>
  <c r="HO251" i="71"/>
  <c r="GS251" i="71"/>
  <c r="AJ251" i="71"/>
  <c r="MQ251" i="71"/>
  <c r="IV251" i="71"/>
  <c r="EP251" i="71"/>
  <c r="CX251" i="71"/>
  <c r="BF251" i="71"/>
  <c r="CB251" i="71"/>
  <c r="U263" i="71"/>
  <c r="UC263" i="71"/>
  <c r="TG263" i="71"/>
  <c r="RZ263" i="71"/>
  <c r="RO263" i="71"/>
  <c r="QH263" i="71"/>
  <c r="PW263" i="71"/>
  <c r="MX263" i="71"/>
  <c r="KU263" i="71"/>
  <c r="TR263" i="71"/>
  <c r="SV263" i="71"/>
  <c r="PL263" i="71"/>
  <c r="PA263" i="71"/>
  <c r="NI263" i="71"/>
  <c r="MM263" i="71"/>
  <c r="MB263" i="71"/>
  <c r="EA263" i="71"/>
  <c r="SK263" i="71"/>
  <c r="QS263" i="71"/>
  <c r="RD263" i="71"/>
  <c r="OP263" i="71"/>
  <c r="NT263" i="71"/>
  <c r="KJ263" i="71"/>
  <c r="JC263" i="71"/>
  <c r="HV263" i="71"/>
  <c r="GD263" i="71"/>
  <c r="EW263" i="71"/>
  <c r="DE263" i="71"/>
  <c r="CI263" i="71"/>
  <c r="AQ263" i="71"/>
  <c r="LQ263" i="71"/>
  <c r="LF263" i="71"/>
  <c r="GZ263" i="71"/>
  <c r="BM263" i="71"/>
  <c r="OE263" i="71"/>
  <c r="IG263" i="71"/>
  <c r="HK263" i="71"/>
  <c r="FS263" i="71"/>
  <c r="CT263" i="71"/>
  <c r="JY263" i="71"/>
  <c r="FH263" i="71"/>
  <c r="DP263" i="71"/>
  <c r="AF263" i="71"/>
  <c r="JN263" i="71"/>
  <c r="IR263" i="71"/>
  <c r="EL263" i="71"/>
  <c r="BB263" i="71"/>
  <c r="GO263" i="71"/>
  <c r="BX263" i="71"/>
  <c r="N7" i="71"/>
  <c r="M7" i="71" s="1"/>
  <c r="TV7" i="71"/>
  <c r="SZ7" i="71"/>
  <c r="PP7" i="71"/>
  <c r="QL7" i="71"/>
  <c r="QA7" i="71"/>
  <c r="OI7" i="71"/>
  <c r="MF7" i="71"/>
  <c r="LU7" i="71"/>
  <c r="KC7" i="71"/>
  <c r="TK7" i="71"/>
  <c r="RH7" i="71"/>
  <c r="NM7" i="71"/>
  <c r="IK7" i="71"/>
  <c r="HZ7" i="71"/>
  <c r="FL7" i="71"/>
  <c r="FA7" i="71"/>
  <c r="EP7" i="71"/>
  <c r="SO7" i="71"/>
  <c r="QW7" i="71"/>
  <c r="RS7" i="71"/>
  <c r="PE7" i="71"/>
  <c r="OT7" i="71"/>
  <c r="IV7" i="71"/>
  <c r="MQ7" i="71"/>
  <c r="KN7" i="71"/>
  <c r="JG7" i="71"/>
  <c r="HO7" i="71"/>
  <c r="GH7" i="71"/>
  <c r="EE7" i="71"/>
  <c r="BQ7" i="71"/>
  <c r="NX7" i="71"/>
  <c r="JR7" i="71"/>
  <c r="DT7" i="71"/>
  <c r="CM7" i="71"/>
  <c r="AU7" i="71"/>
  <c r="NB7" i="71"/>
  <c r="FW7" i="71"/>
  <c r="AJ7" i="71"/>
  <c r="BF7" i="71"/>
  <c r="SD7" i="71"/>
  <c r="HD7" i="71"/>
  <c r="CB7" i="71"/>
  <c r="Y7" i="71"/>
  <c r="LJ7" i="71"/>
  <c r="KY7" i="71"/>
  <c r="GS7" i="71"/>
  <c r="DI7" i="71"/>
  <c r="CX7" i="71"/>
  <c r="N16" i="71"/>
  <c r="M16" i="71" s="1"/>
  <c r="TK16" i="71"/>
  <c r="SD16" i="71"/>
  <c r="PP16" i="71"/>
  <c r="TV16" i="71"/>
  <c r="SO16" i="71"/>
  <c r="OI16" i="71"/>
  <c r="NX16" i="71"/>
  <c r="MF16" i="71"/>
  <c r="LU16" i="71"/>
  <c r="KC16" i="71"/>
  <c r="JR16" i="71"/>
  <c r="QA16" i="71"/>
  <c r="PE16" i="71"/>
  <c r="MQ16" i="71"/>
  <c r="KN16" i="71"/>
  <c r="IK16" i="71"/>
  <c r="HZ16" i="71"/>
  <c r="FL16" i="71"/>
  <c r="FA16" i="71"/>
  <c r="EP16" i="71"/>
  <c r="RS16" i="71"/>
  <c r="SZ16" i="71"/>
  <c r="QL16" i="71"/>
  <c r="OT16" i="71"/>
  <c r="LJ16" i="71"/>
  <c r="JG16" i="71"/>
  <c r="QW16" i="71"/>
  <c r="NB16" i="71"/>
  <c r="KY16" i="71"/>
  <c r="GS16" i="71"/>
  <c r="DT16" i="71"/>
  <c r="DI16" i="71"/>
  <c r="CX16" i="71"/>
  <c r="BF16" i="71"/>
  <c r="HO16" i="71"/>
  <c r="HD16" i="71"/>
  <c r="FW16" i="71"/>
  <c r="EE16" i="71"/>
  <c r="CB16" i="71"/>
  <c r="AJ16" i="71"/>
  <c r="GH16" i="71"/>
  <c r="AU16" i="71"/>
  <c r="Y16" i="71"/>
  <c r="RH16" i="71"/>
  <c r="IV16" i="71"/>
  <c r="BQ16" i="71"/>
  <c r="NM16" i="71"/>
  <c r="CM16" i="71"/>
  <c r="N31" i="71"/>
  <c r="TV31" i="71"/>
  <c r="SZ31" i="71"/>
  <c r="SD31" i="71"/>
  <c r="TK31" i="71"/>
  <c r="RS31" i="71"/>
  <c r="QW31" i="71"/>
  <c r="PE31" i="71"/>
  <c r="RH31" i="71"/>
  <c r="PP31" i="71"/>
  <c r="MQ31" i="71"/>
  <c r="NB31" i="71"/>
  <c r="LU31" i="71"/>
  <c r="LJ31" i="71"/>
  <c r="JG31" i="71"/>
  <c r="IV31" i="71"/>
  <c r="HD31" i="71"/>
  <c r="DI31" i="71"/>
  <c r="QL31" i="71"/>
  <c r="QA31" i="71"/>
  <c r="NX31" i="71"/>
  <c r="OT31" i="71"/>
  <c r="OI31" i="71"/>
  <c r="MF31" i="71"/>
  <c r="SO31" i="71"/>
  <c r="KN31" i="71"/>
  <c r="JR31" i="71"/>
  <c r="NM31" i="71"/>
  <c r="HZ31" i="71"/>
  <c r="HO31" i="71"/>
  <c r="FW31" i="71"/>
  <c r="EP31" i="71"/>
  <c r="EE31" i="71"/>
  <c r="BQ31" i="71"/>
  <c r="KC31" i="71"/>
  <c r="GS31" i="71"/>
  <c r="FL31" i="71"/>
  <c r="DT31" i="71"/>
  <c r="CM31" i="71"/>
  <c r="AU31" i="71"/>
  <c r="GH31" i="71"/>
  <c r="AJ31" i="71"/>
  <c r="KY31" i="71"/>
  <c r="IK31" i="71"/>
  <c r="FA31" i="71"/>
  <c r="BF31" i="71"/>
  <c r="CB31" i="71"/>
  <c r="Y31" i="71"/>
  <c r="CX31" i="71"/>
  <c r="N63" i="71"/>
  <c r="TV63" i="71"/>
  <c r="SZ63" i="71"/>
  <c r="SD63" i="71"/>
  <c r="SO63" i="71"/>
  <c r="QW63" i="71"/>
  <c r="PE63" i="71"/>
  <c r="NX63" i="71"/>
  <c r="MF63" i="71"/>
  <c r="LU63" i="71"/>
  <c r="JR63" i="71"/>
  <c r="QA63" i="71"/>
  <c r="OT63" i="71"/>
  <c r="LJ63" i="71"/>
  <c r="KY63" i="71"/>
  <c r="KC63" i="71"/>
  <c r="IK63" i="71"/>
  <c r="HZ63" i="71"/>
  <c r="FA63" i="71"/>
  <c r="EP63" i="71"/>
  <c r="TK63" i="71"/>
  <c r="RH63" i="71"/>
  <c r="RS63" i="71"/>
  <c r="QL63" i="71"/>
  <c r="JG63" i="71"/>
  <c r="IV63" i="71"/>
  <c r="HD63" i="71"/>
  <c r="FW63" i="71"/>
  <c r="EE63" i="71"/>
  <c r="CX63" i="71"/>
  <c r="BF63" i="71"/>
  <c r="KN63" i="71"/>
  <c r="DT63" i="71"/>
  <c r="DI63" i="71"/>
  <c r="CB63" i="71"/>
  <c r="AJ63" i="71"/>
  <c r="HO63" i="71"/>
  <c r="GS63" i="71"/>
  <c r="AU63" i="71"/>
  <c r="Y63" i="71"/>
  <c r="PP63" i="71"/>
  <c r="OI63" i="71"/>
  <c r="NM63" i="71"/>
  <c r="NB63" i="71"/>
  <c r="GH63" i="71"/>
  <c r="FL63" i="71"/>
  <c r="BQ63" i="71"/>
  <c r="MQ63" i="71"/>
  <c r="CM63" i="71"/>
  <c r="SO81" i="71"/>
  <c r="RS81" i="71"/>
  <c r="TV81" i="71"/>
  <c r="RH81" i="71"/>
  <c r="QL81" i="71"/>
  <c r="QA81" i="71"/>
  <c r="PE81" i="71"/>
  <c r="OT81" i="71"/>
  <c r="NB81" i="71"/>
  <c r="KY81" i="71"/>
  <c r="QW81" i="71"/>
  <c r="PP81" i="71"/>
  <c r="NX81" i="71"/>
  <c r="LU81" i="71"/>
  <c r="LJ81" i="71"/>
  <c r="GS81" i="71"/>
  <c r="DT81" i="71"/>
  <c r="SZ81" i="71"/>
  <c r="SD81" i="71"/>
  <c r="TK81" i="71"/>
  <c r="OI81" i="71"/>
  <c r="IV81" i="71"/>
  <c r="MF81" i="71"/>
  <c r="KN81" i="71"/>
  <c r="FW81" i="71"/>
  <c r="EP81" i="71"/>
  <c r="CB81" i="71"/>
  <c r="AJ81" i="71"/>
  <c r="NM81" i="71"/>
  <c r="JR81" i="71"/>
  <c r="JG81" i="71"/>
  <c r="HZ81" i="71"/>
  <c r="FL81" i="71"/>
  <c r="CX81" i="71"/>
  <c r="BF81" i="71"/>
  <c r="KC81" i="71"/>
  <c r="HD81" i="71"/>
  <c r="GH81" i="71"/>
  <c r="CM81" i="71"/>
  <c r="HO81" i="71"/>
  <c r="FA81" i="71"/>
  <c r="DI81" i="71"/>
  <c r="MQ81" i="71"/>
  <c r="IK81" i="71"/>
  <c r="EE81" i="71"/>
  <c r="AU81" i="71"/>
  <c r="Y81" i="71"/>
  <c r="BQ81" i="71"/>
  <c r="TV89" i="71"/>
  <c r="SZ89" i="71"/>
  <c r="PE89" i="71"/>
  <c r="TK89" i="71"/>
  <c r="QL89" i="71"/>
  <c r="QA89" i="71"/>
  <c r="PP89" i="71"/>
  <c r="MQ89" i="71"/>
  <c r="SD89" i="71"/>
  <c r="QW89" i="71"/>
  <c r="NB89" i="71"/>
  <c r="LU89" i="71"/>
  <c r="LJ89" i="71"/>
  <c r="JG89" i="71"/>
  <c r="IV89" i="71"/>
  <c r="HO89" i="71"/>
  <c r="HD89" i="71"/>
  <c r="DI89" i="71"/>
  <c r="RS89" i="71"/>
  <c r="OI89" i="71"/>
  <c r="NM89" i="71"/>
  <c r="KY89" i="71"/>
  <c r="KC89" i="71"/>
  <c r="RH89" i="71"/>
  <c r="JR89" i="71"/>
  <c r="FW89" i="71"/>
  <c r="EP89" i="71"/>
  <c r="BQ89" i="71"/>
  <c r="OT89" i="71"/>
  <c r="KN89" i="71"/>
  <c r="IK89" i="71"/>
  <c r="FL89" i="71"/>
  <c r="DT89" i="71"/>
  <c r="CM89" i="71"/>
  <c r="AU89" i="71"/>
  <c r="NX89" i="71"/>
  <c r="AJ89" i="71"/>
  <c r="MF89" i="71"/>
  <c r="BF89" i="71"/>
  <c r="SO89" i="71"/>
  <c r="HZ89" i="71"/>
  <c r="GH89" i="71"/>
  <c r="CB89" i="71"/>
  <c r="Y89" i="71"/>
  <c r="GS89" i="71"/>
  <c r="FA89" i="71"/>
  <c r="EE89" i="71"/>
  <c r="CX89" i="71"/>
  <c r="TV101" i="71"/>
  <c r="TK101" i="71"/>
  <c r="SO101" i="71"/>
  <c r="OT101" i="71"/>
  <c r="QW101" i="71"/>
  <c r="MQ101" i="71"/>
  <c r="KC101" i="71"/>
  <c r="QA101" i="71"/>
  <c r="NX101" i="71"/>
  <c r="NM101" i="71"/>
  <c r="KY101" i="71"/>
  <c r="DT101" i="71"/>
  <c r="SD101" i="71"/>
  <c r="RS101" i="71"/>
  <c r="SZ101" i="71"/>
  <c r="QL101" i="71"/>
  <c r="OI101" i="71"/>
  <c r="RH101" i="71"/>
  <c r="JG101" i="71"/>
  <c r="NB101" i="71"/>
  <c r="LU101" i="71"/>
  <c r="KN101" i="71"/>
  <c r="JR101" i="71"/>
  <c r="IK101" i="71"/>
  <c r="HZ101" i="71"/>
  <c r="LJ101" i="71"/>
  <c r="GH101" i="71"/>
  <c r="FL101" i="71"/>
  <c r="FA101" i="71"/>
  <c r="DI101" i="71"/>
  <c r="CB101" i="71"/>
  <c r="AJ101" i="71"/>
  <c r="PE101" i="71"/>
  <c r="HD101" i="71"/>
  <c r="CX101" i="71"/>
  <c r="BF101" i="71"/>
  <c r="MF101" i="71"/>
  <c r="GS101" i="71"/>
  <c r="EP101" i="71"/>
  <c r="EE101" i="71"/>
  <c r="AU101" i="71"/>
  <c r="PP101" i="71"/>
  <c r="IV101" i="71"/>
  <c r="BQ101" i="71"/>
  <c r="FW101" i="71"/>
  <c r="CM101" i="71"/>
  <c r="Y101" i="71"/>
  <c r="HO101" i="71"/>
  <c r="Q106" i="71"/>
  <c r="Q129" i="71" s="1"/>
  <c r="SG106" i="71"/>
  <c r="SG129" i="71" s="1"/>
  <c r="OW106" i="71"/>
  <c r="OW129" i="71" s="1"/>
  <c r="RV106" i="71"/>
  <c r="RV129" i="71" s="1"/>
  <c r="PS106" i="71"/>
  <c r="PS129" i="71" s="1"/>
  <c r="MT106" i="71"/>
  <c r="MT129" i="71" s="1"/>
  <c r="KF106" i="71"/>
  <c r="KF129" i="71" s="1"/>
  <c r="MI106" i="71"/>
  <c r="MI129" i="71" s="1"/>
  <c r="LX106" i="71"/>
  <c r="LX129" i="71" s="1"/>
  <c r="DW106" i="71"/>
  <c r="DW129" i="71" s="1"/>
  <c r="TN106" i="71"/>
  <c r="TN129" i="71" s="1"/>
  <c r="TC106" i="71"/>
  <c r="TC129" i="71" s="1"/>
  <c r="SR106" i="71"/>
  <c r="SR129" i="71" s="1"/>
  <c r="RK106" i="71"/>
  <c r="RK129" i="71" s="1"/>
  <c r="QO106" i="71"/>
  <c r="QO129" i="71" s="1"/>
  <c r="QD106" i="71"/>
  <c r="QD129" i="71" s="1"/>
  <c r="TY106" i="71"/>
  <c r="TY129" i="71" s="1"/>
  <c r="PH106" i="71"/>
  <c r="PH129" i="71" s="1"/>
  <c r="OL106" i="71"/>
  <c r="OL129" i="71" s="1"/>
  <c r="QZ106" i="71"/>
  <c r="QZ129" i="71" s="1"/>
  <c r="OA106" i="71"/>
  <c r="OA129" i="71" s="1"/>
  <c r="NE106" i="71"/>
  <c r="NE129" i="71" s="1"/>
  <c r="NP106" i="71"/>
  <c r="NP129" i="71" s="1"/>
  <c r="LB106" i="71"/>
  <c r="LB129" i="71" s="1"/>
  <c r="KQ106" i="71"/>
  <c r="KQ129" i="71" s="1"/>
  <c r="JU106" i="71"/>
  <c r="JU129" i="71" s="1"/>
  <c r="IY106" i="71"/>
  <c r="IY129" i="71" s="1"/>
  <c r="JJ106" i="71"/>
  <c r="JJ129" i="71" s="1"/>
  <c r="GV106" i="71"/>
  <c r="GV129" i="71" s="1"/>
  <c r="FZ106" i="71"/>
  <c r="FZ129" i="71" s="1"/>
  <c r="ES106" i="71"/>
  <c r="ES129" i="71" s="1"/>
  <c r="EH106" i="71"/>
  <c r="EH129" i="71" s="1"/>
  <c r="CE106" i="71"/>
  <c r="CE129" i="71" s="1"/>
  <c r="AM106" i="71"/>
  <c r="AM129" i="71" s="1"/>
  <c r="HR106" i="71"/>
  <c r="HR129" i="71" s="1"/>
  <c r="DA106" i="71"/>
  <c r="DA129" i="71" s="1"/>
  <c r="BI106" i="71"/>
  <c r="BI129" i="71" s="1"/>
  <c r="CP106" i="71"/>
  <c r="CP129" i="71" s="1"/>
  <c r="LM106" i="71"/>
  <c r="LM129" i="71" s="1"/>
  <c r="IN106" i="71"/>
  <c r="IN129" i="71" s="1"/>
  <c r="FO106" i="71"/>
  <c r="FO129" i="71" s="1"/>
  <c r="HG106" i="71"/>
  <c r="HG129" i="71" s="1"/>
  <c r="GK106" i="71"/>
  <c r="GK129" i="71" s="1"/>
  <c r="AX106" i="71"/>
  <c r="AX129" i="71" s="1"/>
  <c r="AB106" i="71"/>
  <c r="AB129" i="71" s="1"/>
  <c r="IC106" i="71"/>
  <c r="IC129" i="71" s="1"/>
  <c r="FD106" i="71"/>
  <c r="FD129" i="71" s="1"/>
  <c r="DL106" i="71"/>
  <c r="DL129" i="71" s="1"/>
  <c r="BT106" i="71"/>
  <c r="BT129" i="71" s="1"/>
  <c r="N176" i="71"/>
  <c r="TK176" i="71"/>
  <c r="TV176" i="71"/>
  <c r="PE176" i="71"/>
  <c r="QW176" i="71"/>
  <c r="OT176" i="71"/>
  <c r="MF176" i="71"/>
  <c r="KC176" i="71"/>
  <c r="RH176" i="71"/>
  <c r="QL176" i="71"/>
  <c r="PP176" i="71"/>
  <c r="MQ176" i="71"/>
  <c r="LJ176" i="71"/>
  <c r="KY176" i="71"/>
  <c r="IV176" i="71"/>
  <c r="IK176" i="71"/>
  <c r="HD176" i="71"/>
  <c r="FL176" i="71"/>
  <c r="EE176" i="71"/>
  <c r="DI176" i="71"/>
  <c r="CX176" i="71"/>
  <c r="SO176" i="71"/>
  <c r="QA176" i="71"/>
  <c r="SD176" i="71"/>
  <c r="RS176" i="71"/>
  <c r="OI176" i="71"/>
  <c r="NM176" i="71"/>
  <c r="KN176" i="71"/>
  <c r="JG176" i="71"/>
  <c r="NX176" i="71"/>
  <c r="HO176" i="71"/>
  <c r="JR176" i="71"/>
  <c r="HZ176" i="71"/>
  <c r="GS176" i="71"/>
  <c r="BQ176" i="71"/>
  <c r="LU176" i="71"/>
  <c r="GH176" i="71"/>
  <c r="FA176" i="71"/>
  <c r="CM176" i="71"/>
  <c r="AU176" i="71"/>
  <c r="Y176" i="71"/>
  <c r="SZ176" i="71"/>
  <c r="AJ176" i="71"/>
  <c r="DT176" i="71"/>
  <c r="BF176" i="71"/>
  <c r="FW176" i="71"/>
  <c r="CB176" i="71"/>
  <c r="NB176" i="71"/>
  <c r="EP176" i="71"/>
  <c r="U177" i="71"/>
  <c r="TR177" i="71"/>
  <c r="TG177" i="71"/>
  <c r="UC177" i="71"/>
  <c r="SK177" i="71"/>
  <c r="PL177" i="71"/>
  <c r="QS177" i="71"/>
  <c r="MM177" i="71"/>
  <c r="KJ177" i="71"/>
  <c r="OP177" i="71"/>
  <c r="JN177" i="71"/>
  <c r="JC177" i="71"/>
  <c r="IR177" i="71"/>
  <c r="HK177" i="71"/>
  <c r="FS177" i="71"/>
  <c r="EL177" i="71"/>
  <c r="DP177" i="71"/>
  <c r="DE177" i="71"/>
  <c r="SV177" i="71"/>
  <c r="RD177" i="71"/>
  <c r="QH177" i="71"/>
  <c r="RO177" i="71"/>
  <c r="PW177" i="71"/>
  <c r="NI177" i="71"/>
  <c r="NT177" i="71"/>
  <c r="RZ177" i="71"/>
  <c r="KU177" i="71"/>
  <c r="PA177" i="71"/>
  <c r="LQ177" i="71"/>
  <c r="LF177" i="71"/>
  <c r="BX177" i="71"/>
  <c r="OE177" i="71"/>
  <c r="MX177" i="71"/>
  <c r="IG177" i="71"/>
  <c r="HV177" i="71"/>
  <c r="GD177" i="71"/>
  <c r="EW177" i="71"/>
  <c r="EA177" i="71"/>
  <c r="CT177" i="71"/>
  <c r="BB177" i="71"/>
  <c r="AF177" i="71"/>
  <c r="JY177" i="71"/>
  <c r="FH177" i="71"/>
  <c r="CI177" i="71"/>
  <c r="MB177" i="71"/>
  <c r="GO177" i="71"/>
  <c r="AQ177" i="71"/>
  <c r="GZ177" i="71"/>
  <c r="BM177" i="71"/>
  <c r="TV185" i="71"/>
  <c r="TK185" i="71"/>
  <c r="SZ185" i="71"/>
  <c r="SD185" i="71"/>
  <c r="OT185" i="71"/>
  <c r="NM185" i="71"/>
  <c r="NB185" i="71"/>
  <c r="KY185" i="71"/>
  <c r="JG185" i="71"/>
  <c r="SO185" i="71"/>
  <c r="QW185" i="71"/>
  <c r="OI185" i="71"/>
  <c r="NX185" i="71"/>
  <c r="MQ185" i="71"/>
  <c r="KN185" i="71"/>
  <c r="GH185" i="71"/>
  <c r="FW185" i="71"/>
  <c r="RS185" i="71"/>
  <c r="QA185" i="71"/>
  <c r="PP185" i="71"/>
  <c r="QL185" i="71"/>
  <c r="PE185" i="71"/>
  <c r="LU185" i="71"/>
  <c r="LJ185" i="71"/>
  <c r="KC185" i="71"/>
  <c r="JR185" i="71"/>
  <c r="IV185" i="71"/>
  <c r="HO185" i="71"/>
  <c r="RH185" i="71"/>
  <c r="GS185" i="71"/>
  <c r="EE185" i="71"/>
  <c r="CM185" i="71"/>
  <c r="AU185" i="71"/>
  <c r="MF185" i="71"/>
  <c r="EP185" i="71"/>
  <c r="CX185" i="71"/>
  <c r="BQ185" i="71"/>
  <c r="Y185" i="71"/>
  <c r="FL185" i="71"/>
  <c r="BF185" i="71"/>
  <c r="HZ185" i="71"/>
  <c r="HD185" i="71"/>
  <c r="DT185" i="71"/>
  <c r="CB185" i="71"/>
  <c r="FA185" i="71"/>
  <c r="DI185" i="71"/>
  <c r="IK185" i="71"/>
  <c r="AJ185" i="71"/>
  <c r="N192" i="71"/>
  <c r="M192" i="71" s="1"/>
  <c r="TV192" i="71"/>
  <c r="SZ192" i="71"/>
  <c r="SO192" i="71"/>
  <c r="RS192" i="71"/>
  <c r="SD192" i="71"/>
  <c r="RH192" i="71"/>
  <c r="QL192" i="71"/>
  <c r="OT192" i="71"/>
  <c r="MF192" i="71"/>
  <c r="KN192" i="71"/>
  <c r="KC192" i="71"/>
  <c r="PP192" i="71"/>
  <c r="OI192" i="71"/>
  <c r="NX192" i="71"/>
  <c r="MQ192" i="71"/>
  <c r="LJ192" i="71"/>
  <c r="KY192" i="71"/>
  <c r="IV192" i="71"/>
  <c r="IK192" i="71"/>
  <c r="HO192" i="71"/>
  <c r="HD192" i="71"/>
  <c r="GS192" i="71"/>
  <c r="EE192" i="71"/>
  <c r="DI192" i="71"/>
  <c r="CX192" i="71"/>
  <c r="QA192" i="71"/>
  <c r="TK192" i="71"/>
  <c r="PE192" i="71"/>
  <c r="LU192" i="71"/>
  <c r="NB192" i="71"/>
  <c r="QW192" i="71"/>
  <c r="JG192" i="71"/>
  <c r="BQ192" i="71"/>
  <c r="GH192" i="71"/>
  <c r="FA192" i="71"/>
  <c r="CM192" i="71"/>
  <c r="AU192" i="71"/>
  <c r="FW192" i="71"/>
  <c r="AJ192" i="71"/>
  <c r="EP192" i="71"/>
  <c r="BF192" i="71"/>
  <c r="NM192" i="71"/>
  <c r="JR192" i="71"/>
  <c r="FL192" i="71"/>
  <c r="CB192" i="71"/>
  <c r="HZ192" i="71"/>
  <c r="DT192" i="71"/>
  <c r="Y192" i="71"/>
  <c r="SD200" i="71"/>
  <c r="TV200" i="71"/>
  <c r="QW200" i="71"/>
  <c r="QA200" i="71"/>
  <c r="PP200" i="71"/>
  <c r="SZ200" i="71"/>
  <c r="OT200" i="71"/>
  <c r="OI200" i="71"/>
  <c r="NX200" i="71"/>
  <c r="MQ200" i="71"/>
  <c r="JR200" i="71"/>
  <c r="SO200" i="71"/>
  <c r="RH200" i="71"/>
  <c r="QL200" i="71"/>
  <c r="PE200" i="71"/>
  <c r="NB200" i="71"/>
  <c r="MF200" i="71"/>
  <c r="LU200" i="71"/>
  <c r="KN200" i="71"/>
  <c r="DT200" i="71"/>
  <c r="TK200" i="71"/>
  <c r="IV200" i="71"/>
  <c r="KC200" i="71"/>
  <c r="NM200" i="71"/>
  <c r="HO200" i="71"/>
  <c r="GS200" i="71"/>
  <c r="FW200" i="71"/>
  <c r="EP200" i="71"/>
  <c r="EE200" i="71"/>
  <c r="CX200" i="71"/>
  <c r="CB200" i="71"/>
  <c r="AJ200" i="71"/>
  <c r="RS200" i="71"/>
  <c r="JG200" i="71"/>
  <c r="BF200" i="71"/>
  <c r="HD200" i="71"/>
  <c r="FL200" i="71"/>
  <c r="CM200" i="71"/>
  <c r="Y200" i="71"/>
  <c r="KY200" i="71"/>
  <c r="HZ200" i="71"/>
  <c r="FA200" i="71"/>
  <c r="DI200" i="71"/>
  <c r="AU200" i="71"/>
  <c r="LJ200" i="71"/>
  <c r="IK200" i="71"/>
  <c r="GH200" i="71"/>
  <c r="BQ200" i="71"/>
  <c r="TK207" i="71"/>
  <c r="SO207" i="71"/>
  <c r="RS207" i="71"/>
  <c r="SZ207" i="71"/>
  <c r="RH207" i="71"/>
  <c r="QL207" i="71"/>
  <c r="OT207" i="71"/>
  <c r="QW207" i="71"/>
  <c r="PE207" i="71"/>
  <c r="LU207" i="71"/>
  <c r="LJ207" i="71"/>
  <c r="QA207" i="71"/>
  <c r="NM207" i="71"/>
  <c r="MF207" i="71"/>
  <c r="HZ207" i="71"/>
  <c r="GS207" i="71"/>
  <c r="FA207" i="71"/>
  <c r="EP207" i="71"/>
  <c r="EE207" i="71"/>
  <c r="SD207" i="71"/>
  <c r="PP207" i="71"/>
  <c r="NX207" i="71"/>
  <c r="KN207" i="71"/>
  <c r="JR207" i="71"/>
  <c r="IV207" i="71"/>
  <c r="TV207" i="71"/>
  <c r="MQ207" i="71"/>
  <c r="JG207" i="71"/>
  <c r="GH207" i="71"/>
  <c r="CX207" i="71"/>
  <c r="BF207" i="71"/>
  <c r="Y207" i="71"/>
  <c r="KC207" i="71"/>
  <c r="IK207" i="71"/>
  <c r="FL207" i="71"/>
  <c r="CB207" i="71"/>
  <c r="AJ207" i="71"/>
  <c r="NB207" i="71"/>
  <c r="KY207" i="71"/>
  <c r="BQ207" i="71"/>
  <c r="HO207" i="71"/>
  <c r="CM207" i="71"/>
  <c r="HD207" i="71"/>
  <c r="DT207" i="71"/>
  <c r="OI207" i="71"/>
  <c r="FW207" i="71"/>
  <c r="DI207" i="71"/>
  <c r="AU207" i="71"/>
  <c r="SZ217" i="71"/>
  <c r="SO217" i="71"/>
  <c r="RS217" i="71"/>
  <c r="TK217" i="71"/>
  <c r="SD217" i="71"/>
  <c r="RH217" i="71"/>
  <c r="QL217" i="71"/>
  <c r="OT217" i="71"/>
  <c r="TV217" i="71"/>
  <c r="NM217" i="71"/>
  <c r="NB217" i="71"/>
  <c r="KY217" i="71"/>
  <c r="JG217" i="71"/>
  <c r="QW217" i="71"/>
  <c r="OI217" i="71"/>
  <c r="MF217" i="71"/>
  <c r="LU217" i="71"/>
  <c r="KN217" i="71"/>
  <c r="JR217" i="71"/>
  <c r="GS217" i="71"/>
  <c r="GH217" i="71"/>
  <c r="FW217" i="71"/>
  <c r="FL217" i="71"/>
  <c r="EE217" i="71"/>
  <c r="QA217" i="71"/>
  <c r="NX217" i="71"/>
  <c r="MQ217" i="71"/>
  <c r="KC217" i="71"/>
  <c r="IV217" i="71"/>
  <c r="PP217" i="71"/>
  <c r="LJ217" i="71"/>
  <c r="EP217" i="71"/>
  <c r="CX217" i="71"/>
  <c r="CM217" i="71"/>
  <c r="AU217" i="71"/>
  <c r="Y217" i="71"/>
  <c r="PE217" i="71"/>
  <c r="HO217" i="71"/>
  <c r="BQ217" i="71"/>
  <c r="IK217" i="71"/>
  <c r="HD217" i="71"/>
  <c r="DT217" i="71"/>
  <c r="BF217" i="71"/>
  <c r="FA217" i="71"/>
  <c r="DI217" i="71"/>
  <c r="CB217" i="71"/>
  <c r="AJ217" i="71"/>
  <c r="HZ217" i="71"/>
  <c r="N239" i="71"/>
  <c r="TV239" i="71"/>
  <c r="SZ239" i="71"/>
  <c r="SD239" i="71"/>
  <c r="PE239" i="71"/>
  <c r="TK239" i="71"/>
  <c r="QL239" i="71"/>
  <c r="MF239" i="71"/>
  <c r="KC239" i="71"/>
  <c r="RS239" i="71"/>
  <c r="RH239" i="71"/>
  <c r="PP239" i="71"/>
  <c r="OT239" i="71"/>
  <c r="OI239" i="71"/>
  <c r="NX239" i="71"/>
  <c r="NM239" i="71"/>
  <c r="IV239" i="71"/>
  <c r="IK239" i="71"/>
  <c r="HD239" i="71"/>
  <c r="EE239" i="71"/>
  <c r="DI239" i="71"/>
  <c r="CX239" i="71"/>
  <c r="QW239" i="71"/>
  <c r="SO239" i="71"/>
  <c r="NB239" i="71"/>
  <c r="MQ239" i="71"/>
  <c r="HZ239" i="71"/>
  <c r="QA239" i="71"/>
  <c r="KN239" i="71"/>
  <c r="GH239" i="71"/>
  <c r="FA239" i="71"/>
  <c r="BQ239" i="71"/>
  <c r="Y239" i="71"/>
  <c r="LJ239" i="71"/>
  <c r="KY239" i="71"/>
  <c r="FL239" i="71"/>
  <c r="CM239" i="71"/>
  <c r="AU239" i="71"/>
  <c r="JG239" i="71"/>
  <c r="EP239" i="71"/>
  <c r="AJ239" i="71"/>
  <c r="LU239" i="71"/>
  <c r="BF239" i="71"/>
  <c r="HO239" i="71"/>
  <c r="DT239" i="71"/>
  <c r="CB239" i="71"/>
  <c r="JR239" i="71"/>
  <c r="GS239" i="71"/>
  <c r="FW239" i="71"/>
  <c r="TK250" i="71"/>
  <c r="SZ250" i="71"/>
  <c r="RS250" i="71"/>
  <c r="PE250" i="71"/>
  <c r="TV250" i="71"/>
  <c r="RH250" i="71"/>
  <c r="LU250" i="71"/>
  <c r="LJ250" i="71"/>
  <c r="SO250" i="71"/>
  <c r="NM250" i="71"/>
  <c r="MF250" i="71"/>
  <c r="HZ250" i="71"/>
  <c r="HO250" i="71"/>
  <c r="FA250" i="71"/>
  <c r="EP250" i="71"/>
  <c r="EE250" i="71"/>
  <c r="SD250" i="71"/>
  <c r="QL250" i="71"/>
  <c r="QW250" i="71"/>
  <c r="QA250" i="71"/>
  <c r="OT250" i="71"/>
  <c r="MQ250" i="71"/>
  <c r="PP250" i="71"/>
  <c r="IV250" i="71"/>
  <c r="NX250" i="71"/>
  <c r="NB250" i="71"/>
  <c r="KY250" i="71"/>
  <c r="KC250" i="71"/>
  <c r="JG250" i="71"/>
  <c r="JR250" i="71"/>
  <c r="GH250" i="71"/>
  <c r="CX250" i="71"/>
  <c r="BF250" i="71"/>
  <c r="Y250" i="71"/>
  <c r="GS250" i="71"/>
  <c r="FL250" i="71"/>
  <c r="CB250" i="71"/>
  <c r="AJ250" i="71"/>
  <c r="HD250" i="71"/>
  <c r="DT250" i="71"/>
  <c r="BQ250" i="71"/>
  <c r="IK250" i="71"/>
  <c r="FW250" i="71"/>
  <c r="DI250" i="71"/>
  <c r="CM250" i="71"/>
  <c r="OI250" i="71"/>
  <c r="KN250" i="71"/>
  <c r="AU250" i="71"/>
  <c r="N256" i="71"/>
  <c r="TV256" i="71"/>
  <c r="SZ256" i="71"/>
  <c r="TK256" i="71"/>
  <c r="QL256" i="71"/>
  <c r="MQ256" i="71"/>
  <c r="KN256" i="71"/>
  <c r="RS256" i="71"/>
  <c r="QW256" i="71"/>
  <c r="NX256" i="71"/>
  <c r="NM256" i="71"/>
  <c r="KC256" i="71"/>
  <c r="DT256" i="71"/>
  <c r="SO256" i="71"/>
  <c r="RH256" i="71"/>
  <c r="SD256" i="71"/>
  <c r="OI256" i="71"/>
  <c r="QA256" i="71"/>
  <c r="PE256" i="71"/>
  <c r="OT256" i="71"/>
  <c r="NB256" i="71"/>
  <c r="MF256" i="71"/>
  <c r="IK256" i="71"/>
  <c r="HZ256" i="71"/>
  <c r="LU256" i="71"/>
  <c r="GH256" i="71"/>
  <c r="FA256" i="71"/>
  <c r="DI256" i="71"/>
  <c r="CB256" i="71"/>
  <c r="AJ256" i="71"/>
  <c r="PP256" i="71"/>
  <c r="JR256" i="71"/>
  <c r="JG256" i="71"/>
  <c r="HD256" i="71"/>
  <c r="FL256" i="71"/>
  <c r="EE256" i="71"/>
  <c r="BF256" i="71"/>
  <c r="EP256" i="71"/>
  <c r="CX256" i="71"/>
  <c r="AU256" i="71"/>
  <c r="KY256" i="71"/>
  <c r="IV256" i="71"/>
  <c r="BQ256" i="71"/>
  <c r="CM256" i="71"/>
  <c r="LJ256" i="71"/>
  <c r="HO256" i="71"/>
  <c r="GS256" i="71"/>
  <c r="FW256" i="71"/>
  <c r="Y256" i="71"/>
  <c r="TV263" i="71"/>
  <c r="TK263" i="71"/>
  <c r="SZ263" i="71"/>
  <c r="PE263" i="71"/>
  <c r="SO263" i="71"/>
  <c r="QW263" i="71"/>
  <c r="OT263" i="71"/>
  <c r="NX263" i="71"/>
  <c r="LU263" i="71"/>
  <c r="LJ263" i="71"/>
  <c r="JR263" i="71"/>
  <c r="QA263" i="71"/>
  <c r="MQ263" i="71"/>
  <c r="KY263" i="71"/>
  <c r="HZ263" i="71"/>
  <c r="HO263" i="71"/>
  <c r="FA263" i="71"/>
  <c r="EP263" i="71"/>
  <c r="EE263" i="71"/>
  <c r="RH263" i="71"/>
  <c r="SD263" i="71"/>
  <c r="RS263" i="71"/>
  <c r="NM263" i="71"/>
  <c r="QL263" i="71"/>
  <c r="NB263" i="71"/>
  <c r="KN263" i="71"/>
  <c r="PP263" i="71"/>
  <c r="KC263" i="71"/>
  <c r="JG263" i="71"/>
  <c r="IV263" i="71"/>
  <c r="OI263" i="71"/>
  <c r="GS263" i="71"/>
  <c r="FL263" i="71"/>
  <c r="BF263" i="71"/>
  <c r="MF263" i="71"/>
  <c r="GH263" i="71"/>
  <c r="CX263" i="71"/>
  <c r="CB263" i="71"/>
  <c r="AJ263" i="71"/>
  <c r="BQ263" i="71"/>
  <c r="HD263" i="71"/>
  <c r="DT263" i="71"/>
  <c r="CM263" i="71"/>
  <c r="FW263" i="71"/>
  <c r="DI263" i="71"/>
  <c r="Y263" i="71"/>
  <c r="IK263" i="71"/>
  <c r="AU263" i="71"/>
  <c r="N5" i="71"/>
  <c r="Y5" i="71" s="1"/>
  <c r="AJ5" i="71" s="1"/>
  <c r="AU5" i="71" s="1"/>
  <c r="BF5" i="71" s="1"/>
  <c r="BQ5" i="71" s="1"/>
  <c r="CB5" i="71" s="1"/>
  <c r="CM5" i="71" s="1"/>
  <c r="CX5" i="71" s="1"/>
  <c r="DI5" i="71" s="1"/>
  <c r="DT5" i="71" s="1"/>
  <c r="EE5" i="71" s="1"/>
  <c r="EP5" i="71" s="1"/>
  <c r="FA5" i="71" s="1"/>
  <c r="FL5" i="71" s="1"/>
  <c r="FW5" i="71" s="1"/>
  <c r="GH5" i="71" s="1"/>
  <c r="GS5" i="71" s="1"/>
  <c r="HD5" i="71" s="1"/>
  <c r="HO5" i="71" s="1"/>
  <c r="HZ5" i="71" s="1"/>
  <c r="IK5" i="71" s="1"/>
  <c r="IV5" i="71" s="1"/>
  <c r="JG5" i="71" s="1"/>
  <c r="JR5" i="71" s="1"/>
  <c r="KC5" i="71" s="1"/>
  <c r="KN5" i="71" s="1"/>
  <c r="KY5" i="71" s="1"/>
  <c r="LJ5" i="71" s="1"/>
  <c r="LU5" i="71" s="1"/>
  <c r="MF5" i="71" s="1"/>
  <c r="MQ5" i="71" s="1"/>
  <c r="NB5" i="71" s="1"/>
  <c r="NM5" i="71" s="1"/>
  <c r="NX5" i="71" s="1"/>
  <c r="OI5" i="71" s="1"/>
  <c r="OT5" i="71" s="1"/>
  <c r="PE5" i="71" s="1"/>
  <c r="PP5" i="71" s="1"/>
  <c r="QA5" i="71" s="1"/>
  <c r="QL5" i="71" s="1"/>
  <c r="QW5" i="71" s="1"/>
  <c r="RH5" i="71" s="1"/>
  <c r="RS5" i="71" s="1"/>
  <c r="SD5" i="71" s="1"/>
  <c r="SO5" i="71" s="1"/>
  <c r="SZ5" i="71" s="1"/>
  <c r="TK5" i="71" s="1"/>
  <c r="TV5" i="71" s="1"/>
  <c r="Q16" i="71"/>
  <c r="N65" i="71"/>
  <c r="M65" i="71" s="1"/>
  <c r="N91" i="71"/>
  <c r="N177" i="71"/>
  <c r="N179" i="71"/>
  <c r="M179" i="71" s="1"/>
  <c r="N187" i="71"/>
  <c r="M187" i="71" s="1"/>
  <c r="B194" i="71"/>
  <c r="N194" i="71"/>
  <c r="M194" i="71" s="1"/>
  <c r="N202" i="71"/>
  <c r="M203" i="71" s="1"/>
  <c r="N211" i="71"/>
  <c r="Y211" i="71" s="1"/>
  <c r="AJ211" i="71" s="1"/>
  <c r="AU211" i="71" s="1"/>
  <c r="BF211" i="71" s="1"/>
  <c r="BQ211" i="71" s="1"/>
  <c r="CB211" i="71" s="1"/>
  <c r="CM211" i="71" s="1"/>
  <c r="CX211" i="71" s="1"/>
  <c r="DI211" i="71" s="1"/>
  <c r="DT211" i="71" s="1"/>
  <c r="EE211" i="71" s="1"/>
  <c r="EP211" i="71" s="1"/>
  <c r="FA211" i="71" s="1"/>
  <c r="FL211" i="71" s="1"/>
  <c r="FW211" i="71" s="1"/>
  <c r="GH211" i="71" s="1"/>
  <c r="GS211" i="71" s="1"/>
  <c r="HD211" i="71" s="1"/>
  <c r="HO211" i="71" s="1"/>
  <c r="HZ211" i="71" s="1"/>
  <c r="IK211" i="71" s="1"/>
  <c r="IV211" i="71" s="1"/>
  <c r="JG211" i="71" s="1"/>
  <c r="JR211" i="71" s="1"/>
  <c r="KC211" i="71" s="1"/>
  <c r="KN211" i="71" s="1"/>
  <c r="KY211" i="71" s="1"/>
  <c r="LJ211" i="71" s="1"/>
  <c r="LU211" i="71" s="1"/>
  <c r="MF211" i="71" s="1"/>
  <c r="MQ211" i="71" s="1"/>
  <c r="NB211" i="71" s="1"/>
  <c r="NM211" i="71" s="1"/>
  <c r="NX211" i="71" s="1"/>
  <c r="OI211" i="71" s="1"/>
  <c r="OT211" i="71" s="1"/>
  <c r="PE211" i="71" s="1"/>
  <c r="PP211" i="71" s="1"/>
  <c r="QA211" i="71" s="1"/>
  <c r="QL211" i="71" s="1"/>
  <c r="QW211" i="71" s="1"/>
  <c r="RH211" i="71" s="1"/>
  <c r="RS211" i="71" s="1"/>
  <c r="SD211" i="71" s="1"/>
  <c r="SO211" i="71" s="1"/>
  <c r="SZ211" i="71" s="1"/>
  <c r="TK211" i="71" s="1"/>
  <c r="TV211" i="71" s="1"/>
  <c r="B219" i="71"/>
  <c r="N219" i="71"/>
  <c r="M219" i="71" s="1"/>
  <c r="N241" i="71"/>
  <c r="B253" i="71"/>
  <c r="N253" i="71"/>
  <c r="M253" i="71" s="1"/>
  <c r="N47" i="71"/>
  <c r="M51" i="71" s="1"/>
  <c r="M70" i="71"/>
  <c r="N84" i="71"/>
  <c r="N95" i="71"/>
  <c r="N103" i="71"/>
  <c r="R107" i="71"/>
  <c r="R130" i="71" s="1"/>
  <c r="Q177" i="71"/>
  <c r="N204" i="71"/>
  <c r="M205" i="71" s="1"/>
  <c r="N221" i="71"/>
  <c r="M224" i="71" s="1"/>
  <c r="N252" i="71"/>
  <c r="M252" i="71" s="1"/>
  <c r="S263" i="71"/>
  <c r="N9" i="71"/>
  <c r="M9" i="71" s="1"/>
  <c r="B15" i="71"/>
  <c r="N15" i="71"/>
  <c r="M15" i="71" s="1"/>
  <c r="N49" i="71"/>
  <c r="N88" i="71"/>
  <c r="S107" i="71"/>
  <c r="S130" i="71" s="1"/>
  <c r="S177" i="71"/>
  <c r="N190" i="71"/>
  <c r="N206" i="71"/>
  <c r="N237" i="71"/>
  <c r="Y237" i="71" s="1"/>
  <c r="AJ237" i="71" s="1"/>
  <c r="AU237" i="71" s="1"/>
  <c r="BF237" i="71" s="1"/>
  <c r="BQ237" i="71" s="1"/>
  <c r="CB237" i="71" s="1"/>
  <c r="CM237" i="71" s="1"/>
  <c r="CX237" i="71" s="1"/>
  <c r="DI237" i="71" s="1"/>
  <c r="DT237" i="71" s="1"/>
  <c r="EE237" i="71" s="1"/>
  <c r="EP237" i="71" s="1"/>
  <c r="FA237" i="71" s="1"/>
  <c r="FL237" i="71" s="1"/>
  <c r="FW237" i="71" s="1"/>
  <c r="GH237" i="71" s="1"/>
  <c r="GS237" i="71" s="1"/>
  <c r="HD237" i="71" s="1"/>
  <c r="HO237" i="71" s="1"/>
  <c r="HZ237" i="71" s="1"/>
  <c r="IK237" i="71" s="1"/>
  <c r="IV237" i="71" s="1"/>
  <c r="JG237" i="71" s="1"/>
  <c r="JR237" i="71" s="1"/>
  <c r="KC237" i="71" s="1"/>
  <c r="KN237" i="71" s="1"/>
  <c r="KY237" i="71" s="1"/>
  <c r="LJ237" i="71" s="1"/>
  <c r="LU237" i="71" s="1"/>
  <c r="MF237" i="71" s="1"/>
  <c r="MQ237" i="71" s="1"/>
  <c r="NB237" i="71" s="1"/>
  <c r="NM237" i="71" s="1"/>
  <c r="NX237" i="71" s="1"/>
  <c r="OI237" i="71" s="1"/>
  <c r="OT237" i="71" s="1"/>
  <c r="PE237" i="71" s="1"/>
  <c r="PP237" i="71" s="1"/>
  <c r="QA237" i="71" s="1"/>
  <c r="QL237" i="71" s="1"/>
  <c r="QW237" i="71" s="1"/>
  <c r="RH237" i="71" s="1"/>
  <c r="RS237" i="71" s="1"/>
  <c r="SD237" i="71" s="1"/>
  <c r="SO237" i="71" s="1"/>
  <c r="SZ237" i="71" s="1"/>
  <c r="TK237" i="71" s="1"/>
  <c r="TV237" i="71" s="1"/>
  <c r="N251" i="71"/>
  <c r="M251" i="71" s="1"/>
  <c r="N81" i="71"/>
  <c r="N89" i="71"/>
  <c r="N101" i="71"/>
  <c r="N185" i="71"/>
  <c r="M185" i="71" s="1"/>
  <c r="B201" i="71"/>
  <c r="N200" i="71"/>
  <c r="M201" i="71" s="1"/>
  <c r="N207" i="71"/>
  <c r="N217" i="71"/>
  <c r="B250" i="71"/>
  <c r="N250" i="71"/>
  <c r="M250" i="71" s="1"/>
  <c r="N263" i="71"/>
  <c r="M2" i="71"/>
  <c r="M144" i="71"/>
  <c r="M140" i="71"/>
  <c r="M136" i="71"/>
  <c r="M132" i="71"/>
  <c r="M120" i="71"/>
  <c r="M116" i="71"/>
  <c r="M112" i="71"/>
  <c r="M108" i="71"/>
  <c r="M181" i="71"/>
  <c r="M143" i="71"/>
  <c r="M139" i="71"/>
  <c r="M135" i="71"/>
  <c r="M131" i="71"/>
  <c r="M119" i="71"/>
  <c r="M115" i="71"/>
  <c r="M111" i="71"/>
  <c r="M11" i="71"/>
  <c r="M142" i="71"/>
  <c r="M145" i="71"/>
  <c r="M134" i="71"/>
  <c r="M118" i="71"/>
  <c r="M110" i="71"/>
  <c r="M10" i="71"/>
  <c r="M141" i="71"/>
  <c r="M133" i="71"/>
  <c r="M117" i="71"/>
  <c r="M109" i="71"/>
  <c r="M138" i="71"/>
  <c r="M122" i="71"/>
  <c r="M114" i="71"/>
  <c r="M35" i="71"/>
  <c r="M12" i="71"/>
  <c r="M137" i="71"/>
  <c r="M121" i="71"/>
  <c r="M113" i="71"/>
  <c r="N3" i="71"/>
  <c r="S3" i="71"/>
  <c r="O3" i="71"/>
  <c r="T3" i="71"/>
  <c r="P3" i="71"/>
  <c r="V3" i="71"/>
  <c r="X3" i="71"/>
  <c r="X117" i="71" s="1"/>
  <c r="R3" i="71"/>
  <c r="W3" i="71"/>
  <c r="Q3" i="71"/>
  <c r="U3" i="71"/>
  <c r="B65" i="71"/>
  <c r="B70" i="71"/>
  <c r="B252" i="71"/>
  <c r="B113" i="71"/>
  <c r="B81" i="71"/>
  <c r="B203" i="71"/>
  <c r="B216" i="71"/>
  <c r="B35" i="71"/>
  <c r="B183" i="71"/>
  <c r="B198" i="71"/>
  <c r="B7" i="71"/>
  <c r="B122" i="71"/>
  <c r="B185" i="71"/>
  <c r="B9" i="71"/>
  <c r="B51" i="71"/>
  <c r="B116" i="71"/>
  <c r="B192" i="71"/>
  <c r="B251" i="71"/>
  <c r="G130" i="71"/>
  <c r="B96" i="71"/>
  <c r="H130" i="71"/>
  <c r="B224" i="71"/>
  <c r="B110" i="71"/>
  <c r="B117" i="71"/>
  <c r="B11" i="71"/>
  <c r="B121" i="71"/>
  <c r="B112" i="71"/>
  <c r="B89" i="71"/>
  <c r="B196" i="71"/>
  <c r="B205" i="71"/>
  <c r="G129" i="71"/>
  <c r="F129" i="71"/>
  <c r="B10" i="71"/>
  <c r="B88" i="71"/>
  <c r="B82" i="71"/>
  <c r="B181" i="71"/>
  <c r="B16" i="71"/>
  <c r="C129" i="71"/>
  <c r="B118" i="71"/>
  <c r="B179" i="71"/>
  <c r="B187" i="71"/>
  <c r="B95" i="71"/>
  <c r="B120" i="71"/>
  <c r="B114" i="71"/>
  <c r="B109" i="71"/>
  <c r="B108" i="71"/>
  <c r="B119" i="71"/>
  <c r="B115" i="71"/>
  <c r="B111" i="71"/>
  <c r="X70" i="71" l="1"/>
  <c r="X35" i="71"/>
  <c r="X216" i="71"/>
  <c r="X51" i="71"/>
  <c r="X110" i="71"/>
  <c r="M81" i="71"/>
  <c r="X144" i="71"/>
  <c r="X140" i="71"/>
  <c r="X136" i="71"/>
  <c r="X132" i="71"/>
  <c r="X141" i="71"/>
  <c r="X135" i="71"/>
  <c r="X145" i="71"/>
  <c r="X139" i="71"/>
  <c r="X134" i="71"/>
  <c r="X137" i="71"/>
  <c r="X143" i="71"/>
  <c r="X133" i="71"/>
  <c r="X142" i="71"/>
  <c r="X131" i="71"/>
  <c r="X138" i="71"/>
  <c r="X11" i="71"/>
  <c r="X10" i="71"/>
  <c r="X12" i="71"/>
  <c r="X112" i="71"/>
  <c r="X114" i="71"/>
  <c r="X111" i="71"/>
  <c r="X120" i="71"/>
  <c r="X122" i="71"/>
  <c r="X121" i="71"/>
  <c r="X109" i="71"/>
  <c r="Y3" i="71"/>
  <c r="X118" i="71"/>
  <c r="X108" i="71"/>
  <c r="X119" i="71"/>
  <c r="X116" i="71"/>
  <c r="X192" i="71"/>
  <c r="X115" i="71"/>
  <c r="X113" i="71"/>
  <c r="X7" i="71"/>
  <c r="X183" i="71"/>
  <c r="X15" i="71"/>
  <c r="X252" i="71"/>
  <c r="M96" i="71"/>
  <c r="X253" i="71"/>
  <c r="X194" i="71"/>
  <c r="X203" i="71"/>
  <c r="X185" i="71"/>
  <c r="X16" i="71"/>
  <c r="X179" i="71"/>
  <c r="X250" i="71"/>
  <c r="X201" i="71"/>
  <c r="X251" i="71"/>
  <c r="X198" i="71"/>
  <c r="X205" i="71"/>
  <c r="X224" i="71"/>
  <c r="X196" i="71"/>
  <c r="X181" i="71"/>
  <c r="X219" i="71"/>
  <c r="X65" i="71"/>
  <c r="X9" i="71"/>
  <c r="X187" i="71"/>
  <c r="M88" i="71"/>
  <c r="M82" i="71"/>
  <c r="M89" i="71"/>
  <c r="X95" i="71"/>
  <c r="X96" i="71"/>
  <c r="X82" i="71"/>
  <c r="X81" i="71"/>
  <c r="X88" i="71"/>
  <c r="X89" i="71"/>
  <c r="M95" i="71"/>
  <c r="AH3" i="71"/>
  <c r="AD3" i="71"/>
  <c r="X2" i="71"/>
  <c r="Z3" i="71"/>
  <c r="AG3" i="71"/>
  <c r="AF3" i="71"/>
  <c r="AI3" i="71"/>
  <c r="AI181" i="71" s="1"/>
  <c r="AE3" i="71"/>
  <c r="AC3" i="71"/>
  <c r="AB3" i="71"/>
  <c r="AA3" i="71"/>
  <c r="AA22" i="13"/>
  <c r="AI96" i="71" l="1"/>
  <c r="AT3" i="71"/>
  <c r="AT251" i="71" s="1"/>
  <c r="AI81" i="71"/>
  <c r="AI95" i="71"/>
  <c r="AM3" i="71"/>
  <c r="AI82" i="71"/>
  <c r="AI7" i="71"/>
  <c r="AI250" i="71"/>
  <c r="AI219" i="71"/>
  <c r="AI88" i="71"/>
  <c r="AI183" i="71"/>
  <c r="AI192" i="71"/>
  <c r="AI89" i="71"/>
  <c r="AI196" i="71"/>
  <c r="AI179" i="71"/>
  <c r="AI187" i="71"/>
  <c r="AT7" i="71"/>
  <c r="AI142" i="71"/>
  <c r="AI138" i="71"/>
  <c r="AI134" i="71"/>
  <c r="AI143" i="71"/>
  <c r="AI137" i="71"/>
  <c r="AI132" i="71"/>
  <c r="AI141" i="71"/>
  <c r="AI136" i="71"/>
  <c r="AI131" i="71"/>
  <c r="AI145" i="71"/>
  <c r="AI135" i="71"/>
  <c r="AI144" i="71"/>
  <c r="AI133" i="71"/>
  <c r="AI140" i="71"/>
  <c r="AI139" i="71"/>
  <c r="AI10" i="71"/>
  <c r="AI11" i="71"/>
  <c r="AI12" i="71"/>
  <c r="AI108" i="71"/>
  <c r="AI114" i="71"/>
  <c r="AI117" i="71"/>
  <c r="AI113" i="71"/>
  <c r="AI119" i="71"/>
  <c r="AI116" i="71"/>
  <c r="AI122" i="71"/>
  <c r="AI115" i="71"/>
  <c r="AI111" i="71"/>
  <c r="AI121" i="71"/>
  <c r="AI120" i="71"/>
  <c r="AI110" i="71"/>
  <c r="AI112" i="71"/>
  <c r="AI118" i="71"/>
  <c r="AI109" i="71"/>
  <c r="AI70" i="71"/>
  <c r="AI35" i="71"/>
  <c r="AI203" i="71"/>
  <c r="AI194" i="71"/>
  <c r="AI205" i="71"/>
  <c r="AI16" i="71"/>
  <c r="AI224" i="71"/>
  <c r="AI253" i="71"/>
  <c r="AI201" i="71"/>
  <c r="AI185" i="71"/>
  <c r="AI251" i="71"/>
  <c r="AI198" i="71"/>
  <c r="AI216" i="71"/>
  <c r="AI252" i="71"/>
  <c r="AI51" i="71"/>
  <c r="AT183" i="71"/>
  <c r="AI9" i="71"/>
  <c r="AI15" i="71"/>
  <c r="AT132" i="71"/>
  <c r="AT143" i="71"/>
  <c r="AT137" i="71"/>
  <c r="AT11" i="71"/>
  <c r="AT113" i="71"/>
  <c r="AT108" i="71"/>
  <c r="AT118" i="71"/>
  <c r="AT120" i="71"/>
  <c r="AT16" i="71"/>
  <c r="AT181" i="71"/>
  <c r="AT216" i="71"/>
  <c r="AT219" i="71"/>
  <c r="AI65" i="71"/>
  <c r="AT201" i="71"/>
  <c r="AR3" i="71"/>
  <c r="AK3" i="71"/>
  <c r="AS3" i="71"/>
  <c r="AJ3" i="71"/>
  <c r="AN3" i="71"/>
  <c r="AI2" i="71"/>
  <c r="AL3" i="71"/>
  <c r="AQ3" i="71"/>
  <c r="AO3" i="71"/>
  <c r="AP3" i="71"/>
  <c r="AZ3" i="71"/>
  <c r="AU3" i="71"/>
  <c r="BB3" i="71"/>
  <c r="BC3" i="71" l="1"/>
  <c r="AT203" i="71"/>
  <c r="AT196" i="71"/>
  <c r="AT117" i="71"/>
  <c r="AT10" i="71"/>
  <c r="AT133" i="71"/>
  <c r="AT140" i="71"/>
  <c r="AT81" i="71"/>
  <c r="AW3" i="71"/>
  <c r="AY3" i="71"/>
  <c r="AT224" i="71"/>
  <c r="AT88" i="71"/>
  <c r="AT51" i="71"/>
  <c r="AT114" i="71"/>
  <c r="AT119" i="71"/>
  <c r="AT141" i="71"/>
  <c r="AT139" i="71"/>
  <c r="AT65" i="71"/>
  <c r="AT252" i="71"/>
  <c r="AT194" i="71"/>
  <c r="AX3" i="71"/>
  <c r="BA3" i="71"/>
  <c r="BE3" i="71"/>
  <c r="BE138" i="71" s="1"/>
  <c r="AT205" i="71"/>
  <c r="AT9" i="71"/>
  <c r="AT250" i="71"/>
  <c r="AT35" i="71"/>
  <c r="AT185" i="71"/>
  <c r="AT109" i="71"/>
  <c r="AT116" i="71"/>
  <c r="AT121" i="71"/>
  <c r="AT111" i="71"/>
  <c r="AT135" i="71"/>
  <c r="AT142" i="71"/>
  <c r="AT134" i="71"/>
  <c r="AT136" i="71"/>
  <c r="AT198" i="71"/>
  <c r="AT96" i="71"/>
  <c r="AT179" i="71"/>
  <c r="AT187" i="71"/>
  <c r="BD3" i="71"/>
  <c r="AV3" i="71"/>
  <c r="AT2" i="71"/>
  <c r="AT82" i="71"/>
  <c r="AT253" i="71"/>
  <c r="AT95" i="71"/>
  <c r="AT115" i="71"/>
  <c r="AT110" i="71"/>
  <c r="AT112" i="71"/>
  <c r="AT122" i="71"/>
  <c r="AT12" i="71"/>
  <c r="AT131" i="71"/>
  <c r="AT138" i="71"/>
  <c r="AT145" i="71"/>
  <c r="AT144" i="71"/>
  <c r="AT15" i="71"/>
  <c r="AT192" i="71"/>
  <c r="AT70" i="71"/>
  <c r="AT89" i="71"/>
  <c r="BE142" i="71"/>
  <c r="BE140" i="71"/>
  <c r="BE135" i="71"/>
  <c r="BE10" i="71"/>
  <c r="BE11" i="71"/>
  <c r="BE116" i="71"/>
  <c r="BE117" i="71"/>
  <c r="BE120" i="71"/>
  <c r="BE121" i="71"/>
  <c r="BE252" i="71"/>
  <c r="BE15" i="71"/>
  <c r="BE88" i="71"/>
  <c r="BE205" i="71"/>
  <c r="BE192" i="71"/>
  <c r="BE179" i="71"/>
  <c r="BE187" i="71"/>
  <c r="BE65" i="71"/>
  <c r="BI3" i="71"/>
  <c r="BM3" i="71"/>
  <c r="T267" i="2"/>
  <c r="T266" i="2"/>
  <c r="T265" i="2"/>
  <c r="T264" i="2"/>
  <c r="T263" i="2"/>
  <c r="T262" i="2"/>
  <c r="O269" i="2"/>
  <c r="O261" i="2"/>
  <c r="C267" i="2"/>
  <c r="C266" i="2"/>
  <c r="C265" i="2"/>
  <c r="C264" i="2"/>
  <c r="C263" i="2"/>
  <c r="O263" i="2" s="1"/>
  <c r="C262" i="2"/>
  <c r="S170" i="2"/>
  <c r="S7" i="2"/>
  <c r="S10" i="2"/>
  <c r="S13" i="2"/>
  <c r="BL3" i="71" l="1"/>
  <c r="BE96" i="71"/>
  <c r="BE201" i="71"/>
  <c r="BE111" i="71"/>
  <c r="BE143" i="71"/>
  <c r="BE136" i="71"/>
  <c r="BE2" i="71"/>
  <c r="BE203" i="71"/>
  <c r="BE35" i="71"/>
  <c r="BE119" i="71"/>
  <c r="BK3" i="71"/>
  <c r="BJ3" i="71"/>
  <c r="BE250" i="71"/>
  <c r="BE253" i="71"/>
  <c r="BE16" i="71"/>
  <c r="BE70" i="71"/>
  <c r="BE112" i="71"/>
  <c r="BE108" i="71"/>
  <c r="BE133" i="71"/>
  <c r="BE141" i="71"/>
  <c r="BO3" i="71"/>
  <c r="BN3" i="71"/>
  <c r="BP3" i="71"/>
  <c r="BP136" i="71" s="1"/>
  <c r="BE224" i="71"/>
  <c r="BE89" i="71"/>
  <c r="BE219" i="71"/>
  <c r="BE251" i="71"/>
  <c r="BE81" i="71"/>
  <c r="BE198" i="71"/>
  <c r="BE7" i="71"/>
  <c r="BE9" i="71"/>
  <c r="BE118" i="71"/>
  <c r="BE110" i="71"/>
  <c r="BE122" i="71"/>
  <c r="BE114" i="71"/>
  <c r="BE132" i="71"/>
  <c r="BE139" i="71"/>
  <c r="BE145" i="71"/>
  <c r="BE134" i="71"/>
  <c r="BH3" i="71"/>
  <c r="BF3" i="71"/>
  <c r="BG3" i="71"/>
  <c r="BE183" i="71"/>
  <c r="BE194" i="71"/>
  <c r="BE185" i="71"/>
  <c r="BE51" i="71"/>
  <c r="BE216" i="71"/>
  <c r="BE95" i="71"/>
  <c r="BE82" i="71"/>
  <c r="BE196" i="71"/>
  <c r="BE181" i="71"/>
  <c r="BE109" i="71"/>
  <c r="BE113" i="71"/>
  <c r="BE115" i="71"/>
  <c r="BE12" i="71"/>
  <c r="BE137" i="71"/>
  <c r="BE144" i="71"/>
  <c r="BE131" i="71"/>
  <c r="BP144" i="71"/>
  <c r="BP140" i="71"/>
  <c r="BP137" i="71"/>
  <c r="BP131" i="71"/>
  <c r="BP10" i="71"/>
  <c r="BP12" i="71"/>
  <c r="BP110" i="71"/>
  <c r="BP122" i="71"/>
  <c r="BP116" i="71"/>
  <c r="BP15" i="71"/>
  <c r="BP201" i="71"/>
  <c r="BP251" i="71"/>
  <c r="BP181" i="71"/>
  <c r="BP194" i="71"/>
  <c r="BP252" i="71"/>
  <c r="BP9" i="71"/>
  <c r="BP219" i="71"/>
  <c r="BP89" i="71"/>
  <c r="O261" i="116"/>
  <c r="O261" i="119"/>
  <c r="O261" i="118"/>
  <c r="O261" i="113"/>
  <c r="O261" i="104"/>
  <c r="O261" i="99"/>
  <c r="O261" i="97"/>
  <c r="O261" i="95"/>
  <c r="O261" i="117"/>
  <c r="O261" i="120"/>
  <c r="O261" i="109"/>
  <c r="O261" i="102"/>
  <c r="O261" i="100"/>
  <c r="O261" i="110"/>
  <c r="O261" i="107"/>
  <c r="O261" i="115"/>
  <c r="O261" i="112"/>
  <c r="O261" i="108"/>
  <c r="O261" i="96"/>
  <c r="O261" i="92"/>
  <c r="O261" i="91"/>
  <c r="O261" i="114"/>
  <c r="O261" i="106"/>
  <c r="O261" i="105"/>
  <c r="O261" i="103"/>
  <c r="O261" i="98"/>
  <c r="O261" i="94"/>
  <c r="O261" i="85"/>
  <c r="O261" i="83"/>
  <c r="O261" i="80"/>
  <c r="O261" i="79"/>
  <c r="O261" i="77"/>
  <c r="O261" i="101"/>
  <c r="O261" i="90"/>
  <c r="O261" i="89"/>
  <c r="O261" i="88"/>
  <c r="O261" i="78"/>
  <c r="O261" i="76"/>
  <c r="O261" i="111"/>
  <c r="O261" i="93"/>
  <c r="O261" i="84"/>
  <c r="O261" i="86"/>
  <c r="O261" i="81"/>
  <c r="O261" i="75"/>
  <c r="O261" i="72"/>
  <c r="O261" i="82"/>
  <c r="O261" i="74"/>
  <c r="O261" i="87"/>
  <c r="O261" i="73"/>
  <c r="C265" i="120"/>
  <c r="C265" i="117"/>
  <c r="C265" i="119"/>
  <c r="C265" i="112"/>
  <c r="C265" i="111"/>
  <c r="C265" i="110"/>
  <c r="C265" i="107"/>
  <c r="C265" i="118"/>
  <c r="C265" i="116"/>
  <c r="C265" i="115"/>
  <c r="C265" i="114"/>
  <c r="C265" i="109"/>
  <c r="C265" i="108"/>
  <c r="C265" i="102"/>
  <c r="C265" i="100"/>
  <c r="C265" i="101"/>
  <c r="C265" i="113"/>
  <c r="C265" i="106"/>
  <c r="C265" i="97"/>
  <c r="C265" i="96"/>
  <c r="C265" i="104"/>
  <c r="C265" i="93"/>
  <c r="C265" i="105"/>
  <c r="C265" i="90"/>
  <c r="C265" i="89"/>
  <c r="C265" i="88"/>
  <c r="C265" i="78"/>
  <c r="C265" i="99"/>
  <c r="C265" i="95"/>
  <c r="C265" i="87"/>
  <c r="C265" i="86"/>
  <c r="C265" i="103"/>
  <c r="C265" i="94"/>
  <c r="C265" i="92"/>
  <c r="C265" i="83"/>
  <c r="C265" i="81"/>
  <c r="C265" i="91"/>
  <c r="C265" i="84"/>
  <c r="C265" i="80"/>
  <c r="C265" i="74"/>
  <c r="C265" i="75"/>
  <c r="C265" i="82"/>
  <c r="C265" i="73"/>
  <c r="C265" i="98"/>
  <c r="C265" i="79"/>
  <c r="C265" i="72"/>
  <c r="C265" i="85"/>
  <c r="C265" i="77"/>
  <c r="C265" i="76"/>
  <c r="O269" i="109"/>
  <c r="O269" i="108"/>
  <c r="O269" i="106"/>
  <c r="O269" i="116"/>
  <c r="O269" i="115"/>
  <c r="O269" i="114"/>
  <c r="O269" i="105"/>
  <c r="O269" i="101"/>
  <c r="O269" i="94"/>
  <c r="O269" i="119"/>
  <c r="O269" i="111"/>
  <c r="O269" i="118"/>
  <c r="O269" i="117"/>
  <c r="O269" i="113"/>
  <c r="O269" i="102"/>
  <c r="O269" i="100"/>
  <c r="O269" i="120"/>
  <c r="O269" i="97"/>
  <c r="O269" i="98"/>
  <c r="O269" i="84"/>
  <c r="O269" i="82"/>
  <c r="O269" i="81"/>
  <c r="O269" i="112"/>
  <c r="O269" i="107"/>
  <c r="O269" i="103"/>
  <c r="O269" i="93"/>
  <c r="O269" i="85"/>
  <c r="O269" i="83"/>
  <c r="O269" i="80"/>
  <c r="O269" i="79"/>
  <c r="O269" i="77"/>
  <c r="O269" i="99"/>
  <c r="O269" i="96"/>
  <c r="O269" i="86"/>
  <c r="O269" i="110"/>
  <c r="O269" i="92"/>
  <c r="O269" i="89"/>
  <c r="O269" i="90"/>
  <c r="O269" i="75"/>
  <c r="O269" i="73"/>
  <c r="O269" i="78"/>
  <c r="O269" i="104"/>
  <c r="O269" i="88"/>
  <c r="O269" i="76"/>
  <c r="O269" i="72"/>
  <c r="O269" i="95"/>
  <c r="O269" i="91"/>
  <c r="O269" i="74"/>
  <c r="O269" i="87"/>
  <c r="C262" i="116"/>
  <c r="C262" i="119"/>
  <c r="C262" i="118"/>
  <c r="C262" i="113"/>
  <c r="C262" i="104"/>
  <c r="C262" i="99"/>
  <c r="C262" i="97"/>
  <c r="C262" i="95"/>
  <c r="C262" i="117"/>
  <c r="C262" i="120"/>
  <c r="C262" i="109"/>
  <c r="C262" i="102"/>
  <c r="C262" i="100"/>
  <c r="C262" i="110"/>
  <c r="C262" i="107"/>
  <c r="C262" i="115"/>
  <c r="C262" i="112"/>
  <c r="C262" i="108"/>
  <c r="C262" i="96"/>
  <c r="C262" i="92"/>
  <c r="C262" i="91"/>
  <c r="C262" i="114"/>
  <c r="C262" i="106"/>
  <c r="C262" i="105"/>
  <c r="C262" i="103"/>
  <c r="C262" i="98"/>
  <c r="C262" i="94"/>
  <c r="C262" i="85"/>
  <c r="C262" i="83"/>
  <c r="C262" i="80"/>
  <c r="C262" i="79"/>
  <c r="C262" i="77"/>
  <c r="C262" i="101"/>
  <c r="C262" i="90"/>
  <c r="C262" i="89"/>
  <c r="C262" i="88"/>
  <c r="C262" i="78"/>
  <c r="C262" i="76"/>
  <c r="C262" i="111"/>
  <c r="C262" i="93"/>
  <c r="C262" i="84"/>
  <c r="C262" i="86"/>
  <c r="C262" i="81"/>
  <c r="C262" i="75"/>
  <c r="C262" i="72"/>
  <c r="C262" i="82"/>
  <c r="C262" i="87"/>
  <c r="C262" i="74"/>
  <c r="C262" i="73"/>
  <c r="C266" i="117"/>
  <c r="C266" i="116"/>
  <c r="C266" i="120"/>
  <c r="C266" i="113"/>
  <c r="C266" i="119"/>
  <c r="C266" i="107"/>
  <c r="C266" i="106"/>
  <c r="C266" i="104"/>
  <c r="C266" i="99"/>
  <c r="C266" i="97"/>
  <c r="C266" i="95"/>
  <c r="C266" i="118"/>
  <c r="C266" i="112"/>
  <c r="C266" i="109"/>
  <c r="C266" i="103"/>
  <c r="C266" i="115"/>
  <c r="C266" i="114"/>
  <c r="C266" i="110"/>
  <c r="C266" i="98"/>
  <c r="C266" i="92"/>
  <c r="C266" i="91"/>
  <c r="C266" i="111"/>
  <c r="C266" i="108"/>
  <c r="C266" i="105"/>
  <c r="C266" i="102"/>
  <c r="C266" i="96"/>
  <c r="C266" i="94"/>
  <c r="C266" i="85"/>
  <c r="C266" i="83"/>
  <c r="C266" i="80"/>
  <c r="C266" i="79"/>
  <c r="C266" i="77"/>
  <c r="C266" i="90"/>
  <c r="C266" i="89"/>
  <c r="C266" i="88"/>
  <c r="C266" i="78"/>
  <c r="C266" i="76"/>
  <c r="C266" i="84"/>
  <c r="C266" i="101"/>
  <c r="C266" i="93"/>
  <c r="C266" i="86"/>
  <c r="C266" i="81"/>
  <c r="C266" i="75"/>
  <c r="C266" i="87"/>
  <c r="C266" i="82"/>
  <c r="C266" i="74"/>
  <c r="C266" i="72"/>
  <c r="C266" i="100"/>
  <c r="C266" i="73"/>
  <c r="O263" i="116"/>
  <c r="O263" i="119"/>
  <c r="O263" i="113"/>
  <c r="O263" i="118"/>
  <c r="O263" i="115"/>
  <c r="O263" i="114"/>
  <c r="O263" i="112"/>
  <c r="O263" i="110"/>
  <c r="O263" i="109"/>
  <c r="O263" i="108"/>
  <c r="O263" i="104"/>
  <c r="O263" i="99"/>
  <c r="O263" i="97"/>
  <c r="O263" i="95"/>
  <c r="O263" i="120"/>
  <c r="O263" i="107"/>
  <c r="O263" i="101"/>
  <c r="O263" i="117"/>
  <c r="O263" i="111"/>
  <c r="O263" i="106"/>
  <c r="O263" i="100"/>
  <c r="O263" i="96"/>
  <c r="O263" i="92"/>
  <c r="O263" i="91"/>
  <c r="O263" i="103"/>
  <c r="O263" i="93"/>
  <c r="O263" i="85"/>
  <c r="O263" i="83"/>
  <c r="O263" i="80"/>
  <c r="O263" i="79"/>
  <c r="O263" i="77"/>
  <c r="O263" i="102"/>
  <c r="O263" i="98"/>
  <c r="O263" i="94"/>
  <c r="O263" i="90"/>
  <c r="O263" i="89"/>
  <c r="O263" i="88"/>
  <c r="O263" i="78"/>
  <c r="O263" i="76"/>
  <c r="O263" i="82"/>
  <c r="O263" i="105"/>
  <c r="O263" i="87"/>
  <c r="O263" i="75"/>
  <c r="O263" i="84"/>
  <c r="O263" i="86"/>
  <c r="O263" i="74"/>
  <c r="O263" i="81"/>
  <c r="O263" i="72"/>
  <c r="O263" i="73"/>
  <c r="C263" i="118"/>
  <c r="C263" i="120"/>
  <c r="C263" i="117"/>
  <c r="C263" i="115"/>
  <c r="C263" i="114"/>
  <c r="C263" i="109"/>
  <c r="C263" i="108"/>
  <c r="C263" i="106"/>
  <c r="C263" i="116"/>
  <c r="C263" i="107"/>
  <c r="C263" i="101"/>
  <c r="C263" i="119"/>
  <c r="C263" i="112"/>
  <c r="C263" i="110"/>
  <c r="C263" i="105"/>
  <c r="C263" i="102"/>
  <c r="C263" i="99"/>
  <c r="C263" i="94"/>
  <c r="C263" i="113"/>
  <c r="C263" i="111"/>
  <c r="C263" i="104"/>
  <c r="C263" i="100"/>
  <c r="C263" i="97"/>
  <c r="C263" i="96"/>
  <c r="C263" i="95"/>
  <c r="C263" i="91"/>
  <c r="C263" i="84"/>
  <c r="C263" i="82"/>
  <c r="C263" i="81"/>
  <c r="C263" i="93"/>
  <c r="C263" i="85"/>
  <c r="C263" i="83"/>
  <c r="C263" i="80"/>
  <c r="C263" i="79"/>
  <c r="C263" i="77"/>
  <c r="C263" i="98"/>
  <c r="C263" i="88"/>
  <c r="C263" i="86"/>
  <c r="C263" i="76"/>
  <c r="C263" i="90"/>
  <c r="C263" i="78"/>
  <c r="C263" i="87"/>
  <c r="C263" i="74"/>
  <c r="C263" i="73"/>
  <c r="C263" i="72"/>
  <c r="C263" i="75"/>
  <c r="C263" i="103"/>
  <c r="C263" i="89"/>
  <c r="C263" i="92"/>
  <c r="C267" i="109"/>
  <c r="C267" i="108"/>
  <c r="C267" i="106"/>
  <c r="C267" i="115"/>
  <c r="C267" i="114"/>
  <c r="C267" i="105"/>
  <c r="C267" i="101"/>
  <c r="C267" i="94"/>
  <c r="C267" i="119"/>
  <c r="C267" i="113"/>
  <c r="C267" i="111"/>
  <c r="C267" i="118"/>
  <c r="C267" i="104"/>
  <c r="C267" i="102"/>
  <c r="C267" i="100"/>
  <c r="C267" i="116"/>
  <c r="C267" i="120"/>
  <c r="C267" i="117"/>
  <c r="C267" i="107"/>
  <c r="C267" i="98"/>
  <c r="C267" i="95"/>
  <c r="C267" i="112"/>
  <c r="C267" i="103"/>
  <c r="C267" i="97"/>
  <c r="C267" i="84"/>
  <c r="C267" i="82"/>
  <c r="C267" i="81"/>
  <c r="C267" i="99"/>
  <c r="C267" i="93"/>
  <c r="C267" i="92"/>
  <c r="C267" i="85"/>
  <c r="C267" i="83"/>
  <c r="C267" i="80"/>
  <c r="C267" i="79"/>
  <c r="C267" i="77"/>
  <c r="C267" i="88"/>
  <c r="C267" i="86"/>
  <c r="C267" i="91"/>
  <c r="C267" i="90"/>
  <c r="C267" i="78"/>
  <c r="C267" i="76"/>
  <c r="C267" i="89"/>
  <c r="C267" i="73"/>
  <c r="C267" i="74"/>
  <c r="C267" i="75"/>
  <c r="C267" i="110"/>
  <c r="C267" i="96"/>
  <c r="C267" i="87"/>
  <c r="C267" i="72"/>
  <c r="C264" i="119"/>
  <c r="C264" i="115"/>
  <c r="C264" i="114"/>
  <c r="C264" i="111"/>
  <c r="C264" i="105"/>
  <c r="C264" i="103"/>
  <c r="C264" i="98"/>
  <c r="C264" i="96"/>
  <c r="C264" i="117"/>
  <c r="C264" i="113"/>
  <c r="C264" i="109"/>
  <c r="C264" i="106"/>
  <c r="C264" i="104"/>
  <c r="C264" i="112"/>
  <c r="C264" i="110"/>
  <c r="C264" i="107"/>
  <c r="C264" i="120"/>
  <c r="C264" i="118"/>
  <c r="C264" i="93"/>
  <c r="C264" i="116"/>
  <c r="C264" i="108"/>
  <c r="C264" i="102"/>
  <c r="C264" i="95"/>
  <c r="C264" i="94"/>
  <c r="C264" i="87"/>
  <c r="C264" i="86"/>
  <c r="C264" i="101"/>
  <c r="C264" i="92"/>
  <c r="C264" i="84"/>
  <c r="C264" i="82"/>
  <c r="C264" i="81"/>
  <c r="C264" i="91"/>
  <c r="C264" i="90"/>
  <c r="C264" i="80"/>
  <c r="C264" i="78"/>
  <c r="C264" i="100"/>
  <c r="C264" i="99"/>
  <c r="C264" i="97"/>
  <c r="C264" i="88"/>
  <c r="C264" i="83"/>
  <c r="C264" i="76"/>
  <c r="C264" i="89"/>
  <c r="C264" i="85"/>
  <c r="C264" i="77"/>
  <c r="C264" i="75"/>
  <c r="C264" i="79"/>
  <c r="C264" i="74"/>
  <c r="C264" i="73"/>
  <c r="C264" i="72"/>
  <c r="BX3" i="71"/>
  <c r="BY3" i="71"/>
  <c r="BT3" i="71"/>
  <c r="BZ3" i="71"/>
  <c r="O265" i="2"/>
  <c r="O267" i="2"/>
  <c r="C268" i="71"/>
  <c r="N23" i="13"/>
  <c r="AJ23" i="13" s="1"/>
  <c r="C265" i="71"/>
  <c r="P23" i="13"/>
  <c r="AL23" i="13" s="1"/>
  <c r="C264" i="71"/>
  <c r="R23" i="13"/>
  <c r="AN23" i="13" s="1"/>
  <c r="C269" i="71"/>
  <c r="O23" i="13"/>
  <c r="AK23" i="13" s="1"/>
  <c r="S23" i="13"/>
  <c r="AO23" i="13" s="1"/>
  <c r="O266" i="2"/>
  <c r="O262" i="2"/>
  <c r="C266" i="71"/>
  <c r="C267" i="71"/>
  <c r="Q23" i="13"/>
  <c r="AM23" i="13" s="1"/>
  <c r="O264" i="2"/>
  <c r="H265" i="2"/>
  <c r="H266" i="2"/>
  <c r="H262" i="2"/>
  <c r="H264" i="2"/>
  <c r="H267" i="2"/>
  <c r="H263" i="2"/>
  <c r="T43" i="1"/>
  <c r="G5" i="72" s="1"/>
  <c r="R7" i="71" s="1"/>
  <c r="T44" i="1"/>
  <c r="G5" i="73" s="1"/>
  <c r="AC7" i="71" s="1"/>
  <c r="T45" i="1"/>
  <c r="G5" i="74" s="1"/>
  <c r="AN7" i="71" s="1"/>
  <c r="T46" i="1"/>
  <c r="G5" i="75" s="1"/>
  <c r="AY7" i="71" s="1"/>
  <c r="T47" i="1"/>
  <c r="G5" i="76" s="1"/>
  <c r="BJ7" i="71" s="1"/>
  <c r="T48" i="1"/>
  <c r="G5" i="77" s="1"/>
  <c r="BU7" i="71" s="1"/>
  <c r="T49" i="1"/>
  <c r="G5" i="78" s="1"/>
  <c r="CF7" i="71" s="1"/>
  <c r="T50" i="1"/>
  <c r="G5" i="79" s="1"/>
  <c r="CQ7" i="71" s="1"/>
  <c r="T51" i="1"/>
  <c r="G5" i="80" s="1"/>
  <c r="DB7" i="71" s="1"/>
  <c r="T52" i="1"/>
  <c r="G5" i="81" s="1"/>
  <c r="DM7" i="71" s="1"/>
  <c r="T53" i="1"/>
  <c r="G5" i="82" s="1"/>
  <c r="DX7" i="71" s="1"/>
  <c r="T54" i="1"/>
  <c r="G5" i="83" s="1"/>
  <c r="EI7" i="71" s="1"/>
  <c r="T55" i="1"/>
  <c r="G5" i="84" s="1"/>
  <c r="ET7" i="71" s="1"/>
  <c r="T56" i="1"/>
  <c r="G5" i="85" s="1"/>
  <c r="FE7" i="71" s="1"/>
  <c r="T57" i="1"/>
  <c r="G5" i="86" s="1"/>
  <c r="FP7" i="71" s="1"/>
  <c r="T58" i="1"/>
  <c r="G5" i="87" s="1"/>
  <c r="GA7" i="71" s="1"/>
  <c r="T59" i="1"/>
  <c r="G5" i="88" s="1"/>
  <c r="GL7" i="71" s="1"/>
  <c r="T60" i="1"/>
  <c r="G5" i="89" s="1"/>
  <c r="GW7" i="71" s="1"/>
  <c r="T61" i="1"/>
  <c r="G5" i="90" s="1"/>
  <c r="HH7" i="71" s="1"/>
  <c r="T62" i="1"/>
  <c r="G5" i="91" s="1"/>
  <c r="HS7" i="71" s="1"/>
  <c r="T63" i="1"/>
  <c r="G5" i="92" s="1"/>
  <c r="ID7" i="71" s="1"/>
  <c r="T64" i="1"/>
  <c r="G5" i="93" s="1"/>
  <c r="IO7" i="71" s="1"/>
  <c r="T65" i="1"/>
  <c r="G5" i="94" s="1"/>
  <c r="IZ7" i="71" s="1"/>
  <c r="T66" i="1"/>
  <c r="G5" i="95" s="1"/>
  <c r="JK7" i="71" s="1"/>
  <c r="T67" i="1"/>
  <c r="G5" i="96" s="1"/>
  <c r="JV7" i="71" s="1"/>
  <c r="T68" i="1"/>
  <c r="G5" i="97" s="1"/>
  <c r="KG7" i="71" s="1"/>
  <c r="T69" i="1"/>
  <c r="G5" i="98" s="1"/>
  <c r="KR7" i="71" s="1"/>
  <c r="T70" i="1"/>
  <c r="G5" i="99" s="1"/>
  <c r="LC7" i="71" s="1"/>
  <c r="T71" i="1"/>
  <c r="G5" i="100" s="1"/>
  <c r="LN7" i="71" s="1"/>
  <c r="T72" i="1"/>
  <c r="G5" i="101" s="1"/>
  <c r="LY7" i="71" s="1"/>
  <c r="T73" i="1"/>
  <c r="G5" i="102" s="1"/>
  <c r="MJ7" i="71" s="1"/>
  <c r="T74" i="1"/>
  <c r="G5" i="103" s="1"/>
  <c r="MU7" i="71" s="1"/>
  <c r="T75" i="1"/>
  <c r="G5" i="104" s="1"/>
  <c r="NF7" i="71" s="1"/>
  <c r="T76" i="1"/>
  <c r="G5" i="105" s="1"/>
  <c r="NQ7" i="71" s="1"/>
  <c r="T77" i="1"/>
  <c r="G5" i="106" s="1"/>
  <c r="OB7" i="71" s="1"/>
  <c r="T78" i="1"/>
  <c r="G5" i="107" s="1"/>
  <c r="OM7" i="71" s="1"/>
  <c r="T79" i="1"/>
  <c r="G5" i="108" s="1"/>
  <c r="OX7" i="71" s="1"/>
  <c r="T80" i="1"/>
  <c r="G5" i="109" s="1"/>
  <c r="PI7" i="71" s="1"/>
  <c r="T81" i="1"/>
  <c r="G5" i="110" s="1"/>
  <c r="PT7" i="71" s="1"/>
  <c r="T82" i="1"/>
  <c r="G5" i="111" s="1"/>
  <c r="QE7" i="71" s="1"/>
  <c r="T83" i="1"/>
  <c r="G5" i="112" s="1"/>
  <c r="QP7" i="71" s="1"/>
  <c r="T84" i="1"/>
  <c r="G5" i="113" s="1"/>
  <c r="RA7" i="71" s="1"/>
  <c r="T85" i="1"/>
  <c r="G5" i="114" s="1"/>
  <c r="RL7" i="71" s="1"/>
  <c r="T86" i="1"/>
  <c r="G5" i="115" s="1"/>
  <c r="RW7" i="71" s="1"/>
  <c r="T87" i="1"/>
  <c r="G5" i="116" s="1"/>
  <c r="SH7" i="71" s="1"/>
  <c r="T88" i="1"/>
  <c r="G5" i="117" s="1"/>
  <c r="SS7" i="71" s="1"/>
  <c r="T89" i="1"/>
  <c r="G5" i="118" s="1"/>
  <c r="TD7" i="71" s="1"/>
  <c r="T90" i="1"/>
  <c r="G5" i="119" s="1"/>
  <c r="TO7" i="71" s="1"/>
  <c r="T91" i="1"/>
  <c r="G5" i="120" s="1"/>
  <c r="TZ7" i="71" s="1"/>
  <c r="T42" i="1"/>
  <c r="G5" i="2" s="1"/>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4" i="13"/>
  <c r="E23" i="13"/>
  <c r="BW3" i="71" l="1"/>
  <c r="BP2" i="71"/>
  <c r="BP196" i="71"/>
  <c r="BP198" i="71"/>
  <c r="BP82" i="71"/>
  <c r="BP192" i="71"/>
  <c r="BP120" i="71"/>
  <c r="BP112" i="71"/>
  <c r="BP145" i="71"/>
  <c r="BP138" i="71"/>
  <c r="BP35" i="71"/>
  <c r="BP16" i="71"/>
  <c r="BP65" i="71"/>
  <c r="BP250" i="71"/>
  <c r="BP114" i="71"/>
  <c r="BP108" i="71"/>
  <c r="BP134" i="71"/>
  <c r="BP143" i="71"/>
  <c r="BR3" i="71"/>
  <c r="BS3" i="71"/>
  <c r="CA3" i="71"/>
  <c r="CA145" i="71" s="1"/>
  <c r="BP216" i="71"/>
  <c r="BP185" i="71"/>
  <c r="BP70" i="71"/>
  <c r="BP88" i="71"/>
  <c r="BP51" i="71"/>
  <c r="BP203" i="71"/>
  <c r="BP183" i="71"/>
  <c r="BP224" i="71"/>
  <c r="BP109" i="71"/>
  <c r="BP117" i="71"/>
  <c r="BP119" i="71"/>
  <c r="BP111" i="71"/>
  <c r="BP11" i="71"/>
  <c r="BP135" i="71"/>
  <c r="BP142" i="71"/>
  <c r="BP132" i="71"/>
  <c r="BQ3" i="71"/>
  <c r="BU3" i="71"/>
  <c r="BV3" i="71"/>
  <c r="BP253" i="71"/>
  <c r="BP81" i="71"/>
  <c r="BP187" i="71"/>
  <c r="BP96" i="71"/>
  <c r="BP95" i="71"/>
  <c r="BP7" i="71"/>
  <c r="BP179" i="71"/>
  <c r="BP205" i="71"/>
  <c r="BP118" i="71"/>
  <c r="BP115" i="71"/>
  <c r="BP121" i="71"/>
  <c r="BP113" i="71"/>
  <c r="BP139" i="71"/>
  <c r="BP141" i="71"/>
  <c r="BP133" i="71"/>
  <c r="CA138" i="71"/>
  <c r="CA134" i="71"/>
  <c r="CA135" i="71"/>
  <c r="CA144" i="71"/>
  <c r="CA143" i="71"/>
  <c r="CA137" i="71"/>
  <c r="CA136" i="71"/>
  <c r="CA131" i="71"/>
  <c r="CA12" i="71"/>
  <c r="CA108" i="71"/>
  <c r="CA117" i="71"/>
  <c r="CA116" i="71"/>
  <c r="CA115" i="71"/>
  <c r="CA119" i="71"/>
  <c r="CA120" i="71"/>
  <c r="CA110" i="71"/>
  <c r="CA205" i="71"/>
  <c r="CA198" i="71"/>
  <c r="CA250" i="71"/>
  <c r="CA192" i="71"/>
  <c r="CA15" i="71"/>
  <c r="CA219" i="71"/>
  <c r="CA70" i="71"/>
  <c r="CA185" i="71"/>
  <c r="CA65" i="71"/>
  <c r="CA81" i="71"/>
  <c r="CA181" i="71"/>
  <c r="CA82" i="71"/>
  <c r="CA196" i="71"/>
  <c r="CA95" i="71"/>
  <c r="CA251" i="71"/>
  <c r="CA183" i="71"/>
  <c r="CA9" i="71"/>
  <c r="O267" i="117"/>
  <c r="O267" i="116"/>
  <c r="O267" i="113"/>
  <c r="O267" i="119"/>
  <c r="O267" i="111"/>
  <c r="O267" i="104"/>
  <c r="O267" i="99"/>
  <c r="O267" i="97"/>
  <c r="O267" i="95"/>
  <c r="O267" i="120"/>
  <c r="O267" i="115"/>
  <c r="O267" i="114"/>
  <c r="O267" i="112"/>
  <c r="O267" i="107"/>
  <c r="O267" i="103"/>
  <c r="O267" i="110"/>
  <c r="O267" i="109"/>
  <c r="O267" i="105"/>
  <c r="O267" i="100"/>
  <c r="O267" i="98"/>
  <c r="O267" i="94"/>
  <c r="O267" i="92"/>
  <c r="O267" i="91"/>
  <c r="O267" i="106"/>
  <c r="O267" i="101"/>
  <c r="O267" i="118"/>
  <c r="O267" i="102"/>
  <c r="O267" i="93"/>
  <c r="O267" i="85"/>
  <c r="O267" i="83"/>
  <c r="O267" i="80"/>
  <c r="O267" i="79"/>
  <c r="O267" i="77"/>
  <c r="O267" i="96"/>
  <c r="O267" i="90"/>
  <c r="O267" i="89"/>
  <c r="O267" i="88"/>
  <c r="O267" i="78"/>
  <c r="O267" i="76"/>
  <c r="O267" i="82"/>
  <c r="O267" i="87"/>
  <c r="O267" i="75"/>
  <c r="O267" i="86"/>
  <c r="O267" i="72"/>
  <c r="O267" i="81"/>
  <c r="O267" i="73"/>
  <c r="O267" i="74"/>
  <c r="O267" i="84"/>
  <c r="O267" i="108"/>
  <c r="O264" i="118"/>
  <c r="O264" i="120"/>
  <c r="O264" i="117"/>
  <c r="O264" i="116"/>
  <c r="O264" i="109"/>
  <c r="O264" i="108"/>
  <c r="O264" i="106"/>
  <c r="O264" i="113"/>
  <c r="O264" i="107"/>
  <c r="O264" i="101"/>
  <c r="O264" i="112"/>
  <c r="O264" i="111"/>
  <c r="O264" i="103"/>
  <c r="O264" i="119"/>
  <c r="O264" i="110"/>
  <c r="O264" i="102"/>
  <c r="O264" i="98"/>
  <c r="O264" i="95"/>
  <c r="O264" i="94"/>
  <c r="O264" i="115"/>
  <c r="O264" i="105"/>
  <c r="O264" i="100"/>
  <c r="O264" i="99"/>
  <c r="O264" i="114"/>
  <c r="O264" i="92"/>
  <c r="O264" i="84"/>
  <c r="O264" i="82"/>
  <c r="O264" i="81"/>
  <c r="O264" i="104"/>
  <c r="O264" i="97"/>
  <c r="O264" i="91"/>
  <c r="O264" i="85"/>
  <c r="O264" i="83"/>
  <c r="O264" i="80"/>
  <c r="O264" i="79"/>
  <c r="O264" i="77"/>
  <c r="O264" i="87"/>
  <c r="O264" i="89"/>
  <c r="O264" i="88"/>
  <c r="O264" i="86"/>
  <c r="O264" i="76"/>
  <c r="O264" i="74"/>
  <c r="O264" i="73"/>
  <c r="O264" i="75"/>
  <c r="O264" i="78"/>
  <c r="O264" i="72"/>
  <c r="O264" i="96"/>
  <c r="O264" i="93"/>
  <c r="O264" i="90"/>
  <c r="O262" i="120"/>
  <c r="O262" i="117"/>
  <c r="O262" i="112"/>
  <c r="O262" i="111"/>
  <c r="O262" i="110"/>
  <c r="O262" i="107"/>
  <c r="O262" i="102"/>
  <c r="O262" i="100"/>
  <c r="O262" i="113"/>
  <c r="O262" i="118"/>
  <c r="O262" i="115"/>
  <c r="O262" i="114"/>
  <c r="O262" i="108"/>
  <c r="O262" i="106"/>
  <c r="O262" i="104"/>
  <c r="O262" i="116"/>
  <c r="O262" i="105"/>
  <c r="O262" i="103"/>
  <c r="O262" i="119"/>
  <c r="O262" i="98"/>
  <c r="O262" i="95"/>
  <c r="O262" i="93"/>
  <c r="O262" i="101"/>
  <c r="O262" i="90"/>
  <c r="O262" i="89"/>
  <c r="O262" i="88"/>
  <c r="O262" i="78"/>
  <c r="O262" i="97"/>
  <c r="O262" i="92"/>
  <c r="O262" i="87"/>
  <c r="O262" i="86"/>
  <c r="O262" i="109"/>
  <c r="O262" i="94"/>
  <c r="O262" i="85"/>
  <c r="O262" i="96"/>
  <c r="O262" i="82"/>
  <c r="O262" i="79"/>
  <c r="O262" i="77"/>
  <c r="O262" i="76"/>
  <c r="O262" i="74"/>
  <c r="O262" i="83"/>
  <c r="O262" i="99"/>
  <c r="O262" i="84"/>
  <c r="O262" i="91"/>
  <c r="O262" i="75"/>
  <c r="O262" i="72"/>
  <c r="O262" i="80"/>
  <c r="O262" i="73"/>
  <c r="O262" i="81"/>
  <c r="O265" i="119"/>
  <c r="O265" i="115"/>
  <c r="O265" i="114"/>
  <c r="O265" i="118"/>
  <c r="O265" i="105"/>
  <c r="O265" i="103"/>
  <c r="O265" i="98"/>
  <c r="O265" i="96"/>
  <c r="O265" i="120"/>
  <c r="O265" i="113"/>
  <c r="O265" i="111"/>
  <c r="O265" i="112"/>
  <c r="O265" i="107"/>
  <c r="O265" i="104"/>
  <c r="O265" i="102"/>
  <c r="O265" i="100"/>
  <c r="O265" i="109"/>
  <c r="O265" i="117"/>
  <c r="O265" i="93"/>
  <c r="O265" i="106"/>
  <c r="O265" i="101"/>
  <c r="O265" i="95"/>
  <c r="O265" i="94"/>
  <c r="O265" i="99"/>
  <c r="O265" i="87"/>
  <c r="O265" i="86"/>
  <c r="O265" i="110"/>
  <c r="O265" i="108"/>
  <c r="O265" i="92"/>
  <c r="O265" i="84"/>
  <c r="O265" i="82"/>
  <c r="O265" i="81"/>
  <c r="O265" i="97"/>
  <c r="O265" i="89"/>
  <c r="O265" i="79"/>
  <c r="O265" i="77"/>
  <c r="O265" i="85"/>
  <c r="O265" i="76"/>
  <c r="O265" i="83"/>
  <c r="O265" i="72"/>
  <c r="O265" i="88"/>
  <c r="O265" i="116"/>
  <c r="O265" i="78"/>
  <c r="O265" i="90"/>
  <c r="O265" i="73"/>
  <c r="O265" i="80"/>
  <c r="O265" i="74"/>
  <c r="O265" i="91"/>
  <c r="O265" i="75"/>
  <c r="O266" i="120"/>
  <c r="O266" i="118"/>
  <c r="O266" i="115"/>
  <c r="O266" i="114"/>
  <c r="O266" i="112"/>
  <c r="O266" i="111"/>
  <c r="O266" i="110"/>
  <c r="O266" i="107"/>
  <c r="O266" i="117"/>
  <c r="O266" i="109"/>
  <c r="O266" i="108"/>
  <c r="O266" i="102"/>
  <c r="O266" i="100"/>
  <c r="O266" i="116"/>
  <c r="O266" i="113"/>
  <c r="O266" i="105"/>
  <c r="O266" i="101"/>
  <c r="O266" i="119"/>
  <c r="O266" i="103"/>
  <c r="O266" i="99"/>
  <c r="O266" i="97"/>
  <c r="O266" i="96"/>
  <c r="O266" i="93"/>
  <c r="O266" i="98"/>
  <c r="O266" i="91"/>
  <c r="O266" i="90"/>
  <c r="O266" i="89"/>
  <c r="O266" i="88"/>
  <c r="O266" i="78"/>
  <c r="O266" i="106"/>
  <c r="O266" i="87"/>
  <c r="O266" i="86"/>
  <c r="O266" i="85"/>
  <c r="O266" i="76"/>
  <c r="O266" i="94"/>
  <c r="O266" i="92"/>
  <c r="O266" i="82"/>
  <c r="O266" i="79"/>
  <c r="O266" i="77"/>
  <c r="O266" i="74"/>
  <c r="O266" i="84"/>
  <c r="O266" i="80"/>
  <c r="O266" i="95"/>
  <c r="O266" i="73"/>
  <c r="O266" i="72"/>
  <c r="O266" i="104"/>
  <c r="O266" i="81"/>
  <c r="O266" i="75"/>
  <c r="O266" i="83"/>
  <c r="N267" i="71"/>
  <c r="TV267" i="71"/>
  <c r="SZ267" i="71"/>
  <c r="TK267" i="71"/>
  <c r="SO267" i="71"/>
  <c r="QW267" i="71"/>
  <c r="PE267" i="71"/>
  <c r="MQ267" i="71"/>
  <c r="KN267" i="71"/>
  <c r="SD267" i="71"/>
  <c r="RS267" i="71"/>
  <c r="LJ267" i="71"/>
  <c r="KY267" i="71"/>
  <c r="DT267" i="71"/>
  <c r="RH267" i="71"/>
  <c r="QL267" i="71"/>
  <c r="OT267" i="71"/>
  <c r="OI267" i="71"/>
  <c r="NB267" i="71"/>
  <c r="LU267" i="71"/>
  <c r="IK267" i="71"/>
  <c r="NX267" i="71"/>
  <c r="KC267" i="71"/>
  <c r="MF267" i="71"/>
  <c r="JR267" i="71"/>
  <c r="JG267" i="71"/>
  <c r="HO267" i="71"/>
  <c r="HD267" i="71"/>
  <c r="FL267" i="71"/>
  <c r="EE267" i="71"/>
  <c r="CB267" i="71"/>
  <c r="AJ267" i="71"/>
  <c r="IV267" i="71"/>
  <c r="GH267" i="71"/>
  <c r="FA267" i="71"/>
  <c r="DI267" i="71"/>
  <c r="BF267" i="71"/>
  <c r="GS267" i="71"/>
  <c r="FW267" i="71"/>
  <c r="AU267" i="71"/>
  <c r="QA267" i="71"/>
  <c r="EP267" i="71"/>
  <c r="CX267" i="71"/>
  <c r="BQ267" i="71"/>
  <c r="Y267" i="71"/>
  <c r="CM267" i="71"/>
  <c r="PP267" i="71"/>
  <c r="NM267" i="71"/>
  <c r="HZ267" i="71"/>
  <c r="N264" i="71"/>
  <c r="SO264" i="71"/>
  <c r="RS264" i="71"/>
  <c r="RH264" i="71"/>
  <c r="QL264" i="71"/>
  <c r="OT264" i="71"/>
  <c r="TV264" i="71"/>
  <c r="SD264" i="71"/>
  <c r="MF264" i="71"/>
  <c r="KC264" i="71"/>
  <c r="PP264" i="71"/>
  <c r="NX264" i="71"/>
  <c r="NM264" i="71"/>
  <c r="IV264" i="71"/>
  <c r="IK264" i="71"/>
  <c r="HD264" i="71"/>
  <c r="GS264" i="71"/>
  <c r="DI264" i="71"/>
  <c r="CX264" i="71"/>
  <c r="QW264" i="71"/>
  <c r="QA264" i="71"/>
  <c r="TK264" i="71"/>
  <c r="LJ264" i="71"/>
  <c r="KY264" i="71"/>
  <c r="JG264" i="71"/>
  <c r="OI264" i="71"/>
  <c r="NB264" i="71"/>
  <c r="LU264" i="71"/>
  <c r="KN264" i="71"/>
  <c r="JR264" i="71"/>
  <c r="HZ264" i="71"/>
  <c r="PE264" i="71"/>
  <c r="GH264" i="71"/>
  <c r="FA264" i="71"/>
  <c r="BQ264" i="71"/>
  <c r="Y264" i="71"/>
  <c r="SZ264" i="71"/>
  <c r="HO264" i="71"/>
  <c r="FL264" i="71"/>
  <c r="EE264" i="71"/>
  <c r="CM264" i="71"/>
  <c r="AU264" i="71"/>
  <c r="DT264" i="71"/>
  <c r="AJ264" i="71"/>
  <c r="MQ264" i="71"/>
  <c r="FW264" i="71"/>
  <c r="BF264" i="71"/>
  <c r="EP264" i="71"/>
  <c r="CB264" i="71"/>
  <c r="N268" i="71"/>
  <c r="SO268" i="71"/>
  <c r="RS268" i="71"/>
  <c r="SZ268" i="71"/>
  <c r="RH268" i="71"/>
  <c r="QL268" i="71"/>
  <c r="OT268" i="71"/>
  <c r="TK268" i="71"/>
  <c r="QA268" i="71"/>
  <c r="PP268" i="71"/>
  <c r="MF268" i="71"/>
  <c r="KC268" i="71"/>
  <c r="NB268" i="71"/>
  <c r="LU268" i="71"/>
  <c r="IV268" i="71"/>
  <c r="IK268" i="71"/>
  <c r="HD268" i="71"/>
  <c r="GS268" i="71"/>
  <c r="DI268" i="71"/>
  <c r="CX268" i="71"/>
  <c r="TV268" i="71"/>
  <c r="NM268" i="71"/>
  <c r="NX268" i="71"/>
  <c r="MQ268" i="71"/>
  <c r="KN268" i="71"/>
  <c r="JR268" i="71"/>
  <c r="PE268" i="71"/>
  <c r="LJ268" i="71"/>
  <c r="KY268" i="71"/>
  <c r="JG268" i="71"/>
  <c r="HO268" i="71"/>
  <c r="SD268" i="71"/>
  <c r="FW268" i="71"/>
  <c r="EP268" i="71"/>
  <c r="DT268" i="71"/>
  <c r="BQ268" i="71"/>
  <c r="Y268" i="71"/>
  <c r="QW268" i="71"/>
  <c r="HZ268" i="71"/>
  <c r="CM268" i="71"/>
  <c r="AU268" i="71"/>
  <c r="EE268" i="71"/>
  <c r="CB268" i="71"/>
  <c r="OI268" i="71"/>
  <c r="GH268" i="71"/>
  <c r="FL268" i="71"/>
  <c r="AJ268" i="71"/>
  <c r="FA268" i="71"/>
  <c r="BF268" i="71"/>
  <c r="N266" i="71"/>
  <c r="TK266" i="71"/>
  <c r="TV266" i="71"/>
  <c r="SD266" i="71"/>
  <c r="QW266" i="71"/>
  <c r="QA266" i="71"/>
  <c r="PP266" i="71"/>
  <c r="OT266" i="71"/>
  <c r="OI266" i="71"/>
  <c r="NM266" i="71"/>
  <c r="NB266" i="71"/>
  <c r="KY266" i="71"/>
  <c r="JG266" i="71"/>
  <c r="MQ266" i="71"/>
  <c r="JR266" i="71"/>
  <c r="GH266" i="71"/>
  <c r="FW266" i="71"/>
  <c r="FL266" i="71"/>
  <c r="RS266" i="71"/>
  <c r="SZ266" i="71"/>
  <c r="PE266" i="71"/>
  <c r="NX266" i="71"/>
  <c r="SO266" i="71"/>
  <c r="RH266" i="71"/>
  <c r="QL266" i="71"/>
  <c r="MF266" i="71"/>
  <c r="IV266" i="71"/>
  <c r="HZ266" i="71"/>
  <c r="GS266" i="71"/>
  <c r="CM266" i="71"/>
  <c r="AU266" i="71"/>
  <c r="LU266" i="71"/>
  <c r="KC266" i="71"/>
  <c r="IK266" i="71"/>
  <c r="EP266" i="71"/>
  <c r="CX266" i="71"/>
  <c r="BQ266" i="71"/>
  <c r="Y266" i="71"/>
  <c r="KN266" i="71"/>
  <c r="FA266" i="71"/>
  <c r="DI266" i="71"/>
  <c r="BF266" i="71"/>
  <c r="HO266" i="71"/>
  <c r="EE266" i="71"/>
  <c r="CB266" i="71"/>
  <c r="AJ266" i="71"/>
  <c r="LJ266" i="71"/>
  <c r="HD266" i="71"/>
  <c r="DT266" i="71"/>
  <c r="N269" i="71"/>
  <c r="RS269" i="71"/>
  <c r="PE269" i="71"/>
  <c r="SO269" i="71"/>
  <c r="RH269" i="71"/>
  <c r="NX269" i="71"/>
  <c r="LU269" i="71"/>
  <c r="LJ269" i="71"/>
  <c r="JR269" i="71"/>
  <c r="QL269" i="71"/>
  <c r="QA269" i="71"/>
  <c r="NM269" i="71"/>
  <c r="MF269" i="71"/>
  <c r="HZ269" i="71"/>
  <c r="HO269" i="71"/>
  <c r="FA269" i="71"/>
  <c r="EP269" i="71"/>
  <c r="EE269" i="71"/>
  <c r="SZ269" i="71"/>
  <c r="QW269" i="71"/>
  <c r="PP269" i="71"/>
  <c r="TK269" i="71"/>
  <c r="SD269" i="71"/>
  <c r="OI269" i="71"/>
  <c r="NB269" i="71"/>
  <c r="IV269" i="71"/>
  <c r="OT269" i="71"/>
  <c r="KY269" i="71"/>
  <c r="GH269" i="71"/>
  <c r="CX269" i="71"/>
  <c r="BF269" i="71"/>
  <c r="MQ269" i="71"/>
  <c r="KN269" i="71"/>
  <c r="GS269" i="71"/>
  <c r="FL269" i="71"/>
  <c r="CB269" i="71"/>
  <c r="AJ269" i="71"/>
  <c r="KC269" i="71"/>
  <c r="BQ269" i="71"/>
  <c r="TV269" i="71"/>
  <c r="JG269" i="71"/>
  <c r="IK269" i="71"/>
  <c r="CM269" i="71"/>
  <c r="AU269" i="71"/>
  <c r="HD269" i="71"/>
  <c r="DT269" i="71"/>
  <c r="Y269" i="71"/>
  <c r="FW269" i="71"/>
  <c r="DI269" i="71"/>
  <c r="N265" i="71"/>
  <c r="SZ265" i="71"/>
  <c r="TV265" i="71"/>
  <c r="TK265" i="71"/>
  <c r="SD265" i="71"/>
  <c r="PE265" i="71"/>
  <c r="RS265" i="71"/>
  <c r="QL265" i="71"/>
  <c r="NX265" i="71"/>
  <c r="LU265" i="71"/>
  <c r="LJ265" i="71"/>
  <c r="JR265" i="71"/>
  <c r="QW265" i="71"/>
  <c r="OI265" i="71"/>
  <c r="KN265" i="71"/>
  <c r="KC265" i="71"/>
  <c r="JG265" i="71"/>
  <c r="HZ265" i="71"/>
  <c r="HO265" i="71"/>
  <c r="FA265" i="71"/>
  <c r="EP265" i="71"/>
  <c r="EE265" i="71"/>
  <c r="RH265" i="71"/>
  <c r="SO265" i="71"/>
  <c r="QA265" i="71"/>
  <c r="PP265" i="71"/>
  <c r="NM265" i="71"/>
  <c r="MQ265" i="71"/>
  <c r="IK265" i="71"/>
  <c r="DI265" i="71"/>
  <c r="BF265" i="71"/>
  <c r="HD265" i="71"/>
  <c r="FW265" i="71"/>
  <c r="DT265" i="71"/>
  <c r="CB265" i="71"/>
  <c r="AJ265" i="71"/>
  <c r="OT265" i="71"/>
  <c r="KY265" i="71"/>
  <c r="IV265" i="71"/>
  <c r="Y265" i="71"/>
  <c r="NB265" i="71"/>
  <c r="GS265" i="71"/>
  <c r="AU265" i="71"/>
  <c r="GH265" i="71"/>
  <c r="CX265" i="71"/>
  <c r="BQ265" i="71"/>
  <c r="MF265" i="71"/>
  <c r="FL265" i="71"/>
  <c r="CM265" i="71"/>
  <c r="S205" i="71"/>
  <c r="S203" i="71"/>
  <c r="R202" i="71"/>
  <c r="U201" i="71"/>
  <c r="U199" i="71"/>
  <c r="V198" i="71"/>
  <c r="U197" i="71"/>
  <c r="Q195" i="71"/>
  <c r="R194" i="71"/>
  <c r="V193" i="71"/>
  <c r="Q193" i="71"/>
  <c r="V188" i="71"/>
  <c r="Q188" i="71"/>
  <c r="V186" i="71"/>
  <c r="V185" i="71"/>
  <c r="R185" i="71"/>
  <c r="U184" i="71"/>
  <c r="V183" i="71"/>
  <c r="R183" i="71"/>
  <c r="T182" i="71"/>
  <c r="T180" i="71"/>
  <c r="O143" i="71"/>
  <c r="P134" i="71"/>
  <c r="O133" i="71"/>
  <c r="O120" i="71"/>
  <c r="P111" i="71"/>
  <c r="O110" i="71"/>
  <c r="R77" i="71"/>
  <c r="V205" i="71"/>
  <c r="Q203" i="71"/>
  <c r="R201" i="71"/>
  <c r="T195" i="71"/>
  <c r="T192" i="71"/>
  <c r="S186" i="71"/>
  <c r="T183" i="71"/>
  <c r="R182" i="71"/>
  <c r="V180" i="71"/>
  <c r="O144" i="71"/>
  <c r="P141" i="71"/>
  <c r="P137" i="71"/>
  <c r="O122" i="71"/>
  <c r="O121" i="71"/>
  <c r="P118" i="71"/>
  <c r="P113" i="71"/>
  <c r="P109" i="71"/>
  <c r="R205" i="71"/>
  <c r="T204" i="71"/>
  <c r="R203" i="71"/>
  <c r="V202" i="71"/>
  <c r="T201" i="71"/>
  <c r="V200" i="71"/>
  <c r="R200" i="71"/>
  <c r="T199" i="71"/>
  <c r="S197" i="71"/>
  <c r="T196" i="71"/>
  <c r="U195" i="71"/>
  <c r="V194" i="71"/>
  <c r="U193" i="71"/>
  <c r="U188" i="71"/>
  <c r="V187" i="71"/>
  <c r="R187" i="71"/>
  <c r="T186" i="71"/>
  <c r="T184" i="71"/>
  <c r="S182" i="71"/>
  <c r="T181" i="71"/>
  <c r="R180" i="71"/>
  <c r="T179" i="71"/>
  <c r="P145" i="71"/>
  <c r="P144" i="71"/>
  <c r="P140" i="71"/>
  <c r="O139" i="71"/>
  <c r="O135" i="71"/>
  <c r="P122" i="71"/>
  <c r="P121" i="71"/>
  <c r="P117" i="71"/>
  <c r="O116" i="71"/>
  <c r="O112" i="71"/>
  <c r="V203" i="71"/>
  <c r="S199" i="71"/>
  <c r="R197" i="71"/>
  <c r="S193" i="71"/>
  <c r="T188" i="71"/>
  <c r="T185" i="71"/>
  <c r="R184" i="71"/>
  <c r="Q180" i="71"/>
  <c r="O145" i="71"/>
  <c r="O140" i="71"/>
  <c r="P136" i="71"/>
  <c r="P132" i="71"/>
  <c r="O131" i="71"/>
  <c r="O117" i="71"/>
  <c r="P114" i="71"/>
  <c r="O108" i="71"/>
  <c r="T200" i="71"/>
  <c r="R188" i="71"/>
  <c r="R181" i="71"/>
  <c r="R179" i="71"/>
  <c r="P142" i="71"/>
  <c r="O137" i="71"/>
  <c r="P119" i="71"/>
  <c r="O114" i="71"/>
  <c r="T205" i="71"/>
  <c r="V204" i="71"/>
  <c r="V201" i="71"/>
  <c r="Q199" i="71"/>
  <c r="S195" i="71"/>
  <c r="V184" i="71"/>
  <c r="U180" i="71"/>
  <c r="P138" i="71"/>
  <c r="O118" i="71"/>
  <c r="O113" i="71"/>
  <c r="R204" i="71"/>
  <c r="Q201" i="71"/>
  <c r="R198" i="71"/>
  <c r="Q197" i="71"/>
  <c r="R186" i="71"/>
  <c r="Q184" i="71"/>
  <c r="V181" i="71"/>
  <c r="V179" i="71"/>
  <c r="P133" i="71"/>
  <c r="P110" i="71"/>
  <c r="U203" i="71"/>
  <c r="T187" i="71"/>
  <c r="O132" i="71"/>
  <c r="O109" i="71"/>
  <c r="V197" i="71"/>
  <c r="R193" i="71"/>
  <c r="V182" i="71"/>
  <c r="O141" i="71"/>
  <c r="O136" i="71"/>
  <c r="P115" i="71"/>
  <c r="T202" i="71"/>
  <c r="T198" i="71"/>
  <c r="V195" i="71"/>
  <c r="V192" i="71"/>
  <c r="Q186" i="71"/>
  <c r="S180" i="71"/>
  <c r="O138" i="71"/>
  <c r="P120" i="71"/>
  <c r="P112" i="71"/>
  <c r="V199" i="71"/>
  <c r="T194" i="71"/>
  <c r="U182" i="71"/>
  <c r="O134" i="71"/>
  <c r="P108" i="71"/>
  <c r="R199" i="71"/>
  <c r="T193" i="71"/>
  <c r="Q182" i="71"/>
  <c r="O115" i="71"/>
  <c r="U205" i="71"/>
  <c r="S201" i="71"/>
  <c r="T197" i="71"/>
  <c r="R195" i="71"/>
  <c r="R192" i="71"/>
  <c r="S184" i="71"/>
  <c r="P143" i="71"/>
  <c r="P135" i="71"/>
  <c r="O119" i="71"/>
  <c r="O111" i="71"/>
  <c r="Q205" i="71"/>
  <c r="V196" i="71"/>
  <c r="S188" i="71"/>
  <c r="O142" i="71"/>
  <c r="P116" i="71"/>
  <c r="T203" i="71"/>
  <c r="R196" i="71"/>
  <c r="U186" i="71"/>
  <c r="P139" i="71"/>
  <c r="P131" i="71"/>
  <c r="CL3" i="71"/>
  <c r="CD3" i="71"/>
  <c r="CA2" i="71"/>
  <c r="CK3" i="71"/>
  <c r="CB3" i="71"/>
  <c r="CE3" i="71"/>
  <c r="H268" i="71"/>
  <c r="C224" i="71" s="1"/>
  <c r="N224" i="71" s="1"/>
  <c r="H269" i="71"/>
  <c r="H264" i="71"/>
  <c r="H267" i="71"/>
  <c r="H265" i="71"/>
  <c r="H266" i="71"/>
  <c r="C161" i="71" s="1"/>
  <c r="N161" i="71" s="1"/>
  <c r="D133" i="71"/>
  <c r="D135" i="71"/>
  <c r="D137" i="71"/>
  <c r="D139" i="71"/>
  <c r="D141" i="71"/>
  <c r="D143" i="71"/>
  <c r="D145" i="71"/>
  <c r="D109" i="71"/>
  <c r="D111" i="71"/>
  <c r="D113" i="71"/>
  <c r="D115" i="71"/>
  <c r="D117" i="71"/>
  <c r="D119" i="71"/>
  <c r="D121" i="71"/>
  <c r="D108" i="71"/>
  <c r="D136" i="71"/>
  <c r="D144" i="71"/>
  <c r="D116" i="71"/>
  <c r="D134" i="71"/>
  <c r="D142" i="71"/>
  <c r="D114" i="71"/>
  <c r="D122" i="71"/>
  <c r="D132" i="71"/>
  <c r="D140" i="71"/>
  <c r="D120" i="71"/>
  <c r="D138" i="71"/>
  <c r="D131" i="71"/>
  <c r="D110" i="71"/>
  <c r="D118" i="71"/>
  <c r="D112" i="71"/>
  <c r="D74" i="13"/>
  <c r="V47" i="1"/>
  <c r="BG2" i="71" s="1"/>
  <c r="BI2" i="71" s="1"/>
  <c r="V48" i="1"/>
  <c r="BR2" i="71" s="1"/>
  <c r="BT2" i="71" s="1"/>
  <c r="V49" i="1"/>
  <c r="CC2" i="71" s="1"/>
  <c r="CE2" i="71" s="1"/>
  <c r="V50" i="1"/>
  <c r="CN2" i="71" s="1"/>
  <c r="CP2" i="71" s="1"/>
  <c r="V51" i="1"/>
  <c r="CY2" i="71" s="1"/>
  <c r="DA2" i="71" s="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43" i="1"/>
  <c r="O2" i="71" s="1"/>
  <c r="Q2" i="71" s="1"/>
  <c r="V44" i="1"/>
  <c r="Z2" i="71" s="1"/>
  <c r="AB2" i="71" s="1"/>
  <c r="V45" i="1"/>
  <c r="AK2" i="71" s="1"/>
  <c r="AM2" i="71" s="1"/>
  <c r="V46" i="1"/>
  <c r="AV2" i="71" s="1"/>
  <c r="AX2" i="71" s="1"/>
  <c r="V42" i="1"/>
  <c r="D2" i="71" s="1"/>
  <c r="F2" i="71" s="1"/>
  <c r="D23" i="13"/>
  <c r="K68" i="71" l="1"/>
  <c r="V68" i="71" s="1"/>
  <c r="K73" i="71"/>
  <c r="V73" i="71" s="1"/>
  <c r="CI3" i="71"/>
  <c r="CJ3" i="71"/>
  <c r="CF3" i="71"/>
  <c r="CA203" i="71"/>
  <c r="CA7" i="71"/>
  <c r="CA224" i="71"/>
  <c r="CA89" i="71"/>
  <c r="CA187" i="71"/>
  <c r="CA88" i="71"/>
  <c r="CA201" i="71"/>
  <c r="CA216" i="71"/>
  <c r="CA121" i="71"/>
  <c r="CA109" i="71"/>
  <c r="CA111" i="71"/>
  <c r="CA113" i="71"/>
  <c r="CA10" i="71"/>
  <c r="CA141" i="71"/>
  <c r="CA133" i="71"/>
  <c r="CA140" i="71"/>
  <c r="CA142" i="71"/>
  <c r="CG3" i="71"/>
  <c r="CH3" i="71"/>
  <c r="CC3" i="71"/>
  <c r="CA253" i="71"/>
  <c r="CA51" i="71"/>
  <c r="CA179" i="71"/>
  <c r="CA96" i="71"/>
  <c r="CA16" i="71"/>
  <c r="CA194" i="71"/>
  <c r="CA35" i="71"/>
  <c r="CA252" i="71"/>
  <c r="CA112" i="71"/>
  <c r="CA118" i="71"/>
  <c r="CA122" i="71"/>
  <c r="CA114" i="71"/>
  <c r="CA11" i="71"/>
  <c r="CA132" i="71"/>
  <c r="CA139" i="71"/>
  <c r="G8" i="71"/>
  <c r="G25" i="71"/>
  <c r="G21" i="71"/>
  <c r="G23" i="71"/>
  <c r="G18" i="71"/>
  <c r="G22" i="71"/>
  <c r="G26" i="71"/>
  <c r="G20" i="71"/>
  <c r="G19" i="71"/>
  <c r="G24" i="71"/>
  <c r="CL144" i="71"/>
  <c r="CL140" i="71"/>
  <c r="CL136" i="71"/>
  <c r="CL132" i="71"/>
  <c r="CL142" i="71"/>
  <c r="CL137" i="71"/>
  <c r="CL131" i="71"/>
  <c r="CL141" i="71"/>
  <c r="CL135" i="71"/>
  <c r="CL145" i="71"/>
  <c r="CL139" i="71"/>
  <c r="CL134" i="71"/>
  <c r="CL133" i="71"/>
  <c r="CL143" i="71"/>
  <c r="CL138" i="71"/>
  <c r="CL11" i="71"/>
  <c r="CL12" i="71"/>
  <c r="CL10" i="71"/>
  <c r="CL111" i="71"/>
  <c r="CL113" i="71"/>
  <c r="CL110" i="71"/>
  <c r="CL122" i="71"/>
  <c r="CL119" i="71"/>
  <c r="CL121" i="71"/>
  <c r="CL112" i="71"/>
  <c r="CL108" i="71"/>
  <c r="CL117" i="71"/>
  <c r="CL120" i="71"/>
  <c r="CL115" i="71"/>
  <c r="CL109" i="71"/>
  <c r="CL118" i="71"/>
  <c r="CL114" i="71"/>
  <c r="CL116" i="71"/>
  <c r="CL192" i="71"/>
  <c r="CL7" i="71"/>
  <c r="CL216" i="71"/>
  <c r="CL252" i="71"/>
  <c r="CL181" i="71"/>
  <c r="CL201" i="71"/>
  <c r="CL51" i="71"/>
  <c r="CL219" i="71"/>
  <c r="CL187" i="71"/>
  <c r="CL70" i="71"/>
  <c r="CL185" i="71"/>
  <c r="CL205" i="71"/>
  <c r="CL179" i="71"/>
  <c r="CL9" i="71"/>
  <c r="CL251" i="71"/>
  <c r="CL89" i="71"/>
  <c r="CL82" i="71"/>
  <c r="CL96" i="71"/>
  <c r="CL203" i="71"/>
  <c r="CL95" i="71"/>
  <c r="CL16" i="71"/>
  <c r="CL224" i="71"/>
  <c r="CL250" i="71"/>
  <c r="CL65" i="71"/>
  <c r="CL198" i="71"/>
  <c r="CL194" i="71"/>
  <c r="CL88" i="71"/>
  <c r="CL81" i="71"/>
  <c r="CL183" i="71"/>
  <c r="CL15" i="71"/>
  <c r="CL35" i="71"/>
  <c r="CL196" i="71"/>
  <c r="CL253" i="71"/>
  <c r="K70" i="71"/>
  <c r="V70" i="71" s="1"/>
  <c r="K75" i="71"/>
  <c r="V75" i="71" s="1"/>
  <c r="C203" i="71"/>
  <c r="N203" i="71" s="1"/>
  <c r="C205" i="71"/>
  <c r="N205" i="71" s="1"/>
  <c r="C201" i="71"/>
  <c r="N201" i="71" s="1"/>
  <c r="R47" i="71"/>
  <c r="R91" i="71"/>
  <c r="R31" i="71"/>
  <c r="R84" i="71"/>
  <c r="G11" i="71"/>
  <c r="G10" i="71"/>
  <c r="G12" i="71"/>
  <c r="G9" i="71"/>
  <c r="CW3" i="71"/>
  <c r="CQ3" i="71"/>
  <c r="CV3" i="71"/>
  <c r="CM3" i="71"/>
  <c r="CR3" i="71"/>
  <c r="CP3" i="71"/>
  <c r="CS3" i="71"/>
  <c r="CN3" i="71"/>
  <c r="CU3" i="71"/>
  <c r="CO3" i="71"/>
  <c r="CT3" i="71"/>
  <c r="CL2" i="71"/>
  <c r="OU2" i="71"/>
  <c r="OW2" i="71" s="1"/>
  <c r="GI2" i="71"/>
  <c r="GK2" i="71" s="1"/>
  <c r="TA2" i="71"/>
  <c r="TC2" i="71" s="1"/>
  <c r="KO2" i="71"/>
  <c r="KQ2" i="71" s="1"/>
  <c r="NC2" i="71"/>
  <c r="NE2" i="71" s="1"/>
  <c r="EQ2" i="71"/>
  <c r="ES2" i="71" s="1"/>
  <c r="RI2" i="71"/>
  <c r="RK2" i="71" s="1"/>
  <c r="IW2" i="71"/>
  <c r="IY2" i="71" s="1"/>
  <c r="SP2" i="71"/>
  <c r="SR2" i="71" s="1"/>
  <c r="KD2" i="71"/>
  <c r="KF2" i="71" s="1"/>
  <c r="OJ2" i="71"/>
  <c r="OL2" i="71" s="1"/>
  <c r="FX2" i="71"/>
  <c r="FZ2" i="71" s="1"/>
  <c r="QX2" i="71"/>
  <c r="QZ2" i="71" s="1"/>
  <c r="IL2" i="71"/>
  <c r="IN2" i="71" s="1"/>
  <c r="MR2" i="71"/>
  <c r="MT2" i="71" s="1"/>
  <c r="EF2" i="71"/>
  <c r="EH2" i="71" s="1"/>
  <c r="HE2" i="71"/>
  <c r="HG2" i="71" s="1"/>
  <c r="TW2" i="71"/>
  <c r="TY2" i="71" s="1"/>
  <c r="LK2" i="71"/>
  <c r="LM2" i="71" s="1"/>
  <c r="PQ2" i="71"/>
  <c r="PS2" i="71" s="1"/>
  <c r="FM2" i="71"/>
  <c r="FO2" i="71" s="1"/>
  <c r="SE2" i="71"/>
  <c r="SG2" i="71" s="1"/>
  <c r="JS2" i="71"/>
  <c r="JU2" i="71" s="1"/>
  <c r="NY2" i="71"/>
  <c r="OA2" i="71" s="1"/>
  <c r="DU2" i="71"/>
  <c r="DW2" i="71" s="1"/>
  <c r="QM2" i="71"/>
  <c r="QO2" i="71" s="1"/>
  <c r="IA2" i="71"/>
  <c r="IC2" i="71" s="1"/>
  <c r="MG2" i="71"/>
  <c r="MI2" i="71" s="1"/>
  <c r="PF2" i="71"/>
  <c r="PH2" i="71" s="1"/>
  <c r="GT2" i="71"/>
  <c r="GV2" i="71" s="1"/>
  <c r="TL2" i="71"/>
  <c r="TN2" i="71" s="1"/>
  <c r="KZ2" i="71"/>
  <c r="LB2" i="71" s="1"/>
  <c r="NN2" i="71"/>
  <c r="NP2" i="71" s="1"/>
  <c r="FB2" i="71"/>
  <c r="FD2" i="71" s="1"/>
  <c r="RT2" i="71"/>
  <c r="RV2" i="71" s="1"/>
  <c r="JH2" i="71"/>
  <c r="JJ2" i="71" s="1"/>
  <c r="LV2" i="71"/>
  <c r="LX2" i="71" s="1"/>
  <c r="DJ2" i="71"/>
  <c r="DL2" i="71" s="1"/>
  <c r="QB2" i="71"/>
  <c r="QD2" i="71" s="1"/>
  <c r="HP2" i="71"/>
  <c r="HR2" i="71" s="1"/>
  <c r="F179" i="71"/>
  <c r="Q179" i="71" s="1"/>
  <c r="H145" i="71"/>
  <c r="S145" i="71" s="1"/>
  <c r="H135" i="71"/>
  <c r="S135" i="71" s="1"/>
  <c r="H139" i="71"/>
  <c r="S139" i="71" s="1"/>
  <c r="H143" i="71"/>
  <c r="S143" i="71" s="1"/>
  <c r="G133" i="71"/>
  <c r="R133" i="71" s="1"/>
  <c r="G137" i="71"/>
  <c r="R137" i="71" s="1"/>
  <c r="G141" i="71"/>
  <c r="R141" i="71" s="1"/>
  <c r="G145" i="71"/>
  <c r="R145" i="71" s="1"/>
  <c r="F134" i="71"/>
  <c r="Q134" i="71" s="1"/>
  <c r="F138" i="71"/>
  <c r="Q138" i="71" s="1"/>
  <c r="F142" i="71"/>
  <c r="Q142" i="71" s="1"/>
  <c r="F131" i="71"/>
  <c r="Q131" i="71" s="1"/>
  <c r="H111" i="71"/>
  <c r="S111" i="71" s="1"/>
  <c r="H115" i="71"/>
  <c r="S115" i="71" s="1"/>
  <c r="H119" i="71"/>
  <c r="S119" i="71" s="1"/>
  <c r="H108" i="71"/>
  <c r="S108" i="71" s="1"/>
  <c r="G112" i="71"/>
  <c r="R112" i="71" s="1"/>
  <c r="G116" i="71"/>
  <c r="R116" i="71" s="1"/>
  <c r="G120" i="71"/>
  <c r="R120" i="71" s="1"/>
  <c r="F109" i="71"/>
  <c r="Q109" i="71" s="1"/>
  <c r="F113" i="71"/>
  <c r="Q113" i="71" s="1"/>
  <c r="F117" i="71"/>
  <c r="Q117" i="71" s="1"/>
  <c r="F121" i="71"/>
  <c r="Q121" i="71" s="1"/>
  <c r="H132" i="71"/>
  <c r="S132" i="71" s="1"/>
  <c r="H136" i="71"/>
  <c r="S136" i="71" s="1"/>
  <c r="H137" i="71"/>
  <c r="S137" i="71" s="1"/>
  <c r="H142" i="71"/>
  <c r="S142" i="71" s="1"/>
  <c r="G134" i="71"/>
  <c r="R134" i="71" s="1"/>
  <c r="G139" i="71"/>
  <c r="R139" i="71" s="1"/>
  <c r="G144" i="71"/>
  <c r="R144" i="71" s="1"/>
  <c r="F135" i="71"/>
  <c r="Q135" i="71" s="1"/>
  <c r="F140" i="71"/>
  <c r="Q140" i="71" s="1"/>
  <c r="F145" i="71"/>
  <c r="Q145" i="71" s="1"/>
  <c r="C134" i="71"/>
  <c r="N134" i="71" s="1"/>
  <c r="C139" i="71"/>
  <c r="N139" i="71" s="1"/>
  <c r="C142" i="71"/>
  <c r="N142" i="71" s="1"/>
  <c r="H110" i="71"/>
  <c r="S110" i="71" s="1"/>
  <c r="H116" i="71"/>
  <c r="S116" i="71" s="1"/>
  <c r="H121" i="71"/>
  <c r="S121" i="71" s="1"/>
  <c r="G111" i="71"/>
  <c r="R111" i="71" s="1"/>
  <c r="G117" i="71"/>
  <c r="R117" i="71" s="1"/>
  <c r="G122" i="71"/>
  <c r="R122" i="71" s="1"/>
  <c r="F112" i="71"/>
  <c r="Q112" i="71" s="1"/>
  <c r="F118" i="71"/>
  <c r="Q118" i="71" s="1"/>
  <c r="F108" i="71"/>
  <c r="Q108" i="71" s="1"/>
  <c r="C111" i="71"/>
  <c r="N111" i="71" s="1"/>
  <c r="C114" i="71"/>
  <c r="N114" i="71" s="1"/>
  <c r="C119" i="71"/>
  <c r="N119" i="71" s="1"/>
  <c r="C122" i="71"/>
  <c r="N122" i="71" s="1"/>
  <c r="H138" i="71"/>
  <c r="S138" i="71" s="1"/>
  <c r="H144" i="71"/>
  <c r="S144" i="71" s="1"/>
  <c r="G135" i="71"/>
  <c r="R135" i="71" s="1"/>
  <c r="G140" i="71"/>
  <c r="R140" i="71" s="1"/>
  <c r="G131" i="71"/>
  <c r="R131" i="71" s="1"/>
  <c r="F136" i="71"/>
  <c r="Q136" i="71" s="1"/>
  <c r="F141" i="71"/>
  <c r="Q141" i="71" s="1"/>
  <c r="C132" i="71"/>
  <c r="N132" i="71" s="1"/>
  <c r="C137" i="71"/>
  <c r="N137" i="71" s="1"/>
  <c r="C140" i="71"/>
  <c r="N140" i="71" s="1"/>
  <c r="C145" i="71"/>
  <c r="N145" i="71" s="1"/>
  <c r="H112" i="71"/>
  <c r="S112" i="71" s="1"/>
  <c r="H117" i="71"/>
  <c r="S117" i="71" s="1"/>
  <c r="H122" i="71"/>
  <c r="S122" i="71" s="1"/>
  <c r="G113" i="71"/>
  <c r="R113" i="71" s="1"/>
  <c r="G118" i="71"/>
  <c r="R118" i="71" s="1"/>
  <c r="G108" i="71"/>
  <c r="R108" i="71" s="1"/>
  <c r="F114" i="71"/>
  <c r="Q114" i="71" s="1"/>
  <c r="F119" i="71"/>
  <c r="Q119" i="71" s="1"/>
  <c r="C109" i="71"/>
  <c r="N109" i="71" s="1"/>
  <c r="C112" i="71"/>
  <c r="N112" i="71" s="1"/>
  <c r="C117" i="71"/>
  <c r="N117" i="71" s="1"/>
  <c r="C120" i="71"/>
  <c r="N120" i="71" s="1"/>
  <c r="H140" i="71"/>
  <c r="S140" i="71" s="1"/>
  <c r="G136" i="71"/>
  <c r="R136" i="71" s="1"/>
  <c r="F137" i="71"/>
  <c r="Q137" i="71" s="1"/>
  <c r="C131" i="71"/>
  <c r="N131" i="71" s="1"/>
  <c r="H113" i="71"/>
  <c r="S113" i="71" s="1"/>
  <c r="G109" i="71"/>
  <c r="R109" i="71" s="1"/>
  <c r="G119" i="71"/>
  <c r="R119" i="71" s="1"/>
  <c r="F115" i="71"/>
  <c r="Q115" i="71" s="1"/>
  <c r="C110" i="71"/>
  <c r="N110" i="71" s="1"/>
  <c r="C115" i="71"/>
  <c r="N115" i="71" s="1"/>
  <c r="H134" i="71"/>
  <c r="S134" i="71" s="1"/>
  <c r="H141" i="71"/>
  <c r="S141" i="71" s="1"/>
  <c r="G132" i="71"/>
  <c r="R132" i="71" s="1"/>
  <c r="G138" i="71"/>
  <c r="R138" i="71" s="1"/>
  <c r="G143" i="71"/>
  <c r="R143" i="71" s="1"/>
  <c r="F133" i="71"/>
  <c r="Q133" i="71" s="1"/>
  <c r="F139" i="71"/>
  <c r="Q139" i="71" s="1"/>
  <c r="F144" i="71"/>
  <c r="Q144" i="71" s="1"/>
  <c r="C133" i="71"/>
  <c r="N133" i="71" s="1"/>
  <c r="C136" i="71"/>
  <c r="N136" i="71" s="1"/>
  <c r="C141" i="71"/>
  <c r="N141" i="71" s="1"/>
  <c r="C144" i="71"/>
  <c r="N144" i="71" s="1"/>
  <c r="H109" i="71"/>
  <c r="S109" i="71" s="1"/>
  <c r="H114" i="71"/>
  <c r="S114" i="71" s="1"/>
  <c r="H120" i="71"/>
  <c r="S120" i="71" s="1"/>
  <c r="G110" i="71"/>
  <c r="R110" i="71" s="1"/>
  <c r="G115" i="71"/>
  <c r="R115" i="71" s="1"/>
  <c r="G121" i="71"/>
  <c r="R121" i="71" s="1"/>
  <c r="F111" i="71"/>
  <c r="Q111" i="71" s="1"/>
  <c r="F116" i="71"/>
  <c r="Q116" i="71" s="1"/>
  <c r="F122" i="71"/>
  <c r="Q122" i="71" s="1"/>
  <c r="C113" i="71"/>
  <c r="N113" i="71" s="1"/>
  <c r="C116" i="71"/>
  <c r="N116" i="71" s="1"/>
  <c r="C121" i="71"/>
  <c r="N121" i="71" s="1"/>
  <c r="H133" i="71"/>
  <c r="S133" i="71" s="1"/>
  <c r="H131" i="71"/>
  <c r="S131" i="71" s="1"/>
  <c r="G142" i="71"/>
  <c r="R142" i="71" s="1"/>
  <c r="F132" i="71"/>
  <c r="Q132" i="71" s="1"/>
  <c r="F143" i="71"/>
  <c r="Q143" i="71" s="1"/>
  <c r="C135" i="71"/>
  <c r="N135" i="71" s="1"/>
  <c r="C138" i="71"/>
  <c r="N138" i="71" s="1"/>
  <c r="C143" i="71"/>
  <c r="N143" i="71" s="1"/>
  <c r="H118" i="71"/>
  <c r="S118" i="71" s="1"/>
  <c r="G114" i="71"/>
  <c r="R114" i="71" s="1"/>
  <c r="F110" i="71"/>
  <c r="Q110" i="71" s="1"/>
  <c r="F120" i="71"/>
  <c r="Q120" i="71" s="1"/>
  <c r="C118" i="71"/>
  <c r="N118" i="71" s="1"/>
  <c r="C108" i="71"/>
  <c r="N108" i="71" s="1"/>
  <c r="G219" i="71"/>
  <c r="R219" i="71" s="1"/>
  <c r="G216" i="71"/>
  <c r="R216" i="71" s="1"/>
  <c r="J200" i="71"/>
  <c r="U200" i="71" s="1"/>
  <c r="H194" i="71"/>
  <c r="S194" i="71" s="1"/>
  <c r="H202" i="71"/>
  <c r="S202" i="71" s="1"/>
  <c r="F196" i="71"/>
  <c r="Q196" i="71" s="1"/>
  <c r="F204" i="71"/>
  <c r="Q204" i="71" s="1"/>
  <c r="J185" i="71"/>
  <c r="U185" i="71" s="1"/>
  <c r="H183" i="71"/>
  <c r="S183" i="71" s="1"/>
  <c r="F181" i="71"/>
  <c r="Q181" i="71" s="1"/>
  <c r="J194" i="71"/>
  <c r="U194" i="71" s="1"/>
  <c r="J202" i="71"/>
  <c r="U202" i="71" s="1"/>
  <c r="H196" i="71"/>
  <c r="S196" i="71" s="1"/>
  <c r="H204" i="71"/>
  <c r="S204" i="71" s="1"/>
  <c r="F198" i="71"/>
  <c r="Q198" i="71" s="1"/>
  <c r="F192" i="71"/>
  <c r="Q192" i="71" s="1"/>
  <c r="J187" i="71"/>
  <c r="U187" i="71" s="1"/>
  <c r="H185" i="71"/>
  <c r="S185" i="71" s="1"/>
  <c r="F183" i="71"/>
  <c r="Q183" i="71" s="1"/>
  <c r="J196" i="71"/>
  <c r="U196" i="71" s="1"/>
  <c r="H198" i="71"/>
  <c r="S198" i="71" s="1"/>
  <c r="F200" i="71"/>
  <c r="Q200" i="71" s="1"/>
  <c r="J179" i="71"/>
  <c r="U179" i="71" s="1"/>
  <c r="F185" i="71"/>
  <c r="Q185" i="71" s="1"/>
  <c r="J198" i="71"/>
  <c r="U198" i="71" s="1"/>
  <c r="H200" i="71"/>
  <c r="S200" i="71" s="1"/>
  <c r="F202" i="71"/>
  <c r="Q202" i="71" s="1"/>
  <c r="H181" i="71"/>
  <c r="S181" i="71" s="1"/>
  <c r="F187" i="71"/>
  <c r="Q187" i="71" s="1"/>
  <c r="J204" i="71"/>
  <c r="U204" i="71" s="1"/>
  <c r="H192" i="71"/>
  <c r="S192" i="71" s="1"/>
  <c r="H187" i="71"/>
  <c r="S187" i="71" s="1"/>
  <c r="J192" i="71"/>
  <c r="U192" i="71" s="1"/>
  <c r="F194" i="71"/>
  <c r="Q194" i="71" s="1"/>
  <c r="J183" i="71"/>
  <c r="U183" i="71" s="1"/>
  <c r="H179" i="71"/>
  <c r="S179" i="71" s="1"/>
  <c r="J181" i="71"/>
  <c r="U181" i="71" s="1"/>
  <c r="G252" i="71"/>
  <c r="R252" i="71" s="1"/>
  <c r="G253" i="71"/>
  <c r="R253" i="71" s="1"/>
  <c r="G250" i="71"/>
  <c r="R250" i="71" s="1"/>
  <c r="G251" i="71"/>
  <c r="R251" i="71" s="1"/>
  <c r="I95" i="71"/>
  <c r="T95" i="71" s="1"/>
  <c r="K88" i="71"/>
  <c r="V88" i="71" s="1"/>
  <c r="G88" i="71"/>
  <c r="R88" i="71" s="1"/>
  <c r="I81" i="71"/>
  <c r="T81" i="71" s="1"/>
  <c r="K65" i="71"/>
  <c r="V65" i="71" s="1"/>
  <c r="K95" i="71"/>
  <c r="V95" i="71" s="1"/>
  <c r="K89" i="71"/>
  <c r="V89" i="71" s="1"/>
  <c r="K82" i="71"/>
  <c r="V82" i="71" s="1"/>
  <c r="G81" i="71"/>
  <c r="R81" i="71" s="1"/>
  <c r="I96" i="71"/>
  <c r="T96" i="71" s="1"/>
  <c r="I89" i="71"/>
  <c r="T89" i="71" s="1"/>
  <c r="K81" i="71"/>
  <c r="V81" i="71" s="1"/>
  <c r="G96" i="71"/>
  <c r="R96" i="71" s="1"/>
  <c r="I82" i="71"/>
  <c r="T82" i="71" s="1"/>
  <c r="K96" i="71"/>
  <c r="V96" i="71" s="1"/>
  <c r="G95" i="71"/>
  <c r="R95" i="71" s="1"/>
  <c r="G89" i="71"/>
  <c r="R89" i="71" s="1"/>
  <c r="G82" i="71"/>
  <c r="R82" i="71" s="1"/>
  <c r="C35" i="71"/>
  <c r="N35" i="71" s="1"/>
  <c r="I88" i="71"/>
  <c r="T88" i="71" s="1"/>
  <c r="C51" i="71"/>
  <c r="N51" i="71" s="1"/>
  <c r="G15" i="71"/>
  <c r="G16" i="71"/>
  <c r="W256" i="2"/>
  <c r="V256" i="2"/>
  <c r="S255" i="2"/>
  <c r="G122" i="2"/>
  <c r="G99" i="2"/>
  <c r="G89" i="2"/>
  <c r="S94" i="2" s="1"/>
  <c r="G82" i="2"/>
  <c r="S86" i="2" s="1"/>
  <c r="G75" i="2"/>
  <c r="G45" i="2"/>
  <c r="S47" i="2" s="1"/>
  <c r="G29" i="2"/>
  <c r="S31" i="2" s="1"/>
  <c r="S249" i="2"/>
  <c r="S250" i="2"/>
  <c r="S251" i="2"/>
  <c r="S248" i="2"/>
  <c r="O249" i="2"/>
  <c r="O250" i="2"/>
  <c r="O251" i="2"/>
  <c r="O248" i="2"/>
  <c r="S219" i="2"/>
  <c r="O219" i="2"/>
  <c r="O217" i="2"/>
  <c r="S217" i="2"/>
  <c r="S214" i="2"/>
  <c r="O214" i="2"/>
  <c r="O202" i="2"/>
  <c r="O200" i="2"/>
  <c r="O198" i="2"/>
  <c r="S196" i="2"/>
  <c r="S194" i="2"/>
  <c r="S192" i="2"/>
  <c r="S190" i="2"/>
  <c r="O192" i="2"/>
  <c r="O194" i="2"/>
  <c r="O196" i="2"/>
  <c r="O190" i="2"/>
  <c r="S179" i="2"/>
  <c r="S181" i="2"/>
  <c r="S183" i="2"/>
  <c r="S185" i="2"/>
  <c r="S177" i="2"/>
  <c r="O179" i="2"/>
  <c r="O181" i="2"/>
  <c r="O183" i="2"/>
  <c r="O185" i="2"/>
  <c r="O177" i="2"/>
  <c r="O124" i="2"/>
  <c r="O143" i="2"/>
  <c r="O142" i="2"/>
  <c r="O141" i="2"/>
  <c r="O140" i="2"/>
  <c r="O139" i="2"/>
  <c r="O138" i="2"/>
  <c r="O137" i="2"/>
  <c r="O136" i="2"/>
  <c r="O135" i="2"/>
  <c r="O134" i="2"/>
  <c r="O133" i="2"/>
  <c r="O132" i="2"/>
  <c r="O131" i="2"/>
  <c r="O130" i="2"/>
  <c r="O129" i="2"/>
  <c r="O107" i="2"/>
  <c r="O108" i="2"/>
  <c r="O109" i="2"/>
  <c r="O110" i="2"/>
  <c r="O111" i="2"/>
  <c r="O112" i="2"/>
  <c r="O113" i="2"/>
  <c r="O114" i="2"/>
  <c r="O115" i="2"/>
  <c r="O116" i="2"/>
  <c r="O117" i="2"/>
  <c r="O118" i="2"/>
  <c r="O119" i="2"/>
  <c r="O120" i="2"/>
  <c r="O106" i="2"/>
  <c r="O101" i="2"/>
  <c r="S80" i="2"/>
  <c r="S79" i="2"/>
  <c r="O80" i="2"/>
  <c r="O86" i="2"/>
  <c r="O87" i="2"/>
  <c r="O93" i="2"/>
  <c r="O94" i="2"/>
  <c r="O79" i="2"/>
  <c r="S63" i="2"/>
  <c r="O68" i="2"/>
  <c r="O63" i="2"/>
  <c r="O47" i="2"/>
  <c r="O31" i="2"/>
  <c r="S26" i="2"/>
  <c r="S262" i="2" s="1"/>
  <c r="O9" i="2"/>
  <c r="O10" i="2"/>
  <c r="O13" i="2"/>
  <c r="O7" i="2"/>
  <c r="G7" i="71"/>
  <c r="H204" i="2"/>
  <c r="H206" i="71" s="1"/>
  <c r="J204" i="2"/>
  <c r="J206" i="71" s="1"/>
  <c r="U206" i="71" s="1"/>
  <c r="F204" i="2"/>
  <c r="F206" i="71" s="1"/>
  <c r="H187" i="2"/>
  <c r="J187" i="2"/>
  <c r="F187" i="2"/>
  <c r="E43" i="1"/>
  <c r="D25" i="13" s="1"/>
  <c r="AI25" i="13" s="1"/>
  <c r="E44" i="1"/>
  <c r="D26" i="13" s="1"/>
  <c r="AI26" i="13" s="1"/>
  <c r="E45" i="1"/>
  <c r="D27" i="13" s="1"/>
  <c r="AI27" i="13" s="1"/>
  <c r="E46" i="1"/>
  <c r="D28" i="13" s="1"/>
  <c r="AI28" i="13" s="1"/>
  <c r="E47" i="1"/>
  <c r="D29" i="13" s="1"/>
  <c r="AI29" i="13" s="1"/>
  <c r="E48" i="1"/>
  <c r="D30" i="13" s="1"/>
  <c r="AI30" i="13" s="1"/>
  <c r="E49" i="1"/>
  <c r="D31" i="13" s="1"/>
  <c r="AI31" i="13" s="1"/>
  <c r="E50" i="1"/>
  <c r="D32" i="13" s="1"/>
  <c r="AI32" i="13" s="1"/>
  <c r="E51" i="1"/>
  <c r="D33" i="13" s="1"/>
  <c r="AI33" i="13" s="1"/>
  <c r="E52" i="1"/>
  <c r="D34" i="13" s="1"/>
  <c r="AI34" i="13" s="1"/>
  <c r="E53" i="1"/>
  <c r="D35" i="13" s="1"/>
  <c r="AI35" i="13" s="1"/>
  <c r="E54" i="1"/>
  <c r="D36" i="13" s="1"/>
  <c r="AI36" i="13" s="1"/>
  <c r="E55" i="1"/>
  <c r="D37" i="13" s="1"/>
  <c r="AI37" i="13" s="1"/>
  <c r="E56" i="1"/>
  <c r="D38" i="13" s="1"/>
  <c r="AI38" i="13" s="1"/>
  <c r="E57" i="1"/>
  <c r="D39" i="13" s="1"/>
  <c r="AI39" i="13" s="1"/>
  <c r="E58" i="1"/>
  <c r="D40" i="13" s="1"/>
  <c r="AI40" i="13" s="1"/>
  <c r="E59" i="1"/>
  <c r="D41" i="13" s="1"/>
  <c r="AI41" i="13" s="1"/>
  <c r="E60" i="1"/>
  <c r="D42" i="13" s="1"/>
  <c r="AI42" i="13" s="1"/>
  <c r="E61" i="1"/>
  <c r="D43" i="13" s="1"/>
  <c r="AI43" i="13" s="1"/>
  <c r="E62" i="1"/>
  <c r="D44" i="13" s="1"/>
  <c r="AI44" i="13" s="1"/>
  <c r="E63" i="1"/>
  <c r="D45" i="13" s="1"/>
  <c r="AI45" i="13" s="1"/>
  <c r="E64" i="1"/>
  <c r="D46" i="13" s="1"/>
  <c r="AI46" i="13" s="1"/>
  <c r="E65" i="1"/>
  <c r="D47" i="13" s="1"/>
  <c r="AI47" i="13" s="1"/>
  <c r="E66" i="1"/>
  <c r="D48" i="13" s="1"/>
  <c r="AI48" i="13" s="1"/>
  <c r="E67" i="1"/>
  <c r="D49" i="13" s="1"/>
  <c r="AI49" i="13" s="1"/>
  <c r="E68" i="1"/>
  <c r="D50" i="13" s="1"/>
  <c r="AI50" i="13" s="1"/>
  <c r="E69" i="1"/>
  <c r="D51" i="13" s="1"/>
  <c r="AI51" i="13" s="1"/>
  <c r="E70" i="1"/>
  <c r="D52" i="13" s="1"/>
  <c r="AI52" i="13" s="1"/>
  <c r="E71" i="1"/>
  <c r="D53" i="13" s="1"/>
  <c r="AI53" i="13" s="1"/>
  <c r="E72" i="1"/>
  <c r="D54" i="13" s="1"/>
  <c r="AI54" i="13" s="1"/>
  <c r="E73" i="1"/>
  <c r="D55" i="13" s="1"/>
  <c r="AI55" i="13" s="1"/>
  <c r="E74" i="1"/>
  <c r="D56" i="13" s="1"/>
  <c r="AI56" i="13" s="1"/>
  <c r="E75" i="1"/>
  <c r="D57" i="13" s="1"/>
  <c r="AI57" i="13" s="1"/>
  <c r="E76" i="1"/>
  <c r="D58" i="13" s="1"/>
  <c r="AI58" i="13" s="1"/>
  <c r="E77" i="1"/>
  <c r="D59" i="13" s="1"/>
  <c r="AI59" i="13" s="1"/>
  <c r="E78" i="1"/>
  <c r="D60" i="13" s="1"/>
  <c r="AI60" i="13" s="1"/>
  <c r="E79" i="1"/>
  <c r="D61" i="13" s="1"/>
  <c r="AI61" i="13" s="1"/>
  <c r="E80" i="1"/>
  <c r="D62" i="13" s="1"/>
  <c r="AI62" i="13" s="1"/>
  <c r="E81" i="1"/>
  <c r="D63" i="13" s="1"/>
  <c r="AI63" i="13" s="1"/>
  <c r="E82" i="1"/>
  <c r="D64" i="13" s="1"/>
  <c r="AI64" i="13" s="1"/>
  <c r="E83" i="1"/>
  <c r="D65" i="13" s="1"/>
  <c r="AI65" i="13" s="1"/>
  <c r="E84" i="1"/>
  <c r="D66" i="13" s="1"/>
  <c r="AI66" i="13" s="1"/>
  <c r="E85" i="1"/>
  <c r="D67" i="13" s="1"/>
  <c r="AI67" i="13" s="1"/>
  <c r="E86" i="1"/>
  <c r="D68" i="13" s="1"/>
  <c r="AI68" i="13" s="1"/>
  <c r="E87" i="1"/>
  <c r="D69" i="13" s="1"/>
  <c r="AI69" i="13" s="1"/>
  <c r="E88" i="1"/>
  <c r="D70" i="13" s="1"/>
  <c r="AI70" i="13" s="1"/>
  <c r="E89" i="1"/>
  <c r="D71" i="13" s="1"/>
  <c r="AI71" i="13" s="1"/>
  <c r="E90" i="1"/>
  <c r="D72" i="13" s="1"/>
  <c r="AI72" i="13" s="1"/>
  <c r="E91" i="1"/>
  <c r="D73" i="13" s="1"/>
  <c r="AI73" i="13" s="1"/>
  <c r="E42" i="1"/>
  <c r="D24" i="13" s="1"/>
  <c r="AI24" i="13" s="1"/>
  <c r="CW142" i="71" l="1"/>
  <c r="CW138" i="71"/>
  <c r="CW134" i="71"/>
  <c r="CW144" i="71"/>
  <c r="CW139" i="71"/>
  <c r="CW133" i="71"/>
  <c r="CW143" i="71"/>
  <c r="CW137" i="71"/>
  <c r="CW132" i="71"/>
  <c r="CW141" i="71"/>
  <c r="CW136" i="71"/>
  <c r="CW131" i="71"/>
  <c r="CW145" i="71"/>
  <c r="CW140" i="71"/>
  <c r="CW135" i="71"/>
  <c r="CW10" i="71"/>
  <c r="CW12" i="71"/>
  <c r="CW11" i="71"/>
  <c r="CW114" i="71"/>
  <c r="CW108" i="71"/>
  <c r="CW115" i="71"/>
  <c r="CW111" i="71"/>
  <c r="CW122" i="71"/>
  <c r="CW116" i="71"/>
  <c r="CW113" i="71"/>
  <c r="CW117" i="71"/>
  <c r="CW110" i="71"/>
  <c r="CW121" i="71"/>
  <c r="CW109" i="71"/>
  <c r="CW119" i="71"/>
  <c r="CW118" i="71"/>
  <c r="CW120" i="71"/>
  <c r="CW112" i="71"/>
  <c r="CW185" i="71"/>
  <c r="CW16" i="71"/>
  <c r="CW7" i="71"/>
  <c r="CW251" i="71"/>
  <c r="CW15" i="71"/>
  <c r="CW95" i="71"/>
  <c r="CW196" i="71"/>
  <c r="CW181" i="71"/>
  <c r="CW253" i="71"/>
  <c r="CW203" i="71"/>
  <c r="CW250" i="71"/>
  <c r="CW35" i="71"/>
  <c r="CW183" i="71"/>
  <c r="CW65" i="71"/>
  <c r="CW187" i="71"/>
  <c r="CW198" i="71"/>
  <c r="CW51" i="71"/>
  <c r="CW252" i="71"/>
  <c r="CW205" i="71"/>
  <c r="CW179" i="71"/>
  <c r="CW89" i="71"/>
  <c r="CW81" i="71"/>
  <c r="CW70" i="71"/>
  <c r="CW88" i="71"/>
  <c r="CW201" i="71"/>
  <c r="CW219" i="71"/>
  <c r="CW82" i="71"/>
  <c r="CW96" i="71"/>
  <c r="CW216" i="71"/>
  <c r="CW224" i="71"/>
  <c r="CW9" i="71"/>
  <c r="CW194" i="71"/>
  <c r="CW192" i="71"/>
  <c r="O249" i="119"/>
  <c r="O249" i="115"/>
  <c r="O249" i="120"/>
  <c r="O249" i="117"/>
  <c r="O249" i="114"/>
  <c r="O249" i="116"/>
  <c r="O249" i="107"/>
  <c r="O249" i="105"/>
  <c r="O249" i="100"/>
  <c r="O249" i="98"/>
  <c r="O249" i="96"/>
  <c r="O249" i="112"/>
  <c r="O249" i="113"/>
  <c r="O249" i="110"/>
  <c r="O249" i="106"/>
  <c r="O249" i="109"/>
  <c r="O249" i="104"/>
  <c r="O249" i="103"/>
  <c r="O249" i="97"/>
  <c r="O249" i="93"/>
  <c r="O249" i="111"/>
  <c r="O249" i="101"/>
  <c r="O249" i="94"/>
  <c r="O249" i="90"/>
  <c r="O249" i="89"/>
  <c r="O249" i="88"/>
  <c r="O249" i="87"/>
  <c r="O249" i="86"/>
  <c r="O249" i="108"/>
  <c r="O249" i="82"/>
  <c r="O249" i="81"/>
  <c r="O249" i="91"/>
  <c r="O249" i="80"/>
  <c r="O249" i="78"/>
  <c r="O249" i="99"/>
  <c r="O249" i="95"/>
  <c r="O249" i="85"/>
  <c r="O249" i="83"/>
  <c r="O249" i="102"/>
  <c r="O249" i="84"/>
  <c r="O249" i="79"/>
  <c r="O249" i="75"/>
  <c r="O249" i="74"/>
  <c r="O249" i="77"/>
  <c r="O249" i="118"/>
  <c r="O249" i="92"/>
  <c r="O249" i="73"/>
  <c r="O249" i="72"/>
  <c r="O249" i="76"/>
  <c r="O13" i="119"/>
  <c r="O13" i="116"/>
  <c r="O13" i="115"/>
  <c r="O13" i="110"/>
  <c r="O13" i="109"/>
  <c r="O13" i="107"/>
  <c r="O13" i="117"/>
  <c r="O13" i="102"/>
  <c r="O13" i="95"/>
  <c r="O13" i="112"/>
  <c r="O13" i="120"/>
  <c r="O13" i="114"/>
  <c r="O13" i="106"/>
  <c r="O13" i="103"/>
  <c r="O13" i="101"/>
  <c r="O13" i="118"/>
  <c r="O13" i="108"/>
  <c r="O13" i="98"/>
  <c r="O13" i="113"/>
  <c r="O13" i="111"/>
  <c r="O13" i="104"/>
  <c r="O13" i="97"/>
  <c r="O13" i="105"/>
  <c r="O13" i="100"/>
  <c r="O13" i="85"/>
  <c r="O13" i="83"/>
  <c r="O13" i="82"/>
  <c r="O13" i="99"/>
  <c r="O13" i="86"/>
  <c r="O13" i="84"/>
  <c r="O13" i="81"/>
  <c r="O13" i="80"/>
  <c r="O13" i="78"/>
  <c r="O13" i="93"/>
  <c r="O13" i="90"/>
  <c r="O13" i="87"/>
  <c r="O13" i="96"/>
  <c r="O13" i="92"/>
  <c r="O13" i="79"/>
  <c r="O13" i="76"/>
  <c r="O13" i="91"/>
  <c r="O13" i="74"/>
  <c r="O13" i="89"/>
  <c r="O13" i="88"/>
  <c r="O13" i="73"/>
  <c r="O13" i="72"/>
  <c r="O13" i="94"/>
  <c r="O13" i="75"/>
  <c r="O13" i="77"/>
  <c r="O87" i="120"/>
  <c r="O87" i="118"/>
  <c r="O87" i="116"/>
  <c r="O87" i="119"/>
  <c r="O87" i="117"/>
  <c r="O87" i="115"/>
  <c r="O87" i="114"/>
  <c r="O87" i="110"/>
  <c r="O87" i="109"/>
  <c r="O87" i="107"/>
  <c r="O87" i="108"/>
  <c r="O87" i="104"/>
  <c r="O87" i="100"/>
  <c r="O87" i="95"/>
  <c r="O87" i="113"/>
  <c r="O87" i="111"/>
  <c r="O87" i="106"/>
  <c r="O87" i="99"/>
  <c r="O87" i="96"/>
  <c r="O87" i="92"/>
  <c r="O87" i="93"/>
  <c r="O87" i="105"/>
  <c r="O87" i="101"/>
  <c r="O87" i="97"/>
  <c r="O87" i="86"/>
  <c r="O87" i="85"/>
  <c r="O87" i="81"/>
  <c r="O87" i="79"/>
  <c r="O87" i="77"/>
  <c r="O87" i="103"/>
  <c r="O87" i="102"/>
  <c r="O87" i="98"/>
  <c r="O87" i="90"/>
  <c r="O87" i="89"/>
  <c r="O87" i="84"/>
  <c r="O87" i="83"/>
  <c r="O87" i="80"/>
  <c r="O87" i="88"/>
  <c r="O87" i="91"/>
  <c r="O87" i="82"/>
  <c r="O87" i="78"/>
  <c r="O87" i="75"/>
  <c r="O87" i="73"/>
  <c r="O87" i="112"/>
  <c r="O87" i="74"/>
  <c r="O87" i="72"/>
  <c r="O87" i="87"/>
  <c r="O87" i="94"/>
  <c r="O87" i="76"/>
  <c r="O124" i="119"/>
  <c r="O124" i="114"/>
  <c r="O124" i="108"/>
  <c r="O124" i="115"/>
  <c r="O124" i="110"/>
  <c r="O124" i="109"/>
  <c r="O124" i="103"/>
  <c r="O124" i="101"/>
  <c r="O124" i="117"/>
  <c r="O124" i="112"/>
  <c r="O124" i="120"/>
  <c r="O124" i="116"/>
  <c r="O124" i="111"/>
  <c r="O124" i="102"/>
  <c r="O124" i="100"/>
  <c r="O124" i="118"/>
  <c r="O124" i="106"/>
  <c r="O124" i="99"/>
  <c r="O124" i="98"/>
  <c r="O124" i="94"/>
  <c r="O124" i="107"/>
  <c r="O124" i="104"/>
  <c r="O124" i="92"/>
  <c r="O124" i="88"/>
  <c r="O124" i="87"/>
  <c r="O124" i="82"/>
  <c r="O124" i="91"/>
  <c r="O124" i="90"/>
  <c r="O124" i="89"/>
  <c r="O124" i="81"/>
  <c r="O124" i="79"/>
  <c r="O124" i="77"/>
  <c r="O124" i="113"/>
  <c r="O124" i="95"/>
  <c r="O124" i="93"/>
  <c r="O124" i="85"/>
  <c r="O124" i="83"/>
  <c r="O124" i="105"/>
  <c r="O124" i="80"/>
  <c r="O124" i="86"/>
  <c r="O124" i="78"/>
  <c r="O124" i="73"/>
  <c r="O124" i="72"/>
  <c r="O124" i="75"/>
  <c r="O124" i="97"/>
  <c r="O124" i="96"/>
  <c r="O124" i="84"/>
  <c r="O124" i="76"/>
  <c r="O124" i="74"/>
  <c r="O248" i="119"/>
  <c r="O248" i="115"/>
  <c r="O248" i="120"/>
  <c r="O248" i="117"/>
  <c r="O248" i="114"/>
  <c r="O248" i="116"/>
  <c r="O248" i="107"/>
  <c r="O248" i="105"/>
  <c r="O248" i="100"/>
  <c r="O248" i="98"/>
  <c r="O248" i="96"/>
  <c r="O248" i="112"/>
  <c r="O248" i="113"/>
  <c r="O248" i="110"/>
  <c r="O248" i="106"/>
  <c r="O248" i="109"/>
  <c r="O248" i="104"/>
  <c r="O248" i="103"/>
  <c r="O248" i="97"/>
  <c r="O248" i="93"/>
  <c r="O248" i="111"/>
  <c r="O248" i="101"/>
  <c r="O248" i="94"/>
  <c r="O248" i="90"/>
  <c r="O248" i="89"/>
  <c r="O248" i="88"/>
  <c r="O248" i="87"/>
  <c r="O248" i="86"/>
  <c r="O248" i="108"/>
  <c r="O248" i="82"/>
  <c r="O248" i="81"/>
  <c r="O248" i="91"/>
  <c r="O248" i="80"/>
  <c r="O248" i="78"/>
  <c r="O248" i="99"/>
  <c r="O248" i="95"/>
  <c r="O248" i="85"/>
  <c r="O248" i="83"/>
  <c r="O248" i="102"/>
  <c r="O248" i="84"/>
  <c r="O248" i="79"/>
  <c r="O248" i="75"/>
  <c r="O248" i="74"/>
  <c r="O248" i="72"/>
  <c r="O248" i="77"/>
  <c r="O248" i="76"/>
  <c r="O248" i="118"/>
  <c r="O248" i="92"/>
  <c r="O248" i="73"/>
  <c r="O10" i="120"/>
  <c r="O10" i="119"/>
  <c r="O10" i="116"/>
  <c r="O10" i="115"/>
  <c r="O10" i="106"/>
  <c r="O10" i="118"/>
  <c r="O10" i="113"/>
  <c r="O10" i="111"/>
  <c r="O10" i="104"/>
  <c r="O10" i="99"/>
  <c r="O10" i="97"/>
  <c r="O10" i="117"/>
  <c r="O10" i="109"/>
  <c r="O10" i="108"/>
  <c r="O10" i="107"/>
  <c r="O10" i="105"/>
  <c r="O10" i="103"/>
  <c r="O10" i="100"/>
  <c r="O10" i="94"/>
  <c r="O10" i="112"/>
  <c r="O10" i="101"/>
  <c r="O10" i="98"/>
  <c r="O10" i="95"/>
  <c r="O10" i="114"/>
  <c r="O10" i="96"/>
  <c r="O10" i="92"/>
  <c r="O10" i="88"/>
  <c r="O10" i="87"/>
  <c r="O10" i="85"/>
  <c r="O10" i="83"/>
  <c r="O10" i="82"/>
  <c r="O10" i="110"/>
  <c r="O10" i="91"/>
  <c r="O10" i="86"/>
  <c r="O10" i="79"/>
  <c r="O10" i="77"/>
  <c r="O10" i="102"/>
  <c r="O10" i="89"/>
  <c r="O10" i="80"/>
  <c r="O10" i="78"/>
  <c r="O10" i="74"/>
  <c r="O10" i="93"/>
  <c r="O10" i="81"/>
  <c r="O10" i="84"/>
  <c r="O10" i="73"/>
  <c r="O10" i="75"/>
  <c r="O10" i="90"/>
  <c r="O10" i="76"/>
  <c r="O10" i="72"/>
  <c r="O47" i="120"/>
  <c r="O47" i="119"/>
  <c r="O47" i="116"/>
  <c r="O47" i="115"/>
  <c r="O47" i="110"/>
  <c r="O47" i="109"/>
  <c r="O47" i="107"/>
  <c r="O47" i="118"/>
  <c r="O47" i="113"/>
  <c r="O47" i="111"/>
  <c r="O47" i="104"/>
  <c r="O47" i="99"/>
  <c r="O47" i="95"/>
  <c r="O47" i="117"/>
  <c r="O47" i="102"/>
  <c r="O47" i="112"/>
  <c r="O47" i="108"/>
  <c r="O47" i="106"/>
  <c r="O47" i="100"/>
  <c r="O47" i="98"/>
  <c r="O47" i="97"/>
  <c r="O47" i="93"/>
  <c r="O47" i="96"/>
  <c r="O47" i="94"/>
  <c r="O47" i="88"/>
  <c r="O47" i="87"/>
  <c r="O47" i="85"/>
  <c r="O47" i="82"/>
  <c r="O47" i="114"/>
  <c r="O47" i="105"/>
  <c r="O47" i="103"/>
  <c r="O47" i="84"/>
  <c r="O47" i="83"/>
  <c r="O47" i="81"/>
  <c r="O47" i="80"/>
  <c r="O47" i="78"/>
  <c r="O47" i="79"/>
  <c r="O47" i="77"/>
  <c r="O47" i="92"/>
  <c r="O47" i="89"/>
  <c r="O47" i="91"/>
  <c r="O47" i="76"/>
  <c r="O47" i="101"/>
  <c r="O47" i="90"/>
  <c r="O47" i="74"/>
  <c r="O47" i="72"/>
  <c r="O47" i="86"/>
  <c r="O47" i="73"/>
  <c r="O47" i="75"/>
  <c r="O79" i="120"/>
  <c r="O79" i="119"/>
  <c r="O79" i="116"/>
  <c r="O79" i="115"/>
  <c r="O79" i="110"/>
  <c r="O79" i="109"/>
  <c r="O79" i="107"/>
  <c r="O79" i="118"/>
  <c r="O79" i="113"/>
  <c r="O79" i="111"/>
  <c r="O79" i="104"/>
  <c r="O79" i="102"/>
  <c r="O79" i="95"/>
  <c r="O79" i="117"/>
  <c r="O79" i="112"/>
  <c r="O79" i="108"/>
  <c r="O79" i="106"/>
  <c r="O79" i="99"/>
  <c r="O79" i="98"/>
  <c r="O79" i="103"/>
  <c r="O79" i="97"/>
  <c r="O79" i="93"/>
  <c r="O79" i="96"/>
  <c r="O79" i="94"/>
  <c r="O79" i="85"/>
  <c r="O79" i="82"/>
  <c r="O79" i="78"/>
  <c r="O79" i="114"/>
  <c r="O79" i="105"/>
  <c r="O79" i="86"/>
  <c r="O79" i="84"/>
  <c r="O79" i="83"/>
  <c r="O79" i="81"/>
  <c r="O79" i="80"/>
  <c r="O79" i="79"/>
  <c r="O79" i="77"/>
  <c r="O79" i="87"/>
  <c r="O79" i="101"/>
  <c r="O79" i="92"/>
  <c r="O79" i="89"/>
  <c r="O79" i="76"/>
  <c r="O79" i="91"/>
  <c r="O79" i="73"/>
  <c r="O79" i="90"/>
  <c r="O79" i="72"/>
  <c r="O79" i="74"/>
  <c r="O79" i="100"/>
  <c r="O79" i="75"/>
  <c r="O79" i="88"/>
  <c r="O86" i="118"/>
  <c r="O86" i="117"/>
  <c r="O86" i="119"/>
  <c r="O86" i="116"/>
  <c r="O86" i="115"/>
  <c r="O86" i="114"/>
  <c r="O86" i="120"/>
  <c r="O86" i="113"/>
  <c r="O86" i="111"/>
  <c r="O86" i="105"/>
  <c r="O86" i="100"/>
  <c r="O86" i="98"/>
  <c r="O86" i="96"/>
  <c r="O86" i="112"/>
  <c r="O86" i="109"/>
  <c r="O86" i="108"/>
  <c r="O86" i="106"/>
  <c r="O86" i="110"/>
  <c r="O86" i="99"/>
  <c r="O86" i="95"/>
  <c r="O86" i="93"/>
  <c r="O86" i="92"/>
  <c r="O86" i="104"/>
  <c r="O86" i="97"/>
  <c r="O86" i="101"/>
  <c r="O86" i="86"/>
  <c r="O86" i="84"/>
  <c r="O86" i="83"/>
  <c r="O86" i="81"/>
  <c r="O86" i="80"/>
  <c r="O86" i="79"/>
  <c r="O86" i="77"/>
  <c r="O86" i="103"/>
  <c r="O86" i="102"/>
  <c r="O86" i="94"/>
  <c r="O86" i="90"/>
  <c r="O86" i="89"/>
  <c r="O86" i="76"/>
  <c r="O86" i="88"/>
  <c r="O86" i="85"/>
  <c r="O86" i="91"/>
  <c r="O86" i="82"/>
  <c r="O86" i="75"/>
  <c r="O86" i="78"/>
  <c r="O86" i="72"/>
  <c r="O86" i="107"/>
  <c r="O86" i="73"/>
  <c r="O86" i="87"/>
  <c r="O86" i="74"/>
  <c r="O101" i="118"/>
  <c r="O101" i="114"/>
  <c r="O101" i="106"/>
  <c r="O101" i="117"/>
  <c r="O101" i="99"/>
  <c r="O101" i="97"/>
  <c r="O101" i="120"/>
  <c r="O101" i="112"/>
  <c r="O101" i="107"/>
  <c r="O101" i="104"/>
  <c r="O101" i="102"/>
  <c r="O101" i="115"/>
  <c r="O101" i="109"/>
  <c r="O101" i="103"/>
  <c r="O101" i="98"/>
  <c r="O101" i="94"/>
  <c r="O101" i="92"/>
  <c r="O101" i="91"/>
  <c r="O101" i="105"/>
  <c r="O101" i="101"/>
  <c r="O101" i="95"/>
  <c r="O101" i="119"/>
  <c r="O101" i="116"/>
  <c r="O101" i="88"/>
  <c r="O101" i="87"/>
  <c r="O101" i="81"/>
  <c r="O101" i="79"/>
  <c r="O101" i="77"/>
  <c r="O101" i="111"/>
  <c r="O101" i="96"/>
  <c r="O101" i="93"/>
  <c r="O101" i="90"/>
  <c r="O101" i="89"/>
  <c r="O101" i="85"/>
  <c r="O101" i="76"/>
  <c r="O101" i="113"/>
  <c r="O101" i="86"/>
  <c r="O101" i="84"/>
  <c r="O101" i="82"/>
  <c r="O101" i="75"/>
  <c r="O101" i="78"/>
  <c r="O101" i="73"/>
  <c r="O101" i="110"/>
  <c r="O101" i="100"/>
  <c r="O101" i="80"/>
  <c r="O101" i="74"/>
  <c r="O101" i="108"/>
  <c r="O101" i="83"/>
  <c r="O101" i="72"/>
  <c r="O177" i="119"/>
  <c r="O177" i="109"/>
  <c r="O177" i="108"/>
  <c r="O177" i="115"/>
  <c r="O177" i="112"/>
  <c r="O177" i="110"/>
  <c r="O177" i="103"/>
  <c r="O177" i="101"/>
  <c r="O177" i="117"/>
  <c r="O177" i="120"/>
  <c r="O177" i="116"/>
  <c r="O177" i="113"/>
  <c r="O177" i="111"/>
  <c r="O177" i="114"/>
  <c r="O177" i="102"/>
  <c r="O177" i="100"/>
  <c r="O177" i="118"/>
  <c r="O177" i="106"/>
  <c r="O177" i="99"/>
  <c r="O177" i="98"/>
  <c r="O177" i="94"/>
  <c r="O177" i="107"/>
  <c r="O177" i="104"/>
  <c r="O177" i="92"/>
  <c r="O177" i="90"/>
  <c r="O177" i="89"/>
  <c r="O177" i="82"/>
  <c r="O177" i="91"/>
  <c r="O177" i="84"/>
  <c r="O177" i="83"/>
  <c r="O177" i="81"/>
  <c r="O177" i="80"/>
  <c r="O177" i="79"/>
  <c r="O177" i="77"/>
  <c r="O177" i="95"/>
  <c r="O177" i="93"/>
  <c r="O177" i="87"/>
  <c r="O177" i="85"/>
  <c r="O177" i="105"/>
  <c r="O177" i="78"/>
  <c r="O177" i="86"/>
  <c r="O177" i="73"/>
  <c r="O177" i="76"/>
  <c r="O177" i="75"/>
  <c r="O177" i="88"/>
  <c r="O177" i="74"/>
  <c r="O177" i="72"/>
  <c r="O177" i="97"/>
  <c r="O177" i="96"/>
  <c r="O179" i="119"/>
  <c r="O179" i="109"/>
  <c r="O179" i="108"/>
  <c r="O179" i="115"/>
  <c r="O179" i="112"/>
  <c r="O179" i="110"/>
  <c r="O179" i="103"/>
  <c r="O179" i="101"/>
  <c r="O179" i="117"/>
  <c r="O179" i="120"/>
  <c r="O179" i="116"/>
  <c r="O179" i="113"/>
  <c r="O179" i="111"/>
  <c r="O179" i="114"/>
  <c r="O179" i="102"/>
  <c r="O179" i="100"/>
  <c r="O179" i="118"/>
  <c r="O179" i="106"/>
  <c r="O179" i="99"/>
  <c r="O179" i="98"/>
  <c r="O179" i="94"/>
  <c r="O179" i="107"/>
  <c r="O179" i="104"/>
  <c r="O179" i="92"/>
  <c r="O179" i="90"/>
  <c r="O179" i="89"/>
  <c r="O179" i="82"/>
  <c r="O179" i="91"/>
  <c r="O179" i="84"/>
  <c r="O179" i="83"/>
  <c r="O179" i="81"/>
  <c r="O179" i="80"/>
  <c r="O179" i="79"/>
  <c r="O179" i="77"/>
  <c r="O179" i="95"/>
  <c r="O179" i="93"/>
  <c r="O179" i="87"/>
  <c r="O179" i="85"/>
  <c r="O179" i="105"/>
  <c r="O179" i="78"/>
  <c r="O179" i="86"/>
  <c r="O179" i="73"/>
  <c r="O179" i="75"/>
  <c r="O179" i="97"/>
  <c r="O179" i="96"/>
  <c r="O179" i="76"/>
  <c r="O179" i="72"/>
  <c r="O179" i="88"/>
  <c r="O179" i="74"/>
  <c r="O194" i="118"/>
  <c r="O194" i="106"/>
  <c r="O194" i="117"/>
  <c r="O194" i="109"/>
  <c r="O194" i="108"/>
  <c r="O194" i="99"/>
  <c r="O194" i="97"/>
  <c r="O194" i="120"/>
  <c r="O194" i="119"/>
  <c r="O194" i="114"/>
  <c r="O194" i="113"/>
  <c r="O194" i="115"/>
  <c r="O194" i="112"/>
  <c r="O194" i="107"/>
  <c r="O194" i="104"/>
  <c r="O194" i="103"/>
  <c r="O194" i="102"/>
  <c r="O194" i="101"/>
  <c r="O194" i="111"/>
  <c r="O194" i="110"/>
  <c r="O194" i="105"/>
  <c r="O194" i="98"/>
  <c r="O194" i="94"/>
  <c r="O194" i="92"/>
  <c r="O194" i="91"/>
  <c r="O194" i="116"/>
  <c r="O194" i="95"/>
  <c r="O194" i="100"/>
  <c r="O194" i="84"/>
  <c r="O194" i="83"/>
  <c r="O194" i="81"/>
  <c r="O194" i="80"/>
  <c r="O194" i="79"/>
  <c r="O194" i="77"/>
  <c r="O194" i="96"/>
  <c r="O194" i="93"/>
  <c r="O194" i="85"/>
  <c r="O194" i="78"/>
  <c r="O194" i="76"/>
  <c r="O194" i="90"/>
  <c r="O194" i="86"/>
  <c r="O194" i="88"/>
  <c r="O194" i="82"/>
  <c r="O194" i="75"/>
  <c r="O194" i="72"/>
  <c r="O194" i="89"/>
  <c r="O194" i="73"/>
  <c r="O194" i="87"/>
  <c r="O194" i="74"/>
  <c r="O202" i="117"/>
  <c r="O202" i="115"/>
  <c r="O202" i="120"/>
  <c r="O202" i="114"/>
  <c r="O202" i="119"/>
  <c r="O202" i="116"/>
  <c r="O202" i="107"/>
  <c r="O202" i="105"/>
  <c r="O202" i="100"/>
  <c r="O202" i="98"/>
  <c r="O202" i="96"/>
  <c r="O202" i="118"/>
  <c r="O202" i="112"/>
  <c r="O202" i="113"/>
  <c r="O202" i="109"/>
  <c r="O202" i="110"/>
  <c r="O202" i="106"/>
  <c r="O202" i="108"/>
  <c r="O202" i="104"/>
  <c r="O202" i="97"/>
  <c r="O202" i="93"/>
  <c r="O202" i="94"/>
  <c r="O202" i="88"/>
  <c r="O202" i="87"/>
  <c r="O202" i="86"/>
  <c r="O202" i="102"/>
  <c r="O202" i="101"/>
  <c r="O202" i="95"/>
  <c r="O202" i="90"/>
  <c r="O202" i="89"/>
  <c r="O202" i="82"/>
  <c r="O202" i="111"/>
  <c r="O202" i="103"/>
  <c r="O202" i="91"/>
  <c r="O202" i="83"/>
  <c r="O202" i="78"/>
  <c r="O202" i="99"/>
  <c r="O202" i="85"/>
  <c r="O202" i="81"/>
  <c r="O202" i="80"/>
  <c r="O202" i="75"/>
  <c r="O202" i="74"/>
  <c r="O202" i="72"/>
  <c r="O202" i="84"/>
  <c r="O202" i="77"/>
  <c r="O202" i="76"/>
  <c r="O202" i="73"/>
  <c r="O202" i="79"/>
  <c r="O202" i="92"/>
  <c r="O217" i="118"/>
  <c r="O217" i="115"/>
  <c r="O217" i="109"/>
  <c r="O217" i="108"/>
  <c r="O217" i="120"/>
  <c r="O217" i="114"/>
  <c r="O217" i="112"/>
  <c r="O217" i="110"/>
  <c r="O217" i="106"/>
  <c r="O217" i="103"/>
  <c r="O217" i="101"/>
  <c r="O217" i="105"/>
  <c r="O217" i="116"/>
  <c r="O217" i="111"/>
  <c r="O217" i="94"/>
  <c r="O217" i="119"/>
  <c r="O217" i="102"/>
  <c r="O217" i="96"/>
  <c r="O217" i="95"/>
  <c r="O217" i="107"/>
  <c r="O217" i="100"/>
  <c r="O217" i="93"/>
  <c r="O217" i="82"/>
  <c r="O217" i="81"/>
  <c r="O217" i="98"/>
  <c r="O217" i="97"/>
  <c r="O217" i="92"/>
  <c r="O217" i="84"/>
  <c r="O217" i="83"/>
  <c r="O217" i="80"/>
  <c r="O217" i="79"/>
  <c r="O217" i="77"/>
  <c r="O217" i="113"/>
  <c r="O217" i="89"/>
  <c r="O217" i="87"/>
  <c r="O217" i="76"/>
  <c r="O217" i="73"/>
  <c r="O217" i="99"/>
  <c r="O217" i="88"/>
  <c r="O217" i="78"/>
  <c r="O217" i="74"/>
  <c r="O217" i="104"/>
  <c r="O217" i="90"/>
  <c r="O217" i="72"/>
  <c r="O217" i="85"/>
  <c r="O217" i="117"/>
  <c r="O217" i="91"/>
  <c r="O217" i="86"/>
  <c r="O217" i="75"/>
  <c r="O251" i="119"/>
  <c r="O251" i="115"/>
  <c r="O251" i="114"/>
  <c r="O251" i="120"/>
  <c r="O251" i="117"/>
  <c r="O251" i="116"/>
  <c r="O251" i="107"/>
  <c r="O251" i="105"/>
  <c r="O251" i="100"/>
  <c r="O251" i="98"/>
  <c r="O251" i="96"/>
  <c r="O251" i="112"/>
  <c r="O251" i="113"/>
  <c r="O251" i="110"/>
  <c r="O251" i="106"/>
  <c r="O251" i="109"/>
  <c r="O251" i="104"/>
  <c r="O251" i="103"/>
  <c r="O251" i="97"/>
  <c r="O251" i="93"/>
  <c r="O251" i="111"/>
  <c r="O251" i="101"/>
  <c r="O251" i="94"/>
  <c r="O251" i="90"/>
  <c r="O251" i="89"/>
  <c r="O251" i="88"/>
  <c r="O251" i="87"/>
  <c r="O251" i="86"/>
  <c r="O251" i="108"/>
  <c r="O251" i="82"/>
  <c r="O251" i="81"/>
  <c r="O251" i="91"/>
  <c r="O251" i="80"/>
  <c r="O251" i="78"/>
  <c r="O251" i="99"/>
  <c r="O251" i="95"/>
  <c r="O251" i="85"/>
  <c r="O251" i="83"/>
  <c r="O251" i="102"/>
  <c r="O251" i="84"/>
  <c r="O251" i="79"/>
  <c r="O251" i="75"/>
  <c r="O251" i="74"/>
  <c r="O251" i="77"/>
  <c r="O251" i="76"/>
  <c r="O251" i="72"/>
  <c r="O251" i="118"/>
  <c r="O251" i="92"/>
  <c r="O251" i="73"/>
  <c r="O7" i="110"/>
  <c r="O7" i="109"/>
  <c r="O7" i="107"/>
  <c r="O7" i="117"/>
  <c r="O7" i="116"/>
  <c r="O7" i="115"/>
  <c r="O7" i="106"/>
  <c r="O7" i="102"/>
  <c r="O7" i="95"/>
  <c r="O7" i="120"/>
  <c r="O7" i="112"/>
  <c r="O7" i="119"/>
  <c r="O7" i="118"/>
  <c r="O7" i="114"/>
  <c r="O7" i="103"/>
  <c r="O7" i="101"/>
  <c r="O7" i="98"/>
  <c r="O7" i="99"/>
  <c r="O7" i="85"/>
  <c r="O7" i="83"/>
  <c r="O7" i="82"/>
  <c r="O7" i="113"/>
  <c r="O7" i="108"/>
  <c r="O7" i="104"/>
  <c r="O7" i="94"/>
  <c r="O7" i="86"/>
  <c r="O7" i="84"/>
  <c r="O7" i="81"/>
  <c r="O7" i="80"/>
  <c r="O7" i="78"/>
  <c r="O7" i="100"/>
  <c r="O7" i="97"/>
  <c r="O7" i="87"/>
  <c r="O7" i="111"/>
  <c r="O7" i="93"/>
  <c r="O7" i="90"/>
  <c r="O7" i="91"/>
  <c r="O7" i="76"/>
  <c r="O7" i="74"/>
  <c r="O7" i="96"/>
  <c r="O7" i="92"/>
  <c r="O7" i="105"/>
  <c r="O7" i="89"/>
  <c r="O7" i="77"/>
  <c r="O7" i="73"/>
  <c r="O7" i="72"/>
  <c r="O7" i="79"/>
  <c r="O7" i="75"/>
  <c r="O7" i="88"/>
  <c r="O93" i="120"/>
  <c r="O93" i="116"/>
  <c r="O93" i="119"/>
  <c r="O93" i="115"/>
  <c r="O93" i="110"/>
  <c r="O93" i="109"/>
  <c r="O93" i="107"/>
  <c r="O93" i="112"/>
  <c r="O93" i="104"/>
  <c r="O93" i="103"/>
  <c r="O93" i="101"/>
  <c r="O93" i="95"/>
  <c r="O93" i="105"/>
  <c r="O93" i="117"/>
  <c r="O93" i="113"/>
  <c r="O93" i="111"/>
  <c r="O93" i="108"/>
  <c r="O93" i="114"/>
  <c r="O93" i="100"/>
  <c r="O93" i="99"/>
  <c r="O93" i="118"/>
  <c r="O93" i="106"/>
  <c r="O93" i="96"/>
  <c r="O93" i="93"/>
  <c r="O93" i="92"/>
  <c r="O93" i="90"/>
  <c r="O93" i="89"/>
  <c r="O93" i="85"/>
  <c r="O93" i="91"/>
  <c r="O93" i="88"/>
  <c r="O93" i="87"/>
  <c r="O93" i="84"/>
  <c r="O93" i="83"/>
  <c r="O93" i="80"/>
  <c r="O93" i="79"/>
  <c r="O93" i="77"/>
  <c r="O93" i="78"/>
  <c r="O93" i="94"/>
  <c r="O93" i="81"/>
  <c r="O93" i="73"/>
  <c r="O93" i="98"/>
  <c r="O93" i="72"/>
  <c r="O93" i="86"/>
  <c r="O93" i="97"/>
  <c r="O93" i="76"/>
  <c r="O93" i="75"/>
  <c r="O93" i="102"/>
  <c r="O93" i="82"/>
  <c r="O93" i="74"/>
  <c r="O183" i="119"/>
  <c r="O183" i="109"/>
  <c r="O183" i="108"/>
  <c r="O183" i="115"/>
  <c r="O183" i="112"/>
  <c r="O183" i="110"/>
  <c r="O183" i="103"/>
  <c r="O183" i="101"/>
  <c r="O183" i="117"/>
  <c r="O183" i="120"/>
  <c r="O183" i="116"/>
  <c r="O183" i="113"/>
  <c r="O183" i="111"/>
  <c r="O183" i="105"/>
  <c r="O183" i="114"/>
  <c r="O183" i="102"/>
  <c r="O183" i="100"/>
  <c r="O183" i="118"/>
  <c r="O183" i="106"/>
  <c r="O183" i="99"/>
  <c r="O183" i="98"/>
  <c r="O183" i="94"/>
  <c r="O183" i="107"/>
  <c r="O183" i="104"/>
  <c r="O183" i="92"/>
  <c r="O183" i="90"/>
  <c r="O183" i="89"/>
  <c r="O183" i="82"/>
  <c r="O183" i="91"/>
  <c r="O183" i="84"/>
  <c r="O183" i="83"/>
  <c r="O183" i="81"/>
  <c r="O183" i="80"/>
  <c r="O183" i="79"/>
  <c r="O183" i="77"/>
  <c r="O183" i="95"/>
  <c r="O183" i="93"/>
  <c r="O183" i="87"/>
  <c r="O183" i="85"/>
  <c r="O183" i="78"/>
  <c r="O183" i="86"/>
  <c r="O183" i="73"/>
  <c r="O183" i="72"/>
  <c r="O183" i="76"/>
  <c r="O183" i="75"/>
  <c r="O183" i="74"/>
  <c r="O183" i="97"/>
  <c r="O183" i="96"/>
  <c r="O183" i="88"/>
  <c r="O190" i="118"/>
  <c r="O190" i="106"/>
  <c r="O190" i="117"/>
  <c r="O190" i="109"/>
  <c r="O190" i="108"/>
  <c r="O190" i="99"/>
  <c r="O190" i="97"/>
  <c r="O190" i="120"/>
  <c r="O190" i="119"/>
  <c r="O190" i="114"/>
  <c r="O190" i="113"/>
  <c r="O190" i="115"/>
  <c r="O190" i="112"/>
  <c r="O190" i="107"/>
  <c r="O190" i="104"/>
  <c r="O190" i="103"/>
  <c r="O190" i="102"/>
  <c r="O190" i="101"/>
  <c r="O190" i="111"/>
  <c r="O190" i="110"/>
  <c r="O190" i="105"/>
  <c r="O190" i="98"/>
  <c r="O190" i="94"/>
  <c r="O190" i="92"/>
  <c r="O190" i="91"/>
  <c r="O190" i="116"/>
  <c r="O190" i="95"/>
  <c r="O190" i="100"/>
  <c r="O190" i="84"/>
  <c r="O190" i="83"/>
  <c r="O190" i="81"/>
  <c r="O190" i="80"/>
  <c r="O190" i="79"/>
  <c r="O190" i="77"/>
  <c r="O190" i="96"/>
  <c r="O190" i="93"/>
  <c r="O190" i="85"/>
  <c r="O190" i="78"/>
  <c r="O190" i="76"/>
  <c r="O190" i="90"/>
  <c r="O190" i="86"/>
  <c r="O190" i="88"/>
  <c r="O190" i="82"/>
  <c r="O190" i="75"/>
  <c r="O190" i="89"/>
  <c r="O190" i="74"/>
  <c r="O190" i="72"/>
  <c r="O190" i="73"/>
  <c r="O190" i="87"/>
  <c r="O198" i="118"/>
  <c r="O198" i="106"/>
  <c r="O198" i="117"/>
  <c r="O198" i="109"/>
  <c r="O198" i="108"/>
  <c r="O198" i="99"/>
  <c r="O198" i="97"/>
  <c r="O198" i="120"/>
  <c r="O198" i="119"/>
  <c r="O198" i="114"/>
  <c r="O198" i="113"/>
  <c r="O198" i="115"/>
  <c r="O198" i="112"/>
  <c r="O198" i="107"/>
  <c r="O198" i="104"/>
  <c r="O198" i="103"/>
  <c r="O198" i="102"/>
  <c r="O198" i="101"/>
  <c r="O198" i="111"/>
  <c r="O198" i="110"/>
  <c r="O198" i="105"/>
  <c r="O198" i="98"/>
  <c r="O198" i="94"/>
  <c r="O198" i="92"/>
  <c r="O198" i="91"/>
  <c r="O198" i="116"/>
  <c r="O198" i="95"/>
  <c r="O198" i="100"/>
  <c r="O198" i="84"/>
  <c r="O198" i="83"/>
  <c r="O198" i="81"/>
  <c r="O198" i="80"/>
  <c r="O198" i="79"/>
  <c r="O198" i="77"/>
  <c r="O198" i="96"/>
  <c r="O198" i="93"/>
  <c r="O198" i="85"/>
  <c r="O198" i="78"/>
  <c r="O198" i="76"/>
  <c r="O198" i="90"/>
  <c r="O198" i="86"/>
  <c r="O198" i="88"/>
  <c r="O198" i="82"/>
  <c r="O198" i="75"/>
  <c r="O198" i="89"/>
  <c r="O198" i="74"/>
  <c r="O198" i="72"/>
  <c r="O198" i="87"/>
  <c r="O198" i="73"/>
  <c r="O31" i="118"/>
  <c r="O31" i="117"/>
  <c r="O31" i="113"/>
  <c r="O31" i="112"/>
  <c r="O31" i="111"/>
  <c r="O31" i="108"/>
  <c r="O31" i="119"/>
  <c r="O31" i="114"/>
  <c r="O31" i="107"/>
  <c r="O31" i="106"/>
  <c r="O31" i="103"/>
  <c r="O31" i="101"/>
  <c r="O31" i="120"/>
  <c r="O31" i="116"/>
  <c r="O31" i="115"/>
  <c r="O31" i="109"/>
  <c r="O31" i="102"/>
  <c r="O31" i="110"/>
  <c r="O31" i="105"/>
  <c r="O31" i="100"/>
  <c r="O31" i="99"/>
  <c r="O31" i="94"/>
  <c r="O31" i="93"/>
  <c r="O31" i="91"/>
  <c r="O31" i="90"/>
  <c r="O31" i="89"/>
  <c r="O31" i="79"/>
  <c r="O31" i="77"/>
  <c r="O31" i="98"/>
  <c r="O31" i="92"/>
  <c r="O31" i="88"/>
  <c r="O31" i="87"/>
  <c r="O31" i="82"/>
  <c r="O31" i="80"/>
  <c r="O31" i="78"/>
  <c r="O31" i="95"/>
  <c r="O31" i="86"/>
  <c r="O31" i="85"/>
  <c r="O31" i="84"/>
  <c r="O31" i="83"/>
  <c r="O31" i="74"/>
  <c r="O31" i="81"/>
  <c r="O31" i="76"/>
  <c r="O31" i="104"/>
  <c r="O31" i="97"/>
  <c r="O31" i="73"/>
  <c r="O31" i="72"/>
  <c r="O181" i="119"/>
  <c r="O181" i="109"/>
  <c r="O181" i="108"/>
  <c r="O181" i="115"/>
  <c r="O181" i="112"/>
  <c r="O181" i="110"/>
  <c r="O181" i="103"/>
  <c r="O181" i="101"/>
  <c r="O181" i="117"/>
  <c r="O181" i="120"/>
  <c r="O181" i="116"/>
  <c r="O181" i="113"/>
  <c r="O181" i="111"/>
  <c r="O181" i="105"/>
  <c r="O181" i="114"/>
  <c r="O181" i="102"/>
  <c r="O181" i="100"/>
  <c r="O181" i="118"/>
  <c r="O181" i="106"/>
  <c r="O181" i="99"/>
  <c r="O181" i="98"/>
  <c r="O181" i="94"/>
  <c r="O181" i="107"/>
  <c r="O181" i="104"/>
  <c r="O181" i="92"/>
  <c r="O181" i="90"/>
  <c r="O181" i="89"/>
  <c r="O181" i="82"/>
  <c r="O181" i="91"/>
  <c r="O181" i="84"/>
  <c r="O181" i="83"/>
  <c r="O181" i="81"/>
  <c r="O181" i="80"/>
  <c r="O181" i="79"/>
  <c r="O181" i="77"/>
  <c r="O181" i="95"/>
  <c r="O181" i="93"/>
  <c r="O181" i="87"/>
  <c r="O181" i="85"/>
  <c r="O181" i="78"/>
  <c r="O181" i="86"/>
  <c r="O181" i="73"/>
  <c r="O181" i="76"/>
  <c r="O181" i="75"/>
  <c r="O181" i="74"/>
  <c r="O181" i="97"/>
  <c r="O181" i="72"/>
  <c r="O181" i="96"/>
  <c r="O181" i="88"/>
  <c r="O196" i="118"/>
  <c r="O196" i="106"/>
  <c r="O196" i="117"/>
  <c r="O196" i="109"/>
  <c r="O196" i="108"/>
  <c r="O196" i="99"/>
  <c r="O196" i="97"/>
  <c r="O196" i="120"/>
  <c r="O196" i="119"/>
  <c r="O196" i="114"/>
  <c r="O196" i="113"/>
  <c r="O196" i="115"/>
  <c r="O196" i="112"/>
  <c r="O196" i="107"/>
  <c r="O196" i="104"/>
  <c r="O196" i="103"/>
  <c r="O196" i="102"/>
  <c r="O196" i="101"/>
  <c r="O196" i="111"/>
  <c r="O196" i="110"/>
  <c r="O196" i="105"/>
  <c r="O196" i="98"/>
  <c r="O196" i="94"/>
  <c r="O196" i="92"/>
  <c r="O196" i="91"/>
  <c r="O196" i="116"/>
  <c r="O196" i="95"/>
  <c r="O196" i="100"/>
  <c r="O196" i="84"/>
  <c r="O196" i="83"/>
  <c r="O196" i="81"/>
  <c r="O196" i="80"/>
  <c r="O196" i="79"/>
  <c r="O196" i="77"/>
  <c r="O196" i="96"/>
  <c r="O196" i="93"/>
  <c r="O196" i="85"/>
  <c r="O196" i="78"/>
  <c r="O196" i="76"/>
  <c r="O196" i="90"/>
  <c r="O196" i="86"/>
  <c r="O196" i="88"/>
  <c r="O196" i="82"/>
  <c r="O196" i="75"/>
  <c r="O196" i="89"/>
  <c r="O196" i="74"/>
  <c r="O196" i="72"/>
  <c r="O196" i="87"/>
  <c r="O196" i="73"/>
  <c r="O200" i="119"/>
  <c r="O200" i="118"/>
  <c r="O200" i="109"/>
  <c r="O200" i="108"/>
  <c r="O200" i="115"/>
  <c r="O200" i="112"/>
  <c r="O200" i="110"/>
  <c r="O200" i="106"/>
  <c r="O200" i="103"/>
  <c r="O200" i="101"/>
  <c r="O200" i="117"/>
  <c r="O200" i="116"/>
  <c r="O200" i="114"/>
  <c r="O200" i="111"/>
  <c r="O200" i="105"/>
  <c r="O200" i="113"/>
  <c r="O200" i="107"/>
  <c r="O200" i="100"/>
  <c r="O200" i="102"/>
  <c r="O200" i="98"/>
  <c r="O200" i="94"/>
  <c r="O200" i="120"/>
  <c r="O200" i="95"/>
  <c r="O200" i="90"/>
  <c r="O200" i="89"/>
  <c r="O200" i="82"/>
  <c r="O200" i="104"/>
  <c r="O200" i="92"/>
  <c r="O200" i="84"/>
  <c r="O200" i="83"/>
  <c r="O200" i="81"/>
  <c r="O200" i="80"/>
  <c r="O200" i="79"/>
  <c r="O200" i="77"/>
  <c r="O200" i="97"/>
  <c r="O200" i="87"/>
  <c r="O200" i="96"/>
  <c r="O200" i="76"/>
  <c r="O200" i="99"/>
  <c r="O200" i="88"/>
  <c r="O200" i="85"/>
  <c r="O200" i="73"/>
  <c r="O200" i="74"/>
  <c r="O200" i="93"/>
  <c r="O200" i="91"/>
  <c r="O200" i="86"/>
  <c r="O200" i="78"/>
  <c r="O200" i="72"/>
  <c r="O200" i="75"/>
  <c r="O9" i="120"/>
  <c r="O9" i="119"/>
  <c r="O9" i="116"/>
  <c r="O9" i="115"/>
  <c r="O9" i="106"/>
  <c r="O9" i="118"/>
  <c r="O9" i="113"/>
  <c r="O9" i="111"/>
  <c r="O9" i="104"/>
  <c r="O9" i="99"/>
  <c r="O9" i="97"/>
  <c r="O9" i="117"/>
  <c r="O9" i="109"/>
  <c r="O9" i="108"/>
  <c r="O9" i="107"/>
  <c r="O9" i="105"/>
  <c r="O9" i="103"/>
  <c r="O9" i="100"/>
  <c r="O9" i="94"/>
  <c r="O9" i="112"/>
  <c r="O9" i="101"/>
  <c r="O9" i="98"/>
  <c r="O9" i="95"/>
  <c r="O9" i="114"/>
  <c r="O9" i="96"/>
  <c r="O9" i="92"/>
  <c r="O9" i="88"/>
  <c r="O9" i="87"/>
  <c r="O9" i="85"/>
  <c r="O9" i="83"/>
  <c r="O9" i="82"/>
  <c r="O9" i="110"/>
  <c r="O9" i="91"/>
  <c r="O9" i="86"/>
  <c r="O9" i="79"/>
  <c r="O9" i="77"/>
  <c r="O9" i="102"/>
  <c r="O9" i="89"/>
  <c r="O9" i="80"/>
  <c r="O9" i="78"/>
  <c r="O9" i="74"/>
  <c r="O9" i="93"/>
  <c r="O9" i="81"/>
  <c r="O9" i="84"/>
  <c r="O9" i="90"/>
  <c r="O9" i="76"/>
  <c r="O9" i="73"/>
  <c r="O9" i="75"/>
  <c r="O9" i="72"/>
  <c r="O63" i="120"/>
  <c r="O63" i="119"/>
  <c r="O63" i="116"/>
  <c r="O63" i="115"/>
  <c r="O63" i="110"/>
  <c r="O63" i="109"/>
  <c r="O63" i="107"/>
  <c r="O63" i="118"/>
  <c r="O63" i="113"/>
  <c r="O63" i="111"/>
  <c r="O63" i="104"/>
  <c r="O63" i="102"/>
  <c r="O63" i="95"/>
  <c r="O63" i="117"/>
  <c r="O63" i="112"/>
  <c r="O63" i="108"/>
  <c r="O63" i="106"/>
  <c r="O63" i="99"/>
  <c r="O63" i="98"/>
  <c r="O63" i="103"/>
  <c r="O63" i="97"/>
  <c r="O63" i="93"/>
  <c r="O63" i="96"/>
  <c r="O63" i="94"/>
  <c r="O63" i="85"/>
  <c r="O63" i="82"/>
  <c r="O63" i="78"/>
  <c r="O63" i="114"/>
  <c r="O63" i="105"/>
  <c r="O63" i="86"/>
  <c r="O63" i="84"/>
  <c r="O63" i="83"/>
  <c r="O63" i="81"/>
  <c r="O63" i="80"/>
  <c r="O63" i="79"/>
  <c r="O63" i="77"/>
  <c r="O63" i="87"/>
  <c r="O63" i="101"/>
  <c r="O63" i="92"/>
  <c r="O63" i="89"/>
  <c r="O63" i="76"/>
  <c r="O63" i="91"/>
  <c r="O63" i="73"/>
  <c r="O63" i="90"/>
  <c r="O63" i="75"/>
  <c r="O63" i="74"/>
  <c r="O63" i="72"/>
  <c r="O63" i="100"/>
  <c r="O63" i="88"/>
  <c r="O94" i="118"/>
  <c r="O94" i="114"/>
  <c r="O94" i="106"/>
  <c r="O94" i="117"/>
  <c r="O94" i="103"/>
  <c r="O94" i="101"/>
  <c r="O94" i="97"/>
  <c r="O94" i="120"/>
  <c r="O94" i="112"/>
  <c r="O94" i="107"/>
  <c r="O94" i="104"/>
  <c r="O94" i="115"/>
  <c r="O94" i="109"/>
  <c r="O94" i="100"/>
  <c r="O94" i="99"/>
  <c r="O94" i="98"/>
  <c r="O94" i="94"/>
  <c r="O94" i="92"/>
  <c r="O94" i="91"/>
  <c r="O94" i="105"/>
  <c r="O94" i="95"/>
  <c r="O94" i="119"/>
  <c r="O94" i="116"/>
  <c r="O94" i="81"/>
  <c r="O94" i="79"/>
  <c r="O94" i="77"/>
  <c r="O94" i="111"/>
  <c r="O94" i="96"/>
  <c r="O94" i="93"/>
  <c r="O94" i="90"/>
  <c r="O94" i="89"/>
  <c r="O94" i="88"/>
  <c r="O94" i="87"/>
  <c r="O94" i="85"/>
  <c r="O94" i="113"/>
  <c r="O94" i="84"/>
  <c r="O94" i="82"/>
  <c r="O94" i="78"/>
  <c r="O94" i="73"/>
  <c r="O94" i="102"/>
  <c r="O94" i="83"/>
  <c r="O94" i="74"/>
  <c r="O94" i="110"/>
  <c r="O94" i="80"/>
  <c r="O94" i="76"/>
  <c r="O94" i="75"/>
  <c r="O94" i="72"/>
  <c r="O94" i="108"/>
  <c r="O94" i="86"/>
  <c r="O80" i="120"/>
  <c r="O80" i="119"/>
  <c r="O80" i="116"/>
  <c r="O80" i="115"/>
  <c r="O80" i="110"/>
  <c r="O80" i="109"/>
  <c r="O80" i="107"/>
  <c r="O80" i="118"/>
  <c r="O80" i="113"/>
  <c r="O80" i="111"/>
  <c r="O80" i="104"/>
  <c r="O80" i="102"/>
  <c r="O80" i="95"/>
  <c r="O80" i="117"/>
  <c r="O80" i="112"/>
  <c r="O80" i="108"/>
  <c r="O80" i="106"/>
  <c r="O80" i="99"/>
  <c r="O80" i="98"/>
  <c r="O80" i="103"/>
  <c r="O80" i="97"/>
  <c r="O80" i="93"/>
  <c r="O80" i="96"/>
  <c r="O80" i="94"/>
  <c r="O80" i="85"/>
  <c r="O80" i="82"/>
  <c r="O80" i="78"/>
  <c r="O80" i="114"/>
  <c r="O80" i="105"/>
  <c r="O80" i="86"/>
  <c r="O80" i="84"/>
  <c r="O80" i="83"/>
  <c r="O80" i="81"/>
  <c r="O80" i="80"/>
  <c r="O80" i="79"/>
  <c r="O80" i="77"/>
  <c r="O80" i="87"/>
  <c r="O80" i="101"/>
  <c r="O80" i="92"/>
  <c r="O80" i="89"/>
  <c r="O80" i="76"/>
  <c r="O80" i="91"/>
  <c r="O80" i="73"/>
  <c r="O80" i="100"/>
  <c r="O80" i="74"/>
  <c r="O80" i="72"/>
  <c r="O80" i="90"/>
  <c r="O80" i="75"/>
  <c r="O80" i="88"/>
  <c r="O185" i="119"/>
  <c r="O185" i="109"/>
  <c r="O185" i="108"/>
  <c r="O185" i="115"/>
  <c r="O185" i="112"/>
  <c r="O185" i="110"/>
  <c r="O185" i="103"/>
  <c r="O185" i="101"/>
  <c r="O185" i="117"/>
  <c r="O185" i="120"/>
  <c r="O185" i="116"/>
  <c r="O185" i="113"/>
  <c r="O185" i="111"/>
  <c r="O185" i="105"/>
  <c r="O185" i="114"/>
  <c r="O185" i="102"/>
  <c r="O185" i="100"/>
  <c r="O185" i="118"/>
  <c r="O185" i="106"/>
  <c r="O185" i="99"/>
  <c r="O185" i="98"/>
  <c r="O185" i="94"/>
  <c r="O185" i="107"/>
  <c r="O185" i="104"/>
  <c r="O185" i="92"/>
  <c r="O185" i="90"/>
  <c r="O185" i="89"/>
  <c r="O185" i="82"/>
  <c r="O185" i="91"/>
  <c r="O185" i="84"/>
  <c r="O185" i="83"/>
  <c r="O185" i="81"/>
  <c r="O185" i="80"/>
  <c r="O185" i="79"/>
  <c r="O185" i="77"/>
  <c r="O185" i="95"/>
  <c r="O185" i="93"/>
  <c r="O185" i="87"/>
  <c r="O185" i="85"/>
  <c r="O185" i="78"/>
  <c r="O185" i="86"/>
  <c r="O185" i="73"/>
  <c r="O185" i="96"/>
  <c r="O185" i="75"/>
  <c r="O185" i="74"/>
  <c r="O185" i="72"/>
  <c r="O185" i="97"/>
  <c r="O185" i="76"/>
  <c r="O185" i="88"/>
  <c r="O192" i="118"/>
  <c r="O192" i="106"/>
  <c r="O192" i="117"/>
  <c r="O192" i="109"/>
  <c r="O192" i="108"/>
  <c r="O192" i="99"/>
  <c r="O192" i="97"/>
  <c r="O192" i="120"/>
  <c r="O192" i="119"/>
  <c r="O192" i="114"/>
  <c r="O192" i="113"/>
  <c r="O192" i="115"/>
  <c r="O192" i="112"/>
  <c r="O192" i="107"/>
  <c r="O192" i="104"/>
  <c r="O192" i="103"/>
  <c r="O192" i="102"/>
  <c r="O192" i="101"/>
  <c r="O192" i="111"/>
  <c r="O192" i="110"/>
  <c r="O192" i="105"/>
  <c r="O192" i="98"/>
  <c r="O192" i="94"/>
  <c r="O192" i="92"/>
  <c r="O192" i="91"/>
  <c r="O192" i="116"/>
  <c r="O192" i="95"/>
  <c r="O192" i="100"/>
  <c r="O192" i="84"/>
  <c r="O192" i="83"/>
  <c r="O192" i="81"/>
  <c r="O192" i="80"/>
  <c r="O192" i="79"/>
  <c r="O192" i="77"/>
  <c r="O192" i="96"/>
  <c r="O192" i="93"/>
  <c r="O192" i="85"/>
  <c r="O192" i="78"/>
  <c r="O192" i="76"/>
  <c r="O192" i="90"/>
  <c r="O192" i="86"/>
  <c r="O192" i="88"/>
  <c r="O192" i="82"/>
  <c r="O192" i="75"/>
  <c r="O192" i="74"/>
  <c r="O192" i="87"/>
  <c r="O192" i="72"/>
  <c r="O192" i="89"/>
  <c r="O192" i="73"/>
  <c r="O214" i="119"/>
  <c r="O214" i="115"/>
  <c r="O214" i="120"/>
  <c r="O214" i="118"/>
  <c r="O214" i="117"/>
  <c r="O214" i="114"/>
  <c r="O214" i="116"/>
  <c r="O214" i="107"/>
  <c r="O214" i="105"/>
  <c r="O214" i="100"/>
  <c r="O214" i="98"/>
  <c r="O214" i="96"/>
  <c r="O214" i="112"/>
  <c r="O214" i="113"/>
  <c r="O214" i="109"/>
  <c r="O214" i="110"/>
  <c r="O214" i="106"/>
  <c r="O214" i="108"/>
  <c r="O214" i="104"/>
  <c r="O214" i="97"/>
  <c r="O214" i="93"/>
  <c r="O214" i="94"/>
  <c r="O214" i="95"/>
  <c r="O214" i="90"/>
  <c r="O214" i="89"/>
  <c r="O214" i="88"/>
  <c r="O214" i="87"/>
  <c r="O214" i="86"/>
  <c r="O214" i="102"/>
  <c r="O214" i="101"/>
  <c r="O214" i="82"/>
  <c r="O214" i="81"/>
  <c r="O214" i="111"/>
  <c r="O214" i="103"/>
  <c r="O214" i="91"/>
  <c r="O214" i="83"/>
  <c r="O214" i="78"/>
  <c r="O214" i="99"/>
  <c r="O214" i="85"/>
  <c r="O214" i="80"/>
  <c r="O214" i="75"/>
  <c r="O214" i="74"/>
  <c r="O214" i="84"/>
  <c r="O214" i="79"/>
  <c r="O214" i="72"/>
  <c r="O214" i="77"/>
  <c r="O214" i="76"/>
  <c r="O214" i="73"/>
  <c r="O214" i="92"/>
  <c r="O219" i="118"/>
  <c r="O219" i="115"/>
  <c r="O219" i="109"/>
  <c r="O219" i="108"/>
  <c r="O219" i="120"/>
  <c r="O219" i="114"/>
  <c r="O219" i="112"/>
  <c r="O219" i="110"/>
  <c r="O219" i="106"/>
  <c r="O219" i="103"/>
  <c r="O219" i="101"/>
  <c r="O219" i="105"/>
  <c r="O219" i="116"/>
  <c r="O219" i="111"/>
  <c r="O219" i="94"/>
  <c r="O219" i="119"/>
  <c r="O219" i="102"/>
  <c r="O219" i="96"/>
  <c r="O219" i="95"/>
  <c r="O219" i="107"/>
  <c r="O219" i="100"/>
  <c r="O219" i="93"/>
  <c r="O219" i="82"/>
  <c r="O219" i="81"/>
  <c r="O219" i="98"/>
  <c r="O219" i="97"/>
  <c r="O219" i="92"/>
  <c r="O219" i="84"/>
  <c r="O219" i="83"/>
  <c r="O219" i="80"/>
  <c r="O219" i="79"/>
  <c r="O219" i="77"/>
  <c r="O219" i="113"/>
  <c r="O219" i="89"/>
  <c r="O219" i="87"/>
  <c r="O219" i="76"/>
  <c r="O219" i="73"/>
  <c r="O219" i="72"/>
  <c r="O219" i="99"/>
  <c r="O219" i="88"/>
  <c r="O219" i="117"/>
  <c r="O219" i="86"/>
  <c r="O219" i="78"/>
  <c r="O219" i="75"/>
  <c r="O219" i="74"/>
  <c r="O219" i="104"/>
  <c r="O219" i="90"/>
  <c r="O219" i="85"/>
  <c r="O219" i="91"/>
  <c r="O250" i="119"/>
  <c r="O250" i="115"/>
  <c r="O250" i="120"/>
  <c r="O250" i="117"/>
  <c r="O250" i="114"/>
  <c r="O250" i="116"/>
  <c r="O250" i="107"/>
  <c r="O250" i="105"/>
  <c r="O250" i="100"/>
  <c r="O250" i="98"/>
  <c r="O250" i="96"/>
  <c r="O250" i="112"/>
  <c r="O250" i="113"/>
  <c r="O250" i="110"/>
  <c r="O250" i="106"/>
  <c r="O250" i="109"/>
  <c r="O250" i="104"/>
  <c r="O250" i="103"/>
  <c r="O250" i="97"/>
  <c r="O250" i="93"/>
  <c r="O250" i="111"/>
  <c r="O250" i="101"/>
  <c r="O250" i="94"/>
  <c r="O250" i="90"/>
  <c r="O250" i="89"/>
  <c r="O250" i="88"/>
  <c r="O250" i="87"/>
  <c r="O250" i="86"/>
  <c r="O250" i="108"/>
  <c r="O250" i="82"/>
  <c r="O250" i="81"/>
  <c r="O250" i="91"/>
  <c r="O250" i="80"/>
  <c r="O250" i="78"/>
  <c r="O250" i="99"/>
  <c r="O250" i="95"/>
  <c r="O250" i="85"/>
  <c r="O250" i="83"/>
  <c r="O250" i="102"/>
  <c r="O250" i="84"/>
  <c r="O250" i="79"/>
  <c r="O250" i="75"/>
  <c r="O250" i="74"/>
  <c r="O250" i="72"/>
  <c r="O250" i="77"/>
  <c r="O250" i="76"/>
  <c r="O250" i="118"/>
  <c r="O250" i="92"/>
  <c r="O250" i="73"/>
  <c r="O68" i="118"/>
  <c r="O68" i="114"/>
  <c r="O68" i="97"/>
  <c r="O68" i="93"/>
  <c r="O68" i="91"/>
  <c r="O68" i="80"/>
  <c r="O68" i="79"/>
  <c r="O68" i="77"/>
  <c r="O68" i="75"/>
  <c r="O68" i="73"/>
  <c r="O68" i="119"/>
  <c r="O68" i="89"/>
  <c r="O68" i="78"/>
  <c r="O68" i="74"/>
  <c r="O68" i="116"/>
  <c r="O68" i="107"/>
  <c r="O68" i="105"/>
  <c r="O68" i="101"/>
  <c r="O68" i="96"/>
  <c r="O68" i="95"/>
  <c r="O68" i="94"/>
  <c r="O68" i="92"/>
  <c r="O68" i="83"/>
  <c r="O68" i="82"/>
  <c r="O68" i="117"/>
  <c r="O68" i="112"/>
  <c r="O68" i="110"/>
  <c r="O68" i="108"/>
  <c r="O68" i="106"/>
  <c r="O68" i="104"/>
  <c r="O68" i="102"/>
  <c r="O68" i="100"/>
  <c r="O68" i="98"/>
  <c r="O68" i="90"/>
  <c r="O68" i="88"/>
  <c r="O68" i="86"/>
  <c r="O68" i="84"/>
  <c r="O68" i="81"/>
  <c r="O68" i="72"/>
  <c r="O68" i="120"/>
  <c r="O68" i="103"/>
  <c r="O68" i="76"/>
  <c r="O68" i="115"/>
  <c r="O68" i="113"/>
  <c r="O68" i="111"/>
  <c r="O68" i="109"/>
  <c r="O68" i="99"/>
  <c r="O68" i="87"/>
  <c r="O68" i="85"/>
  <c r="Q206" i="71"/>
  <c r="S206" i="71"/>
  <c r="G77" i="71"/>
  <c r="J189" i="71"/>
  <c r="U189" i="71" s="1"/>
  <c r="J205" i="2"/>
  <c r="J207" i="71" s="1"/>
  <c r="U207" i="71" s="1"/>
  <c r="H189" i="71"/>
  <c r="H205" i="2"/>
  <c r="H207" i="71" s="1"/>
  <c r="S207" i="71" s="1"/>
  <c r="F189" i="71"/>
  <c r="Q189" i="71" s="1"/>
  <c r="F205" i="2"/>
  <c r="F207" i="71" s="1"/>
  <c r="S124" i="2"/>
  <c r="S101" i="2"/>
  <c r="DH3" i="71"/>
  <c r="DD3" i="71"/>
  <c r="CW2" i="71"/>
  <c r="CX3" i="71"/>
  <c r="DG3" i="71"/>
  <c r="DE3" i="71"/>
  <c r="DC3" i="71"/>
  <c r="DF3" i="71"/>
  <c r="CY3" i="71"/>
  <c r="DB3" i="71"/>
  <c r="CZ3" i="71"/>
  <c r="DA3" i="71"/>
  <c r="S233" i="2"/>
  <c r="S266" i="2" s="1"/>
  <c r="V266" i="2" s="1"/>
  <c r="G124" i="71"/>
  <c r="G47" i="71"/>
  <c r="G91" i="71"/>
  <c r="G101" i="71"/>
  <c r="G31" i="71"/>
  <c r="G84" i="71"/>
  <c r="S252" i="2"/>
  <c r="S207" i="2"/>
  <c r="S265" i="2" s="1"/>
  <c r="V265" i="2" s="1"/>
  <c r="S93" i="2"/>
  <c r="S87" i="2"/>
  <c r="DH144" i="71" l="1"/>
  <c r="DH140" i="71"/>
  <c r="DH136" i="71"/>
  <c r="DH132" i="71"/>
  <c r="DH141" i="71"/>
  <c r="DH135" i="71"/>
  <c r="DH145" i="71"/>
  <c r="DH139" i="71"/>
  <c r="DH134" i="71"/>
  <c r="DH143" i="71"/>
  <c r="DH138" i="71"/>
  <c r="DH133" i="71"/>
  <c r="DH131" i="71"/>
  <c r="DH142" i="71"/>
  <c r="DH137" i="71"/>
  <c r="DH11" i="71"/>
  <c r="DH12" i="71"/>
  <c r="DH10" i="71"/>
  <c r="DH109" i="71"/>
  <c r="DH111" i="71"/>
  <c r="DH108" i="71"/>
  <c r="DH110" i="71"/>
  <c r="DH117" i="71"/>
  <c r="DH122" i="71"/>
  <c r="DH119" i="71"/>
  <c r="DH118" i="71"/>
  <c r="DH121" i="71"/>
  <c r="DH114" i="71"/>
  <c r="DH112" i="71"/>
  <c r="DH113" i="71"/>
  <c r="DH120" i="71"/>
  <c r="DH115" i="71"/>
  <c r="DH116" i="71"/>
  <c r="DH196" i="71"/>
  <c r="DH252" i="71"/>
  <c r="DH185" i="71"/>
  <c r="DH253" i="71"/>
  <c r="DH203" i="71"/>
  <c r="DH183" i="71"/>
  <c r="DH35" i="71"/>
  <c r="DH70" i="71"/>
  <c r="DH201" i="71"/>
  <c r="DH198" i="71"/>
  <c r="DH15" i="71"/>
  <c r="DH224" i="71"/>
  <c r="DH82" i="71"/>
  <c r="DH88" i="71"/>
  <c r="DH16" i="71"/>
  <c r="DH216" i="71"/>
  <c r="DH205" i="71"/>
  <c r="DH7" i="71"/>
  <c r="DH194" i="71"/>
  <c r="DH250" i="71"/>
  <c r="DH9" i="71"/>
  <c r="DH179" i="71"/>
  <c r="DH81" i="71"/>
  <c r="DH89" i="71"/>
  <c r="DH181" i="71"/>
  <c r="DH192" i="71"/>
  <c r="DH95" i="71"/>
  <c r="DH51" i="71"/>
  <c r="DH219" i="71"/>
  <c r="DH96" i="71"/>
  <c r="DH251" i="71"/>
  <c r="DH187" i="71"/>
  <c r="DH65" i="71"/>
  <c r="Q207" i="71"/>
  <c r="S189" i="71"/>
  <c r="DS3" i="71"/>
  <c r="DR3" i="71"/>
  <c r="DQ3" i="71"/>
  <c r="DK3" i="71"/>
  <c r="DN3" i="71"/>
  <c r="DM3" i="71"/>
  <c r="DO3" i="71"/>
  <c r="DL3" i="71"/>
  <c r="DJ3" i="71"/>
  <c r="DH2" i="71"/>
  <c r="DI3" i="71"/>
  <c r="DP3" i="71"/>
  <c r="J172" i="2"/>
  <c r="J209" i="2"/>
  <c r="AN24" i="13"/>
  <c r="S96" i="2"/>
  <c r="S263" i="2" s="1"/>
  <c r="V263" i="2" s="1"/>
  <c r="AM24" i="13"/>
  <c r="V265" i="72" s="1"/>
  <c r="S267" i="2"/>
  <c r="V267" i="2" s="1"/>
  <c r="S171" i="2"/>
  <c r="S264" i="2" s="1"/>
  <c r="M70" i="1"/>
  <c r="AA52" i="13" s="1"/>
  <c r="M74" i="1"/>
  <c r="AA56" i="13" s="1"/>
  <c r="M73" i="1"/>
  <c r="AA55" i="13" s="1"/>
  <c r="M79" i="1"/>
  <c r="AA61" i="13" s="1"/>
  <c r="M84" i="1"/>
  <c r="AA66" i="13" s="1"/>
  <c r="M67" i="1"/>
  <c r="AA49" i="13" s="1"/>
  <c r="M56" i="1"/>
  <c r="AA38" i="13" s="1"/>
  <c r="M55" i="1"/>
  <c r="AA37" i="13" s="1"/>
  <c r="M59" i="1"/>
  <c r="AA41" i="13" s="1"/>
  <c r="M48" i="1"/>
  <c r="AA30" i="13" s="1"/>
  <c r="M54" i="1"/>
  <c r="AA36" i="13" s="1"/>
  <c r="M85" i="1"/>
  <c r="AA67" i="13" s="1"/>
  <c r="M53" i="1"/>
  <c r="AA35" i="13" s="1"/>
  <c r="M83" i="1"/>
  <c r="AA65" i="13" s="1"/>
  <c r="M88" i="1"/>
  <c r="AA70" i="13" s="1"/>
  <c r="M71" i="1"/>
  <c r="AA53" i="13" s="1"/>
  <c r="M60" i="1"/>
  <c r="AA42" i="13" s="1"/>
  <c r="M90" i="1"/>
  <c r="AA72" i="13" s="1"/>
  <c r="M75" i="1"/>
  <c r="AA57" i="13" s="1"/>
  <c r="M64" i="1"/>
  <c r="AA46" i="13" s="1"/>
  <c r="M82" i="1"/>
  <c r="AA64" i="13" s="1"/>
  <c r="M81" i="1"/>
  <c r="AA63" i="13" s="1"/>
  <c r="M50" i="1"/>
  <c r="AA32" i="13" s="1"/>
  <c r="M57" i="1"/>
  <c r="AA39" i="13" s="1"/>
  <c r="M87" i="1"/>
  <c r="AA69" i="13" s="1"/>
  <c r="M91" i="1"/>
  <c r="AA73" i="13" s="1"/>
  <c r="M63" i="1"/>
  <c r="AA45" i="13" s="1"/>
  <c r="M52" i="1"/>
  <c r="AA34" i="13" s="1"/>
  <c r="M51" i="1"/>
  <c r="AA33" i="13" s="1"/>
  <c r="M86" i="1"/>
  <c r="AA68" i="13" s="1"/>
  <c r="M89" i="1"/>
  <c r="AA71" i="13" s="1"/>
  <c r="M66" i="1"/>
  <c r="AA48" i="13" s="1"/>
  <c r="M65" i="1"/>
  <c r="AA47" i="13" s="1"/>
  <c r="M77" i="1"/>
  <c r="AA59" i="13" s="1"/>
  <c r="M80" i="1"/>
  <c r="AA62" i="13" s="1"/>
  <c r="M78" i="1"/>
  <c r="AA60" i="13" s="1"/>
  <c r="M49" i="1"/>
  <c r="AA31" i="13" s="1"/>
  <c r="M68" i="1"/>
  <c r="AA50" i="13" s="1"/>
  <c r="M58" i="1"/>
  <c r="AA40" i="13" s="1"/>
  <c r="M61" i="1"/>
  <c r="AA43" i="13" s="1"/>
  <c r="M72" i="1"/>
  <c r="AA54" i="13" s="1"/>
  <c r="M62" i="1"/>
  <c r="AA44" i="13" s="1"/>
  <c r="M69" i="1"/>
  <c r="AA51" i="13" s="1"/>
  <c r="M76" i="1"/>
  <c r="AA58" i="13" s="1"/>
  <c r="DS142" i="71" l="1"/>
  <c r="DS138" i="71"/>
  <c r="DS134" i="71"/>
  <c r="DS143" i="71"/>
  <c r="DS137" i="71"/>
  <c r="DS132" i="71"/>
  <c r="DS141" i="71"/>
  <c r="DS136" i="71"/>
  <c r="DS131" i="71"/>
  <c r="DS145" i="71"/>
  <c r="DS140" i="71"/>
  <c r="DS135" i="71"/>
  <c r="DS144" i="71"/>
  <c r="DS139" i="71"/>
  <c r="DS133" i="71"/>
  <c r="DS12" i="71"/>
  <c r="DS11" i="71"/>
  <c r="DS10" i="71"/>
  <c r="DS120" i="71"/>
  <c r="DS117" i="71"/>
  <c r="DS114" i="71"/>
  <c r="DS110" i="71"/>
  <c r="DS112" i="71"/>
  <c r="DS118" i="71"/>
  <c r="DS115" i="71"/>
  <c r="DS111" i="71"/>
  <c r="DS122" i="71"/>
  <c r="DS109" i="71"/>
  <c r="DS121" i="71"/>
  <c r="DS119" i="71"/>
  <c r="DS116" i="71"/>
  <c r="DS113" i="71"/>
  <c r="DS108" i="71"/>
  <c r="DS201" i="71"/>
  <c r="DS70" i="71"/>
  <c r="DS185" i="71"/>
  <c r="DS196" i="71"/>
  <c r="DS16" i="71"/>
  <c r="DS224" i="71"/>
  <c r="DS198" i="71"/>
  <c r="DS181" i="71"/>
  <c r="DS51" i="71"/>
  <c r="DS35" i="71"/>
  <c r="DS15" i="71"/>
  <c r="DS192" i="71"/>
  <c r="DS203" i="71"/>
  <c r="DS7" i="71"/>
  <c r="DS253" i="71"/>
  <c r="DS216" i="71"/>
  <c r="DS179" i="71"/>
  <c r="DS194" i="71"/>
  <c r="DS82" i="71"/>
  <c r="DS251" i="71"/>
  <c r="DS95" i="71"/>
  <c r="DS9" i="71"/>
  <c r="DS96" i="71"/>
  <c r="DS81" i="71"/>
  <c r="DS250" i="71"/>
  <c r="DS183" i="71"/>
  <c r="DS252" i="71"/>
  <c r="DS219" i="71"/>
  <c r="DS187" i="71"/>
  <c r="DS65" i="71"/>
  <c r="DS89" i="71"/>
  <c r="DS205" i="71"/>
  <c r="DS88" i="71"/>
  <c r="V266" i="72"/>
  <c r="J172" i="72"/>
  <c r="AM25" i="13"/>
  <c r="J266" i="2"/>
  <c r="J265" i="2"/>
  <c r="DZ3" i="71"/>
  <c r="ED3" i="71"/>
  <c r="DW3" i="71"/>
  <c r="DV3" i="71"/>
  <c r="EC3" i="71"/>
  <c r="EB3" i="71"/>
  <c r="EA3" i="71"/>
  <c r="DU3" i="71"/>
  <c r="DS2" i="71"/>
  <c r="DX3" i="71"/>
  <c r="DY3" i="71"/>
  <c r="DT3" i="71"/>
  <c r="J174" i="71"/>
  <c r="J267" i="71" s="1"/>
  <c r="J211" i="71"/>
  <c r="J268" i="71" s="1"/>
  <c r="AK24" i="13"/>
  <c r="V263" i="72" s="1"/>
  <c r="J27" i="2"/>
  <c r="AO24" i="13"/>
  <c r="V267" i="72" s="1"/>
  <c r="J235" i="2"/>
  <c r="M46" i="1"/>
  <c r="AA28" i="13" s="1"/>
  <c r="AK25" i="13" l="1"/>
  <c r="J27" i="72"/>
  <c r="ED144" i="71"/>
  <c r="ED140" i="71"/>
  <c r="ED136" i="71"/>
  <c r="ED132" i="71"/>
  <c r="ED145" i="71"/>
  <c r="ED139" i="71"/>
  <c r="ED134" i="71"/>
  <c r="ED143" i="71"/>
  <c r="ED138" i="71"/>
  <c r="ED133" i="71"/>
  <c r="ED142" i="71"/>
  <c r="ED137" i="71"/>
  <c r="ED131" i="71"/>
  <c r="ED135" i="71"/>
  <c r="ED141" i="71"/>
  <c r="ED12" i="71"/>
  <c r="ED10" i="71"/>
  <c r="ED11" i="71"/>
  <c r="ED122" i="71"/>
  <c r="ED120" i="71"/>
  <c r="ED111" i="71"/>
  <c r="ED119" i="71"/>
  <c r="ED116" i="71"/>
  <c r="ED114" i="71"/>
  <c r="ED109" i="71"/>
  <c r="ED112" i="71"/>
  <c r="ED113" i="71"/>
  <c r="ED110" i="71"/>
  <c r="ED118" i="71"/>
  <c r="ED117" i="71"/>
  <c r="ED108" i="71"/>
  <c r="ED121" i="71"/>
  <c r="ED115" i="71"/>
  <c r="ED224" i="71"/>
  <c r="ED216" i="71"/>
  <c r="ED198" i="71"/>
  <c r="ED51" i="71"/>
  <c r="ED203" i="71"/>
  <c r="ED65" i="71"/>
  <c r="ED16" i="71"/>
  <c r="ED70" i="71"/>
  <c r="ED250" i="71"/>
  <c r="ED201" i="71"/>
  <c r="ED35" i="71"/>
  <c r="ED89" i="71"/>
  <c r="ED252" i="71"/>
  <c r="ED205" i="71"/>
  <c r="ED187" i="71"/>
  <c r="ED179" i="71"/>
  <c r="ED82" i="71"/>
  <c r="ED96" i="71"/>
  <c r="ED15" i="71"/>
  <c r="ED219" i="71"/>
  <c r="ED81" i="71"/>
  <c r="ED7" i="71"/>
  <c r="ED185" i="71"/>
  <c r="ED192" i="71"/>
  <c r="ED196" i="71"/>
  <c r="ED88" i="71"/>
  <c r="ED95" i="71"/>
  <c r="ED251" i="71"/>
  <c r="ED194" i="71"/>
  <c r="ED9" i="71"/>
  <c r="ED181" i="71"/>
  <c r="ED253" i="71"/>
  <c r="ED183" i="71"/>
  <c r="J265" i="72"/>
  <c r="U174" i="71"/>
  <c r="U267" i="71" s="1"/>
  <c r="J235" i="72"/>
  <c r="AO25" i="13"/>
  <c r="J209" i="72"/>
  <c r="AN25" i="13"/>
  <c r="J29" i="71"/>
  <c r="J265" i="71" s="1"/>
  <c r="EI3" i="71"/>
  <c r="EO3" i="71"/>
  <c r="ED2" i="71"/>
  <c r="EK3" i="71"/>
  <c r="EJ3" i="71"/>
  <c r="EG3" i="71"/>
  <c r="EF3" i="71"/>
  <c r="EL3" i="71"/>
  <c r="EH3" i="71"/>
  <c r="EM3" i="71"/>
  <c r="EE3" i="71"/>
  <c r="EN3" i="71"/>
  <c r="J263" i="2"/>
  <c r="J267" i="2"/>
  <c r="J237" i="71"/>
  <c r="J269" i="71" s="1"/>
  <c r="M45" i="1"/>
  <c r="AA27" i="13" s="1"/>
  <c r="J263" i="72" l="1"/>
  <c r="U29" i="71"/>
  <c r="U265" i="71" s="1"/>
  <c r="EO142" i="71"/>
  <c r="EO138" i="71"/>
  <c r="EO134" i="71"/>
  <c r="EO141" i="71"/>
  <c r="EO136" i="71"/>
  <c r="EO131" i="71"/>
  <c r="EO145" i="71"/>
  <c r="EO140" i="71"/>
  <c r="EO135" i="71"/>
  <c r="EO144" i="71"/>
  <c r="EO139" i="71"/>
  <c r="EO133" i="71"/>
  <c r="EO143" i="71"/>
  <c r="EO137" i="71"/>
  <c r="EO132" i="71"/>
  <c r="EO10" i="71"/>
  <c r="EO11" i="71"/>
  <c r="EO12" i="71"/>
  <c r="EO122" i="71"/>
  <c r="EO112" i="71"/>
  <c r="EO121" i="71"/>
  <c r="EO114" i="71"/>
  <c r="EO115" i="71"/>
  <c r="EO119" i="71"/>
  <c r="EO120" i="71"/>
  <c r="EO117" i="71"/>
  <c r="EO116" i="71"/>
  <c r="EO110" i="71"/>
  <c r="EO111" i="71"/>
  <c r="EO108" i="71"/>
  <c r="EO113" i="71"/>
  <c r="EO118" i="71"/>
  <c r="EO109" i="71"/>
  <c r="EO252" i="71"/>
  <c r="EO179" i="71"/>
  <c r="EO216" i="71"/>
  <c r="EO196" i="71"/>
  <c r="EO250" i="71"/>
  <c r="EO70" i="71"/>
  <c r="EO219" i="71"/>
  <c r="EO9" i="71"/>
  <c r="EO253" i="71"/>
  <c r="EO82" i="71"/>
  <c r="EO16" i="71"/>
  <c r="EO224" i="71"/>
  <c r="EO192" i="71"/>
  <c r="EO251" i="71"/>
  <c r="EO185" i="71"/>
  <c r="EO181" i="71"/>
  <c r="EO51" i="71"/>
  <c r="EO65" i="71"/>
  <c r="EO88" i="71"/>
  <c r="EO95" i="71"/>
  <c r="EO198" i="71"/>
  <c r="EO35" i="71"/>
  <c r="EO187" i="71"/>
  <c r="EO183" i="71"/>
  <c r="EO15" i="71"/>
  <c r="EO203" i="71"/>
  <c r="EO96" i="71"/>
  <c r="EO7" i="71"/>
  <c r="EO201" i="71"/>
  <c r="EO205" i="71"/>
  <c r="EO194" i="71"/>
  <c r="EO81" i="71"/>
  <c r="EO89" i="71"/>
  <c r="J267" i="72"/>
  <c r="U237" i="71"/>
  <c r="U269" i="71" s="1"/>
  <c r="J266" i="72"/>
  <c r="U211" i="71"/>
  <c r="U268" i="71" s="1"/>
  <c r="EY3" i="71"/>
  <c r="EO2" i="71"/>
  <c r="ET3" i="71"/>
  <c r="EZ3" i="71"/>
  <c r="EQ3" i="71"/>
  <c r="EP3" i="71"/>
  <c r="EV3" i="71"/>
  <c r="ES3" i="71"/>
  <c r="EW3" i="71"/>
  <c r="ER3" i="71"/>
  <c r="EX3" i="71"/>
  <c r="EU3" i="71"/>
  <c r="EZ144" i="71" l="1"/>
  <c r="EZ140" i="71"/>
  <c r="EZ136" i="71"/>
  <c r="EZ132" i="71"/>
  <c r="EZ143" i="71"/>
  <c r="EZ138" i="71"/>
  <c r="EZ133" i="71"/>
  <c r="EZ142" i="71"/>
  <c r="EZ137" i="71"/>
  <c r="EZ131" i="71"/>
  <c r="EZ141" i="71"/>
  <c r="EZ135" i="71"/>
  <c r="EZ139" i="71"/>
  <c r="EZ134" i="71"/>
  <c r="EZ145" i="71"/>
  <c r="EZ12" i="71"/>
  <c r="EZ10" i="71"/>
  <c r="EZ11" i="71"/>
  <c r="EZ122" i="71"/>
  <c r="EZ119" i="71"/>
  <c r="EZ120" i="71"/>
  <c r="EZ115" i="71"/>
  <c r="EZ114" i="71"/>
  <c r="EZ116" i="71"/>
  <c r="EZ108" i="71"/>
  <c r="EZ117" i="71"/>
  <c r="EZ110" i="71"/>
  <c r="EZ109" i="71"/>
  <c r="EZ111" i="71"/>
  <c r="EZ118" i="71"/>
  <c r="EZ121" i="71"/>
  <c r="EZ113" i="71"/>
  <c r="EZ112" i="71"/>
  <c r="EZ201" i="71"/>
  <c r="EZ219" i="71"/>
  <c r="EZ192" i="71"/>
  <c r="EZ7" i="71"/>
  <c r="EZ251" i="71"/>
  <c r="EZ224" i="71"/>
  <c r="EZ181" i="71"/>
  <c r="EZ185" i="71"/>
  <c r="EZ198" i="71"/>
  <c r="EZ205" i="71"/>
  <c r="EZ179" i="71"/>
  <c r="EZ250" i="71"/>
  <c r="EZ51" i="71"/>
  <c r="EZ81" i="71"/>
  <c r="EZ196" i="71"/>
  <c r="EZ187" i="71"/>
  <c r="EZ252" i="71"/>
  <c r="EZ89" i="71"/>
  <c r="EZ16" i="71"/>
  <c r="EZ96" i="71"/>
  <c r="EZ203" i="71"/>
  <c r="EZ65" i="71"/>
  <c r="EZ9" i="71"/>
  <c r="EZ95" i="71"/>
  <c r="EZ82" i="71"/>
  <c r="EZ88" i="71"/>
  <c r="EZ216" i="71"/>
  <c r="EZ183" i="71"/>
  <c r="EZ253" i="71"/>
  <c r="EZ35" i="71"/>
  <c r="EZ194" i="71"/>
  <c r="EZ70" i="71"/>
  <c r="EZ15" i="71"/>
  <c r="FK3" i="71"/>
  <c r="FE3" i="71"/>
  <c r="FC3" i="71"/>
  <c r="FJ3" i="71"/>
  <c r="FA3" i="71"/>
  <c r="FF3" i="71"/>
  <c r="FB3" i="71"/>
  <c r="FD3" i="71"/>
  <c r="FI3" i="71"/>
  <c r="FG3" i="71"/>
  <c r="FH3" i="71"/>
  <c r="EZ2" i="71"/>
  <c r="FK142" i="71" l="1"/>
  <c r="FK138" i="71"/>
  <c r="FK134" i="71"/>
  <c r="FK145" i="71"/>
  <c r="FK140" i="71"/>
  <c r="FK135" i="71"/>
  <c r="FK144" i="71"/>
  <c r="FK139" i="71"/>
  <c r="FK133" i="71"/>
  <c r="FK143" i="71"/>
  <c r="FK137" i="71"/>
  <c r="FK132" i="71"/>
  <c r="FK141" i="71"/>
  <c r="FK136" i="71"/>
  <c r="FK131" i="71"/>
  <c r="FK12" i="71"/>
  <c r="FK10" i="71"/>
  <c r="FK11" i="71"/>
  <c r="FK121" i="71"/>
  <c r="FK113" i="71"/>
  <c r="FK116" i="71"/>
  <c r="FK114" i="71"/>
  <c r="FK118" i="71"/>
  <c r="FK120" i="71"/>
  <c r="FK110" i="71"/>
  <c r="FK117" i="71"/>
  <c r="FK122" i="71"/>
  <c r="FK108" i="71"/>
  <c r="FK109" i="71"/>
  <c r="FK111" i="71"/>
  <c r="FK112" i="71"/>
  <c r="FK119" i="71"/>
  <c r="FK115" i="71"/>
  <c r="FK196" i="71"/>
  <c r="FK70" i="71"/>
  <c r="FK250" i="71"/>
  <c r="FK35" i="71"/>
  <c r="FK183" i="71"/>
  <c r="FK252" i="71"/>
  <c r="FK253" i="71"/>
  <c r="FK198" i="71"/>
  <c r="FK205" i="71"/>
  <c r="FK185" i="71"/>
  <c r="FK203" i="71"/>
  <c r="FK194" i="71"/>
  <c r="FK65" i="71"/>
  <c r="FK224" i="71"/>
  <c r="FK51" i="71"/>
  <c r="FK15" i="71"/>
  <c r="FK201" i="71"/>
  <c r="FK219" i="71"/>
  <c r="FK96" i="71"/>
  <c r="FK82" i="71"/>
  <c r="FK88" i="71"/>
  <c r="FK181" i="71"/>
  <c r="FK192" i="71"/>
  <c r="FK81" i="71"/>
  <c r="FK187" i="71"/>
  <c r="FK95" i="71"/>
  <c r="FK89" i="71"/>
  <c r="FK16" i="71"/>
  <c r="FK7" i="71"/>
  <c r="FK9" i="71"/>
  <c r="FK216" i="71"/>
  <c r="FK251" i="71"/>
  <c r="FK179" i="71"/>
  <c r="FV3" i="71"/>
  <c r="FU3" i="71"/>
  <c r="FT3" i="71"/>
  <c r="FS3" i="71"/>
  <c r="FM3" i="71"/>
  <c r="FR3" i="71"/>
  <c r="FK2" i="71"/>
  <c r="FP3" i="71"/>
  <c r="FL3" i="71"/>
  <c r="FN3" i="71"/>
  <c r="FQ3" i="71"/>
  <c r="FO3" i="71"/>
  <c r="FV144" i="71" l="1"/>
  <c r="FV140" i="71"/>
  <c r="FV136" i="71"/>
  <c r="FV132" i="71"/>
  <c r="FV142" i="71"/>
  <c r="FV137" i="71"/>
  <c r="FV131" i="71"/>
  <c r="FV141" i="71"/>
  <c r="FV135" i="71"/>
  <c r="FV145" i="71"/>
  <c r="FV139" i="71"/>
  <c r="FV134" i="71"/>
  <c r="FV138" i="71"/>
  <c r="FV133" i="71"/>
  <c r="FV143" i="71"/>
  <c r="FV10" i="71"/>
  <c r="FV12" i="71"/>
  <c r="FV11" i="71"/>
  <c r="FV109" i="71"/>
  <c r="FV112" i="71"/>
  <c r="FV118" i="71"/>
  <c r="FV115" i="71"/>
  <c r="FV120" i="71"/>
  <c r="FV122" i="71"/>
  <c r="FV113" i="71"/>
  <c r="FV121" i="71"/>
  <c r="FV111" i="71"/>
  <c r="FV117" i="71"/>
  <c r="FV110" i="71"/>
  <c r="FV114" i="71"/>
  <c r="FV116" i="71"/>
  <c r="FV119" i="71"/>
  <c r="FV108" i="71"/>
  <c r="FV252" i="71"/>
  <c r="FV51" i="71"/>
  <c r="FV185" i="71"/>
  <c r="FV198" i="71"/>
  <c r="FV205" i="71"/>
  <c r="FV196" i="71"/>
  <c r="FV7" i="71"/>
  <c r="FV183" i="71"/>
  <c r="FV192" i="71"/>
  <c r="FV253" i="71"/>
  <c r="FV70" i="71"/>
  <c r="FV35" i="71"/>
  <c r="FV219" i="71"/>
  <c r="FV9" i="71"/>
  <c r="FV251" i="71"/>
  <c r="FV216" i="71"/>
  <c r="FV15" i="71"/>
  <c r="FV203" i="71"/>
  <c r="FV224" i="71"/>
  <c r="FV81" i="71"/>
  <c r="FV89" i="71"/>
  <c r="FV181" i="71"/>
  <c r="FV96" i="71"/>
  <c r="FV16" i="71"/>
  <c r="FV179" i="71"/>
  <c r="FV187" i="71"/>
  <c r="FV82" i="71"/>
  <c r="FV88" i="71"/>
  <c r="FV250" i="71"/>
  <c r="FV201" i="71"/>
  <c r="FV65" i="71"/>
  <c r="FV95" i="71"/>
  <c r="FV194" i="71"/>
  <c r="GG3" i="71"/>
  <c r="FX3" i="71"/>
  <c r="GD3" i="71"/>
  <c r="FW3" i="71"/>
  <c r="GC3" i="71"/>
  <c r="FV2" i="71"/>
  <c r="FY3" i="71"/>
  <c r="GE3" i="71"/>
  <c r="GA3" i="71"/>
  <c r="GB3" i="71"/>
  <c r="GF3" i="71"/>
  <c r="FZ3" i="71"/>
  <c r="V262" i="2"/>
  <c r="GG142" i="71" l="1"/>
  <c r="GG138" i="71"/>
  <c r="GG134" i="71"/>
  <c r="GG144" i="71"/>
  <c r="GG139" i="71"/>
  <c r="GG133" i="71"/>
  <c r="GG143" i="71"/>
  <c r="GG137" i="71"/>
  <c r="GG132" i="71"/>
  <c r="GG141" i="71"/>
  <c r="GG136" i="71"/>
  <c r="GG131" i="71"/>
  <c r="GG145" i="71"/>
  <c r="GG140" i="71"/>
  <c r="GG135" i="71"/>
  <c r="GG10" i="71"/>
  <c r="GG12" i="71"/>
  <c r="GG11" i="71"/>
  <c r="GG111" i="71"/>
  <c r="GG110" i="71"/>
  <c r="GG113" i="71"/>
  <c r="GG109" i="71"/>
  <c r="GG119" i="71"/>
  <c r="GG121" i="71"/>
  <c r="GG122" i="71"/>
  <c r="GG120" i="71"/>
  <c r="GG114" i="71"/>
  <c r="GG118" i="71"/>
  <c r="GG108" i="71"/>
  <c r="GG115" i="71"/>
  <c r="GG116" i="71"/>
  <c r="GG117" i="71"/>
  <c r="GG112" i="71"/>
  <c r="GG183" i="71"/>
  <c r="GG51" i="71"/>
  <c r="GG252" i="71"/>
  <c r="GG70" i="71"/>
  <c r="GG250" i="71"/>
  <c r="GG194" i="71"/>
  <c r="GG179" i="71"/>
  <c r="GG65" i="71"/>
  <c r="GG201" i="71"/>
  <c r="GG185" i="71"/>
  <c r="GG7" i="71"/>
  <c r="GG181" i="71"/>
  <c r="GG198" i="71"/>
  <c r="GG16" i="71"/>
  <c r="GG203" i="71"/>
  <c r="GG89" i="71"/>
  <c r="GG205" i="71"/>
  <c r="GG15" i="71"/>
  <c r="GG187" i="71"/>
  <c r="GG219" i="71"/>
  <c r="GG95" i="71"/>
  <c r="GG196" i="71"/>
  <c r="GG96" i="71"/>
  <c r="GG88" i="71"/>
  <c r="GG82" i="71"/>
  <c r="GG192" i="71"/>
  <c r="GG216" i="71"/>
  <c r="GG224" i="71"/>
  <c r="GG253" i="71"/>
  <c r="GG9" i="71"/>
  <c r="GG81" i="71"/>
  <c r="GG35" i="71"/>
  <c r="GG251" i="71"/>
  <c r="GR3" i="71"/>
  <c r="GL3" i="71"/>
  <c r="GN3" i="71"/>
  <c r="GI3" i="71"/>
  <c r="GP3" i="71"/>
  <c r="GJ3" i="71"/>
  <c r="GG2" i="71"/>
  <c r="GO3" i="71"/>
  <c r="GH3" i="71"/>
  <c r="GQ3" i="71"/>
  <c r="GK3" i="71"/>
  <c r="GM3" i="71"/>
  <c r="J3" i="2"/>
  <c r="AJ24" i="13"/>
  <c r="GR144" i="71" l="1"/>
  <c r="GR140" i="71"/>
  <c r="GR136" i="71"/>
  <c r="GR132" i="71"/>
  <c r="GR141" i="71"/>
  <c r="GR135" i="71"/>
  <c r="GR145" i="71"/>
  <c r="GR139" i="71"/>
  <c r="GR134" i="71"/>
  <c r="GR143" i="71"/>
  <c r="GR138" i="71"/>
  <c r="GR133" i="71"/>
  <c r="GR137" i="71"/>
  <c r="GR131" i="71"/>
  <c r="GR142" i="71"/>
  <c r="GR12" i="71"/>
  <c r="GR10" i="71"/>
  <c r="GR11" i="71"/>
  <c r="GR113" i="71"/>
  <c r="GR115" i="71"/>
  <c r="GR122" i="71"/>
  <c r="GR108" i="71"/>
  <c r="GR116" i="71"/>
  <c r="GR121" i="71"/>
  <c r="GR112" i="71"/>
  <c r="GR117" i="71"/>
  <c r="GR110" i="71"/>
  <c r="GR118" i="71"/>
  <c r="GR111" i="71"/>
  <c r="GR109" i="71"/>
  <c r="GR120" i="71"/>
  <c r="GR119" i="71"/>
  <c r="GR114" i="71"/>
  <c r="GR253" i="71"/>
  <c r="GR250" i="71"/>
  <c r="GR251" i="71"/>
  <c r="GR201" i="71"/>
  <c r="GR205" i="71"/>
  <c r="GR224" i="71"/>
  <c r="GR192" i="71"/>
  <c r="GR196" i="71"/>
  <c r="GR51" i="71"/>
  <c r="GR65" i="71"/>
  <c r="GR185" i="71"/>
  <c r="GR7" i="71"/>
  <c r="GR183" i="71"/>
  <c r="GR95" i="71"/>
  <c r="GR35" i="71"/>
  <c r="GR15" i="71"/>
  <c r="GR9" i="71"/>
  <c r="GR198" i="71"/>
  <c r="GR82" i="71"/>
  <c r="GR88" i="71"/>
  <c r="GR216" i="71"/>
  <c r="GR252" i="71"/>
  <c r="GR194" i="71"/>
  <c r="GR179" i="71"/>
  <c r="GR81" i="71"/>
  <c r="GR16" i="71"/>
  <c r="GR181" i="71"/>
  <c r="GR203" i="71"/>
  <c r="GR89" i="71"/>
  <c r="GR70" i="71"/>
  <c r="GR187" i="71"/>
  <c r="GR219" i="71"/>
  <c r="GR96" i="71"/>
  <c r="J262" i="2"/>
  <c r="U264" i="71"/>
  <c r="HC3" i="71"/>
  <c r="GX3" i="71"/>
  <c r="GW3" i="71"/>
  <c r="GU3" i="71"/>
  <c r="GV3" i="71"/>
  <c r="GT3" i="71"/>
  <c r="GR2" i="71"/>
  <c r="HA3" i="71"/>
  <c r="GS3" i="71"/>
  <c r="GZ3" i="71"/>
  <c r="HB3" i="71"/>
  <c r="GY3" i="71"/>
  <c r="J5" i="71"/>
  <c r="J264" i="71" s="1"/>
  <c r="V264" i="2"/>
  <c r="HC142" i="71" l="1"/>
  <c r="HC138" i="71"/>
  <c r="HC134" i="71"/>
  <c r="HC143" i="71"/>
  <c r="HC137" i="71"/>
  <c r="HC132" i="71"/>
  <c r="HC141" i="71"/>
  <c r="HC136" i="71"/>
  <c r="HC131" i="71"/>
  <c r="HC145" i="71"/>
  <c r="HC140" i="71"/>
  <c r="HC135" i="71"/>
  <c r="HC144" i="71"/>
  <c r="HC139" i="71"/>
  <c r="HC133" i="71"/>
  <c r="HC12" i="71"/>
  <c r="HC11" i="71"/>
  <c r="HC10" i="71"/>
  <c r="HC113" i="71"/>
  <c r="HC119" i="71"/>
  <c r="HC112" i="71"/>
  <c r="HC121" i="71"/>
  <c r="HC108" i="71"/>
  <c r="HC116" i="71"/>
  <c r="HC120" i="71"/>
  <c r="HC118" i="71"/>
  <c r="HC114" i="71"/>
  <c r="HC109" i="71"/>
  <c r="HC110" i="71"/>
  <c r="HC117" i="71"/>
  <c r="HC122" i="71"/>
  <c r="HC111" i="71"/>
  <c r="HC115" i="71"/>
  <c r="HC7" i="71"/>
  <c r="HC201" i="71"/>
  <c r="HC9" i="71"/>
  <c r="HC216" i="71"/>
  <c r="HC198" i="71"/>
  <c r="HC252" i="71"/>
  <c r="HC70" i="71"/>
  <c r="HC196" i="71"/>
  <c r="HC35" i="71"/>
  <c r="HC192" i="71"/>
  <c r="HC15" i="71"/>
  <c r="HC81" i="71"/>
  <c r="HC88" i="71"/>
  <c r="HC96" i="71"/>
  <c r="HC185" i="71"/>
  <c r="HC187" i="71"/>
  <c r="HC183" i="71"/>
  <c r="HC95" i="71"/>
  <c r="HC224" i="71"/>
  <c r="HC219" i="71"/>
  <c r="HC251" i="71"/>
  <c r="HC253" i="71"/>
  <c r="HC205" i="71"/>
  <c r="HC181" i="71"/>
  <c r="HC51" i="71"/>
  <c r="HC65" i="71"/>
  <c r="HC16" i="71"/>
  <c r="HC194" i="71"/>
  <c r="HC250" i="71"/>
  <c r="HC203" i="71"/>
  <c r="HC179" i="71"/>
  <c r="HC82" i="71"/>
  <c r="HC89" i="71"/>
  <c r="HN3" i="71"/>
  <c r="HE3" i="71"/>
  <c r="HH3" i="71"/>
  <c r="HF3" i="71"/>
  <c r="HG3" i="71"/>
  <c r="HC2" i="71"/>
  <c r="HJ3" i="71"/>
  <c r="HL3" i="71"/>
  <c r="HK3" i="71"/>
  <c r="HM3" i="71"/>
  <c r="HI3" i="71"/>
  <c r="HD3" i="71"/>
  <c r="S254" i="2"/>
  <c r="S256" i="2" s="1"/>
  <c r="U42" i="1" s="1"/>
  <c r="J269" i="2" s="1"/>
  <c r="M47" i="1"/>
  <c r="AA29" i="13" s="1"/>
  <c r="AL24" i="13"/>
  <c r="V264" i="72" s="1"/>
  <c r="J97" i="2"/>
  <c r="J97" i="72" l="1"/>
  <c r="AL25" i="13"/>
  <c r="S254" i="72"/>
  <c r="S256" i="72" s="1"/>
  <c r="U43" i="1" s="1"/>
  <c r="HN144" i="71"/>
  <c r="HN140" i="71"/>
  <c r="HN136" i="71"/>
  <c r="HN132" i="71"/>
  <c r="HN145" i="71"/>
  <c r="HN139" i="71"/>
  <c r="HN134" i="71"/>
  <c r="HN143" i="71"/>
  <c r="HN138" i="71"/>
  <c r="HN133" i="71"/>
  <c r="HN142" i="71"/>
  <c r="HN137" i="71"/>
  <c r="HN131" i="71"/>
  <c r="HN141" i="71"/>
  <c r="HN135" i="71"/>
  <c r="HN11" i="71"/>
  <c r="HN12" i="71"/>
  <c r="HN10" i="71"/>
  <c r="HN113" i="71"/>
  <c r="HN120" i="71"/>
  <c r="HN110" i="71"/>
  <c r="HN119" i="71"/>
  <c r="HN121" i="71"/>
  <c r="HN118" i="71"/>
  <c r="HN122" i="71"/>
  <c r="HN114" i="71"/>
  <c r="HN111" i="71"/>
  <c r="HN117" i="71"/>
  <c r="HN108" i="71"/>
  <c r="HN116" i="71"/>
  <c r="HN115" i="71"/>
  <c r="HN109" i="71"/>
  <c r="HN112" i="71"/>
  <c r="HN192" i="71"/>
  <c r="HN7" i="71"/>
  <c r="HN216" i="71"/>
  <c r="HN198" i="71"/>
  <c r="HN183" i="71"/>
  <c r="HN224" i="71"/>
  <c r="HN179" i="71"/>
  <c r="HN194" i="71"/>
  <c r="HN251" i="71"/>
  <c r="HN70" i="71"/>
  <c r="HN219" i="71"/>
  <c r="HN187" i="71"/>
  <c r="HN96" i="71"/>
  <c r="HN81" i="71"/>
  <c r="HN89" i="71"/>
  <c r="HN95" i="71"/>
  <c r="HN205" i="71"/>
  <c r="HN250" i="71"/>
  <c r="HN201" i="71"/>
  <c r="HN16" i="71"/>
  <c r="HN252" i="71"/>
  <c r="HN196" i="71"/>
  <c r="HN51" i="71"/>
  <c r="HN88" i="71"/>
  <c r="HN15" i="71"/>
  <c r="HN185" i="71"/>
  <c r="HN35" i="71"/>
  <c r="HN203" i="71"/>
  <c r="HN253" i="71"/>
  <c r="HN181" i="71"/>
  <c r="HN65" i="71"/>
  <c r="HN9" i="71"/>
  <c r="HN82" i="71"/>
  <c r="J271" i="71"/>
  <c r="HN2" i="71"/>
  <c r="HT3" i="71"/>
  <c r="HY3" i="71"/>
  <c r="HR3" i="71"/>
  <c r="HV3" i="71"/>
  <c r="HP3" i="71"/>
  <c r="HQ3" i="71"/>
  <c r="HO3" i="71"/>
  <c r="HS3" i="71"/>
  <c r="HX3" i="71"/>
  <c r="HW3" i="71"/>
  <c r="HU3" i="71"/>
  <c r="M42" i="1"/>
  <c r="AA24" i="13" s="1"/>
  <c r="J264" i="2"/>
  <c r="J99" i="71"/>
  <c r="J266" i="71" s="1"/>
  <c r="U99" i="71" l="1"/>
  <c r="U266" i="71" s="1"/>
  <c r="J264" i="72"/>
  <c r="HY142" i="71"/>
  <c r="HY138" i="71"/>
  <c r="HY134" i="71"/>
  <c r="HY141" i="71"/>
  <c r="HY136" i="71"/>
  <c r="HY131" i="71"/>
  <c r="HY145" i="71"/>
  <c r="HY140" i="71"/>
  <c r="HY135" i="71"/>
  <c r="HY144" i="71"/>
  <c r="HY139" i="71"/>
  <c r="HY133" i="71"/>
  <c r="HY132" i="71"/>
  <c r="HY143" i="71"/>
  <c r="HY137" i="71"/>
  <c r="HY12" i="71"/>
  <c r="HY10" i="71"/>
  <c r="HY11" i="71"/>
  <c r="HY114" i="71"/>
  <c r="HY121" i="71"/>
  <c r="HY120" i="71"/>
  <c r="HY117" i="71"/>
  <c r="HY112" i="71"/>
  <c r="HY122" i="71"/>
  <c r="HY111" i="71"/>
  <c r="HY109" i="71"/>
  <c r="HY118" i="71"/>
  <c r="HY116" i="71"/>
  <c r="HY110" i="71"/>
  <c r="HY108" i="71"/>
  <c r="HY113" i="71"/>
  <c r="HY115" i="71"/>
  <c r="HY119" i="71"/>
  <c r="HY251" i="71"/>
  <c r="HY70" i="71"/>
  <c r="HY187" i="71"/>
  <c r="HY65" i="71"/>
  <c r="HY16" i="71"/>
  <c r="HY15" i="71"/>
  <c r="HY205" i="71"/>
  <c r="HY196" i="71"/>
  <c r="HY51" i="71"/>
  <c r="HY194" i="71"/>
  <c r="HY35" i="71"/>
  <c r="HY7" i="71"/>
  <c r="HY216" i="71"/>
  <c r="HY181" i="71"/>
  <c r="HY96" i="71"/>
  <c r="HY88" i="71"/>
  <c r="HY95" i="71"/>
  <c r="HY252" i="71"/>
  <c r="HY89" i="71"/>
  <c r="HY185" i="71"/>
  <c r="HY224" i="71"/>
  <c r="HY192" i="71"/>
  <c r="HY253" i="71"/>
  <c r="HY250" i="71"/>
  <c r="HY219" i="71"/>
  <c r="HY9" i="71"/>
  <c r="HY82" i="71"/>
  <c r="HY198" i="71"/>
  <c r="HY179" i="71"/>
  <c r="HY183" i="71"/>
  <c r="HY203" i="71"/>
  <c r="HY81" i="71"/>
  <c r="HY201" i="71"/>
  <c r="IC3" i="71"/>
  <c r="IJ3" i="71"/>
  <c r="IE3" i="71"/>
  <c r="ID3" i="71"/>
  <c r="IA3" i="71"/>
  <c r="II3" i="71"/>
  <c r="IB3" i="71"/>
  <c r="IF3" i="71"/>
  <c r="IH3" i="71"/>
  <c r="IG3" i="71"/>
  <c r="HY2" i="71"/>
  <c r="HZ3" i="71"/>
  <c r="M43" i="1"/>
  <c r="AA25" i="13" s="1"/>
  <c r="J269" i="72"/>
  <c r="U271" i="71" s="1"/>
  <c r="IJ144" i="71" l="1"/>
  <c r="IJ140" i="71"/>
  <c r="IJ136" i="71"/>
  <c r="IJ132" i="71"/>
  <c r="IJ143" i="71"/>
  <c r="IJ138" i="71"/>
  <c r="IJ133" i="71"/>
  <c r="IJ142" i="71"/>
  <c r="IJ137" i="71"/>
  <c r="IJ131" i="71"/>
  <c r="IJ141" i="71"/>
  <c r="IJ135" i="71"/>
  <c r="IJ145" i="71"/>
  <c r="IJ139" i="71"/>
  <c r="IJ134" i="71"/>
  <c r="IJ10" i="71"/>
  <c r="IJ12" i="71"/>
  <c r="IJ11" i="71"/>
  <c r="IJ113" i="71"/>
  <c r="IJ122" i="71"/>
  <c r="IJ115" i="71"/>
  <c r="IJ112" i="71"/>
  <c r="IJ121" i="71"/>
  <c r="IJ111" i="71"/>
  <c r="IJ118" i="71"/>
  <c r="IJ120" i="71"/>
  <c r="IJ108" i="71"/>
  <c r="IJ117" i="71"/>
  <c r="IJ116" i="71"/>
  <c r="IJ110" i="71"/>
  <c r="IJ119" i="71"/>
  <c r="IJ114" i="71"/>
  <c r="IJ109" i="71"/>
  <c r="IJ35" i="71"/>
  <c r="IJ51" i="71"/>
  <c r="IJ205" i="71"/>
  <c r="IJ9" i="71"/>
  <c r="IJ192" i="71"/>
  <c r="IJ253" i="71"/>
  <c r="IJ251" i="71"/>
  <c r="IJ198" i="71"/>
  <c r="IJ179" i="71"/>
  <c r="IJ96" i="71"/>
  <c r="IJ15" i="71"/>
  <c r="IJ196" i="71"/>
  <c r="IJ216" i="71"/>
  <c r="IJ194" i="71"/>
  <c r="IJ187" i="71"/>
  <c r="IJ81" i="71"/>
  <c r="IJ201" i="71"/>
  <c r="IJ16" i="71"/>
  <c r="IJ183" i="71"/>
  <c r="IJ70" i="71"/>
  <c r="IJ65" i="71"/>
  <c r="IJ250" i="71"/>
  <c r="IJ82" i="71"/>
  <c r="IJ89" i="71"/>
  <c r="IJ224" i="71"/>
  <c r="IJ252" i="71"/>
  <c r="IJ219" i="71"/>
  <c r="IJ88" i="71"/>
  <c r="IJ7" i="71"/>
  <c r="IJ185" i="71"/>
  <c r="IJ181" i="71"/>
  <c r="IJ203" i="71"/>
  <c r="IJ95" i="71"/>
  <c r="IS3" i="71"/>
  <c r="IN3" i="71"/>
  <c r="IT3" i="71"/>
  <c r="IR3" i="71"/>
  <c r="IO3" i="71"/>
  <c r="IP3" i="71"/>
  <c r="IU3" i="71"/>
  <c r="IL3" i="71"/>
  <c r="IK3" i="71"/>
  <c r="IQ3" i="71"/>
  <c r="IJ2" i="71"/>
  <c r="IM3" i="71"/>
  <c r="M44" i="1"/>
  <c r="IU142" i="71" l="1"/>
  <c r="IU138" i="71"/>
  <c r="IU134" i="71"/>
  <c r="IU145" i="71"/>
  <c r="IU140" i="71"/>
  <c r="IU135" i="71"/>
  <c r="IU144" i="71"/>
  <c r="IU139" i="71"/>
  <c r="IU133" i="71"/>
  <c r="IU143" i="71"/>
  <c r="IU137" i="71"/>
  <c r="IU132" i="71"/>
  <c r="IU131" i="71"/>
  <c r="IU141" i="71"/>
  <c r="IU136" i="71"/>
  <c r="IU12" i="71"/>
  <c r="IU11" i="71"/>
  <c r="IU10" i="71"/>
  <c r="IU113" i="71"/>
  <c r="IU119" i="71"/>
  <c r="IU121" i="71"/>
  <c r="IU115" i="71"/>
  <c r="IU118" i="71"/>
  <c r="IU110" i="71"/>
  <c r="IU114" i="71"/>
  <c r="IU117" i="71"/>
  <c r="IU116" i="71"/>
  <c r="IU109" i="71"/>
  <c r="IU120" i="71"/>
  <c r="IU111" i="71"/>
  <c r="IU112" i="71"/>
  <c r="IU108" i="71"/>
  <c r="IU122" i="71"/>
  <c r="IU224" i="71"/>
  <c r="IU185" i="71"/>
  <c r="IU181" i="71"/>
  <c r="IU65" i="71"/>
  <c r="IU251" i="71"/>
  <c r="IU7" i="71"/>
  <c r="IU183" i="71"/>
  <c r="IU201" i="71"/>
  <c r="IU179" i="71"/>
  <c r="IU70" i="71"/>
  <c r="IU16" i="71"/>
  <c r="IU196" i="71"/>
  <c r="IU9" i="71"/>
  <c r="IU95" i="71"/>
  <c r="IU192" i="71"/>
  <c r="IU250" i="71"/>
  <c r="IU252" i="71"/>
  <c r="IU253" i="71"/>
  <c r="IU194" i="71"/>
  <c r="IU81" i="71"/>
  <c r="IU88" i="71"/>
  <c r="IU96" i="71"/>
  <c r="IU203" i="71"/>
  <c r="IU82" i="71"/>
  <c r="IU205" i="71"/>
  <c r="IU216" i="71"/>
  <c r="IU89" i="71"/>
  <c r="IU198" i="71"/>
  <c r="IU187" i="71"/>
  <c r="IU35" i="71"/>
  <c r="IU15" i="71"/>
  <c r="IU51" i="71"/>
  <c r="IU219" i="71"/>
  <c r="JA3" i="71"/>
  <c r="JD3" i="71"/>
  <c r="JB3" i="71"/>
  <c r="IX3" i="71"/>
  <c r="IU2" i="71"/>
  <c r="JF3" i="71"/>
  <c r="IW3" i="71"/>
  <c r="IZ3" i="71"/>
  <c r="JC3" i="71"/>
  <c r="IV3" i="71"/>
  <c r="JE3" i="71"/>
  <c r="IY3" i="71"/>
  <c r="AA26" i="13"/>
  <c r="L37" i="1"/>
  <c r="J205" i="71"/>
  <c r="F205" i="71"/>
  <c r="I204" i="71"/>
  <c r="K204" i="71"/>
  <c r="G204" i="71"/>
  <c r="J203" i="71"/>
  <c r="F203" i="71"/>
  <c r="H205" i="71"/>
  <c r="K205" i="71"/>
  <c r="K203" i="71"/>
  <c r="H203" i="71"/>
  <c r="K202" i="71"/>
  <c r="G202" i="71"/>
  <c r="I202" i="71"/>
  <c r="H201" i="71"/>
  <c r="K200" i="71"/>
  <c r="G200" i="71"/>
  <c r="I200" i="71"/>
  <c r="H199" i="71"/>
  <c r="J199" i="71"/>
  <c r="F199" i="71"/>
  <c r="H197" i="71"/>
  <c r="J197" i="71"/>
  <c r="F197" i="71"/>
  <c r="G205" i="71"/>
  <c r="I205" i="71"/>
  <c r="I203" i="71"/>
  <c r="G203" i="71"/>
  <c r="J201" i="71"/>
  <c r="G201" i="71"/>
  <c r="K199" i="71"/>
  <c r="G199" i="71"/>
  <c r="I199" i="71"/>
  <c r="G198" i="71"/>
  <c r="I198" i="71"/>
  <c r="K198" i="71"/>
  <c r="G197" i="71"/>
  <c r="I197" i="71"/>
  <c r="K197" i="71"/>
  <c r="K196" i="71"/>
  <c r="G196" i="71"/>
  <c r="I196" i="71"/>
  <c r="H195" i="71"/>
  <c r="J195" i="71"/>
  <c r="F195" i="71"/>
  <c r="H193" i="71"/>
  <c r="J193" i="71"/>
  <c r="F193" i="71"/>
  <c r="I201" i="71"/>
  <c r="K201" i="71"/>
  <c r="F201" i="71"/>
  <c r="I195" i="71"/>
  <c r="K195" i="71"/>
  <c r="G195" i="71"/>
  <c r="K194" i="71"/>
  <c r="G194" i="71"/>
  <c r="I194" i="71"/>
  <c r="I193" i="71"/>
  <c r="K193" i="71"/>
  <c r="G193" i="71"/>
  <c r="J188" i="71"/>
  <c r="F188" i="71"/>
  <c r="H188" i="71"/>
  <c r="J186" i="71"/>
  <c r="F186" i="71"/>
  <c r="H186" i="71"/>
  <c r="I188" i="71"/>
  <c r="K188" i="71"/>
  <c r="G188" i="71"/>
  <c r="I187" i="71"/>
  <c r="G187" i="71"/>
  <c r="K187" i="71"/>
  <c r="K186" i="71"/>
  <c r="G186" i="71"/>
  <c r="I186" i="71"/>
  <c r="I185" i="71"/>
  <c r="I184" i="71"/>
  <c r="K184" i="71"/>
  <c r="G184" i="71"/>
  <c r="I183" i="71"/>
  <c r="I182" i="71"/>
  <c r="K182" i="71"/>
  <c r="G182" i="71"/>
  <c r="I181" i="71"/>
  <c r="I180" i="71"/>
  <c r="K180" i="71"/>
  <c r="G180" i="71"/>
  <c r="H184" i="71"/>
  <c r="J184" i="71"/>
  <c r="F184" i="71"/>
  <c r="H182" i="71"/>
  <c r="J182" i="71"/>
  <c r="F182" i="71"/>
  <c r="H180" i="71"/>
  <c r="J180" i="71"/>
  <c r="F180" i="71"/>
  <c r="G185" i="71"/>
  <c r="G183" i="71"/>
  <c r="G181" i="71"/>
  <c r="E145" i="71"/>
  <c r="E144" i="71"/>
  <c r="E143" i="71"/>
  <c r="E142" i="71"/>
  <c r="E141" i="71"/>
  <c r="E140" i="71"/>
  <c r="E139" i="71"/>
  <c r="E138" i="71"/>
  <c r="E137" i="71"/>
  <c r="E136" i="71"/>
  <c r="E135" i="71"/>
  <c r="E134" i="71"/>
  <c r="E133" i="71"/>
  <c r="E132" i="71"/>
  <c r="E131" i="71"/>
  <c r="E122" i="71"/>
  <c r="E121" i="71"/>
  <c r="E120" i="71"/>
  <c r="K185" i="71"/>
  <c r="K183" i="71"/>
  <c r="K181" i="71"/>
  <c r="E119" i="71"/>
  <c r="E118" i="71"/>
  <c r="E117" i="71"/>
  <c r="E116" i="71"/>
  <c r="E114" i="71"/>
  <c r="E113" i="71"/>
  <c r="E112" i="71"/>
  <c r="E115" i="71"/>
  <c r="E111" i="71"/>
  <c r="E110" i="71"/>
  <c r="E109" i="71"/>
  <c r="E108" i="71"/>
  <c r="K179" i="71"/>
  <c r="I192" i="71"/>
  <c r="G192" i="71"/>
  <c r="K192" i="71"/>
  <c r="I179" i="71"/>
  <c r="G179" i="71"/>
  <c r="JF144" i="71" l="1"/>
  <c r="JF140" i="71"/>
  <c r="JF136" i="71"/>
  <c r="JF132" i="71"/>
  <c r="JF142" i="71"/>
  <c r="JF137" i="71"/>
  <c r="JF131" i="71"/>
  <c r="JF141" i="71"/>
  <c r="JF135" i="71"/>
  <c r="JF145" i="71"/>
  <c r="JF139" i="71"/>
  <c r="JF134" i="71"/>
  <c r="JF143" i="71"/>
  <c r="JF138" i="71"/>
  <c r="JF133" i="71"/>
  <c r="JF11" i="71"/>
  <c r="JF10" i="71"/>
  <c r="JF12" i="71"/>
  <c r="JF119" i="71"/>
  <c r="JF117" i="71"/>
  <c r="JF118" i="71"/>
  <c r="JF120" i="71"/>
  <c r="JF116" i="71"/>
  <c r="JF111" i="71"/>
  <c r="JF114" i="71"/>
  <c r="JF109" i="71"/>
  <c r="JF122" i="71"/>
  <c r="JF121" i="71"/>
  <c r="JF112" i="71"/>
  <c r="JF115" i="71"/>
  <c r="JF108" i="71"/>
  <c r="JF110" i="71"/>
  <c r="JF113" i="71"/>
  <c r="JF216" i="71"/>
  <c r="JF16" i="71"/>
  <c r="JF205" i="71"/>
  <c r="JF70" i="71"/>
  <c r="JF251" i="71"/>
  <c r="JF224" i="71"/>
  <c r="JF7" i="71"/>
  <c r="JF192" i="71"/>
  <c r="JF35" i="71"/>
  <c r="JF253" i="71"/>
  <c r="JF187" i="71"/>
  <c r="JF201" i="71"/>
  <c r="JF196" i="71"/>
  <c r="JF65" i="71"/>
  <c r="JF88" i="71"/>
  <c r="JF185" i="71"/>
  <c r="JF194" i="71"/>
  <c r="JF51" i="71"/>
  <c r="JF181" i="71"/>
  <c r="JF95" i="71"/>
  <c r="JF96" i="71"/>
  <c r="JF82" i="71"/>
  <c r="JF183" i="71"/>
  <c r="JF252" i="71"/>
  <c r="JF219" i="71"/>
  <c r="JF203" i="71"/>
  <c r="JF9" i="71"/>
  <c r="JF179" i="71"/>
  <c r="JF198" i="71"/>
  <c r="JF81" i="71"/>
  <c r="JF15" i="71"/>
  <c r="JF250" i="71"/>
  <c r="JF89" i="71"/>
  <c r="JQ3" i="71"/>
  <c r="JJ3" i="71"/>
  <c r="JL3" i="71"/>
  <c r="JK3" i="71"/>
  <c r="JP3" i="71"/>
  <c r="JM3" i="71"/>
  <c r="JG3" i="71"/>
  <c r="JH3" i="71"/>
  <c r="JN3" i="71"/>
  <c r="JI3" i="71"/>
  <c r="JF2" i="71"/>
  <c r="JO3" i="71"/>
  <c r="JQ142" i="71" l="1"/>
  <c r="JQ138" i="71"/>
  <c r="JQ134" i="71"/>
  <c r="JQ144" i="71"/>
  <c r="JQ139" i="71"/>
  <c r="JQ133" i="71"/>
  <c r="JQ143" i="71"/>
  <c r="JQ137" i="71"/>
  <c r="JQ132" i="71"/>
  <c r="JQ141" i="71"/>
  <c r="JQ136" i="71"/>
  <c r="JQ131" i="71"/>
  <c r="JQ135" i="71"/>
  <c r="JQ145" i="71"/>
  <c r="JQ140" i="71"/>
  <c r="JQ12" i="71"/>
  <c r="JQ10" i="71"/>
  <c r="JQ11" i="71"/>
  <c r="JQ121" i="71"/>
  <c r="JQ111" i="71"/>
  <c r="JQ122" i="71"/>
  <c r="JQ113" i="71"/>
  <c r="JQ112" i="71"/>
  <c r="JQ108" i="71"/>
  <c r="JQ114" i="71"/>
  <c r="JQ109" i="71"/>
  <c r="JQ115" i="71"/>
  <c r="JQ110" i="71"/>
  <c r="JQ117" i="71"/>
  <c r="JQ119" i="71"/>
  <c r="JQ118" i="71"/>
  <c r="JQ120" i="71"/>
  <c r="JQ116" i="71"/>
  <c r="JQ9" i="71"/>
  <c r="JQ7" i="71"/>
  <c r="JQ51" i="71"/>
  <c r="JQ250" i="71"/>
  <c r="JQ16" i="71"/>
  <c r="JQ15" i="71"/>
  <c r="JQ251" i="71"/>
  <c r="JQ179" i="71"/>
  <c r="JQ201" i="71"/>
  <c r="JQ183" i="71"/>
  <c r="JQ205" i="71"/>
  <c r="JQ203" i="71"/>
  <c r="JQ95" i="71"/>
  <c r="JQ82" i="71"/>
  <c r="JQ224" i="71"/>
  <c r="JQ35" i="71"/>
  <c r="JQ70" i="71"/>
  <c r="JQ185" i="71"/>
  <c r="JQ219" i="71"/>
  <c r="JQ81" i="71"/>
  <c r="JQ96" i="71"/>
  <c r="JQ196" i="71"/>
  <c r="JQ181" i="71"/>
  <c r="JQ253" i="71"/>
  <c r="JQ187" i="71"/>
  <c r="JQ65" i="71"/>
  <c r="JQ192" i="71"/>
  <c r="JQ216" i="71"/>
  <c r="JQ194" i="71"/>
  <c r="JQ88" i="71"/>
  <c r="JQ198" i="71"/>
  <c r="JQ252" i="71"/>
  <c r="JQ89" i="71"/>
  <c r="JS3" i="71"/>
  <c r="JQ2" i="71"/>
  <c r="JX3" i="71"/>
  <c r="JV3" i="71"/>
  <c r="JR3" i="71"/>
  <c r="JY3" i="71"/>
  <c r="KB3" i="71"/>
  <c r="JU3" i="71"/>
  <c r="JZ3" i="71"/>
  <c r="JW3" i="71"/>
  <c r="KA3" i="71"/>
  <c r="JT3" i="71"/>
  <c r="KB144" i="71" l="1"/>
  <c r="KB140" i="71"/>
  <c r="KB136" i="71"/>
  <c r="KB132" i="71"/>
  <c r="KB141" i="71"/>
  <c r="KB135" i="71"/>
  <c r="KB145" i="71"/>
  <c r="KB139" i="71"/>
  <c r="KB134" i="71"/>
  <c r="KB143" i="71"/>
  <c r="KB138" i="71"/>
  <c r="KB133" i="71"/>
  <c r="KB142" i="71"/>
  <c r="KB137" i="71"/>
  <c r="KB131" i="71"/>
  <c r="KB10" i="71"/>
  <c r="KB11" i="71"/>
  <c r="KB12" i="71"/>
  <c r="KB116" i="71"/>
  <c r="KB111" i="71"/>
  <c r="KB114" i="71"/>
  <c r="KB108" i="71"/>
  <c r="KB122" i="71"/>
  <c r="KB113" i="71"/>
  <c r="KB115" i="71"/>
  <c r="KB110" i="71"/>
  <c r="KB121" i="71"/>
  <c r="KB120" i="71"/>
  <c r="KB118" i="71"/>
  <c r="KB117" i="71"/>
  <c r="KB109" i="71"/>
  <c r="KB112" i="71"/>
  <c r="KB119" i="71"/>
  <c r="KB7" i="71"/>
  <c r="KB16" i="71"/>
  <c r="KB219" i="71"/>
  <c r="KB187" i="71"/>
  <c r="KB35" i="71"/>
  <c r="KB179" i="71"/>
  <c r="KB183" i="71"/>
  <c r="KB15" i="71"/>
  <c r="KB216" i="71"/>
  <c r="KB70" i="71"/>
  <c r="KB252" i="71"/>
  <c r="KB253" i="71"/>
  <c r="KB181" i="71"/>
  <c r="KB224" i="71"/>
  <c r="KB81" i="71"/>
  <c r="KB89" i="71"/>
  <c r="KB185" i="71"/>
  <c r="KB51" i="71"/>
  <c r="KB250" i="71"/>
  <c r="KB65" i="71"/>
  <c r="KB196" i="71"/>
  <c r="KB194" i="71"/>
  <c r="KB95" i="71"/>
  <c r="KB88" i="71"/>
  <c r="KB198" i="71"/>
  <c r="KB192" i="71"/>
  <c r="KB205" i="71"/>
  <c r="KB203" i="71"/>
  <c r="KB96" i="71"/>
  <c r="KB251" i="71"/>
  <c r="KB9" i="71"/>
  <c r="KB201" i="71"/>
  <c r="KB82" i="71"/>
  <c r="KB2" i="71"/>
  <c r="KE3" i="71"/>
  <c r="KL3" i="71"/>
  <c r="KK3" i="71"/>
  <c r="KJ3" i="71"/>
  <c r="KD3" i="71"/>
  <c r="KG3" i="71"/>
  <c r="KM3" i="71"/>
  <c r="KF3" i="71"/>
  <c r="KC3" i="71"/>
  <c r="KI3" i="71"/>
  <c r="KH3" i="71"/>
  <c r="KM142" i="71" l="1"/>
  <c r="KM138" i="71"/>
  <c r="KM134" i="71"/>
  <c r="KM143" i="71"/>
  <c r="KM137" i="71"/>
  <c r="KM132" i="71"/>
  <c r="KM141" i="71"/>
  <c r="KM136" i="71"/>
  <c r="KM131" i="71"/>
  <c r="KM145" i="71"/>
  <c r="KM140" i="71"/>
  <c r="KM135" i="71"/>
  <c r="KM133" i="71"/>
  <c r="KM144" i="71"/>
  <c r="KM139" i="71"/>
  <c r="KM11" i="71"/>
  <c r="KM10" i="71"/>
  <c r="KM12" i="71"/>
  <c r="KM119" i="71"/>
  <c r="KM117" i="71"/>
  <c r="KM110" i="71"/>
  <c r="KM108" i="71"/>
  <c r="KM120" i="71"/>
  <c r="KM111" i="71"/>
  <c r="KM121" i="71"/>
  <c r="KM122" i="71"/>
  <c r="KM109" i="71"/>
  <c r="KM115" i="71"/>
  <c r="KM112" i="71"/>
  <c r="KM113" i="71"/>
  <c r="KM116" i="71"/>
  <c r="KM118" i="71"/>
  <c r="KM114" i="71"/>
  <c r="KM7" i="71"/>
  <c r="KM216" i="71"/>
  <c r="KM35" i="71"/>
  <c r="KM70" i="71"/>
  <c r="KM192" i="71"/>
  <c r="KM203" i="71"/>
  <c r="KM201" i="71"/>
  <c r="KM16" i="71"/>
  <c r="KM250" i="71"/>
  <c r="KM224" i="71"/>
  <c r="KM205" i="71"/>
  <c r="KM183" i="71"/>
  <c r="KM179" i="71"/>
  <c r="KM9" i="71"/>
  <c r="KM88" i="71"/>
  <c r="KM96" i="71"/>
  <c r="KM81" i="71"/>
  <c r="KM185" i="71"/>
  <c r="KM65" i="71"/>
  <c r="KM95" i="71"/>
  <c r="KM82" i="71"/>
  <c r="KM181" i="71"/>
  <c r="KM219" i="71"/>
  <c r="KM253" i="71"/>
  <c r="KM187" i="71"/>
  <c r="KM51" i="71"/>
  <c r="KM198" i="71"/>
  <c r="KM15" i="71"/>
  <c r="KM194" i="71"/>
  <c r="KM252" i="71"/>
  <c r="KM251" i="71"/>
  <c r="KM196" i="71"/>
  <c r="KM89" i="71"/>
  <c r="KO3" i="71"/>
  <c r="KU3" i="71"/>
  <c r="KX3" i="71"/>
  <c r="KN3" i="71"/>
  <c r="KT3" i="71"/>
  <c r="KW3" i="71"/>
  <c r="KQ3" i="71"/>
  <c r="KR3" i="71"/>
  <c r="KP3" i="71"/>
  <c r="KM2" i="71"/>
  <c r="KV3" i="71"/>
  <c r="KS3" i="71"/>
  <c r="KX145" i="71" l="1"/>
  <c r="KX144" i="71"/>
  <c r="KX140" i="71"/>
  <c r="KX136" i="71"/>
  <c r="KX132" i="71"/>
  <c r="KX139" i="71"/>
  <c r="KX134" i="71"/>
  <c r="KX143" i="71"/>
  <c r="KX138" i="71"/>
  <c r="KX133" i="71"/>
  <c r="KX142" i="71"/>
  <c r="KX137" i="71"/>
  <c r="KX131" i="71"/>
  <c r="KX141" i="71"/>
  <c r="KX135" i="71"/>
  <c r="KX10" i="71"/>
  <c r="KX11" i="71"/>
  <c r="KX12" i="71"/>
  <c r="KX122" i="71"/>
  <c r="KX116" i="71"/>
  <c r="KX115" i="71"/>
  <c r="KX120" i="71"/>
  <c r="KX117" i="71"/>
  <c r="KX114" i="71"/>
  <c r="KX112" i="71"/>
  <c r="KX109" i="71"/>
  <c r="KX119" i="71"/>
  <c r="KX108" i="71"/>
  <c r="KX110" i="71"/>
  <c r="KX113" i="71"/>
  <c r="KX121" i="71"/>
  <c r="KX118" i="71"/>
  <c r="KX111" i="71"/>
  <c r="KX15" i="71"/>
  <c r="KX192" i="71"/>
  <c r="KX16" i="71"/>
  <c r="KX183" i="71"/>
  <c r="KX181" i="71"/>
  <c r="KX253" i="71"/>
  <c r="KX250" i="71"/>
  <c r="KX251" i="71"/>
  <c r="KX9" i="71"/>
  <c r="KX82" i="71"/>
  <c r="KX89" i="71"/>
  <c r="KX216" i="71"/>
  <c r="KX198" i="71"/>
  <c r="KX201" i="71"/>
  <c r="KX35" i="71"/>
  <c r="KX185" i="71"/>
  <c r="KX203" i="71"/>
  <c r="KX187" i="71"/>
  <c r="KX65" i="71"/>
  <c r="KX81" i="71"/>
  <c r="KX252" i="71"/>
  <c r="KX51" i="71"/>
  <c r="KX194" i="71"/>
  <c r="KX224" i="71"/>
  <c r="KX219" i="71"/>
  <c r="KX179" i="71"/>
  <c r="KX88" i="71"/>
  <c r="KX95" i="71"/>
  <c r="KX7" i="71"/>
  <c r="KX205" i="71"/>
  <c r="KX196" i="71"/>
  <c r="KX70" i="71"/>
  <c r="KX96" i="71"/>
  <c r="LI3" i="71"/>
  <c r="LB3" i="71"/>
  <c r="LD3" i="71"/>
  <c r="LA3" i="71"/>
  <c r="LC3" i="71"/>
  <c r="LE3" i="71"/>
  <c r="LG3" i="71"/>
  <c r="KX2" i="71"/>
  <c r="KZ3" i="71"/>
  <c r="KY3" i="71"/>
  <c r="LF3" i="71"/>
  <c r="LH3" i="71"/>
  <c r="LI143" i="71" l="1"/>
  <c r="LI139" i="71"/>
  <c r="LI135" i="71"/>
  <c r="LI131" i="71"/>
  <c r="LI142" i="71"/>
  <c r="LI137" i="71"/>
  <c r="LI132" i="71"/>
  <c r="LI141" i="71"/>
  <c r="LI134" i="71"/>
  <c r="LI140" i="71"/>
  <c r="LI133" i="71"/>
  <c r="LI145" i="71"/>
  <c r="LI138" i="71"/>
  <c r="LI144" i="71"/>
  <c r="LI136" i="71"/>
  <c r="LI11" i="71"/>
  <c r="LI10" i="71"/>
  <c r="LI12" i="71"/>
  <c r="LI122" i="71"/>
  <c r="LI119" i="71"/>
  <c r="LI109" i="71"/>
  <c r="LI114" i="71"/>
  <c r="LI108" i="71"/>
  <c r="LI120" i="71"/>
  <c r="LI115" i="71"/>
  <c r="LI121" i="71"/>
  <c r="LI110" i="71"/>
  <c r="LI113" i="71"/>
  <c r="LI111" i="71"/>
  <c r="LI117" i="71"/>
  <c r="LI112" i="71"/>
  <c r="LI118" i="71"/>
  <c r="LI116" i="71"/>
  <c r="LI251" i="71"/>
  <c r="LI183" i="71"/>
  <c r="LI219" i="71"/>
  <c r="LI252" i="71"/>
  <c r="LI192" i="71"/>
  <c r="LI181" i="71"/>
  <c r="LI201" i="71"/>
  <c r="LI187" i="71"/>
  <c r="LI7" i="71"/>
  <c r="LI224" i="71"/>
  <c r="LI196" i="71"/>
  <c r="LI179" i="71"/>
  <c r="LI96" i="71"/>
  <c r="LI81" i="71"/>
  <c r="LI70" i="71"/>
  <c r="LI194" i="71"/>
  <c r="LI65" i="71"/>
  <c r="LI15" i="71"/>
  <c r="LI51" i="71"/>
  <c r="LI35" i="71"/>
  <c r="LI205" i="71"/>
  <c r="LI198" i="71"/>
  <c r="LI95" i="71"/>
  <c r="LI88" i="71"/>
  <c r="LI203" i="71"/>
  <c r="LI250" i="71"/>
  <c r="LI16" i="71"/>
  <c r="LI216" i="71"/>
  <c r="LI9" i="71"/>
  <c r="LI89" i="71"/>
  <c r="LI253" i="71"/>
  <c r="LI185" i="71"/>
  <c r="LI82" i="71"/>
  <c r="LT3" i="71"/>
  <c r="LQ3" i="71"/>
  <c r="LL3" i="71"/>
  <c r="LN3" i="71"/>
  <c r="LO3" i="71"/>
  <c r="LK3" i="71"/>
  <c r="LM3" i="71"/>
  <c r="LS3" i="71"/>
  <c r="LR3" i="71"/>
  <c r="LI2" i="71"/>
  <c r="LJ3" i="71"/>
  <c r="LP3" i="71"/>
  <c r="LT145" i="71" l="1"/>
  <c r="LT141" i="71"/>
  <c r="LT137" i="71"/>
  <c r="LT133" i="71"/>
  <c r="LT144" i="71"/>
  <c r="LT139" i="71"/>
  <c r="LT134" i="71"/>
  <c r="LT142" i="71"/>
  <c r="LT135" i="71"/>
  <c r="LT140" i="71"/>
  <c r="LT132" i="71"/>
  <c r="LT138" i="71"/>
  <c r="LT131" i="71"/>
  <c r="LT136" i="71"/>
  <c r="LT143" i="71"/>
  <c r="LT10" i="71"/>
  <c r="LT11" i="71"/>
  <c r="LT12" i="71"/>
  <c r="LT122" i="71"/>
  <c r="LT113" i="71"/>
  <c r="LT114" i="71"/>
  <c r="LT115" i="71"/>
  <c r="LT111" i="71"/>
  <c r="LT119" i="71"/>
  <c r="LT116" i="71"/>
  <c r="LT112" i="71"/>
  <c r="LT118" i="71"/>
  <c r="LT120" i="71"/>
  <c r="LT117" i="71"/>
  <c r="LT110" i="71"/>
  <c r="LT109" i="71"/>
  <c r="LT121" i="71"/>
  <c r="LT108" i="71"/>
  <c r="LT15" i="71"/>
  <c r="LT224" i="71"/>
  <c r="LT181" i="71"/>
  <c r="LT251" i="71"/>
  <c r="LT253" i="71"/>
  <c r="LT216" i="71"/>
  <c r="LT185" i="71"/>
  <c r="LT9" i="71"/>
  <c r="LT192" i="71"/>
  <c r="LT198" i="71"/>
  <c r="LT196" i="71"/>
  <c r="LT179" i="71"/>
  <c r="LT194" i="71"/>
  <c r="LT51" i="71"/>
  <c r="LT219" i="71"/>
  <c r="LT187" i="71"/>
  <c r="LT16" i="71"/>
  <c r="LT88" i="71"/>
  <c r="LT65" i="71"/>
  <c r="LT96" i="71"/>
  <c r="LT81" i="71"/>
  <c r="LT250" i="71"/>
  <c r="LT183" i="71"/>
  <c r="LT95" i="71"/>
  <c r="LT82" i="71"/>
  <c r="LT205" i="71"/>
  <c r="LT201" i="71"/>
  <c r="LT70" i="71"/>
  <c r="LT35" i="71"/>
  <c r="LT7" i="71"/>
  <c r="LT252" i="71"/>
  <c r="LT203" i="71"/>
  <c r="LT89" i="71"/>
  <c r="ME3" i="71"/>
  <c r="LT2" i="71"/>
  <c r="MA3" i="71"/>
  <c r="LW3" i="71"/>
  <c r="MD3" i="71"/>
  <c r="LU3" i="71"/>
  <c r="MB3" i="71"/>
  <c r="LX3" i="71"/>
  <c r="LY3" i="71"/>
  <c r="MC3" i="71"/>
  <c r="LZ3" i="71"/>
  <c r="LV3" i="71"/>
  <c r="ME143" i="71" l="1"/>
  <c r="ME139" i="71"/>
  <c r="ME135" i="71"/>
  <c r="ME131" i="71"/>
  <c r="ME142" i="71"/>
  <c r="ME137" i="71"/>
  <c r="ME132" i="71"/>
  <c r="ME145" i="71"/>
  <c r="ME138" i="71"/>
  <c r="ME144" i="71"/>
  <c r="ME136" i="71"/>
  <c r="ME141" i="71"/>
  <c r="ME134" i="71"/>
  <c r="ME140" i="71"/>
  <c r="ME133" i="71"/>
  <c r="ME12" i="71"/>
  <c r="ME10" i="71"/>
  <c r="ME11" i="71"/>
  <c r="ME121" i="71"/>
  <c r="ME110" i="71"/>
  <c r="ME112" i="71"/>
  <c r="ME118" i="71"/>
  <c r="ME111" i="71"/>
  <c r="ME114" i="71"/>
  <c r="ME113" i="71"/>
  <c r="ME120" i="71"/>
  <c r="ME108" i="71"/>
  <c r="ME109" i="71"/>
  <c r="ME116" i="71"/>
  <c r="ME117" i="71"/>
  <c r="ME115" i="71"/>
  <c r="ME119" i="71"/>
  <c r="ME122" i="71"/>
  <c r="ME252" i="71"/>
  <c r="ME181" i="71"/>
  <c r="ME201" i="71"/>
  <c r="ME185" i="71"/>
  <c r="ME35" i="71"/>
  <c r="ME16" i="71"/>
  <c r="ME7" i="71"/>
  <c r="ME183" i="71"/>
  <c r="ME205" i="71"/>
  <c r="ME65" i="71"/>
  <c r="ME9" i="71"/>
  <c r="ME51" i="71"/>
  <c r="ME253" i="71"/>
  <c r="ME219" i="71"/>
  <c r="ME203" i="71"/>
  <c r="ME187" i="71"/>
  <c r="ME216" i="71"/>
  <c r="ME81" i="71"/>
  <c r="ME89" i="71"/>
  <c r="ME95" i="71"/>
  <c r="ME70" i="71"/>
  <c r="ME96" i="71"/>
  <c r="ME82" i="71"/>
  <c r="ME194" i="71"/>
  <c r="ME192" i="71"/>
  <c r="ME196" i="71"/>
  <c r="ME179" i="71"/>
  <c r="ME88" i="71"/>
  <c r="ME250" i="71"/>
  <c r="ME251" i="71"/>
  <c r="ME15" i="71"/>
  <c r="ME224" i="71"/>
  <c r="ME198" i="71"/>
  <c r="MM3" i="71"/>
  <c r="MN3" i="71"/>
  <c r="MG3" i="71"/>
  <c r="ME2" i="71"/>
  <c r="MH3" i="71"/>
  <c r="MI3" i="71"/>
  <c r="MK3" i="71"/>
  <c r="ML3" i="71"/>
  <c r="MJ3" i="71"/>
  <c r="MP3" i="71"/>
  <c r="MF3" i="71"/>
  <c r="MO3" i="71"/>
  <c r="MP145" i="71" l="1"/>
  <c r="MP141" i="71"/>
  <c r="MP137" i="71"/>
  <c r="MP133" i="71"/>
  <c r="MP144" i="71"/>
  <c r="MP139" i="71"/>
  <c r="MP134" i="71"/>
  <c r="MP138" i="71"/>
  <c r="MP131" i="71"/>
  <c r="MP143" i="71"/>
  <c r="MP136" i="71"/>
  <c r="MP142" i="71"/>
  <c r="MP135" i="71"/>
  <c r="MP140" i="71"/>
  <c r="MP132" i="71"/>
  <c r="MP11" i="71"/>
  <c r="MP12" i="71"/>
  <c r="MP10" i="71"/>
  <c r="MP116" i="71"/>
  <c r="MP115" i="71"/>
  <c r="MP111" i="71"/>
  <c r="MP108" i="71"/>
  <c r="MP114" i="71"/>
  <c r="MP109" i="71"/>
  <c r="MP120" i="71"/>
  <c r="MP110" i="71"/>
  <c r="MP122" i="71"/>
  <c r="MP113" i="71"/>
  <c r="MP117" i="71"/>
  <c r="MP112" i="71"/>
  <c r="MP119" i="71"/>
  <c r="MP121" i="71"/>
  <c r="MP118" i="71"/>
  <c r="MP251" i="71"/>
  <c r="MP198" i="71"/>
  <c r="MP201" i="71"/>
  <c r="MP194" i="71"/>
  <c r="MP203" i="71"/>
  <c r="MP181" i="71"/>
  <c r="MP185" i="71"/>
  <c r="MP192" i="71"/>
  <c r="MP216" i="71"/>
  <c r="MP51" i="71"/>
  <c r="MP7" i="71"/>
  <c r="MP179" i="71"/>
  <c r="MP81" i="71"/>
  <c r="MP96" i="71"/>
  <c r="MP89" i="71"/>
  <c r="MP205" i="71"/>
  <c r="MP88" i="71"/>
  <c r="MP82" i="71"/>
  <c r="MP224" i="71"/>
  <c r="MP183" i="71"/>
  <c r="MP35" i="71"/>
  <c r="MP250" i="71"/>
  <c r="MP15" i="71"/>
  <c r="MP95" i="71"/>
  <c r="MP253" i="71"/>
  <c r="MP196" i="71"/>
  <c r="MP219" i="71"/>
  <c r="MP65" i="71"/>
  <c r="MP9" i="71"/>
  <c r="MP16" i="71"/>
  <c r="MP252" i="71"/>
  <c r="MP70" i="71"/>
  <c r="MP187" i="71"/>
  <c r="NA3" i="71"/>
  <c r="MP2" i="71"/>
  <c r="MY3" i="71"/>
  <c r="MT3" i="71"/>
  <c r="MR3" i="71"/>
  <c r="MS3" i="71"/>
  <c r="MZ3" i="71"/>
  <c r="MU3" i="71"/>
  <c r="MW3" i="71"/>
  <c r="MQ3" i="71"/>
  <c r="MX3" i="71"/>
  <c r="MV3" i="71"/>
  <c r="NA143" i="71" l="1"/>
  <c r="NA139" i="71"/>
  <c r="NA135" i="71"/>
  <c r="NA131" i="71"/>
  <c r="NA142" i="71"/>
  <c r="NA137" i="71"/>
  <c r="NA132" i="71"/>
  <c r="NA141" i="71"/>
  <c r="NA134" i="71"/>
  <c r="NA140" i="71"/>
  <c r="NA133" i="71"/>
  <c r="NA145" i="71"/>
  <c r="NA138" i="71"/>
  <c r="NA144" i="71"/>
  <c r="NA136" i="71"/>
  <c r="NA11" i="71"/>
  <c r="NA10" i="71"/>
  <c r="NA12" i="71"/>
  <c r="NA118" i="71"/>
  <c r="NA115" i="71"/>
  <c r="NA120" i="71"/>
  <c r="NA110" i="71"/>
  <c r="NA112" i="71"/>
  <c r="NA119" i="71"/>
  <c r="NA121" i="71"/>
  <c r="NA113" i="71"/>
  <c r="NA116" i="71"/>
  <c r="NA114" i="71"/>
  <c r="NA108" i="71"/>
  <c r="NA117" i="71"/>
  <c r="NA111" i="71"/>
  <c r="NA109" i="71"/>
  <c r="NA122" i="71"/>
  <c r="NA35" i="71"/>
  <c r="NA16" i="71"/>
  <c r="NA183" i="71"/>
  <c r="NA179" i="71"/>
  <c r="NA201" i="71"/>
  <c r="NA185" i="71"/>
  <c r="NA250" i="71"/>
  <c r="NA198" i="71"/>
  <c r="NA251" i="71"/>
  <c r="NA181" i="71"/>
  <c r="NA219" i="71"/>
  <c r="NA88" i="71"/>
  <c r="NA96" i="71"/>
  <c r="NA82" i="71"/>
  <c r="NA192" i="71"/>
  <c r="NA65" i="71"/>
  <c r="NA7" i="71"/>
  <c r="NA89" i="71"/>
  <c r="NA81" i="71"/>
  <c r="NA196" i="71"/>
  <c r="NA15" i="71"/>
  <c r="NA203" i="71"/>
  <c r="NA9" i="71"/>
  <c r="NA253" i="71"/>
  <c r="NA194" i="71"/>
  <c r="NA187" i="71"/>
  <c r="NA95" i="71"/>
  <c r="NA70" i="71"/>
  <c r="NA216" i="71"/>
  <c r="NA252" i="71"/>
  <c r="NA205" i="71"/>
  <c r="NA224" i="71"/>
  <c r="NA51" i="71"/>
  <c r="NE3" i="71"/>
  <c r="NF3" i="71"/>
  <c r="ND3" i="71"/>
  <c r="NA2" i="71"/>
  <c r="NJ3" i="71"/>
  <c r="NC3" i="71"/>
  <c r="NH3" i="71"/>
  <c r="NB3" i="71"/>
  <c r="NK3" i="71"/>
  <c r="NG3" i="71"/>
  <c r="NI3" i="71"/>
  <c r="NL3" i="71"/>
  <c r="NL145" i="71" l="1"/>
  <c r="NL141" i="71"/>
  <c r="NL137" i="71"/>
  <c r="NL133" i="71"/>
  <c r="NL144" i="71"/>
  <c r="NL139" i="71"/>
  <c r="NL134" i="71"/>
  <c r="NL142" i="71"/>
  <c r="NL135" i="71"/>
  <c r="NL140" i="71"/>
  <c r="NL132" i="71"/>
  <c r="NL138" i="71"/>
  <c r="NL131" i="71"/>
  <c r="NL136" i="71"/>
  <c r="NL143" i="71"/>
  <c r="NL10" i="71"/>
  <c r="NL11" i="71"/>
  <c r="NL12" i="71"/>
  <c r="NL119" i="71"/>
  <c r="NL114" i="71"/>
  <c r="NL112" i="71"/>
  <c r="NL111" i="71"/>
  <c r="NL116" i="71"/>
  <c r="NL118" i="71"/>
  <c r="NL110" i="71"/>
  <c r="NL122" i="71"/>
  <c r="NL109" i="71"/>
  <c r="NL108" i="71"/>
  <c r="NL120" i="71"/>
  <c r="NL115" i="71"/>
  <c r="NL121" i="71"/>
  <c r="NL113" i="71"/>
  <c r="NL117" i="71"/>
  <c r="NL35" i="71"/>
  <c r="NL251" i="71"/>
  <c r="NL216" i="71"/>
  <c r="NL181" i="71"/>
  <c r="NL192" i="71"/>
  <c r="NL198" i="71"/>
  <c r="NL205" i="71"/>
  <c r="NL9" i="71"/>
  <c r="NL16" i="71"/>
  <c r="NL70" i="71"/>
  <c r="NL7" i="71"/>
  <c r="NL183" i="71"/>
  <c r="NL179" i="71"/>
  <c r="NL253" i="71"/>
  <c r="NL219" i="71"/>
  <c r="NL185" i="71"/>
  <c r="NL65" i="71"/>
  <c r="NL95" i="71"/>
  <c r="NL81" i="71"/>
  <c r="NL89" i="71"/>
  <c r="NL196" i="71"/>
  <c r="NL15" i="71"/>
  <c r="NL252" i="71"/>
  <c r="NL51" i="71"/>
  <c r="NL203" i="71"/>
  <c r="NL88" i="71"/>
  <c r="NL194" i="71"/>
  <c r="NL250" i="71"/>
  <c r="NL187" i="71"/>
  <c r="NL96" i="71"/>
  <c r="NL201" i="71"/>
  <c r="NL224" i="71"/>
  <c r="NL82" i="71"/>
  <c r="NM3" i="71"/>
  <c r="NP3" i="71"/>
  <c r="NV3" i="71"/>
  <c r="NL2" i="71"/>
  <c r="NU3" i="71"/>
  <c r="NO3" i="71"/>
  <c r="NN3" i="71"/>
  <c r="NQ3" i="71"/>
  <c r="NT3" i="71"/>
  <c r="NR3" i="71"/>
  <c r="NW3" i="71"/>
  <c r="NS3" i="71"/>
  <c r="NW143" i="71" l="1"/>
  <c r="NW139" i="71"/>
  <c r="NW135" i="71"/>
  <c r="NW131" i="71"/>
  <c r="NW142" i="71"/>
  <c r="NW137" i="71"/>
  <c r="NW132" i="71"/>
  <c r="NW145" i="71"/>
  <c r="NW138" i="71"/>
  <c r="NW144" i="71"/>
  <c r="NW136" i="71"/>
  <c r="NW141" i="71"/>
  <c r="NW134" i="71"/>
  <c r="NW140" i="71"/>
  <c r="NW133" i="71"/>
  <c r="NW12" i="71"/>
  <c r="NW10" i="71"/>
  <c r="NW11" i="71"/>
  <c r="NW121" i="71"/>
  <c r="NW115" i="71"/>
  <c r="NW120" i="71"/>
  <c r="NW113" i="71"/>
  <c r="NW116" i="71"/>
  <c r="NW112" i="71"/>
  <c r="NW118" i="71"/>
  <c r="NW109" i="71"/>
  <c r="NW122" i="71"/>
  <c r="NW108" i="71"/>
  <c r="NW114" i="71"/>
  <c r="NW117" i="71"/>
  <c r="NW111" i="71"/>
  <c r="NW119" i="71"/>
  <c r="NW110" i="71"/>
  <c r="NW70" i="71"/>
  <c r="NW250" i="71"/>
  <c r="NW219" i="71"/>
  <c r="NW9" i="71"/>
  <c r="NW35" i="71"/>
  <c r="NW224" i="71"/>
  <c r="NW185" i="71"/>
  <c r="NW216" i="71"/>
  <c r="NW205" i="71"/>
  <c r="NW181" i="71"/>
  <c r="NW81" i="71"/>
  <c r="NW198" i="71"/>
  <c r="NW7" i="71"/>
  <c r="NW16" i="71"/>
  <c r="NW196" i="71"/>
  <c r="NW253" i="71"/>
  <c r="NW88" i="71"/>
  <c r="NW82" i="71"/>
  <c r="NW201" i="71"/>
  <c r="NW65" i="71"/>
  <c r="NW203" i="71"/>
  <c r="NW194" i="71"/>
  <c r="NW96" i="71"/>
  <c r="NW251" i="71"/>
  <c r="NW51" i="71"/>
  <c r="NW252" i="71"/>
  <c r="NW192" i="71"/>
  <c r="NW179" i="71"/>
  <c r="NW89" i="71"/>
  <c r="NW183" i="71"/>
  <c r="NW187" i="71"/>
  <c r="NW15" i="71"/>
  <c r="NW95" i="71"/>
  <c r="NW2" i="71"/>
  <c r="OE3" i="71"/>
  <c r="OF3" i="71"/>
  <c r="OD3" i="71"/>
  <c r="NX3" i="71"/>
  <c r="NZ3" i="71"/>
  <c r="OG3" i="71"/>
  <c r="OH3" i="71"/>
  <c r="OB3" i="71"/>
  <c r="OC3" i="71"/>
  <c r="OA3" i="71"/>
  <c r="NY3" i="71"/>
  <c r="OH145" i="71" l="1"/>
  <c r="OH141" i="71"/>
  <c r="OH137" i="71"/>
  <c r="OH133" i="71"/>
  <c r="OH144" i="71"/>
  <c r="OH139" i="71"/>
  <c r="OH134" i="71"/>
  <c r="OH138" i="71"/>
  <c r="OH131" i="71"/>
  <c r="OH143" i="71"/>
  <c r="OH136" i="71"/>
  <c r="OH142" i="71"/>
  <c r="OH135" i="71"/>
  <c r="OH140" i="71"/>
  <c r="OH132" i="71"/>
  <c r="OH11" i="71"/>
  <c r="OH10" i="71"/>
  <c r="OH12" i="71"/>
  <c r="OH122" i="71"/>
  <c r="OH112" i="71"/>
  <c r="OH113" i="71"/>
  <c r="OH116" i="71"/>
  <c r="OH114" i="71"/>
  <c r="OH119" i="71"/>
  <c r="OH115" i="71"/>
  <c r="OH121" i="71"/>
  <c r="OH110" i="71"/>
  <c r="OH117" i="71"/>
  <c r="OH111" i="71"/>
  <c r="OH108" i="71"/>
  <c r="OH120" i="71"/>
  <c r="OH118" i="71"/>
  <c r="OH109" i="71"/>
  <c r="OH205" i="71"/>
  <c r="OH196" i="71"/>
  <c r="OH252" i="71"/>
  <c r="OH203" i="71"/>
  <c r="OH194" i="71"/>
  <c r="OH187" i="71"/>
  <c r="OH95" i="71"/>
  <c r="OH16" i="71"/>
  <c r="OH216" i="71"/>
  <c r="OH192" i="71"/>
  <c r="OH250" i="71"/>
  <c r="OH251" i="71"/>
  <c r="OH198" i="71"/>
  <c r="OH7" i="71"/>
  <c r="OH15" i="71"/>
  <c r="OH9" i="71"/>
  <c r="OH96" i="71"/>
  <c r="OH82" i="71"/>
  <c r="OH181" i="71"/>
  <c r="OH35" i="71"/>
  <c r="OH65" i="71"/>
  <c r="OH185" i="71"/>
  <c r="OH253" i="71"/>
  <c r="OH81" i="71"/>
  <c r="OH88" i="71"/>
  <c r="OH224" i="71"/>
  <c r="OH201" i="71"/>
  <c r="OH70" i="71"/>
  <c r="OH89" i="71"/>
  <c r="OH51" i="71"/>
  <c r="OH219" i="71"/>
  <c r="OH183" i="71"/>
  <c r="OH179" i="71"/>
  <c r="OH2" i="71"/>
  <c r="OI3" i="71"/>
  <c r="OR3" i="71"/>
  <c r="OQ3" i="71"/>
  <c r="OO3" i="71"/>
  <c r="OP3" i="71"/>
  <c r="ON3" i="71"/>
  <c r="OL3" i="71"/>
  <c r="OS3" i="71"/>
  <c r="OJ3" i="71"/>
  <c r="OK3" i="71"/>
  <c r="OM3" i="71"/>
  <c r="OS143" i="71" l="1"/>
  <c r="OS139" i="71"/>
  <c r="OS135" i="71"/>
  <c r="OS131" i="71"/>
  <c r="OS142" i="71"/>
  <c r="OS137" i="71"/>
  <c r="OS132" i="71"/>
  <c r="OS141" i="71"/>
  <c r="OS134" i="71"/>
  <c r="OS140" i="71"/>
  <c r="OS133" i="71"/>
  <c r="OS145" i="71"/>
  <c r="OS138" i="71"/>
  <c r="OS144" i="71"/>
  <c r="OS136" i="71"/>
  <c r="OS10" i="71"/>
  <c r="OS12" i="71"/>
  <c r="OS11" i="71"/>
  <c r="OS112" i="71"/>
  <c r="OS122" i="71"/>
  <c r="OS117" i="71"/>
  <c r="OS109" i="71"/>
  <c r="OS119" i="71"/>
  <c r="OS120" i="71"/>
  <c r="OS115" i="71"/>
  <c r="OS111" i="71"/>
  <c r="OS116" i="71"/>
  <c r="OS110" i="71"/>
  <c r="OS113" i="71"/>
  <c r="OS108" i="71"/>
  <c r="OS121" i="71"/>
  <c r="OS118" i="71"/>
  <c r="OS114" i="71"/>
  <c r="OS183" i="71"/>
  <c r="OS253" i="71"/>
  <c r="OS194" i="71"/>
  <c r="OS187" i="71"/>
  <c r="OS16" i="71"/>
  <c r="OS35" i="71"/>
  <c r="OS250" i="71"/>
  <c r="OS179" i="71"/>
  <c r="OS15" i="71"/>
  <c r="OS224" i="71"/>
  <c r="OS7" i="71"/>
  <c r="OS216" i="71"/>
  <c r="OS198" i="71"/>
  <c r="OS192" i="71"/>
  <c r="OS203" i="71"/>
  <c r="OS205" i="71"/>
  <c r="OS89" i="71"/>
  <c r="OS219" i="71"/>
  <c r="OS96" i="71"/>
  <c r="OS81" i="71"/>
  <c r="OS181" i="71"/>
  <c r="OS201" i="71"/>
  <c r="OS251" i="71"/>
  <c r="OS65" i="71"/>
  <c r="OS82" i="71"/>
  <c r="OS88" i="71"/>
  <c r="OS185" i="71"/>
  <c r="OS70" i="71"/>
  <c r="OS252" i="71"/>
  <c r="OS95" i="71"/>
  <c r="OS51" i="71"/>
  <c r="OS196" i="71"/>
  <c r="OS9" i="71"/>
  <c r="OU3" i="71"/>
  <c r="PB3" i="71"/>
  <c r="PA3" i="71"/>
  <c r="PD3" i="71"/>
  <c r="OX3" i="71"/>
  <c r="OY3" i="71"/>
  <c r="OW3" i="71"/>
  <c r="OV3" i="71"/>
  <c r="OT3" i="71"/>
  <c r="PC3" i="71"/>
  <c r="OS2" i="71"/>
  <c r="OZ3" i="71"/>
  <c r="PD145" i="71" l="1"/>
  <c r="PD141" i="71"/>
  <c r="PD137" i="71"/>
  <c r="PD133" i="71"/>
  <c r="PD144" i="71"/>
  <c r="PD139" i="71"/>
  <c r="PD134" i="71"/>
  <c r="PD142" i="71"/>
  <c r="PD135" i="71"/>
  <c r="PD140" i="71"/>
  <c r="PD132" i="71"/>
  <c r="PD138" i="71"/>
  <c r="PD131" i="71"/>
  <c r="PD136" i="71"/>
  <c r="PD143" i="71"/>
  <c r="PD11" i="71"/>
  <c r="PD10" i="71"/>
  <c r="PD12" i="71"/>
  <c r="PD113" i="71"/>
  <c r="PD108" i="71"/>
  <c r="PD110" i="71"/>
  <c r="PD121" i="71"/>
  <c r="PD119" i="71"/>
  <c r="PD122" i="71"/>
  <c r="PD115" i="71"/>
  <c r="PD118" i="71"/>
  <c r="PD111" i="71"/>
  <c r="PD117" i="71"/>
  <c r="PD114" i="71"/>
  <c r="PD112" i="71"/>
  <c r="PD109" i="71"/>
  <c r="PD116" i="71"/>
  <c r="PD120" i="71"/>
  <c r="PD224" i="71"/>
  <c r="PD15" i="71"/>
  <c r="PD51" i="71"/>
  <c r="PD203" i="71"/>
  <c r="PD250" i="71"/>
  <c r="PD179" i="71"/>
  <c r="PD35" i="71"/>
  <c r="PD7" i="71"/>
  <c r="PD251" i="71"/>
  <c r="PD216" i="71"/>
  <c r="PD70" i="71"/>
  <c r="PD95" i="71"/>
  <c r="PD187" i="71"/>
  <c r="PD201" i="71"/>
  <c r="PD16" i="71"/>
  <c r="PD252" i="71"/>
  <c r="PD194" i="71"/>
  <c r="PD81" i="71"/>
  <c r="PD183" i="71"/>
  <c r="PD205" i="71"/>
  <c r="PD219" i="71"/>
  <c r="PD65" i="71"/>
  <c r="PD82" i="71"/>
  <c r="PD196" i="71"/>
  <c r="PD96" i="71"/>
  <c r="PD192" i="71"/>
  <c r="PD198" i="71"/>
  <c r="PD253" i="71"/>
  <c r="PD9" i="71"/>
  <c r="PD185" i="71"/>
  <c r="PD89" i="71"/>
  <c r="PD181" i="71"/>
  <c r="PD88" i="71"/>
  <c r="PO3" i="71"/>
  <c r="PJ3" i="71"/>
  <c r="PH3" i="71"/>
  <c r="PE3" i="71"/>
  <c r="PD2" i="71"/>
  <c r="PN3" i="71"/>
  <c r="PM3" i="71"/>
  <c r="PK3" i="71"/>
  <c r="PF3" i="71"/>
  <c r="PI3" i="71"/>
  <c r="PL3" i="71"/>
  <c r="PG3" i="71"/>
  <c r="PO143" i="71" l="1"/>
  <c r="PO139" i="71"/>
  <c r="PO135" i="71"/>
  <c r="PO131" i="71"/>
  <c r="PO142" i="71"/>
  <c r="PO137" i="71"/>
  <c r="PO132" i="71"/>
  <c r="PO145" i="71"/>
  <c r="PO138" i="71"/>
  <c r="PO144" i="71"/>
  <c r="PO136" i="71"/>
  <c r="PO141" i="71"/>
  <c r="PO134" i="71"/>
  <c r="PO140" i="71"/>
  <c r="PO133" i="71"/>
  <c r="PO10" i="71"/>
  <c r="PO12" i="71"/>
  <c r="PO11" i="71"/>
  <c r="PO114" i="71"/>
  <c r="PO115" i="71"/>
  <c r="PO121" i="71"/>
  <c r="PO122" i="71"/>
  <c r="PO108" i="71"/>
  <c r="PO117" i="71"/>
  <c r="PO111" i="71"/>
  <c r="PO119" i="71"/>
  <c r="PO118" i="71"/>
  <c r="PO120" i="71"/>
  <c r="PO116" i="71"/>
  <c r="PO112" i="71"/>
  <c r="PO110" i="71"/>
  <c r="PO109" i="71"/>
  <c r="PO113" i="71"/>
  <c r="PO35" i="71"/>
  <c r="PO216" i="71"/>
  <c r="PO194" i="71"/>
  <c r="PO219" i="71"/>
  <c r="PO187" i="71"/>
  <c r="PO185" i="71"/>
  <c r="PO251" i="71"/>
  <c r="PO15" i="71"/>
  <c r="PO198" i="71"/>
  <c r="PO70" i="71"/>
  <c r="PO181" i="71"/>
  <c r="PO65" i="71"/>
  <c r="PO201" i="71"/>
  <c r="PO224" i="71"/>
  <c r="PO51" i="71"/>
  <c r="PO203" i="71"/>
  <c r="PO96" i="71"/>
  <c r="PO88" i="71"/>
  <c r="PO81" i="71"/>
  <c r="PO7" i="71"/>
  <c r="PO89" i="71"/>
  <c r="PO250" i="71"/>
  <c r="PO196" i="71"/>
  <c r="PO9" i="71"/>
  <c r="PO16" i="71"/>
  <c r="PO252" i="71"/>
  <c r="PO82" i="71"/>
  <c r="PO95" i="71"/>
  <c r="PO183" i="71"/>
  <c r="PO205" i="71"/>
  <c r="PO253" i="71"/>
  <c r="PO192" i="71"/>
  <c r="PO179" i="71"/>
  <c r="PY3" i="71"/>
  <c r="PW3" i="71"/>
  <c r="PV3" i="71"/>
  <c r="PS3" i="71"/>
  <c r="PP3" i="71"/>
  <c r="PT3" i="71"/>
  <c r="PZ3" i="71"/>
  <c r="PU3" i="71"/>
  <c r="PR3" i="71"/>
  <c r="PX3" i="71"/>
  <c r="PQ3" i="71"/>
  <c r="PO2" i="71"/>
  <c r="PZ145" i="71" l="1"/>
  <c r="PZ141" i="71"/>
  <c r="PZ137" i="71"/>
  <c r="PZ133" i="71"/>
  <c r="PZ144" i="71"/>
  <c r="PZ139" i="71"/>
  <c r="PZ134" i="71"/>
  <c r="PZ138" i="71"/>
  <c r="PZ131" i="71"/>
  <c r="PZ143" i="71"/>
  <c r="PZ136" i="71"/>
  <c r="PZ142" i="71"/>
  <c r="PZ135" i="71"/>
  <c r="PZ140" i="71"/>
  <c r="PZ132" i="71"/>
  <c r="PZ11" i="71"/>
  <c r="PZ12" i="71"/>
  <c r="PZ10" i="71"/>
  <c r="PZ113" i="71"/>
  <c r="PZ119" i="71"/>
  <c r="PZ112" i="71"/>
  <c r="PZ111" i="71"/>
  <c r="PZ121" i="71"/>
  <c r="PZ108" i="71"/>
  <c r="PZ122" i="71"/>
  <c r="PZ120" i="71"/>
  <c r="PZ118" i="71"/>
  <c r="PZ115" i="71"/>
  <c r="PZ109" i="71"/>
  <c r="PZ114" i="71"/>
  <c r="PZ116" i="71"/>
  <c r="PZ117" i="71"/>
  <c r="PZ110" i="71"/>
  <c r="PZ16" i="71"/>
  <c r="PZ15" i="71"/>
  <c r="PZ181" i="71"/>
  <c r="PZ201" i="71"/>
  <c r="PZ198" i="71"/>
  <c r="PZ192" i="71"/>
  <c r="PZ253" i="71"/>
  <c r="PZ250" i="71"/>
  <c r="PZ7" i="71"/>
  <c r="PZ224" i="71"/>
  <c r="PZ252" i="71"/>
  <c r="PZ196" i="71"/>
  <c r="PZ203" i="71"/>
  <c r="PZ9" i="71"/>
  <c r="PZ65" i="71"/>
  <c r="PZ251" i="71"/>
  <c r="PZ51" i="71"/>
  <c r="PZ194" i="71"/>
  <c r="PZ96" i="71"/>
  <c r="PZ89" i="71"/>
  <c r="PZ81" i="71"/>
  <c r="PZ70" i="71"/>
  <c r="PZ183" i="71"/>
  <c r="PZ95" i="71"/>
  <c r="PZ88" i="71"/>
  <c r="PZ82" i="71"/>
  <c r="PZ35" i="71"/>
  <c r="PZ216" i="71"/>
  <c r="PZ205" i="71"/>
  <c r="PZ185" i="71"/>
  <c r="PZ179" i="71"/>
  <c r="PZ187" i="71"/>
  <c r="PZ219" i="71"/>
  <c r="QG3" i="71"/>
  <c r="QH3" i="71"/>
  <c r="QE3" i="71"/>
  <c r="QI3" i="71"/>
  <c r="PZ2" i="71"/>
  <c r="QC3" i="71"/>
  <c r="QJ3" i="71"/>
  <c r="QD3" i="71"/>
  <c r="QB3" i="71"/>
  <c r="QF3" i="71"/>
  <c r="QK3" i="71"/>
  <c r="QA3" i="71"/>
  <c r="QK143" i="71" l="1"/>
  <c r="QK139" i="71"/>
  <c r="QK135" i="71"/>
  <c r="QK131" i="71"/>
  <c r="QK142" i="71"/>
  <c r="QK137" i="71"/>
  <c r="QK132" i="71"/>
  <c r="QK141" i="71"/>
  <c r="QK134" i="71"/>
  <c r="QK140" i="71"/>
  <c r="QK133" i="71"/>
  <c r="QK145" i="71"/>
  <c r="QK138" i="71"/>
  <c r="QK144" i="71"/>
  <c r="QK136" i="71"/>
  <c r="QK11" i="71"/>
  <c r="QK10" i="71"/>
  <c r="QK12" i="71"/>
  <c r="QK113" i="71"/>
  <c r="QK120" i="71"/>
  <c r="QK116" i="71"/>
  <c r="QK121" i="71"/>
  <c r="QK114" i="71"/>
  <c r="QK118" i="71"/>
  <c r="QK117" i="71"/>
  <c r="QK115" i="71"/>
  <c r="QK111" i="71"/>
  <c r="QK122" i="71"/>
  <c r="QK109" i="71"/>
  <c r="QK119" i="71"/>
  <c r="QK112" i="71"/>
  <c r="QK108" i="71"/>
  <c r="QK110" i="71"/>
  <c r="QK253" i="71"/>
  <c r="QK251" i="71"/>
  <c r="QK196" i="71"/>
  <c r="QK51" i="71"/>
  <c r="QK194" i="71"/>
  <c r="QK35" i="71"/>
  <c r="QK250" i="71"/>
  <c r="QK252" i="71"/>
  <c r="QK224" i="71"/>
  <c r="QK219" i="71"/>
  <c r="QK183" i="71"/>
  <c r="QK216" i="71"/>
  <c r="QK198" i="71"/>
  <c r="QK65" i="71"/>
  <c r="QK95" i="71"/>
  <c r="QK185" i="71"/>
  <c r="QK70" i="71"/>
  <c r="QK15" i="71"/>
  <c r="QK203" i="71"/>
  <c r="QK89" i="71"/>
  <c r="QK81" i="71"/>
  <c r="QK96" i="71"/>
  <c r="QK7" i="71"/>
  <c r="QK9" i="71"/>
  <c r="QK88" i="71"/>
  <c r="QK82" i="71"/>
  <c r="QK179" i="71"/>
  <c r="QK205" i="71"/>
  <c r="QK181" i="71"/>
  <c r="QK16" i="71"/>
  <c r="QK201" i="71"/>
  <c r="QK192" i="71"/>
  <c r="QK187" i="71"/>
  <c r="QR3" i="71"/>
  <c r="QL3" i="71"/>
  <c r="QU3" i="71"/>
  <c r="QO3" i="71"/>
  <c r="QT3" i="71"/>
  <c r="QV3" i="71"/>
  <c r="QP3" i="71"/>
  <c r="QN3" i="71"/>
  <c r="QS3" i="71"/>
  <c r="QK2" i="71"/>
  <c r="QM3" i="71"/>
  <c r="QQ3" i="71"/>
  <c r="QV145" i="71" l="1"/>
  <c r="QV141" i="71"/>
  <c r="QV137" i="71"/>
  <c r="QV133" i="71"/>
  <c r="QV144" i="71"/>
  <c r="QV139" i="71"/>
  <c r="QV134" i="71"/>
  <c r="QV142" i="71"/>
  <c r="QV135" i="71"/>
  <c r="QV140" i="71"/>
  <c r="QV132" i="71"/>
  <c r="QV138" i="71"/>
  <c r="QV131" i="71"/>
  <c r="QV136" i="71"/>
  <c r="QV143" i="71"/>
  <c r="QV11" i="71"/>
  <c r="QV10" i="71"/>
  <c r="QV12" i="71"/>
  <c r="QV115" i="71"/>
  <c r="QV117" i="71"/>
  <c r="QV109" i="71"/>
  <c r="QV116" i="71"/>
  <c r="QV120" i="71"/>
  <c r="QV112" i="71"/>
  <c r="QV114" i="71"/>
  <c r="QV113" i="71"/>
  <c r="QV111" i="71"/>
  <c r="QV122" i="71"/>
  <c r="QV108" i="71"/>
  <c r="QV119" i="71"/>
  <c r="QV121" i="71"/>
  <c r="QV110" i="71"/>
  <c r="QV118" i="71"/>
  <c r="QV198" i="71"/>
  <c r="QV252" i="71"/>
  <c r="QV95" i="71"/>
  <c r="QV250" i="71"/>
  <c r="QV185" i="71"/>
  <c r="QV65" i="71"/>
  <c r="QV201" i="71"/>
  <c r="QV181" i="71"/>
  <c r="QV15" i="71"/>
  <c r="QV251" i="71"/>
  <c r="QV219" i="71"/>
  <c r="QV194" i="71"/>
  <c r="QV192" i="71"/>
  <c r="QV16" i="71"/>
  <c r="QV224" i="71"/>
  <c r="QV51" i="71"/>
  <c r="QV187" i="71"/>
  <c r="QV183" i="71"/>
  <c r="QV81" i="71"/>
  <c r="QV203" i="71"/>
  <c r="QV179" i="71"/>
  <c r="QV82" i="71"/>
  <c r="QV70" i="71"/>
  <c r="QV7" i="71"/>
  <c r="QV216" i="71"/>
  <c r="QV253" i="71"/>
  <c r="QV9" i="71"/>
  <c r="QV89" i="71"/>
  <c r="QV205" i="71"/>
  <c r="QV35" i="71"/>
  <c r="QV196" i="71"/>
  <c r="QV88" i="71"/>
  <c r="QV96" i="71"/>
  <c r="RD3" i="71"/>
  <c r="QX3" i="71"/>
  <c r="RC3" i="71"/>
  <c r="RG3" i="71"/>
  <c r="RF3" i="71"/>
  <c r="QW3" i="71"/>
  <c r="RE3" i="71"/>
  <c r="QV2" i="71"/>
  <c r="RA3" i="71"/>
  <c r="QY3" i="71"/>
  <c r="RB3" i="71"/>
  <c r="QZ3" i="71"/>
  <c r="RG143" i="71" l="1"/>
  <c r="RG139" i="71"/>
  <c r="RG135" i="71"/>
  <c r="RG131" i="71"/>
  <c r="RG142" i="71"/>
  <c r="RG137" i="71"/>
  <c r="RG132" i="71"/>
  <c r="RG145" i="71"/>
  <c r="RG138" i="71"/>
  <c r="RG144" i="71"/>
  <c r="RG136" i="71"/>
  <c r="RG141" i="71"/>
  <c r="RG134" i="71"/>
  <c r="RG140" i="71"/>
  <c r="RG133" i="71"/>
  <c r="RG10" i="71"/>
  <c r="RG12" i="71"/>
  <c r="RG11" i="71"/>
  <c r="RG117" i="71"/>
  <c r="RG112" i="71"/>
  <c r="RG116" i="71"/>
  <c r="RG115" i="71"/>
  <c r="RG114" i="71"/>
  <c r="RG109" i="71"/>
  <c r="RG120" i="71"/>
  <c r="RG121" i="71"/>
  <c r="RG122" i="71"/>
  <c r="RG108" i="71"/>
  <c r="RG111" i="71"/>
  <c r="RG118" i="71"/>
  <c r="RG113" i="71"/>
  <c r="RG119" i="71"/>
  <c r="RG110" i="71"/>
  <c r="RG16" i="71"/>
  <c r="RG205" i="71"/>
  <c r="RG196" i="71"/>
  <c r="RG7" i="71"/>
  <c r="RG65" i="71"/>
  <c r="RG185" i="71"/>
  <c r="RG251" i="71"/>
  <c r="RG15" i="71"/>
  <c r="RG192" i="71"/>
  <c r="RG203" i="71"/>
  <c r="RG201" i="71"/>
  <c r="RG219" i="71"/>
  <c r="RG194" i="71"/>
  <c r="RG81" i="71"/>
  <c r="RG70" i="71"/>
  <c r="RG198" i="71"/>
  <c r="RG187" i="71"/>
  <c r="RG250" i="71"/>
  <c r="RG51" i="71"/>
  <c r="RG96" i="71"/>
  <c r="RG82" i="71"/>
  <c r="RG95" i="71"/>
  <c r="RG253" i="71"/>
  <c r="RG216" i="71"/>
  <c r="RG183" i="71"/>
  <c r="RG181" i="71"/>
  <c r="RG179" i="71"/>
  <c r="RG9" i="71"/>
  <c r="RG252" i="71"/>
  <c r="RG88" i="71"/>
  <c r="RG35" i="71"/>
  <c r="RG224" i="71"/>
  <c r="RG89" i="71"/>
  <c r="RI3" i="71"/>
  <c r="RG2" i="71"/>
  <c r="RQ3" i="71"/>
  <c r="RH3" i="71"/>
  <c r="RJ3" i="71"/>
  <c r="RK3" i="71"/>
  <c r="RR3" i="71"/>
  <c r="RP3" i="71"/>
  <c r="RN3" i="71"/>
  <c r="RM3" i="71"/>
  <c r="RO3" i="71"/>
  <c r="RL3" i="71"/>
  <c r="RR145" i="71" l="1"/>
  <c r="RR141" i="71"/>
  <c r="RR137" i="71"/>
  <c r="RR133" i="71"/>
  <c r="RR144" i="71"/>
  <c r="RR139" i="71"/>
  <c r="RR134" i="71"/>
  <c r="RR138" i="71"/>
  <c r="RR131" i="71"/>
  <c r="RR143" i="71"/>
  <c r="RR136" i="71"/>
  <c r="RR142" i="71"/>
  <c r="RR135" i="71"/>
  <c r="RR140" i="71"/>
  <c r="RR132" i="71"/>
  <c r="RR10" i="71"/>
  <c r="RR12" i="71"/>
  <c r="RR11" i="71"/>
  <c r="RR121" i="71"/>
  <c r="RR120" i="71"/>
  <c r="RR108" i="71"/>
  <c r="RR113" i="71"/>
  <c r="RR112" i="71"/>
  <c r="RR111" i="71"/>
  <c r="RR122" i="71"/>
  <c r="RR117" i="71"/>
  <c r="RR119" i="71"/>
  <c r="RR115" i="71"/>
  <c r="RR109" i="71"/>
  <c r="RR118" i="71"/>
  <c r="RR114" i="71"/>
  <c r="RR110" i="71"/>
  <c r="RR116" i="71"/>
  <c r="RR250" i="71"/>
  <c r="RR192" i="71"/>
  <c r="RR219" i="71"/>
  <c r="RR9" i="71"/>
  <c r="RR201" i="71"/>
  <c r="RR185" i="71"/>
  <c r="RR187" i="71"/>
  <c r="RR51" i="71"/>
  <c r="RR216" i="71"/>
  <c r="RR252" i="71"/>
  <c r="RR181" i="71"/>
  <c r="RR35" i="71"/>
  <c r="RR183" i="71"/>
  <c r="RR253" i="71"/>
  <c r="RR203" i="71"/>
  <c r="RR65" i="71"/>
  <c r="RR89" i="71"/>
  <c r="RR224" i="71"/>
  <c r="RR205" i="71"/>
  <c r="RR70" i="71"/>
  <c r="RR194" i="71"/>
  <c r="RR95" i="71"/>
  <c r="RR81" i="71"/>
  <c r="RR198" i="71"/>
  <c r="RR7" i="71"/>
  <c r="RR15" i="71"/>
  <c r="RR88" i="71"/>
  <c r="RR96" i="71"/>
  <c r="RR179" i="71"/>
  <c r="RR251" i="71"/>
  <c r="RR196" i="71"/>
  <c r="RR16" i="71"/>
  <c r="RR82" i="71"/>
  <c r="SB3" i="71"/>
  <c r="RW3" i="71"/>
  <c r="RY3" i="71"/>
  <c r="RV3" i="71"/>
  <c r="SA3" i="71"/>
  <c r="RU3" i="71"/>
  <c r="RT3" i="71"/>
  <c r="SC3" i="71"/>
  <c r="RR2" i="71"/>
  <c r="RZ3" i="71"/>
  <c r="RX3" i="71"/>
  <c r="RS3" i="71"/>
  <c r="SC143" i="71" l="1"/>
  <c r="SC139" i="71"/>
  <c r="SC135" i="71"/>
  <c r="SC131" i="71"/>
  <c r="SC142" i="71"/>
  <c r="SC137" i="71"/>
  <c r="SC132" i="71"/>
  <c r="SC141" i="71"/>
  <c r="SC136" i="71"/>
  <c r="SC145" i="71"/>
  <c r="SC134" i="71"/>
  <c r="SC144" i="71"/>
  <c r="SC133" i="71"/>
  <c r="SC140" i="71"/>
  <c r="SC138" i="71"/>
  <c r="SC11" i="71"/>
  <c r="SC12" i="71"/>
  <c r="SC10" i="71"/>
  <c r="SC109" i="71"/>
  <c r="SC108" i="71"/>
  <c r="SC121" i="71"/>
  <c r="SC113" i="71"/>
  <c r="SC115" i="71"/>
  <c r="SC120" i="71"/>
  <c r="SC122" i="71"/>
  <c r="SC110" i="71"/>
  <c r="SC118" i="71"/>
  <c r="SC111" i="71"/>
  <c r="SC114" i="71"/>
  <c r="SC116" i="71"/>
  <c r="SC112" i="71"/>
  <c r="SC117" i="71"/>
  <c r="SC119" i="71"/>
  <c r="SC51" i="71"/>
  <c r="SC70" i="71"/>
  <c r="SC201" i="71"/>
  <c r="SC185" i="71"/>
  <c r="SC95" i="71"/>
  <c r="SC183" i="71"/>
  <c r="SC15" i="71"/>
  <c r="SC253" i="71"/>
  <c r="SC219" i="71"/>
  <c r="SC194" i="71"/>
  <c r="SC187" i="71"/>
  <c r="SC205" i="71"/>
  <c r="SC65" i="71"/>
  <c r="SC96" i="71"/>
  <c r="SC35" i="71"/>
  <c r="SC16" i="71"/>
  <c r="SC250" i="71"/>
  <c r="SC88" i="71"/>
  <c r="SC81" i="71"/>
  <c r="SC198" i="71"/>
  <c r="SC179" i="71"/>
  <c r="SC196" i="71"/>
  <c r="SC181" i="71"/>
  <c r="SC251" i="71"/>
  <c r="SC89" i="71"/>
  <c r="SC82" i="71"/>
  <c r="SC224" i="71"/>
  <c r="SC192" i="71"/>
  <c r="SC7" i="71"/>
  <c r="SC203" i="71"/>
  <c r="SC9" i="71"/>
  <c r="SC252" i="71"/>
  <c r="SC216" i="71"/>
  <c r="SK3" i="71"/>
  <c r="SN3" i="71"/>
  <c r="SH3" i="71"/>
  <c r="SF3" i="71"/>
  <c r="SI3" i="71"/>
  <c r="SC2" i="71"/>
  <c r="SE3" i="71"/>
  <c r="SG3" i="71"/>
  <c r="SJ3" i="71"/>
  <c r="SD3" i="71"/>
  <c r="SM3" i="71"/>
  <c r="SL3" i="71"/>
  <c r="SN145" i="71" l="1"/>
  <c r="SN141" i="71"/>
  <c r="SN137" i="71"/>
  <c r="SN133" i="71"/>
  <c r="SN144" i="71"/>
  <c r="SN139" i="71"/>
  <c r="SN134" i="71"/>
  <c r="SN143" i="71"/>
  <c r="SN138" i="71"/>
  <c r="SN132" i="71"/>
  <c r="SN142" i="71"/>
  <c r="SN131" i="71"/>
  <c r="SN140" i="71"/>
  <c r="SN136" i="71"/>
  <c r="SN135" i="71"/>
  <c r="SN11" i="71"/>
  <c r="SN10" i="71"/>
  <c r="SN12" i="71"/>
  <c r="SN109" i="71"/>
  <c r="SN111" i="71"/>
  <c r="SN115" i="71"/>
  <c r="SN118" i="71"/>
  <c r="SN112" i="71"/>
  <c r="SN117" i="71"/>
  <c r="SN122" i="71"/>
  <c r="SN119" i="71"/>
  <c r="SN120" i="71"/>
  <c r="SN121" i="71"/>
  <c r="SN116" i="71"/>
  <c r="SN110" i="71"/>
  <c r="SN114" i="71"/>
  <c r="SN108" i="71"/>
  <c r="SN113" i="71"/>
  <c r="SN198" i="71"/>
  <c r="SN70" i="71"/>
  <c r="SN250" i="71"/>
  <c r="SN65" i="71"/>
  <c r="SN9" i="71"/>
  <c r="SN192" i="71"/>
  <c r="SN183" i="71"/>
  <c r="SN15" i="71"/>
  <c r="SN224" i="71"/>
  <c r="SN51" i="71"/>
  <c r="SN179" i="71"/>
  <c r="SN251" i="71"/>
  <c r="SN253" i="71"/>
  <c r="SN96" i="71"/>
  <c r="SN201" i="71"/>
  <c r="SN181" i="71"/>
  <c r="SN196" i="71"/>
  <c r="SN95" i="71"/>
  <c r="SN89" i="71"/>
  <c r="SN81" i="71"/>
  <c r="SN252" i="71"/>
  <c r="SN187" i="71"/>
  <c r="SN35" i="71"/>
  <c r="SN16" i="71"/>
  <c r="SN216" i="71"/>
  <c r="SN219" i="71"/>
  <c r="SN203" i="71"/>
  <c r="SN88" i="71"/>
  <c r="SN82" i="71"/>
  <c r="SN205" i="71"/>
  <c r="SN194" i="71"/>
  <c r="SN185" i="71"/>
  <c r="SN7" i="71"/>
  <c r="SP3" i="71"/>
  <c r="SR3" i="71"/>
  <c r="SS3" i="71"/>
  <c r="SV3" i="71"/>
  <c r="SQ3" i="71"/>
  <c r="ST3" i="71"/>
  <c r="SW3" i="71"/>
  <c r="SY3" i="71"/>
  <c r="SU3" i="71"/>
  <c r="SX3" i="71"/>
  <c r="SO3" i="71"/>
  <c r="SN2" i="71"/>
  <c r="SY143" i="71" l="1"/>
  <c r="SY139" i="71"/>
  <c r="SY135" i="71"/>
  <c r="SY131" i="71"/>
  <c r="SY142" i="71"/>
  <c r="SY137" i="71"/>
  <c r="SY132" i="71"/>
  <c r="SY141" i="71"/>
  <c r="SY136" i="71"/>
  <c r="SY144" i="71"/>
  <c r="SY133" i="71"/>
  <c r="SY140" i="71"/>
  <c r="SY138" i="71"/>
  <c r="SY145" i="71"/>
  <c r="SY134" i="71"/>
  <c r="SY12" i="71"/>
  <c r="SY11" i="71"/>
  <c r="SY10" i="71"/>
  <c r="SY108" i="71"/>
  <c r="SY113" i="71"/>
  <c r="SY115" i="71"/>
  <c r="SY111" i="71"/>
  <c r="SY116" i="71"/>
  <c r="SY121" i="71"/>
  <c r="SY110" i="71"/>
  <c r="SY120" i="71"/>
  <c r="SY112" i="71"/>
  <c r="SY118" i="71"/>
  <c r="SY122" i="71"/>
  <c r="SY114" i="71"/>
  <c r="SY119" i="71"/>
  <c r="SY117" i="71"/>
  <c r="SY109" i="71"/>
  <c r="SY252" i="71"/>
  <c r="SY35" i="71"/>
  <c r="SY70" i="71"/>
  <c r="SY250" i="71"/>
  <c r="SY198" i="71"/>
  <c r="SY16" i="71"/>
  <c r="SY201" i="71"/>
  <c r="SY187" i="71"/>
  <c r="SY179" i="71"/>
  <c r="SY15" i="71"/>
  <c r="SY205" i="71"/>
  <c r="SY219" i="71"/>
  <c r="SY203" i="71"/>
  <c r="SY65" i="71"/>
  <c r="SY96" i="71"/>
  <c r="SY81" i="71"/>
  <c r="SY185" i="71"/>
  <c r="SY88" i="71"/>
  <c r="SY95" i="71"/>
  <c r="SY51" i="71"/>
  <c r="SY253" i="71"/>
  <c r="SY224" i="71"/>
  <c r="SY7" i="71"/>
  <c r="SY194" i="71"/>
  <c r="SY82" i="71"/>
  <c r="SY251" i="71"/>
  <c r="SY192" i="71"/>
  <c r="SY216" i="71"/>
  <c r="SY181" i="71"/>
  <c r="SY183" i="71"/>
  <c r="SY196" i="71"/>
  <c r="SY9" i="71"/>
  <c r="SY89" i="71"/>
  <c r="TJ3" i="71"/>
  <c r="TC3" i="71"/>
  <c r="TH3" i="71"/>
  <c r="TA3" i="71"/>
  <c r="SY2" i="71"/>
  <c r="TI3" i="71"/>
  <c r="TF3" i="71"/>
  <c r="TE3" i="71"/>
  <c r="TD3" i="71"/>
  <c r="TG3" i="71"/>
  <c r="TB3" i="71"/>
  <c r="SZ3" i="71"/>
  <c r="TJ145" i="71" l="1"/>
  <c r="TJ141" i="71"/>
  <c r="TJ137" i="71"/>
  <c r="TJ133" i="71"/>
  <c r="TJ144" i="71"/>
  <c r="TJ139" i="71"/>
  <c r="TJ134" i="71"/>
  <c r="TJ143" i="71"/>
  <c r="TJ138" i="71"/>
  <c r="TJ132" i="71"/>
  <c r="TJ140" i="71"/>
  <c r="TJ136" i="71"/>
  <c r="TJ135" i="71"/>
  <c r="TJ131" i="71"/>
  <c r="TJ142" i="71"/>
  <c r="TJ11" i="71"/>
  <c r="TJ10" i="71"/>
  <c r="TJ12" i="71"/>
  <c r="TJ110" i="71"/>
  <c r="TJ115" i="71"/>
  <c r="TJ119" i="71"/>
  <c r="TJ118" i="71"/>
  <c r="TJ112" i="71"/>
  <c r="TJ111" i="71"/>
  <c r="TJ116" i="71"/>
  <c r="TJ114" i="71"/>
  <c r="TJ108" i="71"/>
  <c r="TJ120" i="71"/>
  <c r="TJ117" i="71"/>
  <c r="TJ109" i="71"/>
  <c r="TJ121" i="71"/>
  <c r="TJ122" i="71"/>
  <c r="TJ113" i="71"/>
  <c r="TJ70" i="71"/>
  <c r="TJ185" i="71"/>
  <c r="TJ35" i="71"/>
  <c r="TJ16" i="71"/>
  <c r="TJ7" i="71"/>
  <c r="TJ196" i="71"/>
  <c r="TJ219" i="71"/>
  <c r="TJ203" i="71"/>
  <c r="TJ183" i="71"/>
  <c r="TJ253" i="71"/>
  <c r="TJ194" i="71"/>
  <c r="TJ187" i="71"/>
  <c r="TJ252" i="71"/>
  <c r="TJ9" i="71"/>
  <c r="TJ192" i="71"/>
  <c r="TJ224" i="71"/>
  <c r="TJ51" i="71"/>
  <c r="TJ179" i="71"/>
  <c r="TJ81" i="71"/>
  <c r="TJ89" i="71"/>
  <c r="TJ96" i="71"/>
  <c r="TJ198" i="71"/>
  <c r="TJ82" i="71"/>
  <c r="TJ251" i="71"/>
  <c r="TJ15" i="71"/>
  <c r="TJ205" i="71"/>
  <c r="TJ65" i="71"/>
  <c r="TJ95" i="71"/>
  <c r="TJ88" i="71"/>
  <c r="TJ250" i="71"/>
  <c r="TJ201" i="71"/>
  <c r="TJ181" i="71"/>
  <c r="TJ216" i="71"/>
  <c r="TQ3" i="71"/>
  <c r="TP3" i="71"/>
  <c r="TJ2" i="71"/>
  <c r="TT3" i="71"/>
  <c r="TK3" i="71"/>
  <c r="TM3" i="71"/>
  <c r="TL3" i="71"/>
  <c r="TS3" i="71"/>
  <c r="TO3" i="71"/>
  <c r="TR3" i="71"/>
  <c r="TU3" i="71"/>
  <c r="TN3" i="71"/>
  <c r="TU143" i="71" l="1"/>
  <c r="TU139" i="71"/>
  <c r="TU135" i="71"/>
  <c r="TU131" i="71"/>
  <c r="TU142" i="71"/>
  <c r="TU137" i="71"/>
  <c r="TU132" i="71"/>
  <c r="TU141" i="71"/>
  <c r="TU136" i="71"/>
  <c r="TU140" i="71"/>
  <c r="TU138" i="71"/>
  <c r="TU145" i="71"/>
  <c r="TU134" i="71"/>
  <c r="TU144" i="71"/>
  <c r="TU133" i="71"/>
  <c r="TU10" i="71"/>
  <c r="TU11" i="71"/>
  <c r="TU12" i="71"/>
  <c r="TU111" i="71"/>
  <c r="TU122" i="71"/>
  <c r="TU109" i="71"/>
  <c r="TU119" i="71"/>
  <c r="TU116" i="71"/>
  <c r="TU108" i="71"/>
  <c r="TU113" i="71"/>
  <c r="TU110" i="71"/>
  <c r="TU118" i="71"/>
  <c r="TU121" i="71"/>
  <c r="TU114" i="71"/>
  <c r="TU112" i="71"/>
  <c r="TU120" i="71"/>
  <c r="TU117" i="71"/>
  <c r="TU115" i="71"/>
  <c r="TU183" i="71"/>
  <c r="TU185" i="71"/>
  <c r="TU196" i="71"/>
  <c r="TU192" i="71"/>
  <c r="TU205" i="71"/>
  <c r="TU250" i="71"/>
  <c r="TU194" i="71"/>
  <c r="TU187" i="71"/>
  <c r="TU65" i="71"/>
  <c r="TU252" i="71"/>
  <c r="TU181" i="71"/>
  <c r="TU219" i="71"/>
  <c r="TU179" i="71"/>
  <c r="TU9" i="71"/>
  <c r="TU88" i="71"/>
  <c r="TU7" i="71"/>
  <c r="TU201" i="71"/>
  <c r="TU203" i="71"/>
  <c r="TU70" i="71"/>
  <c r="TU96" i="71"/>
  <c r="TU95" i="71"/>
  <c r="TU81" i="71"/>
  <c r="TU89" i="71"/>
  <c r="TU251" i="71"/>
  <c r="TU198" i="71"/>
  <c r="TU224" i="71"/>
  <c r="TU82" i="71"/>
  <c r="TU16" i="71"/>
  <c r="TU35" i="71"/>
  <c r="TU15" i="71"/>
  <c r="TU51" i="71"/>
  <c r="TU216" i="71"/>
  <c r="TU253" i="71"/>
  <c r="UC3" i="71"/>
  <c r="UB3" i="71"/>
  <c r="TW3" i="71"/>
  <c r="TU2" i="71"/>
  <c r="UE3" i="71"/>
  <c r="TZ3" i="71"/>
  <c r="TV3" i="71"/>
  <c r="TY3" i="71"/>
  <c r="TX3" i="71"/>
  <c r="UD3" i="71"/>
  <c r="UA3" i="71"/>
</calcChain>
</file>

<file path=xl/sharedStrings.xml><?xml version="1.0" encoding="utf-8"?>
<sst xmlns="http://schemas.openxmlformats.org/spreadsheetml/2006/main" count="1363" uniqueCount="305">
  <si>
    <t>Provider Name</t>
  </si>
  <si>
    <t>Operating Certificate Number</t>
  </si>
  <si>
    <t>Medicaid Provider number (if any)</t>
  </si>
  <si>
    <t>Telephone Number</t>
  </si>
  <si>
    <t>E-Mail Address</t>
  </si>
  <si>
    <t>Title</t>
  </si>
  <si>
    <t>Telephone Number #2</t>
  </si>
  <si>
    <t>Telephon Number #2</t>
  </si>
  <si>
    <t>Executive Director Name</t>
  </si>
  <si>
    <t>N/A</t>
  </si>
  <si>
    <t>Name</t>
  </si>
  <si>
    <t>Site Name</t>
  </si>
  <si>
    <t>Completion Status</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</si>
  <si>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</si>
  <si>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</si>
  <si>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</si>
  <si>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</si>
  <si>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</si>
  <si>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</si>
  <si>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</si>
  <si>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</si>
  <si>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</si>
  <si>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</si>
  <si>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</si>
  <si>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</si>
  <si>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</si>
  <si>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</si>
  <si>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</si>
  <si>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</si>
  <si>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</si>
  <si>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</si>
  <si>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</si>
  <si>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</si>
  <si>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</si>
  <si>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</si>
  <si>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</si>
  <si>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</si>
  <si>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</si>
  <si>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</si>
  <si>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</si>
  <si>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</si>
  <si>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</si>
  <si>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</si>
  <si>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</si>
  <si>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</si>
  <si>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</si>
  <si>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</si>
  <si>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</si>
  <si>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</si>
  <si>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</si>
  <si>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</si>
  <si>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</si>
  <si>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</si>
  <si>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</si>
  <si>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</si>
  <si>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</si>
  <si>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</si>
  <si>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</si>
  <si>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</si>
  <si>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</si>
  <si>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</si>
  <si>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</si>
  <si>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</si>
  <si>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Tab</t>
  </si>
  <si>
    <t>Not applicable cell:</t>
  </si>
  <si>
    <t>Site #</t>
  </si>
  <si>
    <t>Status</t>
  </si>
  <si>
    <t>Incomplete</t>
  </si>
  <si>
    <t>Site Address</t>
  </si>
  <si>
    <t>Site Address (line 2)</t>
  </si>
  <si>
    <t>Current License/ Certificate at Site</t>
  </si>
  <si>
    <t>(choose from the drop-down list)</t>
  </si>
  <si>
    <t>Current License/Certificate</t>
  </si>
  <si>
    <t>It is used to populate lists in visible parts of the template</t>
  </si>
  <si>
    <t>Services to be added</t>
  </si>
  <si>
    <t>(choose all that apply)</t>
  </si>
  <si>
    <t>1. Site-specific Information:</t>
  </si>
  <si>
    <t>2. Project Narrative for the Services to be added</t>
  </si>
  <si>
    <t>Added Service #1</t>
  </si>
  <si>
    <t>Added Service #2</t>
  </si>
  <si>
    <t>Number of Service Visits Expected in the first three years of operation (annually):</t>
  </si>
  <si>
    <t>Current Service:</t>
  </si>
  <si>
    <t>Projection of Individuals to be Served:</t>
  </si>
  <si>
    <t>Projection of Service Visits:</t>
  </si>
  <si>
    <t>Added Service #1:</t>
  </si>
  <si>
    <t>3. Staffing</t>
  </si>
  <si>
    <t>Added Service #2:</t>
  </si>
  <si>
    <t>List staff by title based on FTE allocation assigned to the new service</t>
  </si>
  <si>
    <t>Position by Title</t>
  </si>
  <si>
    <t>#FTEs</t>
  </si>
  <si>
    <t>Schedule</t>
  </si>
  <si>
    <t>Days</t>
  </si>
  <si>
    <t>Hours</t>
  </si>
  <si>
    <t>4. Budget</t>
  </si>
  <si>
    <t>Operating Expenses (Incremental)</t>
  </si>
  <si>
    <t>Mental Health Services</t>
  </si>
  <si>
    <t>Staffing Salaries</t>
  </si>
  <si>
    <t>Employee Benefits</t>
  </si>
  <si>
    <t>Property (Rent/ Utilities, etc.)</t>
  </si>
  <si>
    <t>Other Non-Personal Services Expenses</t>
  </si>
  <si>
    <t>Administrative &amp; Overhead</t>
  </si>
  <si>
    <t>Total Expenses</t>
  </si>
  <si>
    <t>Revenue (Incremental)</t>
  </si>
  <si>
    <t>Medicaid</t>
  </si>
  <si>
    <t>Medicare</t>
  </si>
  <si>
    <t>Insurance</t>
  </si>
  <si>
    <t>Fees</t>
  </si>
  <si>
    <t>Other 1 (identify below)</t>
  </si>
  <si>
    <t>Other 2 (identify below)</t>
  </si>
  <si>
    <t>Other 3 (identify below)</t>
  </si>
  <si>
    <t>Total Revenue</t>
  </si>
  <si>
    <t>5. Physical Plant</t>
  </si>
  <si>
    <t>Mental Health Services (OMH) - Article 31</t>
  </si>
  <si>
    <t>Substance Use Disorder Services (OASAS) - Article 32</t>
  </si>
  <si>
    <t>Is Construction or Renovation Involved?</t>
  </si>
  <si>
    <t>(Choose from the drop-down list)</t>
  </si>
  <si>
    <t>Yes/No</t>
  </si>
  <si>
    <t>Yes</t>
  </si>
  <si>
    <t>No</t>
  </si>
  <si>
    <t>If yes, what is the total cost?</t>
  </si>
  <si>
    <t>If yes, provide a description of the work to be completed, including any changes of use for existing spaces:</t>
  </si>
  <si>
    <t>If applicable, please attach a labeled floor plan for the site to the file when submitting this application.</t>
  </si>
  <si>
    <t>6. Attestation</t>
  </si>
  <si>
    <t>Attestation required by CEO/CFO, I hereby give the following assurances:</t>
  </si>
  <si>
    <t>For submission of this application electronically, I understand that by typing my name above (in the 'Name' and 'Signature' slots), I am attesting that I am authorized to represent the applicant and hereby give my assurance of all applicable standards required for the proposed service.</t>
  </si>
  <si>
    <t>Signature</t>
  </si>
  <si>
    <t>Date</t>
  </si>
  <si>
    <t>Completion Checks</t>
  </si>
  <si>
    <t>Article</t>
  </si>
  <si>
    <t>Check</t>
  </si>
  <si>
    <t>Rationale</t>
  </si>
  <si>
    <t>Fill it in</t>
  </si>
  <si>
    <t>1 means complete</t>
  </si>
  <si>
    <t>Optional, thus always complete</t>
  </si>
  <si>
    <t>At least extra service must be chosen, the same extra service cannot be chosen twice, the extra service cannot be the same as the current service. So long as those rules are followed, complete</t>
  </si>
  <si>
    <t>So long as added service #1 is chosen, it must be filled in to be completed</t>
  </si>
  <si>
    <t>So long as added service #2 is chosen, it must be filled in to be completed</t>
  </si>
  <si>
    <t>All three cells must be filled for it to be completed</t>
  </si>
  <si>
    <t>If added service #1 is chosen, all three cells must be filled for it to be completed</t>
  </si>
  <si>
    <t>If added service #2 is chosen, all three cells must be filled for it to be completed</t>
  </si>
  <si>
    <t>Count of completed cells</t>
  </si>
  <si>
    <t>If added service #1 is chosen, at least one row must be fully filled for it to be completed</t>
  </si>
  <si>
    <t>If added service #2 is chosen, at least one row must be fully filled for it to be completed</t>
  </si>
  <si>
    <t>Optional, always complete</t>
  </si>
  <si>
    <t>If Yes was answered above, then it must be filled in to be completed, otherwise always complete</t>
  </si>
  <si>
    <t>Completion checks will be hidden in the distributed version</t>
  </si>
  <si>
    <t>SITE STATUS</t>
  </si>
  <si>
    <t>Site Status</t>
  </si>
  <si>
    <t>Complete</t>
  </si>
  <si>
    <t>ALL SITES COMPLETED</t>
  </si>
  <si>
    <t>Final Status</t>
  </si>
  <si>
    <t>Current Application Status</t>
  </si>
  <si>
    <t>Provider Information</t>
  </si>
  <si>
    <t>•     Applicant is aware of, and agrees to comply with the licensing standards, including DOH, OMH, OASAS supplemental standards which apply to the provision of the requested additional services at the identified site</t>
  </si>
  <si>
    <t>•     Applicant agrees to notify DOH, OMH or OASAS immediately as to any material changes to the integrated services that fall outside the scope of this application.</t>
  </si>
  <si>
    <t>•     The information included in this application and all the attachments are correct to the best of the applicant’s knowledge and belief and it is the applicant’s intent to carry out the integrated services outlined in this application.</t>
  </si>
  <si>
    <t>Possible Statuses:</t>
  </si>
  <si>
    <t>Equivalency Dashboard</t>
  </si>
  <si>
    <t>Explanation:</t>
  </si>
  <si>
    <t>Equivalency Status</t>
  </si>
  <si>
    <t>Rules:</t>
  </si>
  <si>
    <t>List</t>
  </si>
  <si>
    <t>Independent</t>
  </si>
  <si>
    <t>Non Applicable Cell</t>
  </si>
  <si>
    <t xml:space="preserve">At least one site must be independent. </t>
  </si>
  <si>
    <t>You can have 'multi-equivilancies' (multiple sites all equivalent to one particular site).</t>
  </si>
  <si>
    <r>
      <t xml:space="preserve">You can have 'equivalency links' (Site </t>
    </r>
    <r>
      <rPr>
        <i/>
        <sz val="11"/>
        <color theme="1"/>
        <rFont val="Calibri"/>
        <family val="2"/>
        <scheme val="minor"/>
      </rPr>
      <t xml:space="preserve">A </t>
    </r>
    <r>
      <rPr>
        <sz val="11"/>
        <color theme="1"/>
        <rFont val="Calibri"/>
        <family val="2"/>
        <scheme val="minor"/>
      </rPr>
      <t xml:space="preserve">is equivalent to Site </t>
    </r>
    <r>
      <rPr>
        <i/>
        <sz val="11"/>
        <color theme="1"/>
        <rFont val="Calibri"/>
        <family val="2"/>
        <scheme val="minor"/>
      </rPr>
      <t>B</t>
    </r>
    <r>
      <rPr>
        <sz val="11"/>
        <color theme="1"/>
        <rFont val="Calibri"/>
        <family val="2"/>
        <scheme val="minor"/>
      </rPr>
      <t xml:space="preserve"> which is equivalent to Site </t>
    </r>
    <r>
      <rPr>
        <i/>
        <sz val="11"/>
        <color theme="1"/>
        <rFont val="Calibri"/>
        <family val="2"/>
        <scheme val="minor"/>
      </rPr>
      <t>C</t>
    </r>
    <r>
      <rPr>
        <sz val="11"/>
        <color theme="1"/>
        <rFont val="Calibri"/>
        <family val="2"/>
        <scheme val="minor"/>
      </rPr>
      <t>), so long as it ends in an independent site.</t>
    </r>
  </si>
  <si>
    <t>You cannot have 'self-equivilancies' (a site equivalent to itself).</t>
  </si>
  <si>
    <t>You cannot have any 'equivalency loops' (two sites equivalent to each other).</t>
  </si>
  <si>
    <t>If one or more of your applying sites is equivalent to another one of your applying sites in terms of what is required on the Application, repeating the same site Application more than once becomes redundant. To avoid redudancnies, in this tab you can make any of your sites 'equivalent' to another site, or 'independent.' Independent sites require their own filled out site Application. Equivalent sites will be registered as having the exact same answers as the site they are equivalent to, meaning you don't have to fill out their site Application once you've completed the site Application of the site they are equivalent to (as they will already be considered 'complete'').</t>
  </si>
  <si>
    <t>Site Equivalent to Site #</t>
  </si>
  <si>
    <t>Primary Care Services (DOH) - Article 28</t>
  </si>
  <si>
    <t>Primary Care Services</t>
  </si>
  <si>
    <t>Contact Name</t>
  </si>
  <si>
    <t>Alternate Contact Name</t>
  </si>
  <si>
    <t>Instructions:</t>
  </si>
  <si>
    <t>In the 'Equivalency' tab, follow the instructions provided therein to streamline the application process in the case of multiple similar sites, if applicable.</t>
  </si>
  <si>
    <t>Material in this box will be hidden in distributed the version</t>
  </si>
  <si>
    <t>Section 1 Complete</t>
  </si>
  <si>
    <t>Section 2 Complete</t>
  </si>
  <si>
    <t>If the entire section is complete, this value will be complete, otherwise incomplete</t>
  </si>
  <si>
    <t>Section 3 Complete</t>
  </si>
  <si>
    <t>Section 4 Complete</t>
  </si>
  <si>
    <t>Section 5 Complete</t>
  </si>
  <si>
    <t>Section 6 Complete</t>
  </si>
  <si>
    <t>COMPLETES REQUIRED</t>
  </si>
  <si>
    <t>Completes Required</t>
  </si>
  <si>
    <t>TOTAL SECTION COMPLETES</t>
  </si>
  <si>
    <t>Failsafe to ensure blank section is not complete</t>
  </si>
  <si>
    <t>Fill in at least one cell in the section</t>
  </si>
  <si>
    <t>Summary</t>
  </si>
  <si>
    <t>Section</t>
  </si>
  <si>
    <t>Section Status</t>
  </si>
  <si>
    <t>Section Complete</t>
  </si>
  <si>
    <t>Section Incomplete</t>
  </si>
  <si>
    <t>Full Application</t>
  </si>
  <si>
    <t>List 2</t>
  </si>
  <si>
    <t>Actual</t>
  </si>
  <si>
    <t>Equivalent</t>
  </si>
  <si>
    <t>Equivalent?</t>
  </si>
  <si>
    <t>Equivalent Completion</t>
  </si>
  <si>
    <t>Equivalent Sections</t>
  </si>
  <si>
    <t>c</t>
  </si>
  <si>
    <t>d</t>
  </si>
  <si>
    <t>e</t>
  </si>
  <si>
    <t>f</t>
  </si>
  <si>
    <t>h</t>
  </si>
  <si>
    <t>i</t>
  </si>
  <si>
    <t>j</t>
  </si>
  <si>
    <t>g</t>
  </si>
  <si>
    <t>k</t>
  </si>
  <si>
    <t>l</t>
  </si>
  <si>
    <t>Provider Address</t>
  </si>
  <si>
    <t>Provider Address (line 2)</t>
  </si>
  <si>
    <t>Provider City, County, Zip Code</t>
  </si>
  <si>
    <t>Address</t>
  </si>
  <si>
    <t>Address (Line 2)</t>
  </si>
  <si>
    <t>City, State, Zip Code</t>
  </si>
  <si>
    <t>Number of sites applying to integrate services under the DSRIP model</t>
  </si>
  <si>
    <t>Site City, County, Zip Code</t>
  </si>
  <si>
    <t>Specify types of services to be added and describe the plan for implementation:</t>
  </si>
  <si>
    <t>Number of invididuals who received services in the last calendar year prior to submitting the application:</t>
  </si>
  <si>
    <t>First Year of Implementation</t>
  </si>
  <si>
    <t>Second Year of Implementation</t>
  </si>
  <si>
    <t>Third Year of Implementation</t>
  </si>
  <si>
    <t>First Year Implementation (Projected)</t>
  </si>
  <si>
    <t>First Year of Implementation (Projected)</t>
  </si>
  <si>
    <t>Substance Use Disorder Services</t>
  </si>
  <si>
    <t>Total Revenues less Total Expenses</t>
  </si>
  <si>
    <t>Medical Director qualifications</t>
  </si>
  <si>
    <t>If integrating substance abuse (Article 32), fill it in</t>
  </si>
  <si>
    <t>At least one of the columns must have a value for it to be completed</t>
  </si>
  <si>
    <t>For each site listed, fill in the required information in the appropriate 'Site #' Tab. When all sites have been listed as completed, the Application is complete and may be submitted.</t>
  </si>
  <si>
    <r>
      <t>In the 'Dashboard' tab:
-  Fill in the required general information in the Provider Information</t>
    </r>
    <r>
      <rPr>
        <b/>
        <sz val="11"/>
        <color theme="1"/>
        <rFont val="Calibri"/>
        <family val="2"/>
        <scheme val="minor"/>
      </rPr>
      <t xml:space="preserve"> </t>
    </r>
    <r>
      <rPr>
        <sz val="11"/>
        <color theme="1"/>
        <rFont val="Calibri"/>
        <family val="2"/>
        <scheme val="minor"/>
      </rPr>
      <t>section</t>
    </r>
    <r>
      <rPr>
        <b/>
        <sz val="11"/>
        <color theme="1"/>
        <rFont val="Calibri"/>
        <family val="2"/>
        <scheme val="minor"/>
      </rPr>
      <t xml:space="preserve">
</t>
    </r>
    <r>
      <rPr>
        <sz val="11"/>
        <color theme="1"/>
        <rFont val="Calibri"/>
        <family val="2"/>
        <scheme val="minor"/>
      </rPr>
      <t>-  Use the drop-down list to identify the number of sites applying for licensure threshold increases</t>
    </r>
    <r>
      <rPr>
        <b/>
        <sz val="11"/>
        <color theme="1"/>
        <rFont val="Calibri"/>
        <family val="2"/>
        <scheme val="minor"/>
      </rPr>
      <t xml:space="preserve"> 
</t>
    </r>
    <r>
      <rPr>
        <sz val="11"/>
        <color theme="1"/>
        <rFont val="Calibri"/>
        <family val="2"/>
        <scheme val="minor"/>
      </rPr>
      <t>-  For each applying site, fill in the site's name in the accompanying table</t>
    </r>
  </si>
  <si>
    <t>Waiver Response #</t>
  </si>
  <si>
    <t>Number of service visits in the last calendar year prior to submitting the application:</t>
  </si>
  <si>
    <t>If applicable, please attach the appropriate documentation to the file when submitting this application.</t>
  </si>
  <si>
    <t>DSRIP PPS Project 3.a.i Integrated Services Application</t>
  </si>
  <si>
    <t>Any questions regarding the application should be sent to DSRIP@health.ny.gov with “DSRIP Integrated Services” in the subject line.</t>
  </si>
  <si>
    <t>PPS Name</t>
  </si>
  <si>
    <t>Please be advised that a copy of any future correspondence from OMH or OASAS regarding this application will be sent to the PPS Lead.   It is the provider's responsibility to inform the PPS Lead that an application has been submitted.</t>
  </si>
  <si>
    <r>
      <t xml:space="preserve">Outpatient providers licensed by the Office of Mental Health or certified by the Office of Alcoholism and Substance Abuse Services interested in integrating behavioral health (mental health and/or substance use disorder) and primary care services under the DSRIP Project 3.a.i Licensure Threshold </t>
    </r>
    <r>
      <rPr>
        <sz val="11"/>
        <color theme="1"/>
        <rFont val="Calibri"/>
        <family val="2"/>
        <scheme val="minor"/>
      </rPr>
      <t xml:space="preserve">must complete this application. </t>
    </r>
    <r>
      <rPr>
        <sz val="11"/>
        <color theme="1"/>
        <rFont val="Calibri"/>
        <family val="2"/>
        <scheme val="minor"/>
      </rPr>
      <t xml:space="preserve">The completed application can be sent to DSRIP@health.ny.gov with “DSRIP Integrated Services Application” in the subject line.
When completing the application form, applicants should identify and complete information for each site that will be integrating services.  
Throughout the application, only enter information into light blue cells. Please follow these steps to complete the application:
</t>
    </r>
  </si>
  <si>
    <t>(if services in the last calendar year were provided for less than a full-calendar year, please indicate the period of time services were provided)</t>
  </si>
  <si>
    <t>Select the affected Local Governmental Units (LGUs) that were consulted concerning the proposed project, including the service(s) to be added and the location of the site or sites (choose all that apply)</t>
  </si>
  <si>
    <t>LGU</t>
  </si>
  <si>
    <t>Rensselaer Co. Dept. of Mental Health</t>
  </si>
  <si>
    <t>Jefferson Co. Community Services</t>
  </si>
  <si>
    <t>Allegany Co. Mental Health Dept.</t>
  </si>
  <si>
    <t>Livingston Co. Community Services</t>
  </si>
  <si>
    <t>Wyoming Co. Mental Health Dept.</t>
  </si>
  <si>
    <t>Tompkins Co. Mental Health Dept.</t>
  </si>
  <si>
    <t>Cayuga Co. Mental Health Dept.</t>
  </si>
  <si>
    <t>Chautauqua Co. Mental Health Services</t>
  </si>
  <si>
    <t>Lewis Co. Mental Hygiene Dept.</t>
  </si>
  <si>
    <t>Steuben Co. Comm. Mental Health Center</t>
  </si>
  <si>
    <t>Cattaraugus Co. Community Servs.</t>
  </si>
  <si>
    <t>Columbia Co. Dept. of Human Serv.</t>
  </si>
  <si>
    <t>Madison Co. Mental Health Dept.</t>
  </si>
  <si>
    <t>St. Lawrence Co. Mental Health Clinic</t>
  </si>
  <si>
    <t>Nassau Co. Dept. of MH, CD, &amp; DD Serv.</t>
  </si>
  <si>
    <t>Suffolk Co. Community Mental Hygiene</t>
  </si>
  <si>
    <t>Fulton Co. Mental Health Clinic</t>
  </si>
  <si>
    <t>Albany Co. Dept of Mental Health</t>
  </si>
  <si>
    <t>Dutchess Co. Dept. of Mental Hygiene</t>
  </si>
  <si>
    <t>Greene Co. Dept. of Mental Health</t>
  </si>
  <si>
    <t>Wayne Co. DMH/Behavior Health Netwk</t>
  </si>
  <si>
    <t>NYC Dept. Health/Mental Hygiene</t>
  </si>
  <si>
    <t>Chemung Co. Mental Health Hygiene Dept.</t>
  </si>
  <si>
    <t>Delaware Co. Mental Health Clinic</t>
  </si>
  <si>
    <t>Westchester Co. Comm. Mental Health Dept.</t>
  </si>
  <si>
    <t>Broome Co. Mental Health Dept.</t>
  </si>
  <si>
    <t>Ontario Co. Mental Health Dept.</t>
  </si>
  <si>
    <t>Niagara Co. Dept. of Mental Health</t>
  </si>
  <si>
    <t>Hamilton Co. Community Services</t>
  </si>
  <si>
    <t>Oswego Co. DSS, Div. Mental Hygiene</t>
  </si>
  <si>
    <t>Franklin Co. Community Services</t>
  </si>
  <si>
    <t>Seneca Co. Mental Health Dept.</t>
  </si>
  <si>
    <t>Rockland Co. Dept. of Mental Health</t>
  </si>
  <si>
    <t>Onondaga Co. Dept. of Mental Health</t>
  </si>
  <si>
    <t>Otsego Co. Mental Health Clinic</t>
  </si>
  <si>
    <t>Orange Co. Dept. of Mental Health</t>
  </si>
  <si>
    <t>Tioga Co. Dept. of Mental Hygiene</t>
  </si>
  <si>
    <t>Orleans Co. Mental Health/Comm. Serv.</t>
  </si>
  <si>
    <t>Putnam Co. Dept. SS/Mental Health</t>
  </si>
  <si>
    <t>Schoharie Co. Comm. Service and MH</t>
  </si>
  <si>
    <t>Saratoga Co. Mental Health Ctr.</t>
  </si>
  <si>
    <t>Monroe Co. Office of Mental Health</t>
  </si>
  <si>
    <t>Erie Co. Dept. of Mental Health</t>
  </si>
  <si>
    <t>Genesee Co. Mental Health Services</t>
  </si>
  <si>
    <t>Chenango Co. Mental Hygiene Servs.</t>
  </si>
  <si>
    <t>Yates Co. Community Services</t>
  </si>
  <si>
    <t>Schuyler Co. Community Services</t>
  </si>
  <si>
    <t>Schenectady Co. Mental Health Dept.</t>
  </si>
  <si>
    <t>Herkimer Co. Mental Health Serv.</t>
  </si>
  <si>
    <t>Ulster Co. Mental Health Dept.</t>
  </si>
  <si>
    <t>Montgomery Co. Dept. of Community Services</t>
  </si>
  <si>
    <t>Cortland Co. Community Services</t>
  </si>
  <si>
    <t>Sullivan Co. Dept. of Community Services</t>
  </si>
  <si>
    <t>Clinton Co. MH/Addictions Services</t>
  </si>
  <si>
    <t>Essex Co. Mental Health Services</t>
  </si>
  <si>
    <t>Oneida Co. Dept. of Mental Health</t>
  </si>
  <si>
    <t>Warren Co. Community Services</t>
  </si>
  <si>
    <t>Washington Co. Community Services</t>
  </si>
  <si>
    <t>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t>
  </si>
  <si>
    <t>Projected start date for adding the new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</si>
</sst>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_(&quot;$&quot;* \(#,##0.00\);_(&quot;$&quot;* &quot;-&quot;??_);_(@_)"/>
  </numFmts>
  <fonts count="1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i/>
      <sz val="11"/>
      <color theme="1"/>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b/>
      <u/>
      <sz val="11"/>
      <color theme="1"/>
      <name val="Calibri"/>
      <family val="2"/>
      <scheme val="minor"/>
    </font>
    <font>
      <sz val="24"/>
      <color theme="1"/>
      <name val="Calibri"/>
      <family val="2"/>
      <scheme val="minor"/>
    </font>
    <font>
      <b/>
      <i/>
      <sz val="14"/>
      <color theme="1"/>
      <name val="Calibri"/>
      <family val="2"/>
      <scheme val="minor"/>
    </font>
    <font>
      <sz val="11"/>
      <name val="Calibri"/>
      <family val="2"/>
      <scheme val="minor"/>
    </font>
    <font>
      <b/>
      <sz val="12"/>
      <color theme="1"/>
      <name val="Calibri"/>
      <family val="2"/>
      <scheme val="minor"/>
    </font>
    <font>
      <b/>
      <i/>
      <sz val="24"/>
      <color theme="0"/>
      <name val="Calibri"/>
      <family val="2"/>
      <scheme val="minor"/>
    </font>
    <font>
      <sz val="11"/>
      <color theme="0"/>
      <name val="Calibri"/>
      <family val="2"/>
      <scheme val="minor"/>
    </font>
    <font>
      <u/>
      <sz val="11"/>
      <color theme="10"/>
      <name val="Calibri"/>
      <family val="2"/>
      <scheme val="minor"/>
    </font>
    <font>
      <b/>
      <sz val="11"/>
      <name val="Calibri"/>
      <family val="2"/>
      <scheme val="minor"/>
    </font>
    <font>
      <b/>
      <sz val="11"/>
      <color theme="0"/>
      <name val="Calibri"/>
      <family val="2"/>
      <scheme val="minor"/>
    </font>
  </fonts>
  <fills count="5">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8" tint="-0.249977111117893"/>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theme="8" tint="-0.24994659260841701"/>
      </left>
      <right/>
      <top style="medium">
        <color theme="8" tint="-0.24994659260841701"/>
      </top>
      <bottom/>
      <diagonal/>
    </border>
    <border>
      <left/>
      <right/>
      <top style="medium">
        <color theme="8" tint="-0.24994659260841701"/>
      </top>
      <bottom/>
      <diagonal/>
    </border>
    <border>
      <left/>
      <right style="medium">
        <color theme="8" tint="-0.24994659260841701"/>
      </right>
      <top style="medium">
        <color theme="8" tint="-0.24994659260841701"/>
      </top>
      <bottom/>
      <diagonal/>
    </border>
    <border>
      <left style="medium">
        <color theme="8" tint="-0.24994659260841701"/>
      </left>
      <right/>
      <top/>
      <bottom/>
      <diagonal/>
    </border>
    <border>
      <left/>
      <right style="medium">
        <color theme="8" tint="-0.24994659260841701"/>
      </right>
      <top/>
      <bottom/>
      <diagonal/>
    </border>
    <border>
      <left style="medium">
        <color theme="8" tint="-0.24994659260841701"/>
      </left>
      <right/>
      <top/>
      <bottom style="medium">
        <color theme="8" tint="-0.24994659260841701"/>
      </bottom>
      <diagonal/>
    </border>
    <border>
      <left/>
      <right/>
      <top/>
      <bottom style="medium">
        <color theme="8" tint="-0.24994659260841701"/>
      </bottom>
      <diagonal/>
    </border>
    <border>
      <left/>
      <right style="medium">
        <color theme="8" tint="-0.24994659260841701"/>
      </right>
      <top/>
      <bottom style="medium">
        <color theme="8" tint="-0.24994659260841701"/>
      </bottom>
      <diagonal/>
    </border>
  </borders>
  <cellStyleXfs count="3">
    <xf numFmtId="0" fontId="0" fillId="0" borderId="0"/>
    <xf numFmtId="44" fontId="1" fillId="0" borderId="0" applyFont="0" applyFill="0" applyBorder="0" applyAlignment="0" applyProtection="0"/>
    <xf numFmtId="0" fontId="15" fillId="0" borderId="0" applyNumberFormat="0" applyFill="0" applyBorder="0" applyAlignment="0" applyProtection="0"/>
  </cellStyleXfs>
  <cellXfs count="280">
    <xf numFmtId="0" fontId="0" fillId="0" borderId="0" xfId="0"/>
    <xf numFmtId="0" fontId="0" fillId="0" borderId="0" xfId="0" applyAlignment="1" applyProtection="1">
      <alignment vertical="top"/>
    </xf>
    <xf numFmtId="0" fontId="0" fillId="0" borderId="0" xfId="0" applyProtection="1"/>
    <xf numFmtId="0" fontId="9" fillId="0" borderId="0" xfId="0" applyFont="1" applyProtection="1"/>
    <xf numFmtId="0" fontId="3" fillId="0" borderId="0" xfId="0" applyFont="1" applyBorder="1" applyProtection="1"/>
    <xf numFmtId="0" fontId="3" fillId="0" borderId="0" xfId="0" applyFont="1" applyBorder="1" applyAlignment="1" applyProtection="1"/>
    <xf numFmtId="0" fontId="0" fillId="0" borderId="0" xfId="0" applyBorder="1" applyAlignment="1" applyProtection="1">
      <alignment vertical="top"/>
    </xf>
    <xf numFmtId="0" fontId="3" fillId="0" borderId="0" xfId="0" applyFont="1" applyBorder="1" applyAlignment="1" applyProtection="1">
      <alignment vertical="top"/>
    </xf>
    <xf numFmtId="0" fontId="12" fillId="0" borderId="0" xfId="0" applyFont="1" applyBorder="1" applyAlignment="1" applyProtection="1">
      <alignment vertical="top"/>
    </xf>
    <xf numFmtId="0" fontId="0" fillId="0" borderId="0" xfId="0" applyFont="1" applyBorder="1" applyAlignment="1" applyProtection="1">
      <alignment horizontal="left" vertical="top" wrapText="1" indent="1"/>
    </xf>
    <xf numFmtId="0" fontId="0" fillId="0" borderId="0" xfId="0" applyBorder="1" applyAlignment="1" applyProtection="1">
      <alignment horizontal="left" vertical="top" wrapText="1" indent="1"/>
    </xf>
    <xf numFmtId="0" fontId="0" fillId="0" borderId="0" xfId="0" applyBorder="1" applyAlignment="1" applyProtection="1">
      <alignment horizontal="left" vertical="top" indent="1"/>
    </xf>
    <xf numFmtId="0" fontId="3" fillId="0" borderId="26" xfId="0" applyFont="1" applyBorder="1" applyProtection="1"/>
    <xf numFmtId="0" fontId="0" fillId="0" borderId="27" xfId="0" applyBorder="1" applyProtection="1"/>
    <xf numFmtId="0" fontId="3" fillId="0" borderId="26" xfId="0" applyFont="1" applyBorder="1" applyAlignment="1" applyProtection="1">
      <alignment vertical="top"/>
    </xf>
    <xf numFmtId="0" fontId="0" fillId="0" borderId="26" xfId="0" applyBorder="1" applyAlignment="1" applyProtection="1">
      <alignment vertical="top"/>
    </xf>
    <xf numFmtId="0" fontId="0" fillId="0" borderId="28" xfId="0" applyBorder="1" applyAlignment="1" applyProtection="1">
      <alignment vertical="top"/>
    </xf>
    <xf numFmtId="0" fontId="0" fillId="0" borderId="30" xfId="0" applyBorder="1" applyProtection="1"/>
    <xf numFmtId="0" fontId="0" fillId="0" borderId="0" xfId="0" applyBorder="1" applyAlignment="1" applyProtection="1">
      <alignment vertical="top" wrapText="1"/>
    </xf>
    <xf numFmtId="0" fontId="2" fillId="0" borderId="0" xfId="0" applyFont="1" applyProtection="1"/>
    <xf numFmtId="0" fontId="2" fillId="0" borderId="0" xfId="0" applyFont="1" applyAlignment="1" applyProtection="1">
      <alignment horizontal="center" vertical="top"/>
    </xf>
    <xf numFmtId="0" fontId="0" fillId="0" borderId="15" xfId="0" applyBorder="1" applyProtection="1"/>
    <xf numFmtId="0" fontId="0" fillId="0" borderId="16" xfId="0" applyBorder="1" applyProtection="1"/>
    <xf numFmtId="0" fontId="0" fillId="0" borderId="17" xfId="0" applyBorder="1" applyProtection="1"/>
    <xf numFmtId="0" fontId="3" fillId="0" borderId="6" xfId="0" applyFont="1" applyBorder="1" applyAlignment="1" applyProtection="1">
      <alignment horizontal="left"/>
    </xf>
    <xf numFmtId="0" fontId="0" fillId="0" borderId="7" xfId="0" applyBorder="1" applyProtection="1"/>
    <xf numFmtId="0" fontId="5" fillId="0" borderId="7" xfId="0" applyFont="1" applyBorder="1" applyProtection="1"/>
    <xf numFmtId="0" fontId="0" fillId="0" borderId="7" xfId="0" applyBorder="1" applyAlignment="1" applyProtection="1">
      <alignment horizontal="center" vertical="top"/>
    </xf>
    <xf numFmtId="0" fontId="0" fillId="0" borderId="8" xfId="0" applyBorder="1" applyProtection="1"/>
    <xf numFmtId="0" fontId="0" fillId="0" borderId="18" xfId="0" applyBorder="1" applyProtection="1"/>
    <xf numFmtId="0" fontId="0" fillId="0" borderId="0" xfId="0" applyBorder="1" applyProtection="1"/>
    <xf numFmtId="0" fontId="4" fillId="0" borderId="0" xfId="0" applyFont="1" applyBorder="1" applyProtection="1"/>
    <xf numFmtId="0" fontId="0" fillId="0" borderId="19" xfId="0" applyBorder="1" applyProtection="1"/>
    <xf numFmtId="0" fontId="8" fillId="0" borderId="5" xfId="0" applyFont="1" applyBorder="1" applyProtection="1"/>
    <xf numFmtId="0" fontId="0" fillId="0" borderId="0" xfId="0" applyBorder="1" applyAlignment="1" applyProtection="1">
      <alignment horizontal="center" vertical="top"/>
    </xf>
    <xf numFmtId="0" fontId="0" fillId="0" borderId="9" xfId="0" applyBorder="1" applyProtection="1"/>
    <xf numFmtId="0" fontId="3" fillId="0" borderId="5" xfId="0" applyFont="1" applyBorder="1" applyProtection="1"/>
    <xf numFmtId="0" fontId="8" fillId="0" borderId="0" xfId="0" applyFont="1" applyBorder="1" applyAlignment="1" applyProtection="1">
      <alignment horizontal="center" vertical="top"/>
    </xf>
    <xf numFmtId="0" fontId="8" fillId="0" borderId="0" xfId="0" applyFont="1" applyBorder="1" applyProtection="1"/>
    <xf numFmtId="0" fontId="0" fillId="0" borderId="5" xfId="0" applyBorder="1" applyProtection="1"/>
    <xf numFmtId="0" fontId="0" fillId="0" borderId="0" xfId="0" applyFill="1" applyBorder="1" applyProtection="1"/>
    <xf numFmtId="0" fontId="0" fillId="0" borderId="0" xfId="0" applyBorder="1" applyAlignment="1" applyProtection="1">
      <alignment horizontal="center" vertical="center"/>
    </xf>
    <xf numFmtId="0" fontId="0" fillId="3" borderId="0" xfId="0" applyFill="1" applyBorder="1" applyAlignment="1" applyProtection="1">
      <alignment horizontal="left" vertical="center"/>
    </xf>
    <xf numFmtId="0" fontId="3" fillId="0" borderId="1" xfId="0" applyFont="1" applyBorder="1" applyAlignment="1" applyProtection="1">
      <alignment horizontal="center"/>
    </xf>
    <xf numFmtId="0" fontId="7" fillId="0" borderId="5" xfId="0" applyFont="1" applyBorder="1" applyProtection="1"/>
    <xf numFmtId="0" fontId="0" fillId="0" borderId="0" xfId="0" applyBorder="1" applyAlignment="1" applyProtection="1">
      <alignment horizontal="center"/>
    </xf>
    <xf numFmtId="0" fontId="0" fillId="0" borderId="5" xfId="0" applyFont="1" applyBorder="1" applyProtection="1"/>
    <xf numFmtId="0" fontId="3" fillId="0" borderId="16" xfId="0" applyFont="1" applyBorder="1" applyProtection="1"/>
    <xf numFmtId="0" fontId="3" fillId="0" borderId="10" xfId="0" applyFont="1" applyBorder="1" applyProtection="1"/>
    <xf numFmtId="0" fontId="0" fillId="0" borderId="11" xfId="0" applyBorder="1" applyProtection="1"/>
    <xf numFmtId="0" fontId="0" fillId="0" borderId="11" xfId="0" applyBorder="1" applyAlignment="1" applyProtection="1">
      <alignment horizontal="center" vertical="top"/>
    </xf>
    <xf numFmtId="0" fontId="0" fillId="0" borderId="12" xfId="0" applyBorder="1" applyProtection="1"/>
    <xf numFmtId="0" fontId="0" fillId="0" borderId="20" xfId="0" applyBorder="1" applyProtection="1"/>
    <xf numFmtId="0" fontId="0" fillId="0" borderId="21" xfId="0" applyBorder="1" applyProtection="1"/>
    <xf numFmtId="0" fontId="0" fillId="0" borderId="22" xfId="0" applyBorder="1" applyProtection="1"/>
    <xf numFmtId="0" fontId="0" fillId="0" borderId="10" xfId="0" applyBorder="1" applyProtection="1"/>
    <xf numFmtId="0" fontId="0" fillId="0" borderId="6" xfId="0" applyBorder="1" applyProtection="1"/>
    <xf numFmtId="0" fontId="3" fillId="0" borderId="0" xfId="0" applyFont="1" applyBorder="1" applyAlignment="1" applyProtection="1">
      <alignment horizontal="center" vertical="top"/>
    </xf>
    <xf numFmtId="0" fontId="0" fillId="0" borderId="0" xfId="0" applyAlignment="1" applyProtection="1">
      <alignment horizontal="center" vertical="top"/>
    </xf>
    <xf numFmtId="0" fontId="0" fillId="2" borderId="1" xfId="0" applyFill="1" applyBorder="1" applyProtection="1">
      <protection locked="0"/>
    </xf>
    <xf numFmtId="0" fontId="0" fillId="2" borderId="1" xfId="0" applyFill="1" applyBorder="1" applyAlignment="1" applyProtection="1">
      <alignment shrinkToFit="1"/>
      <protection locked="0"/>
    </xf>
    <xf numFmtId="0" fontId="0" fillId="0" borderId="0" xfId="0" applyFont="1" applyBorder="1" applyProtection="1"/>
    <xf numFmtId="0" fontId="8" fillId="0" borderId="0" xfId="0" quotePrefix="1" applyFont="1" applyBorder="1" applyAlignment="1" applyProtection="1">
      <alignment horizontal="center" vertical="top"/>
    </xf>
    <xf numFmtId="0" fontId="3" fillId="0" borderId="5" xfId="0" applyFont="1" applyBorder="1" applyAlignment="1" applyProtection="1">
      <alignment horizontal="left" indent="2"/>
    </xf>
    <xf numFmtId="0" fontId="0" fillId="0" borderId="0" xfId="0" applyFill="1" applyProtection="1"/>
    <xf numFmtId="0" fontId="3" fillId="0" borderId="0" xfId="0" applyFont="1" applyFill="1" applyProtection="1"/>
    <xf numFmtId="0" fontId="0" fillId="0" borderId="15" xfId="0" applyFill="1" applyBorder="1" applyProtection="1"/>
    <xf numFmtId="0" fontId="0" fillId="0" borderId="16" xfId="0" applyFill="1" applyBorder="1" applyProtection="1"/>
    <xf numFmtId="0" fontId="0" fillId="0" borderId="17" xfId="0" applyFill="1" applyBorder="1" applyProtection="1"/>
    <xf numFmtId="0" fontId="0" fillId="0" borderId="18" xfId="0" applyFill="1" applyBorder="1" applyProtection="1"/>
    <xf numFmtId="0" fontId="3" fillId="0" borderId="0" xfId="0" applyFont="1" applyFill="1" applyBorder="1" applyProtection="1"/>
    <xf numFmtId="0" fontId="4" fillId="0" borderId="0" xfId="0" applyFont="1" applyFill="1" applyBorder="1" applyProtection="1"/>
    <xf numFmtId="0" fontId="0" fillId="0" borderId="19" xfId="0" applyFill="1" applyBorder="1" applyProtection="1"/>
    <xf numFmtId="0" fontId="14" fillId="0" borderId="18" xfId="0" applyFont="1" applyFill="1" applyBorder="1" applyProtection="1"/>
    <xf numFmtId="0" fontId="0" fillId="0" borderId="0" xfId="0" applyFont="1" applyFill="1" applyBorder="1" applyProtection="1"/>
    <xf numFmtId="0" fontId="14" fillId="0" borderId="0" xfId="0" applyFont="1" applyFill="1" applyProtection="1"/>
    <xf numFmtId="0" fontId="0" fillId="0" borderId="0" xfId="0" applyFill="1" applyBorder="1" applyAlignment="1" applyProtection="1">
      <alignment horizontal="left" vertical="center"/>
    </xf>
    <xf numFmtId="0" fontId="0" fillId="0" borderId="0" xfId="0" applyFont="1" applyFill="1" applyBorder="1" applyAlignment="1" applyProtection="1">
      <alignment horizontal="center"/>
    </xf>
    <xf numFmtId="0" fontId="14" fillId="0" borderId="15" xfId="0" applyFont="1" applyFill="1" applyBorder="1" applyProtection="1"/>
    <xf numFmtId="0" fontId="0" fillId="0" borderId="1" xfId="0" applyFill="1" applyBorder="1" applyProtection="1"/>
    <xf numFmtId="0" fontId="3" fillId="0" borderId="1" xfId="0" applyFont="1" applyFill="1" applyBorder="1" applyAlignment="1" applyProtection="1">
      <alignment horizontal="center"/>
    </xf>
    <xf numFmtId="0" fontId="0" fillId="0" borderId="1" xfId="0" applyFill="1" applyBorder="1" applyAlignment="1" applyProtection="1">
      <alignment shrinkToFit="1"/>
    </xf>
    <xf numFmtId="0" fontId="0" fillId="0" borderId="0" xfId="0" applyFill="1" applyBorder="1" applyAlignment="1" applyProtection="1">
      <alignment horizontal="center" shrinkToFit="1"/>
    </xf>
    <xf numFmtId="0" fontId="0" fillId="0" borderId="0" xfId="0" applyFill="1" applyBorder="1" applyAlignment="1" applyProtection="1">
      <alignment shrinkToFit="1"/>
    </xf>
    <xf numFmtId="0" fontId="3" fillId="0" borderId="16" xfId="0" applyFont="1" applyFill="1" applyBorder="1" applyProtection="1"/>
    <xf numFmtId="0" fontId="14" fillId="0" borderId="20" xfId="0" applyFont="1" applyFill="1" applyBorder="1" applyProtection="1"/>
    <xf numFmtId="0" fontId="0" fillId="0" borderId="21" xfId="0" applyFill="1" applyBorder="1" applyProtection="1"/>
    <xf numFmtId="0" fontId="0" fillId="0" borderId="22" xfId="0" applyFill="1" applyBorder="1" applyProtection="1"/>
    <xf numFmtId="0" fontId="0" fillId="0" borderId="20" xfId="0" applyFill="1" applyBorder="1" applyProtection="1"/>
    <xf numFmtId="0" fontId="8" fillId="0" borderId="0" xfId="0" applyFont="1" applyFill="1" applyBorder="1" applyProtection="1"/>
    <xf numFmtId="0" fontId="16" fillId="0" borderId="0" xfId="0" applyFont="1" applyFill="1" applyProtection="1"/>
    <xf numFmtId="0" fontId="11" fillId="0" borderId="0" xfId="0" applyFont="1" applyFill="1" applyProtection="1"/>
    <xf numFmtId="0" fontId="11" fillId="0" borderId="0" xfId="0" applyFont="1" applyFill="1" applyBorder="1" applyProtection="1"/>
    <xf numFmtId="0" fontId="3" fillId="0" borderId="0" xfId="0" applyFont="1" applyProtection="1"/>
    <xf numFmtId="0" fontId="0" fillId="0" borderId="0" xfId="0" applyAlignment="1" applyProtection="1">
      <alignment horizontal="left"/>
    </xf>
    <xf numFmtId="0" fontId="0" fillId="0" borderId="5" xfId="0" applyFill="1" applyBorder="1" applyProtection="1"/>
    <xf numFmtId="0" fontId="4" fillId="0" borderId="0" xfId="0" applyFont="1" applyBorder="1" applyAlignment="1" applyProtection="1">
      <alignment horizontal="center"/>
    </xf>
    <xf numFmtId="0" fontId="3" fillId="0" borderId="0" xfId="0" applyFont="1" applyBorder="1" applyAlignment="1" applyProtection="1">
      <alignment horizontal="center"/>
    </xf>
    <xf numFmtId="0" fontId="0" fillId="2" borderId="1" xfId="0" applyFill="1" applyBorder="1" applyAlignment="1" applyProtection="1">
      <alignment horizontal="center" vertical="center"/>
      <protection locked="0"/>
    </xf>
    <xf numFmtId="0" fontId="14" fillId="0" borderId="0" xfId="0" applyFont="1" applyBorder="1" applyProtection="1"/>
    <xf numFmtId="0" fontId="0" fillId="0" borderId="11" xfId="0" applyBorder="1" applyAlignment="1" applyProtection="1">
      <alignment horizontal="center"/>
    </xf>
    <xf numFmtId="0" fontId="0" fillId="0" borderId="0" xfId="0" applyAlignment="1" applyProtection="1">
      <alignment horizontal="center"/>
    </xf>
    <xf numFmtId="0" fontId="0" fillId="0" borderId="0" xfId="0"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0" xfId="0" applyFill="1" applyBorder="1" applyAlignment="1" applyProtection="1">
      <alignment horizontal="left" vertical="top" wrapText="1" shrinkToFit="1"/>
    </xf>
    <xf numFmtId="0" fontId="17" fillId="0" borderId="0" xfId="0" applyFont="1" applyFill="1" applyBorder="1" applyProtection="1"/>
    <xf numFmtId="0" fontId="0" fillId="0" borderId="0" xfId="0" applyBorder="1" applyAlignment="1" applyProtection="1">
      <alignment horizontal="left" vertical="top"/>
    </xf>
    <xf numFmtId="0" fontId="7" fillId="0" borderId="0" xfId="0" applyFont="1" applyBorder="1" applyAlignment="1" applyProtection="1">
      <alignment horizontal="left" vertical="top"/>
    </xf>
    <xf numFmtId="0" fontId="0" fillId="0" borderId="0" xfId="0" applyBorder="1" applyAlignment="1" applyProtection="1">
      <alignment horizontal="left" vertical="top" wrapText="1"/>
    </xf>
    <xf numFmtId="0" fontId="0" fillId="0" borderId="27" xfId="0" applyBorder="1" applyAlignment="1" applyProtection="1">
      <alignment horizontal="left" vertical="top" wrapText="1"/>
    </xf>
    <xf numFmtId="0" fontId="0" fillId="0" borderId="0" xfId="0" applyBorder="1" applyAlignment="1" applyProtection="1">
      <alignment horizontal="center" vertical="top" wrapText="1"/>
    </xf>
    <xf numFmtId="0" fontId="0" fillId="0" borderId="0" xfId="0" applyAlignment="1" applyProtection="1">
      <alignment wrapText="1"/>
    </xf>
    <xf numFmtId="0" fontId="0" fillId="0" borderId="0" xfId="0" applyFont="1" applyBorder="1" applyAlignment="1" applyProtection="1">
      <alignment horizontal="left" vertical="top" wrapText="1"/>
    </xf>
    <xf numFmtId="0" fontId="0" fillId="0" borderId="0" xfId="0" applyBorder="1" applyAlignment="1" applyProtection="1">
      <alignment horizontal="left" vertical="top" wrapText="1"/>
    </xf>
    <xf numFmtId="0" fontId="3" fillId="0" borderId="0" xfId="0" applyFont="1"/>
    <xf numFmtId="0" fontId="0" fillId="0" borderId="0" xfId="0" applyBorder="1"/>
    <xf numFmtId="0" fontId="11" fillId="0" borderId="0" xfId="0" applyFont="1" applyBorder="1" applyProtection="1"/>
    <xf numFmtId="0" fontId="0" fillId="0" borderId="1" xfId="0" applyBorder="1" applyProtection="1">
      <protection locked="0"/>
    </xf>
    <xf numFmtId="0" fontId="10" fillId="0" borderId="0" xfId="0" applyFont="1" applyBorder="1" applyAlignment="1" applyProtection="1">
      <alignment vertical="top"/>
    </xf>
    <xf numFmtId="0" fontId="0" fillId="0" borderId="0" xfId="0" applyBorder="1" applyAlignment="1" applyProtection="1">
      <alignment vertical="top" wrapText="1"/>
    </xf>
    <xf numFmtId="0" fontId="13" fillId="4" borderId="23" xfId="0" applyFont="1" applyFill="1" applyBorder="1" applyAlignment="1" applyProtection="1">
      <alignment horizontal="center"/>
    </xf>
    <xf numFmtId="0" fontId="13" fillId="4" borderId="24" xfId="0" applyFont="1" applyFill="1" applyBorder="1" applyAlignment="1" applyProtection="1">
      <alignment horizontal="center"/>
    </xf>
    <xf numFmtId="0" fontId="13" fillId="4" borderId="25" xfId="0" applyFont="1" applyFill="1" applyBorder="1" applyAlignment="1" applyProtection="1">
      <alignment horizontal="center"/>
    </xf>
    <xf numFmtId="0" fontId="0" fillId="0" borderId="0" xfId="0" applyBorder="1" applyAlignment="1" applyProtection="1">
      <alignment horizontal="left" vertical="top" wrapText="1"/>
    </xf>
    <xf numFmtId="0" fontId="2" fillId="0" borderId="29" xfId="0" applyFont="1" applyBorder="1" applyAlignment="1" applyProtection="1">
      <alignment vertical="top" wrapText="1"/>
    </xf>
    <xf numFmtId="0" fontId="0" fillId="0" borderId="29" xfId="0" applyBorder="1" applyAlignment="1">
      <alignment vertical="top" wrapText="1"/>
    </xf>
    <xf numFmtId="0" fontId="11" fillId="0" borderId="0" xfId="0" applyFont="1" applyBorder="1" applyAlignment="1" applyProtection="1">
      <alignment vertical="top" wrapText="1"/>
    </xf>
    <xf numFmtId="0" fontId="11" fillId="0" borderId="0" xfId="0" applyFont="1" applyAlignment="1">
      <alignment vertical="top" wrapText="1"/>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4" xfId="0" applyFill="1" applyBorder="1" applyAlignment="1" applyProtection="1">
      <alignment horizontal="left" vertical="center"/>
      <protection locked="0"/>
    </xf>
    <xf numFmtId="0" fontId="0" fillId="0" borderId="0" xfId="0" applyBorder="1" applyAlignment="1" applyProtection="1">
      <alignment horizontal="center"/>
    </xf>
    <xf numFmtId="0" fontId="3" fillId="0" borderId="0" xfId="0" applyFont="1" applyBorder="1" applyAlignment="1" applyProtection="1">
      <alignment horizontal="center"/>
    </xf>
    <xf numFmtId="0" fontId="5" fillId="0" borderId="0" xfId="0" applyFont="1" applyBorder="1" applyAlignment="1" applyProtection="1">
      <alignment horizontal="center"/>
    </xf>
    <xf numFmtId="0" fontId="6" fillId="0" borderId="0" xfId="0" applyFont="1" applyBorder="1" applyAlignment="1" applyProtection="1">
      <alignment horizontal="center"/>
    </xf>
    <xf numFmtId="0" fontId="4" fillId="0" borderId="2" xfId="0" applyFont="1" applyBorder="1" applyAlignment="1" applyProtection="1">
      <alignment horizont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0" xfId="0" applyBorder="1" applyAlignment="1" applyProtection="1">
      <alignment horizontal="center"/>
      <protection locked="0"/>
    </xf>
    <xf numFmtId="0" fontId="0" fillId="0" borderId="0" xfId="0" applyAlignment="1" applyProtection="1">
      <alignment horizontal="left" wrapText="1"/>
    </xf>
    <xf numFmtId="0" fontId="0" fillId="0" borderId="0" xfId="0" applyAlignment="1" applyProtection="1">
      <alignment horizontal="left" vertical="top" wrapText="1"/>
    </xf>
    <xf numFmtId="0" fontId="0" fillId="0" borderId="11" xfId="0" applyBorder="1" applyAlignment="1" applyProtection="1">
      <alignment horizontal="left" vertical="top" wrapText="1"/>
    </xf>
    <xf numFmtId="0" fontId="0" fillId="0" borderId="0" xfId="0" applyFill="1" applyBorder="1" applyAlignment="1" applyProtection="1">
      <alignment horizontal="center"/>
      <protection locked="0"/>
    </xf>
    <xf numFmtId="0" fontId="15" fillId="2" borderId="2" xfId="2" applyFill="1" applyBorder="1" applyAlignment="1" applyProtection="1">
      <alignment horizontal="left" vertical="center"/>
      <protection locked="0"/>
    </xf>
    <xf numFmtId="0" fontId="5" fillId="0" borderId="7" xfId="0" applyFont="1" applyBorder="1" applyAlignment="1" applyProtection="1">
      <alignment horizontal="center"/>
    </xf>
    <xf numFmtId="0" fontId="0" fillId="0" borderId="2" xfId="0" applyFill="1" applyBorder="1" applyAlignment="1" applyProtection="1">
      <alignment horizontal="left" vertical="center"/>
    </xf>
    <xf numFmtId="0" fontId="0" fillId="0" borderId="3" xfId="0" applyFill="1" applyBorder="1" applyAlignment="1" applyProtection="1">
      <alignment horizontal="left" vertical="center"/>
    </xf>
    <xf numFmtId="0" fontId="0" fillId="0" borderId="4" xfId="0" applyFill="1" applyBorder="1" applyAlignment="1" applyProtection="1">
      <alignment horizontal="left" vertical="center"/>
    </xf>
    <xf numFmtId="0" fontId="0" fillId="0" borderId="0"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3" fillId="0" borderId="2"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0" fillId="0" borderId="0" xfId="0" applyFill="1" applyBorder="1" applyAlignment="1" applyProtection="1">
      <alignment horizontal="left" vertical="top" wrapText="1" shrinkToFit="1"/>
    </xf>
    <xf numFmtId="0" fontId="0" fillId="0" borderId="6" xfId="0" applyFill="1" applyBorder="1" applyAlignment="1" applyProtection="1">
      <alignment horizontal="left" vertical="top" wrapText="1"/>
    </xf>
    <xf numFmtId="0" fontId="0" fillId="0" borderId="7" xfId="0" applyFill="1" applyBorder="1" applyAlignment="1" applyProtection="1">
      <alignment horizontal="left" vertical="top" wrapText="1"/>
    </xf>
    <xf numFmtId="0" fontId="0" fillId="0" borderId="8" xfId="0" applyFill="1" applyBorder="1" applyAlignment="1" applyProtection="1">
      <alignment horizontal="left" vertical="top" wrapText="1"/>
    </xf>
    <xf numFmtId="0" fontId="0" fillId="0" borderId="5" xfId="0" applyFill="1" applyBorder="1" applyAlignment="1" applyProtection="1">
      <alignment horizontal="left" vertical="top" wrapText="1"/>
    </xf>
    <xf numFmtId="0" fontId="0" fillId="0" borderId="9" xfId="0" applyFill="1" applyBorder="1" applyAlignment="1" applyProtection="1">
      <alignment horizontal="left" vertical="top" wrapText="1"/>
    </xf>
    <xf numFmtId="0" fontId="0" fillId="0" borderId="10" xfId="0" applyFill="1" applyBorder="1" applyAlignment="1" applyProtection="1">
      <alignment horizontal="left" vertical="top" wrapText="1"/>
    </xf>
    <xf numFmtId="0" fontId="0" fillId="0" borderId="11" xfId="0" applyFill="1" applyBorder="1" applyAlignment="1" applyProtection="1">
      <alignment horizontal="left" vertical="top" wrapText="1"/>
    </xf>
    <xf numFmtId="0" fontId="0" fillId="0" borderId="12" xfId="0" applyFill="1" applyBorder="1" applyAlignment="1" applyProtection="1">
      <alignment horizontal="left" vertical="top" wrapText="1"/>
    </xf>
    <xf numFmtId="0" fontId="3" fillId="0" borderId="1" xfId="0" applyFont="1" applyFill="1" applyBorder="1" applyAlignment="1" applyProtection="1">
      <alignment horizontal="center" vertical="center"/>
    </xf>
    <xf numFmtId="0" fontId="3" fillId="0" borderId="1" xfId="0" applyFont="1" applyFill="1" applyBorder="1" applyAlignment="1" applyProtection="1">
      <alignment horizontal="center"/>
    </xf>
    <xf numFmtId="0" fontId="0" fillId="0" borderId="1" xfId="0" applyFill="1" applyBorder="1" applyAlignment="1" applyProtection="1">
      <alignment horizontal="center" shrinkToFit="1"/>
    </xf>
    <xf numFmtId="0" fontId="11" fillId="0" borderId="0" xfId="0" applyFont="1" applyBorder="1" applyAlignment="1" applyProtection="1">
      <alignment horizontal="left" vertical="top" wrapText="1"/>
    </xf>
    <xf numFmtId="0" fontId="0" fillId="0" borderId="0" xfId="0"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0" fillId="0" borderId="13" xfId="0" applyFill="1" applyBorder="1" applyAlignment="1" applyProtection="1">
      <alignment horizontal="left" vertical="center" wrapText="1"/>
    </xf>
    <xf numFmtId="0" fontId="0" fillId="0" borderId="14" xfId="0" applyFill="1" applyBorder="1" applyAlignment="1" applyProtection="1">
      <alignment horizontal="left" vertical="center" wrapText="1"/>
    </xf>
    <xf numFmtId="0" fontId="0" fillId="0" borderId="13" xfId="0" applyFont="1" applyFill="1" applyBorder="1" applyAlignment="1" applyProtection="1">
      <alignment horizontal="center" vertical="center" wrapText="1"/>
    </xf>
    <xf numFmtId="0" fontId="0" fillId="0" borderId="14" xfId="0" applyFont="1" applyFill="1" applyBorder="1" applyAlignment="1" applyProtection="1">
      <alignment horizontal="center" vertical="center" wrapText="1"/>
    </xf>
    <xf numFmtId="0" fontId="0" fillId="0" borderId="6" xfId="0" applyFill="1" applyBorder="1" applyAlignment="1" applyProtection="1">
      <alignment horizontal="left" vertical="top" wrapText="1" indent="3"/>
    </xf>
    <xf numFmtId="0" fontId="0" fillId="0" borderId="7" xfId="0" applyFill="1" applyBorder="1" applyAlignment="1" applyProtection="1">
      <alignment horizontal="left" vertical="top" wrapText="1" indent="3"/>
    </xf>
    <xf numFmtId="0" fontId="0" fillId="0" borderId="8" xfId="0" applyFill="1" applyBorder="1" applyAlignment="1" applyProtection="1">
      <alignment horizontal="left" vertical="top" wrapText="1" indent="3"/>
    </xf>
    <xf numFmtId="0" fontId="0" fillId="0" borderId="10" xfId="0" applyFill="1" applyBorder="1" applyAlignment="1" applyProtection="1">
      <alignment horizontal="left" vertical="top" wrapText="1" indent="3"/>
    </xf>
    <xf numFmtId="0" fontId="0" fillId="0" borderId="11" xfId="0" applyFill="1" applyBorder="1" applyAlignment="1" applyProtection="1">
      <alignment horizontal="left" vertical="top" wrapText="1" indent="3"/>
    </xf>
    <xf numFmtId="0" fontId="0" fillId="0" borderId="12" xfId="0" applyFill="1" applyBorder="1" applyAlignment="1" applyProtection="1">
      <alignment horizontal="left" vertical="top" wrapText="1" indent="3"/>
    </xf>
    <xf numFmtId="44" fontId="0" fillId="0" borderId="6" xfId="1" applyFont="1" applyFill="1" applyBorder="1" applyAlignment="1" applyProtection="1">
      <alignment horizontal="left" vertical="center"/>
    </xf>
    <xf numFmtId="44" fontId="0" fillId="0" borderId="8" xfId="1" applyFont="1" applyFill="1" applyBorder="1" applyAlignment="1" applyProtection="1">
      <alignment horizontal="left" vertical="center"/>
    </xf>
    <xf numFmtId="44" fontId="0" fillId="0" borderId="10" xfId="1" applyFont="1" applyFill="1" applyBorder="1" applyAlignment="1" applyProtection="1">
      <alignment horizontal="left" vertical="center"/>
    </xf>
    <xf numFmtId="44" fontId="0" fillId="0" borderId="12" xfId="1" applyFont="1" applyFill="1" applyBorder="1" applyAlignment="1" applyProtection="1">
      <alignment horizontal="left" vertical="center"/>
    </xf>
    <xf numFmtId="0" fontId="3" fillId="0" borderId="2" xfId="0" applyFont="1" applyFill="1" applyBorder="1" applyAlignment="1" applyProtection="1">
      <alignment horizontal="left" vertical="top"/>
    </xf>
    <xf numFmtId="0" fontId="3" fillId="0" borderId="3" xfId="0" applyFont="1" applyFill="1" applyBorder="1" applyAlignment="1" applyProtection="1">
      <alignment horizontal="left" vertical="top"/>
    </xf>
    <xf numFmtId="0" fontId="3" fillId="0" borderId="4" xfId="0" applyFont="1" applyFill="1" applyBorder="1" applyAlignment="1" applyProtection="1">
      <alignment horizontal="left" vertical="top"/>
    </xf>
    <xf numFmtId="44" fontId="3" fillId="0" borderId="1" xfId="1" applyFont="1" applyFill="1" applyBorder="1" applyAlignment="1" applyProtection="1">
      <alignment horizontal="center"/>
    </xf>
    <xf numFmtId="0" fontId="0" fillId="0" borderId="6" xfId="0" applyFill="1" applyBorder="1" applyAlignment="1" applyProtection="1">
      <alignment horizontal="left" vertical="top"/>
    </xf>
    <xf numFmtId="0" fontId="0" fillId="0" borderId="8" xfId="0" applyFill="1" applyBorder="1" applyAlignment="1" applyProtection="1">
      <alignment horizontal="left" vertical="top"/>
    </xf>
    <xf numFmtId="0" fontId="0" fillId="0" borderId="10" xfId="0" applyFill="1" applyBorder="1" applyAlignment="1" applyProtection="1">
      <alignment horizontal="left" vertical="top"/>
    </xf>
    <xf numFmtId="0" fontId="0" fillId="0" borderId="12" xfId="0" applyFill="1" applyBorder="1" applyAlignment="1" applyProtection="1">
      <alignment horizontal="left" vertical="top"/>
    </xf>
    <xf numFmtId="0" fontId="4" fillId="0" borderId="0" xfId="0" applyFont="1" applyFill="1" applyBorder="1" applyAlignment="1" applyProtection="1">
      <alignment horizontal="left" vertical="top" wrapText="1"/>
    </xf>
    <xf numFmtId="0" fontId="0" fillId="0" borderId="0" xfId="0" applyFill="1" applyBorder="1" applyAlignment="1" applyProtection="1">
      <alignment horizontal="left" wrapText="1"/>
    </xf>
    <xf numFmtId="4" fontId="3" fillId="0" borderId="6" xfId="0" applyNumberFormat="1" applyFont="1" applyFill="1" applyBorder="1" applyAlignment="1" applyProtection="1">
      <alignment horizontal="left" vertical="top" wrapText="1"/>
    </xf>
    <xf numFmtId="4" fontId="3" fillId="0" borderId="7" xfId="0" applyNumberFormat="1" applyFont="1" applyFill="1" applyBorder="1" applyAlignment="1" applyProtection="1">
      <alignment horizontal="left" vertical="top" wrapText="1"/>
    </xf>
    <xf numFmtId="4" fontId="3" fillId="0" borderId="8" xfId="0" applyNumberFormat="1" applyFont="1" applyFill="1" applyBorder="1" applyAlignment="1" applyProtection="1">
      <alignment horizontal="left" vertical="top" wrapText="1"/>
    </xf>
    <xf numFmtId="4" fontId="3" fillId="0" borderId="10" xfId="0" applyNumberFormat="1" applyFont="1" applyFill="1" applyBorder="1" applyAlignment="1" applyProtection="1">
      <alignment horizontal="left" vertical="top" wrapText="1"/>
    </xf>
    <xf numFmtId="4" fontId="3" fillId="0" borderId="11" xfId="0" applyNumberFormat="1" applyFont="1" applyFill="1" applyBorder="1" applyAlignment="1" applyProtection="1">
      <alignment horizontal="left" vertical="top" wrapText="1"/>
    </xf>
    <xf numFmtId="4" fontId="3" fillId="0" borderId="12" xfId="0" applyNumberFormat="1" applyFont="1" applyFill="1" applyBorder="1" applyAlignment="1" applyProtection="1">
      <alignment horizontal="left" vertical="top" wrapText="1"/>
    </xf>
    <xf numFmtId="44" fontId="3" fillId="0" borderId="6" xfId="0" applyNumberFormat="1" applyFont="1" applyFill="1" applyBorder="1" applyAlignment="1" applyProtection="1">
      <alignment horizontal="left" vertical="center"/>
    </xf>
    <xf numFmtId="0" fontId="3" fillId="0" borderId="8" xfId="0" applyFont="1" applyFill="1" applyBorder="1" applyAlignment="1" applyProtection="1">
      <alignment horizontal="left" vertical="center"/>
    </xf>
    <xf numFmtId="0" fontId="3" fillId="0" borderId="10" xfId="0" applyFont="1" applyFill="1" applyBorder="1" applyAlignment="1" applyProtection="1">
      <alignment horizontal="left" vertical="center"/>
    </xf>
    <xf numFmtId="0" fontId="3" fillId="0" borderId="12" xfId="0" applyFont="1" applyFill="1" applyBorder="1" applyAlignment="1" applyProtection="1">
      <alignment horizontal="left" vertical="center"/>
    </xf>
    <xf numFmtId="0" fontId="7" fillId="0" borderId="0" xfId="0" applyFont="1" applyFill="1" applyBorder="1" applyAlignment="1" applyProtection="1">
      <alignment horizontal="left" vertical="top" wrapText="1"/>
    </xf>
    <xf numFmtId="0" fontId="3" fillId="0" borderId="2" xfId="0" applyFont="1"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4" xfId="0" applyFont="1" applyFill="1" applyBorder="1" applyAlignment="1" applyProtection="1">
      <alignment horizontal="left" vertical="center"/>
    </xf>
    <xf numFmtId="0" fontId="0" fillId="0" borderId="19" xfId="0" applyBorder="1" applyAlignment="1" applyProtection="1">
      <alignment horizontal="left" vertical="top" wrapText="1"/>
    </xf>
    <xf numFmtId="0" fontId="0" fillId="3" borderId="2" xfId="0" applyFill="1" applyBorder="1" applyAlignment="1" applyProtection="1">
      <alignment horizontal="left" vertical="center"/>
    </xf>
    <xf numFmtId="0" fontId="0" fillId="3" borderId="3" xfId="0" applyFill="1" applyBorder="1" applyAlignment="1" applyProtection="1">
      <alignment horizontal="left" vertical="center"/>
    </xf>
    <xf numFmtId="0" fontId="0" fillId="3" borderId="4" xfId="0" applyFill="1" applyBorder="1" applyAlignment="1" applyProtection="1">
      <alignment horizontal="left" vertical="center"/>
    </xf>
    <xf numFmtId="0" fontId="0" fillId="2" borderId="6"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5"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0" fillId="2" borderId="11" xfId="0" applyFill="1" applyBorder="1" applyAlignment="1" applyProtection="1">
      <alignment horizontal="left" vertical="top" wrapText="1"/>
      <protection locked="0"/>
    </xf>
    <xf numFmtId="0" fontId="0" fillId="2" borderId="12" xfId="0" applyFill="1" applyBorder="1" applyAlignment="1" applyProtection="1">
      <alignment horizontal="left" vertical="top" wrapText="1"/>
      <protection locked="0"/>
    </xf>
    <xf numFmtId="0" fontId="0" fillId="0" borderId="0" xfId="0" applyFill="1" applyBorder="1" applyAlignment="1" applyProtection="1">
      <alignment horizontal="left" vertical="center"/>
      <protection locked="0"/>
    </xf>
    <xf numFmtId="0" fontId="0" fillId="0" borderId="5" xfId="0" applyBorder="1" applyAlignment="1" applyProtection="1">
      <alignment horizontal="left" vertical="top" wrapText="1"/>
    </xf>
    <xf numFmtId="0" fontId="0" fillId="0" borderId="9" xfId="0" applyBorder="1" applyAlignment="1" applyProtection="1">
      <alignment horizontal="left" vertical="top" wrapText="1"/>
    </xf>
    <xf numFmtId="0" fontId="4" fillId="0" borderId="0" xfId="0" applyFont="1" applyBorder="1" applyAlignment="1" applyProtection="1">
      <alignment horizontal="left" vertical="top" wrapText="1"/>
    </xf>
    <xf numFmtId="0" fontId="0" fillId="0" borderId="0" xfId="0" applyBorder="1" applyAlignment="1" applyProtection="1">
      <alignment horizontal="left" wrapText="1"/>
    </xf>
    <xf numFmtId="44" fontId="3" fillId="0" borderId="6" xfId="0" applyNumberFormat="1" applyFont="1" applyBorder="1" applyAlignment="1" applyProtection="1">
      <alignment horizontal="left" vertical="center"/>
    </xf>
    <xf numFmtId="0" fontId="3" fillId="0" borderId="8"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2" xfId="0" applyFont="1" applyBorder="1" applyAlignment="1" applyProtection="1">
      <alignment horizontal="left" vertical="center"/>
    </xf>
    <xf numFmtId="44" fontId="0" fillId="2" borderId="2" xfId="1" applyFont="1" applyFill="1" applyBorder="1" applyAlignment="1" applyProtection="1">
      <alignment horizontal="left" vertical="center"/>
      <protection locked="0"/>
    </xf>
    <xf numFmtId="44" fontId="0" fillId="2" borderId="3" xfId="1" applyFont="1" applyFill="1" applyBorder="1" applyAlignment="1" applyProtection="1">
      <alignment horizontal="left" vertical="center"/>
      <protection locked="0"/>
    </xf>
    <xf numFmtId="44" fontId="0" fillId="2" borderId="4" xfId="1" applyFont="1" applyFill="1" applyBorder="1" applyAlignment="1" applyProtection="1">
      <alignment horizontal="left" vertical="center"/>
      <protection locked="0"/>
    </xf>
    <xf numFmtId="0" fontId="7" fillId="0" borderId="0" xfId="0" applyFont="1" applyBorder="1" applyAlignment="1" applyProtection="1">
      <alignment horizontal="left" vertical="top" wrapText="1"/>
    </xf>
    <xf numFmtId="0" fontId="3" fillId="0" borderId="2" xfId="0" applyFont="1" applyBorder="1" applyAlignment="1" applyProtection="1">
      <alignment horizontal="left" vertical="top"/>
    </xf>
    <xf numFmtId="0" fontId="3" fillId="0" borderId="3" xfId="0" applyFont="1" applyBorder="1" applyAlignment="1" applyProtection="1">
      <alignment horizontal="left" vertical="top"/>
    </xf>
    <xf numFmtId="0" fontId="3" fillId="0" borderId="4" xfId="0" applyFont="1" applyBorder="1" applyAlignment="1" applyProtection="1">
      <alignment horizontal="left" vertical="top"/>
    </xf>
    <xf numFmtId="44" fontId="3" fillId="0" borderId="1" xfId="1" applyFont="1" applyBorder="1" applyAlignment="1" applyProtection="1">
      <alignment horizontal="center"/>
    </xf>
    <xf numFmtId="4" fontId="3" fillId="0" borderId="6" xfId="0" applyNumberFormat="1" applyFont="1" applyBorder="1" applyAlignment="1" applyProtection="1">
      <alignment horizontal="left" vertical="top" wrapText="1"/>
    </xf>
    <xf numFmtId="4" fontId="3" fillId="0" borderId="7" xfId="0" applyNumberFormat="1" applyFont="1" applyBorder="1" applyAlignment="1" applyProtection="1">
      <alignment horizontal="left" vertical="top" wrapText="1"/>
    </xf>
    <xf numFmtId="4" fontId="3" fillId="0" borderId="8" xfId="0" applyNumberFormat="1" applyFont="1" applyBorder="1" applyAlignment="1" applyProtection="1">
      <alignment horizontal="left" vertical="top" wrapText="1"/>
    </xf>
    <xf numFmtId="4" fontId="3" fillId="0" borderId="10" xfId="0" applyNumberFormat="1" applyFont="1" applyBorder="1" applyAlignment="1" applyProtection="1">
      <alignment horizontal="left" vertical="top" wrapText="1"/>
    </xf>
    <xf numFmtId="4" fontId="3" fillId="0" borderId="11" xfId="0" applyNumberFormat="1" applyFont="1" applyBorder="1" applyAlignment="1" applyProtection="1">
      <alignment horizontal="left" vertical="top" wrapText="1"/>
    </xf>
    <xf numFmtId="4" fontId="3" fillId="0" borderId="12" xfId="0" applyNumberFormat="1" applyFont="1" applyBorder="1" applyAlignment="1" applyProtection="1">
      <alignment horizontal="left" vertical="top" wrapText="1"/>
    </xf>
    <xf numFmtId="44" fontId="0" fillId="2" borderId="6" xfId="1" applyFont="1" applyFill="1" applyBorder="1" applyAlignment="1" applyProtection="1">
      <alignment horizontal="left" vertical="center"/>
      <protection locked="0"/>
    </xf>
    <xf numFmtId="44" fontId="0" fillId="2" borderId="8" xfId="1" applyFont="1" applyFill="1" applyBorder="1" applyAlignment="1" applyProtection="1">
      <alignment horizontal="left" vertical="center"/>
      <protection locked="0"/>
    </xf>
    <xf numFmtId="44" fontId="0" fillId="2" borderId="10" xfId="1" applyFont="1" applyFill="1" applyBorder="1" applyAlignment="1" applyProtection="1">
      <alignment horizontal="left" vertical="center"/>
      <protection locked="0"/>
    </xf>
    <xf numFmtId="44" fontId="0" fillId="2" borderId="12" xfId="1" applyFont="1" applyFill="1" applyBorder="1" applyAlignment="1" applyProtection="1">
      <alignment horizontal="left" vertical="center"/>
      <protection locked="0"/>
    </xf>
    <xf numFmtId="0" fontId="0" fillId="2" borderId="10" xfId="0" applyFill="1" applyBorder="1" applyAlignment="1" applyProtection="1">
      <alignment horizontal="left" vertical="top" wrapText="1" indent="3"/>
      <protection locked="0"/>
    </xf>
    <xf numFmtId="0" fontId="0" fillId="2" borderId="11" xfId="0" applyFill="1" applyBorder="1" applyAlignment="1" applyProtection="1">
      <alignment horizontal="left" vertical="top" wrapText="1" indent="3"/>
      <protection locked="0"/>
    </xf>
    <xf numFmtId="0" fontId="0" fillId="2" borderId="12" xfId="0" applyFill="1" applyBorder="1" applyAlignment="1" applyProtection="1">
      <alignment horizontal="left" vertical="top" wrapText="1" indent="3"/>
      <protection locked="0"/>
    </xf>
    <xf numFmtId="0" fontId="0" fillId="0" borderId="6" xfId="0" applyBorder="1" applyAlignment="1" applyProtection="1">
      <alignment horizontal="left" vertical="top" wrapText="1" indent="3"/>
    </xf>
    <xf numFmtId="0" fontId="0" fillId="0" borderId="7" xfId="0" applyBorder="1" applyAlignment="1" applyProtection="1">
      <alignment horizontal="left" vertical="top" wrapText="1" indent="3"/>
    </xf>
    <xf numFmtId="0" fontId="0" fillId="0" borderId="8" xfId="0" applyBorder="1" applyAlignment="1" applyProtection="1">
      <alignment horizontal="left" vertical="top" wrapText="1" indent="3"/>
    </xf>
    <xf numFmtId="0" fontId="0" fillId="0" borderId="10" xfId="0" applyBorder="1" applyAlignment="1" applyProtection="1">
      <alignment horizontal="left" vertical="top" wrapText="1" indent="3"/>
    </xf>
    <xf numFmtId="0" fontId="0" fillId="0" borderId="11" xfId="0" applyBorder="1" applyAlignment="1" applyProtection="1">
      <alignment horizontal="left" vertical="top" wrapText="1" indent="3"/>
    </xf>
    <xf numFmtId="0" fontId="0" fillId="0" borderId="12" xfId="0" applyBorder="1" applyAlignment="1" applyProtection="1">
      <alignment horizontal="left" vertical="top" wrapText="1" indent="3"/>
    </xf>
    <xf numFmtId="0" fontId="0" fillId="0" borderId="1" xfId="0" applyBorder="1" applyAlignment="1" applyProtection="1">
      <alignment horizontal="left" vertical="top" wrapText="1" indent="3"/>
    </xf>
    <xf numFmtId="0" fontId="0" fillId="0" borderId="6" xfId="0" applyBorder="1" applyAlignment="1" applyProtection="1">
      <alignment horizontal="left" vertical="top" wrapText="1"/>
    </xf>
    <xf numFmtId="0" fontId="0" fillId="0" borderId="7" xfId="0" applyBorder="1" applyAlignment="1" applyProtection="1">
      <alignment horizontal="left" vertical="top" wrapText="1"/>
    </xf>
    <xf numFmtId="0" fontId="0" fillId="0" borderId="8" xfId="0" applyBorder="1" applyAlignment="1" applyProtection="1">
      <alignment horizontal="left" vertical="top" wrapText="1"/>
    </xf>
    <xf numFmtId="0" fontId="0" fillId="0" borderId="10" xfId="0" applyBorder="1" applyAlignment="1" applyProtection="1">
      <alignment horizontal="left" vertical="top" wrapText="1"/>
    </xf>
    <xf numFmtId="0" fontId="0" fillId="0" borderId="12" xfId="0" applyBorder="1" applyAlignment="1" applyProtection="1">
      <alignment horizontal="left" vertical="top" wrapText="1"/>
    </xf>
    <xf numFmtId="0" fontId="0" fillId="0" borderId="6" xfId="0" applyBorder="1" applyAlignment="1" applyProtection="1">
      <alignment horizontal="left" vertical="top"/>
    </xf>
    <xf numFmtId="0" fontId="0" fillId="0" borderId="8" xfId="0" applyBorder="1" applyAlignment="1" applyProtection="1">
      <alignment horizontal="left" vertical="top"/>
    </xf>
    <xf numFmtId="0" fontId="0" fillId="0" borderId="10" xfId="0" applyBorder="1" applyAlignment="1" applyProtection="1">
      <alignment horizontal="left" vertical="top"/>
    </xf>
    <xf numFmtId="0" fontId="0" fillId="0" borderId="12" xfId="0" applyBorder="1" applyAlignment="1" applyProtection="1">
      <alignment horizontal="left" vertical="top"/>
    </xf>
    <xf numFmtId="0" fontId="0" fillId="0" borderId="13" xfId="0" applyBorder="1" applyAlignment="1" applyProtection="1">
      <alignment horizontal="left" vertical="center" wrapText="1"/>
    </xf>
    <xf numFmtId="0" fontId="0" fillId="0" borderId="14" xfId="0" applyBorder="1" applyAlignment="1" applyProtection="1">
      <alignment horizontal="left" vertical="center" wrapText="1"/>
    </xf>
    <xf numFmtId="0" fontId="0" fillId="0" borderId="13" xfId="0" applyFont="1" applyBorder="1" applyAlignment="1" applyProtection="1">
      <alignment horizontal="center" vertical="center" wrapText="1"/>
    </xf>
    <xf numFmtId="0" fontId="0" fillId="0" borderId="14" xfId="0" applyFont="1" applyBorder="1" applyAlignment="1" applyProtection="1">
      <alignment horizontal="center" vertical="center" wrapText="1"/>
    </xf>
    <xf numFmtId="0" fontId="0" fillId="2" borderId="1" xfId="0" applyFill="1" applyBorder="1" applyAlignment="1" applyProtection="1">
      <alignment horizontal="center" shrinkToFit="1"/>
      <protection locked="0"/>
    </xf>
    <xf numFmtId="0" fontId="3" fillId="0" borderId="1" xfId="0" applyFont="1" applyBorder="1" applyAlignment="1" applyProtection="1">
      <alignment horizontal="center" vertical="center"/>
    </xf>
    <xf numFmtId="0" fontId="3" fillId="0" borderId="1" xfId="0" applyFont="1" applyBorder="1" applyAlignment="1" applyProtection="1">
      <alignment horizontal="center"/>
    </xf>
    <xf numFmtId="0" fontId="11" fillId="0" borderId="0" xfId="2" applyFont="1" applyBorder="1" applyAlignment="1" applyProtection="1">
      <alignment horizontal="left" vertical="top" wrapText="1"/>
    </xf>
    <xf numFmtId="0" fontId="11" fillId="0" borderId="27" xfId="2" applyFont="1" applyBorder="1" applyAlignment="1" applyProtection="1">
      <alignment horizontal="left" vertical="top" wrapText="1"/>
    </xf>
  </cellXfs>
  <cellStyles count="3">
    <cellStyle name="Currency" xfId="1" builtinId="4"/>
    <cellStyle name="Hyperlink" xfId="2" builtinId="8"/>
    <cellStyle name="Normal" xfId="0" builtinId="0"/>
  </cellStyles>
  <dxfs count="1958">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font>
        <color theme="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ill>
        <patternFill>
          <bgColor theme="8" tint="0.79998168889431442"/>
        </patternFill>
      </fill>
    </dxf>
    <dxf>
      <fill>
        <patternFill patternType="none">
          <bgColor auto="1"/>
        </patternFill>
      </fill>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ont>
        <color rgb="FF00B050"/>
      </font>
    </dxf>
    <dxf>
      <font>
        <color theme="0"/>
      </font>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
      <fill>
        <patternFill>
          <bgColor theme="8" tint="0.79998168889431442"/>
        </patternFill>
      </fill>
      <border>
        <left style="thin">
          <color auto="1"/>
        </left>
        <right style="thin">
          <color auto="1"/>
        </right>
        <top style="thin">
          <color auto="1"/>
        </top>
        <bottom style="thin">
          <color auto="1"/>
        </bottom>
        <vertical/>
        <horizontal/>
      </border>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SRIP@health.ny.gov?subject=DSRIP%20Integrated%20Services" TargetMode="External"/><Relationship Id="rId1" Type="http://schemas.openxmlformats.org/officeDocument/2006/relationships/hyperlink" Target="mailto:DSRIPapp@health.ny.gov"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4"/>
  <sheetViews>
    <sheetView showGridLines="0" tabSelected="1" zoomScale="75" zoomScaleNormal="75" workbookViewId="0"/>
  </sheetViews>
  <sheetFormatPr defaultRowHeight="15" x14ac:dyDescent="0.25"/>
  <cols>
    <col min="1" max="1" width="5" style="2" customWidth="1"/>
    <col min="2" max="2" width="9.140625" style="1"/>
    <col min="3" max="3" width="2.140625" style="1" customWidth="1"/>
    <col min="4" max="4" width="99.42578125" style="2" customWidth="1"/>
    <col min="5" max="5" width="11.85546875" style="2" customWidth="1"/>
    <col min="6" max="6" width="18" style="2" customWidth="1"/>
    <col min="7" max="16384" width="9.140625" style="2"/>
  </cols>
  <sheetData>
    <row r="1" spans="2:5" ht="15.75" thickBot="1" x14ac:dyDescent="0.3"/>
    <row r="2" spans="2:5" s="3" customFormat="1" ht="31.5" x14ac:dyDescent="0.5">
      <c r="B2" s="120" t="s">
        <v>237</v>
      </c>
      <c r="C2" s="121"/>
      <c r="D2" s="121"/>
      <c r="E2" s="122"/>
    </row>
    <row r="3" spans="2:5" x14ac:dyDescent="0.25">
      <c r="B3" s="12"/>
      <c r="C3" s="4"/>
      <c r="D3" s="5"/>
      <c r="E3" s="13"/>
    </row>
    <row r="4" spans="2:5" ht="18.75" x14ac:dyDescent="0.25">
      <c r="B4" s="12"/>
      <c r="C4" s="118" t="s">
        <v>175</v>
      </c>
      <c r="D4" s="118"/>
      <c r="E4" s="13"/>
    </row>
    <row r="5" spans="2:5" x14ac:dyDescent="0.25">
      <c r="B5" s="12"/>
      <c r="C5" s="4"/>
      <c r="D5" s="6"/>
      <c r="E5" s="13"/>
    </row>
    <row r="6" spans="2:5" ht="178.5" customHeight="1" x14ac:dyDescent="0.25">
      <c r="B6" s="14"/>
      <c r="C6" s="119" t="s">
        <v>241</v>
      </c>
      <c r="D6" s="119"/>
      <c r="E6" s="13"/>
    </row>
    <row r="7" spans="2:5" ht="6.75" customHeight="1" x14ac:dyDescent="0.25">
      <c r="B7" s="14"/>
      <c r="C7" s="7"/>
      <c r="D7" s="6"/>
      <c r="E7" s="13"/>
    </row>
    <row r="8" spans="2:5" ht="69" customHeight="1" x14ac:dyDescent="0.25">
      <c r="B8" s="14"/>
      <c r="C8" s="8">
        <v>1</v>
      </c>
      <c r="D8" s="9" t="s">
        <v>233</v>
      </c>
      <c r="E8" s="13"/>
    </row>
    <row r="9" spans="2:5" ht="15.75" x14ac:dyDescent="0.25">
      <c r="B9" s="14"/>
      <c r="C9" s="8"/>
      <c r="D9" s="9"/>
      <c r="E9" s="13"/>
    </row>
    <row r="10" spans="2:5" ht="30" x14ac:dyDescent="0.25">
      <c r="B10" s="14"/>
      <c r="C10" s="8">
        <v>2</v>
      </c>
      <c r="D10" s="10" t="s">
        <v>176</v>
      </c>
      <c r="E10" s="13"/>
    </row>
    <row r="11" spans="2:5" ht="15.75" x14ac:dyDescent="0.25">
      <c r="B11" s="14"/>
      <c r="C11" s="8"/>
      <c r="D11" s="11"/>
      <c r="E11" s="13"/>
    </row>
    <row r="12" spans="2:5" ht="30" x14ac:dyDescent="0.25">
      <c r="B12" s="14"/>
      <c r="C12" s="8">
        <v>3</v>
      </c>
      <c r="D12" s="10" t="s">
        <v>232</v>
      </c>
      <c r="E12" s="13"/>
    </row>
    <row r="13" spans="2:5" ht="15.75" x14ac:dyDescent="0.25">
      <c r="B13" s="14"/>
      <c r="C13" s="8"/>
      <c r="D13" s="10"/>
      <c r="E13" s="13"/>
    </row>
    <row r="14" spans="2:5" ht="46.5" customHeight="1" x14ac:dyDescent="0.25">
      <c r="B14" s="14"/>
      <c r="C14" s="126" t="s">
        <v>240</v>
      </c>
      <c r="D14" s="127"/>
      <c r="E14" s="13"/>
    </row>
    <row r="15" spans="2:5" ht="7.5" customHeight="1" x14ac:dyDescent="0.25">
      <c r="B15" s="12"/>
      <c r="C15" s="4"/>
      <c r="D15" s="6"/>
      <c r="E15" s="13"/>
    </row>
    <row r="16" spans="2:5" ht="27.75" customHeight="1" x14ac:dyDescent="0.25">
      <c r="B16" s="15"/>
      <c r="C16" s="278" t="s">
        <v>238</v>
      </c>
      <c r="D16" s="278"/>
      <c r="E16" s="279"/>
    </row>
    <row r="17" spans="2:5" ht="15" customHeight="1" x14ac:dyDescent="0.25">
      <c r="B17" s="15"/>
      <c r="C17" s="108"/>
      <c r="D17" s="110"/>
      <c r="E17" s="109"/>
    </row>
    <row r="18" spans="2:5" ht="15" customHeight="1" thickBot="1" x14ac:dyDescent="0.3">
      <c r="B18" s="16"/>
      <c r="C18" s="124"/>
      <c r="D18" s="125"/>
      <c r="E18" s="17"/>
    </row>
    <row r="19" spans="2:5" x14ac:dyDescent="0.25">
      <c r="D19" s="1"/>
    </row>
    <row r="20" spans="2:5" x14ac:dyDescent="0.25">
      <c r="D20" s="1"/>
    </row>
    <row r="21" spans="2:5" x14ac:dyDescent="0.25">
      <c r="D21" s="1"/>
    </row>
    <row r="22" spans="2:5" x14ac:dyDescent="0.25">
      <c r="D22" s="1"/>
    </row>
    <row r="23" spans="2:5" x14ac:dyDescent="0.25">
      <c r="D23" s="1"/>
    </row>
    <row r="24" spans="2:5" x14ac:dyDescent="0.25">
      <c r="D24" s="1"/>
    </row>
  </sheetData>
  <sheetProtection password="CA29" sheet="1" objects="1" scenarios="1"/>
  <mergeCells count="6">
    <mergeCell ref="C4:D4"/>
    <mergeCell ref="C6:D6"/>
    <mergeCell ref="B2:E2"/>
    <mergeCell ref="C16:E16"/>
    <mergeCell ref="C18:D18"/>
    <mergeCell ref="C14:D14"/>
  </mergeCells>
  <hyperlinks>
    <hyperlink ref="C16" r:id="rId1" display="mailto:DSRIPapp@health.ny.gov"/>
    <hyperlink ref="C16:E16" r:id="rId2" display="Any questions regarding the application should be sent to DSRIP@health.ny.gov with “DSRIP Integrated Services” in the subject line."/>
  </hyperlink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18</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6'!T262,CONCATENATE("Equivalent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6'!T263,CONCATENATE("Equivalent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6'!T264,CONCATENATE("Equivalent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6'!T265,CONCATENATE("Equivalent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6'!T266,CONCATENATE("Equivalent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6'!T267,CONCATENATE("Equivalent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674" priority="15">
      <formula>$G$13=""</formula>
    </cfRule>
  </conditionalFormatting>
  <conditionalFormatting sqref="F14:F15 G15:K15">
    <cfRule type="expression" dxfId="67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CABAFC2C-4E00-4B14-A6C0-2AFF0A1C47B5}">
            <xm:f>J262=Dashboard!$Y$34</xm:f>
            <x14:dxf>
              <font>
                <color rgb="FF00B050"/>
              </font>
            </x14:dxf>
          </x14:cfRule>
          <xm:sqref>J262</xm:sqref>
        </x14:conditionalFormatting>
        <x14:conditionalFormatting xmlns:xm="http://schemas.microsoft.com/office/excel/2006/main">
          <x14:cfRule type="expression" priority="12" id="{E307434C-BAC1-4480-BCE4-F5DE23C7FE57}">
            <xm:f>J263=Dashboard!$Y$34</xm:f>
            <x14:dxf>
              <font>
                <color rgb="FF00B050"/>
              </font>
            </x14:dxf>
          </x14:cfRule>
          <xm:sqref>J263</xm:sqref>
        </x14:conditionalFormatting>
        <x14:conditionalFormatting xmlns:xm="http://schemas.microsoft.com/office/excel/2006/main">
          <x14:cfRule type="expression" priority="11" id="{09337982-AB0E-438C-A5BC-B75A89D82C60}">
            <xm:f>J264=Dashboard!$Y$34</xm:f>
            <x14:dxf>
              <font>
                <color rgb="FF00B050"/>
              </font>
            </x14:dxf>
          </x14:cfRule>
          <xm:sqref>J264</xm:sqref>
        </x14:conditionalFormatting>
        <x14:conditionalFormatting xmlns:xm="http://schemas.microsoft.com/office/excel/2006/main">
          <x14:cfRule type="expression" priority="10" id="{438B16DF-523D-4EEE-A518-E7E759684305}">
            <xm:f>J265=Dashboard!$Y$34</xm:f>
            <x14:dxf>
              <font>
                <color rgb="FF00B050"/>
              </font>
            </x14:dxf>
          </x14:cfRule>
          <xm:sqref>J265</xm:sqref>
        </x14:conditionalFormatting>
        <x14:conditionalFormatting xmlns:xm="http://schemas.microsoft.com/office/excel/2006/main">
          <x14:cfRule type="expression" priority="9" id="{E2904BD1-0F09-4BBE-A9D9-83110B25A09F}">
            <xm:f>J266=Dashboard!$Y$34</xm:f>
            <x14:dxf>
              <font>
                <color rgb="FF00B050"/>
              </font>
            </x14:dxf>
          </x14:cfRule>
          <xm:sqref>J266</xm:sqref>
        </x14:conditionalFormatting>
        <x14:conditionalFormatting xmlns:xm="http://schemas.microsoft.com/office/excel/2006/main">
          <x14:cfRule type="expression" priority="8" id="{A39E3B9A-F9DB-46B8-8D42-C460D7E7DA14}">
            <xm:f>J267=Dashboard!$Y$34</xm:f>
            <x14:dxf>
              <font>
                <color rgb="FF00B050"/>
              </font>
            </x14:dxf>
          </x14:cfRule>
          <xm:sqref>J267</xm:sqref>
        </x14:conditionalFormatting>
        <x14:conditionalFormatting xmlns:xm="http://schemas.microsoft.com/office/excel/2006/main">
          <x14:cfRule type="expression" priority="7" id="{AC34E2F1-F9D6-4175-A916-9E5916D9AB98}">
            <xm:f>J3=Dashboard!$Y$34</xm:f>
            <x14:dxf>
              <font>
                <color rgb="FF00B050"/>
              </font>
            </x14:dxf>
          </x14:cfRule>
          <xm:sqref>J3:J4</xm:sqref>
        </x14:conditionalFormatting>
        <x14:conditionalFormatting xmlns:xm="http://schemas.microsoft.com/office/excel/2006/main">
          <x14:cfRule type="expression" priority="6" id="{46F88C35-DD3E-4AFE-98EE-4795CA5BD755}">
            <xm:f>J27=Dashboard!$Y$34</xm:f>
            <x14:dxf>
              <font>
                <color rgb="FF00B050"/>
              </font>
            </x14:dxf>
          </x14:cfRule>
          <xm:sqref>J27</xm:sqref>
        </x14:conditionalFormatting>
        <x14:conditionalFormatting xmlns:xm="http://schemas.microsoft.com/office/excel/2006/main">
          <x14:cfRule type="expression" priority="5" id="{6423B40C-CD14-49A8-A5C4-A01C3DF0CD8A}">
            <xm:f>J97=Dashboard!$Y$34</xm:f>
            <x14:dxf>
              <font>
                <color rgb="FF00B050"/>
              </font>
            </x14:dxf>
          </x14:cfRule>
          <xm:sqref>J97</xm:sqref>
        </x14:conditionalFormatting>
        <x14:conditionalFormatting xmlns:xm="http://schemas.microsoft.com/office/excel/2006/main">
          <x14:cfRule type="expression" priority="4" id="{C04E59C5-1C9B-4FF3-BEC0-78FE73DCB7E3}">
            <xm:f>J172=Dashboard!$Y$34</xm:f>
            <x14:dxf>
              <font>
                <color rgb="FF00B050"/>
              </font>
            </x14:dxf>
          </x14:cfRule>
          <xm:sqref>J172</xm:sqref>
        </x14:conditionalFormatting>
        <x14:conditionalFormatting xmlns:xm="http://schemas.microsoft.com/office/excel/2006/main">
          <x14:cfRule type="expression" priority="3" id="{8D7E512A-D5CD-416B-B174-093A2AB8C380}">
            <xm:f>J209=Dashboard!$Y$34</xm:f>
            <x14:dxf>
              <font>
                <color rgb="FF00B050"/>
              </font>
            </x14:dxf>
          </x14:cfRule>
          <xm:sqref>J209</xm:sqref>
        </x14:conditionalFormatting>
        <x14:conditionalFormatting xmlns:xm="http://schemas.microsoft.com/office/excel/2006/main">
          <x14:cfRule type="expression" priority="2" id="{285F6076-F9BD-4C23-A233-5D0B29829C96}">
            <xm:f>J235=Dashboard!$Y$34</xm:f>
            <x14:dxf>
              <font>
                <color rgb="FF00B050"/>
              </font>
            </x14:dxf>
          </x14:cfRule>
          <xm:sqref>J235</xm:sqref>
        </x14:conditionalFormatting>
        <x14:conditionalFormatting xmlns:xm="http://schemas.microsoft.com/office/excel/2006/main">
          <x14:cfRule type="expression" priority="1" id="{2B72D179-53C5-4738-89D5-C08587E25E05}">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19</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7'!T262,CONCATENATE("Equivalent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7'!T263,CONCATENATE("Equivalent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7'!T264,CONCATENATE("Equivalent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7'!T265,CONCATENATE("Equivalent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7'!T266,CONCATENATE("Equivalent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7'!T267,CONCATENATE("Equivalent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659" priority="15">
      <formula>$G$13=""</formula>
    </cfRule>
  </conditionalFormatting>
  <conditionalFormatting sqref="F14:F15 G15:K15">
    <cfRule type="expression" dxfId="65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8B6408B8-B478-495E-9C9F-F72BF6AE7EF8}">
            <xm:f>J262=Dashboard!$Y$34</xm:f>
            <x14:dxf>
              <font>
                <color rgb="FF00B050"/>
              </font>
            </x14:dxf>
          </x14:cfRule>
          <xm:sqref>J262</xm:sqref>
        </x14:conditionalFormatting>
        <x14:conditionalFormatting xmlns:xm="http://schemas.microsoft.com/office/excel/2006/main">
          <x14:cfRule type="expression" priority="12" id="{FED9488F-4B45-4B1B-B54C-74724A9C77E0}">
            <xm:f>J263=Dashboard!$Y$34</xm:f>
            <x14:dxf>
              <font>
                <color rgb="FF00B050"/>
              </font>
            </x14:dxf>
          </x14:cfRule>
          <xm:sqref>J263</xm:sqref>
        </x14:conditionalFormatting>
        <x14:conditionalFormatting xmlns:xm="http://schemas.microsoft.com/office/excel/2006/main">
          <x14:cfRule type="expression" priority="11" id="{DB7E69C5-F64C-419A-9CD4-ACBCEE8E5DEA}">
            <xm:f>J264=Dashboard!$Y$34</xm:f>
            <x14:dxf>
              <font>
                <color rgb="FF00B050"/>
              </font>
            </x14:dxf>
          </x14:cfRule>
          <xm:sqref>J264</xm:sqref>
        </x14:conditionalFormatting>
        <x14:conditionalFormatting xmlns:xm="http://schemas.microsoft.com/office/excel/2006/main">
          <x14:cfRule type="expression" priority="10" id="{ECB7F812-E8A0-4B68-9693-A5BABAFC58B5}">
            <xm:f>J265=Dashboard!$Y$34</xm:f>
            <x14:dxf>
              <font>
                <color rgb="FF00B050"/>
              </font>
            </x14:dxf>
          </x14:cfRule>
          <xm:sqref>J265</xm:sqref>
        </x14:conditionalFormatting>
        <x14:conditionalFormatting xmlns:xm="http://schemas.microsoft.com/office/excel/2006/main">
          <x14:cfRule type="expression" priority="9" id="{51F5073F-9035-4DF6-8F99-979FA28F3AF6}">
            <xm:f>J266=Dashboard!$Y$34</xm:f>
            <x14:dxf>
              <font>
                <color rgb="FF00B050"/>
              </font>
            </x14:dxf>
          </x14:cfRule>
          <xm:sqref>J266</xm:sqref>
        </x14:conditionalFormatting>
        <x14:conditionalFormatting xmlns:xm="http://schemas.microsoft.com/office/excel/2006/main">
          <x14:cfRule type="expression" priority="8" id="{DDD317C7-D317-4B7D-A5E8-8DCEA0ECCBB1}">
            <xm:f>J267=Dashboard!$Y$34</xm:f>
            <x14:dxf>
              <font>
                <color rgb="FF00B050"/>
              </font>
            </x14:dxf>
          </x14:cfRule>
          <xm:sqref>J267</xm:sqref>
        </x14:conditionalFormatting>
        <x14:conditionalFormatting xmlns:xm="http://schemas.microsoft.com/office/excel/2006/main">
          <x14:cfRule type="expression" priority="7" id="{14EE2CB5-171E-4C7B-88D3-981280013BE8}">
            <xm:f>J3=Dashboard!$Y$34</xm:f>
            <x14:dxf>
              <font>
                <color rgb="FF00B050"/>
              </font>
            </x14:dxf>
          </x14:cfRule>
          <xm:sqref>J3:J4</xm:sqref>
        </x14:conditionalFormatting>
        <x14:conditionalFormatting xmlns:xm="http://schemas.microsoft.com/office/excel/2006/main">
          <x14:cfRule type="expression" priority="6" id="{2A8E69D2-37E4-4E56-9768-E7CDC24963C0}">
            <xm:f>J27=Dashboard!$Y$34</xm:f>
            <x14:dxf>
              <font>
                <color rgb="FF00B050"/>
              </font>
            </x14:dxf>
          </x14:cfRule>
          <xm:sqref>J27</xm:sqref>
        </x14:conditionalFormatting>
        <x14:conditionalFormatting xmlns:xm="http://schemas.microsoft.com/office/excel/2006/main">
          <x14:cfRule type="expression" priority="5" id="{878BFBDF-AC6D-4464-82E0-9485EA042A4A}">
            <xm:f>J97=Dashboard!$Y$34</xm:f>
            <x14:dxf>
              <font>
                <color rgb="FF00B050"/>
              </font>
            </x14:dxf>
          </x14:cfRule>
          <xm:sqref>J97</xm:sqref>
        </x14:conditionalFormatting>
        <x14:conditionalFormatting xmlns:xm="http://schemas.microsoft.com/office/excel/2006/main">
          <x14:cfRule type="expression" priority="4" id="{FA6B3940-DB42-4050-9C3A-CE0FF0FD0AF7}">
            <xm:f>J172=Dashboard!$Y$34</xm:f>
            <x14:dxf>
              <font>
                <color rgb="FF00B050"/>
              </font>
            </x14:dxf>
          </x14:cfRule>
          <xm:sqref>J172</xm:sqref>
        </x14:conditionalFormatting>
        <x14:conditionalFormatting xmlns:xm="http://schemas.microsoft.com/office/excel/2006/main">
          <x14:cfRule type="expression" priority="3" id="{2A794A4C-1EEA-4DB1-9502-83F79E379008}">
            <xm:f>J209=Dashboard!$Y$34</xm:f>
            <x14:dxf>
              <font>
                <color rgb="FF00B050"/>
              </font>
            </x14:dxf>
          </x14:cfRule>
          <xm:sqref>J209</xm:sqref>
        </x14:conditionalFormatting>
        <x14:conditionalFormatting xmlns:xm="http://schemas.microsoft.com/office/excel/2006/main">
          <x14:cfRule type="expression" priority="2" id="{A5CDE1C5-1F3C-4917-8A02-D4994F53FD32}">
            <xm:f>J235=Dashboard!$Y$34</xm:f>
            <x14:dxf>
              <font>
                <color rgb="FF00B050"/>
              </font>
            </x14:dxf>
          </x14:cfRule>
          <xm:sqref>J235</xm:sqref>
        </x14:conditionalFormatting>
        <x14:conditionalFormatting xmlns:xm="http://schemas.microsoft.com/office/excel/2006/main">
          <x14:cfRule type="expression" priority="1" id="{BDE34FEE-8B9F-495D-97B1-2E0FFA00FC30}">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20</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8'!T262,CONCATENATE("Equivalent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8'!T263,CONCATENATE("Equivalent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8'!T264,CONCATENATE("Equivalent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8'!T265,CONCATENATE("Equivalent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8'!T266,CONCATENATE("Equivalent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8'!T267,CONCATENATE("Equivalent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644" priority="15">
      <formula>$G$13=""</formula>
    </cfRule>
  </conditionalFormatting>
  <conditionalFormatting sqref="F14:F15 G15:K15">
    <cfRule type="expression" dxfId="64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54404E27-4E2E-4CA7-9CC0-CFE5A6B50BC3}">
            <xm:f>J262=Dashboard!$Y$34</xm:f>
            <x14:dxf>
              <font>
                <color rgb="FF00B050"/>
              </font>
            </x14:dxf>
          </x14:cfRule>
          <xm:sqref>J262</xm:sqref>
        </x14:conditionalFormatting>
        <x14:conditionalFormatting xmlns:xm="http://schemas.microsoft.com/office/excel/2006/main">
          <x14:cfRule type="expression" priority="12" id="{B59F7851-1EEC-4A91-9E0A-74F35E05B5F0}">
            <xm:f>J263=Dashboard!$Y$34</xm:f>
            <x14:dxf>
              <font>
                <color rgb="FF00B050"/>
              </font>
            </x14:dxf>
          </x14:cfRule>
          <xm:sqref>J263</xm:sqref>
        </x14:conditionalFormatting>
        <x14:conditionalFormatting xmlns:xm="http://schemas.microsoft.com/office/excel/2006/main">
          <x14:cfRule type="expression" priority="11" id="{E5657D2E-5C3E-4D8B-BE26-807950A515F0}">
            <xm:f>J264=Dashboard!$Y$34</xm:f>
            <x14:dxf>
              <font>
                <color rgb="FF00B050"/>
              </font>
            </x14:dxf>
          </x14:cfRule>
          <xm:sqref>J264</xm:sqref>
        </x14:conditionalFormatting>
        <x14:conditionalFormatting xmlns:xm="http://schemas.microsoft.com/office/excel/2006/main">
          <x14:cfRule type="expression" priority="10" id="{411667CA-B2CE-4CF3-97DD-95EA98473139}">
            <xm:f>J265=Dashboard!$Y$34</xm:f>
            <x14:dxf>
              <font>
                <color rgb="FF00B050"/>
              </font>
            </x14:dxf>
          </x14:cfRule>
          <xm:sqref>J265</xm:sqref>
        </x14:conditionalFormatting>
        <x14:conditionalFormatting xmlns:xm="http://schemas.microsoft.com/office/excel/2006/main">
          <x14:cfRule type="expression" priority="9" id="{10617A3B-ECD4-4509-B5F8-C15B2FC9E9E4}">
            <xm:f>J266=Dashboard!$Y$34</xm:f>
            <x14:dxf>
              <font>
                <color rgb="FF00B050"/>
              </font>
            </x14:dxf>
          </x14:cfRule>
          <xm:sqref>J266</xm:sqref>
        </x14:conditionalFormatting>
        <x14:conditionalFormatting xmlns:xm="http://schemas.microsoft.com/office/excel/2006/main">
          <x14:cfRule type="expression" priority="8" id="{83C6A5FF-C2EF-41D4-B99D-AF85BB56BBE6}">
            <xm:f>J267=Dashboard!$Y$34</xm:f>
            <x14:dxf>
              <font>
                <color rgb="FF00B050"/>
              </font>
            </x14:dxf>
          </x14:cfRule>
          <xm:sqref>J267</xm:sqref>
        </x14:conditionalFormatting>
        <x14:conditionalFormatting xmlns:xm="http://schemas.microsoft.com/office/excel/2006/main">
          <x14:cfRule type="expression" priority="7" id="{E60B22A5-286C-46A1-B2C0-4909C54C2DB0}">
            <xm:f>J3=Dashboard!$Y$34</xm:f>
            <x14:dxf>
              <font>
                <color rgb="FF00B050"/>
              </font>
            </x14:dxf>
          </x14:cfRule>
          <xm:sqref>J3:J4</xm:sqref>
        </x14:conditionalFormatting>
        <x14:conditionalFormatting xmlns:xm="http://schemas.microsoft.com/office/excel/2006/main">
          <x14:cfRule type="expression" priority="6" id="{2CC53C72-0968-4A51-869D-CF4D25D1F0AE}">
            <xm:f>J27=Dashboard!$Y$34</xm:f>
            <x14:dxf>
              <font>
                <color rgb="FF00B050"/>
              </font>
            </x14:dxf>
          </x14:cfRule>
          <xm:sqref>J27</xm:sqref>
        </x14:conditionalFormatting>
        <x14:conditionalFormatting xmlns:xm="http://schemas.microsoft.com/office/excel/2006/main">
          <x14:cfRule type="expression" priority="5" id="{927B753A-E2BC-47CD-BEFE-E989E92F5838}">
            <xm:f>J97=Dashboard!$Y$34</xm:f>
            <x14:dxf>
              <font>
                <color rgb="FF00B050"/>
              </font>
            </x14:dxf>
          </x14:cfRule>
          <xm:sqref>J97</xm:sqref>
        </x14:conditionalFormatting>
        <x14:conditionalFormatting xmlns:xm="http://schemas.microsoft.com/office/excel/2006/main">
          <x14:cfRule type="expression" priority="4" id="{448971DC-920B-404B-BEC7-473FC492D9B5}">
            <xm:f>J172=Dashboard!$Y$34</xm:f>
            <x14:dxf>
              <font>
                <color rgb="FF00B050"/>
              </font>
            </x14:dxf>
          </x14:cfRule>
          <xm:sqref>J172</xm:sqref>
        </x14:conditionalFormatting>
        <x14:conditionalFormatting xmlns:xm="http://schemas.microsoft.com/office/excel/2006/main">
          <x14:cfRule type="expression" priority="3" id="{F4BD6052-F038-4B71-A4E3-11B1FBE150E1}">
            <xm:f>J209=Dashboard!$Y$34</xm:f>
            <x14:dxf>
              <font>
                <color rgb="FF00B050"/>
              </font>
            </x14:dxf>
          </x14:cfRule>
          <xm:sqref>J209</xm:sqref>
        </x14:conditionalFormatting>
        <x14:conditionalFormatting xmlns:xm="http://schemas.microsoft.com/office/excel/2006/main">
          <x14:cfRule type="expression" priority="2" id="{71C095AB-2795-45C0-8E18-83CDBB1CC0EE}">
            <xm:f>J235=Dashboard!$Y$34</xm:f>
            <x14:dxf>
              <font>
                <color rgb="FF00B050"/>
              </font>
            </x14:dxf>
          </x14:cfRule>
          <xm:sqref>J235</xm:sqref>
        </x14:conditionalFormatting>
        <x14:conditionalFormatting xmlns:xm="http://schemas.microsoft.com/office/excel/2006/main">
          <x14:cfRule type="expression" priority="1" id="{A92A1E02-74D4-45F1-B93A-BEFE6ECCD986}">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21</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9'!T262,CONCATENATE("Equivalent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9'!T263,CONCATENATE("Equivalent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9'!T264,CONCATENATE("Equivalent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9'!T265,CONCATENATE("Equivalent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9'!T266,CONCATENATE("Equivalent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9'!T267,CONCATENATE("Equivalent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629" priority="15">
      <formula>$G$13=""</formula>
    </cfRule>
  </conditionalFormatting>
  <conditionalFormatting sqref="F14:F15 G15:K15">
    <cfRule type="expression" dxfId="62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3DA6CE6E-3502-4D78-A1D2-B29FBAD71080}">
            <xm:f>J262=Dashboard!$Y$34</xm:f>
            <x14:dxf>
              <font>
                <color rgb="FF00B050"/>
              </font>
            </x14:dxf>
          </x14:cfRule>
          <xm:sqref>J262</xm:sqref>
        </x14:conditionalFormatting>
        <x14:conditionalFormatting xmlns:xm="http://schemas.microsoft.com/office/excel/2006/main">
          <x14:cfRule type="expression" priority="12" id="{A1C1217E-ED06-4696-A009-DC76F21C2BE6}">
            <xm:f>J263=Dashboard!$Y$34</xm:f>
            <x14:dxf>
              <font>
                <color rgb="FF00B050"/>
              </font>
            </x14:dxf>
          </x14:cfRule>
          <xm:sqref>J263</xm:sqref>
        </x14:conditionalFormatting>
        <x14:conditionalFormatting xmlns:xm="http://schemas.microsoft.com/office/excel/2006/main">
          <x14:cfRule type="expression" priority="11" id="{8D520074-44EC-4F11-BFF4-B60DA183CB8F}">
            <xm:f>J264=Dashboard!$Y$34</xm:f>
            <x14:dxf>
              <font>
                <color rgb="FF00B050"/>
              </font>
            </x14:dxf>
          </x14:cfRule>
          <xm:sqref>J264</xm:sqref>
        </x14:conditionalFormatting>
        <x14:conditionalFormatting xmlns:xm="http://schemas.microsoft.com/office/excel/2006/main">
          <x14:cfRule type="expression" priority="10" id="{4289BFDF-6491-4F8E-B1D6-9CC06298F0A3}">
            <xm:f>J265=Dashboard!$Y$34</xm:f>
            <x14:dxf>
              <font>
                <color rgb="FF00B050"/>
              </font>
            </x14:dxf>
          </x14:cfRule>
          <xm:sqref>J265</xm:sqref>
        </x14:conditionalFormatting>
        <x14:conditionalFormatting xmlns:xm="http://schemas.microsoft.com/office/excel/2006/main">
          <x14:cfRule type="expression" priority="9" id="{66E87E51-A4F7-40B5-9C4B-DE565EFC916F}">
            <xm:f>J266=Dashboard!$Y$34</xm:f>
            <x14:dxf>
              <font>
                <color rgb="FF00B050"/>
              </font>
            </x14:dxf>
          </x14:cfRule>
          <xm:sqref>J266</xm:sqref>
        </x14:conditionalFormatting>
        <x14:conditionalFormatting xmlns:xm="http://schemas.microsoft.com/office/excel/2006/main">
          <x14:cfRule type="expression" priority="8" id="{1020E26D-FC20-454D-8B37-F17C74714B34}">
            <xm:f>J267=Dashboard!$Y$34</xm:f>
            <x14:dxf>
              <font>
                <color rgb="FF00B050"/>
              </font>
            </x14:dxf>
          </x14:cfRule>
          <xm:sqref>J267</xm:sqref>
        </x14:conditionalFormatting>
        <x14:conditionalFormatting xmlns:xm="http://schemas.microsoft.com/office/excel/2006/main">
          <x14:cfRule type="expression" priority="7" id="{F85BE1CB-6899-4489-A144-5F5198457E0A}">
            <xm:f>J3=Dashboard!$Y$34</xm:f>
            <x14:dxf>
              <font>
                <color rgb="FF00B050"/>
              </font>
            </x14:dxf>
          </x14:cfRule>
          <xm:sqref>J3:J4</xm:sqref>
        </x14:conditionalFormatting>
        <x14:conditionalFormatting xmlns:xm="http://schemas.microsoft.com/office/excel/2006/main">
          <x14:cfRule type="expression" priority="6" id="{95AFEB30-0486-498E-A9F5-E7CCE47C8403}">
            <xm:f>J27=Dashboard!$Y$34</xm:f>
            <x14:dxf>
              <font>
                <color rgb="FF00B050"/>
              </font>
            </x14:dxf>
          </x14:cfRule>
          <xm:sqref>J27</xm:sqref>
        </x14:conditionalFormatting>
        <x14:conditionalFormatting xmlns:xm="http://schemas.microsoft.com/office/excel/2006/main">
          <x14:cfRule type="expression" priority="5" id="{32943B20-66F7-4014-A77C-F2109C1A921E}">
            <xm:f>J97=Dashboard!$Y$34</xm:f>
            <x14:dxf>
              <font>
                <color rgb="FF00B050"/>
              </font>
            </x14:dxf>
          </x14:cfRule>
          <xm:sqref>J97</xm:sqref>
        </x14:conditionalFormatting>
        <x14:conditionalFormatting xmlns:xm="http://schemas.microsoft.com/office/excel/2006/main">
          <x14:cfRule type="expression" priority="4" id="{7AE9CE21-51A1-43D9-86FD-803B635017F2}">
            <xm:f>J172=Dashboard!$Y$34</xm:f>
            <x14:dxf>
              <font>
                <color rgb="FF00B050"/>
              </font>
            </x14:dxf>
          </x14:cfRule>
          <xm:sqref>J172</xm:sqref>
        </x14:conditionalFormatting>
        <x14:conditionalFormatting xmlns:xm="http://schemas.microsoft.com/office/excel/2006/main">
          <x14:cfRule type="expression" priority="3" id="{E22FD5B4-826B-43F3-B89D-D4B20DE1E7E7}">
            <xm:f>J209=Dashboard!$Y$34</xm:f>
            <x14:dxf>
              <font>
                <color rgb="FF00B050"/>
              </font>
            </x14:dxf>
          </x14:cfRule>
          <xm:sqref>J209</xm:sqref>
        </x14:conditionalFormatting>
        <x14:conditionalFormatting xmlns:xm="http://schemas.microsoft.com/office/excel/2006/main">
          <x14:cfRule type="expression" priority="2" id="{62725C53-83DB-416A-84FE-4896FDD3AB3A}">
            <xm:f>J235=Dashboard!$Y$34</xm:f>
            <x14:dxf>
              <font>
                <color rgb="FF00B050"/>
              </font>
            </x14:dxf>
          </x14:cfRule>
          <xm:sqref>J235</xm:sqref>
        </x14:conditionalFormatting>
        <x14:conditionalFormatting xmlns:xm="http://schemas.microsoft.com/office/excel/2006/main">
          <x14:cfRule type="expression" priority="1" id="{BF3B495B-64A4-451C-B98F-F413A6557EFB}">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22</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10'!T262,CONCATENATE("Equivalent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10'!T263,CONCATENATE("Equivalent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10'!T264,CONCATENATE("Equivalent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10'!T265,CONCATENATE("Equivalent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10'!T266,CONCATENATE("Equivalent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10'!T267,CONCATENATE("Equivalent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614" priority="15">
      <formula>$G$13=""</formula>
    </cfRule>
  </conditionalFormatting>
  <conditionalFormatting sqref="F14:F15 G15:K15">
    <cfRule type="expression" dxfId="61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07FBCA57-D1F8-4637-9ACF-68FABC4026B4}">
            <xm:f>J262=Dashboard!$Y$34</xm:f>
            <x14:dxf>
              <font>
                <color rgb="FF00B050"/>
              </font>
            </x14:dxf>
          </x14:cfRule>
          <xm:sqref>J262</xm:sqref>
        </x14:conditionalFormatting>
        <x14:conditionalFormatting xmlns:xm="http://schemas.microsoft.com/office/excel/2006/main">
          <x14:cfRule type="expression" priority="12" id="{8A109D35-0D89-4D43-967E-C0431DF1DCC2}">
            <xm:f>J263=Dashboard!$Y$34</xm:f>
            <x14:dxf>
              <font>
                <color rgb="FF00B050"/>
              </font>
            </x14:dxf>
          </x14:cfRule>
          <xm:sqref>J263</xm:sqref>
        </x14:conditionalFormatting>
        <x14:conditionalFormatting xmlns:xm="http://schemas.microsoft.com/office/excel/2006/main">
          <x14:cfRule type="expression" priority="11" id="{8B3F1AD8-812F-4193-833A-CC3583F22A86}">
            <xm:f>J264=Dashboard!$Y$34</xm:f>
            <x14:dxf>
              <font>
                <color rgb="FF00B050"/>
              </font>
            </x14:dxf>
          </x14:cfRule>
          <xm:sqref>J264</xm:sqref>
        </x14:conditionalFormatting>
        <x14:conditionalFormatting xmlns:xm="http://schemas.microsoft.com/office/excel/2006/main">
          <x14:cfRule type="expression" priority="10" id="{48114976-0736-4BCC-8B3E-EDD496B8EA53}">
            <xm:f>J265=Dashboard!$Y$34</xm:f>
            <x14:dxf>
              <font>
                <color rgb="FF00B050"/>
              </font>
            </x14:dxf>
          </x14:cfRule>
          <xm:sqref>J265</xm:sqref>
        </x14:conditionalFormatting>
        <x14:conditionalFormatting xmlns:xm="http://schemas.microsoft.com/office/excel/2006/main">
          <x14:cfRule type="expression" priority="9" id="{E68A8FE9-005D-4AB7-A5AE-765601AE750F}">
            <xm:f>J266=Dashboard!$Y$34</xm:f>
            <x14:dxf>
              <font>
                <color rgb="FF00B050"/>
              </font>
            </x14:dxf>
          </x14:cfRule>
          <xm:sqref>J266</xm:sqref>
        </x14:conditionalFormatting>
        <x14:conditionalFormatting xmlns:xm="http://schemas.microsoft.com/office/excel/2006/main">
          <x14:cfRule type="expression" priority="8" id="{924CAFE4-A1DB-4580-94BF-F6D89D06A381}">
            <xm:f>J267=Dashboard!$Y$34</xm:f>
            <x14:dxf>
              <font>
                <color rgb="FF00B050"/>
              </font>
            </x14:dxf>
          </x14:cfRule>
          <xm:sqref>J267</xm:sqref>
        </x14:conditionalFormatting>
        <x14:conditionalFormatting xmlns:xm="http://schemas.microsoft.com/office/excel/2006/main">
          <x14:cfRule type="expression" priority="7" id="{F3796BB0-69AC-4A1D-968D-F7363DE120F0}">
            <xm:f>J3=Dashboard!$Y$34</xm:f>
            <x14:dxf>
              <font>
                <color rgb="FF00B050"/>
              </font>
            </x14:dxf>
          </x14:cfRule>
          <xm:sqref>J3:J4</xm:sqref>
        </x14:conditionalFormatting>
        <x14:conditionalFormatting xmlns:xm="http://schemas.microsoft.com/office/excel/2006/main">
          <x14:cfRule type="expression" priority="6" id="{EC55346F-1CED-4C28-9D53-375BBDCFA26F}">
            <xm:f>J27=Dashboard!$Y$34</xm:f>
            <x14:dxf>
              <font>
                <color rgb="FF00B050"/>
              </font>
            </x14:dxf>
          </x14:cfRule>
          <xm:sqref>J27</xm:sqref>
        </x14:conditionalFormatting>
        <x14:conditionalFormatting xmlns:xm="http://schemas.microsoft.com/office/excel/2006/main">
          <x14:cfRule type="expression" priority="5" id="{63F40C0F-C93B-4191-948B-E4E4FD7C0991}">
            <xm:f>J97=Dashboard!$Y$34</xm:f>
            <x14:dxf>
              <font>
                <color rgb="FF00B050"/>
              </font>
            </x14:dxf>
          </x14:cfRule>
          <xm:sqref>J97</xm:sqref>
        </x14:conditionalFormatting>
        <x14:conditionalFormatting xmlns:xm="http://schemas.microsoft.com/office/excel/2006/main">
          <x14:cfRule type="expression" priority="4" id="{C853E67D-3B31-4088-8925-B25583C7A11E}">
            <xm:f>J172=Dashboard!$Y$34</xm:f>
            <x14:dxf>
              <font>
                <color rgb="FF00B050"/>
              </font>
            </x14:dxf>
          </x14:cfRule>
          <xm:sqref>J172</xm:sqref>
        </x14:conditionalFormatting>
        <x14:conditionalFormatting xmlns:xm="http://schemas.microsoft.com/office/excel/2006/main">
          <x14:cfRule type="expression" priority="3" id="{193B0F79-884D-467A-984E-1A8936FA80C3}">
            <xm:f>J209=Dashboard!$Y$34</xm:f>
            <x14:dxf>
              <font>
                <color rgb="FF00B050"/>
              </font>
            </x14:dxf>
          </x14:cfRule>
          <xm:sqref>J209</xm:sqref>
        </x14:conditionalFormatting>
        <x14:conditionalFormatting xmlns:xm="http://schemas.microsoft.com/office/excel/2006/main">
          <x14:cfRule type="expression" priority="2" id="{FA3A3028-D265-4941-9529-28A88B20E05D}">
            <xm:f>J235=Dashboard!$Y$34</xm:f>
            <x14:dxf>
              <font>
                <color rgb="FF00B050"/>
              </font>
            </x14:dxf>
          </x14:cfRule>
          <xm:sqref>J235</xm:sqref>
        </x14:conditionalFormatting>
        <x14:conditionalFormatting xmlns:xm="http://schemas.microsoft.com/office/excel/2006/main">
          <x14:cfRule type="expression" priority="1" id="{82510E9C-6FB3-492D-9F2C-D8586D274CBD}">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23</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11'!T262,CONCATENATE("Equivalent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11'!T263,CONCATENATE("Equivalent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11'!T264,CONCATENATE("Equivalent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11'!T265,CONCATENATE("Equivalent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11'!T266,CONCATENATE("Equivalent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11'!T267,CONCATENATE("Equivalent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599" priority="15">
      <formula>$G$13=""</formula>
    </cfRule>
  </conditionalFormatting>
  <conditionalFormatting sqref="F14:F15 G15:K15">
    <cfRule type="expression" dxfId="59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B5372CC7-071C-4787-9132-385425BEBB09}">
            <xm:f>J262=Dashboard!$Y$34</xm:f>
            <x14:dxf>
              <font>
                <color rgb="FF00B050"/>
              </font>
            </x14:dxf>
          </x14:cfRule>
          <xm:sqref>J262</xm:sqref>
        </x14:conditionalFormatting>
        <x14:conditionalFormatting xmlns:xm="http://schemas.microsoft.com/office/excel/2006/main">
          <x14:cfRule type="expression" priority="12" id="{36D78267-D4AC-48B7-B34E-922EFE1C0CAC}">
            <xm:f>J263=Dashboard!$Y$34</xm:f>
            <x14:dxf>
              <font>
                <color rgb="FF00B050"/>
              </font>
            </x14:dxf>
          </x14:cfRule>
          <xm:sqref>J263</xm:sqref>
        </x14:conditionalFormatting>
        <x14:conditionalFormatting xmlns:xm="http://schemas.microsoft.com/office/excel/2006/main">
          <x14:cfRule type="expression" priority="11" id="{C21D1941-F866-449F-AD7C-B4F212CD58A8}">
            <xm:f>J264=Dashboard!$Y$34</xm:f>
            <x14:dxf>
              <font>
                <color rgb="FF00B050"/>
              </font>
            </x14:dxf>
          </x14:cfRule>
          <xm:sqref>J264</xm:sqref>
        </x14:conditionalFormatting>
        <x14:conditionalFormatting xmlns:xm="http://schemas.microsoft.com/office/excel/2006/main">
          <x14:cfRule type="expression" priority="10" id="{CBC5B6F3-21A7-45E5-BE6B-6588A31843A1}">
            <xm:f>J265=Dashboard!$Y$34</xm:f>
            <x14:dxf>
              <font>
                <color rgb="FF00B050"/>
              </font>
            </x14:dxf>
          </x14:cfRule>
          <xm:sqref>J265</xm:sqref>
        </x14:conditionalFormatting>
        <x14:conditionalFormatting xmlns:xm="http://schemas.microsoft.com/office/excel/2006/main">
          <x14:cfRule type="expression" priority="9" id="{A162FBCA-941F-4F11-860A-BBAE84FEC570}">
            <xm:f>J266=Dashboard!$Y$34</xm:f>
            <x14:dxf>
              <font>
                <color rgb="FF00B050"/>
              </font>
            </x14:dxf>
          </x14:cfRule>
          <xm:sqref>J266</xm:sqref>
        </x14:conditionalFormatting>
        <x14:conditionalFormatting xmlns:xm="http://schemas.microsoft.com/office/excel/2006/main">
          <x14:cfRule type="expression" priority="8" id="{0DB59AFD-8374-487E-94E9-4D10CBF10FCA}">
            <xm:f>J267=Dashboard!$Y$34</xm:f>
            <x14:dxf>
              <font>
                <color rgb="FF00B050"/>
              </font>
            </x14:dxf>
          </x14:cfRule>
          <xm:sqref>J267</xm:sqref>
        </x14:conditionalFormatting>
        <x14:conditionalFormatting xmlns:xm="http://schemas.microsoft.com/office/excel/2006/main">
          <x14:cfRule type="expression" priority="7" id="{F6CE96EA-E8E1-4BC9-A688-39151FE48C3C}">
            <xm:f>J3=Dashboard!$Y$34</xm:f>
            <x14:dxf>
              <font>
                <color rgb="FF00B050"/>
              </font>
            </x14:dxf>
          </x14:cfRule>
          <xm:sqref>J3:J4</xm:sqref>
        </x14:conditionalFormatting>
        <x14:conditionalFormatting xmlns:xm="http://schemas.microsoft.com/office/excel/2006/main">
          <x14:cfRule type="expression" priority="6" id="{A79FD444-3432-4995-84CF-B9751B4D6A69}">
            <xm:f>J27=Dashboard!$Y$34</xm:f>
            <x14:dxf>
              <font>
                <color rgb="FF00B050"/>
              </font>
            </x14:dxf>
          </x14:cfRule>
          <xm:sqref>J27</xm:sqref>
        </x14:conditionalFormatting>
        <x14:conditionalFormatting xmlns:xm="http://schemas.microsoft.com/office/excel/2006/main">
          <x14:cfRule type="expression" priority="5" id="{BA1177FC-82CC-40EE-9A9B-B5BC47EBF37F}">
            <xm:f>J97=Dashboard!$Y$34</xm:f>
            <x14:dxf>
              <font>
                <color rgb="FF00B050"/>
              </font>
            </x14:dxf>
          </x14:cfRule>
          <xm:sqref>J97</xm:sqref>
        </x14:conditionalFormatting>
        <x14:conditionalFormatting xmlns:xm="http://schemas.microsoft.com/office/excel/2006/main">
          <x14:cfRule type="expression" priority="4" id="{F13BCB2F-146D-42B3-8F8C-B31BEB5D00EF}">
            <xm:f>J172=Dashboard!$Y$34</xm:f>
            <x14:dxf>
              <font>
                <color rgb="FF00B050"/>
              </font>
            </x14:dxf>
          </x14:cfRule>
          <xm:sqref>J172</xm:sqref>
        </x14:conditionalFormatting>
        <x14:conditionalFormatting xmlns:xm="http://schemas.microsoft.com/office/excel/2006/main">
          <x14:cfRule type="expression" priority="3" id="{FB163467-22E4-486F-B527-5F99225D13EF}">
            <xm:f>J209=Dashboard!$Y$34</xm:f>
            <x14:dxf>
              <font>
                <color rgb="FF00B050"/>
              </font>
            </x14:dxf>
          </x14:cfRule>
          <xm:sqref>J209</xm:sqref>
        </x14:conditionalFormatting>
        <x14:conditionalFormatting xmlns:xm="http://schemas.microsoft.com/office/excel/2006/main">
          <x14:cfRule type="expression" priority="2" id="{3713E9CB-AE3E-4362-AB33-5916FEA07642}">
            <xm:f>J235=Dashboard!$Y$34</xm:f>
            <x14:dxf>
              <font>
                <color rgb="FF00B050"/>
              </font>
            </x14:dxf>
          </x14:cfRule>
          <xm:sqref>J235</xm:sqref>
        </x14:conditionalFormatting>
        <x14:conditionalFormatting xmlns:xm="http://schemas.microsoft.com/office/excel/2006/main">
          <x14:cfRule type="expression" priority="1" id="{C07FE4A9-AB1D-4B4C-82BC-341DD9198494}">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24</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12'!T262,CONCATENATE("Equivalent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12'!T263,CONCATENATE("Equivalent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12'!T264,CONCATENATE("Equivalent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12'!T265,CONCATENATE("Equivalent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12'!T266,CONCATENATE("Equivalent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12'!T267,CONCATENATE("Equivalent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584" priority="15">
      <formula>$G$13=""</formula>
    </cfRule>
  </conditionalFormatting>
  <conditionalFormatting sqref="F14:F15 G15:K15">
    <cfRule type="expression" dxfId="58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882D2A61-C296-4F63-9565-AA4C07093F08}">
            <xm:f>J262=Dashboard!$Y$34</xm:f>
            <x14:dxf>
              <font>
                <color rgb="FF00B050"/>
              </font>
            </x14:dxf>
          </x14:cfRule>
          <xm:sqref>J262</xm:sqref>
        </x14:conditionalFormatting>
        <x14:conditionalFormatting xmlns:xm="http://schemas.microsoft.com/office/excel/2006/main">
          <x14:cfRule type="expression" priority="12" id="{BD4911A4-DA33-4F1A-964B-7BA0EB711E5C}">
            <xm:f>J263=Dashboard!$Y$34</xm:f>
            <x14:dxf>
              <font>
                <color rgb="FF00B050"/>
              </font>
            </x14:dxf>
          </x14:cfRule>
          <xm:sqref>J263</xm:sqref>
        </x14:conditionalFormatting>
        <x14:conditionalFormatting xmlns:xm="http://schemas.microsoft.com/office/excel/2006/main">
          <x14:cfRule type="expression" priority="11" id="{F3DBA683-99EA-4628-AB83-213BD529FF25}">
            <xm:f>J264=Dashboard!$Y$34</xm:f>
            <x14:dxf>
              <font>
                <color rgb="FF00B050"/>
              </font>
            </x14:dxf>
          </x14:cfRule>
          <xm:sqref>J264</xm:sqref>
        </x14:conditionalFormatting>
        <x14:conditionalFormatting xmlns:xm="http://schemas.microsoft.com/office/excel/2006/main">
          <x14:cfRule type="expression" priority="10" id="{0DA01505-6395-44FC-9459-103152A4690E}">
            <xm:f>J265=Dashboard!$Y$34</xm:f>
            <x14:dxf>
              <font>
                <color rgb="FF00B050"/>
              </font>
            </x14:dxf>
          </x14:cfRule>
          <xm:sqref>J265</xm:sqref>
        </x14:conditionalFormatting>
        <x14:conditionalFormatting xmlns:xm="http://schemas.microsoft.com/office/excel/2006/main">
          <x14:cfRule type="expression" priority="9" id="{E15ABC3E-AA39-404F-AC42-11BE62CDFBDE}">
            <xm:f>J266=Dashboard!$Y$34</xm:f>
            <x14:dxf>
              <font>
                <color rgb="FF00B050"/>
              </font>
            </x14:dxf>
          </x14:cfRule>
          <xm:sqref>J266</xm:sqref>
        </x14:conditionalFormatting>
        <x14:conditionalFormatting xmlns:xm="http://schemas.microsoft.com/office/excel/2006/main">
          <x14:cfRule type="expression" priority="8" id="{8CEF98A2-4B66-4621-A9E8-BBF1857D39A9}">
            <xm:f>J267=Dashboard!$Y$34</xm:f>
            <x14:dxf>
              <font>
                <color rgb="FF00B050"/>
              </font>
            </x14:dxf>
          </x14:cfRule>
          <xm:sqref>J267</xm:sqref>
        </x14:conditionalFormatting>
        <x14:conditionalFormatting xmlns:xm="http://schemas.microsoft.com/office/excel/2006/main">
          <x14:cfRule type="expression" priority="7" id="{6B4C1EC5-46D8-4F34-94E1-FA6932297888}">
            <xm:f>J3=Dashboard!$Y$34</xm:f>
            <x14:dxf>
              <font>
                <color rgb="FF00B050"/>
              </font>
            </x14:dxf>
          </x14:cfRule>
          <xm:sqref>J3:J4</xm:sqref>
        </x14:conditionalFormatting>
        <x14:conditionalFormatting xmlns:xm="http://schemas.microsoft.com/office/excel/2006/main">
          <x14:cfRule type="expression" priority="6" id="{DF697744-6C0B-46CB-B987-F2ED0FE5DB09}">
            <xm:f>J27=Dashboard!$Y$34</xm:f>
            <x14:dxf>
              <font>
                <color rgb="FF00B050"/>
              </font>
            </x14:dxf>
          </x14:cfRule>
          <xm:sqref>J27</xm:sqref>
        </x14:conditionalFormatting>
        <x14:conditionalFormatting xmlns:xm="http://schemas.microsoft.com/office/excel/2006/main">
          <x14:cfRule type="expression" priority="5" id="{33E37200-25F7-4CD0-9244-18AF47B3D667}">
            <xm:f>J97=Dashboard!$Y$34</xm:f>
            <x14:dxf>
              <font>
                <color rgb="FF00B050"/>
              </font>
            </x14:dxf>
          </x14:cfRule>
          <xm:sqref>J97</xm:sqref>
        </x14:conditionalFormatting>
        <x14:conditionalFormatting xmlns:xm="http://schemas.microsoft.com/office/excel/2006/main">
          <x14:cfRule type="expression" priority="4" id="{3ED3CC74-183C-4E79-A10D-5AC74DA7491B}">
            <xm:f>J172=Dashboard!$Y$34</xm:f>
            <x14:dxf>
              <font>
                <color rgb="FF00B050"/>
              </font>
            </x14:dxf>
          </x14:cfRule>
          <xm:sqref>J172</xm:sqref>
        </x14:conditionalFormatting>
        <x14:conditionalFormatting xmlns:xm="http://schemas.microsoft.com/office/excel/2006/main">
          <x14:cfRule type="expression" priority="3" id="{82C66204-1E3D-4BF5-BF83-05702E07CB71}">
            <xm:f>J209=Dashboard!$Y$34</xm:f>
            <x14:dxf>
              <font>
                <color rgb="FF00B050"/>
              </font>
            </x14:dxf>
          </x14:cfRule>
          <xm:sqref>J209</xm:sqref>
        </x14:conditionalFormatting>
        <x14:conditionalFormatting xmlns:xm="http://schemas.microsoft.com/office/excel/2006/main">
          <x14:cfRule type="expression" priority="2" id="{0551464B-CD94-4E40-B642-7AFC65B6C359}">
            <xm:f>J235=Dashboard!$Y$34</xm:f>
            <x14:dxf>
              <font>
                <color rgb="FF00B050"/>
              </font>
            </x14:dxf>
          </x14:cfRule>
          <xm:sqref>J235</xm:sqref>
        </x14:conditionalFormatting>
        <x14:conditionalFormatting xmlns:xm="http://schemas.microsoft.com/office/excel/2006/main">
          <x14:cfRule type="expression" priority="1" id="{C4F101D2-8220-4115-AD6C-DC81425E33E0}">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25</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13'!T262,CONCATENATE("Equivalent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13'!T263,CONCATENATE("Equivalent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13'!T264,CONCATENATE("Equivalent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13'!T265,CONCATENATE("Equivalent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13'!T266,CONCATENATE("Equivalent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13'!T267,CONCATENATE("Equivalent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569" priority="15">
      <formula>$G$13=""</formula>
    </cfRule>
  </conditionalFormatting>
  <conditionalFormatting sqref="F14:F15 G15:K15">
    <cfRule type="expression" dxfId="56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E7FC4116-858A-4039-86F1-47689AF8E142}">
            <xm:f>J262=Dashboard!$Y$34</xm:f>
            <x14:dxf>
              <font>
                <color rgb="FF00B050"/>
              </font>
            </x14:dxf>
          </x14:cfRule>
          <xm:sqref>J262</xm:sqref>
        </x14:conditionalFormatting>
        <x14:conditionalFormatting xmlns:xm="http://schemas.microsoft.com/office/excel/2006/main">
          <x14:cfRule type="expression" priority="12" id="{C54D75D7-8025-4DB4-83D8-E842C51ACB39}">
            <xm:f>J263=Dashboard!$Y$34</xm:f>
            <x14:dxf>
              <font>
                <color rgb="FF00B050"/>
              </font>
            </x14:dxf>
          </x14:cfRule>
          <xm:sqref>J263</xm:sqref>
        </x14:conditionalFormatting>
        <x14:conditionalFormatting xmlns:xm="http://schemas.microsoft.com/office/excel/2006/main">
          <x14:cfRule type="expression" priority="11" id="{0C9B2C09-0A27-4795-B08D-42B0298643B9}">
            <xm:f>J264=Dashboard!$Y$34</xm:f>
            <x14:dxf>
              <font>
                <color rgb="FF00B050"/>
              </font>
            </x14:dxf>
          </x14:cfRule>
          <xm:sqref>J264</xm:sqref>
        </x14:conditionalFormatting>
        <x14:conditionalFormatting xmlns:xm="http://schemas.microsoft.com/office/excel/2006/main">
          <x14:cfRule type="expression" priority="10" id="{A6DCAED5-E553-4CAF-B4C2-3DEAA240F5D5}">
            <xm:f>J265=Dashboard!$Y$34</xm:f>
            <x14:dxf>
              <font>
                <color rgb="FF00B050"/>
              </font>
            </x14:dxf>
          </x14:cfRule>
          <xm:sqref>J265</xm:sqref>
        </x14:conditionalFormatting>
        <x14:conditionalFormatting xmlns:xm="http://schemas.microsoft.com/office/excel/2006/main">
          <x14:cfRule type="expression" priority="9" id="{A494E618-E087-45BF-946C-3BB5CD4D4E7F}">
            <xm:f>J266=Dashboard!$Y$34</xm:f>
            <x14:dxf>
              <font>
                <color rgb="FF00B050"/>
              </font>
            </x14:dxf>
          </x14:cfRule>
          <xm:sqref>J266</xm:sqref>
        </x14:conditionalFormatting>
        <x14:conditionalFormatting xmlns:xm="http://schemas.microsoft.com/office/excel/2006/main">
          <x14:cfRule type="expression" priority="8" id="{42B96A5E-5496-4117-92BB-F16583C61292}">
            <xm:f>J267=Dashboard!$Y$34</xm:f>
            <x14:dxf>
              <font>
                <color rgb="FF00B050"/>
              </font>
            </x14:dxf>
          </x14:cfRule>
          <xm:sqref>J267</xm:sqref>
        </x14:conditionalFormatting>
        <x14:conditionalFormatting xmlns:xm="http://schemas.microsoft.com/office/excel/2006/main">
          <x14:cfRule type="expression" priority="7" id="{B13A34E8-3FDF-4F31-94A3-FBDF17762903}">
            <xm:f>J3=Dashboard!$Y$34</xm:f>
            <x14:dxf>
              <font>
                <color rgb="FF00B050"/>
              </font>
            </x14:dxf>
          </x14:cfRule>
          <xm:sqref>J3:J4</xm:sqref>
        </x14:conditionalFormatting>
        <x14:conditionalFormatting xmlns:xm="http://schemas.microsoft.com/office/excel/2006/main">
          <x14:cfRule type="expression" priority="6" id="{34D8AF01-DBEA-4B8A-88C8-0AC5DBACD623}">
            <xm:f>J27=Dashboard!$Y$34</xm:f>
            <x14:dxf>
              <font>
                <color rgb="FF00B050"/>
              </font>
            </x14:dxf>
          </x14:cfRule>
          <xm:sqref>J27</xm:sqref>
        </x14:conditionalFormatting>
        <x14:conditionalFormatting xmlns:xm="http://schemas.microsoft.com/office/excel/2006/main">
          <x14:cfRule type="expression" priority="5" id="{1F5434F0-059F-47E6-AA86-D2C22011B287}">
            <xm:f>J97=Dashboard!$Y$34</xm:f>
            <x14:dxf>
              <font>
                <color rgb="FF00B050"/>
              </font>
            </x14:dxf>
          </x14:cfRule>
          <xm:sqref>J97</xm:sqref>
        </x14:conditionalFormatting>
        <x14:conditionalFormatting xmlns:xm="http://schemas.microsoft.com/office/excel/2006/main">
          <x14:cfRule type="expression" priority="4" id="{138BDBA9-054E-4A79-BADD-D3F54CA491FE}">
            <xm:f>J172=Dashboard!$Y$34</xm:f>
            <x14:dxf>
              <font>
                <color rgb="FF00B050"/>
              </font>
            </x14:dxf>
          </x14:cfRule>
          <xm:sqref>J172</xm:sqref>
        </x14:conditionalFormatting>
        <x14:conditionalFormatting xmlns:xm="http://schemas.microsoft.com/office/excel/2006/main">
          <x14:cfRule type="expression" priority="3" id="{A5DB47FE-ABFA-4FB8-9D2F-54831ABDA06F}">
            <xm:f>J209=Dashboard!$Y$34</xm:f>
            <x14:dxf>
              <font>
                <color rgb="FF00B050"/>
              </font>
            </x14:dxf>
          </x14:cfRule>
          <xm:sqref>J209</xm:sqref>
        </x14:conditionalFormatting>
        <x14:conditionalFormatting xmlns:xm="http://schemas.microsoft.com/office/excel/2006/main">
          <x14:cfRule type="expression" priority="2" id="{1F747EFF-2A0F-4077-B958-EC6EC70E3662}">
            <xm:f>J235=Dashboard!$Y$34</xm:f>
            <x14:dxf>
              <font>
                <color rgb="FF00B050"/>
              </font>
            </x14:dxf>
          </x14:cfRule>
          <xm:sqref>J235</xm:sqref>
        </x14:conditionalFormatting>
        <x14:conditionalFormatting xmlns:xm="http://schemas.microsoft.com/office/excel/2006/main">
          <x14:cfRule type="expression" priority="1" id="{CAC904EB-9B1C-478A-950A-D26C90F9C018}">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26</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14'!T262,CONCATENATE("Equivalent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14'!T263,CONCATENATE("Equivalent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14'!T264,CONCATENATE("Equivalent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14'!T265,CONCATENATE("Equivalent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14'!T266,CONCATENATE("Equivalent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14'!T267,CONCATENATE("Equivalent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554" priority="15">
      <formula>$G$13=""</formula>
    </cfRule>
  </conditionalFormatting>
  <conditionalFormatting sqref="F14:F15 G15:K15">
    <cfRule type="expression" dxfId="55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45049CD5-B75D-4A79-9E41-DA850D09B219}">
            <xm:f>J262=Dashboard!$Y$34</xm:f>
            <x14:dxf>
              <font>
                <color rgb="FF00B050"/>
              </font>
            </x14:dxf>
          </x14:cfRule>
          <xm:sqref>J262</xm:sqref>
        </x14:conditionalFormatting>
        <x14:conditionalFormatting xmlns:xm="http://schemas.microsoft.com/office/excel/2006/main">
          <x14:cfRule type="expression" priority="12" id="{B155383B-56F4-4614-BDBA-241E6207FC45}">
            <xm:f>J263=Dashboard!$Y$34</xm:f>
            <x14:dxf>
              <font>
                <color rgb="FF00B050"/>
              </font>
            </x14:dxf>
          </x14:cfRule>
          <xm:sqref>J263</xm:sqref>
        </x14:conditionalFormatting>
        <x14:conditionalFormatting xmlns:xm="http://schemas.microsoft.com/office/excel/2006/main">
          <x14:cfRule type="expression" priority="11" id="{1B7AE572-33CF-4937-A1D9-D9E0D4E5C62E}">
            <xm:f>J264=Dashboard!$Y$34</xm:f>
            <x14:dxf>
              <font>
                <color rgb="FF00B050"/>
              </font>
            </x14:dxf>
          </x14:cfRule>
          <xm:sqref>J264</xm:sqref>
        </x14:conditionalFormatting>
        <x14:conditionalFormatting xmlns:xm="http://schemas.microsoft.com/office/excel/2006/main">
          <x14:cfRule type="expression" priority="10" id="{9EE1A3F0-3C0C-41C0-8C12-262254707BF1}">
            <xm:f>J265=Dashboard!$Y$34</xm:f>
            <x14:dxf>
              <font>
                <color rgb="FF00B050"/>
              </font>
            </x14:dxf>
          </x14:cfRule>
          <xm:sqref>J265</xm:sqref>
        </x14:conditionalFormatting>
        <x14:conditionalFormatting xmlns:xm="http://schemas.microsoft.com/office/excel/2006/main">
          <x14:cfRule type="expression" priority="9" id="{04CBCE3F-F067-4469-8C5D-7F2EA7B5A3D4}">
            <xm:f>J266=Dashboard!$Y$34</xm:f>
            <x14:dxf>
              <font>
                <color rgb="FF00B050"/>
              </font>
            </x14:dxf>
          </x14:cfRule>
          <xm:sqref>J266</xm:sqref>
        </x14:conditionalFormatting>
        <x14:conditionalFormatting xmlns:xm="http://schemas.microsoft.com/office/excel/2006/main">
          <x14:cfRule type="expression" priority="8" id="{1D609E11-EB18-493F-9E48-9C5524C0FEBE}">
            <xm:f>J267=Dashboard!$Y$34</xm:f>
            <x14:dxf>
              <font>
                <color rgb="FF00B050"/>
              </font>
            </x14:dxf>
          </x14:cfRule>
          <xm:sqref>J267</xm:sqref>
        </x14:conditionalFormatting>
        <x14:conditionalFormatting xmlns:xm="http://schemas.microsoft.com/office/excel/2006/main">
          <x14:cfRule type="expression" priority="7" id="{B2F4084C-E663-4596-A26B-F6404E3F5E67}">
            <xm:f>J3=Dashboard!$Y$34</xm:f>
            <x14:dxf>
              <font>
                <color rgb="FF00B050"/>
              </font>
            </x14:dxf>
          </x14:cfRule>
          <xm:sqref>J3:J4</xm:sqref>
        </x14:conditionalFormatting>
        <x14:conditionalFormatting xmlns:xm="http://schemas.microsoft.com/office/excel/2006/main">
          <x14:cfRule type="expression" priority="6" id="{655CDB02-2F7B-4FC1-A1B4-86D5EB8F7A76}">
            <xm:f>J27=Dashboard!$Y$34</xm:f>
            <x14:dxf>
              <font>
                <color rgb="FF00B050"/>
              </font>
            </x14:dxf>
          </x14:cfRule>
          <xm:sqref>J27</xm:sqref>
        </x14:conditionalFormatting>
        <x14:conditionalFormatting xmlns:xm="http://schemas.microsoft.com/office/excel/2006/main">
          <x14:cfRule type="expression" priority="5" id="{05BF8C56-8AE7-404A-93B6-437F4E189594}">
            <xm:f>J97=Dashboard!$Y$34</xm:f>
            <x14:dxf>
              <font>
                <color rgb="FF00B050"/>
              </font>
            </x14:dxf>
          </x14:cfRule>
          <xm:sqref>J97</xm:sqref>
        </x14:conditionalFormatting>
        <x14:conditionalFormatting xmlns:xm="http://schemas.microsoft.com/office/excel/2006/main">
          <x14:cfRule type="expression" priority="4" id="{A0D22592-476D-48B6-89EC-68E6CAC4F986}">
            <xm:f>J172=Dashboard!$Y$34</xm:f>
            <x14:dxf>
              <font>
                <color rgb="FF00B050"/>
              </font>
            </x14:dxf>
          </x14:cfRule>
          <xm:sqref>J172</xm:sqref>
        </x14:conditionalFormatting>
        <x14:conditionalFormatting xmlns:xm="http://schemas.microsoft.com/office/excel/2006/main">
          <x14:cfRule type="expression" priority="3" id="{1CF97DEE-131B-4F62-828F-F22DF574ECAB}">
            <xm:f>J209=Dashboard!$Y$34</xm:f>
            <x14:dxf>
              <font>
                <color rgb="FF00B050"/>
              </font>
            </x14:dxf>
          </x14:cfRule>
          <xm:sqref>J209</xm:sqref>
        </x14:conditionalFormatting>
        <x14:conditionalFormatting xmlns:xm="http://schemas.microsoft.com/office/excel/2006/main">
          <x14:cfRule type="expression" priority="2" id="{0DB3CAD8-B89B-4123-8806-CDD69FAE25B8}">
            <xm:f>J235=Dashboard!$Y$34</xm:f>
            <x14:dxf>
              <font>
                <color rgb="FF00B050"/>
              </font>
            </x14:dxf>
          </x14:cfRule>
          <xm:sqref>J235</xm:sqref>
        </x14:conditionalFormatting>
        <x14:conditionalFormatting xmlns:xm="http://schemas.microsoft.com/office/excel/2006/main">
          <x14:cfRule type="expression" priority="1" id="{541E6F61-56F5-409C-9697-5414A47EFF92}">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27</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15'!T262,CONCATENATE("Equivalent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15'!T263,CONCATENATE("Equivalent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15'!T264,CONCATENATE("Equivalent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15'!T265,CONCATENATE("Equivalent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15'!T266,CONCATENATE("Equivalent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15'!T267,CONCATENATE("Equivalent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539" priority="15">
      <formula>$G$13=""</formula>
    </cfRule>
  </conditionalFormatting>
  <conditionalFormatting sqref="F14:F15 G15:K15">
    <cfRule type="expression" dxfId="53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28258FEC-8696-4C29-9DE5-1BB5E8576926}">
            <xm:f>J262=Dashboard!$Y$34</xm:f>
            <x14:dxf>
              <font>
                <color rgb="FF00B050"/>
              </font>
            </x14:dxf>
          </x14:cfRule>
          <xm:sqref>J262</xm:sqref>
        </x14:conditionalFormatting>
        <x14:conditionalFormatting xmlns:xm="http://schemas.microsoft.com/office/excel/2006/main">
          <x14:cfRule type="expression" priority="12" id="{43177C59-2DDF-46B3-B6B5-A3502D581068}">
            <xm:f>J263=Dashboard!$Y$34</xm:f>
            <x14:dxf>
              <font>
                <color rgb="FF00B050"/>
              </font>
            </x14:dxf>
          </x14:cfRule>
          <xm:sqref>J263</xm:sqref>
        </x14:conditionalFormatting>
        <x14:conditionalFormatting xmlns:xm="http://schemas.microsoft.com/office/excel/2006/main">
          <x14:cfRule type="expression" priority="11" id="{F83025F5-851A-4510-9918-399EEA68E9F6}">
            <xm:f>J264=Dashboard!$Y$34</xm:f>
            <x14:dxf>
              <font>
                <color rgb="FF00B050"/>
              </font>
            </x14:dxf>
          </x14:cfRule>
          <xm:sqref>J264</xm:sqref>
        </x14:conditionalFormatting>
        <x14:conditionalFormatting xmlns:xm="http://schemas.microsoft.com/office/excel/2006/main">
          <x14:cfRule type="expression" priority="10" id="{BBFBD412-15D9-409D-B553-D16AD4C1FDAB}">
            <xm:f>J265=Dashboard!$Y$34</xm:f>
            <x14:dxf>
              <font>
                <color rgb="FF00B050"/>
              </font>
            </x14:dxf>
          </x14:cfRule>
          <xm:sqref>J265</xm:sqref>
        </x14:conditionalFormatting>
        <x14:conditionalFormatting xmlns:xm="http://schemas.microsoft.com/office/excel/2006/main">
          <x14:cfRule type="expression" priority="9" id="{D3DC4634-5856-45FE-8CE5-E1F4AE254D8C}">
            <xm:f>J266=Dashboard!$Y$34</xm:f>
            <x14:dxf>
              <font>
                <color rgb="FF00B050"/>
              </font>
            </x14:dxf>
          </x14:cfRule>
          <xm:sqref>J266</xm:sqref>
        </x14:conditionalFormatting>
        <x14:conditionalFormatting xmlns:xm="http://schemas.microsoft.com/office/excel/2006/main">
          <x14:cfRule type="expression" priority="8" id="{3AA5074A-07FD-433D-9EE7-A054EE3EA251}">
            <xm:f>J267=Dashboard!$Y$34</xm:f>
            <x14:dxf>
              <font>
                <color rgb="FF00B050"/>
              </font>
            </x14:dxf>
          </x14:cfRule>
          <xm:sqref>J267</xm:sqref>
        </x14:conditionalFormatting>
        <x14:conditionalFormatting xmlns:xm="http://schemas.microsoft.com/office/excel/2006/main">
          <x14:cfRule type="expression" priority="7" id="{69A1A3C6-5AAC-4102-8884-609E7D2B160C}">
            <xm:f>J3=Dashboard!$Y$34</xm:f>
            <x14:dxf>
              <font>
                <color rgb="FF00B050"/>
              </font>
            </x14:dxf>
          </x14:cfRule>
          <xm:sqref>J3:J4</xm:sqref>
        </x14:conditionalFormatting>
        <x14:conditionalFormatting xmlns:xm="http://schemas.microsoft.com/office/excel/2006/main">
          <x14:cfRule type="expression" priority="6" id="{B0E6B93E-C467-4585-8C04-9F63644FC27E}">
            <xm:f>J27=Dashboard!$Y$34</xm:f>
            <x14:dxf>
              <font>
                <color rgb="FF00B050"/>
              </font>
            </x14:dxf>
          </x14:cfRule>
          <xm:sqref>J27</xm:sqref>
        </x14:conditionalFormatting>
        <x14:conditionalFormatting xmlns:xm="http://schemas.microsoft.com/office/excel/2006/main">
          <x14:cfRule type="expression" priority="5" id="{F188DC7D-C874-41B5-B527-4B672A30B59F}">
            <xm:f>J97=Dashboard!$Y$34</xm:f>
            <x14:dxf>
              <font>
                <color rgb="FF00B050"/>
              </font>
            </x14:dxf>
          </x14:cfRule>
          <xm:sqref>J97</xm:sqref>
        </x14:conditionalFormatting>
        <x14:conditionalFormatting xmlns:xm="http://schemas.microsoft.com/office/excel/2006/main">
          <x14:cfRule type="expression" priority="4" id="{BE753D43-FAF3-4939-B349-6DC216CCDDC7}">
            <xm:f>J172=Dashboard!$Y$34</xm:f>
            <x14:dxf>
              <font>
                <color rgb="FF00B050"/>
              </font>
            </x14:dxf>
          </x14:cfRule>
          <xm:sqref>J172</xm:sqref>
        </x14:conditionalFormatting>
        <x14:conditionalFormatting xmlns:xm="http://schemas.microsoft.com/office/excel/2006/main">
          <x14:cfRule type="expression" priority="3" id="{06770CF7-05BB-49B0-9E6C-DED6EB57E6AC}">
            <xm:f>J209=Dashboard!$Y$34</xm:f>
            <x14:dxf>
              <font>
                <color rgb="FF00B050"/>
              </font>
            </x14:dxf>
          </x14:cfRule>
          <xm:sqref>J209</xm:sqref>
        </x14:conditionalFormatting>
        <x14:conditionalFormatting xmlns:xm="http://schemas.microsoft.com/office/excel/2006/main">
          <x14:cfRule type="expression" priority="2" id="{DA40C7CD-98CB-4C2E-AD87-EF123C683DEF}">
            <xm:f>J235=Dashboard!$Y$34</xm:f>
            <x14:dxf>
              <font>
                <color rgb="FF00B050"/>
              </font>
            </x14:dxf>
          </x14:cfRule>
          <xm:sqref>J235</xm:sqref>
        </x14:conditionalFormatting>
        <x14:conditionalFormatting xmlns:xm="http://schemas.microsoft.com/office/excel/2006/main">
          <x14:cfRule type="expression" priority="1" id="{72807366-6FF2-4140-B8B9-279397B2D9EB}">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AB98"/>
  <sheetViews>
    <sheetView showGridLines="0" zoomScale="75" zoomScaleNormal="75" workbookViewId="0"/>
  </sheetViews>
  <sheetFormatPr defaultRowHeight="15" x14ac:dyDescent="0.25"/>
  <cols>
    <col min="1" max="1" width="9.140625" style="2"/>
    <col min="2" max="2" width="2.28515625" style="2" customWidth="1"/>
    <col min="3" max="9" width="9.140625" style="2"/>
    <col min="10" max="14" width="9.140625" style="2" customWidth="1"/>
    <col min="15" max="15" width="9.140625" style="2"/>
    <col min="16" max="16" width="2.28515625" style="2" customWidth="1"/>
    <col min="17" max="22" width="9.140625" style="2" hidden="1" customWidth="1"/>
    <col min="23" max="23" width="12.42578125" style="2" hidden="1" customWidth="1"/>
    <col min="24" max="24" width="19.5703125" style="2" hidden="1" customWidth="1"/>
    <col min="25" max="27" width="9.140625" style="2" hidden="1" customWidth="1"/>
    <col min="28" max="28" width="31.140625" style="2" hidden="1" customWidth="1"/>
    <col min="29" max="29" width="9.140625" style="2" customWidth="1"/>
    <col min="30" max="16384" width="9.140625" style="2"/>
  </cols>
  <sheetData>
    <row r="2" spans="3:11" x14ac:dyDescent="0.25">
      <c r="C2" s="93" t="s">
        <v>152</v>
      </c>
    </row>
    <row r="4" spans="3:11" ht="15" customHeight="1" x14ac:dyDescent="0.25">
      <c r="C4" s="142" t="s">
        <v>239</v>
      </c>
      <c r="D4" s="142"/>
      <c r="E4" s="142"/>
      <c r="F4" s="111"/>
      <c r="G4" s="128"/>
      <c r="H4" s="129"/>
      <c r="I4" s="129"/>
      <c r="J4" s="129"/>
      <c r="K4" s="130"/>
    </row>
    <row r="5" spans="3:11" x14ac:dyDescent="0.25">
      <c r="C5" s="111"/>
      <c r="D5" s="111"/>
      <c r="E5" s="111"/>
      <c r="F5" s="111"/>
      <c r="G5" s="94"/>
      <c r="H5" s="94"/>
      <c r="I5" s="94"/>
      <c r="J5" s="94"/>
      <c r="K5" s="94"/>
    </row>
    <row r="6" spans="3:11" x14ac:dyDescent="0.25">
      <c r="C6" s="2" t="s">
        <v>0</v>
      </c>
      <c r="G6" s="128"/>
      <c r="H6" s="129"/>
      <c r="I6" s="129"/>
      <c r="J6" s="129"/>
      <c r="K6" s="130"/>
    </row>
    <row r="7" spans="3:11" x14ac:dyDescent="0.25">
      <c r="C7" s="92" t="s">
        <v>212</v>
      </c>
      <c r="G7" s="128"/>
      <c r="H7" s="129"/>
      <c r="I7" s="129"/>
      <c r="J7" s="129"/>
      <c r="K7" s="130"/>
    </row>
    <row r="8" spans="3:11" x14ac:dyDescent="0.25">
      <c r="C8" s="92" t="s">
        <v>213</v>
      </c>
      <c r="G8" s="128"/>
      <c r="H8" s="129"/>
      <c r="I8" s="129"/>
      <c r="J8" s="129"/>
      <c r="K8" s="130"/>
    </row>
    <row r="9" spans="3:11" x14ac:dyDescent="0.25">
      <c r="C9" s="92" t="s">
        <v>214</v>
      </c>
      <c r="G9" s="128"/>
      <c r="H9" s="129"/>
      <c r="I9" s="129"/>
      <c r="J9" s="129"/>
      <c r="K9" s="130"/>
    </row>
    <row r="10" spans="3:11" x14ac:dyDescent="0.25">
      <c r="C10" s="2" t="s">
        <v>1</v>
      </c>
      <c r="G10" s="128"/>
      <c r="H10" s="129"/>
      <c r="I10" s="129"/>
      <c r="J10" s="129"/>
      <c r="K10" s="130"/>
    </row>
    <row r="11" spans="3:11" x14ac:dyDescent="0.25">
      <c r="C11" s="2" t="s">
        <v>2</v>
      </c>
      <c r="G11" s="128"/>
      <c r="H11" s="129"/>
      <c r="I11" s="129"/>
      <c r="J11" s="129"/>
      <c r="K11" s="130"/>
    </row>
    <row r="12" spans="3:11" x14ac:dyDescent="0.25">
      <c r="G12" s="94"/>
      <c r="H12" s="94"/>
      <c r="I12" s="94"/>
      <c r="J12" s="94"/>
      <c r="K12" s="94"/>
    </row>
    <row r="13" spans="3:11" x14ac:dyDescent="0.25">
      <c r="C13" s="2" t="s">
        <v>8</v>
      </c>
      <c r="G13" s="128"/>
      <c r="H13" s="129"/>
      <c r="I13" s="129"/>
      <c r="J13" s="129"/>
      <c r="K13" s="130"/>
    </row>
    <row r="14" spans="3:11" x14ac:dyDescent="0.25">
      <c r="D14" s="2" t="s">
        <v>3</v>
      </c>
      <c r="G14" s="128"/>
      <c r="H14" s="129"/>
      <c r="I14" s="129"/>
      <c r="J14" s="129"/>
      <c r="K14" s="130"/>
    </row>
    <row r="15" spans="3:11" x14ac:dyDescent="0.25">
      <c r="D15" s="2" t="s">
        <v>6</v>
      </c>
      <c r="G15" s="128"/>
      <c r="H15" s="129"/>
      <c r="I15" s="129"/>
      <c r="J15" s="129"/>
      <c r="K15" s="130"/>
    </row>
    <row r="16" spans="3:11" x14ac:dyDescent="0.25">
      <c r="D16" s="2" t="s">
        <v>4</v>
      </c>
      <c r="G16" s="146"/>
      <c r="H16" s="129"/>
      <c r="I16" s="129"/>
      <c r="J16" s="129"/>
      <c r="K16" s="130"/>
    </row>
    <row r="17" spans="3:28" x14ac:dyDescent="0.25">
      <c r="G17" s="94"/>
      <c r="H17" s="94"/>
      <c r="I17" s="94"/>
      <c r="J17" s="94"/>
      <c r="K17" s="94"/>
    </row>
    <row r="18" spans="3:28" x14ac:dyDescent="0.25">
      <c r="C18" s="2" t="s">
        <v>173</v>
      </c>
      <c r="G18" s="128"/>
      <c r="H18" s="129"/>
      <c r="I18" s="129"/>
      <c r="J18" s="129"/>
      <c r="K18" s="130"/>
    </row>
    <row r="19" spans="3:28" x14ac:dyDescent="0.25">
      <c r="D19" s="2" t="s">
        <v>5</v>
      </c>
      <c r="G19" s="128"/>
      <c r="H19" s="129"/>
      <c r="I19" s="129"/>
      <c r="J19" s="129"/>
      <c r="K19" s="130"/>
    </row>
    <row r="20" spans="3:28" x14ac:dyDescent="0.25">
      <c r="D20" s="91" t="s">
        <v>215</v>
      </c>
      <c r="G20" s="128"/>
      <c r="H20" s="129"/>
      <c r="I20" s="129"/>
      <c r="J20" s="129"/>
      <c r="K20" s="130"/>
    </row>
    <row r="21" spans="3:28" x14ac:dyDescent="0.25">
      <c r="D21" s="91" t="s">
        <v>216</v>
      </c>
      <c r="G21" s="128"/>
      <c r="H21" s="129"/>
      <c r="I21" s="129"/>
      <c r="J21" s="129"/>
      <c r="K21" s="130"/>
    </row>
    <row r="22" spans="3:28" x14ac:dyDescent="0.25">
      <c r="D22" s="91" t="s">
        <v>217</v>
      </c>
      <c r="G22" s="128"/>
      <c r="H22" s="129"/>
      <c r="I22" s="129"/>
      <c r="J22" s="129"/>
      <c r="K22" s="130"/>
    </row>
    <row r="23" spans="3:28" x14ac:dyDescent="0.25">
      <c r="D23" s="2" t="s">
        <v>3</v>
      </c>
      <c r="G23" s="128"/>
      <c r="H23" s="129"/>
      <c r="I23" s="129"/>
      <c r="J23" s="129"/>
      <c r="K23" s="130"/>
    </row>
    <row r="24" spans="3:28" x14ac:dyDescent="0.25">
      <c r="D24" s="2" t="s">
        <v>6</v>
      </c>
      <c r="G24" s="128"/>
      <c r="H24" s="129"/>
      <c r="I24" s="129"/>
      <c r="J24" s="129"/>
      <c r="K24" s="130"/>
    </row>
    <row r="25" spans="3:28" x14ac:dyDescent="0.25">
      <c r="D25" s="2" t="s">
        <v>4</v>
      </c>
      <c r="G25" s="146"/>
      <c r="H25" s="129"/>
      <c r="I25" s="129"/>
      <c r="J25" s="129"/>
      <c r="K25" s="130"/>
    </row>
    <row r="26" spans="3:28" x14ac:dyDescent="0.25">
      <c r="G26" s="94"/>
      <c r="H26" s="94"/>
      <c r="I26" s="94"/>
      <c r="J26" s="94"/>
      <c r="K26" s="94"/>
    </row>
    <row r="27" spans="3:28" x14ac:dyDescent="0.25">
      <c r="C27" s="2" t="s">
        <v>174</v>
      </c>
      <c r="G27" s="128"/>
      <c r="H27" s="129"/>
      <c r="I27" s="129"/>
      <c r="J27" s="129"/>
      <c r="K27" s="130"/>
    </row>
    <row r="28" spans="3:28" ht="15" customHeight="1" x14ac:dyDescent="0.25">
      <c r="D28" s="2" t="s">
        <v>5</v>
      </c>
      <c r="G28" s="128"/>
      <c r="H28" s="129"/>
      <c r="I28" s="129"/>
      <c r="J28" s="129"/>
      <c r="K28" s="130"/>
    </row>
    <row r="29" spans="3:28" ht="15" customHeight="1" x14ac:dyDescent="0.25">
      <c r="D29" s="91" t="s">
        <v>215</v>
      </c>
      <c r="G29" s="128"/>
      <c r="H29" s="129"/>
      <c r="I29" s="129"/>
      <c r="J29" s="129"/>
      <c r="K29" s="130"/>
    </row>
    <row r="30" spans="3:28" ht="15" customHeight="1" x14ac:dyDescent="0.25">
      <c r="D30" s="91" t="s">
        <v>216</v>
      </c>
      <c r="G30" s="128"/>
      <c r="H30" s="129"/>
      <c r="I30" s="129"/>
      <c r="J30" s="129"/>
      <c r="K30" s="130"/>
      <c r="Q30" s="56"/>
      <c r="R30" s="25"/>
      <c r="S30" s="25"/>
      <c r="T30" s="25"/>
      <c r="U30" s="25"/>
      <c r="V30" s="25"/>
      <c r="W30" s="25"/>
      <c r="X30" s="25"/>
      <c r="Y30" s="25"/>
      <c r="Z30" s="25"/>
      <c r="AA30" s="25"/>
      <c r="AB30" s="28"/>
    </row>
    <row r="31" spans="3:28" ht="15" customHeight="1" x14ac:dyDescent="0.25">
      <c r="D31" s="91" t="s">
        <v>217</v>
      </c>
      <c r="G31" s="128"/>
      <c r="H31" s="129"/>
      <c r="I31" s="129"/>
      <c r="J31" s="129"/>
      <c r="K31" s="130"/>
      <c r="Q31" s="39"/>
      <c r="R31" s="30"/>
      <c r="S31" s="30"/>
      <c r="T31" s="133" t="s">
        <v>177</v>
      </c>
      <c r="U31" s="134"/>
      <c r="V31" s="134"/>
      <c r="W31" s="134"/>
      <c r="X31" s="134"/>
      <c r="Y31" s="134"/>
      <c r="Z31" s="30"/>
      <c r="AA31" s="30"/>
      <c r="AB31" s="35"/>
    </row>
    <row r="32" spans="3:28" ht="15" customHeight="1" x14ac:dyDescent="0.25">
      <c r="D32" s="2" t="s">
        <v>3</v>
      </c>
      <c r="G32" s="128"/>
      <c r="H32" s="129"/>
      <c r="I32" s="129"/>
      <c r="J32" s="129"/>
      <c r="K32" s="130"/>
      <c r="Q32" s="39"/>
      <c r="R32" s="30"/>
      <c r="S32" s="30"/>
      <c r="T32" s="133" t="s">
        <v>73</v>
      </c>
      <c r="U32" s="134"/>
      <c r="V32" s="134"/>
      <c r="W32" s="134"/>
      <c r="X32" s="134"/>
      <c r="Y32" s="134"/>
      <c r="Z32" s="30"/>
      <c r="AA32" s="30"/>
      <c r="AB32" s="35"/>
    </row>
    <row r="33" spans="3:28" x14ac:dyDescent="0.25">
      <c r="D33" s="2" t="s">
        <v>7</v>
      </c>
      <c r="G33" s="128"/>
      <c r="H33" s="129"/>
      <c r="I33" s="129"/>
      <c r="J33" s="129"/>
      <c r="K33" s="130"/>
      <c r="Q33" s="36" t="s">
        <v>72</v>
      </c>
      <c r="V33" s="4" t="s">
        <v>116</v>
      </c>
      <c r="W33" s="93" t="s">
        <v>147</v>
      </c>
      <c r="X33" s="4" t="s">
        <v>150</v>
      </c>
      <c r="Y33" s="4" t="s">
        <v>192</v>
      </c>
      <c r="Z33" s="30"/>
      <c r="AA33" s="30"/>
      <c r="AB33" s="35"/>
    </row>
    <row r="34" spans="3:28" x14ac:dyDescent="0.25">
      <c r="D34" s="2" t="s">
        <v>4</v>
      </c>
      <c r="G34" s="128"/>
      <c r="H34" s="129"/>
      <c r="I34" s="129"/>
      <c r="J34" s="129"/>
      <c r="K34" s="130"/>
      <c r="Q34" s="39" t="s">
        <v>171</v>
      </c>
      <c r="R34" s="30"/>
      <c r="S34" s="30"/>
      <c r="T34" s="30"/>
      <c r="V34" s="30" t="s">
        <v>117</v>
      </c>
      <c r="W34" s="2" t="s">
        <v>67</v>
      </c>
      <c r="X34" s="30" t="s">
        <v>149</v>
      </c>
      <c r="Y34" s="71" t="s">
        <v>193</v>
      </c>
      <c r="Z34" s="30"/>
      <c r="AA34" s="30"/>
      <c r="AB34" s="35"/>
    </row>
    <row r="35" spans="3:28" x14ac:dyDescent="0.25">
      <c r="Q35" s="39" t="s">
        <v>112</v>
      </c>
      <c r="R35" s="30"/>
      <c r="S35" s="30"/>
      <c r="T35" s="30"/>
      <c r="V35" s="30" t="s">
        <v>118</v>
      </c>
      <c r="W35" s="30" t="s">
        <v>148</v>
      </c>
      <c r="X35" s="30" t="s">
        <v>67</v>
      </c>
      <c r="Y35" s="71" t="s">
        <v>194</v>
      </c>
      <c r="Z35" s="30"/>
      <c r="AA35" s="30"/>
      <c r="AB35" s="35"/>
    </row>
    <row r="36" spans="3:28" ht="14.25" customHeight="1" x14ac:dyDescent="0.25">
      <c r="C36" s="143" t="s">
        <v>218</v>
      </c>
      <c r="D36" s="143"/>
      <c r="E36" s="143"/>
      <c r="G36" s="98">
        <v>1</v>
      </c>
      <c r="L36" s="138" t="s">
        <v>151</v>
      </c>
      <c r="M36" s="139"/>
      <c r="N36" s="139"/>
      <c r="O36" s="140"/>
      <c r="Q36" s="95" t="s">
        <v>113</v>
      </c>
      <c r="V36" s="30"/>
      <c r="W36" s="30"/>
      <c r="X36" s="30"/>
      <c r="Y36" s="30"/>
      <c r="Z36" s="30"/>
      <c r="AA36" s="30"/>
      <c r="AB36" s="35"/>
    </row>
    <row r="37" spans="3:28" x14ac:dyDescent="0.25">
      <c r="C37" s="143"/>
      <c r="D37" s="143"/>
      <c r="E37" s="143"/>
      <c r="L37" s="135" t="str">
        <f>IF(COUNTIF(M42:N91,"Incomplete")&gt;0,X35,X34)</f>
        <v>Incomplete</v>
      </c>
      <c r="M37" s="136"/>
      <c r="N37" s="136"/>
      <c r="O37" s="137"/>
      <c r="Q37" s="39"/>
      <c r="R37" s="30"/>
      <c r="S37" s="30"/>
      <c r="T37" s="30"/>
      <c r="V37" s="30"/>
      <c r="W37" s="30"/>
      <c r="X37" s="30"/>
      <c r="Y37" s="30"/>
      <c r="Z37" s="30"/>
      <c r="AA37" s="30"/>
      <c r="AB37" s="35"/>
    </row>
    <row r="38" spans="3:28" x14ac:dyDescent="0.25">
      <c r="C38" s="143"/>
      <c r="D38" s="143"/>
      <c r="E38" s="143"/>
      <c r="L38" s="96"/>
      <c r="M38" s="96"/>
      <c r="N38" s="96"/>
      <c r="O38" s="96"/>
      <c r="Q38" s="39"/>
      <c r="R38" s="30"/>
      <c r="S38" s="30"/>
      <c r="T38" s="30"/>
      <c r="V38" s="30"/>
      <c r="W38" s="30"/>
      <c r="X38" s="30"/>
      <c r="Y38" s="30"/>
      <c r="Z38" s="30"/>
      <c r="AA38" s="30"/>
      <c r="AB38" s="35"/>
    </row>
    <row r="39" spans="3:28" x14ac:dyDescent="0.25">
      <c r="C39" s="144"/>
      <c r="D39" s="144"/>
      <c r="E39" s="144"/>
      <c r="Q39" s="36" t="s">
        <v>64</v>
      </c>
      <c r="R39" s="30"/>
      <c r="S39" s="30" t="s">
        <v>9</v>
      </c>
      <c r="T39" s="4" t="s">
        <v>186</v>
      </c>
      <c r="V39" s="30">
        <v>6</v>
      </c>
      <c r="X39" s="30"/>
      <c r="Y39"/>
      <c r="Z39" s="114" t="s">
        <v>244</v>
      </c>
      <c r="AA39" s="30"/>
      <c r="AB39" s="35"/>
    </row>
    <row r="40" spans="3:28" x14ac:dyDescent="0.25">
      <c r="C40" s="56"/>
      <c r="D40" s="25"/>
      <c r="E40" s="25"/>
      <c r="F40" s="25"/>
      <c r="G40" s="25"/>
      <c r="H40" s="25"/>
      <c r="I40" s="25"/>
      <c r="J40" s="25"/>
      <c r="K40" s="25"/>
      <c r="L40" s="25"/>
      <c r="M40" s="25"/>
      <c r="N40" s="25"/>
      <c r="O40" s="28"/>
      <c r="Q40" s="39"/>
      <c r="R40" s="30"/>
      <c r="S40" s="30"/>
      <c r="Y40"/>
      <c r="Z40" t="s">
        <v>262</v>
      </c>
      <c r="AA40" s="30"/>
      <c r="AB40" s="35"/>
    </row>
    <row r="41" spans="3:28" x14ac:dyDescent="0.25">
      <c r="C41" s="39"/>
      <c r="E41" s="97" t="s">
        <v>65</v>
      </c>
      <c r="F41" s="30"/>
      <c r="G41" s="132" t="s">
        <v>11</v>
      </c>
      <c r="H41" s="132"/>
      <c r="I41" s="132"/>
      <c r="J41" s="132"/>
      <c r="K41" s="132"/>
      <c r="L41" s="30"/>
      <c r="M41" s="4" t="s">
        <v>12</v>
      </c>
      <c r="N41" s="30"/>
      <c r="O41" s="35"/>
      <c r="Q41" s="39" t="s">
        <v>65</v>
      </c>
      <c r="R41" s="30"/>
      <c r="S41" s="4" t="s">
        <v>63</v>
      </c>
      <c r="T41" s="93" t="s">
        <v>10</v>
      </c>
      <c r="U41" s="4" t="s">
        <v>66</v>
      </c>
      <c r="V41" s="4" t="s">
        <v>159</v>
      </c>
      <c r="W41" s="30"/>
      <c r="X41" s="30"/>
      <c r="Y41"/>
      <c r="Z41" t="s">
        <v>247</v>
      </c>
      <c r="AA41" s="30"/>
      <c r="AB41" s="35"/>
    </row>
    <row r="42" spans="3:28" x14ac:dyDescent="0.25">
      <c r="C42" s="39"/>
      <c r="E42" s="34">
        <f t="shared" ref="E42:E73" si="0">IF($G$36&gt;Q42,Q42,IF($G$36=Q42,Q42,$S$39))</f>
        <v>1</v>
      </c>
      <c r="F42" s="30"/>
      <c r="G42" s="145"/>
      <c r="H42" s="145"/>
      <c r="I42" s="145"/>
      <c r="J42" s="145"/>
      <c r="K42" s="145"/>
      <c r="L42" s="45"/>
      <c r="M42" s="131" t="str">
        <f t="shared" ref="M42:M73" si="1">IF(E42=$S$39,$S$39,U42)</f>
        <v>Incomplete</v>
      </c>
      <c r="N42" s="131"/>
      <c r="O42" s="35"/>
      <c r="Q42" s="39">
        <v>1</v>
      </c>
      <c r="R42" s="30"/>
      <c r="S42" s="30" t="s">
        <v>13</v>
      </c>
      <c r="T42" s="2" t="str">
        <f>IF(G42="","",G42)</f>
        <v/>
      </c>
      <c r="U42" s="30" t="str">
        <f>'Site 1'!$S$256</f>
        <v>Incomplete</v>
      </c>
      <c r="V42" s="30" t="str">
        <f>Equivalencies!J24</f>
        <v>Independent</v>
      </c>
      <c r="W42" s="30"/>
      <c r="X42" s="30"/>
      <c r="Y42"/>
      <c r="Z42" t="s">
        <v>270</v>
      </c>
      <c r="AA42" s="30"/>
      <c r="AB42" s="35"/>
    </row>
    <row r="43" spans="3:28" x14ac:dyDescent="0.25">
      <c r="C43" s="39"/>
      <c r="E43" s="34" t="str">
        <f t="shared" si="0"/>
        <v>N/A</v>
      </c>
      <c r="F43" s="30"/>
      <c r="G43" s="141"/>
      <c r="H43" s="141"/>
      <c r="I43" s="141"/>
      <c r="J43" s="141"/>
      <c r="K43" s="141"/>
      <c r="L43" s="45"/>
      <c r="M43" s="131" t="str">
        <f t="shared" si="1"/>
        <v>N/A</v>
      </c>
      <c r="N43" s="131"/>
      <c r="O43" s="35"/>
      <c r="Q43" s="39">
        <v>2</v>
      </c>
      <c r="R43" s="30"/>
      <c r="S43" s="30" t="s">
        <v>14</v>
      </c>
      <c r="T43" s="2" t="str">
        <f t="shared" ref="T43:T91" si="2">IF(G43="","",G43)</f>
        <v/>
      </c>
      <c r="U43" s="30" t="str">
        <f>'Site 2'!$S$256</f>
        <v>Incomplete</v>
      </c>
      <c r="V43" s="30" t="str">
        <f>Equivalencies!J25</f>
        <v>Independent</v>
      </c>
      <c r="W43" s="30"/>
      <c r="X43" s="30"/>
      <c r="Y43"/>
      <c r="Z43" t="s">
        <v>255</v>
      </c>
      <c r="AA43" s="30"/>
      <c r="AB43" s="35"/>
    </row>
    <row r="44" spans="3:28" x14ac:dyDescent="0.25">
      <c r="C44" s="39"/>
      <c r="E44" s="34" t="str">
        <f t="shared" si="0"/>
        <v>N/A</v>
      </c>
      <c r="F44" s="30"/>
      <c r="G44" s="141"/>
      <c r="H44" s="141"/>
      <c r="I44" s="141"/>
      <c r="J44" s="141"/>
      <c r="K44" s="141"/>
      <c r="L44" s="45"/>
      <c r="M44" s="131" t="str">
        <f t="shared" si="1"/>
        <v>N/A</v>
      </c>
      <c r="N44" s="131"/>
      <c r="O44" s="35"/>
      <c r="Q44" s="39">
        <v>3</v>
      </c>
      <c r="R44" s="30"/>
      <c r="S44" s="30" t="s">
        <v>15</v>
      </c>
      <c r="T44" s="2" t="str">
        <f t="shared" si="2"/>
        <v/>
      </c>
      <c r="U44" s="30" t="str">
        <f>'Site 3'!$S$256</f>
        <v>Incomplete</v>
      </c>
      <c r="V44" s="30" t="str">
        <f>Equivalencies!J26</f>
        <v>Independent</v>
      </c>
      <c r="W44" s="30"/>
      <c r="X44" s="30"/>
      <c r="Y44"/>
      <c r="Z44" t="s">
        <v>251</v>
      </c>
      <c r="AA44" s="30"/>
      <c r="AB44" s="35"/>
    </row>
    <row r="45" spans="3:28" x14ac:dyDescent="0.25">
      <c r="C45" s="39"/>
      <c r="E45" s="34" t="str">
        <f t="shared" si="0"/>
        <v>N/A</v>
      </c>
      <c r="F45" s="30"/>
      <c r="G45" s="141"/>
      <c r="H45" s="141"/>
      <c r="I45" s="141"/>
      <c r="J45" s="141"/>
      <c r="K45" s="141"/>
      <c r="L45" s="45"/>
      <c r="M45" s="131" t="str">
        <f t="shared" si="1"/>
        <v>N/A</v>
      </c>
      <c r="N45" s="131"/>
      <c r="O45" s="35"/>
      <c r="Q45" s="39">
        <v>4</v>
      </c>
      <c r="R45" s="30"/>
      <c r="S45" s="30" t="s">
        <v>16</v>
      </c>
      <c r="T45" s="2" t="str">
        <f t="shared" si="2"/>
        <v/>
      </c>
      <c r="U45" s="30" t="str">
        <f>'Site 4'!$S$256</f>
        <v>Incomplete</v>
      </c>
      <c r="V45" s="30" t="str">
        <f>Equivalencies!J27</f>
        <v>Independent</v>
      </c>
      <c r="W45" s="30"/>
      <c r="X45" s="30"/>
      <c r="Y45"/>
      <c r="Z45" t="s">
        <v>252</v>
      </c>
      <c r="AA45" s="30"/>
      <c r="AB45" s="35"/>
    </row>
    <row r="46" spans="3:28" x14ac:dyDescent="0.25">
      <c r="C46" s="39"/>
      <c r="E46" s="34" t="str">
        <f t="shared" si="0"/>
        <v>N/A</v>
      </c>
      <c r="F46" s="30"/>
      <c r="G46" s="141"/>
      <c r="H46" s="141"/>
      <c r="I46" s="141"/>
      <c r="J46" s="141"/>
      <c r="K46" s="141"/>
      <c r="L46" s="45"/>
      <c r="M46" s="131" t="str">
        <f t="shared" si="1"/>
        <v>N/A</v>
      </c>
      <c r="N46" s="131"/>
      <c r="O46" s="35"/>
      <c r="Q46" s="39">
        <v>5</v>
      </c>
      <c r="R46" s="30"/>
      <c r="S46" s="30" t="s">
        <v>17</v>
      </c>
      <c r="T46" s="2" t="str">
        <f t="shared" si="2"/>
        <v/>
      </c>
      <c r="U46" s="30" t="str">
        <f>'Site 5'!$S$256</f>
        <v>Incomplete</v>
      </c>
      <c r="V46" s="30" t="str">
        <f>Equivalencies!J28</f>
        <v>Independent</v>
      </c>
      <c r="W46" s="30"/>
      <c r="X46" s="30"/>
      <c r="Y46"/>
      <c r="Z46" t="s">
        <v>267</v>
      </c>
      <c r="AA46" s="30"/>
      <c r="AB46" s="35"/>
    </row>
    <row r="47" spans="3:28" x14ac:dyDescent="0.25">
      <c r="C47" s="39"/>
      <c r="E47" s="34" t="str">
        <f t="shared" si="0"/>
        <v>N/A</v>
      </c>
      <c r="F47" s="30"/>
      <c r="G47" s="141"/>
      <c r="H47" s="141"/>
      <c r="I47" s="141"/>
      <c r="J47" s="141"/>
      <c r="K47" s="141"/>
      <c r="L47" s="45"/>
      <c r="M47" s="131" t="str">
        <f t="shared" si="1"/>
        <v>N/A</v>
      </c>
      <c r="N47" s="131"/>
      <c r="O47" s="35"/>
      <c r="Q47" s="39">
        <v>6</v>
      </c>
      <c r="R47" s="30"/>
      <c r="S47" s="30" t="s">
        <v>18</v>
      </c>
      <c r="T47" s="2" t="str">
        <f t="shared" si="2"/>
        <v/>
      </c>
      <c r="U47" s="30" t="str">
        <f>'Site 6'!$S$256</f>
        <v>Incomplete</v>
      </c>
      <c r="V47" s="30" t="str">
        <f>Equivalencies!J29</f>
        <v>Independent</v>
      </c>
      <c r="W47" s="30"/>
      <c r="X47" s="30"/>
      <c r="Y47"/>
      <c r="Z47" t="s">
        <v>289</v>
      </c>
      <c r="AA47" s="30"/>
      <c r="AB47" s="35"/>
    </row>
    <row r="48" spans="3:28" x14ac:dyDescent="0.25">
      <c r="C48" s="39"/>
      <c r="E48" s="34" t="str">
        <f t="shared" si="0"/>
        <v>N/A</v>
      </c>
      <c r="F48" s="30"/>
      <c r="G48" s="141"/>
      <c r="H48" s="141"/>
      <c r="I48" s="141"/>
      <c r="J48" s="141"/>
      <c r="K48" s="141"/>
      <c r="L48" s="45"/>
      <c r="M48" s="131" t="str">
        <f t="shared" si="1"/>
        <v>N/A</v>
      </c>
      <c r="N48" s="131"/>
      <c r="O48" s="35"/>
      <c r="Q48" s="39">
        <v>7</v>
      </c>
      <c r="R48" s="30"/>
      <c r="S48" s="30" t="s">
        <v>19</v>
      </c>
      <c r="T48" s="2" t="str">
        <f t="shared" si="2"/>
        <v/>
      </c>
      <c r="U48" s="30" t="str">
        <f>'Site 7'!$S$256</f>
        <v>Incomplete</v>
      </c>
      <c r="V48" s="30" t="str">
        <f>Equivalencies!J30</f>
        <v>Independent</v>
      </c>
      <c r="W48" s="30"/>
      <c r="X48" s="30"/>
      <c r="Y48"/>
      <c r="Z48" s="115" t="s">
        <v>298</v>
      </c>
      <c r="AA48" s="30"/>
      <c r="AB48" s="35"/>
    </row>
    <row r="49" spans="3:28" x14ac:dyDescent="0.25">
      <c r="C49" s="39"/>
      <c r="E49" s="34" t="str">
        <f t="shared" si="0"/>
        <v>N/A</v>
      </c>
      <c r="F49" s="30"/>
      <c r="G49" s="141"/>
      <c r="H49" s="141"/>
      <c r="I49" s="141"/>
      <c r="J49" s="141"/>
      <c r="K49" s="141"/>
      <c r="L49" s="45"/>
      <c r="M49" s="131" t="str">
        <f t="shared" si="1"/>
        <v>N/A</v>
      </c>
      <c r="N49" s="131"/>
      <c r="O49" s="35"/>
      <c r="Q49" s="39">
        <v>8</v>
      </c>
      <c r="R49" s="30"/>
      <c r="S49" s="30" t="s">
        <v>20</v>
      </c>
      <c r="T49" s="2" t="str">
        <f t="shared" si="2"/>
        <v/>
      </c>
      <c r="U49" s="30" t="str">
        <f>'Site 8'!$S$256</f>
        <v>Incomplete</v>
      </c>
      <c r="V49" s="30" t="str">
        <f>Equivalencies!J31</f>
        <v>Independent</v>
      </c>
      <c r="W49" s="30"/>
      <c r="X49" s="30"/>
      <c r="Y49"/>
      <c r="Z49" t="s">
        <v>256</v>
      </c>
      <c r="AA49" s="30"/>
      <c r="AB49" s="35"/>
    </row>
    <row r="50" spans="3:28" x14ac:dyDescent="0.25">
      <c r="C50" s="39"/>
      <c r="E50" s="34" t="str">
        <f t="shared" si="0"/>
        <v>N/A</v>
      </c>
      <c r="F50" s="30"/>
      <c r="G50" s="141"/>
      <c r="H50" s="141"/>
      <c r="I50" s="141"/>
      <c r="J50" s="141"/>
      <c r="K50" s="141"/>
      <c r="L50" s="45"/>
      <c r="M50" s="131" t="str">
        <f t="shared" si="1"/>
        <v>N/A</v>
      </c>
      <c r="N50" s="131"/>
      <c r="O50" s="35"/>
      <c r="Q50" s="39">
        <v>9</v>
      </c>
      <c r="R50" s="30"/>
      <c r="S50" s="30" t="s">
        <v>21</v>
      </c>
      <c r="T50" s="2" t="str">
        <f t="shared" si="2"/>
        <v/>
      </c>
      <c r="U50" s="30" t="str">
        <f>'Site 9'!$S$256</f>
        <v>Incomplete</v>
      </c>
      <c r="V50" s="30" t="str">
        <f>Equivalencies!J32</f>
        <v>Independent</v>
      </c>
      <c r="W50" s="30"/>
      <c r="X50" s="30"/>
      <c r="Y50"/>
      <c r="Z50" t="s">
        <v>296</v>
      </c>
      <c r="AA50" s="30"/>
      <c r="AB50" s="35"/>
    </row>
    <row r="51" spans="3:28" x14ac:dyDescent="0.25">
      <c r="C51" s="39"/>
      <c r="E51" s="34" t="str">
        <f t="shared" si="0"/>
        <v>N/A</v>
      </c>
      <c r="F51" s="30"/>
      <c r="G51" s="141"/>
      <c r="H51" s="141"/>
      <c r="I51" s="141"/>
      <c r="J51" s="141"/>
      <c r="K51" s="141"/>
      <c r="L51" s="45"/>
      <c r="M51" s="131" t="str">
        <f t="shared" si="1"/>
        <v>N/A</v>
      </c>
      <c r="N51" s="131"/>
      <c r="O51" s="35"/>
      <c r="Q51" s="39">
        <v>10</v>
      </c>
      <c r="R51" s="30"/>
      <c r="S51" s="30" t="s">
        <v>22</v>
      </c>
      <c r="T51" s="2" t="str">
        <f t="shared" si="2"/>
        <v/>
      </c>
      <c r="U51" s="30" t="str">
        <f>'Site 10'!$S$256</f>
        <v>Incomplete</v>
      </c>
      <c r="V51" s="30" t="str">
        <f>Equivalencies!J33</f>
        <v>Independent</v>
      </c>
      <c r="W51" s="30"/>
      <c r="X51" s="30"/>
      <c r="Y51"/>
      <c r="Z51" t="s">
        <v>268</v>
      </c>
      <c r="AA51" s="30"/>
      <c r="AB51" s="35"/>
    </row>
    <row r="52" spans="3:28" x14ac:dyDescent="0.25">
      <c r="C52" s="39"/>
      <c r="E52" s="34" t="str">
        <f t="shared" si="0"/>
        <v>N/A</v>
      </c>
      <c r="F52" s="30"/>
      <c r="G52" s="141"/>
      <c r="H52" s="141"/>
      <c r="I52" s="141"/>
      <c r="J52" s="141"/>
      <c r="K52" s="141"/>
      <c r="L52" s="45"/>
      <c r="M52" s="131" t="str">
        <f t="shared" si="1"/>
        <v>N/A</v>
      </c>
      <c r="N52" s="131"/>
      <c r="O52" s="35"/>
      <c r="Q52" s="39">
        <v>11</v>
      </c>
      <c r="R52" s="30"/>
      <c r="S52" s="30" t="s">
        <v>23</v>
      </c>
      <c r="T52" s="2" t="str">
        <f t="shared" si="2"/>
        <v/>
      </c>
      <c r="U52" s="30" t="str">
        <f>'Site 11'!$S$256</f>
        <v>Incomplete</v>
      </c>
      <c r="V52" s="30" t="str">
        <f>Equivalencies!J34</f>
        <v>Independent</v>
      </c>
      <c r="W52" s="30"/>
      <c r="X52" s="30"/>
      <c r="Y52"/>
      <c r="Z52" t="s">
        <v>263</v>
      </c>
      <c r="AA52" s="30"/>
      <c r="AB52" s="35"/>
    </row>
    <row r="53" spans="3:28" x14ac:dyDescent="0.25">
      <c r="C53" s="39"/>
      <c r="E53" s="34" t="str">
        <f t="shared" si="0"/>
        <v>N/A</v>
      </c>
      <c r="F53" s="30"/>
      <c r="G53" s="141"/>
      <c r="H53" s="141"/>
      <c r="I53" s="141"/>
      <c r="J53" s="141"/>
      <c r="K53" s="141"/>
      <c r="L53" s="45"/>
      <c r="M53" s="131" t="str">
        <f t="shared" si="1"/>
        <v>N/A</v>
      </c>
      <c r="N53" s="131"/>
      <c r="O53" s="35"/>
      <c r="Q53" s="39">
        <v>12</v>
      </c>
      <c r="R53" s="30"/>
      <c r="S53" s="30" t="s">
        <v>24</v>
      </c>
      <c r="T53" s="2" t="str">
        <f t="shared" si="2"/>
        <v/>
      </c>
      <c r="U53" s="30" t="str">
        <f>'Site 12'!$S$256</f>
        <v>Incomplete</v>
      </c>
      <c r="V53" s="30" t="str">
        <f>Equivalencies!J35</f>
        <v>Independent</v>
      </c>
      <c r="W53" s="30"/>
      <c r="X53" s="30"/>
      <c r="Y53"/>
      <c r="Z53" t="s">
        <v>287</v>
      </c>
      <c r="AA53" s="30"/>
      <c r="AB53" s="35"/>
    </row>
    <row r="54" spans="3:28" x14ac:dyDescent="0.25">
      <c r="C54" s="39"/>
      <c r="E54" s="34" t="str">
        <f t="shared" si="0"/>
        <v>N/A</v>
      </c>
      <c r="F54" s="30"/>
      <c r="G54" s="141"/>
      <c r="H54" s="141"/>
      <c r="I54" s="141"/>
      <c r="J54" s="141"/>
      <c r="K54" s="141"/>
      <c r="L54" s="45"/>
      <c r="M54" s="131" t="str">
        <f t="shared" si="1"/>
        <v>N/A</v>
      </c>
      <c r="N54" s="131"/>
      <c r="O54" s="35"/>
      <c r="Q54" s="39">
        <v>13</v>
      </c>
      <c r="R54" s="30"/>
      <c r="S54" s="30" t="s">
        <v>25</v>
      </c>
      <c r="T54" s="2" t="str">
        <f t="shared" si="2"/>
        <v/>
      </c>
      <c r="U54" s="30" t="str">
        <f>'Site 13'!$S$256</f>
        <v>Incomplete</v>
      </c>
      <c r="V54" s="30" t="str">
        <f>Equivalencies!J36</f>
        <v>Independent</v>
      </c>
      <c r="W54" s="30"/>
      <c r="X54" s="30"/>
      <c r="Y54"/>
      <c r="Z54" s="115" t="s">
        <v>299</v>
      </c>
      <c r="AA54" s="30"/>
      <c r="AB54" s="35"/>
    </row>
    <row r="55" spans="3:28" x14ac:dyDescent="0.25">
      <c r="C55" s="39"/>
      <c r="E55" s="34" t="str">
        <f t="shared" si="0"/>
        <v>N/A</v>
      </c>
      <c r="F55" s="30"/>
      <c r="G55" s="141"/>
      <c r="H55" s="141"/>
      <c r="I55" s="141"/>
      <c r="J55" s="141"/>
      <c r="K55" s="141"/>
      <c r="L55" s="45"/>
      <c r="M55" s="131" t="str">
        <f t="shared" si="1"/>
        <v>N/A</v>
      </c>
      <c r="N55" s="131"/>
      <c r="O55" s="35"/>
      <c r="Q55" s="39">
        <v>14</v>
      </c>
      <c r="R55" s="30"/>
      <c r="S55" s="30" t="s">
        <v>26</v>
      </c>
      <c r="T55" s="2" t="str">
        <f t="shared" si="2"/>
        <v/>
      </c>
      <c r="U55" s="30" t="str">
        <f>'Site 14'!$S$256</f>
        <v>Incomplete</v>
      </c>
      <c r="V55" s="30" t="str">
        <f>Equivalencies!J37</f>
        <v>Independent</v>
      </c>
      <c r="W55" s="30"/>
      <c r="X55" s="30"/>
      <c r="Y55"/>
      <c r="Z55" t="s">
        <v>275</v>
      </c>
      <c r="AA55" s="30"/>
      <c r="AB55" s="35"/>
    </row>
    <row r="56" spans="3:28" x14ac:dyDescent="0.25">
      <c r="C56" s="39"/>
      <c r="E56" s="34" t="str">
        <f t="shared" si="0"/>
        <v>N/A</v>
      </c>
      <c r="F56" s="30"/>
      <c r="G56" s="141"/>
      <c r="H56" s="141"/>
      <c r="I56" s="141"/>
      <c r="J56" s="141"/>
      <c r="K56" s="141"/>
      <c r="L56" s="45"/>
      <c r="M56" s="131" t="str">
        <f t="shared" si="1"/>
        <v>N/A</v>
      </c>
      <c r="N56" s="131"/>
      <c r="O56" s="35"/>
      <c r="Q56" s="39">
        <v>15</v>
      </c>
      <c r="R56" s="30"/>
      <c r="S56" s="30" t="s">
        <v>27</v>
      </c>
      <c r="T56" s="2" t="str">
        <f t="shared" si="2"/>
        <v/>
      </c>
      <c r="U56" s="30" t="str">
        <f>'Site 15'!$S$256</f>
        <v>Incomplete</v>
      </c>
      <c r="V56" s="30" t="str">
        <f>Equivalencies!J38</f>
        <v>Independent</v>
      </c>
      <c r="W56" s="30"/>
      <c r="X56" s="30"/>
      <c r="Y56"/>
      <c r="Z56" t="s">
        <v>261</v>
      </c>
      <c r="AA56" s="30"/>
      <c r="AB56" s="35"/>
    </row>
    <row r="57" spans="3:28" x14ac:dyDescent="0.25">
      <c r="C57" s="39"/>
      <c r="E57" s="34" t="str">
        <f t="shared" si="0"/>
        <v>N/A</v>
      </c>
      <c r="F57" s="30"/>
      <c r="G57" s="141"/>
      <c r="H57" s="141"/>
      <c r="I57" s="141"/>
      <c r="J57" s="141"/>
      <c r="K57" s="141"/>
      <c r="L57" s="45"/>
      <c r="M57" s="131" t="str">
        <f t="shared" si="1"/>
        <v>N/A</v>
      </c>
      <c r="N57" s="131"/>
      <c r="O57" s="35"/>
      <c r="Q57" s="39">
        <v>16</v>
      </c>
      <c r="R57" s="30"/>
      <c r="S57" s="30" t="s">
        <v>28</v>
      </c>
      <c r="T57" s="2" t="str">
        <f t="shared" si="2"/>
        <v/>
      </c>
      <c r="U57" s="30" t="str">
        <f>'Site 16'!$S$256</f>
        <v>Incomplete</v>
      </c>
      <c r="V57" s="30" t="str">
        <f>Equivalencies!J39</f>
        <v>Independent</v>
      </c>
      <c r="W57" s="30"/>
      <c r="X57" s="30"/>
      <c r="Y57"/>
      <c r="Z57" t="s">
        <v>288</v>
      </c>
      <c r="AA57" s="30"/>
      <c r="AB57" s="35"/>
    </row>
    <row r="58" spans="3:28" x14ac:dyDescent="0.25">
      <c r="C58" s="39"/>
      <c r="E58" s="34" t="str">
        <f t="shared" si="0"/>
        <v>N/A</v>
      </c>
      <c r="F58" s="30"/>
      <c r="G58" s="141"/>
      <c r="H58" s="141"/>
      <c r="I58" s="141"/>
      <c r="J58" s="141"/>
      <c r="K58" s="141"/>
      <c r="L58" s="45"/>
      <c r="M58" s="131" t="str">
        <f t="shared" si="1"/>
        <v>N/A</v>
      </c>
      <c r="N58" s="131"/>
      <c r="O58" s="35"/>
      <c r="Q58" s="39">
        <v>17</v>
      </c>
      <c r="R58" s="30"/>
      <c r="S58" s="30" t="s">
        <v>29</v>
      </c>
      <c r="T58" s="2" t="str">
        <f t="shared" si="2"/>
        <v/>
      </c>
      <c r="U58" s="30" t="str">
        <f>'Site 17'!$S$256</f>
        <v>Incomplete</v>
      </c>
      <c r="V58" s="30" t="str">
        <f>Equivalencies!J40</f>
        <v>Independent</v>
      </c>
      <c r="W58" s="30"/>
      <c r="X58" s="30"/>
      <c r="Y58"/>
      <c r="Z58" t="s">
        <v>264</v>
      </c>
      <c r="AA58" s="30"/>
      <c r="AB58" s="35"/>
    </row>
    <row r="59" spans="3:28" x14ac:dyDescent="0.25">
      <c r="C59" s="39"/>
      <c r="E59" s="34" t="str">
        <f t="shared" si="0"/>
        <v>N/A</v>
      </c>
      <c r="F59" s="30"/>
      <c r="G59" s="141"/>
      <c r="H59" s="141"/>
      <c r="I59" s="141"/>
      <c r="J59" s="141"/>
      <c r="K59" s="141"/>
      <c r="L59" s="45"/>
      <c r="M59" s="131" t="str">
        <f t="shared" si="1"/>
        <v>N/A</v>
      </c>
      <c r="N59" s="131"/>
      <c r="O59" s="35"/>
      <c r="Q59" s="39">
        <v>18</v>
      </c>
      <c r="R59" s="30"/>
      <c r="S59" s="30" t="s">
        <v>30</v>
      </c>
      <c r="T59" s="2" t="str">
        <f t="shared" si="2"/>
        <v/>
      </c>
      <c r="U59" s="30" t="str">
        <f>'Site 18'!$S$256</f>
        <v>Incomplete</v>
      </c>
      <c r="V59" s="30" t="str">
        <f>Equivalencies!J41</f>
        <v>Independent</v>
      </c>
      <c r="W59" s="30"/>
      <c r="X59" s="30"/>
      <c r="Y59"/>
      <c r="Z59" t="s">
        <v>273</v>
      </c>
      <c r="AA59" s="30"/>
      <c r="AB59" s="35"/>
    </row>
    <row r="60" spans="3:28" x14ac:dyDescent="0.25">
      <c r="C60" s="39"/>
      <c r="E60" s="34" t="str">
        <f t="shared" si="0"/>
        <v>N/A</v>
      </c>
      <c r="F60" s="30"/>
      <c r="G60" s="141"/>
      <c r="H60" s="141"/>
      <c r="I60" s="141"/>
      <c r="J60" s="141"/>
      <c r="K60" s="141"/>
      <c r="L60" s="45"/>
      <c r="M60" s="131" t="str">
        <f t="shared" si="1"/>
        <v>N/A</v>
      </c>
      <c r="N60" s="131"/>
      <c r="O60" s="35"/>
      <c r="Q60" s="39">
        <v>19</v>
      </c>
      <c r="R60" s="30"/>
      <c r="S60" s="30" t="s">
        <v>31</v>
      </c>
      <c r="T60" s="2" t="str">
        <f t="shared" si="2"/>
        <v/>
      </c>
      <c r="U60" s="30" t="str">
        <f>'Site 19'!$S$256</f>
        <v>Incomplete</v>
      </c>
      <c r="V60" s="30" t="str">
        <f>Equivalencies!J42</f>
        <v>Independent</v>
      </c>
      <c r="W60" s="30"/>
      <c r="X60" s="30"/>
      <c r="Y60"/>
      <c r="Z60" t="s">
        <v>293</v>
      </c>
      <c r="AA60" s="30"/>
      <c r="AB60" s="35"/>
    </row>
    <row r="61" spans="3:28" x14ac:dyDescent="0.25">
      <c r="C61" s="39"/>
      <c r="E61" s="34" t="str">
        <f t="shared" si="0"/>
        <v>N/A</v>
      </c>
      <c r="F61" s="30"/>
      <c r="G61" s="141"/>
      <c r="H61" s="141"/>
      <c r="I61" s="141"/>
      <c r="J61" s="141"/>
      <c r="K61" s="141"/>
      <c r="L61" s="45"/>
      <c r="M61" s="131" t="str">
        <f t="shared" si="1"/>
        <v>N/A</v>
      </c>
      <c r="N61" s="131"/>
      <c r="O61" s="35"/>
      <c r="Q61" s="39">
        <v>20</v>
      </c>
      <c r="R61" s="30"/>
      <c r="S61" s="30" t="s">
        <v>32</v>
      </c>
      <c r="T61" s="2" t="str">
        <f t="shared" si="2"/>
        <v/>
      </c>
      <c r="U61" s="30" t="str">
        <f>'Site 20'!$S$256</f>
        <v>Incomplete</v>
      </c>
      <c r="V61" s="30" t="str">
        <f>Equivalencies!J43</f>
        <v>Independent</v>
      </c>
      <c r="W61" s="30"/>
      <c r="X61" s="30"/>
      <c r="Y61"/>
      <c r="Z61" t="s">
        <v>246</v>
      </c>
      <c r="AA61" s="30"/>
      <c r="AB61" s="35"/>
    </row>
    <row r="62" spans="3:28" x14ac:dyDescent="0.25">
      <c r="C62" s="39"/>
      <c r="E62" s="34" t="str">
        <f t="shared" si="0"/>
        <v>N/A</v>
      </c>
      <c r="F62" s="30"/>
      <c r="G62" s="141"/>
      <c r="H62" s="141"/>
      <c r="I62" s="141"/>
      <c r="J62" s="141"/>
      <c r="K62" s="141"/>
      <c r="L62" s="45"/>
      <c r="M62" s="131" t="str">
        <f t="shared" si="1"/>
        <v>N/A</v>
      </c>
      <c r="N62" s="131"/>
      <c r="O62" s="35"/>
      <c r="Q62" s="39">
        <v>21</v>
      </c>
      <c r="R62" s="30"/>
      <c r="S62" s="30" t="s">
        <v>33</v>
      </c>
      <c r="T62" s="2" t="str">
        <f t="shared" si="2"/>
        <v/>
      </c>
      <c r="U62" s="30" t="str">
        <f>'Site 21'!$S$256</f>
        <v>Incomplete</v>
      </c>
      <c r="V62" s="30" t="str">
        <f>Equivalencies!J44</f>
        <v>Independent</v>
      </c>
      <c r="W62" s="30"/>
      <c r="X62" s="30"/>
      <c r="Y62"/>
      <c r="Z62" t="s">
        <v>253</v>
      </c>
      <c r="AA62" s="30"/>
      <c r="AB62" s="35"/>
    </row>
    <row r="63" spans="3:28" x14ac:dyDescent="0.25">
      <c r="C63" s="39"/>
      <c r="E63" s="34" t="str">
        <f t="shared" si="0"/>
        <v>N/A</v>
      </c>
      <c r="F63" s="30"/>
      <c r="G63" s="141"/>
      <c r="H63" s="141"/>
      <c r="I63" s="141"/>
      <c r="J63" s="141"/>
      <c r="K63" s="141"/>
      <c r="L63" s="45"/>
      <c r="M63" s="131" t="str">
        <f t="shared" si="1"/>
        <v>N/A</v>
      </c>
      <c r="N63" s="131"/>
      <c r="O63" s="35"/>
      <c r="Q63" s="39">
        <v>22</v>
      </c>
      <c r="R63" s="30"/>
      <c r="S63" s="30" t="s">
        <v>34</v>
      </c>
      <c r="T63" s="2" t="str">
        <f t="shared" si="2"/>
        <v/>
      </c>
      <c r="U63" s="30" t="str">
        <f>'Site 22'!$S$256</f>
        <v>Incomplete</v>
      </c>
      <c r="V63" s="30" t="str">
        <f>Equivalencies!J45</f>
        <v>Independent</v>
      </c>
      <c r="W63" s="30"/>
      <c r="X63" s="30"/>
      <c r="Y63"/>
      <c r="Z63" t="s">
        <v>248</v>
      </c>
      <c r="AA63" s="30"/>
      <c r="AB63" s="35"/>
    </row>
    <row r="64" spans="3:28" x14ac:dyDescent="0.25">
      <c r="C64" s="39"/>
      <c r="E64" s="34" t="str">
        <f t="shared" si="0"/>
        <v>N/A</v>
      </c>
      <c r="F64" s="30"/>
      <c r="G64" s="141"/>
      <c r="H64" s="141"/>
      <c r="I64" s="141"/>
      <c r="J64" s="141"/>
      <c r="K64" s="141"/>
      <c r="L64" s="45"/>
      <c r="M64" s="131" t="str">
        <f t="shared" si="1"/>
        <v>N/A</v>
      </c>
      <c r="N64" s="131"/>
      <c r="O64" s="35"/>
      <c r="Q64" s="39">
        <v>23</v>
      </c>
      <c r="R64" s="30"/>
      <c r="S64" s="30" t="s">
        <v>35</v>
      </c>
      <c r="T64" s="2" t="str">
        <f t="shared" si="2"/>
        <v/>
      </c>
      <c r="U64" s="30" t="str">
        <f>'Site 23'!$S$256</f>
        <v>Incomplete</v>
      </c>
      <c r="V64" s="30" t="str">
        <f>Equivalencies!J46</f>
        <v>Independent</v>
      </c>
      <c r="W64" s="30"/>
      <c r="X64" s="30"/>
      <c r="Y64"/>
      <c r="Z64" t="s">
        <v>257</v>
      </c>
      <c r="AA64" s="30"/>
      <c r="AB64" s="35"/>
    </row>
    <row r="65" spans="3:28" x14ac:dyDescent="0.25">
      <c r="C65" s="39"/>
      <c r="E65" s="34" t="str">
        <f t="shared" si="0"/>
        <v>N/A</v>
      </c>
      <c r="F65" s="30"/>
      <c r="G65" s="141"/>
      <c r="H65" s="141"/>
      <c r="I65" s="141"/>
      <c r="J65" s="141"/>
      <c r="K65" s="141"/>
      <c r="L65" s="45"/>
      <c r="M65" s="131" t="str">
        <f t="shared" si="1"/>
        <v>N/A</v>
      </c>
      <c r="N65" s="131"/>
      <c r="O65" s="35"/>
      <c r="Q65" s="39">
        <v>24</v>
      </c>
      <c r="R65" s="30"/>
      <c r="S65" s="30" t="s">
        <v>36</v>
      </c>
      <c r="T65" s="2" t="str">
        <f t="shared" si="2"/>
        <v/>
      </c>
      <c r="U65" s="30" t="str">
        <f>'Site 24'!$S$256</f>
        <v>Incomplete</v>
      </c>
      <c r="V65" s="30" t="str">
        <f>Equivalencies!J47</f>
        <v>Independent</v>
      </c>
      <c r="W65" s="30"/>
      <c r="X65" s="30"/>
      <c r="Y65"/>
      <c r="Z65" t="s">
        <v>286</v>
      </c>
      <c r="AA65" s="30"/>
      <c r="AB65" s="35"/>
    </row>
    <row r="66" spans="3:28" x14ac:dyDescent="0.25">
      <c r="C66" s="39"/>
      <c r="E66" s="34" t="str">
        <f t="shared" si="0"/>
        <v>N/A</v>
      </c>
      <c r="F66" s="30"/>
      <c r="G66" s="141"/>
      <c r="H66" s="141"/>
      <c r="I66" s="141"/>
      <c r="J66" s="141"/>
      <c r="K66" s="141"/>
      <c r="L66" s="45"/>
      <c r="M66" s="131" t="str">
        <f t="shared" si="1"/>
        <v>N/A</v>
      </c>
      <c r="N66" s="131"/>
      <c r="O66" s="35"/>
      <c r="Q66" s="39">
        <v>25</v>
      </c>
      <c r="R66" s="30"/>
      <c r="S66" s="30" t="s">
        <v>37</v>
      </c>
      <c r="T66" s="2" t="str">
        <f t="shared" si="2"/>
        <v/>
      </c>
      <c r="U66" s="30" t="str">
        <f>'Site 25'!$S$256</f>
        <v>Incomplete</v>
      </c>
      <c r="V66" s="30" t="str">
        <f>Equivalencies!J48</f>
        <v>Independent</v>
      </c>
      <c r="W66" s="30"/>
      <c r="X66" s="30"/>
      <c r="Y66"/>
      <c r="Z66" t="s">
        <v>295</v>
      </c>
      <c r="AA66" s="30"/>
      <c r="AB66" s="35"/>
    </row>
    <row r="67" spans="3:28" x14ac:dyDescent="0.25">
      <c r="C67" s="39"/>
      <c r="E67" s="34" t="str">
        <f t="shared" si="0"/>
        <v>N/A</v>
      </c>
      <c r="F67" s="30"/>
      <c r="G67" s="141"/>
      <c r="H67" s="141"/>
      <c r="I67" s="141"/>
      <c r="J67" s="141"/>
      <c r="K67" s="141"/>
      <c r="L67" s="45"/>
      <c r="M67" s="131" t="str">
        <f t="shared" si="1"/>
        <v>N/A</v>
      </c>
      <c r="N67" s="131"/>
      <c r="O67" s="35"/>
      <c r="Q67" s="39">
        <v>26</v>
      </c>
      <c r="R67" s="30"/>
      <c r="S67" s="30" t="s">
        <v>38</v>
      </c>
      <c r="T67" s="2" t="str">
        <f t="shared" si="2"/>
        <v/>
      </c>
      <c r="U67" s="30" t="str">
        <f>'Site 26'!$S$256</f>
        <v>Incomplete</v>
      </c>
      <c r="V67" s="30" t="str">
        <f>Equivalencies!J49</f>
        <v>Independent</v>
      </c>
      <c r="W67" s="30"/>
      <c r="X67" s="30"/>
      <c r="Y67"/>
      <c r="Z67" t="s">
        <v>259</v>
      </c>
      <c r="AA67" s="30"/>
      <c r="AB67" s="35"/>
    </row>
    <row r="68" spans="3:28" x14ac:dyDescent="0.25">
      <c r="C68" s="39"/>
      <c r="E68" s="34" t="str">
        <f t="shared" si="0"/>
        <v>N/A</v>
      </c>
      <c r="F68" s="30"/>
      <c r="G68" s="141"/>
      <c r="H68" s="141"/>
      <c r="I68" s="141"/>
      <c r="J68" s="141"/>
      <c r="K68" s="141"/>
      <c r="L68" s="45"/>
      <c r="M68" s="131" t="str">
        <f t="shared" si="1"/>
        <v>N/A</v>
      </c>
      <c r="N68" s="131"/>
      <c r="O68" s="35"/>
      <c r="Q68" s="39">
        <v>27</v>
      </c>
      <c r="R68" s="30"/>
      <c r="S68" s="30" t="s">
        <v>39</v>
      </c>
      <c r="T68" s="2" t="str">
        <f t="shared" si="2"/>
        <v/>
      </c>
      <c r="U68" s="30" t="str">
        <f>'Site 27'!$S$256</f>
        <v>Incomplete</v>
      </c>
      <c r="V68" s="30" t="str">
        <f>Equivalencies!J50</f>
        <v>Independent</v>
      </c>
      <c r="W68" s="30"/>
      <c r="X68" s="30"/>
      <c r="Y68"/>
      <c r="Z68" t="s">
        <v>272</v>
      </c>
      <c r="AA68" s="30"/>
      <c r="AB68" s="35"/>
    </row>
    <row r="69" spans="3:28" x14ac:dyDescent="0.25">
      <c r="C69" s="39"/>
      <c r="E69" s="34" t="str">
        <f t="shared" si="0"/>
        <v>N/A</v>
      </c>
      <c r="F69" s="30"/>
      <c r="G69" s="141"/>
      <c r="H69" s="141"/>
      <c r="I69" s="141"/>
      <c r="J69" s="141"/>
      <c r="K69" s="141"/>
      <c r="L69" s="45"/>
      <c r="M69" s="131" t="str">
        <f t="shared" si="1"/>
        <v>N/A</v>
      </c>
      <c r="N69" s="131"/>
      <c r="O69" s="35"/>
      <c r="Q69" s="39">
        <v>28</v>
      </c>
      <c r="R69" s="30"/>
      <c r="S69" s="30" t="s">
        <v>40</v>
      </c>
      <c r="T69" s="2" t="str">
        <f t="shared" si="2"/>
        <v/>
      </c>
      <c r="U69" s="30" t="str">
        <f>'Site 28'!$S$256</f>
        <v>Incomplete</v>
      </c>
      <c r="V69" s="30" t="str">
        <f>Equivalencies!J51</f>
        <v>Independent</v>
      </c>
      <c r="W69" s="30"/>
      <c r="X69" s="30"/>
      <c r="Y69"/>
      <c r="Z69" t="s">
        <v>266</v>
      </c>
      <c r="AA69" s="30"/>
      <c r="AB69" s="35"/>
    </row>
    <row r="70" spans="3:28" x14ac:dyDescent="0.25">
      <c r="C70" s="39"/>
      <c r="E70" s="34" t="str">
        <f t="shared" si="0"/>
        <v>N/A</v>
      </c>
      <c r="F70" s="30"/>
      <c r="G70" s="141"/>
      <c r="H70" s="141"/>
      <c r="I70" s="141"/>
      <c r="J70" s="141"/>
      <c r="K70" s="141"/>
      <c r="L70" s="45"/>
      <c r="M70" s="131" t="str">
        <f t="shared" si="1"/>
        <v>N/A</v>
      </c>
      <c r="N70" s="131"/>
      <c r="O70" s="35"/>
      <c r="Q70" s="39">
        <v>29</v>
      </c>
      <c r="R70" s="30"/>
      <c r="S70" s="30" t="s">
        <v>41</v>
      </c>
      <c r="T70" s="2" t="str">
        <f t="shared" si="2"/>
        <v/>
      </c>
      <c r="U70" s="30" t="str">
        <f>'Site 29'!$S$256</f>
        <v>Incomplete</v>
      </c>
      <c r="V70" s="30" t="str">
        <f>Equivalencies!J52</f>
        <v>Independent</v>
      </c>
      <c r="W70" s="30"/>
      <c r="X70" s="30"/>
      <c r="Y70"/>
      <c r="Z70" s="115" t="s">
        <v>300</v>
      </c>
      <c r="AA70" s="30"/>
      <c r="AB70" s="35"/>
    </row>
    <row r="71" spans="3:28" x14ac:dyDescent="0.25">
      <c r="C71" s="39"/>
      <c r="E71" s="34" t="str">
        <f t="shared" si="0"/>
        <v>N/A</v>
      </c>
      <c r="F71" s="30"/>
      <c r="G71" s="141"/>
      <c r="H71" s="141"/>
      <c r="I71" s="141"/>
      <c r="J71" s="141"/>
      <c r="K71" s="141"/>
      <c r="L71" s="45"/>
      <c r="M71" s="131" t="str">
        <f t="shared" si="1"/>
        <v>N/A</v>
      </c>
      <c r="N71" s="131"/>
      <c r="O71" s="35"/>
      <c r="Q71" s="39">
        <v>30</v>
      </c>
      <c r="R71" s="30"/>
      <c r="S71" s="30" t="s">
        <v>42</v>
      </c>
      <c r="T71" s="2" t="str">
        <f t="shared" si="2"/>
        <v/>
      </c>
      <c r="U71" s="30" t="str">
        <f>'Site 30'!$S$256</f>
        <v>Incomplete</v>
      </c>
      <c r="V71" s="30" t="str">
        <f>Equivalencies!J53</f>
        <v>Independent</v>
      </c>
      <c r="W71" s="30"/>
      <c r="X71" s="30"/>
      <c r="Y71"/>
      <c r="Z71" t="s">
        <v>278</v>
      </c>
      <c r="AA71" s="30"/>
      <c r="AB71" s="35"/>
    </row>
    <row r="72" spans="3:28" x14ac:dyDescent="0.25">
      <c r="C72" s="39"/>
      <c r="E72" s="34" t="str">
        <f t="shared" si="0"/>
        <v>N/A</v>
      </c>
      <c r="F72" s="30"/>
      <c r="G72" s="141"/>
      <c r="H72" s="141"/>
      <c r="I72" s="141"/>
      <c r="J72" s="141"/>
      <c r="K72" s="141"/>
      <c r="L72" s="45"/>
      <c r="M72" s="131" t="str">
        <f t="shared" si="1"/>
        <v>N/A</v>
      </c>
      <c r="N72" s="131"/>
      <c r="O72" s="35"/>
      <c r="Q72" s="39">
        <v>31</v>
      </c>
      <c r="R72" s="30"/>
      <c r="S72" s="30" t="s">
        <v>43</v>
      </c>
      <c r="T72" s="2" t="str">
        <f t="shared" si="2"/>
        <v/>
      </c>
      <c r="U72" s="30" t="str">
        <f>'Site 31'!$S$256</f>
        <v>Incomplete</v>
      </c>
      <c r="V72" s="30" t="str">
        <f>Equivalencies!J54</f>
        <v>Independent</v>
      </c>
      <c r="W72" s="30"/>
      <c r="X72" s="30"/>
      <c r="Y72"/>
      <c r="Z72" t="s">
        <v>271</v>
      </c>
      <c r="AA72" s="30"/>
      <c r="AB72" s="35"/>
    </row>
    <row r="73" spans="3:28" x14ac:dyDescent="0.25">
      <c r="C73" s="39"/>
      <c r="E73" s="34" t="str">
        <f t="shared" si="0"/>
        <v>N/A</v>
      </c>
      <c r="F73" s="30"/>
      <c r="G73" s="141"/>
      <c r="H73" s="141"/>
      <c r="I73" s="141"/>
      <c r="J73" s="141"/>
      <c r="K73" s="141"/>
      <c r="L73" s="45"/>
      <c r="M73" s="131" t="str">
        <f t="shared" si="1"/>
        <v>N/A</v>
      </c>
      <c r="N73" s="131"/>
      <c r="O73" s="35"/>
      <c r="Q73" s="39">
        <v>32</v>
      </c>
      <c r="R73" s="30"/>
      <c r="S73" s="30" t="s">
        <v>44</v>
      </c>
      <c r="T73" s="2" t="str">
        <f t="shared" si="2"/>
        <v/>
      </c>
      <c r="U73" s="30" t="str">
        <f>'Site 32'!$S$256</f>
        <v>Incomplete</v>
      </c>
      <c r="V73" s="30" t="str">
        <f>Equivalencies!J55</f>
        <v>Independent</v>
      </c>
      <c r="W73" s="30"/>
      <c r="X73" s="30"/>
      <c r="Y73"/>
      <c r="Z73" t="s">
        <v>280</v>
      </c>
      <c r="AA73" s="30"/>
      <c r="AB73" s="35"/>
    </row>
    <row r="74" spans="3:28" x14ac:dyDescent="0.25">
      <c r="C74" s="39"/>
      <c r="E74" s="34" t="str">
        <f t="shared" ref="E74:E91" si="3">IF($G$36&gt;Q74,Q74,IF($G$36=Q74,Q74,$S$39))</f>
        <v>N/A</v>
      </c>
      <c r="F74" s="30"/>
      <c r="G74" s="141"/>
      <c r="H74" s="141"/>
      <c r="I74" s="141"/>
      <c r="J74" s="141"/>
      <c r="K74" s="141"/>
      <c r="L74" s="45"/>
      <c r="M74" s="131" t="str">
        <f t="shared" ref="M74:M91" si="4">IF(E74=$S$39,$S$39,U74)</f>
        <v>N/A</v>
      </c>
      <c r="N74" s="131"/>
      <c r="O74" s="35"/>
      <c r="Q74" s="39">
        <v>33</v>
      </c>
      <c r="R74" s="30"/>
      <c r="S74" s="30" t="s">
        <v>45</v>
      </c>
      <c r="T74" s="2" t="str">
        <f t="shared" si="2"/>
        <v/>
      </c>
      <c r="U74" s="30" t="str">
        <f>'Site 33'!$S$256</f>
        <v>Incomplete</v>
      </c>
      <c r="V74" s="30" t="str">
        <f>Equivalencies!J56</f>
        <v>Independent</v>
      </c>
      <c r="W74" s="30"/>
      <c r="X74" s="30"/>
      <c r="Y74"/>
      <c r="Z74" t="s">
        <v>282</v>
      </c>
      <c r="AA74" s="30"/>
      <c r="AB74" s="35"/>
    </row>
    <row r="75" spans="3:28" x14ac:dyDescent="0.25">
      <c r="C75" s="39"/>
      <c r="E75" s="34" t="str">
        <f t="shared" si="3"/>
        <v>N/A</v>
      </c>
      <c r="F75" s="30"/>
      <c r="G75" s="141"/>
      <c r="H75" s="141"/>
      <c r="I75" s="141"/>
      <c r="J75" s="141"/>
      <c r="K75" s="141"/>
      <c r="L75" s="45"/>
      <c r="M75" s="131" t="str">
        <f t="shared" si="4"/>
        <v>N/A</v>
      </c>
      <c r="N75" s="131"/>
      <c r="O75" s="35"/>
      <c r="Q75" s="39">
        <v>34</v>
      </c>
      <c r="R75" s="30"/>
      <c r="S75" s="30" t="s">
        <v>46</v>
      </c>
      <c r="T75" s="2" t="str">
        <f t="shared" si="2"/>
        <v/>
      </c>
      <c r="U75" s="30" t="str">
        <f>'Site 34'!$S$256</f>
        <v>Incomplete</v>
      </c>
      <c r="V75" s="30" t="str">
        <f>Equivalencies!J57</f>
        <v>Independent</v>
      </c>
      <c r="W75" s="30"/>
      <c r="X75" s="30"/>
      <c r="Y75"/>
      <c r="Z75" t="s">
        <v>274</v>
      </c>
      <c r="AA75" s="30"/>
      <c r="AB75" s="35"/>
    </row>
    <row r="76" spans="3:28" x14ac:dyDescent="0.25">
      <c r="C76" s="39"/>
      <c r="E76" s="34" t="str">
        <f t="shared" si="3"/>
        <v>N/A</v>
      </c>
      <c r="F76" s="30"/>
      <c r="G76" s="141"/>
      <c r="H76" s="141"/>
      <c r="I76" s="141"/>
      <c r="J76" s="141"/>
      <c r="K76" s="141"/>
      <c r="L76" s="45"/>
      <c r="M76" s="131" t="str">
        <f t="shared" si="4"/>
        <v>N/A</v>
      </c>
      <c r="N76" s="131"/>
      <c r="O76" s="35"/>
      <c r="Q76" s="39">
        <v>35</v>
      </c>
      <c r="R76" s="30"/>
      <c r="S76" s="30" t="s">
        <v>47</v>
      </c>
      <c r="T76" s="2" t="str">
        <f t="shared" si="2"/>
        <v/>
      </c>
      <c r="U76" s="30" t="str">
        <f>'Site 35'!$S$256</f>
        <v>Incomplete</v>
      </c>
      <c r="V76" s="30" t="str">
        <f>Equivalencies!J58</f>
        <v>Independent</v>
      </c>
      <c r="W76" s="30"/>
      <c r="X76" s="30"/>
      <c r="Y76"/>
      <c r="Z76" t="s">
        <v>279</v>
      </c>
      <c r="AA76" s="30"/>
      <c r="AB76" s="35"/>
    </row>
    <row r="77" spans="3:28" x14ac:dyDescent="0.25">
      <c r="C77" s="39"/>
      <c r="E77" s="34" t="str">
        <f t="shared" si="3"/>
        <v>N/A</v>
      </c>
      <c r="F77" s="30"/>
      <c r="G77" s="141"/>
      <c r="H77" s="141"/>
      <c r="I77" s="141"/>
      <c r="J77" s="141"/>
      <c r="K77" s="141"/>
      <c r="L77" s="45"/>
      <c r="M77" s="131" t="str">
        <f t="shared" si="4"/>
        <v>N/A</v>
      </c>
      <c r="N77" s="131"/>
      <c r="O77" s="35"/>
      <c r="Q77" s="39">
        <v>36</v>
      </c>
      <c r="R77" s="30"/>
      <c r="S77" s="30" t="s">
        <v>48</v>
      </c>
      <c r="T77" s="2" t="str">
        <f t="shared" si="2"/>
        <v/>
      </c>
      <c r="U77" s="30" t="str">
        <f>'Site 36'!$S$256</f>
        <v>Incomplete</v>
      </c>
      <c r="V77" s="30" t="str">
        <f>Equivalencies!J59</f>
        <v>Independent</v>
      </c>
      <c r="W77" s="30"/>
      <c r="X77" s="30"/>
      <c r="Y77"/>
      <c r="Z77" t="s">
        <v>283</v>
      </c>
      <c r="AA77" s="30"/>
      <c r="AB77" s="35"/>
    </row>
    <row r="78" spans="3:28" x14ac:dyDescent="0.25">
      <c r="C78" s="39"/>
      <c r="E78" s="34" t="str">
        <f t="shared" si="3"/>
        <v>N/A</v>
      </c>
      <c r="F78" s="30"/>
      <c r="G78" s="141"/>
      <c r="H78" s="141"/>
      <c r="I78" s="141"/>
      <c r="J78" s="141"/>
      <c r="K78" s="141"/>
      <c r="L78" s="45"/>
      <c r="M78" s="131" t="str">
        <f t="shared" si="4"/>
        <v>N/A</v>
      </c>
      <c r="N78" s="131"/>
      <c r="O78" s="35"/>
      <c r="Q78" s="39">
        <v>37</v>
      </c>
      <c r="R78" s="30"/>
      <c r="S78" s="30" t="s">
        <v>49</v>
      </c>
      <c r="T78" s="2" t="str">
        <f t="shared" si="2"/>
        <v/>
      </c>
      <c r="U78" s="30" t="str">
        <f>'Site 37'!$S$256</f>
        <v>Incomplete</v>
      </c>
      <c r="V78" s="30" t="str">
        <f>Equivalencies!J60</f>
        <v>Independent</v>
      </c>
      <c r="W78" s="30"/>
      <c r="X78" s="30"/>
      <c r="Y78"/>
      <c r="Z78" t="s">
        <v>245</v>
      </c>
      <c r="AA78" s="30"/>
      <c r="AB78" s="35"/>
    </row>
    <row r="79" spans="3:28" x14ac:dyDescent="0.25">
      <c r="C79" s="39"/>
      <c r="E79" s="34" t="str">
        <f t="shared" si="3"/>
        <v>N/A</v>
      </c>
      <c r="F79" s="30"/>
      <c r="G79" s="141"/>
      <c r="H79" s="141"/>
      <c r="I79" s="141"/>
      <c r="J79" s="141"/>
      <c r="K79" s="141"/>
      <c r="L79" s="45"/>
      <c r="M79" s="131" t="str">
        <f t="shared" si="4"/>
        <v>N/A</v>
      </c>
      <c r="N79" s="131"/>
      <c r="O79" s="35"/>
      <c r="Q79" s="39">
        <v>38</v>
      </c>
      <c r="R79" s="30"/>
      <c r="S79" s="30" t="s">
        <v>50</v>
      </c>
      <c r="T79" s="2" t="str">
        <f t="shared" si="2"/>
        <v/>
      </c>
      <c r="U79" s="30" t="str">
        <f>'Site 38'!$S$256</f>
        <v>Incomplete</v>
      </c>
      <c r="V79" s="30" t="str">
        <f>Equivalencies!J61</f>
        <v>Independent</v>
      </c>
      <c r="W79" s="30"/>
      <c r="X79" s="30"/>
      <c r="Y79"/>
      <c r="Z79" t="s">
        <v>277</v>
      </c>
      <c r="AA79" s="30"/>
      <c r="AB79" s="35"/>
    </row>
    <row r="80" spans="3:28" x14ac:dyDescent="0.25">
      <c r="C80" s="39"/>
      <c r="E80" s="34" t="str">
        <f t="shared" si="3"/>
        <v>N/A</v>
      </c>
      <c r="F80" s="30"/>
      <c r="G80" s="141"/>
      <c r="H80" s="141"/>
      <c r="I80" s="141"/>
      <c r="J80" s="141"/>
      <c r="K80" s="141"/>
      <c r="L80" s="45"/>
      <c r="M80" s="131" t="str">
        <f t="shared" si="4"/>
        <v>N/A</v>
      </c>
      <c r="N80" s="131"/>
      <c r="O80" s="35"/>
      <c r="Q80" s="39">
        <v>39</v>
      </c>
      <c r="R80" s="30"/>
      <c r="S80" s="30" t="s">
        <v>51</v>
      </c>
      <c r="T80" s="2" t="str">
        <f t="shared" si="2"/>
        <v/>
      </c>
      <c r="U80" s="30" t="str">
        <f>'Site 39'!$S$256</f>
        <v>Incomplete</v>
      </c>
      <c r="V80" s="30" t="str">
        <f>Equivalencies!J62</f>
        <v>Independent</v>
      </c>
      <c r="W80" s="30"/>
      <c r="X80" s="30"/>
      <c r="Y80"/>
      <c r="Z80" t="s">
        <v>285</v>
      </c>
      <c r="AA80" s="30"/>
      <c r="AB80" s="35"/>
    </row>
    <row r="81" spans="3:28" x14ac:dyDescent="0.25">
      <c r="C81" s="39"/>
      <c r="E81" s="34" t="str">
        <f t="shared" si="3"/>
        <v>N/A</v>
      </c>
      <c r="F81" s="30"/>
      <c r="G81" s="141"/>
      <c r="H81" s="141"/>
      <c r="I81" s="141"/>
      <c r="J81" s="141"/>
      <c r="K81" s="141"/>
      <c r="L81" s="45"/>
      <c r="M81" s="131" t="str">
        <f t="shared" si="4"/>
        <v>N/A</v>
      </c>
      <c r="N81" s="131"/>
      <c r="O81" s="35"/>
      <c r="Q81" s="39">
        <v>40</v>
      </c>
      <c r="R81" s="30"/>
      <c r="S81" s="30" t="s">
        <v>52</v>
      </c>
      <c r="T81" s="2" t="str">
        <f t="shared" si="2"/>
        <v/>
      </c>
      <c r="U81" s="30" t="str">
        <f>'Site 40'!$S$256</f>
        <v>Incomplete</v>
      </c>
      <c r="V81" s="30" t="str">
        <f>Equivalencies!J63</f>
        <v>Independent</v>
      </c>
      <c r="W81" s="30"/>
      <c r="X81" s="30"/>
      <c r="Y81"/>
      <c r="Z81" t="s">
        <v>292</v>
      </c>
      <c r="AA81" s="30"/>
      <c r="AB81" s="35"/>
    </row>
    <row r="82" spans="3:28" x14ac:dyDescent="0.25">
      <c r="C82" s="39"/>
      <c r="E82" s="34" t="str">
        <f t="shared" si="3"/>
        <v>N/A</v>
      </c>
      <c r="F82" s="30"/>
      <c r="G82" s="141"/>
      <c r="H82" s="141"/>
      <c r="I82" s="141"/>
      <c r="J82" s="141"/>
      <c r="K82" s="141"/>
      <c r="L82" s="45"/>
      <c r="M82" s="131" t="str">
        <f t="shared" si="4"/>
        <v>N/A</v>
      </c>
      <c r="N82" s="131"/>
      <c r="O82" s="35"/>
      <c r="Q82" s="39">
        <v>41</v>
      </c>
      <c r="R82" s="30"/>
      <c r="S82" s="30" t="s">
        <v>53</v>
      </c>
      <c r="T82" s="2" t="str">
        <f t="shared" si="2"/>
        <v/>
      </c>
      <c r="U82" s="30" t="str">
        <f>'Site 41'!$S$256</f>
        <v>Incomplete</v>
      </c>
      <c r="V82" s="30" t="str">
        <f>Equivalencies!J64</f>
        <v>Independent</v>
      </c>
      <c r="W82" s="30"/>
      <c r="X82" s="30"/>
      <c r="Y82"/>
      <c r="Z82" t="s">
        <v>284</v>
      </c>
      <c r="AA82" s="30"/>
      <c r="AB82" s="35"/>
    </row>
    <row r="83" spans="3:28" x14ac:dyDescent="0.25">
      <c r="C83" s="39"/>
      <c r="E83" s="34" t="str">
        <f t="shared" si="3"/>
        <v>N/A</v>
      </c>
      <c r="F83" s="30"/>
      <c r="G83" s="141"/>
      <c r="H83" s="141"/>
      <c r="I83" s="141"/>
      <c r="J83" s="141"/>
      <c r="K83" s="141"/>
      <c r="L83" s="45"/>
      <c r="M83" s="131" t="str">
        <f t="shared" si="4"/>
        <v>N/A</v>
      </c>
      <c r="N83" s="131"/>
      <c r="O83" s="35"/>
      <c r="Q83" s="39">
        <v>42</v>
      </c>
      <c r="R83" s="30"/>
      <c r="S83" s="30" t="s">
        <v>54</v>
      </c>
      <c r="T83" s="2" t="str">
        <f t="shared" si="2"/>
        <v/>
      </c>
      <c r="U83" s="30" t="str">
        <f>'Site 42'!$S$256</f>
        <v>Incomplete</v>
      </c>
      <c r="V83" s="30" t="str">
        <f>Equivalencies!J65</f>
        <v>Independent</v>
      </c>
      <c r="W83" s="30"/>
      <c r="X83" s="30"/>
      <c r="Y83"/>
      <c r="Z83" t="s">
        <v>291</v>
      </c>
      <c r="AA83" s="30"/>
      <c r="AB83" s="35"/>
    </row>
    <row r="84" spans="3:28" x14ac:dyDescent="0.25">
      <c r="C84" s="39"/>
      <c r="E84" s="34" t="str">
        <f t="shared" si="3"/>
        <v>N/A</v>
      </c>
      <c r="F84" s="30"/>
      <c r="G84" s="141"/>
      <c r="H84" s="141"/>
      <c r="I84" s="141"/>
      <c r="J84" s="141"/>
      <c r="K84" s="141"/>
      <c r="L84" s="45"/>
      <c r="M84" s="131" t="str">
        <f t="shared" si="4"/>
        <v>N/A</v>
      </c>
      <c r="N84" s="131"/>
      <c r="O84" s="35"/>
      <c r="Q84" s="39">
        <v>43</v>
      </c>
      <c r="R84" s="30"/>
      <c r="S84" s="30" t="s">
        <v>55</v>
      </c>
      <c r="T84" s="2" t="str">
        <f t="shared" si="2"/>
        <v/>
      </c>
      <c r="U84" s="30" t="str">
        <f>'Site 43'!$S$256</f>
        <v>Incomplete</v>
      </c>
      <c r="V84" s="30" t="str">
        <f>Equivalencies!J66</f>
        <v>Independent</v>
      </c>
      <c r="W84" s="30"/>
      <c r="X84" s="30"/>
      <c r="Y84"/>
      <c r="Z84" t="s">
        <v>276</v>
      </c>
      <c r="AA84" s="30"/>
      <c r="AB84" s="35"/>
    </row>
    <row r="85" spans="3:28" x14ac:dyDescent="0.25">
      <c r="C85" s="39"/>
      <c r="E85" s="34" t="str">
        <f t="shared" si="3"/>
        <v>N/A</v>
      </c>
      <c r="F85" s="30"/>
      <c r="G85" s="141"/>
      <c r="H85" s="141"/>
      <c r="I85" s="141"/>
      <c r="J85" s="141"/>
      <c r="K85" s="141"/>
      <c r="L85" s="45"/>
      <c r="M85" s="131" t="str">
        <f t="shared" si="4"/>
        <v>N/A</v>
      </c>
      <c r="N85" s="131"/>
      <c r="O85" s="35"/>
      <c r="Q85" s="39">
        <v>44</v>
      </c>
      <c r="R85" s="30"/>
      <c r="S85" s="30" t="s">
        <v>56</v>
      </c>
      <c r="T85" s="2" t="str">
        <f t="shared" si="2"/>
        <v/>
      </c>
      <c r="U85" s="30" t="str">
        <f>'Site 44'!$S$256</f>
        <v>Incomplete</v>
      </c>
      <c r="V85" s="30" t="str">
        <f>Equivalencies!J67</f>
        <v>Independent</v>
      </c>
      <c r="W85" s="30"/>
      <c r="X85" s="30"/>
      <c r="Y85"/>
      <c r="Z85" t="s">
        <v>258</v>
      </c>
      <c r="AA85" s="30"/>
      <c r="AB85" s="35"/>
    </row>
    <row r="86" spans="3:28" x14ac:dyDescent="0.25">
      <c r="C86" s="39"/>
      <c r="E86" s="34" t="str">
        <f t="shared" si="3"/>
        <v>N/A</v>
      </c>
      <c r="F86" s="30"/>
      <c r="G86" s="141"/>
      <c r="H86" s="141"/>
      <c r="I86" s="141"/>
      <c r="J86" s="141"/>
      <c r="K86" s="141"/>
      <c r="L86" s="45"/>
      <c r="M86" s="131" t="str">
        <f t="shared" si="4"/>
        <v>N/A</v>
      </c>
      <c r="N86" s="131"/>
      <c r="O86" s="35"/>
      <c r="Q86" s="39">
        <v>45</v>
      </c>
      <c r="R86" s="30"/>
      <c r="S86" s="30" t="s">
        <v>57</v>
      </c>
      <c r="T86" s="2" t="str">
        <f t="shared" si="2"/>
        <v/>
      </c>
      <c r="U86" s="30" t="str">
        <f>'Site 45'!$S$256</f>
        <v>Incomplete</v>
      </c>
      <c r="V86" s="30" t="str">
        <f>Equivalencies!J68</f>
        <v>Independent</v>
      </c>
      <c r="W86" s="30"/>
      <c r="X86" s="30"/>
      <c r="Y86"/>
      <c r="Z86" t="s">
        <v>254</v>
      </c>
      <c r="AA86" s="30"/>
      <c r="AB86" s="35"/>
    </row>
    <row r="87" spans="3:28" x14ac:dyDescent="0.25">
      <c r="C87" s="39"/>
      <c r="E87" s="34" t="str">
        <f t="shared" si="3"/>
        <v>N/A</v>
      </c>
      <c r="F87" s="30"/>
      <c r="G87" s="141"/>
      <c r="H87" s="141"/>
      <c r="I87" s="141"/>
      <c r="J87" s="141"/>
      <c r="K87" s="141"/>
      <c r="L87" s="45"/>
      <c r="M87" s="131" t="str">
        <f t="shared" si="4"/>
        <v>N/A</v>
      </c>
      <c r="N87" s="131"/>
      <c r="O87" s="35"/>
      <c r="Q87" s="39">
        <v>46</v>
      </c>
      <c r="R87" s="30"/>
      <c r="S87" s="30" t="s">
        <v>58</v>
      </c>
      <c r="T87" s="2" t="str">
        <f t="shared" si="2"/>
        <v/>
      </c>
      <c r="U87" s="30" t="str">
        <f>'Site 46'!$S$256</f>
        <v>Incomplete</v>
      </c>
      <c r="V87" s="30" t="str">
        <f>Equivalencies!J69</f>
        <v>Independent</v>
      </c>
      <c r="W87" s="30"/>
      <c r="X87" s="30"/>
      <c r="Y87"/>
      <c r="Z87" t="s">
        <v>260</v>
      </c>
      <c r="AA87" s="30"/>
      <c r="AB87" s="35"/>
    </row>
    <row r="88" spans="3:28" x14ac:dyDescent="0.25">
      <c r="C88" s="39"/>
      <c r="E88" s="34" t="str">
        <f t="shared" si="3"/>
        <v>N/A</v>
      </c>
      <c r="F88" s="30"/>
      <c r="G88" s="141"/>
      <c r="H88" s="141"/>
      <c r="I88" s="141"/>
      <c r="J88" s="141"/>
      <c r="K88" s="141"/>
      <c r="L88" s="45"/>
      <c r="M88" s="131" t="str">
        <f t="shared" si="4"/>
        <v>N/A</v>
      </c>
      <c r="N88" s="131"/>
      <c r="O88" s="35"/>
      <c r="Q88" s="39">
        <v>47</v>
      </c>
      <c r="R88" s="30"/>
      <c r="S88" s="30" t="s">
        <v>59</v>
      </c>
      <c r="T88" s="2" t="str">
        <f t="shared" si="2"/>
        <v/>
      </c>
      <c r="U88" s="30" t="str">
        <f>'Site 47'!$S$256</f>
        <v>Incomplete</v>
      </c>
      <c r="V88" s="30" t="str">
        <f>Equivalencies!J70</f>
        <v>Independent</v>
      </c>
      <c r="W88" s="30"/>
      <c r="X88" s="30"/>
      <c r="Y88"/>
      <c r="Z88" t="s">
        <v>297</v>
      </c>
      <c r="AA88" s="30"/>
      <c r="AB88" s="35"/>
    </row>
    <row r="89" spans="3:28" x14ac:dyDescent="0.25">
      <c r="C89" s="39"/>
      <c r="E89" s="34" t="str">
        <f t="shared" si="3"/>
        <v>N/A</v>
      </c>
      <c r="F89" s="30"/>
      <c r="G89" s="141"/>
      <c r="H89" s="141"/>
      <c r="I89" s="141"/>
      <c r="J89" s="141"/>
      <c r="K89" s="141"/>
      <c r="L89" s="45"/>
      <c r="M89" s="131" t="str">
        <f t="shared" si="4"/>
        <v>N/A</v>
      </c>
      <c r="N89" s="131"/>
      <c r="O89" s="35"/>
      <c r="Q89" s="39">
        <v>48</v>
      </c>
      <c r="R89" s="30"/>
      <c r="S89" s="30" t="s">
        <v>60</v>
      </c>
      <c r="T89" s="2" t="str">
        <f t="shared" si="2"/>
        <v/>
      </c>
      <c r="U89" s="30" t="str">
        <f>'Site 48'!$S$256</f>
        <v>Incomplete</v>
      </c>
      <c r="V89" s="30" t="str">
        <f>Equivalencies!J71</f>
        <v>Independent</v>
      </c>
      <c r="W89" s="30"/>
      <c r="X89" s="30"/>
      <c r="Y89"/>
      <c r="Z89" t="s">
        <v>281</v>
      </c>
      <c r="AA89" s="30"/>
      <c r="AB89" s="35"/>
    </row>
    <row r="90" spans="3:28" x14ac:dyDescent="0.25">
      <c r="C90" s="39"/>
      <c r="E90" s="34" t="str">
        <f t="shared" si="3"/>
        <v>N/A</v>
      </c>
      <c r="F90" s="30"/>
      <c r="G90" s="141"/>
      <c r="H90" s="141"/>
      <c r="I90" s="141"/>
      <c r="J90" s="141"/>
      <c r="K90" s="141"/>
      <c r="L90" s="45"/>
      <c r="M90" s="131" t="str">
        <f t="shared" si="4"/>
        <v>N/A</v>
      </c>
      <c r="N90" s="131"/>
      <c r="O90" s="35"/>
      <c r="Q90" s="39">
        <v>49</v>
      </c>
      <c r="R90" s="30"/>
      <c r="S90" s="30" t="s">
        <v>61</v>
      </c>
      <c r="T90" s="2" t="str">
        <f t="shared" si="2"/>
        <v/>
      </c>
      <c r="U90" s="30" t="str">
        <f>'Site 49'!$S$256</f>
        <v>Incomplete</v>
      </c>
      <c r="V90" s="30" t="str">
        <f>Equivalencies!J72</f>
        <v>Independent</v>
      </c>
      <c r="W90" s="30"/>
      <c r="X90" s="30"/>
      <c r="Y90"/>
      <c r="Z90" t="s">
        <v>250</v>
      </c>
      <c r="AA90" s="30"/>
      <c r="AB90" s="35"/>
    </row>
    <row r="91" spans="3:28" x14ac:dyDescent="0.25">
      <c r="C91" s="39"/>
      <c r="E91" s="34" t="str">
        <f t="shared" si="3"/>
        <v>N/A</v>
      </c>
      <c r="F91" s="30"/>
      <c r="G91" s="141"/>
      <c r="H91" s="141"/>
      <c r="I91" s="141"/>
      <c r="J91" s="141"/>
      <c r="K91" s="141"/>
      <c r="L91" s="45"/>
      <c r="M91" s="131" t="str">
        <f t="shared" si="4"/>
        <v>N/A</v>
      </c>
      <c r="N91" s="131"/>
      <c r="O91" s="35"/>
      <c r="Q91" s="95">
        <v>50</v>
      </c>
      <c r="R91" s="30"/>
      <c r="S91" s="30" t="s">
        <v>62</v>
      </c>
      <c r="T91" s="2" t="str">
        <f t="shared" si="2"/>
        <v/>
      </c>
      <c r="U91" s="30" t="str">
        <f>'Site 50'!$S$256</f>
        <v>Incomplete</v>
      </c>
      <c r="V91" s="30" t="str">
        <f>Equivalencies!J73</f>
        <v>Independent</v>
      </c>
      <c r="W91" s="30"/>
      <c r="X91" s="30"/>
      <c r="Y91"/>
      <c r="Z91" t="s">
        <v>294</v>
      </c>
      <c r="AA91" s="30"/>
      <c r="AB91" s="35"/>
    </row>
    <row r="92" spans="3:28" x14ac:dyDescent="0.25">
      <c r="C92" s="55"/>
      <c r="D92" s="49"/>
      <c r="E92" s="49"/>
      <c r="F92" s="49"/>
      <c r="G92" s="49"/>
      <c r="H92" s="49"/>
      <c r="I92" s="49"/>
      <c r="J92" s="49"/>
      <c r="K92" s="49"/>
      <c r="L92" s="49"/>
      <c r="M92" s="49"/>
      <c r="N92" s="49"/>
      <c r="O92" s="51"/>
      <c r="Q92" s="39"/>
      <c r="R92" s="30"/>
      <c r="S92" s="30"/>
      <c r="T92" s="30"/>
      <c r="U92" s="30"/>
      <c r="V92" s="30"/>
      <c r="W92" s="30"/>
      <c r="X92" s="30"/>
      <c r="Y92"/>
      <c r="Z92" s="115" t="s">
        <v>301</v>
      </c>
      <c r="AA92" s="30"/>
      <c r="AB92" s="35"/>
    </row>
    <row r="93" spans="3:28" x14ac:dyDescent="0.25">
      <c r="Q93" s="39"/>
      <c r="R93" s="30"/>
      <c r="S93" s="30"/>
      <c r="T93" s="30"/>
      <c r="U93" s="30"/>
      <c r="V93" s="30"/>
      <c r="W93" s="30"/>
      <c r="X93" s="30"/>
      <c r="Y93"/>
      <c r="Z93" s="115" t="s">
        <v>302</v>
      </c>
      <c r="AA93" s="30"/>
      <c r="AB93" s="35"/>
    </row>
    <row r="94" spans="3:28" x14ac:dyDescent="0.25">
      <c r="Q94" s="39"/>
      <c r="R94" s="30"/>
      <c r="S94" s="30"/>
      <c r="T94" s="30"/>
      <c r="U94" s="30"/>
      <c r="V94" s="30"/>
      <c r="W94" s="30"/>
      <c r="X94" s="30"/>
      <c r="Y94"/>
      <c r="Z94" t="s">
        <v>265</v>
      </c>
      <c r="AA94" s="30"/>
      <c r="AB94" s="35"/>
    </row>
    <row r="95" spans="3:28" x14ac:dyDescent="0.25">
      <c r="Q95" s="39"/>
      <c r="R95" s="30"/>
      <c r="S95" s="30"/>
      <c r="T95" s="30"/>
      <c r="U95" s="30"/>
      <c r="V95" s="30"/>
      <c r="W95" s="30"/>
      <c r="X95" s="30"/>
      <c r="Y95"/>
      <c r="Z95" t="s">
        <v>269</v>
      </c>
      <c r="AA95" s="30"/>
      <c r="AB95" s="35"/>
    </row>
    <row r="96" spans="3:28" x14ac:dyDescent="0.25">
      <c r="Q96" s="39"/>
      <c r="R96" s="30"/>
      <c r="S96" s="30"/>
      <c r="T96" s="30"/>
      <c r="U96" s="30"/>
      <c r="V96" s="30"/>
      <c r="W96" s="30"/>
      <c r="X96" s="30"/>
      <c r="Y96"/>
      <c r="Z96" t="s">
        <v>249</v>
      </c>
      <c r="AA96" s="30"/>
      <c r="AB96" s="35"/>
    </row>
    <row r="97" spans="17:28" x14ac:dyDescent="0.25">
      <c r="Q97" s="39"/>
      <c r="R97" s="30"/>
      <c r="S97" s="30"/>
      <c r="T97" s="30"/>
      <c r="U97" s="30"/>
      <c r="V97" s="30"/>
      <c r="W97" s="30"/>
      <c r="X97" s="30"/>
      <c r="Y97"/>
      <c r="Z97" t="s">
        <v>290</v>
      </c>
      <c r="AA97" s="30"/>
      <c r="AB97" s="35"/>
    </row>
    <row r="98" spans="17:28" x14ac:dyDescent="0.25">
      <c r="Q98" s="55"/>
      <c r="R98" s="49"/>
      <c r="S98" s="49"/>
      <c r="T98" s="49"/>
      <c r="U98" s="49"/>
      <c r="V98" s="49"/>
      <c r="W98" s="49"/>
      <c r="X98" s="49"/>
      <c r="Y98" s="49"/>
      <c r="Z98" s="49"/>
      <c r="AA98" s="49"/>
      <c r="AB98" s="51"/>
    </row>
  </sheetData>
  <sheetProtection password="CA29" sheet="1" objects="1" scenarios="1"/>
  <sortState ref="Z40:Z97">
    <sortCondition ref="Z40"/>
  </sortState>
  <mergeCells count="134">
    <mergeCell ref="C4:E4"/>
    <mergeCell ref="G4:K4"/>
    <mergeCell ref="G6:K6"/>
    <mergeCell ref="G32:K32"/>
    <mergeCell ref="G33:K33"/>
    <mergeCell ref="G34:K34"/>
    <mergeCell ref="G52:K52"/>
    <mergeCell ref="G53:K53"/>
    <mergeCell ref="G54:K54"/>
    <mergeCell ref="C36:E39"/>
    <mergeCell ref="G42:K42"/>
    <mergeCell ref="G43:K43"/>
    <mergeCell ref="G10:K10"/>
    <mergeCell ref="G11:K11"/>
    <mergeCell ref="G13:K13"/>
    <mergeCell ref="G14:K14"/>
    <mergeCell ref="G15:K15"/>
    <mergeCell ref="G16:K16"/>
    <mergeCell ref="G24:K24"/>
    <mergeCell ref="G25:K25"/>
    <mergeCell ref="G27:K27"/>
    <mergeCell ref="G28:K28"/>
    <mergeCell ref="G18:K18"/>
    <mergeCell ref="G19:K19"/>
    <mergeCell ref="G55:K55"/>
    <mergeCell ref="G44:K44"/>
    <mergeCell ref="G45:K45"/>
    <mergeCell ref="G46:K46"/>
    <mergeCell ref="G47:K47"/>
    <mergeCell ref="G48:K48"/>
    <mergeCell ref="G49:K49"/>
    <mergeCell ref="G50:K50"/>
    <mergeCell ref="G51:K51"/>
    <mergeCell ref="G66:K66"/>
    <mergeCell ref="G67:K67"/>
    <mergeCell ref="G56:K56"/>
    <mergeCell ref="G57:K57"/>
    <mergeCell ref="G58:K58"/>
    <mergeCell ref="G59:K59"/>
    <mergeCell ref="G60:K60"/>
    <mergeCell ref="G61:K61"/>
    <mergeCell ref="G89:K89"/>
    <mergeCell ref="G69:K69"/>
    <mergeCell ref="G70:K70"/>
    <mergeCell ref="G71:K71"/>
    <mergeCell ref="G72:K72"/>
    <mergeCell ref="G73:K73"/>
    <mergeCell ref="G62:K62"/>
    <mergeCell ref="G63:K63"/>
    <mergeCell ref="G64:K64"/>
    <mergeCell ref="G65:K65"/>
    <mergeCell ref="G90:K90"/>
    <mergeCell ref="G91:K91"/>
    <mergeCell ref="G80:K80"/>
    <mergeCell ref="G81:K81"/>
    <mergeCell ref="G82:K82"/>
    <mergeCell ref="G83:K83"/>
    <mergeCell ref="G84:K84"/>
    <mergeCell ref="G85:K85"/>
    <mergeCell ref="M42:N42"/>
    <mergeCell ref="M43:N43"/>
    <mergeCell ref="M44:N44"/>
    <mergeCell ref="M45:N45"/>
    <mergeCell ref="M46:N46"/>
    <mergeCell ref="M47:N47"/>
    <mergeCell ref="G86:K86"/>
    <mergeCell ref="G87:K87"/>
    <mergeCell ref="G88:K88"/>
    <mergeCell ref="G74:K74"/>
    <mergeCell ref="G75:K75"/>
    <mergeCell ref="G76:K76"/>
    <mergeCell ref="G77:K77"/>
    <mergeCell ref="G78:K78"/>
    <mergeCell ref="G79:K79"/>
    <mergeCell ref="G68:K68"/>
    <mergeCell ref="M54:N54"/>
    <mergeCell ref="M55:N55"/>
    <mergeCell ref="M56:N56"/>
    <mergeCell ref="M57:N57"/>
    <mergeCell ref="M58:N58"/>
    <mergeCell ref="M59:N59"/>
    <mergeCell ref="M48:N48"/>
    <mergeCell ref="M49:N49"/>
    <mergeCell ref="M50:N50"/>
    <mergeCell ref="M51:N51"/>
    <mergeCell ref="M52:N52"/>
    <mergeCell ref="M53:N53"/>
    <mergeCell ref="M77:N77"/>
    <mergeCell ref="M66:N66"/>
    <mergeCell ref="M67:N67"/>
    <mergeCell ref="M68:N68"/>
    <mergeCell ref="M69:N69"/>
    <mergeCell ref="M70:N70"/>
    <mergeCell ref="M71:N71"/>
    <mergeCell ref="M60:N60"/>
    <mergeCell ref="M61:N61"/>
    <mergeCell ref="M62:N62"/>
    <mergeCell ref="M63:N63"/>
    <mergeCell ref="M64:N64"/>
    <mergeCell ref="M65:N65"/>
    <mergeCell ref="M90:N90"/>
    <mergeCell ref="M91:N91"/>
    <mergeCell ref="G41:K41"/>
    <mergeCell ref="T31:Y31"/>
    <mergeCell ref="T32:Y32"/>
    <mergeCell ref="L37:O37"/>
    <mergeCell ref="L36:O36"/>
    <mergeCell ref="M84:N84"/>
    <mergeCell ref="M85:N85"/>
    <mergeCell ref="M86:N86"/>
    <mergeCell ref="M87:N87"/>
    <mergeCell ref="M88:N88"/>
    <mergeCell ref="M89:N89"/>
    <mergeCell ref="M78:N78"/>
    <mergeCell ref="M79:N79"/>
    <mergeCell ref="M80:N80"/>
    <mergeCell ref="M81:N81"/>
    <mergeCell ref="M82:N82"/>
    <mergeCell ref="M83:N83"/>
    <mergeCell ref="M72:N72"/>
    <mergeCell ref="M73:N73"/>
    <mergeCell ref="M74:N74"/>
    <mergeCell ref="M75:N75"/>
    <mergeCell ref="M76:N76"/>
    <mergeCell ref="G7:K7"/>
    <mergeCell ref="G8:K8"/>
    <mergeCell ref="G9:K9"/>
    <mergeCell ref="G20:K20"/>
    <mergeCell ref="G21:K21"/>
    <mergeCell ref="G22:K22"/>
    <mergeCell ref="G29:K29"/>
    <mergeCell ref="G30:K30"/>
    <mergeCell ref="G31:K31"/>
    <mergeCell ref="G23:K23"/>
  </mergeCells>
  <conditionalFormatting sqref="G42:K42">
    <cfRule type="expression" dxfId="1957" priority="189">
      <formula>M42=$S$39</formula>
    </cfRule>
    <cfRule type="expression" dxfId="1956" priority="418">
      <formula>$E$42=$Q$42</formula>
    </cfRule>
  </conditionalFormatting>
  <conditionalFormatting sqref="G43:K43">
    <cfRule type="expression" dxfId="1955" priority="188">
      <formula>M43=$S$39</formula>
    </cfRule>
    <cfRule type="expression" dxfId="1954" priority="417">
      <formula>$E$43=$Q$43</formula>
    </cfRule>
  </conditionalFormatting>
  <conditionalFormatting sqref="G44:K44">
    <cfRule type="expression" dxfId="1953" priority="187">
      <formula>M44=$S$39</formula>
    </cfRule>
    <cfRule type="expression" dxfId="1952" priority="416">
      <formula>E44=$Q$44</formula>
    </cfRule>
  </conditionalFormatting>
  <conditionalFormatting sqref="E42:E91">
    <cfRule type="expression" dxfId="1951" priority="426">
      <formula>$E42=$S$39</formula>
    </cfRule>
  </conditionalFormatting>
  <conditionalFormatting sqref="M42:N91">
    <cfRule type="expression" dxfId="1950" priority="427">
      <formula>$M42=$S$39</formula>
    </cfRule>
  </conditionalFormatting>
  <conditionalFormatting sqref="L37:O38">
    <cfRule type="containsText" dxfId="1949" priority="190" operator="containsText" text="all sites completed">
      <formula>NOT(ISERROR(SEARCH("all sites completed",L37)))</formula>
    </cfRule>
  </conditionalFormatting>
  <conditionalFormatting sqref="G45:K45">
    <cfRule type="expression" dxfId="1948" priority="185">
      <formula>M45=$S$39</formula>
    </cfRule>
    <cfRule type="expression" dxfId="1947" priority="186">
      <formula>E45=Q45</formula>
    </cfRule>
  </conditionalFormatting>
  <conditionalFormatting sqref="G46:K46">
    <cfRule type="expression" dxfId="1946" priority="91">
      <formula>M46=$S$39</formula>
    </cfRule>
    <cfRule type="expression" dxfId="1945" priority="92">
      <formula>E46=Q46</formula>
    </cfRule>
  </conditionalFormatting>
  <conditionalFormatting sqref="G47:K47">
    <cfRule type="expression" dxfId="1944" priority="89">
      <formula>M47=$S$39</formula>
    </cfRule>
    <cfRule type="expression" dxfId="1943" priority="90">
      <formula>E47=Q47</formula>
    </cfRule>
  </conditionalFormatting>
  <conditionalFormatting sqref="G48:K48">
    <cfRule type="expression" dxfId="1942" priority="87">
      <formula>M48=$S$39</formula>
    </cfRule>
    <cfRule type="expression" dxfId="1941" priority="88">
      <formula>E48=Q48</formula>
    </cfRule>
  </conditionalFormatting>
  <conditionalFormatting sqref="G49:K49">
    <cfRule type="expression" dxfId="1940" priority="85">
      <formula>M49=$S$39</formula>
    </cfRule>
    <cfRule type="expression" dxfId="1939" priority="86">
      <formula>E49=Q49</formula>
    </cfRule>
  </conditionalFormatting>
  <conditionalFormatting sqref="G50:K50">
    <cfRule type="expression" dxfId="1938" priority="83">
      <formula>M50=$S$39</formula>
    </cfRule>
    <cfRule type="expression" dxfId="1937" priority="84">
      <formula>E50=Q50</formula>
    </cfRule>
  </conditionalFormatting>
  <conditionalFormatting sqref="G51:K51">
    <cfRule type="expression" dxfId="1936" priority="81">
      <formula>M51=$S$39</formula>
    </cfRule>
    <cfRule type="expression" dxfId="1935" priority="82">
      <formula>E51=Q51</formula>
    </cfRule>
  </conditionalFormatting>
  <conditionalFormatting sqref="G52:K52">
    <cfRule type="expression" dxfId="1934" priority="79">
      <formula>M52=$S$39</formula>
    </cfRule>
    <cfRule type="expression" dxfId="1933" priority="80">
      <formula>E52=Q52</formula>
    </cfRule>
  </conditionalFormatting>
  <conditionalFormatting sqref="G53:K53">
    <cfRule type="expression" dxfId="1932" priority="77">
      <formula>M53=$S$39</formula>
    </cfRule>
    <cfRule type="expression" dxfId="1931" priority="78">
      <formula>E53=Q53</formula>
    </cfRule>
  </conditionalFormatting>
  <conditionalFormatting sqref="G54:K54">
    <cfRule type="expression" dxfId="1930" priority="75">
      <formula>M54=$S$39</formula>
    </cfRule>
    <cfRule type="expression" dxfId="1929" priority="76">
      <formula>E54=Q54</formula>
    </cfRule>
  </conditionalFormatting>
  <conditionalFormatting sqref="G55:K55">
    <cfRule type="expression" dxfId="1928" priority="73">
      <formula>M55=$S$39</formula>
    </cfRule>
    <cfRule type="expression" dxfId="1927" priority="74">
      <formula>E55=Q55</formula>
    </cfRule>
  </conditionalFormatting>
  <conditionalFormatting sqref="G56:K56">
    <cfRule type="expression" dxfId="1926" priority="71">
      <formula>M56=$S$39</formula>
    </cfRule>
    <cfRule type="expression" dxfId="1925" priority="72">
      <formula>E56=Q56</formula>
    </cfRule>
  </conditionalFormatting>
  <conditionalFormatting sqref="G57:K57">
    <cfRule type="expression" dxfId="1924" priority="69">
      <formula>M57=$S$39</formula>
    </cfRule>
    <cfRule type="expression" dxfId="1923" priority="70">
      <formula>E57=Q57</formula>
    </cfRule>
  </conditionalFormatting>
  <conditionalFormatting sqref="G58:K58">
    <cfRule type="expression" dxfId="1922" priority="67">
      <formula>M58=$S$39</formula>
    </cfRule>
    <cfRule type="expression" dxfId="1921" priority="68">
      <formula>E58=Q58</formula>
    </cfRule>
  </conditionalFormatting>
  <conditionalFormatting sqref="G59:K59">
    <cfRule type="expression" dxfId="1920" priority="65">
      <formula>M59=$S$39</formula>
    </cfRule>
    <cfRule type="expression" dxfId="1919" priority="66">
      <formula>E59=Q59</formula>
    </cfRule>
  </conditionalFormatting>
  <conditionalFormatting sqref="G60:K60">
    <cfRule type="expression" dxfId="1918" priority="63">
      <formula>M60=$S$39</formula>
    </cfRule>
    <cfRule type="expression" dxfId="1917" priority="64">
      <formula>E60=Q60</formula>
    </cfRule>
  </conditionalFormatting>
  <conditionalFormatting sqref="G61:K61">
    <cfRule type="expression" dxfId="1916" priority="61">
      <formula>M61=$S$39</formula>
    </cfRule>
    <cfRule type="expression" dxfId="1915" priority="62">
      <formula>E61=Q61</formula>
    </cfRule>
  </conditionalFormatting>
  <conditionalFormatting sqref="G62:K62">
    <cfRule type="expression" dxfId="1914" priority="59">
      <formula>M62=$S$39</formula>
    </cfRule>
    <cfRule type="expression" dxfId="1913" priority="60">
      <formula>E62=Q62</formula>
    </cfRule>
  </conditionalFormatting>
  <conditionalFormatting sqref="G63:K63">
    <cfRule type="expression" dxfId="1912" priority="57">
      <formula>M63=$S$39</formula>
    </cfRule>
    <cfRule type="expression" dxfId="1911" priority="58">
      <formula>E63=Q63</formula>
    </cfRule>
  </conditionalFormatting>
  <conditionalFormatting sqref="G64:K64">
    <cfRule type="expression" dxfId="1910" priority="55">
      <formula>M64=$S$39</formula>
    </cfRule>
    <cfRule type="expression" dxfId="1909" priority="56">
      <formula>E64=Q64</formula>
    </cfRule>
  </conditionalFormatting>
  <conditionalFormatting sqref="G65:K65">
    <cfRule type="expression" dxfId="1908" priority="53">
      <formula>M65=$S$39</formula>
    </cfRule>
    <cfRule type="expression" dxfId="1907" priority="54">
      <formula>E65=Q65</formula>
    </cfRule>
  </conditionalFormatting>
  <conditionalFormatting sqref="G66:K66">
    <cfRule type="expression" dxfId="1906" priority="51">
      <formula>M66=$S$39</formula>
    </cfRule>
    <cfRule type="expression" dxfId="1905" priority="52">
      <formula>E66=Q66</formula>
    </cfRule>
  </conditionalFormatting>
  <conditionalFormatting sqref="G67:K67">
    <cfRule type="expression" dxfId="1904" priority="49">
      <formula>M67=$S$39</formula>
    </cfRule>
    <cfRule type="expression" dxfId="1903" priority="50">
      <formula>E67=Q67</formula>
    </cfRule>
  </conditionalFormatting>
  <conditionalFormatting sqref="G68:K68">
    <cfRule type="expression" dxfId="1902" priority="47">
      <formula>M68=$S$39</formula>
    </cfRule>
    <cfRule type="expression" dxfId="1901" priority="48">
      <formula>E68=Q68</formula>
    </cfRule>
  </conditionalFormatting>
  <conditionalFormatting sqref="G69:K69">
    <cfRule type="expression" dxfId="1900" priority="45">
      <formula>M69=$S$39</formula>
    </cfRule>
    <cfRule type="expression" dxfId="1899" priority="46">
      <formula>E69=Q69</formula>
    </cfRule>
  </conditionalFormatting>
  <conditionalFormatting sqref="G70:K70">
    <cfRule type="expression" dxfId="1898" priority="43">
      <formula>M70=$S$39</formula>
    </cfRule>
    <cfRule type="expression" dxfId="1897" priority="44">
      <formula>E70=Q70</formula>
    </cfRule>
  </conditionalFormatting>
  <conditionalFormatting sqref="G71:K71">
    <cfRule type="expression" dxfId="1896" priority="41">
      <formula>M71=$S$39</formula>
    </cfRule>
    <cfRule type="expression" dxfId="1895" priority="42">
      <formula>E71=Q71</formula>
    </cfRule>
  </conditionalFormatting>
  <conditionalFormatting sqref="G72:K72">
    <cfRule type="expression" dxfId="1894" priority="39">
      <formula>M72=$S$39</formula>
    </cfRule>
    <cfRule type="expression" dxfId="1893" priority="40">
      <formula>E72=Q72</formula>
    </cfRule>
  </conditionalFormatting>
  <conditionalFormatting sqref="G73:K73">
    <cfRule type="expression" dxfId="1892" priority="37">
      <formula>M73=$S$39</formula>
    </cfRule>
    <cfRule type="expression" dxfId="1891" priority="38">
      <formula>E73=Q73</formula>
    </cfRule>
  </conditionalFormatting>
  <conditionalFormatting sqref="G74:K74">
    <cfRule type="expression" dxfId="1890" priority="35">
      <formula>M74=$S$39</formula>
    </cfRule>
    <cfRule type="expression" dxfId="1889" priority="36">
      <formula>E74=Q74</formula>
    </cfRule>
  </conditionalFormatting>
  <conditionalFormatting sqref="G75:K75">
    <cfRule type="expression" dxfId="1888" priority="33">
      <formula>M75=$S$39</formula>
    </cfRule>
    <cfRule type="expression" dxfId="1887" priority="34">
      <formula>E75=Q75</formula>
    </cfRule>
  </conditionalFormatting>
  <conditionalFormatting sqref="G76:K76">
    <cfRule type="expression" dxfId="1886" priority="31">
      <formula>M76=$S$39</formula>
    </cfRule>
    <cfRule type="expression" dxfId="1885" priority="32">
      <formula>E76=Q76</formula>
    </cfRule>
  </conditionalFormatting>
  <conditionalFormatting sqref="G77:K77">
    <cfRule type="expression" dxfId="1884" priority="29">
      <formula>M77=$S$39</formula>
    </cfRule>
    <cfRule type="expression" dxfId="1883" priority="30">
      <formula>E77=Q77</formula>
    </cfRule>
  </conditionalFormatting>
  <conditionalFormatting sqref="G78:K78">
    <cfRule type="expression" dxfId="1882" priority="27">
      <formula>M78=$S$39</formula>
    </cfRule>
    <cfRule type="expression" dxfId="1881" priority="28">
      <formula>E78=Q78</formula>
    </cfRule>
  </conditionalFormatting>
  <conditionalFormatting sqref="G79:K79">
    <cfRule type="expression" dxfId="1880" priority="25">
      <formula>M79=$S$39</formula>
    </cfRule>
    <cfRule type="expression" dxfId="1879" priority="26">
      <formula>E79=Q79</formula>
    </cfRule>
  </conditionalFormatting>
  <conditionalFormatting sqref="G80:K80">
    <cfRule type="expression" dxfId="1878" priority="23">
      <formula>M80=$S$39</formula>
    </cfRule>
    <cfRule type="expression" dxfId="1877" priority="24">
      <formula>E80=Q80</formula>
    </cfRule>
  </conditionalFormatting>
  <conditionalFormatting sqref="G81:K81">
    <cfRule type="expression" dxfId="1876" priority="21">
      <formula>M81=$S$39</formula>
    </cfRule>
    <cfRule type="expression" dxfId="1875" priority="22">
      <formula>E81=Q81</formula>
    </cfRule>
  </conditionalFormatting>
  <conditionalFormatting sqref="G82:K82">
    <cfRule type="expression" dxfId="1874" priority="19">
      <formula>M82=$S$39</formula>
    </cfRule>
    <cfRule type="expression" dxfId="1873" priority="20">
      <formula>E82=Q82</formula>
    </cfRule>
  </conditionalFormatting>
  <conditionalFormatting sqref="G83:K83">
    <cfRule type="expression" dxfId="1872" priority="17">
      <formula>M83=$S$39</formula>
    </cfRule>
    <cfRule type="expression" dxfId="1871" priority="18">
      <formula>E83=Q83</formula>
    </cfRule>
  </conditionalFormatting>
  <conditionalFormatting sqref="G84:K84">
    <cfRule type="expression" dxfId="1870" priority="15">
      <formula>M84=$S$39</formula>
    </cfRule>
    <cfRule type="expression" dxfId="1869" priority="16">
      <formula>E84=Q84</formula>
    </cfRule>
  </conditionalFormatting>
  <conditionalFormatting sqref="G85:K85">
    <cfRule type="expression" dxfId="1868" priority="13">
      <formula>M85=$S$39</formula>
    </cfRule>
    <cfRule type="expression" dxfId="1867" priority="14">
      <formula>E85=Q85</formula>
    </cfRule>
  </conditionalFormatting>
  <conditionalFormatting sqref="G86:K86">
    <cfRule type="expression" dxfId="1866" priority="11">
      <formula>M86=$S$39</formula>
    </cfRule>
    <cfRule type="expression" dxfId="1865" priority="12">
      <formula>E86=Q86</formula>
    </cfRule>
  </conditionalFormatting>
  <conditionalFormatting sqref="G87:K87">
    <cfRule type="expression" dxfId="1864" priority="9">
      <formula>M87=$S$39</formula>
    </cfRule>
    <cfRule type="expression" dxfId="1863" priority="10">
      <formula>E87=Q87</formula>
    </cfRule>
  </conditionalFormatting>
  <conditionalFormatting sqref="G88:K88">
    <cfRule type="expression" dxfId="1862" priority="7">
      <formula>M88=$S$39</formula>
    </cfRule>
    <cfRule type="expression" dxfId="1861" priority="8">
      <formula>E88=Q88</formula>
    </cfRule>
  </conditionalFormatting>
  <conditionalFormatting sqref="G89:K89">
    <cfRule type="expression" dxfId="1860" priority="5">
      <formula>M89=$S$39</formula>
    </cfRule>
    <cfRule type="expression" dxfId="1859" priority="6">
      <formula>E89=Q89</formula>
    </cfRule>
  </conditionalFormatting>
  <conditionalFormatting sqref="G90:K90">
    <cfRule type="expression" dxfId="1858" priority="3">
      <formula>M90=$S$39</formula>
    </cfRule>
    <cfRule type="expression" dxfId="1857" priority="4">
      <formula>E90=Q90</formula>
    </cfRule>
  </conditionalFormatting>
  <conditionalFormatting sqref="G91:K91">
    <cfRule type="expression" dxfId="1856" priority="1">
      <formula>M91=$S$39</formula>
    </cfRule>
    <cfRule type="expression" dxfId="1855" priority="2">
      <formula>E91=Q91</formula>
    </cfRule>
  </conditionalFormatting>
  <dataValidations count="1">
    <dataValidation type="list" allowBlank="1" showInputMessage="1" showErrorMessage="1" sqref="G36">
      <formula1>$Q$42:$Q$91</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28</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16'!T262,CONCATENATE("Equivalent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16'!T263,CONCATENATE("Equivalent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16'!T264,CONCATENATE("Equivalent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16'!T265,CONCATENATE("Equivalent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16'!T266,CONCATENATE("Equivalent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16'!T267,CONCATENATE("Equivalent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524" priority="15">
      <formula>$G$13=""</formula>
    </cfRule>
  </conditionalFormatting>
  <conditionalFormatting sqref="F14:F15 G15:K15">
    <cfRule type="expression" dxfId="52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D4198B14-FF7C-40F1-892F-EC04DA4B7E7F}">
            <xm:f>J262=Dashboard!$Y$34</xm:f>
            <x14:dxf>
              <font>
                <color rgb="FF00B050"/>
              </font>
            </x14:dxf>
          </x14:cfRule>
          <xm:sqref>J262</xm:sqref>
        </x14:conditionalFormatting>
        <x14:conditionalFormatting xmlns:xm="http://schemas.microsoft.com/office/excel/2006/main">
          <x14:cfRule type="expression" priority="12" id="{D7B03DE2-3737-4AFE-A453-746966A7416D}">
            <xm:f>J263=Dashboard!$Y$34</xm:f>
            <x14:dxf>
              <font>
                <color rgb="FF00B050"/>
              </font>
            </x14:dxf>
          </x14:cfRule>
          <xm:sqref>J263</xm:sqref>
        </x14:conditionalFormatting>
        <x14:conditionalFormatting xmlns:xm="http://schemas.microsoft.com/office/excel/2006/main">
          <x14:cfRule type="expression" priority="11" id="{AFF0B114-EE06-4791-A2C5-A7FEDA5F0840}">
            <xm:f>J264=Dashboard!$Y$34</xm:f>
            <x14:dxf>
              <font>
                <color rgb="FF00B050"/>
              </font>
            </x14:dxf>
          </x14:cfRule>
          <xm:sqref>J264</xm:sqref>
        </x14:conditionalFormatting>
        <x14:conditionalFormatting xmlns:xm="http://schemas.microsoft.com/office/excel/2006/main">
          <x14:cfRule type="expression" priority="10" id="{38FD25A3-2AC5-4282-AB68-E3F716E28F30}">
            <xm:f>J265=Dashboard!$Y$34</xm:f>
            <x14:dxf>
              <font>
                <color rgb="FF00B050"/>
              </font>
            </x14:dxf>
          </x14:cfRule>
          <xm:sqref>J265</xm:sqref>
        </x14:conditionalFormatting>
        <x14:conditionalFormatting xmlns:xm="http://schemas.microsoft.com/office/excel/2006/main">
          <x14:cfRule type="expression" priority="9" id="{C2AEA46D-4EB6-4317-A678-DBA9ABB9F062}">
            <xm:f>J266=Dashboard!$Y$34</xm:f>
            <x14:dxf>
              <font>
                <color rgb="FF00B050"/>
              </font>
            </x14:dxf>
          </x14:cfRule>
          <xm:sqref>J266</xm:sqref>
        </x14:conditionalFormatting>
        <x14:conditionalFormatting xmlns:xm="http://schemas.microsoft.com/office/excel/2006/main">
          <x14:cfRule type="expression" priority="8" id="{F8135483-A5DF-46B0-95B2-6200ABB857B8}">
            <xm:f>J267=Dashboard!$Y$34</xm:f>
            <x14:dxf>
              <font>
                <color rgb="FF00B050"/>
              </font>
            </x14:dxf>
          </x14:cfRule>
          <xm:sqref>J267</xm:sqref>
        </x14:conditionalFormatting>
        <x14:conditionalFormatting xmlns:xm="http://schemas.microsoft.com/office/excel/2006/main">
          <x14:cfRule type="expression" priority="7" id="{97B1FF5C-AFA1-400F-8323-B48200DA50E1}">
            <xm:f>J3=Dashboard!$Y$34</xm:f>
            <x14:dxf>
              <font>
                <color rgb="FF00B050"/>
              </font>
            </x14:dxf>
          </x14:cfRule>
          <xm:sqref>J3:J4</xm:sqref>
        </x14:conditionalFormatting>
        <x14:conditionalFormatting xmlns:xm="http://schemas.microsoft.com/office/excel/2006/main">
          <x14:cfRule type="expression" priority="6" id="{837E144A-3135-42F7-8140-B888F04706FA}">
            <xm:f>J27=Dashboard!$Y$34</xm:f>
            <x14:dxf>
              <font>
                <color rgb="FF00B050"/>
              </font>
            </x14:dxf>
          </x14:cfRule>
          <xm:sqref>J27</xm:sqref>
        </x14:conditionalFormatting>
        <x14:conditionalFormatting xmlns:xm="http://schemas.microsoft.com/office/excel/2006/main">
          <x14:cfRule type="expression" priority="5" id="{C1FED6EA-5E50-4A34-BE35-24FE5A68F4BF}">
            <xm:f>J97=Dashboard!$Y$34</xm:f>
            <x14:dxf>
              <font>
                <color rgb="FF00B050"/>
              </font>
            </x14:dxf>
          </x14:cfRule>
          <xm:sqref>J97</xm:sqref>
        </x14:conditionalFormatting>
        <x14:conditionalFormatting xmlns:xm="http://schemas.microsoft.com/office/excel/2006/main">
          <x14:cfRule type="expression" priority="4" id="{A9B511DD-DA8C-4AAE-967D-9D9F59C2EDA3}">
            <xm:f>J172=Dashboard!$Y$34</xm:f>
            <x14:dxf>
              <font>
                <color rgb="FF00B050"/>
              </font>
            </x14:dxf>
          </x14:cfRule>
          <xm:sqref>J172</xm:sqref>
        </x14:conditionalFormatting>
        <x14:conditionalFormatting xmlns:xm="http://schemas.microsoft.com/office/excel/2006/main">
          <x14:cfRule type="expression" priority="3" id="{00B39A8C-8532-47BB-808F-827632DE78FE}">
            <xm:f>J209=Dashboard!$Y$34</xm:f>
            <x14:dxf>
              <font>
                <color rgb="FF00B050"/>
              </font>
            </x14:dxf>
          </x14:cfRule>
          <xm:sqref>J209</xm:sqref>
        </x14:conditionalFormatting>
        <x14:conditionalFormatting xmlns:xm="http://schemas.microsoft.com/office/excel/2006/main">
          <x14:cfRule type="expression" priority="2" id="{94E310F3-1355-4CBB-AB24-0957D39B53EE}">
            <xm:f>J235=Dashboard!$Y$34</xm:f>
            <x14:dxf>
              <font>
                <color rgb="FF00B050"/>
              </font>
            </x14:dxf>
          </x14:cfRule>
          <xm:sqref>J235</xm:sqref>
        </x14:conditionalFormatting>
        <x14:conditionalFormatting xmlns:xm="http://schemas.microsoft.com/office/excel/2006/main">
          <x14:cfRule type="expression" priority="1" id="{9EEF6955-C4EB-4365-A91C-71C7632ACB78}">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29</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17'!T262,CONCATENATE("Equivalent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17'!T263,CONCATENATE("Equivalent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17'!T264,CONCATENATE("Equivalent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17'!T265,CONCATENATE("Equivalent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17'!T266,CONCATENATE("Equivalent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17'!T267,CONCATENATE("Equivalent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509" priority="15">
      <formula>$G$13=""</formula>
    </cfRule>
  </conditionalFormatting>
  <conditionalFormatting sqref="F14:F15 G15:K15">
    <cfRule type="expression" dxfId="50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191AAEA0-2890-4E8F-B247-A3CFD1629EF9}">
            <xm:f>J262=Dashboard!$Y$34</xm:f>
            <x14:dxf>
              <font>
                <color rgb="FF00B050"/>
              </font>
            </x14:dxf>
          </x14:cfRule>
          <xm:sqref>J262</xm:sqref>
        </x14:conditionalFormatting>
        <x14:conditionalFormatting xmlns:xm="http://schemas.microsoft.com/office/excel/2006/main">
          <x14:cfRule type="expression" priority="12" id="{97770EE1-E1FD-48F8-8DD3-4701B8BAA109}">
            <xm:f>J263=Dashboard!$Y$34</xm:f>
            <x14:dxf>
              <font>
                <color rgb="FF00B050"/>
              </font>
            </x14:dxf>
          </x14:cfRule>
          <xm:sqref>J263</xm:sqref>
        </x14:conditionalFormatting>
        <x14:conditionalFormatting xmlns:xm="http://schemas.microsoft.com/office/excel/2006/main">
          <x14:cfRule type="expression" priority="11" id="{DD7B9301-B6CA-4348-9189-CB7A512F9D78}">
            <xm:f>J264=Dashboard!$Y$34</xm:f>
            <x14:dxf>
              <font>
                <color rgb="FF00B050"/>
              </font>
            </x14:dxf>
          </x14:cfRule>
          <xm:sqref>J264</xm:sqref>
        </x14:conditionalFormatting>
        <x14:conditionalFormatting xmlns:xm="http://schemas.microsoft.com/office/excel/2006/main">
          <x14:cfRule type="expression" priority="10" id="{0FA1FDC6-7DB2-4831-9C2F-9CD2B399A341}">
            <xm:f>J265=Dashboard!$Y$34</xm:f>
            <x14:dxf>
              <font>
                <color rgb="FF00B050"/>
              </font>
            </x14:dxf>
          </x14:cfRule>
          <xm:sqref>J265</xm:sqref>
        </x14:conditionalFormatting>
        <x14:conditionalFormatting xmlns:xm="http://schemas.microsoft.com/office/excel/2006/main">
          <x14:cfRule type="expression" priority="9" id="{830D61B6-9757-4EF0-A252-79598E95A4EE}">
            <xm:f>J266=Dashboard!$Y$34</xm:f>
            <x14:dxf>
              <font>
                <color rgb="FF00B050"/>
              </font>
            </x14:dxf>
          </x14:cfRule>
          <xm:sqref>J266</xm:sqref>
        </x14:conditionalFormatting>
        <x14:conditionalFormatting xmlns:xm="http://schemas.microsoft.com/office/excel/2006/main">
          <x14:cfRule type="expression" priority="8" id="{0FA2FEE3-8070-4F61-B432-1C076E40FCD2}">
            <xm:f>J267=Dashboard!$Y$34</xm:f>
            <x14:dxf>
              <font>
                <color rgb="FF00B050"/>
              </font>
            </x14:dxf>
          </x14:cfRule>
          <xm:sqref>J267</xm:sqref>
        </x14:conditionalFormatting>
        <x14:conditionalFormatting xmlns:xm="http://schemas.microsoft.com/office/excel/2006/main">
          <x14:cfRule type="expression" priority="7" id="{3370D65B-BD9A-403B-A285-D0E73FD06A20}">
            <xm:f>J3=Dashboard!$Y$34</xm:f>
            <x14:dxf>
              <font>
                <color rgb="FF00B050"/>
              </font>
            </x14:dxf>
          </x14:cfRule>
          <xm:sqref>J3:J4</xm:sqref>
        </x14:conditionalFormatting>
        <x14:conditionalFormatting xmlns:xm="http://schemas.microsoft.com/office/excel/2006/main">
          <x14:cfRule type="expression" priority="6" id="{E36DBAA9-3855-4E2A-94EA-A8FF4FF6670A}">
            <xm:f>J27=Dashboard!$Y$34</xm:f>
            <x14:dxf>
              <font>
                <color rgb="FF00B050"/>
              </font>
            </x14:dxf>
          </x14:cfRule>
          <xm:sqref>J27</xm:sqref>
        </x14:conditionalFormatting>
        <x14:conditionalFormatting xmlns:xm="http://schemas.microsoft.com/office/excel/2006/main">
          <x14:cfRule type="expression" priority="5" id="{0064B55E-9355-40A7-B0B6-377013F6B14A}">
            <xm:f>J97=Dashboard!$Y$34</xm:f>
            <x14:dxf>
              <font>
                <color rgb="FF00B050"/>
              </font>
            </x14:dxf>
          </x14:cfRule>
          <xm:sqref>J97</xm:sqref>
        </x14:conditionalFormatting>
        <x14:conditionalFormatting xmlns:xm="http://schemas.microsoft.com/office/excel/2006/main">
          <x14:cfRule type="expression" priority="4" id="{26326EDB-CE7D-4DD2-8D9C-0E5CDF57AEC6}">
            <xm:f>J172=Dashboard!$Y$34</xm:f>
            <x14:dxf>
              <font>
                <color rgb="FF00B050"/>
              </font>
            </x14:dxf>
          </x14:cfRule>
          <xm:sqref>J172</xm:sqref>
        </x14:conditionalFormatting>
        <x14:conditionalFormatting xmlns:xm="http://schemas.microsoft.com/office/excel/2006/main">
          <x14:cfRule type="expression" priority="3" id="{7CE08D19-3F50-4852-BF09-1803D8B33457}">
            <xm:f>J209=Dashboard!$Y$34</xm:f>
            <x14:dxf>
              <font>
                <color rgb="FF00B050"/>
              </font>
            </x14:dxf>
          </x14:cfRule>
          <xm:sqref>J209</xm:sqref>
        </x14:conditionalFormatting>
        <x14:conditionalFormatting xmlns:xm="http://schemas.microsoft.com/office/excel/2006/main">
          <x14:cfRule type="expression" priority="2" id="{2FE4A843-BD8C-411E-87C6-884CE7A8DF61}">
            <xm:f>J235=Dashboard!$Y$34</xm:f>
            <x14:dxf>
              <font>
                <color rgb="FF00B050"/>
              </font>
            </x14:dxf>
          </x14:cfRule>
          <xm:sqref>J235</xm:sqref>
        </x14:conditionalFormatting>
        <x14:conditionalFormatting xmlns:xm="http://schemas.microsoft.com/office/excel/2006/main">
          <x14:cfRule type="expression" priority="1" id="{55D14C7F-5B82-4A32-B01C-4069430AAD18}">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30</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18'!T262,CONCATENATE("Equivalent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18'!T263,CONCATENATE("Equivalent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18'!T264,CONCATENATE("Equivalent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18'!T265,CONCATENATE("Equivalent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18'!T266,CONCATENATE("Equivalent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18'!T267,CONCATENATE("Equivalent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494" priority="15">
      <formula>$G$13=""</formula>
    </cfRule>
  </conditionalFormatting>
  <conditionalFormatting sqref="F14:F15 G15:K15">
    <cfRule type="expression" dxfId="49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3BC25E34-EB73-44F9-B4B8-6E0B4EEA6358}">
            <xm:f>J262=Dashboard!$Y$34</xm:f>
            <x14:dxf>
              <font>
                <color rgb="FF00B050"/>
              </font>
            </x14:dxf>
          </x14:cfRule>
          <xm:sqref>J262</xm:sqref>
        </x14:conditionalFormatting>
        <x14:conditionalFormatting xmlns:xm="http://schemas.microsoft.com/office/excel/2006/main">
          <x14:cfRule type="expression" priority="12" id="{8B7B92C7-8527-4251-A188-8EDD61C809E0}">
            <xm:f>J263=Dashboard!$Y$34</xm:f>
            <x14:dxf>
              <font>
                <color rgb="FF00B050"/>
              </font>
            </x14:dxf>
          </x14:cfRule>
          <xm:sqref>J263</xm:sqref>
        </x14:conditionalFormatting>
        <x14:conditionalFormatting xmlns:xm="http://schemas.microsoft.com/office/excel/2006/main">
          <x14:cfRule type="expression" priority="11" id="{7ACD6034-AF5A-4FB6-8062-FF46FC4FDE7B}">
            <xm:f>J264=Dashboard!$Y$34</xm:f>
            <x14:dxf>
              <font>
                <color rgb="FF00B050"/>
              </font>
            </x14:dxf>
          </x14:cfRule>
          <xm:sqref>J264</xm:sqref>
        </x14:conditionalFormatting>
        <x14:conditionalFormatting xmlns:xm="http://schemas.microsoft.com/office/excel/2006/main">
          <x14:cfRule type="expression" priority="10" id="{7BB6D8C7-F405-45E0-9678-C4C0AB68271D}">
            <xm:f>J265=Dashboard!$Y$34</xm:f>
            <x14:dxf>
              <font>
                <color rgb="FF00B050"/>
              </font>
            </x14:dxf>
          </x14:cfRule>
          <xm:sqref>J265</xm:sqref>
        </x14:conditionalFormatting>
        <x14:conditionalFormatting xmlns:xm="http://schemas.microsoft.com/office/excel/2006/main">
          <x14:cfRule type="expression" priority="9" id="{363B9FED-AE17-4D56-8C23-DE30EAA6760E}">
            <xm:f>J266=Dashboard!$Y$34</xm:f>
            <x14:dxf>
              <font>
                <color rgb="FF00B050"/>
              </font>
            </x14:dxf>
          </x14:cfRule>
          <xm:sqref>J266</xm:sqref>
        </x14:conditionalFormatting>
        <x14:conditionalFormatting xmlns:xm="http://schemas.microsoft.com/office/excel/2006/main">
          <x14:cfRule type="expression" priority="8" id="{0246ED1D-46F0-43EB-9307-2747820BFF26}">
            <xm:f>J267=Dashboard!$Y$34</xm:f>
            <x14:dxf>
              <font>
                <color rgb="FF00B050"/>
              </font>
            </x14:dxf>
          </x14:cfRule>
          <xm:sqref>J267</xm:sqref>
        </x14:conditionalFormatting>
        <x14:conditionalFormatting xmlns:xm="http://schemas.microsoft.com/office/excel/2006/main">
          <x14:cfRule type="expression" priority="7" id="{D33815CC-55FD-4BDA-8908-3683DE2C21A1}">
            <xm:f>J3=Dashboard!$Y$34</xm:f>
            <x14:dxf>
              <font>
                <color rgb="FF00B050"/>
              </font>
            </x14:dxf>
          </x14:cfRule>
          <xm:sqref>J3:J4</xm:sqref>
        </x14:conditionalFormatting>
        <x14:conditionalFormatting xmlns:xm="http://schemas.microsoft.com/office/excel/2006/main">
          <x14:cfRule type="expression" priority="6" id="{D6604A22-C8A4-49E0-A4DE-66F4F28A8240}">
            <xm:f>J27=Dashboard!$Y$34</xm:f>
            <x14:dxf>
              <font>
                <color rgb="FF00B050"/>
              </font>
            </x14:dxf>
          </x14:cfRule>
          <xm:sqref>J27</xm:sqref>
        </x14:conditionalFormatting>
        <x14:conditionalFormatting xmlns:xm="http://schemas.microsoft.com/office/excel/2006/main">
          <x14:cfRule type="expression" priority="5" id="{B21C86D5-5F41-4AFC-8ECC-41F186BFE11D}">
            <xm:f>J97=Dashboard!$Y$34</xm:f>
            <x14:dxf>
              <font>
                <color rgb="FF00B050"/>
              </font>
            </x14:dxf>
          </x14:cfRule>
          <xm:sqref>J97</xm:sqref>
        </x14:conditionalFormatting>
        <x14:conditionalFormatting xmlns:xm="http://schemas.microsoft.com/office/excel/2006/main">
          <x14:cfRule type="expression" priority="4" id="{95C9B576-3542-4A76-9536-4F21E93CCF68}">
            <xm:f>J172=Dashboard!$Y$34</xm:f>
            <x14:dxf>
              <font>
                <color rgb="FF00B050"/>
              </font>
            </x14:dxf>
          </x14:cfRule>
          <xm:sqref>J172</xm:sqref>
        </x14:conditionalFormatting>
        <x14:conditionalFormatting xmlns:xm="http://schemas.microsoft.com/office/excel/2006/main">
          <x14:cfRule type="expression" priority="3" id="{C4354188-D7B2-4C3D-A898-36C1578A46C5}">
            <xm:f>J209=Dashboard!$Y$34</xm:f>
            <x14:dxf>
              <font>
                <color rgb="FF00B050"/>
              </font>
            </x14:dxf>
          </x14:cfRule>
          <xm:sqref>J209</xm:sqref>
        </x14:conditionalFormatting>
        <x14:conditionalFormatting xmlns:xm="http://schemas.microsoft.com/office/excel/2006/main">
          <x14:cfRule type="expression" priority="2" id="{87139DE6-A3CA-46E2-8AEB-DEC6C57A44FF}">
            <xm:f>J235=Dashboard!$Y$34</xm:f>
            <x14:dxf>
              <font>
                <color rgb="FF00B050"/>
              </font>
            </x14:dxf>
          </x14:cfRule>
          <xm:sqref>J235</xm:sqref>
        </x14:conditionalFormatting>
        <x14:conditionalFormatting xmlns:xm="http://schemas.microsoft.com/office/excel/2006/main">
          <x14:cfRule type="expression" priority="1" id="{98256DFF-875D-42A1-857A-905AA0A78F17}">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31</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19'!T262,CONCATENATE("Equivalent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19'!T263,CONCATENATE("Equivalent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19'!T264,CONCATENATE("Equivalent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19'!T265,CONCATENATE("Equivalent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19'!T266,CONCATENATE("Equivalent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19'!T267,CONCATENATE("Equivalent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479" priority="15">
      <formula>$G$13=""</formula>
    </cfRule>
  </conditionalFormatting>
  <conditionalFormatting sqref="F14:F15 G15:K15">
    <cfRule type="expression" dxfId="47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47A6F04F-634D-46D7-BDC4-F86A4576DF0E}">
            <xm:f>J262=Dashboard!$Y$34</xm:f>
            <x14:dxf>
              <font>
                <color rgb="FF00B050"/>
              </font>
            </x14:dxf>
          </x14:cfRule>
          <xm:sqref>J262</xm:sqref>
        </x14:conditionalFormatting>
        <x14:conditionalFormatting xmlns:xm="http://schemas.microsoft.com/office/excel/2006/main">
          <x14:cfRule type="expression" priority="12" id="{660567A5-FCAB-4C3B-AB6C-303323401DF7}">
            <xm:f>J263=Dashboard!$Y$34</xm:f>
            <x14:dxf>
              <font>
                <color rgb="FF00B050"/>
              </font>
            </x14:dxf>
          </x14:cfRule>
          <xm:sqref>J263</xm:sqref>
        </x14:conditionalFormatting>
        <x14:conditionalFormatting xmlns:xm="http://schemas.microsoft.com/office/excel/2006/main">
          <x14:cfRule type="expression" priority="11" id="{5EC339DB-54A6-48FC-ACAF-2FA921146846}">
            <xm:f>J264=Dashboard!$Y$34</xm:f>
            <x14:dxf>
              <font>
                <color rgb="FF00B050"/>
              </font>
            </x14:dxf>
          </x14:cfRule>
          <xm:sqref>J264</xm:sqref>
        </x14:conditionalFormatting>
        <x14:conditionalFormatting xmlns:xm="http://schemas.microsoft.com/office/excel/2006/main">
          <x14:cfRule type="expression" priority="10" id="{9F17621A-B163-4035-AF2E-0F04C659F5F2}">
            <xm:f>J265=Dashboard!$Y$34</xm:f>
            <x14:dxf>
              <font>
                <color rgb="FF00B050"/>
              </font>
            </x14:dxf>
          </x14:cfRule>
          <xm:sqref>J265</xm:sqref>
        </x14:conditionalFormatting>
        <x14:conditionalFormatting xmlns:xm="http://schemas.microsoft.com/office/excel/2006/main">
          <x14:cfRule type="expression" priority="9" id="{C384CCA7-C739-4AE0-B2BF-0ECE816E1497}">
            <xm:f>J266=Dashboard!$Y$34</xm:f>
            <x14:dxf>
              <font>
                <color rgb="FF00B050"/>
              </font>
            </x14:dxf>
          </x14:cfRule>
          <xm:sqref>J266</xm:sqref>
        </x14:conditionalFormatting>
        <x14:conditionalFormatting xmlns:xm="http://schemas.microsoft.com/office/excel/2006/main">
          <x14:cfRule type="expression" priority="8" id="{4C6CC189-77D1-4F4B-853E-CF701D6C821F}">
            <xm:f>J267=Dashboard!$Y$34</xm:f>
            <x14:dxf>
              <font>
                <color rgb="FF00B050"/>
              </font>
            </x14:dxf>
          </x14:cfRule>
          <xm:sqref>J267</xm:sqref>
        </x14:conditionalFormatting>
        <x14:conditionalFormatting xmlns:xm="http://schemas.microsoft.com/office/excel/2006/main">
          <x14:cfRule type="expression" priority="7" id="{CC7C3598-8116-433D-A7D1-E7A8C0C2FBBA}">
            <xm:f>J3=Dashboard!$Y$34</xm:f>
            <x14:dxf>
              <font>
                <color rgb="FF00B050"/>
              </font>
            </x14:dxf>
          </x14:cfRule>
          <xm:sqref>J3:J4</xm:sqref>
        </x14:conditionalFormatting>
        <x14:conditionalFormatting xmlns:xm="http://schemas.microsoft.com/office/excel/2006/main">
          <x14:cfRule type="expression" priority="6" id="{EBD71866-CA01-4FA7-AFDB-ED99239A4245}">
            <xm:f>J27=Dashboard!$Y$34</xm:f>
            <x14:dxf>
              <font>
                <color rgb="FF00B050"/>
              </font>
            </x14:dxf>
          </x14:cfRule>
          <xm:sqref>J27</xm:sqref>
        </x14:conditionalFormatting>
        <x14:conditionalFormatting xmlns:xm="http://schemas.microsoft.com/office/excel/2006/main">
          <x14:cfRule type="expression" priority="5" id="{9ED73B1A-803B-40F4-9320-17307B925ABF}">
            <xm:f>J97=Dashboard!$Y$34</xm:f>
            <x14:dxf>
              <font>
                <color rgb="FF00B050"/>
              </font>
            </x14:dxf>
          </x14:cfRule>
          <xm:sqref>J97</xm:sqref>
        </x14:conditionalFormatting>
        <x14:conditionalFormatting xmlns:xm="http://schemas.microsoft.com/office/excel/2006/main">
          <x14:cfRule type="expression" priority="4" id="{C48EE127-75F8-40B7-BB74-0552A4017ED9}">
            <xm:f>J172=Dashboard!$Y$34</xm:f>
            <x14:dxf>
              <font>
                <color rgb="FF00B050"/>
              </font>
            </x14:dxf>
          </x14:cfRule>
          <xm:sqref>J172</xm:sqref>
        </x14:conditionalFormatting>
        <x14:conditionalFormatting xmlns:xm="http://schemas.microsoft.com/office/excel/2006/main">
          <x14:cfRule type="expression" priority="3" id="{ECA65348-2FE8-4DF9-BD88-D5276F38D0E4}">
            <xm:f>J209=Dashboard!$Y$34</xm:f>
            <x14:dxf>
              <font>
                <color rgb="FF00B050"/>
              </font>
            </x14:dxf>
          </x14:cfRule>
          <xm:sqref>J209</xm:sqref>
        </x14:conditionalFormatting>
        <x14:conditionalFormatting xmlns:xm="http://schemas.microsoft.com/office/excel/2006/main">
          <x14:cfRule type="expression" priority="2" id="{7465B317-2F27-4F49-A2DE-5EEAF4625962}">
            <xm:f>J235=Dashboard!$Y$34</xm:f>
            <x14:dxf>
              <font>
                <color rgb="FF00B050"/>
              </font>
            </x14:dxf>
          </x14:cfRule>
          <xm:sqref>J235</xm:sqref>
        </x14:conditionalFormatting>
        <x14:conditionalFormatting xmlns:xm="http://schemas.microsoft.com/office/excel/2006/main">
          <x14:cfRule type="expression" priority="1" id="{5117FAC0-556E-4984-915D-889207313DE6}">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32</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20'!T262,CONCATENATE("Equivalent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20'!T263,CONCATENATE("Equivalent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20'!T264,CONCATENATE("Equivalent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20'!T265,CONCATENATE("Equivalent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20'!T266,CONCATENATE("Equivalent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20'!T267,CONCATENATE("Equivalent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464" priority="15">
      <formula>$G$13=""</formula>
    </cfRule>
  </conditionalFormatting>
  <conditionalFormatting sqref="F14:F15 G15:K15">
    <cfRule type="expression" dxfId="46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B6CA7023-6B16-4E60-BC4F-6F5D2E851C6A}">
            <xm:f>J262=Dashboard!$Y$34</xm:f>
            <x14:dxf>
              <font>
                <color rgb="FF00B050"/>
              </font>
            </x14:dxf>
          </x14:cfRule>
          <xm:sqref>J262</xm:sqref>
        </x14:conditionalFormatting>
        <x14:conditionalFormatting xmlns:xm="http://schemas.microsoft.com/office/excel/2006/main">
          <x14:cfRule type="expression" priority="12" id="{57BB69E9-0830-4C0F-826C-C299E3C0AEFF}">
            <xm:f>J263=Dashboard!$Y$34</xm:f>
            <x14:dxf>
              <font>
                <color rgb="FF00B050"/>
              </font>
            </x14:dxf>
          </x14:cfRule>
          <xm:sqref>J263</xm:sqref>
        </x14:conditionalFormatting>
        <x14:conditionalFormatting xmlns:xm="http://schemas.microsoft.com/office/excel/2006/main">
          <x14:cfRule type="expression" priority="11" id="{8FF87F43-3D9C-4D9F-BD63-ABEE240AD9D7}">
            <xm:f>J264=Dashboard!$Y$34</xm:f>
            <x14:dxf>
              <font>
                <color rgb="FF00B050"/>
              </font>
            </x14:dxf>
          </x14:cfRule>
          <xm:sqref>J264</xm:sqref>
        </x14:conditionalFormatting>
        <x14:conditionalFormatting xmlns:xm="http://schemas.microsoft.com/office/excel/2006/main">
          <x14:cfRule type="expression" priority="10" id="{3C90F1D6-C24D-411F-8F10-3A1379E5FC48}">
            <xm:f>J265=Dashboard!$Y$34</xm:f>
            <x14:dxf>
              <font>
                <color rgb="FF00B050"/>
              </font>
            </x14:dxf>
          </x14:cfRule>
          <xm:sqref>J265</xm:sqref>
        </x14:conditionalFormatting>
        <x14:conditionalFormatting xmlns:xm="http://schemas.microsoft.com/office/excel/2006/main">
          <x14:cfRule type="expression" priority="9" id="{B6D1926F-C6C6-4D22-8558-C4882433D2EB}">
            <xm:f>J266=Dashboard!$Y$34</xm:f>
            <x14:dxf>
              <font>
                <color rgb="FF00B050"/>
              </font>
            </x14:dxf>
          </x14:cfRule>
          <xm:sqref>J266</xm:sqref>
        </x14:conditionalFormatting>
        <x14:conditionalFormatting xmlns:xm="http://schemas.microsoft.com/office/excel/2006/main">
          <x14:cfRule type="expression" priority="8" id="{1EC61032-8377-41DB-B83B-401E2BC6A5A8}">
            <xm:f>J267=Dashboard!$Y$34</xm:f>
            <x14:dxf>
              <font>
                <color rgb="FF00B050"/>
              </font>
            </x14:dxf>
          </x14:cfRule>
          <xm:sqref>J267</xm:sqref>
        </x14:conditionalFormatting>
        <x14:conditionalFormatting xmlns:xm="http://schemas.microsoft.com/office/excel/2006/main">
          <x14:cfRule type="expression" priority="7" id="{A74A4D5E-7216-4B4B-A9A1-CEC85600303F}">
            <xm:f>J3=Dashboard!$Y$34</xm:f>
            <x14:dxf>
              <font>
                <color rgb="FF00B050"/>
              </font>
            </x14:dxf>
          </x14:cfRule>
          <xm:sqref>J3:J4</xm:sqref>
        </x14:conditionalFormatting>
        <x14:conditionalFormatting xmlns:xm="http://schemas.microsoft.com/office/excel/2006/main">
          <x14:cfRule type="expression" priority="6" id="{C4058319-95E0-491F-9D71-839E14EE7019}">
            <xm:f>J27=Dashboard!$Y$34</xm:f>
            <x14:dxf>
              <font>
                <color rgb="FF00B050"/>
              </font>
            </x14:dxf>
          </x14:cfRule>
          <xm:sqref>J27</xm:sqref>
        </x14:conditionalFormatting>
        <x14:conditionalFormatting xmlns:xm="http://schemas.microsoft.com/office/excel/2006/main">
          <x14:cfRule type="expression" priority="5" id="{0F4A5C3F-725C-4F6F-8B65-A32FB8D4A060}">
            <xm:f>J97=Dashboard!$Y$34</xm:f>
            <x14:dxf>
              <font>
                <color rgb="FF00B050"/>
              </font>
            </x14:dxf>
          </x14:cfRule>
          <xm:sqref>J97</xm:sqref>
        </x14:conditionalFormatting>
        <x14:conditionalFormatting xmlns:xm="http://schemas.microsoft.com/office/excel/2006/main">
          <x14:cfRule type="expression" priority="4" id="{748F5B3D-5C1B-4D1D-AE32-489433C6CC06}">
            <xm:f>J172=Dashboard!$Y$34</xm:f>
            <x14:dxf>
              <font>
                <color rgb="FF00B050"/>
              </font>
            </x14:dxf>
          </x14:cfRule>
          <xm:sqref>J172</xm:sqref>
        </x14:conditionalFormatting>
        <x14:conditionalFormatting xmlns:xm="http://schemas.microsoft.com/office/excel/2006/main">
          <x14:cfRule type="expression" priority="3" id="{26713189-F297-4955-89AA-91F87C893FD5}">
            <xm:f>J209=Dashboard!$Y$34</xm:f>
            <x14:dxf>
              <font>
                <color rgb="FF00B050"/>
              </font>
            </x14:dxf>
          </x14:cfRule>
          <xm:sqref>J209</xm:sqref>
        </x14:conditionalFormatting>
        <x14:conditionalFormatting xmlns:xm="http://schemas.microsoft.com/office/excel/2006/main">
          <x14:cfRule type="expression" priority="2" id="{64613D75-77B7-4A5A-8714-8688943B1C71}">
            <xm:f>J235=Dashboard!$Y$34</xm:f>
            <x14:dxf>
              <font>
                <color rgb="FF00B050"/>
              </font>
            </x14:dxf>
          </x14:cfRule>
          <xm:sqref>J235</xm:sqref>
        </x14:conditionalFormatting>
        <x14:conditionalFormatting xmlns:xm="http://schemas.microsoft.com/office/excel/2006/main">
          <x14:cfRule type="expression" priority="1" id="{8967E1FE-0D40-4301-833B-D6D115DB0E90}">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33</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21'!T262,CONCATENATE("Equivalent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21'!T263,CONCATENATE("Equivalent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21'!T264,CONCATENATE("Equivalent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21'!T265,CONCATENATE("Equivalent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21'!T266,CONCATENATE("Equivalent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21'!T267,CONCATENATE("Equivalent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449" priority="15">
      <formula>$G$13=""</formula>
    </cfRule>
  </conditionalFormatting>
  <conditionalFormatting sqref="F14:F15 G15:K15">
    <cfRule type="expression" dxfId="44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08468240-608B-4B49-BFA2-D82CA636E24D}">
            <xm:f>J262=Dashboard!$Y$34</xm:f>
            <x14:dxf>
              <font>
                <color rgb="FF00B050"/>
              </font>
            </x14:dxf>
          </x14:cfRule>
          <xm:sqref>J262</xm:sqref>
        </x14:conditionalFormatting>
        <x14:conditionalFormatting xmlns:xm="http://schemas.microsoft.com/office/excel/2006/main">
          <x14:cfRule type="expression" priority="12" id="{C06E9F5D-A22E-418C-9213-89EFE891FB94}">
            <xm:f>J263=Dashboard!$Y$34</xm:f>
            <x14:dxf>
              <font>
                <color rgb="FF00B050"/>
              </font>
            </x14:dxf>
          </x14:cfRule>
          <xm:sqref>J263</xm:sqref>
        </x14:conditionalFormatting>
        <x14:conditionalFormatting xmlns:xm="http://schemas.microsoft.com/office/excel/2006/main">
          <x14:cfRule type="expression" priority="11" id="{4AF7924F-DE4E-40B8-A2A0-7AFED34B4294}">
            <xm:f>J264=Dashboard!$Y$34</xm:f>
            <x14:dxf>
              <font>
                <color rgb="FF00B050"/>
              </font>
            </x14:dxf>
          </x14:cfRule>
          <xm:sqref>J264</xm:sqref>
        </x14:conditionalFormatting>
        <x14:conditionalFormatting xmlns:xm="http://schemas.microsoft.com/office/excel/2006/main">
          <x14:cfRule type="expression" priority="10" id="{5FF0B8A1-D2FA-48BC-8E1A-EA73B6867F34}">
            <xm:f>J265=Dashboard!$Y$34</xm:f>
            <x14:dxf>
              <font>
                <color rgb="FF00B050"/>
              </font>
            </x14:dxf>
          </x14:cfRule>
          <xm:sqref>J265</xm:sqref>
        </x14:conditionalFormatting>
        <x14:conditionalFormatting xmlns:xm="http://schemas.microsoft.com/office/excel/2006/main">
          <x14:cfRule type="expression" priority="9" id="{BA8ED37E-D9FF-459D-9497-A7BBEF76535F}">
            <xm:f>J266=Dashboard!$Y$34</xm:f>
            <x14:dxf>
              <font>
                <color rgb="FF00B050"/>
              </font>
            </x14:dxf>
          </x14:cfRule>
          <xm:sqref>J266</xm:sqref>
        </x14:conditionalFormatting>
        <x14:conditionalFormatting xmlns:xm="http://schemas.microsoft.com/office/excel/2006/main">
          <x14:cfRule type="expression" priority="8" id="{ECBE40A8-76AB-4958-AF22-EB946CEDD612}">
            <xm:f>J267=Dashboard!$Y$34</xm:f>
            <x14:dxf>
              <font>
                <color rgb="FF00B050"/>
              </font>
            </x14:dxf>
          </x14:cfRule>
          <xm:sqref>J267</xm:sqref>
        </x14:conditionalFormatting>
        <x14:conditionalFormatting xmlns:xm="http://schemas.microsoft.com/office/excel/2006/main">
          <x14:cfRule type="expression" priority="7" id="{BACA6390-F08D-4F04-B93A-C5FEAC11C3DF}">
            <xm:f>J3=Dashboard!$Y$34</xm:f>
            <x14:dxf>
              <font>
                <color rgb="FF00B050"/>
              </font>
            </x14:dxf>
          </x14:cfRule>
          <xm:sqref>J3:J4</xm:sqref>
        </x14:conditionalFormatting>
        <x14:conditionalFormatting xmlns:xm="http://schemas.microsoft.com/office/excel/2006/main">
          <x14:cfRule type="expression" priority="6" id="{CEBDB88D-4050-4F53-A3C7-06FE8A376DB6}">
            <xm:f>J27=Dashboard!$Y$34</xm:f>
            <x14:dxf>
              <font>
                <color rgb="FF00B050"/>
              </font>
            </x14:dxf>
          </x14:cfRule>
          <xm:sqref>J27</xm:sqref>
        </x14:conditionalFormatting>
        <x14:conditionalFormatting xmlns:xm="http://schemas.microsoft.com/office/excel/2006/main">
          <x14:cfRule type="expression" priority="5" id="{A4810D31-4BA8-4848-8EB4-55BF1AF57DB5}">
            <xm:f>J97=Dashboard!$Y$34</xm:f>
            <x14:dxf>
              <font>
                <color rgb="FF00B050"/>
              </font>
            </x14:dxf>
          </x14:cfRule>
          <xm:sqref>J97</xm:sqref>
        </x14:conditionalFormatting>
        <x14:conditionalFormatting xmlns:xm="http://schemas.microsoft.com/office/excel/2006/main">
          <x14:cfRule type="expression" priority="4" id="{11F80AB7-70B8-4725-813A-4A6181E06494}">
            <xm:f>J172=Dashboard!$Y$34</xm:f>
            <x14:dxf>
              <font>
                <color rgb="FF00B050"/>
              </font>
            </x14:dxf>
          </x14:cfRule>
          <xm:sqref>J172</xm:sqref>
        </x14:conditionalFormatting>
        <x14:conditionalFormatting xmlns:xm="http://schemas.microsoft.com/office/excel/2006/main">
          <x14:cfRule type="expression" priority="3" id="{D9CDC322-5FCE-4912-82AF-62B6BFF4EF52}">
            <xm:f>J209=Dashboard!$Y$34</xm:f>
            <x14:dxf>
              <font>
                <color rgb="FF00B050"/>
              </font>
            </x14:dxf>
          </x14:cfRule>
          <xm:sqref>J209</xm:sqref>
        </x14:conditionalFormatting>
        <x14:conditionalFormatting xmlns:xm="http://schemas.microsoft.com/office/excel/2006/main">
          <x14:cfRule type="expression" priority="2" id="{576541D1-C312-4884-99DC-2CF01BBB21EA}">
            <xm:f>J235=Dashboard!$Y$34</xm:f>
            <x14:dxf>
              <font>
                <color rgb="FF00B050"/>
              </font>
            </x14:dxf>
          </x14:cfRule>
          <xm:sqref>J235</xm:sqref>
        </x14:conditionalFormatting>
        <x14:conditionalFormatting xmlns:xm="http://schemas.microsoft.com/office/excel/2006/main">
          <x14:cfRule type="expression" priority="1" id="{A92DA4F3-CA16-41B6-BBDA-2A576BC8C6CD}">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34</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22'!T262,CONCATENATE("Equivalent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22'!T263,CONCATENATE("Equivalent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22'!T264,CONCATENATE("Equivalent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22'!T265,CONCATENATE("Equivalent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22'!T266,CONCATENATE("Equivalent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22'!T267,CONCATENATE("Equivalent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434" priority="15">
      <formula>$G$13=""</formula>
    </cfRule>
  </conditionalFormatting>
  <conditionalFormatting sqref="F14:F15 G15:K15">
    <cfRule type="expression" dxfId="43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3B3425AC-C82E-4B98-843B-6B5820470DFD}">
            <xm:f>J262=Dashboard!$Y$34</xm:f>
            <x14:dxf>
              <font>
                <color rgb="FF00B050"/>
              </font>
            </x14:dxf>
          </x14:cfRule>
          <xm:sqref>J262</xm:sqref>
        </x14:conditionalFormatting>
        <x14:conditionalFormatting xmlns:xm="http://schemas.microsoft.com/office/excel/2006/main">
          <x14:cfRule type="expression" priority="12" id="{E1EEF61B-1CB8-4EF1-AD19-505C3E3E7B65}">
            <xm:f>J263=Dashboard!$Y$34</xm:f>
            <x14:dxf>
              <font>
                <color rgb="FF00B050"/>
              </font>
            </x14:dxf>
          </x14:cfRule>
          <xm:sqref>J263</xm:sqref>
        </x14:conditionalFormatting>
        <x14:conditionalFormatting xmlns:xm="http://schemas.microsoft.com/office/excel/2006/main">
          <x14:cfRule type="expression" priority="11" id="{78CF6C57-EE46-4C2C-A9C4-8C676DD8421F}">
            <xm:f>J264=Dashboard!$Y$34</xm:f>
            <x14:dxf>
              <font>
                <color rgb="FF00B050"/>
              </font>
            </x14:dxf>
          </x14:cfRule>
          <xm:sqref>J264</xm:sqref>
        </x14:conditionalFormatting>
        <x14:conditionalFormatting xmlns:xm="http://schemas.microsoft.com/office/excel/2006/main">
          <x14:cfRule type="expression" priority="10" id="{7BED9509-6344-4D12-8995-B13693435004}">
            <xm:f>J265=Dashboard!$Y$34</xm:f>
            <x14:dxf>
              <font>
                <color rgb="FF00B050"/>
              </font>
            </x14:dxf>
          </x14:cfRule>
          <xm:sqref>J265</xm:sqref>
        </x14:conditionalFormatting>
        <x14:conditionalFormatting xmlns:xm="http://schemas.microsoft.com/office/excel/2006/main">
          <x14:cfRule type="expression" priority="9" id="{6CC98545-EA3B-438E-B92F-772496CF257E}">
            <xm:f>J266=Dashboard!$Y$34</xm:f>
            <x14:dxf>
              <font>
                <color rgb="FF00B050"/>
              </font>
            </x14:dxf>
          </x14:cfRule>
          <xm:sqref>J266</xm:sqref>
        </x14:conditionalFormatting>
        <x14:conditionalFormatting xmlns:xm="http://schemas.microsoft.com/office/excel/2006/main">
          <x14:cfRule type="expression" priority="8" id="{D2B4D2ED-1062-4859-BC80-3B8BC02F9598}">
            <xm:f>J267=Dashboard!$Y$34</xm:f>
            <x14:dxf>
              <font>
                <color rgb="FF00B050"/>
              </font>
            </x14:dxf>
          </x14:cfRule>
          <xm:sqref>J267</xm:sqref>
        </x14:conditionalFormatting>
        <x14:conditionalFormatting xmlns:xm="http://schemas.microsoft.com/office/excel/2006/main">
          <x14:cfRule type="expression" priority="7" id="{B42300C2-2A05-461F-8497-1C3314FC8727}">
            <xm:f>J3=Dashboard!$Y$34</xm:f>
            <x14:dxf>
              <font>
                <color rgb="FF00B050"/>
              </font>
            </x14:dxf>
          </x14:cfRule>
          <xm:sqref>J3:J4</xm:sqref>
        </x14:conditionalFormatting>
        <x14:conditionalFormatting xmlns:xm="http://schemas.microsoft.com/office/excel/2006/main">
          <x14:cfRule type="expression" priority="6" id="{937BC5D2-ED34-4A6B-86C1-16D72102E0A5}">
            <xm:f>J27=Dashboard!$Y$34</xm:f>
            <x14:dxf>
              <font>
                <color rgb="FF00B050"/>
              </font>
            </x14:dxf>
          </x14:cfRule>
          <xm:sqref>J27</xm:sqref>
        </x14:conditionalFormatting>
        <x14:conditionalFormatting xmlns:xm="http://schemas.microsoft.com/office/excel/2006/main">
          <x14:cfRule type="expression" priority="5" id="{95850692-F847-4D06-8452-5486B64883A2}">
            <xm:f>J97=Dashboard!$Y$34</xm:f>
            <x14:dxf>
              <font>
                <color rgb="FF00B050"/>
              </font>
            </x14:dxf>
          </x14:cfRule>
          <xm:sqref>J97</xm:sqref>
        </x14:conditionalFormatting>
        <x14:conditionalFormatting xmlns:xm="http://schemas.microsoft.com/office/excel/2006/main">
          <x14:cfRule type="expression" priority="4" id="{8C4008ED-C02B-4644-B051-A8F260EEE425}">
            <xm:f>J172=Dashboard!$Y$34</xm:f>
            <x14:dxf>
              <font>
                <color rgb="FF00B050"/>
              </font>
            </x14:dxf>
          </x14:cfRule>
          <xm:sqref>J172</xm:sqref>
        </x14:conditionalFormatting>
        <x14:conditionalFormatting xmlns:xm="http://schemas.microsoft.com/office/excel/2006/main">
          <x14:cfRule type="expression" priority="3" id="{7B347CC2-9582-45A7-ACC0-26558056FBBD}">
            <xm:f>J209=Dashboard!$Y$34</xm:f>
            <x14:dxf>
              <font>
                <color rgb="FF00B050"/>
              </font>
            </x14:dxf>
          </x14:cfRule>
          <xm:sqref>J209</xm:sqref>
        </x14:conditionalFormatting>
        <x14:conditionalFormatting xmlns:xm="http://schemas.microsoft.com/office/excel/2006/main">
          <x14:cfRule type="expression" priority="2" id="{CCFC448A-6277-4AB4-9B2C-DFA393875D0D}">
            <xm:f>J235=Dashboard!$Y$34</xm:f>
            <x14:dxf>
              <font>
                <color rgb="FF00B050"/>
              </font>
            </x14:dxf>
          </x14:cfRule>
          <xm:sqref>J235</xm:sqref>
        </x14:conditionalFormatting>
        <x14:conditionalFormatting xmlns:xm="http://schemas.microsoft.com/office/excel/2006/main">
          <x14:cfRule type="expression" priority="1" id="{23437609-7FAB-447D-8AD9-83BB2C4D468A}">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35</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23'!T262,CONCATENATE("Equivalent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23'!T263,CONCATENATE("Equivalent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23'!T264,CONCATENATE("Equivalent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23'!T265,CONCATENATE("Equivalent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23'!T266,CONCATENATE("Equivalent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23'!T267,CONCATENATE("Equivalent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419" priority="15">
      <formula>$G$13=""</formula>
    </cfRule>
  </conditionalFormatting>
  <conditionalFormatting sqref="F14:F15 G15:K15">
    <cfRule type="expression" dxfId="41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D180EE26-C6FE-44C2-9A78-F43534C3B125}">
            <xm:f>J262=Dashboard!$Y$34</xm:f>
            <x14:dxf>
              <font>
                <color rgb="FF00B050"/>
              </font>
            </x14:dxf>
          </x14:cfRule>
          <xm:sqref>J262</xm:sqref>
        </x14:conditionalFormatting>
        <x14:conditionalFormatting xmlns:xm="http://schemas.microsoft.com/office/excel/2006/main">
          <x14:cfRule type="expression" priority="12" id="{8436E39C-7D98-4158-895D-71DF559863AB}">
            <xm:f>J263=Dashboard!$Y$34</xm:f>
            <x14:dxf>
              <font>
                <color rgb="FF00B050"/>
              </font>
            </x14:dxf>
          </x14:cfRule>
          <xm:sqref>J263</xm:sqref>
        </x14:conditionalFormatting>
        <x14:conditionalFormatting xmlns:xm="http://schemas.microsoft.com/office/excel/2006/main">
          <x14:cfRule type="expression" priority="11" id="{5511BE6C-B6D0-4623-85F4-160E5B2F8586}">
            <xm:f>J264=Dashboard!$Y$34</xm:f>
            <x14:dxf>
              <font>
                <color rgb="FF00B050"/>
              </font>
            </x14:dxf>
          </x14:cfRule>
          <xm:sqref>J264</xm:sqref>
        </x14:conditionalFormatting>
        <x14:conditionalFormatting xmlns:xm="http://schemas.microsoft.com/office/excel/2006/main">
          <x14:cfRule type="expression" priority="10" id="{534B11E8-AAF5-4B4A-B452-BA8DC865FA46}">
            <xm:f>J265=Dashboard!$Y$34</xm:f>
            <x14:dxf>
              <font>
                <color rgb="FF00B050"/>
              </font>
            </x14:dxf>
          </x14:cfRule>
          <xm:sqref>J265</xm:sqref>
        </x14:conditionalFormatting>
        <x14:conditionalFormatting xmlns:xm="http://schemas.microsoft.com/office/excel/2006/main">
          <x14:cfRule type="expression" priority="9" id="{76126B96-A17C-4691-87C9-CE2211CA9AF4}">
            <xm:f>J266=Dashboard!$Y$34</xm:f>
            <x14:dxf>
              <font>
                <color rgb="FF00B050"/>
              </font>
            </x14:dxf>
          </x14:cfRule>
          <xm:sqref>J266</xm:sqref>
        </x14:conditionalFormatting>
        <x14:conditionalFormatting xmlns:xm="http://schemas.microsoft.com/office/excel/2006/main">
          <x14:cfRule type="expression" priority="8" id="{C10F7597-B4E6-4F3A-826D-2423B8324C7F}">
            <xm:f>J267=Dashboard!$Y$34</xm:f>
            <x14:dxf>
              <font>
                <color rgb="FF00B050"/>
              </font>
            </x14:dxf>
          </x14:cfRule>
          <xm:sqref>J267</xm:sqref>
        </x14:conditionalFormatting>
        <x14:conditionalFormatting xmlns:xm="http://schemas.microsoft.com/office/excel/2006/main">
          <x14:cfRule type="expression" priority="7" id="{C2BD1795-B88B-4BBD-BBF3-5574078AA55B}">
            <xm:f>J3=Dashboard!$Y$34</xm:f>
            <x14:dxf>
              <font>
                <color rgb="FF00B050"/>
              </font>
            </x14:dxf>
          </x14:cfRule>
          <xm:sqref>J3:J4</xm:sqref>
        </x14:conditionalFormatting>
        <x14:conditionalFormatting xmlns:xm="http://schemas.microsoft.com/office/excel/2006/main">
          <x14:cfRule type="expression" priority="6" id="{3FD05E89-1E0F-46AC-B95C-E363715AA01A}">
            <xm:f>J27=Dashboard!$Y$34</xm:f>
            <x14:dxf>
              <font>
                <color rgb="FF00B050"/>
              </font>
            </x14:dxf>
          </x14:cfRule>
          <xm:sqref>J27</xm:sqref>
        </x14:conditionalFormatting>
        <x14:conditionalFormatting xmlns:xm="http://schemas.microsoft.com/office/excel/2006/main">
          <x14:cfRule type="expression" priority="5" id="{CB355D6C-9CE3-4D61-B40E-C7A409E99761}">
            <xm:f>J97=Dashboard!$Y$34</xm:f>
            <x14:dxf>
              <font>
                <color rgb="FF00B050"/>
              </font>
            </x14:dxf>
          </x14:cfRule>
          <xm:sqref>J97</xm:sqref>
        </x14:conditionalFormatting>
        <x14:conditionalFormatting xmlns:xm="http://schemas.microsoft.com/office/excel/2006/main">
          <x14:cfRule type="expression" priority="4" id="{78EE521A-BB3E-4FC5-B585-B01A4106FD6B}">
            <xm:f>J172=Dashboard!$Y$34</xm:f>
            <x14:dxf>
              <font>
                <color rgb="FF00B050"/>
              </font>
            </x14:dxf>
          </x14:cfRule>
          <xm:sqref>J172</xm:sqref>
        </x14:conditionalFormatting>
        <x14:conditionalFormatting xmlns:xm="http://schemas.microsoft.com/office/excel/2006/main">
          <x14:cfRule type="expression" priority="3" id="{014B6D1E-26A3-417B-AEB8-A83809AEB43E}">
            <xm:f>J209=Dashboard!$Y$34</xm:f>
            <x14:dxf>
              <font>
                <color rgb="FF00B050"/>
              </font>
            </x14:dxf>
          </x14:cfRule>
          <xm:sqref>J209</xm:sqref>
        </x14:conditionalFormatting>
        <x14:conditionalFormatting xmlns:xm="http://schemas.microsoft.com/office/excel/2006/main">
          <x14:cfRule type="expression" priority="2" id="{450A32F3-427A-4F6F-B254-DE4F23629DAE}">
            <xm:f>J235=Dashboard!$Y$34</xm:f>
            <x14:dxf>
              <font>
                <color rgb="FF00B050"/>
              </font>
            </x14:dxf>
          </x14:cfRule>
          <xm:sqref>J235</xm:sqref>
        </x14:conditionalFormatting>
        <x14:conditionalFormatting xmlns:xm="http://schemas.microsoft.com/office/excel/2006/main">
          <x14:cfRule type="expression" priority="1" id="{1AE2A9EC-EC55-48FF-B9F5-6DF064F2347F}">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29" width="0" style="2" hidden="1" customWidth="1"/>
    <col min="30"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36</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24'!T262,CONCATENATE("Equivalent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24'!T263,CONCATENATE("Equivalent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24'!T264,CONCATENATE("Equivalent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24'!T265,CONCATENATE("Equivalent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24'!T266,CONCATENATE("Equivalent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24'!T267,CONCATENATE("Equivalent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404" priority="15">
      <formula>$G$13=""</formula>
    </cfRule>
  </conditionalFormatting>
  <conditionalFormatting sqref="F14:F15 G15:K15">
    <cfRule type="expression" dxfId="40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AF023DF1-2E87-48EC-95C1-E1B9B3ACEE53}">
            <xm:f>J262=Dashboard!$Y$34</xm:f>
            <x14:dxf>
              <font>
                <color rgb="FF00B050"/>
              </font>
            </x14:dxf>
          </x14:cfRule>
          <xm:sqref>J262</xm:sqref>
        </x14:conditionalFormatting>
        <x14:conditionalFormatting xmlns:xm="http://schemas.microsoft.com/office/excel/2006/main">
          <x14:cfRule type="expression" priority="12" id="{84703D09-4A36-4D7A-B28B-79915D657CA2}">
            <xm:f>J263=Dashboard!$Y$34</xm:f>
            <x14:dxf>
              <font>
                <color rgb="FF00B050"/>
              </font>
            </x14:dxf>
          </x14:cfRule>
          <xm:sqref>J263</xm:sqref>
        </x14:conditionalFormatting>
        <x14:conditionalFormatting xmlns:xm="http://schemas.microsoft.com/office/excel/2006/main">
          <x14:cfRule type="expression" priority="11" id="{E946A470-9AEB-49C4-BD6C-4670AAEC0F64}">
            <xm:f>J264=Dashboard!$Y$34</xm:f>
            <x14:dxf>
              <font>
                <color rgb="FF00B050"/>
              </font>
            </x14:dxf>
          </x14:cfRule>
          <xm:sqref>J264</xm:sqref>
        </x14:conditionalFormatting>
        <x14:conditionalFormatting xmlns:xm="http://schemas.microsoft.com/office/excel/2006/main">
          <x14:cfRule type="expression" priority="10" id="{8FC8608D-F643-4A28-A8BF-2C16FC07248D}">
            <xm:f>J265=Dashboard!$Y$34</xm:f>
            <x14:dxf>
              <font>
                <color rgb="FF00B050"/>
              </font>
            </x14:dxf>
          </x14:cfRule>
          <xm:sqref>J265</xm:sqref>
        </x14:conditionalFormatting>
        <x14:conditionalFormatting xmlns:xm="http://schemas.microsoft.com/office/excel/2006/main">
          <x14:cfRule type="expression" priority="9" id="{2B007907-9A03-4E14-A7A2-C2F44C2FD3E4}">
            <xm:f>J266=Dashboard!$Y$34</xm:f>
            <x14:dxf>
              <font>
                <color rgb="FF00B050"/>
              </font>
            </x14:dxf>
          </x14:cfRule>
          <xm:sqref>J266</xm:sqref>
        </x14:conditionalFormatting>
        <x14:conditionalFormatting xmlns:xm="http://schemas.microsoft.com/office/excel/2006/main">
          <x14:cfRule type="expression" priority="8" id="{7CDAAE83-870D-4C43-825E-6EB2A7AE01CF}">
            <xm:f>J267=Dashboard!$Y$34</xm:f>
            <x14:dxf>
              <font>
                <color rgb="FF00B050"/>
              </font>
            </x14:dxf>
          </x14:cfRule>
          <xm:sqref>J267</xm:sqref>
        </x14:conditionalFormatting>
        <x14:conditionalFormatting xmlns:xm="http://schemas.microsoft.com/office/excel/2006/main">
          <x14:cfRule type="expression" priority="7" id="{77AEEE40-0DA2-4A5A-9570-9AABC57DE85B}">
            <xm:f>J3=Dashboard!$Y$34</xm:f>
            <x14:dxf>
              <font>
                <color rgb="FF00B050"/>
              </font>
            </x14:dxf>
          </x14:cfRule>
          <xm:sqref>J3:J4</xm:sqref>
        </x14:conditionalFormatting>
        <x14:conditionalFormatting xmlns:xm="http://schemas.microsoft.com/office/excel/2006/main">
          <x14:cfRule type="expression" priority="6" id="{34B0990A-6F59-4C77-BD18-02598B0C79F5}">
            <xm:f>J27=Dashboard!$Y$34</xm:f>
            <x14:dxf>
              <font>
                <color rgb="FF00B050"/>
              </font>
            </x14:dxf>
          </x14:cfRule>
          <xm:sqref>J27</xm:sqref>
        </x14:conditionalFormatting>
        <x14:conditionalFormatting xmlns:xm="http://schemas.microsoft.com/office/excel/2006/main">
          <x14:cfRule type="expression" priority="5" id="{AB57B24F-C4AD-4942-9FCD-AE28B4928DF5}">
            <xm:f>J97=Dashboard!$Y$34</xm:f>
            <x14:dxf>
              <font>
                <color rgb="FF00B050"/>
              </font>
            </x14:dxf>
          </x14:cfRule>
          <xm:sqref>J97</xm:sqref>
        </x14:conditionalFormatting>
        <x14:conditionalFormatting xmlns:xm="http://schemas.microsoft.com/office/excel/2006/main">
          <x14:cfRule type="expression" priority="4" id="{C7B89982-ED6F-46FA-97A6-7D5DECC61CBC}">
            <xm:f>J172=Dashboard!$Y$34</xm:f>
            <x14:dxf>
              <font>
                <color rgb="FF00B050"/>
              </font>
            </x14:dxf>
          </x14:cfRule>
          <xm:sqref>J172</xm:sqref>
        </x14:conditionalFormatting>
        <x14:conditionalFormatting xmlns:xm="http://schemas.microsoft.com/office/excel/2006/main">
          <x14:cfRule type="expression" priority="3" id="{B93254B6-A073-4C4F-9DBB-673770890520}">
            <xm:f>J209=Dashboard!$Y$34</xm:f>
            <x14:dxf>
              <font>
                <color rgb="FF00B050"/>
              </font>
            </x14:dxf>
          </x14:cfRule>
          <xm:sqref>J209</xm:sqref>
        </x14:conditionalFormatting>
        <x14:conditionalFormatting xmlns:xm="http://schemas.microsoft.com/office/excel/2006/main">
          <x14:cfRule type="expression" priority="2" id="{02076B5A-56D6-4A3A-9897-55D1B8B5E577}">
            <xm:f>J235=Dashboard!$Y$34</xm:f>
            <x14:dxf>
              <font>
                <color rgb="FF00B050"/>
              </font>
            </x14:dxf>
          </x14:cfRule>
          <xm:sqref>J235</xm:sqref>
        </x14:conditionalFormatting>
        <x14:conditionalFormatting xmlns:xm="http://schemas.microsoft.com/office/excel/2006/main">
          <x14:cfRule type="expression" priority="1" id="{EFDBA61B-B29C-4474-A486-EC98BD880548}">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37</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25'!T262,CONCATENATE("Equivalent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25'!T263,CONCATENATE("Equivalent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25'!T264,CONCATENATE("Equivalent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25'!T265,CONCATENATE("Equivalent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25'!T266,CONCATENATE("Equivalent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25'!T267,CONCATENATE("Equivalent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389" priority="15">
      <formula>$G$13=""</formula>
    </cfRule>
  </conditionalFormatting>
  <conditionalFormatting sqref="F14:F15 G15:K15">
    <cfRule type="expression" dxfId="38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F2365C7A-848F-4FE8-91F1-225CD3ED2ADE}">
            <xm:f>J262=Dashboard!$Y$34</xm:f>
            <x14:dxf>
              <font>
                <color rgb="FF00B050"/>
              </font>
            </x14:dxf>
          </x14:cfRule>
          <xm:sqref>J262</xm:sqref>
        </x14:conditionalFormatting>
        <x14:conditionalFormatting xmlns:xm="http://schemas.microsoft.com/office/excel/2006/main">
          <x14:cfRule type="expression" priority="12" id="{63F7794A-7EF1-4E83-B111-7851B498B4F5}">
            <xm:f>J263=Dashboard!$Y$34</xm:f>
            <x14:dxf>
              <font>
                <color rgb="FF00B050"/>
              </font>
            </x14:dxf>
          </x14:cfRule>
          <xm:sqref>J263</xm:sqref>
        </x14:conditionalFormatting>
        <x14:conditionalFormatting xmlns:xm="http://schemas.microsoft.com/office/excel/2006/main">
          <x14:cfRule type="expression" priority="11" id="{8B0F3383-01BE-44F7-B3C7-DA3B1A23D4ED}">
            <xm:f>J264=Dashboard!$Y$34</xm:f>
            <x14:dxf>
              <font>
                <color rgb="FF00B050"/>
              </font>
            </x14:dxf>
          </x14:cfRule>
          <xm:sqref>J264</xm:sqref>
        </x14:conditionalFormatting>
        <x14:conditionalFormatting xmlns:xm="http://schemas.microsoft.com/office/excel/2006/main">
          <x14:cfRule type="expression" priority="10" id="{D68E0F87-AE03-4799-85A3-1EC9D3714D84}">
            <xm:f>J265=Dashboard!$Y$34</xm:f>
            <x14:dxf>
              <font>
                <color rgb="FF00B050"/>
              </font>
            </x14:dxf>
          </x14:cfRule>
          <xm:sqref>J265</xm:sqref>
        </x14:conditionalFormatting>
        <x14:conditionalFormatting xmlns:xm="http://schemas.microsoft.com/office/excel/2006/main">
          <x14:cfRule type="expression" priority="9" id="{804D21D1-A20D-4B6F-9B57-90BF8677C1B1}">
            <xm:f>J266=Dashboard!$Y$34</xm:f>
            <x14:dxf>
              <font>
                <color rgb="FF00B050"/>
              </font>
            </x14:dxf>
          </x14:cfRule>
          <xm:sqref>J266</xm:sqref>
        </x14:conditionalFormatting>
        <x14:conditionalFormatting xmlns:xm="http://schemas.microsoft.com/office/excel/2006/main">
          <x14:cfRule type="expression" priority="8" id="{81E81406-936A-4882-986D-495B8227FC67}">
            <xm:f>J267=Dashboard!$Y$34</xm:f>
            <x14:dxf>
              <font>
                <color rgb="FF00B050"/>
              </font>
            </x14:dxf>
          </x14:cfRule>
          <xm:sqref>J267</xm:sqref>
        </x14:conditionalFormatting>
        <x14:conditionalFormatting xmlns:xm="http://schemas.microsoft.com/office/excel/2006/main">
          <x14:cfRule type="expression" priority="7" id="{5B4D3A6B-58E4-4A4A-8FB8-6937D0C016F0}">
            <xm:f>J3=Dashboard!$Y$34</xm:f>
            <x14:dxf>
              <font>
                <color rgb="FF00B050"/>
              </font>
            </x14:dxf>
          </x14:cfRule>
          <xm:sqref>J3:J4</xm:sqref>
        </x14:conditionalFormatting>
        <x14:conditionalFormatting xmlns:xm="http://schemas.microsoft.com/office/excel/2006/main">
          <x14:cfRule type="expression" priority="6" id="{5EB20B42-22B8-4BA1-AA26-F42BC5FE6F1A}">
            <xm:f>J27=Dashboard!$Y$34</xm:f>
            <x14:dxf>
              <font>
                <color rgb="FF00B050"/>
              </font>
            </x14:dxf>
          </x14:cfRule>
          <xm:sqref>J27</xm:sqref>
        </x14:conditionalFormatting>
        <x14:conditionalFormatting xmlns:xm="http://schemas.microsoft.com/office/excel/2006/main">
          <x14:cfRule type="expression" priority="5" id="{DFF81890-56E4-47B2-AC93-38ADC58EB1D9}">
            <xm:f>J97=Dashboard!$Y$34</xm:f>
            <x14:dxf>
              <font>
                <color rgb="FF00B050"/>
              </font>
            </x14:dxf>
          </x14:cfRule>
          <xm:sqref>J97</xm:sqref>
        </x14:conditionalFormatting>
        <x14:conditionalFormatting xmlns:xm="http://schemas.microsoft.com/office/excel/2006/main">
          <x14:cfRule type="expression" priority="4" id="{1DBEDFB6-928B-4DA8-BA60-922590BFB7CF}">
            <xm:f>J172=Dashboard!$Y$34</xm:f>
            <x14:dxf>
              <font>
                <color rgb="FF00B050"/>
              </font>
            </x14:dxf>
          </x14:cfRule>
          <xm:sqref>J172</xm:sqref>
        </x14:conditionalFormatting>
        <x14:conditionalFormatting xmlns:xm="http://schemas.microsoft.com/office/excel/2006/main">
          <x14:cfRule type="expression" priority="3" id="{0BF8792D-07A9-4494-B147-778C467C1CE7}">
            <xm:f>J209=Dashboard!$Y$34</xm:f>
            <x14:dxf>
              <font>
                <color rgb="FF00B050"/>
              </font>
            </x14:dxf>
          </x14:cfRule>
          <xm:sqref>J209</xm:sqref>
        </x14:conditionalFormatting>
        <x14:conditionalFormatting xmlns:xm="http://schemas.microsoft.com/office/excel/2006/main">
          <x14:cfRule type="expression" priority="2" id="{56FFE4F0-89EC-4225-87F7-B2F9CDCCAF87}">
            <xm:f>J235=Dashboard!$Y$34</xm:f>
            <x14:dxf>
              <font>
                <color rgb="FF00B050"/>
              </font>
            </x14:dxf>
          </x14:cfRule>
          <xm:sqref>J235</xm:sqref>
        </x14:conditionalFormatting>
        <x14:conditionalFormatting xmlns:xm="http://schemas.microsoft.com/office/excel/2006/main">
          <x14:cfRule type="expression" priority="1" id="{D0A20FC1-770F-42D7-88A5-F0789361C077}">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74"/>
  <sheetViews>
    <sheetView showGridLines="0" zoomScale="75" zoomScaleNormal="75" workbookViewId="0"/>
  </sheetViews>
  <sheetFormatPr defaultRowHeight="15" x14ac:dyDescent="0.25"/>
  <cols>
    <col min="1" max="1" width="9.140625" style="2"/>
    <col min="2" max="2" width="2.28515625" style="2" customWidth="1"/>
    <col min="3" max="3" width="9.140625" style="2"/>
    <col min="4" max="4" width="9.140625" style="101"/>
    <col min="5" max="12" width="9.140625" style="2"/>
    <col min="13" max="13" width="3.140625" style="2" customWidth="1"/>
    <col min="14" max="20" width="12.7109375" style="2" customWidth="1"/>
    <col min="21" max="21" width="2.28515625" style="2" customWidth="1"/>
    <col min="22" max="25" width="9.140625" style="2"/>
    <col min="26" max="43" width="0" style="2" hidden="1" customWidth="1"/>
    <col min="44" max="16384" width="9.140625" style="2"/>
  </cols>
  <sheetData>
    <row r="1" spans="2:21" x14ac:dyDescent="0.25">
      <c r="D1" s="2"/>
    </row>
    <row r="2" spans="2:21" x14ac:dyDescent="0.25">
      <c r="B2" s="56"/>
      <c r="C2" s="25"/>
      <c r="D2" s="25"/>
      <c r="E2" s="25"/>
      <c r="F2" s="25"/>
      <c r="G2" s="25"/>
      <c r="H2" s="25"/>
      <c r="I2" s="25"/>
      <c r="J2" s="25"/>
      <c r="K2" s="25"/>
      <c r="L2" s="25"/>
      <c r="M2" s="25"/>
      <c r="N2" s="25"/>
      <c r="O2" s="25"/>
      <c r="P2" s="25"/>
      <c r="Q2" s="25"/>
      <c r="R2" s="25"/>
      <c r="S2" s="25"/>
      <c r="T2" s="25"/>
      <c r="U2" s="28"/>
    </row>
    <row r="3" spans="2:21" x14ac:dyDescent="0.25">
      <c r="B3" s="39"/>
      <c r="C3" s="4" t="s">
        <v>157</v>
      </c>
      <c r="D3" s="30"/>
      <c r="E3" s="30"/>
      <c r="F3" s="30"/>
      <c r="G3" s="30"/>
      <c r="H3" s="30"/>
      <c r="I3" s="30"/>
      <c r="J3" s="30"/>
      <c r="K3" s="30"/>
      <c r="L3" s="30"/>
      <c r="M3" s="30"/>
      <c r="N3" s="30"/>
      <c r="O3" s="30"/>
      <c r="P3" s="30"/>
      <c r="Q3" s="30"/>
      <c r="R3" s="30"/>
      <c r="S3" s="30"/>
      <c r="T3" s="30"/>
      <c r="U3" s="35"/>
    </row>
    <row r="4" spans="2:21" x14ac:dyDescent="0.25">
      <c r="B4" s="39"/>
      <c r="C4" s="30"/>
      <c r="D4" s="30"/>
      <c r="E4" s="30"/>
      <c r="F4" s="30"/>
      <c r="G4" s="30"/>
      <c r="H4" s="30"/>
      <c r="I4" s="30"/>
      <c r="J4" s="30"/>
      <c r="K4" s="30"/>
      <c r="L4" s="30"/>
      <c r="M4" s="30"/>
      <c r="N4" s="30"/>
      <c r="O4" s="30"/>
      <c r="P4" s="30"/>
      <c r="Q4" s="30"/>
      <c r="R4" s="30"/>
      <c r="S4" s="30"/>
      <c r="T4" s="30"/>
      <c r="U4" s="35"/>
    </row>
    <row r="5" spans="2:21" x14ac:dyDescent="0.25">
      <c r="B5" s="39"/>
      <c r="C5" s="30" t="s">
        <v>158</v>
      </c>
      <c r="D5" s="30"/>
      <c r="E5" s="30"/>
      <c r="F5" s="30"/>
      <c r="G5" s="30"/>
      <c r="H5" s="30"/>
      <c r="I5" s="30"/>
      <c r="J5" s="30"/>
      <c r="K5" s="30"/>
      <c r="L5" s="30"/>
      <c r="M5" s="30"/>
      <c r="N5" s="30"/>
      <c r="O5" s="30"/>
      <c r="P5" s="30"/>
      <c r="Q5" s="30"/>
      <c r="R5" s="30"/>
      <c r="S5" s="30"/>
      <c r="T5" s="30"/>
      <c r="U5" s="35"/>
    </row>
    <row r="6" spans="2:21" ht="15" customHeight="1" x14ac:dyDescent="0.25">
      <c r="B6" s="39"/>
      <c r="C6" s="123" t="s">
        <v>169</v>
      </c>
      <c r="D6" s="123"/>
      <c r="E6" s="123"/>
      <c r="F6" s="123"/>
      <c r="G6" s="123"/>
      <c r="H6" s="123"/>
      <c r="I6" s="123"/>
      <c r="J6" s="123"/>
      <c r="K6" s="123"/>
      <c r="L6" s="123"/>
      <c r="M6" s="30"/>
      <c r="N6" s="30"/>
      <c r="O6" s="30"/>
      <c r="P6" s="30"/>
      <c r="Q6" s="30"/>
      <c r="R6" s="30"/>
      <c r="S6" s="30"/>
      <c r="T6" s="30"/>
      <c r="U6" s="35"/>
    </row>
    <row r="7" spans="2:21" x14ac:dyDescent="0.25">
      <c r="B7" s="39"/>
      <c r="C7" s="123"/>
      <c r="D7" s="123"/>
      <c r="E7" s="123"/>
      <c r="F7" s="123"/>
      <c r="G7" s="123"/>
      <c r="H7" s="123"/>
      <c r="I7" s="123"/>
      <c r="J7" s="123"/>
      <c r="K7" s="123"/>
      <c r="L7" s="123"/>
      <c r="M7" s="30"/>
      <c r="N7" s="30"/>
      <c r="O7" s="30"/>
      <c r="P7" s="30"/>
      <c r="Q7" s="30"/>
      <c r="R7" s="30"/>
      <c r="S7" s="30"/>
      <c r="T7" s="30"/>
      <c r="U7" s="35"/>
    </row>
    <row r="8" spans="2:21" x14ac:dyDescent="0.25">
      <c r="B8" s="39"/>
      <c r="C8" s="123"/>
      <c r="D8" s="123"/>
      <c r="E8" s="123"/>
      <c r="F8" s="123"/>
      <c r="G8" s="123"/>
      <c r="H8" s="123"/>
      <c r="I8" s="123"/>
      <c r="J8" s="123"/>
      <c r="K8" s="123"/>
      <c r="L8" s="123"/>
      <c r="M8" s="30"/>
      <c r="N8" s="30"/>
      <c r="O8" s="30"/>
      <c r="P8" s="30"/>
      <c r="Q8" s="30"/>
      <c r="R8" s="30"/>
      <c r="S8" s="30"/>
      <c r="T8" s="30"/>
      <c r="U8" s="35"/>
    </row>
    <row r="9" spans="2:21" x14ac:dyDescent="0.25">
      <c r="B9" s="39"/>
      <c r="C9" s="123"/>
      <c r="D9" s="123"/>
      <c r="E9" s="123"/>
      <c r="F9" s="123"/>
      <c r="G9" s="123"/>
      <c r="H9" s="123"/>
      <c r="I9" s="123"/>
      <c r="J9" s="123"/>
      <c r="K9" s="123"/>
      <c r="L9" s="123"/>
      <c r="M9" s="30"/>
      <c r="N9" s="30"/>
      <c r="O9" s="30"/>
      <c r="P9" s="30"/>
      <c r="Q9" s="30"/>
      <c r="R9" s="30"/>
      <c r="S9" s="30"/>
      <c r="T9" s="30"/>
      <c r="U9" s="35"/>
    </row>
    <row r="10" spans="2:21" x14ac:dyDescent="0.25">
      <c r="B10" s="39"/>
      <c r="C10" s="123"/>
      <c r="D10" s="123"/>
      <c r="E10" s="123"/>
      <c r="F10" s="123"/>
      <c r="G10" s="123"/>
      <c r="H10" s="123"/>
      <c r="I10" s="123"/>
      <c r="J10" s="123"/>
      <c r="K10" s="123"/>
      <c r="L10" s="123"/>
      <c r="M10" s="30"/>
      <c r="N10" s="30"/>
      <c r="O10" s="30"/>
      <c r="P10" s="30"/>
      <c r="Q10" s="30"/>
      <c r="R10" s="30"/>
      <c r="S10" s="30"/>
      <c r="T10" s="30"/>
      <c r="U10" s="35"/>
    </row>
    <row r="11" spans="2:21" x14ac:dyDescent="0.25">
      <c r="B11" s="39"/>
      <c r="C11" s="123"/>
      <c r="D11" s="123"/>
      <c r="E11" s="123"/>
      <c r="F11" s="123"/>
      <c r="G11" s="123"/>
      <c r="H11" s="123"/>
      <c r="I11" s="123"/>
      <c r="J11" s="123"/>
      <c r="K11" s="123"/>
      <c r="L11" s="123"/>
      <c r="M11" s="30"/>
      <c r="N11" s="30"/>
      <c r="O11" s="30"/>
      <c r="P11" s="30"/>
      <c r="Q11" s="30"/>
      <c r="R11" s="30"/>
      <c r="S11" s="30"/>
      <c r="T11" s="30"/>
      <c r="U11" s="35"/>
    </row>
    <row r="12" spans="2:21" x14ac:dyDescent="0.25">
      <c r="B12" s="39"/>
      <c r="C12" s="123"/>
      <c r="D12" s="123"/>
      <c r="E12" s="123"/>
      <c r="F12" s="123"/>
      <c r="G12" s="123"/>
      <c r="H12" s="123"/>
      <c r="I12" s="123"/>
      <c r="J12" s="123"/>
      <c r="K12" s="123"/>
      <c r="L12" s="123"/>
      <c r="M12" s="30"/>
      <c r="N12" s="30"/>
      <c r="O12" s="30"/>
      <c r="P12" s="30"/>
      <c r="Q12" s="30"/>
      <c r="R12" s="30"/>
      <c r="S12" s="30"/>
      <c r="T12" s="30"/>
      <c r="U12" s="35"/>
    </row>
    <row r="13" spans="2:21" x14ac:dyDescent="0.25">
      <c r="B13" s="39"/>
      <c r="C13" s="123"/>
      <c r="D13" s="123"/>
      <c r="E13" s="123"/>
      <c r="F13" s="123"/>
      <c r="G13" s="123"/>
      <c r="H13" s="123"/>
      <c r="I13" s="123"/>
      <c r="J13" s="123"/>
      <c r="K13" s="123"/>
      <c r="L13" s="123"/>
      <c r="M13" s="30"/>
      <c r="N13" s="30"/>
      <c r="O13" s="30"/>
      <c r="P13" s="30"/>
      <c r="Q13" s="30"/>
      <c r="R13" s="30"/>
      <c r="S13" s="30"/>
      <c r="T13" s="30"/>
      <c r="U13" s="35"/>
    </row>
    <row r="14" spans="2:21" x14ac:dyDescent="0.25">
      <c r="B14" s="39"/>
      <c r="C14" s="18" t="s">
        <v>160</v>
      </c>
      <c r="D14" s="18"/>
      <c r="E14" s="18"/>
      <c r="F14" s="18"/>
      <c r="G14" s="18"/>
      <c r="H14" s="18"/>
      <c r="I14" s="18"/>
      <c r="J14" s="18"/>
      <c r="K14" s="18"/>
      <c r="L14" s="30"/>
      <c r="M14" s="30"/>
      <c r="N14" s="30"/>
      <c r="O14" s="30"/>
      <c r="P14" s="30"/>
      <c r="Q14" s="30"/>
      <c r="R14" s="30"/>
      <c r="S14" s="30"/>
      <c r="T14" s="30"/>
      <c r="U14" s="35"/>
    </row>
    <row r="15" spans="2:21" x14ac:dyDescent="0.25">
      <c r="B15" s="39"/>
      <c r="C15" s="45">
        <v>1</v>
      </c>
      <c r="D15" s="30" t="s">
        <v>164</v>
      </c>
      <c r="E15" s="18"/>
      <c r="F15" s="18"/>
      <c r="G15" s="18"/>
      <c r="H15" s="18"/>
      <c r="I15" s="18"/>
      <c r="J15" s="18"/>
      <c r="K15" s="18"/>
      <c r="L15" s="30"/>
      <c r="M15" s="30"/>
      <c r="N15" s="30"/>
      <c r="O15" s="30"/>
      <c r="P15" s="30"/>
      <c r="Q15" s="30"/>
      <c r="R15" s="30"/>
      <c r="S15" s="30"/>
      <c r="T15" s="30"/>
      <c r="U15" s="35"/>
    </row>
    <row r="16" spans="2:21" x14ac:dyDescent="0.25">
      <c r="B16" s="39"/>
      <c r="C16" s="45">
        <v>2</v>
      </c>
      <c r="D16" s="30" t="s">
        <v>165</v>
      </c>
      <c r="E16" s="18"/>
      <c r="F16" s="18"/>
      <c r="G16" s="18"/>
      <c r="H16" s="18"/>
      <c r="I16" s="18"/>
      <c r="J16" s="18"/>
      <c r="K16" s="18"/>
      <c r="L16" s="30"/>
      <c r="M16" s="30"/>
      <c r="N16" s="30"/>
      <c r="O16" s="30"/>
      <c r="P16" s="30"/>
      <c r="Q16" s="30"/>
      <c r="R16" s="30"/>
      <c r="S16" s="30"/>
      <c r="T16" s="30"/>
      <c r="U16" s="35"/>
    </row>
    <row r="17" spans="2:43" ht="15" customHeight="1" x14ac:dyDescent="0.25">
      <c r="B17" s="39"/>
      <c r="C17" s="45">
        <v>3</v>
      </c>
      <c r="D17" s="123" t="s">
        <v>166</v>
      </c>
      <c r="E17" s="123"/>
      <c r="F17" s="123"/>
      <c r="G17" s="123"/>
      <c r="H17" s="123"/>
      <c r="I17" s="123"/>
      <c r="J17" s="123"/>
      <c r="K17" s="123"/>
      <c r="L17" s="30"/>
      <c r="M17" s="30"/>
      <c r="N17" s="30"/>
      <c r="O17" s="30"/>
      <c r="P17" s="30"/>
      <c r="Q17" s="30"/>
      <c r="R17" s="30"/>
      <c r="S17" s="30"/>
      <c r="T17" s="30"/>
      <c r="U17" s="35"/>
    </row>
    <row r="18" spans="2:43" x14ac:dyDescent="0.25">
      <c r="B18" s="39"/>
      <c r="C18" s="45"/>
      <c r="D18" s="123"/>
      <c r="E18" s="123"/>
      <c r="F18" s="123"/>
      <c r="G18" s="123"/>
      <c r="H18" s="123"/>
      <c r="I18" s="123"/>
      <c r="J18" s="123"/>
      <c r="K18" s="123"/>
      <c r="L18" s="30"/>
      <c r="M18" s="30"/>
      <c r="N18" s="30"/>
      <c r="O18" s="30"/>
      <c r="P18" s="30"/>
      <c r="Q18" s="30"/>
      <c r="R18" s="30"/>
      <c r="S18" s="30"/>
      <c r="T18" s="30"/>
      <c r="U18" s="35"/>
    </row>
    <row r="19" spans="2:43" x14ac:dyDescent="0.25">
      <c r="B19" s="39"/>
      <c r="C19" s="45">
        <v>4</v>
      </c>
      <c r="D19" s="30" t="s">
        <v>167</v>
      </c>
      <c r="E19" s="18"/>
      <c r="F19" s="18"/>
      <c r="G19" s="18"/>
      <c r="H19" s="18"/>
      <c r="I19" s="18"/>
      <c r="J19" s="18"/>
      <c r="K19" s="18"/>
      <c r="L19" s="30"/>
      <c r="M19" s="30"/>
      <c r="N19" s="30"/>
      <c r="O19" s="30"/>
      <c r="P19" s="30"/>
      <c r="Q19" s="30"/>
      <c r="R19" s="30"/>
      <c r="S19" s="30"/>
      <c r="T19" s="30"/>
      <c r="U19" s="35"/>
    </row>
    <row r="20" spans="2:43" x14ac:dyDescent="0.25">
      <c r="B20" s="39"/>
      <c r="C20" s="45">
        <v>5</v>
      </c>
      <c r="D20" s="6" t="s">
        <v>168</v>
      </c>
      <c r="E20" s="18"/>
      <c r="F20" s="18"/>
      <c r="G20" s="18"/>
      <c r="H20" s="18"/>
      <c r="I20" s="18"/>
      <c r="J20" s="18"/>
      <c r="K20" s="18"/>
      <c r="L20" s="30"/>
      <c r="M20" s="30"/>
      <c r="N20" s="30"/>
      <c r="O20" s="30"/>
      <c r="P20" s="30"/>
      <c r="Q20" s="30"/>
      <c r="R20" s="30"/>
      <c r="S20" s="30"/>
      <c r="T20" s="30"/>
      <c r="U20" s="35"/>
      <c r="Z20" s="56"/>
      <c r="AA20" s="147" t="s">
        <v>177</v>
      </c>
      <c r="AB20" s="147"/>
      <c r="AC20" s="147"/>
      <c r="AD20" s="147"/>
      <c r="AE20" s="147"/>
      <c r="AF20" s="147"/>
      <c r="AG20" s="147"/>
      <c r="AH20" s="25"/>
      <c r="AI20" s="25"/>
      <c r="AJ20" s="25"/>
      <c r="AK20" s="25"/>
      <c r="AL20" s="25"/>
      <c r="AM20" s="25"/>
      <c r="AN20" s="25"/>
      <c r="AO20" s="25"/>
      <c r="AP20" s="25"/>
      <c r="AQ20" s="28"/>
    </row>
    <row r="21" spans="2:43" x14ac:dyDescent="0.25">
      <c r="B21" s="39"/>
      <c r="C21" s="6"/>
      <c r="D21" s="18"/>
      <c r="E21" s="18"/>
      <c r="F21" s="18"/>
      <c r="G21" s="18"/>
      <c r="H21" s="18"/>
      <c r="I21" s="18"/>
      <c r="J21" s="18"/>
      <c r="K21" s="18"/>
      <c r="L21" s="30"/>
      <c r="M21" s="30"/>
      <c r="N21" s="30"/>
      <c r="O21" s="30"/>
      <c r="P21" s="30"/>
      <c r="Q21" s="30"/>
      <c r="R21" s="30"/>
      <c r="S21" s="30"/>
      <c r="T21" s="30"/>
      <c r="U21" s="35"/>
      <c r="Z21" s="39"/>
      <c r="AA21" s="4" t="s">
        <v>163</v>
      </c>
      <c r="AB21" s="30"/>
      <c r="AC21" s="30"/>
      <c r="AD21" s="30"/>
      <c r="AE21" s="4"/>
      <c r="AF21" s="30"/>
      <c r="AG21" s="30"/>
      <c r="AH21" s="30"/>
      <c r="AI21" s="31"/>
      <c r="AJ21" s="30"/>
      <c r="AK21" s="30"/>
      <c r="AL21" s="30"/>
      <c r="AM21" s="30"/>
      <c r="AN21" s="30"/>
      <c r="AO21" s="30"/>
      <c r="AP21" s="30"/>
      <c r="AQ21" s="35"/>
    </row>
    <row r="22" spans="2:43" x14ac:dyDescent="0.25">
      <c r="B22" s="39"/>
      <c r="C22" s="30"/>
      <c r="D22" s="30"/>
      <c r="E22" s="30"/>
      <c r="F22" s="30"/>
      <c r="G22" s="30"/>
      <c r="H22" s="30"/>
      <c r="I22" s="30"/>
      <c r="J22" s="30"/>
      <c r="K22" s="30"/>
      <c r="L22" s="30"/>
      <c r="M22" s="30"/>
      <c r="N22" s="132" t="s">
        <v>201</v>
      </c>
      <c r="O22" s="132"/>
      <c r="P22" s="132"/>
      <c r="Q22" s="132"/>
      <c r="R22" s="132"/>
      <c r="S22" s="132"/>
      <c r="T22" s="5"/>
      <c r="U22" s="35"/>
      <c r="Z22" s="39"/>
      <c r="AA22" s="30" t="str">
        <f>Dashboard!S39</f>
        <v>N/A</v>
      </c>
      <c r="AB22" s="30"/>
      <c r="AC22" s="4" t="s">
        <v>161</v>
      </c>
      <c r="AD22" s="30"/>
      <c r="AE22" s="4" t="s">
        <v>196</v>
      </c>
      <c r="AF22" s="30"/>
      <c r="AG22" s="30"/>
      <c r="AH22" s="30"/>
      <c r="AI22" s="30"/>
      <c r="AJ22" s="30"/>
      <c r="AK22" s="30"/>
      <c r="AL22" s="30"/>
      <c r="AM22" s="30"/>
      <c r="AN22" s="30"/>
      <c r="AO22" s="30"/>
      <c r="AP22" s="30"/>
      <c r="AQ22" s="35"/>
    </row>
    <row r="23" spans="2:43" x14ac:dyDescent="0.25">
      <c r="B23" s="39"/>
      <c r="C23" s="30"/>
      <c r="D23" s="97" t="str">
        <f>Dashboard!E41</f>
        <v>Site #</v>
      </c>
      <c r="E23" s="132" t="str">
        <f>Dashboard!G41</f>
        <v>Site Name</v>
      </c>
      <c r="F23" s="132"/>
      <c r="G23" s="132"/>
      <c r="H23" s="132"/>
      <c r="I23" s="132"/>
      <c r="J23" s="132" t="s">
        <v>170</v>
      </c>
      <c r="K23" s="132"/>
      <c r="L23" s="132"/>
      <c r="M23" s="30"/>
      <c r="N23" s="4" t="str">
        <f>'Site 1'!C262</f>
        <v>1. Site-specific Information:</v>
      </c>
      <c r="O23" s="4" t="str">
        <f>'Site 1'!C263</f>
        <v>2. Project Narrative for the Services to be added</v>
      </c>
      <c r="P23" s="4" t="str">
        <f>'Site 1'!C264</f>
        <v>3. Staffing</v>
      </c>
      <c r="Q23" s="4" t="str">
        <f>'Site 1'!C265</f>
        <v>4. Budget</v>
      </c>
      <c r="R23" s="4" t="str">
        <f>'Site 1'!C266</f>
        <v>5. Physical Plant</v>
      </c>
      <c r="S23" s="4" t="str">
        <f>'Site 1'!C267</f>
        <v>6. Attestation</v>
      </c>
      <c r="T23" s="30"/>
      <c r="U23" s="35"/>
      <c r="Z23" s="39"/>
      <c r="AA23" s="4" t="s">
        <v>147</v>
      </c>
      <c r="AB23" s="30"/>
      <c r="AC23" s="30" t="s">
        <v>162</v>
      </c>
      <c r="AD23" s="30"/>
      <c r="AE23" s="30" t="s">
        <v>162</v>
      </c>
      <c r="AF23" s="30"/>
      <c r="AG23" s="30"/>
      <c r="AH23" s="30"/>
      <c r="AI23" s="61" t="s">
        <v>65</v>
      </c>
      <c r="AJ23" s="30" t="str">
        <f>N23</f>
        <v>1. Site-specific Information:</v>
      </c>
      <c r="AK23" s="30" t="str">
        <f t="shared" ref="AK23:AO23" si="0">O23</f>
        <v>2. Project Narrative for the Services to be added</v>
      </c>
      <c r="AL23" s="30" t="str">
        <f t="shared" si="0"/>
        <v>3. Staffing</v>
      </c>
      <c r="AM23" s="30" t="str">
        <f t="shared" si="0"/>
        <v>4. Budget</v>
      </c>
      <c r="AN23" s="30" t="str">
        <f t="shared" si="0"/>
        <v>5. Physical Plant</v>
      </c>
      <c r="AO23" s="30" t="str">
        <f t="shared" si="0"/>
        <v>6. Attestation</v>
      </c>
      <c r="AP23" s="30"/>
      <c r="AQ23" s="35"/>
    </row>
    <row r="24" spans="2:43" x14ac:dyDescent="0.25">
      <c r="B24" s="39"/>
      <c r="C24" s="99" t="s">
        <v>13</v>
      </c>
      <c r="D24" s="45">
        <f>Dashboard!E42</f>
        <v>1</v>
      </c>
      <c r="E24" s="131" t="str">
        <f>IF(Dashboard!G42="","",Dashboard!G42)</f>
        <v/>
      </c>
      <c r="F24" s="131"/>
      <c r="G24" s="131"/>
      <c r="H24" s="131"/>
      <c r="I24" s="131"/>
      <c r="J24" s="141" t="s">
        <v>162</v>
      </c>
      <c r="K24" s="141"/>
      <c r="L24" s="141"/>
      <c r="M24" s="30"/>
      <c r="N24" s="117" t="s">
        <v>162</v>
      </c>
      <c r="O24" s="117" t="s">
        <v>162</v>
      </c>
      <c r="P24" s="117" t="s">
        <v>162</v>
      </c>
      <c r="Q24" s="117" t="s">
        <v>162</v>
      </c>
      <c r="R24" s="117" t="s">
        <v>162</v>
      </c>
      <c r="S24" s="117" t="s">
        <v>162</v>
      </c>
      <c r="T24" s="30"/>
      <c r="U24" s="35"/>
      <c r="Z24" s="39"/>
      <c r="AA24" s="30" t="str">
        <f>Dashboard!M42</f>
        <v>Incomplete</v>
      </c>
      <c r="AB24" s="30"/>
      <c r="AC24" s="30">
        <v>1</v>
      </c>
      <c r="AD24" s="30"/>
      <c r="AE24" s="30" t="s">
        <v>198</v>
      </c>
      <c r="AF24" s="30"/>
      <c r="AG24" s="30"/>
      <c r="AH24" s="30"/>
      <c r="AI24" s="45">
        <f>D24</f>
        <v>1</v>
      </c>
      <c r="AJ24" s="30">
        <f>'Site 1'!$V$262</f>
        <v>0</v>
      </c>
      <c r="AK24" s="30">
        <f>'Site 1'!$V$263</f>
        <v>0</v>
      </c>
      <c r="AL24" s="30">
        <f>'Site 1'!$V$264</f>
        <v>0</v>
      </c>
      <c r="AM24" s="30">
        <f>'Site 1'!$V$265</f>
        <v>0</v>
      </c>
      <c r="AN24" s="30">
        <f>'Site 1'!$V$266</f>
        <v>0</v>
      </c>
      <c r="AO24" s="30">
        <f>'Site 1'!$V$267</f>
        <v>0</v>
      </c>
      <c r="AP24" s="30"/>
      <c r="AQ24" s="35"/>
    </row>
    <row r="25" spans="2:43" x14ac:dyDescent="0.25">
      <c r="B25" s="39"/>
      <c r="C25" s="99" t="s">
        <v>14</v>
      </c>
      <c r="D25" s="45" t="str">
        <f>Dashboard!E43</f>
        <v>N/A</v>
      </c>
      <c r="E25" s="131" t="str">
        <f>IF(Dashboard!G43="","",Dashboard!G43)</f>
        <v/>
      </c>
      <c r="F25" s="131"/>
      <c r="G25" s="131"/>
      <c r="H25" s="131"/>
      <c r="I25" s="131"/>
      <c r="J25" s="141" t="s">
        <v>162</v>
      </c>
      <c r="K25" s="141"/>
      <c r="L25" s="141"/>
      <c r="M25" s="30"/>
      <c r="N25" s="117" t="s">
        <v>162</v>
      </c>
      <c r="O25" s="117" t="s">
        <v>162</v>
      </c>
      <c r="P25" s="117" t="s">
        <v>162</v>
      </c>
      <c r="Q25" s="117" t="s">
        <v>162</v>
      </c>
      <c r="R25" s="117" t="s">
        <v>162</v>
      </c>
      <c r="S25" s="117" t="s">
        <v>162</v>
      </c>
      <c r="T25" s="30"/>
      <c r="U25" s="35"/>
      <c r="Z25" s="39"/>
      <c r="AA25" s="30" t="str">
        <f>Dashboard!M43</f>
        <v>N/A</v>
      </c>
      <c r="AB25" s="30"/>
      <c r="AC25" s="30">
        <v>2</v>
      </c>
      <c r="AD25" s="30"/>
      <c r="AE25" s="30"/>
      <c r="AF25" s="30"/>
      <c r="AG25" s="30"/>
      <c r="AH25" s="30"/>
      <c r="AI25" s="45" t="str">
        <f t="shared" ref="AI25:AI73" si="1">D25</f>
        <v>N/A</v>
      </c>
      <c r="AJ25" s="30">
        <f>'Site 2'!$V$262</f>
        <v>0</v>
      </c>
      <c r="AK25" s="30">
        <f>'Site 2'!$V$263</f>
        <v>0</v>
      </c>
      <c r="AL25" s="30">
        <f>'Site 2'!$V$264</f>
        <v>0</v>
      </c>
      <c r="AM25" s="30">
        <f>'Site 2'!$V$265</f>
        <v>0</v>
      </c>
      <c r="AN25" s="30">
        <f>'Site 2'!$V$266</f>
        <v>0</v>
      </c>
      <c r="AO25" s="30">
        <f>'Site 2'!$V$267</f>
        <v>0</v>
      </c>
      <c r="AP25" s="30"/>
      <c r="AQ25" s="35"/>
    </row>
    <row r="26" spans="2:43" x14ac:dyDescent="0.25">
      <c r="B26" s="39"/>
      <c r="C26" s="99" t="s">
        <v>15</v>
      </c>
      <c r="D26" s="45" t="str">
        <f>Dashboard!E44</f>
        <v>N/A</v>
      </c>
      <c r="E26" s="131" t="str">
        <f>IF(Dashboard!G44="","",Dashboard!G44)</f>
        <v/>
      </c>
      <c r="F26" s="131"/>
      <c r="G26" s="131"/>
      <c r="H26" s="131"/>
      <c r="I26" s="131"/>
      <c r="J26" s="141" t="s">
        <v>162</v>
      </c>
      <c r="K26" s="141"/>
      <c r="L26" s="141"/>
      <c r="M26" s="30"/>
      <c r="N26" s="117" t="s">
        <v>162</v>
      </c>
      <c r="O26" s="117" t="s">
        <v>162</v>
      </c>
      <c r="P26" s="117" t="s">
        <v>162</v>
      </c>
      <c r="Q26" s="117" t="s">
        <v>162</v>
      </c>
      <c r="R26" s="117" t="s">
        <v>162</v>
      </c>
      <c r="S26" s="117" t="s">
        <v>162</v>
      </c>
      <c r="T26" s="30"/>
      <c r="U26" s="35"/>
      <c r="Z26" s="39"/>
      <c r="AA26" s="30" t="str">
        <f>Dashboard!M44</f>
        <v>N/A</v>
      </c>
      <c r="AB26" s="30"/>
      <c r="AC26" s="30">
        <v>3</v>
      </c>
      <c r="AD26" s="30"/>
      <c r="AE26" s="30"/>
      <c r="AF26" s="30"/>
      <c r="AG26" s="30"/>
      <c r="AH26" s="30"/>
      <c r="AI26" s="45" t="str">
        <f t="shared" si="1"/>
        <v>N/A</v>
      </c>
      <c r="AJ26" s="30">
        <f>'Site 3'!$V$262</f>
        <v>0</v>
      </c>
      <c r="AK26" s="30">
        <f>'Site 3'!$V$263</f>
        <v>0</v>
      </c>
      <c r="AL26" s="30">
        <f>'Site 3'!$V$264</f>
        <v>0</v>
      </c>
      <c r="AM26" s="30">
        <f>'Site 3'!$V$265</f>
        <v>0</v>
      </c>
      <c r="AN26" s="30">
        <f>'Site 3'!$V$266</f>
        <v>0</v>
      </c>
      <c r="AO26" s="30">
        <f>'Site 3'!$V$267</f>
        <v>0</v>
      </c>
      <c r="AP26" s="30"/>
      <c r="AQ26" s="35"/>
    </row>
    <row r="27" spans="2:43" x14ac:dyDescent="0.25">
      <c r="B27" s="39"/>
      <c r="C27" s="99" t="s">
        <v>16</v>
      </c>
      <c r="D27" s="45" t="str">
        <f>Dashboard!E45</f>
        <v>N/A</v>
      </c>
      <c r="E27" s="131" t="str">
        <f>IF(Dashboard!G45="","",Dashboard!G45)</f>
        <v/>
      </c>
      <c r="F27" s="131"/>
      <c r="G27" s="131"/>
      <c r="H27" s="131"/>
      <c r="I27" s="131"/>
      <c r="J27" s="141" t="s">
        <v>162</v>
      </c>
      <c r="K27" s="141"/>
      <c r="L27" s="141"/>
      <c r="M27" s="30"/>
      <c r="N27" s="117" t="s">
        <v>162</v>
      </c>
      <c r="O27" s="117" t="s">
        <v>162</v>
      </c>
      <c r="P27" s="117" t="s">
        <v>162</v>
      </c>
      <c r="Q27" s="117" t="s">
        <v>162</v>
      </c>
      <c r="R27" s="117" t="s">
        <v>162</v>
      </c>
      <c r="S27" s="117" t="s">
        <v>162</v>
      </c>
      <c r="T27" s="30"/>
      <c r="U27" s="35"/>
      <c r="Z27" s="39"/>
      <c r="AA27" s="30" t="str">
        <f>Dashboard!M45</f>
        <v>N/A</v>
      </c>
      <c r="AB27" s="30"/>
      <c r="AC27" s="30">
        <v>4</v>
      </c>
      <c r="AD27" s="30"/>
      <c r="AE27" s="30"/>
      <c r="AF27" s="30"/>
      <c r="AG27" s="30"/>
      <c r="AH27" s="30"/>
      <c r="AI27" s="45" t="str">
        <f t="shared" si="1"/>
        <v>N/A</v>
      </c>
      <c r="AJ27" s="30">
        <f>'Site 4'!$V$262</f>
        <v>0</v>
      </c>
      <c r="AK27" s="30">
        <f>'Site 4'!$V$263</f>
        <v>0</v>
      </c>
      <c r="AL27" s="30">
        <f>'Site 4'!$V$264</f>
        <v>0</v>
      </c>
      <c r="AM27" s="30">
        <f>'Site 4'!$V$265</f>
        <v>0</v>
      </c>
      <c r="AN27" s="30">
        <f>'Site 4'!$V$266</f>
        <v>0</v>
      </c>
      <c r="AO27" s="30">
        <f>'Site 4'!$V$267</f>
        <v>0</v>
      </c>
      <c r="AP27" s="30"/>
      <c r="AQ27" s="35"/>
    </row>
    <row r="28" spans="2:43" x14ac:dyDescent="0.25">
      <c r="B28" s="39"/>
      <c r="C28" s="99" t="s">
        <v>17</v>
      </c>
      <c r="D28" s="45" t="str">
        <f>Dashboard!E46</f>
        <v>N/A</v>
      </c>
      <c r="E28" s="131" t="str">
        <f>IF(Dashboard!G46="","",Dashboard!G46)</f>
        <v/>
      </c>
      <c r="F28" s="131"/>
      <c r="G28" s="131"/>
      <c r="H28" s="131"/>
      <c r="I28" s="131"/>
      <c r="J28" s="141" t="s">
        <v>162</v>
      </c>
      <c r="K28" s="141"/>
      <c r="L28" s="141"/>
      <c r="M28" s="30"/>
      <c r="N28" s="117" t="s">
        <v>162</v>
      </c>
      <c r="O28" s="117" t="s">
        <v>162</v>
      </c>
      <c r="P28" s="117" t="s">
        <v>162</v>
      </c>
      <c r="Q28" s="117" t="s">
        <v>162</v>
      </c>
      <c r="R28" s="117" t="s">
        <v>162</v>
      </c>
      <c r="S28" s="117" t="s">
        <v>162</v>
      </c>
      <c r="T28" s="30"/>
      <c r="U28" s="35"/>
      <c r="Z28" s="39"/>
      <c r="AA28" s="30" t="str">
        <f>Dashboard!M46</f>
        <v>N/A</v>
      </c>
      <c r="AB28" s="30"/>
      <c r="AC28" s="30">
        <v>5</v>
      </c>
      <c r="AD28" s="30"/>
      <c r="AE28" s="30"/>
      <c r="AF28" s="30"/>
      <c r="AG28" s="30"/>
      <c r="AH28" s="30"/>
      <c r="AI28" s="45" t="str">
        <f t="shared" si="1"/>
        <v>N/A</v>
      </c>
      <c r="AJ28" s="30">
        <f>'Site 5'!$V$262</f>
        <v>0</v>
      </c>
      <c r="AK28" s="30">
        <f>'Site 5'!$V$263</f>
        <v>0</v>
      </c>
      <c r="AL28" s="30">
        <f>'Site 5'!$V$264</f>
        <v>0</v>
      </c>
      <c r="AM28" s="30">
        <f>'Site 5'!$V$265</f>
        <v>0</v>
      </c>
      <c r="AN28" s="30">
        <f>'Site 5'!$V$266</f>
        <v>0</v>
      </c>
      <c r="AO28" s="30">
        <f>'Site 5'!$V$267</f>
        <v>0</v>
      </c>
      <c r="AP28" s="30"/>
      <c r="AQ28" s="35"/>
    </row>
    <row r="29" spans="2:43" x14ac:dyDescent="0.25">
      <c r="B29" s="39"/>
      <c r="C29" s="99" t="s">
        <v>18</v>
      </c>
      <c r="D29" s="45" t="str">
        <f>Dashboard!E47</f>
        <v>N/A</v>
      </c>
      <c r="E29" s="131" t="str">
        <f>IF(Dashboard!G47="","",Dashboard!G47)</f>
        <v/>
      </c>
      <c r="F29" s="131"/>
      <c r="G29" s="131"/>
      <c r="H29" s="131"/>
      <c r="I29" s="131"/>
      <c r="J29" s="141" t="s">
        <v>162</v>
      </c>
      <c r="K29" s="141"/>
      <c r="L29" s="141"/>
      <c r="M29" s="30"/>
      <c r="N29" s="117" t="s">
        <v>162</v>
      </c>
      <c r="O29" s="117" t="s">
        <v>162</v>
      </c>
      <c r="P29" s="117" t="s">
        <v>162</v>
      </c>
      <c r="Q29" s="117" t="s">
        <v>162</v>
      </c>
      <c r="R29" s="117" t="s">
        <v>162</v>
      </c>
      <c r="S29" s="117" t="s">
        <v>162</v>
      </c>
      <c r="T29" s="30"/>
      <c r="U29" s="35"/>
      <c r="Z29" s="39"/>
      <c r="AA29" s="30" t="str">
        <f>Dashboard!M47</f>
        <v>N/A</v>
      </c>
      <c r="AB29" s="30"/>
      <c r="AC29" s="30">
        <v>6</v>
      </c>
      <c r="AD29" s="30"/>
      <c r="AE29" s="30"/>
      <c r="AF29" s="30"/>
      <c r="AG29" s="30"/>
      <c r="AH29" s="30"/>
      <c r="AI29" s="45" t="str">
        <f t="shared" si="1"/>
        <v>N/A</v>
      </c>
      <c r="AJ29" s="30">
        <f>'Site 6'!$V$262</f>
        <v>0</v>
      </c>
      <c r="AK29" s="30">
        <f>'Site 6'!$V$263</f>
        <v>0</v>
      </c>
      <c r="AL29" s="30">
        <f>'Site 6'!$V$264</f>
        <v>0</v>
      </c>
      <c r="AM29" s="30">
        <f>'Site 6'!$V$265</f>
        <v>0</v>
      </c>
      <c r="AN29" s="30">
        <f>'Site 6'!$V$266</f>
        <v>0</v>
      </c>
      <c r="AO29" s="30">
        <f>'Site 6'!$V$267</f>
        <v>0</v>
      </c>
      <c r="AP29" s="30"/>
      <c r="AQ29" s="35"/>
    </row>
    <row r="30" spans="2:43" x14ac:dyDescent="0.25">
      <c r="B30" s="39"/>
      <c r="C30" s="99" t="s">
        <v>19</v>
      </c>
      <c r="D30" s="45" t="str">
        <f>Dashboard!E48</f>
        <v>N/A</v>
      </c>
      <c r="E30" s="131" t="str">
        <f>IF(Dashboard!G48="","",Dashboard!G48)</f>
        <v/>
      </c>
      <c r="F30" s="131"/>
      <c r="G30" s="131"/>
      <c r="H30" s="131"/>
      <c r="I30" s="131"/>
      <c r="J30" s="141" t="s">
        <v>162</v>
      </c>
      <c r="K30" s="141"/>
      <c r="L30" s="141"/>
      <c r="M30" s="30"/>
      <c r="N30" s="117" t="s">
        <v>162</v>
      </c>
      <c r="O30" s="117" t="s">
        <v>162</v>
      </c>
      <c r="P30" s="117" t="s">
        <v>162</v>
      </c>
      <c r="Q30" s="117" t="s">
        <v>162</v>
      </c>
      <c r="R30" s="117" t="s">
        <v>162</v>
      </c>
      <c r="S30" s="117" t="s">
        <v>162</v>
      </c>
      <c r="T30" s="30"/>
      <c r="U30" s="35"/>
      <c r="Z30" s="39"/>
      <c r="AA30" s="30" t="str">
        <f>Dashboard!M48</f>
        <v>N/A</v>
      </c>
      <c r="AB30" s="30"/>
      <c r="AC30" s="30">
        <v>7</v>
      </c>
      <c r="AD30" s="30"/>
      <c r="AE30" s="30"/>
      <c r="AF30" s="30"/>
      <c r="AG30" s="30"/>
      <c r="AH30" s="30"/>
      <c r="AI30" s="45" t="str">
        <f t="shared" si="1"/>
        <v>N/A</v>
      </c>
      <c r="AJ30" s="30">
        <f>'Site 7'!$V$262</f>
        <v>0</v>
      </c>
      <c r="AK30" s="30">
        <f>'Site 7'!$V$263</f>
        <v>0</v>
      </c>
      <c r="AL30" s="30">
        <f>'Site 7'!$V$264</f>
        <v>0</v>
      </c>
      <c r="AM30" s="30">
        <f>'Site 7'!$V$265</f>
        <v>0</v>
      </c>
      <c r="AN30" s="30">
        <f>'Site 7'!$V$266</f>
        <v>0</v>
      </c>
      <c r="AO30" s="30">
        <f>'Site 7'!$V$267</f>
        <v>0</v>
      </c>
      <c r="AP30" s="30"/>
      <c r="AQ30" s="35"/>
    </row>
    <row r="31" spans="2:43" x14ac:dyDescent="0.25">
      <c r="B31" s="39"/>
      <c r="C31" s="99" t="s">
        <v>20</v>
      </c>
      <c r="D31" s="45" t="str">
        <f>Dashboard!E49</f>
        <v>N/A</v>
      </c>
      <c r="E31" s="131" t="str">
        <f>IF(Dashboard!G49="","",Dashboard!G49)</f>
        <v/>
      </c>
      <c r="F31" s="131"/>
      <c r="G31" s="131"/>
      <c r="H31" s="131"/>
      <c r="I31" s="131"/>
      <c r="J31" s="141" t="s">
        <v>162</v>
      </c>
      <c r="K31" s="141"/>
      <c r="L31" s="141"/>
      <c r="M31" s="30"/>
      <c r="N31" s="117" t="s">
        <v>162</v>
      </c>
      <c r="O31" s="117" t="s">
        <v>162</v>
      </c>
      <c r="P31" s="117" t="s">
        <v>162</v>
      </c>
      <c r="Q31" s="117" t="s">
        <v>162</v>
      </c>
      <c r="R31" s="117" t="s">
        <v>162</v>
      </c>
      <c r="S31" s="117" t="s">
        <v>162</v>
      </c>
      <c r="T31" s="30"/>
      <c r="U31" s="35"/>
      <c r="Z31" s="39"/>
      <c r="AA31" s="30" t="str">
        <f>Dashboard!M49</f>
        <v>N/A</v>
      </c>
      <c r="AB31" s="30"/>
      <c r="AC31" s="30">
        <v>8</v>
      </c>
      <c r="AD31" s="30"/>
      <c r="AE31" s="30"/>
      <c r="AF31" s="30"/>
      <c r="AG31" s="30"/>
      <c r="AH31" s="30"/>
      <c r="AI31" s="45" t="str">
        <f t="shared" si="1"/>
        <v>N/A</v>
      </c>
      <c r="AJ31" s="30">
        <f>'Site 8'!$V$262</f>
        <v>0</v>
      </c>
      <c r="AK31" s="30">
        <f>'Site 8'!$V$263</f>
        <v>0</v>
      </c>
      <c r="AL31" s="30">
        <f>'Site 8'!$V$264</f>
        <v>0</v>
      </c>
      <c r="AM31" s="30">
        <f>'Site 8'!$V$265</f>
        <v>0</v>
      </c>
      <c r="AN31" s="30">
        <f>'Site 8'!$V$266</f>
        <v>0</v>
      </c>
      <c r="AO31" s="30">
        <f>'Site 8'!$V$267</f>
        <v>0</v>
      </c>
      <c r="AP31" s="30"/>
      <c r="AQ31" s="35"/>
    </row>
    <row r="32" spans="2:43" x14ac:dyDescent="0.25">
      <c r="B32" s="39"/>
      <c r="C32" s="99" t="s">
        <v>21</v>
      </c>
      <c r="D32" s="45" t="str">
        <f>Dashboard!E50</f>
        <v>N/A</v>
      </c>
      <c r="E32" s="131" t="str">
        <f>IF(Dashboard!G50="","",Dashboard!G50)</f>
        <v/>
      </c>
      <c r="F32" s="131"/>
      <c r="G32" s="131"/>
      <c r="H32" s="131"/>
      <c r="I32" s="131"/>
      <c r="J32" s="141" t="s">
        <v>162</v>
      </c>
      <c r="K32" s="141"/>
      <c r="L32" s="141"/>
      <c r="M32" s="30"/>
      <c r="N32" s="117" t="s">
        <v>162</v>
      </c>
      <c r="O32" s="117" t="s">
        <v>162</v>
      </c>
      <c r="P32" s="117" t="s">
        <v>162</v>
      </c>
      <c r="Q32" s="117" t="s">
        <v>162</v>
      </c>
      <c r="R32" s="117" t="s">
        <v>162</v>
      </c>
      <c r="S32" s="117" t="s">
        <v>162</v>
      </c>
      <c r="T32" s="30"/>
      <c r="U32" s="35"/>
      <c r="Z32" s="39"/>
      <c r="AA32" s="30" t="str">
        <f>Dashboard!M50</f>
        <v>N/A</v>
      </c>
      <c r="AB32" s="30"/>
      <c r="AC32" s="30">
        <v>9</v>
      </c>
      <c r="AD32" s="30"/>
      <c r="AE32" s="30"/>
      <c r="AF32" s="30"/>
      <c r="AG32" s="30"/>
      <c r="AH32" s="30"/>
      <c r="AI32" s="45" t="str">
        <f t="shared" si="1"/>
        <v>N/A</v>
      </c>
      <c r="AJ32" s="30">
        <f>'Site 9'!$V$262</f>
        <v>0</v>
      </c>
      <c r="AK32" s="30">
        <f>'Site 9'!$V$263</f>
        <v>0</v>
      </c>
      <c r="AL32" s="30">
        <f>'Site 9'!$V$264</f>
        <v>0</v>
      </c>
      <c r="AM32" s="30">
        <f>'Site 9'!$V$265</f>
        <v>0</v>
      </c>
      <c r="AN32" s="30">
        <f>'Site 9'!$V$266</f>
        <v>0</v>
      </c>
      <c r="AO32" s="30">
        <f>'Site 9'!$V$267</f>
        <v>0</v>
      </c>
      <c r="AP32" s="30"/>
      <c r="AQ32" s="35"/>
    </row>
    <row r="33" spans="2:43" x14ac:dyDescent="0.25">
      <c r="B33" s="39"/>
      <c r="C33" s="99" t="s">
        <v>22</v>
      </c>
      <c r="D33" s="45" t="str">
        <f>Dashboard!E51</f>
        <v>N/A</v>
      </c>
      <c r="E33" s="131" t="str">
        <f>IF(Dashboard!G51="","",Dashboard!G51)</f>
        <v/>
      </c>
      <c r="F33" s="131"/>
      <c r="G33" s="131"/>
      <c r="H33" s="131"/>
      <c r="I33" s="131"/>
      <c r="J33" s="141" t="s">
        <v>162</v>
      </c>
      <c r="K33" s="141"/>
      <c r="L33" s="141"/>
      <c r="M33" s="30"/>
      <c r="N33" s="117" t="s">
        <v>162</v>
      </c>
      <c r="O33" s="117" t="s">
        <v>162</v>
      </c>
      <c r="P33" s="117" t="s">
        <v>162</v>
      </c>
      <c r="Q33" s="117" t="s">
        <v>162</v>
      </c>
      <c r="R33" s="117" t="s">
        <v>162</v>
      </c>
      <c r="S33" s="117" t="s">
        <v>162</v>
      </c>
      <c r="T33" s="30"/>
      <c r="U33" s="35"/>
      <c r="Z33" s="39"/>
      <c r="AA33" s="30" t="str">
        <f>Dashboard!M51</f>
        <v>N/A</v>
      </c>
      <c r="AB33" s="30"/>
      <c r="AC33" s="30">
        <v>10</v>
      </c>
      <c r="AD33" s="30"/>
      <c r="AE33" s="30"/>
      <c r="AF33" s="30"/>
      <c r="AG33" s="30"/>
      <c r="AH33" s="30"/>
      <c r="AI33" s="45" t="str">
        <f t="shared" si="1"/>
        <v>N/A</v>
      </c>
      <c r="AJ33" s="30">
        <f>'Site 10'!$V$262</f>
        <v>0</v>
      </c>
      <c r="AK33" s="30">
        <f>'Site 10'!$V$263</f>
        <v>0</v>
      </c>
      <c r="AL33" s="30">
        <f>'Site 10'!$V$264</f>
        <v>0</v>
      </c>
      <c r="AM33" s="30">
        <f>'Site 10'!$V$265</f>
        <v>0</v>
      </c>
      <c r="AN33" s="30">
        <f>'Site 10'!$V$266</f>
        <v>0</v>
      </c>
      <c r="AO33" s="30">
        <f>'Site 10'!$V$267</f>
        <v>0</v>
      </c>
      <c r="AP33" s="30"/>
      <c r="AQ33" s="35"/>
    </row>
    <row r="34" spans="2:43" x14ac:dyDescent="0.25">
      <c r="B34" s="39"/>
      <c r="C34" s="99" t="s">
        <v>23</v>
      </c>
      <c r="D34" s="45" t="str">
        <f>Dashboard!E52</f>
        <v>N/A</v>
      </c>
      <c r="E34" s="131" t="str">
        <f>IF(Dashboard!G52="","",Dashboard!G52)</f>
        <v/>
      </c>
      <c r="F34" s="131"/>
      <c r="G34" s="131"/>
      <c r="H34" s="131"/>
      <c r="I34" s="131"/>
      <c r="J34" s="141" t="s">
        <v>162</v>
      </c>
      <c r="K34" s="141"/>
      <c r="L34" s="141"/>
      <c r="M34" s="30"/>
      <c r="N34" s="117" t="s">
        <v>162</v>
      </c>
      <c r="O34" s="117" t="s">
        <v>162</v>
      </c>
      <c r="P34" s="117" t="s">
        <v>162</v>
      </c>
      <c r="Q34" s="117" t="s">
        <v>162</v>
      </c>
      <c r="R34" s="117" t="s">
        <v>162</v>
      </c>
      <c r="S34" s="117" t="s">
        <v>162</v>
      </c>
      <c r="T34" s="30"/>
      <c r="U34" s="35"/>
      <c r="Z34" s="39"/>
      <c r="AA34" s="30" t="str">
        <f>Dashboard!M52</f>
        <v>N/A</v>
      </c>
      <c r="AB34" s="30"/>
      <c r="AC34" s="30">
        <v>11</v>
      </c>
      <c r="AD34" s="30"/>
      <c r="AE34" s="30"/>
      <c r="AF34" s="30"/>
      <c r="AG34" s="30"/>
      <c r="AH34" s="30"/>
      <c r="AI34" s="45" t="str">
        <f t="shared" si="1"/>
        <v>N/A</v>
      </c>
      <c r="AJ34" s="30">
        <f>'Site 11'!$V$262</f>
        <v>0</v>
      </c>
      <c r="AK34" s="30">
        <f>'Site 11'!$V$263</f>
        <v>0</v>
      </c>
      <c r="AL34" s="30">
        <f>'Site 11'!$V$264</f>
        <v>0</v>
      </c>
      <c r="AM34" s="30">
        <f>'Site 11'!$V$265</f>
        <v>0</v>
      </c>
      <c r="AN34" s="30">
        <f>'Site 11'!$V$266</f>
        <v>0</v>
      </c>
      <c r="AO34" s="30">
        <f>'Site 11'!$V$267</f>
        <v>0</v>
      </c>
      <c r="AP34" s="30"/>
      <c r="AQ34" s="35"/>
    </row>
    <row r="35" spans="2:43" x14ac:dyDescent="0.25">
      <c r="B35" s="39"/>
      <c r="C35" s="99" t="s">
        <v>24</v>
      </c>
      <c r="D35" s="45" t="str">
        <f>Dashboard!E53</f>
        <v>N/A</v>
      </c>
      <c r="E35" s="131" t="str">
        <f>IF(Dashboard!G53="","",Dashboard!G53)</f>
        <v/>
      </c>
      <c r="F35" s="131"/>
      <c r="G35" s="131"/>
      <c r="H35" s="131"/>
      <c r="I35" s="131"/>
      <c r="J35" s="141" t="s">
        <v>162</v>
      </c>
      <c r="K35" s="141"/>
      <c r="L35" s="141"/>
      <c r="M35" s="30"/>
      <c r="N35" s="117" t="s">
        <v>162</v>
      </c>
      <c r="O35" s="117" t="s">
        <v>162</v>
      </c>
      <c r="P35" s="117" t="s">
        <v>162</v>
      </c>
      <c r="Q35" s="117" t="s">
        <v>162</v>
      </c>
      <c r="R35" s="117" t="s">
        <v>162</v>
      </c>
      <c r="S35" s="117" t="s">
        <v>162</v>
      </c>
      <c r="T35" s="30"/>
      <c r="U35" s="35"/>
      <c r="Z35" s="39"/>
      <c r="AA35" s="30" t="str">
        <f>Dashboard!M53</f>
        <v>N/A</v>
      </c>
      <c r="AB35" s="30"/>
      <c r="AC35" s="30">
        <v>12</v>
      </c>
      <c r="AD35" s="30"/>
      <c r="AE35" s="30"/>
      <c r="AF35" s="30"/>
      <c r="AG35" s="30"/>
      <c r="AH35" s="30"/>
      <c r="AI35" s="45" t="str">
        <f t="shared" si="1"/>
        <v>N/A</v>
      </c>
      <c r="AJ35" s="30">
        <f>'Site 12'!$V$262</f>
        <v>0</v>
      </c>
      <c r="AK35" s="30">
        <f>'Site 12'!$V$263</f>
        <v>0</v>
      </c>
      <c r="AL35" s="30">
        <f>'Site 12'!$V$264</f>
        <v>0</v>
      </c>
      <c r="AM35" s="30">
        <f>'Site 12'!$V$265</f>
        <v>0</v>
      </c>
      <c r="AN35" s="30">
        <f>'Site 12'!$V$266</f>
        <v>0</v>
      </c>
      <c r="AO35" s="30">
        <f>'Site 12'!$V$267</f>
        <v>0</v>
      </c>
      <c r="AP35" s="30"/>
      <c r="AQ35" s="35"/>
    </row>
    <row r="36" spans="2:43" x14ac:dyDescent="0.25">
      <c r="B36" s="39"/>
      <c r="C36" s="99" t="s">
        <v>25</v>
      </c>
      <c r="D36" s="45" t="str">
        <f>Dashboard!E54</f>
        <v>N/A</v>
      </c>
      <c r="E36" s="131" t="str">
        <f>IF(Dashboard!G54="","",Dashboard!G54)</f>
        <v/>
      </c>
      <c r="F36" s="131"/>
      <c r="G36" s="131"/>
      <c r="H36" s="131"/>
      <c r="I36" s="131"/>
      <c r="J36" s="141" t="s">
        <v>162</v>
      </c>
      <c r="K36" s="141"/>
      <c r="L36" s="141"/>
      <c r="M36" s="30"/>
      <c r="N36" s="117" t="s">
        <v>162</v>
      </c>
      <c r="O36" s="117" t="s">
        <v>162</v>
      </c>
      <c r="P36" s="117" t="s">
        <v>162</v>
      </c>
      <c r="Q36" s="117" t="s">
        <v>162</v>
      </c>
      <c r="R36" s="117" t="s">
        <v>162</v>
      </c>
      <c r="S36" s="117" t="s">
        <v>162</v>
      </c>
      <c r="T36" s="30"/>
      <c r="U36" s="35"/>
      <c r="Z36" s="39"/>
      <c r="AA36" s="30" t="str">
        <f>Dashboard!M54</f>
        <v>N/A</v>
      </c>
      <c r="AB36" s="30"/>
      <c r="AC36" s="30">
        <v>13</v>
      </c>
      <c r="AD36" s="30"/>
      <c r="AE36" s="30"/>
      <c r="AF36" s="30"/>
      <c r="AG36" s="30"/>
      <c r="AH36" s="30"/>
      <c r="AI36" s="45" t="str">
        <f t="shared" si="1"/>
        <v>N/A</v>
      </c>
      <c r="AJ36" s="30">
        <f>'Site 13'!$V$262</f>
        <v>0</v>
      </c>
      <c r="AK36" s="30">
        <f>'Site 13'!$V$263</f>
        <v>0</v>
      </c>
      <c r="AL36" s="30">
        <f>'Site 13'!$V$264</f>
        <v>0</v>
      </c>
      <c r="AM36" s="30">
        <f>'Site 13'!$V$265</f>
        <v>0</v>
      </c>
      <c r="AN36" s="30">
        <f>'Site 13'!$V$266</f>
        <v>0</v>
      </c>
      <c r="AO36" s="30">
        <f>'Site 13'!$V$267</f>
        <v>0</v>
      </c>
      <c r="AP36" s="30"/>
      <c r="AQ36" s="35"/>
    </row>
    <row r="37" spans="2:43" x14ac:dyDescent="0.25">
      <c r="B37" s="39"/>
      <c r="C37" s="99" t="s">
        <v>26</v>
      </c>
      <c r="D37" s="45" t="str">
        <f>Dashboard!E55</f>
        <v>N/A</v>
      </c>
      <c r="E37" s="131" t="str">
        <f>IF(Dashboard!G55="","",Dashboard!G55)</f>
        <v/>
      </c>
      <c r="F37" s="131"/>
      <c r="G37" s="131"/>
      <c r="H37" s="131"/>
      <c r="I37" s="131"/>
      <c r="J37" s="141" t="s">
        <v>162</v>
      </c>
      <c r="K37" s="141"/>
      <c r="L37" s="141"/>
      <c r="M37" s="30"/>
      <c r="N37" s="117" t="s">
        <v>162</v>
      </c>
      <c r="O37" s="117" t="s">
        <v>162</v>
      </c>
      <c r="P37" s="117" t="s">
        <v>162</v>
      </c>
      <c r="Q37" s="117" t="s">
        <v>162</v>
      </c>
      <c r="R37" s="117" t="s">
        <v>162</v>
      </c>
      <c r="S37" s="117" t="s">
        <v>162</v>
      </c>
      <c r="T37" s="30"/>
      <c r="U37" s="35"/>
      <c r="Z37" s="39"/>
      <c r="AA37" s="30" t="str">
        <f>Dashboard!M55</f>
        <v>N/A</v>
      </c>
      <c r="AB37" s="30"/>
      <c r="AC37" s="30">
        <v>14</v>
      </c>
      <c r="AD37" s="30"/>
      <c r="AE37" s="30"/>
      <c r="AF37" s="30"/>
      <c r="AG37" s="30"/>
      <c r="AH37" s="30"/>
      <c r="AI37" s="45" t="str">
        <f t="shared" si="1"/>
        <v>N/A</v>
      </c>
      <c r="AJ37" s="30">
        <f>'Site 14'!$V$262</f>
        <v>0</v>
      </c>
      <c r="AK37" s="30">
        <f>'Site 14'!$V$263</f>
        <v>0</v>
      </c>
      <c r="AL37" s="30">
        <f>'Site 14'!$V$264</f>
        <v>0</v>
      </c>
      <c r="AM37" s="30">
        <f>'Site 14'!$V$265</f>
        <v>0</v>
      </c>
      <c r="AN37" s="30">
        <f>'Site 14'!$V$266</f>
        <v>0</v>
      </c>
      <c r="AO37" s="30">
        <f>'Site 14'!$V$267</f>
        <v>0</v>
      </c>
      <c r="AP37" s="30"/>
      <c r="AQ37" s="35"/>
    </row>
    <row r="38" spans="2:43" x14ac:dyDescent="0.25">
      <c r="B38" s="39"/>
      <c r="C38" s="99" t="s">
        <v>27</v>
      </c>
      <c r="D38" s="45" t="str">
        <f>Dashboard!E56</f>
        <v>N/A</v>
      </c>
      <c r="E38" s="131" t="str">
        <f>IF(Dashboard!G56="","",Dashboard!G56)</f>
        <v/>
      </c>
      <c r="F38" s="131"/>
      <c r="G38" s="131"/>
      <c r="H38" s="131"/>
      <c r="I38" s="131"/>
      <c r="J38" s="141" t="s">
        <v>162</v>
      </c>
      <c r="K38" s="141"/>
      <c r="L38" s="141"/>
      <c r="M38" s="30"/>
      <c r="N38" s="117" t="s">
        <v>162</v>
      </c>
      <c r="O38" s="117" t="s">
        <v>162</v>
      </c>
      <c r="P38" s="117" t="s">
        <v>162</v>
      </c>
      <c r="Q38" s="117" t="s">
        <v>162</v>
      </c>
      <c r="R38" s="117" t="s">
        <v>162</v>
      </c>
      <c r="S38" s="117" t="s">
        <v>162</v>
      </c>
      <c r="T38" s="30"/>
      <c r="U38" s="35"/>
      <c r="Z38" s="39"/>
      <c r="AA38" s="30" t="str">
        <f>Dashboard!M56</f>
        <v>N/A</v>
      </c>
      <c r="AB38" s="30"/>
      <c r="AC38" s="30">
        <v>15</v>
      </c>
      <c r="AD38" s="30"/>
      <c r="AE38" s="30"/>
      <c r="AF38" s="30"/>
      <c r="AG38" s="30"/>
      <c r="AH38" s="30"/>
      <c r="AI38" s="45" t="str">
        <f t="shared" si="1"/>
        <v>N/A</v>
      </c>
      <c r="AJ38" s="30">
        <f>'Site 15'!$V$262</f>
        <v>0</v>
      </c>
      <c r="AK38" s="30">
        <f>'Site 15'!$V$263</f>
        <v>0</v>
      </c>
      <c r="AL38" s="30">
        <f>'Site 15'!$V$264</f>
        <v>0</v>
      </c>
      <c r="AM38" s="30">
        <f>'Site 15'!$V$265</f>
        <v>0</v>
      </c>
      <c r="AN38" s="30">
        <f>'Site 15'!$V$266</f>
        <v>0</v>
      </c>
      <c r="AO38" s="30">
        <f>'Site 15'!$V$267</f>
        <v>0</v>
      </c>
      <c r="AP38" s="30"/>
      <c r="AQ38" s="35"/>
    </row>
    <row r="39" spans="2:43" x14ac:dyDescent="0.25">
      <c r="B39" s="39"/>
      <c r="C39" s="99" t="s">
        <v>28</v>
      </c>
      <c r="D39" s="45" t="str">
        <f>Dashboard!E57</f>
        <v>N/A</v>
      </c>
      <c r="E39" s="131" t="str">
        <f>IF(Dashboard!G57="","",Dashboard!G57)</f>
        <v/>
      </c>
      <c r="F39" s="131"/>
      <c r="G39" s="131"/>
      <c r="H39" s="131"/>
      <c r="I39" s="131"/>
      <c r="J39" s="141" t="s">
        <v>162</v>
      </c>
      <c r="K39" s="141"/>
      <c r="L39" s="141"/>
      <c r="M39" s="30"/>
      <c r="N39" s="117" t="s">
        <v>162</v>
      </c>
      <c r="O39" s="117" t="s">
        <v>162</v>
      </c>
      <c r="P39" s="117" t="s">
        <v>162</v>
      </c>
      <c r="Q39" s="117" t="s">
        <v>162</v>
      </c>
      <c r="R39" s="117" t="s">
        <v>162</v>
      </c>
      <c r="S39" s="117" t="s">
        <v>162</v>
      </c>
      <c r="T39" s="30"/>
      <c r="U39" s="35"/>
      <c r="Z39" s="39"/>
      <c r="AA39" s="30" t="str">
        <f>Dashboard!M57</f>
        <v>N/A</v>
      </c>
      <c r="AB39" s="30"/>
      <c r="AC39" s="30">
        <v>16</v>
      </c>
      <c r="AD39" s="30"/>
      <c r="AE39" s="30"/>
      <c r="AF39" s="30"/>
      <c r="AG39" s="30"/>
      <c r="AH39" s="30"/>
      <c r="AI39" s="45" t="str">
        <f t="shared" si="1"/>
        <v>N/A</v>
      </c>
      <c r="AJ39" s="30">
        <f>'Site 16'!$V$262</f>
        <v>0</v>
      </c>
      <c r="AK39" s="30">
        <f>'Site 16'!$V$263</f>
        <v>0</v>
      </c>
      <c r="AL39" s="30">
        <f>'Site 16'!$V$264</f>
        <v>0</v>
      </c>
      <c r="AM39" s="30">
        <f>'Site 16'!$V$265</f>
        <v>0</v>
      </c>
      <c r="AN39" s="30">
        <f>'Site 16'!$V$266</f>
        <v>0</v>
      </c>
      <c r="AO39" s="30">
        <f>'Site 16'!$V$267</f>
        <v>0</v>
      </c>
      <c r="AP39" s="30"/>
      <c r="AQ39" s="35"/>
    </row>
    <row r="40" spans="2:43" x14ac:dyDescent="0.25">
      <c r="B40" s="39"/>
      <c r="C40" s="99" t="s">
        <v>29</v>
      </c>
      <c r="D40" s="45" t="str">
        <f>Dashboard!E58</f>
        <v>N/A</v>
      </c>
      <c r="E40" s="131" t="str">
        <f>IF(Dashboard!G58="","",Dashboard!G58)</f>
        <v/>
      </c>
      <c r="F40" s="131"/>
      <c r="G40" s="131"/>
      <c r="H40" s="131"/>
      <c r="I40" s="131"/>
      <c r="J40" s="141" t="s">
        <v>162</v>
      </c>
      <c r="K40" s="141"/>
      <c r="L40" s="141"/>
      <c r="M40" s="30"/>
      <c r="N40" s="117" t="s">
        <v>162</v>
      </c>
      <c r="O40" s="117" t="s">
        <v>162</v>
      </c>
      <c r="P40" s="117" t="s">
        <v>162</v>
      </c>
      <c r="Q40" s="117" t="s">
        <v>162</v>
      </c>
      <c r="R40" s="117" t="s">
        <v>162</v>
      </c>
      <c r="S40" s="117" t="s">
        <v>162</v>
      </c>
      <c r="T40" s="30"/>
      <c r="U40" s="35"/>
      <c r="Z40" s="39"/>
      <c r="AA40" s="30" t="str">
        <f>Dashboard!M58</f>
        <v>N/A</v>
      </c>
      <c r="AB40" s="30"/>
      <c r="AC40" s="30">
        <v>17</v>
      </c>
      <c r="AD40" s="30"/>
      <c r="AE40" s="30"/>
      <c r="AF40" s="30"/>
      <c r="AG40" s="30"/>
      <c r="AH40" s="30"/>
      <c r="AI40" s="45" t="str">
        <f t="shared" si="1"/>
        <v>N/A</v>
      </c>
      <c r="AJ40" s="30">
        <f>'Site 17'!$V$262</f>
        <v>0</v>
      </c>
      <c r="AK40" s="30">
        <f>'Site 17'!$V$263</f>
        <v>0</v>
      </c>
      <c r="AL40" s="30">
        <f>'Site 17'!$V$264</f>
        <v>0</v>
      </c>
      <c r="AM40" s="30">
        <f>'Site 17'!$V$265</f>
        <v>0</v>
      </c>
      <c r="AN40" s="30">
        <f>'Site 17'!$V$266</f>
        <v>0</v>
      </c>
      <c r="AO40" s="30">
        <f>'Site 17'!$V$267</f>
        <v>0</v>
      </c>
      <c r="AP40" s="30"/>
      <c r="AQ40" s="35"/>
    </row>
    <row r="41" spans="2:43" x14ac:dyDescent="0.25">
      <c r="B41" s="39"/>
      <c r="C41" s="99" t="s">
        <v>30</v>
      </c>
      <c r="D41" s="45" t="str">
        <f>Dashboard!E59</f>
        <v>N/A</v>
      </c>
      <c r="E41" s="131" t="str">
        <f>IF(Dashboard!G59="","",Dashboard!G59)</f>
        <v/>
      </c>
      <c r="F41" s="131"/>
      <c r="G41" s="131"/>
      <c r="H41" s="131"/>
      <c r="I41" s="131"/>
      <c r="J41" s="141" t="s">
        <v>162</v>
      </c>
      <c r="K41" s="141"/>
      <c r="L41" s="141"/>
      <c r="M41" s="30"/>
      <c r="N41" s="117" t="s">
        <v>162</v>
      </c>
      <c r="O41" s="117" t="s">
        <v>162</v>
      </c>
      <c r="P41" s="117" t="s">
        <v>162</v>
      </c>
      <c r="Q41" s="117" t="s">
        <v>162</v>
      </c>
      <c r="R41" s="117" t="s">
        <v>162</v>
      </c>
      <c r="S41" s="117" t="s">
        <v>162</v>
      </c>
      <c r="T41" s="30"/>
      <c r="U41" s="35"/>
      <c r="Z41" s="39"/>
      <c r="AA41" s="30" t="str">
        <f>Dashboard!M59</f>
        <v>N/A</v>
      </c>
      <c r="AB41" s="30"/>
      <c r="AC41" s="30">
        <v>18</v>
      </c>
      <c r="AD41" s="30"/>
      <c r="AE41" s="30"/>
      <c r="AF41" s="30"/>
      <c r="AG41" s="30"/>
      <c r="AH41" s="30"/>
      <c r="AI41" s="45" t="str">
        <f t="shared" si="1"/>
        <v>N/A</v>
      </c>
      <c r="AJ41" s="30">
        <f>'Site 18'!$V$262</f>
        <v>0</v>
      </c>
      <c r="AK41" s="30">
        <f>'Site 18'!$V$263</f>
        <v>0</v>
      </c>
      <c r="AL41" s="30">
        <f>'Site 18'!$V$264</f>
        <v>0</v>
      </c>
      <c r="AM41" s="30">
        <f>'Site 18'!$V$265</f>
        <v>0</v>
      </c>
      <c r="AN41" s="30">
        <f>'Site 18'!$V$266</f>
        <v>0</v>
      </c>
      <c r="AO41" s="30">
        <f>'Site 18'!$V$267</f>
        <v>0</v>
      </c>
      <c r="AP41" s="30"/>
      <c r="AQ41" s="35"/>
    </row>
    <row r="42" spans="2:43" x14ac:dyDescent="0.25">
      <c r="B42" s="39"/>
      <c r="C42" s="99" t="s">
        <v>31</v>
      </c>
      <c r="D42" s="45" t="str">
        <f>Dashboard!E60</f>
        <v>N/A</v>
      </c>
      <c r="E42" s="131" t="str">
        <f>IF(Dashboard!G60="","",Dashboard!G60)</f>
        <v/>
      </c>
      <c r="F42" s="131"/>
      <c r="G42" s="131"/>
      <c r="H42" s="131"/>
      <c r="I42" s="131"/>
      <c r="J42" s="141" t="s">
        <v>162</v>
      </c>
      <c r="K42" s="141"/>
      <c r="L42" s="141"/>
      <c r="M42" s="30"/>
      <c r="N42" s="117" t="s">
        <v>162</v>
      </c>
      <c r="O42" s="117" t="s">
        <v>162</v>
      </c>
      <c r="P42" s="117" t="s">
        <v>162</v>
      </c>
      <c r="Q42" s="117" t="s">
        <v>162</v>
      </c>
      <c r="R42" s="117" t="s">
        <v>162</v>
      </c>
      <c r="S42" s="117" t="s">
        <v>162</v>
      </c>
      <c r="T42" s="30"/>
      <c r="U42" s="35"/>
      <c r="Z42" s="39"/>
      <c r="AA42" s="30" t="str">
        <f>Dashboard!M60</f>
        <v>N/A</v>
      </c>
      <c r="AB42" s="30"/>
      <c r="AC42" s="30">
        <v>19</v>
      </c>
      <c r="AD42" s="30"/>
      <c r="AE42" s="30"/>
      <c r="AF42" s="30"/>
      <c r="AG42" s="30"/>
      <c r="AH42" s="30"/>
      <c r="AI42" s="45" t="str">
        <f t="shared" si="1"/>
        <v>N/A</v>
      </c>
      <c r="AJ42" s="30">
        <f>'Site 19'!$V$262</f>
        <v>0</v>
      </c>
      <c r="AK42" s="30">
        <f>'Site 19'!$V$263</f>
        <v>0</v>
      </c>
      <c r="AL42" s="30">
        <f>'Site 19'!$V$264</f>
        <v>0</v>
      </c>
      <c r="AM42" s="30">
        <f>'Site 19'!$V$265</f>
        <v>0</v>
      </c>
      <c r="AN42" s="30">
        <f>'Site 19'!$V$266</f>
        <v>0</v>
      </c>
      <c r="AO42" s="30">
        <f>'Site 19'!$V$267</f>
        <v>0</v>
      </c>
      <c r="AP42" s="30"/>
      <c r="AQ42" s="35"/>
    </row>
    <row r="43" spans="2:43" x14ac:dyDescent="0.25">
      <c r="B43" s="39"/>
      <c r="C43" s="99" t="s">
        <v>32</v>
      </c>
      <c r="D43" s="45" t="str">
        <f>Dashboard!E61</f>
        <v>N/A</v>
      </c>
      <c r="E43" s="131" t="str">
        <f>IF(Dashboard!G61="","",Dashboard!G61)</f>
        <v/>
      </c>
      <c r="F43" s="131"/>
      <c r="G43" s="131"/>
      <c r="H43" s="131"/>
      <c r="I43" s="131"/>
      <c r="J43" s="141" t="s">
        <v>162</v>
      </c>
      <c r="K43" s="141"/>
      <c r="L43" s="141"/>
      <c r="M43" s="30"/>
      <c r="N43" s="117" t="s">
        <v>162</v>
      </c>
      <c r="O43" s="117" t="s">
        <v>162</v>
      </c>
      <c r="P43" s="117" t="s">
        <v>162</v>
      </c>
      <c r="Q43" s="117" t="s">
        <v>162</v>
      </c>
      <c r="R43" s="117" t="s">
        <v>162</v>
      </c>
      <c r="S43" s="117" t="s">
        <v>162</v>
      </c>
      <c r="T43" s="30"/>
      <c r="U43" s="35"/>
      <c r="Z43" s="39"/>
      <c r="AA43" s="30" t="str">
        <f>Dashboard!M61</f>
        <v>N/A</v>
      </c>
      <c r="AB43" s="30"/>
      <c r="AC43" s="30">
        <v>20</v>
      </c>
      <c r="AD43" s="30"/>
      <c r="AE43" s="30"/>
      <c r="AF43" s="30"/>
      <c r="AG43" s="30"/>
      <c r="AH43" s="30"/>
      <c r="AI43" s="45" t="str">
        <f t="shared" si="1"/>
        <v>N/A</v>
      </c>
      <c r="AJ43" s="30">
        <f>'Site 20'!$V$262</f>
        <v>0</v>
      </c>
      <c r="AK43" s="30">
        <f>'Site 20'!$V$263</f>
        <v>0</v>
      </c>
      <c r="AL43" s="30">
        <f>'Site 20'!$V$264</f>
        <v>0</v>
      </c>
      <c r="AM43" s="30">
        <f>'Site 20'!$V$265</f>
        <v>0</v>
      </c>
      <c r="AN43" s="30">
        <f>'Site 20'!$V$266</f>
        <v>0</v>
      </c>
      <c r="AO43" s="30">
        <f>'Site 20'!$V$267</f>
        <v>0</v>
      </c>
      <c r="AP43" s="30"/>
      <c r="AQ43" s="35"/>
    </row>
    <row r="44" spans="2:43" x14ac:dyDescent="0.25">
      <c r="B44" s="39"/>
      <c r="C44" s="99" t="s">
        <v>33</v>
      </c>
      <c r="D44" s="45" t="str">
        <f>Dashboard!E62</f>
        <v>N/A</v>
      </c>
      <c r="E44" s="131" t="str">
        <f>IF(Dashboard!G62="","",Dashboard!G62)</f>
        <v/>
      </c>
      <c r="F44" s="131"/>
      <c r="G44" s="131"/>
      <c r="H44" s="131"/>
      <c r="I44" s="131"/>
      <c r="J44" s="141" t="s">
        <v>162</v>
      </c>
      <c r="K44" s="141"/>
      <c r="L44" s="141"/>
      <c r="M44" s="30"/>
      <c r="N44" s="117" t="s">
        <v>162</v>
      </c>
      <c r="O44" s="117" t="s">
        <v>162</v>
      </c>
      <c r="P44" s="117" t="s">
        <v>162</v>
      </c>
      <c r="Q44" s="117" t="s">
        <v>162</v>
      </c>
      <c r="R44" s="117" t="s">
        <v>162</v>
      </c>
      <c r="S44" s="117" t="s">
        <v>162</v>
      </c>
      <c r="T44" s="30"/>
      <c r="U44" s="35"/>
      <c r="Z44" s="39"/>
      <c r="AA44" s="30" t="str">
        <f>Dashboard!M62</f>
        <v>N/A</v>
      </c>
      <c r="AB44" s="30"/>
      <c r="AC44" s="30">
        <v>21</v>
      </c>
      <c r="AD44" s="30"/>
      <c r="AE44" s="30"/>
      <c r="AF44" s="30"/>
      <c r="AG44" s="30"/>
      <c r="AH44" s="30"/>
      <c r="AI44" s="45" t="str">
        <f t="shared" si="1"/>
        <v>N/A</v>
      </c>
      <c r="AJ44" s="30">
        <f>'Site 21'!$V$262</f>
        <v>0</v>
      </c>
      <c r="AK44" s="30">
        <f>'Site 21'!$V$263</f>
        <v>0</v>
      </c>
      <c r="AL44" s="30">
        <f>'Site 21'!$V$264</f>
        <v>0</v>
      </c>
      <c r="AM44" s="30">
        <f>'Site 21'!$V$265</f>
        <v>0</v>
      </c>
      <c r="AN44" s="30">
        <f>'Site 21'!$V$266</f>
        <v>0</v>
      </c>
      <c r="AO44" s="30">
        <f>'Site 21'!$V$267</f>
        <v>0</v>
      </c>
      <c r="AP44" s="30"/>
      <c r="AQ44" s="35"/>
    </row>
    <row r="45" spans="2:43" x14ac:dyDescent="0.25">
      <c r="B45" s="39"/>
      <c r="C45" s="99" t="s">
        <v>34</v>
      </c>
      <c r="D45" s="45" t="str">
        <f>Dashboard!E63</f>
        <v>N/A</v>
      </c>
      <c r="E45" s="131" t="str">
        <f>IF(Dashboard!G63="","",Dashboard!G63)</f>
        <v/>
      </c>
      <c r="F45" s="131"/>
      <c r="G45" s="131"/>
      <c r="H45" s="131"/>
      <c r="I45" s="131"/>
      <c r="J45" s="141" t="s">
        <v>162</v>
      </c>
      <c r="K45" s="141"/>
      <c r="L45" s="141"/>
      <c r="M45" s="30"/>
      <c r="N45" s="117" t="s">
        <v>162</v>
      </c>
      <c r="O45" s="117" t="s">
        <v>162</v>
      </c>
      <c r="P45" s="117" t="s">
        <v>162</v>
      </c>
      <c r="Q45" s="117" t="s">
        <v>162</v>
      </c>
      <c r="R45" s="117" t="s">
        <v>162</v>
      </c>
      <c r="S45" s="117" t="s">
        <v>162</v>
      </c>
      <c r="T45" s="30"/>
      <c r="U45" s="35"/>
      <c r="Z45" s="39"/>
      <c r="AA45" s="30" t="str">
        <f>Dashboard!M63</f>
        <v>N/A</v>
      </c>
      <c r="AB45" s="30"/>
      <c r="AC45" s="30">
        <v>22</v>
      </c>
      <c r="AD45" s="30"/>
      <c r="AE45" s="30"/>
      <c r="AF45" s="30"/>
      <c r="AG45" s="30"/>
      <c r="AH45" s="30"/>
      <c r="AI45" s="45" t="str">
        <f t="shared" si="1"/>
        <v>N/A</v>
      </c>
      <c r="AJ45" s="30">
        <f>'Site 22'!$V$262</f>
        <v>0</v>
      </c>
      <c r="AK45" s="30">
        <f>'Site 22'!$V$263</f>
        <v>0</v>
      </c>
      <c r="AL45" s="30">
        <f>'Site 22'!$V$264</f>
        <v>0</v>
      </c>
      <c r="AM45" s="30">
        <f>'Site 22'!$V$265</f>
        <v>0</v>
      </c>
      <c r="AN45" s="30">
        <f>'Site 22'!$V$266</f>
        <v>0</v>
      </c>
      <c r="AO45" s="30">
        <f>'Site 22'!$V$267</f>
        <v>0</v>
      </c>
      <c r="AP45" s="30"/>
      <c r="AQ45" s="35"/>
    </row>
    <row r="46" spans="2:43" x14ac:dyDescent="0.25">
      <c r="B46" s="39"/>
      <c r="C46" s="99" t="s">
        <v>35</v>
      </c>
      <c r="D46" s="45" t="str">
        <f>Dashboard!E64</f>
        <v>N/A</v>
      </c>
      <c r="E46" s="131" t="str">
        <f>IF(Dashboard!G64="","",Dashboard!G64)</f>
        <v/>
      </c>
      <c r="F46" s="131"/>
      <c r="G46" s="131"/>
      <c r="H46" s="131"/>
      <c r="I46" s="131"/>
      <c r="J46" s="141" t="s">
        <v>162</v>
      </c>
      <c r="K46" s="141"/>
      <c r="L46" s="141"/>
      <c r="M46" s="30"/>
      <c r="N46" s="117" t="s">
        <v>162</v>
      </c>
      <c r="O46" s="117" t="s">
        <v>162</v>
      </c>
      <c r="P46" s="117" t="s">
        <v>162</v>
      </c>
      <c r="Q46" s="117" t="s">
        <v>162</v>
      </c>
      <c r="R46" s="117" t="s">
        <v>162</v>
      </c>
      <c r="S46" s="117" t="s">
        <v>162</v>
      </c>
      <c r="T46" s="30"/>
      <c r="U46" s="35"/>
      <c r="Z46" s="39"/>
      <c r="AA46" s="30" t="str">
        <f>Dashboard!M64</f>
        <v>N/A</v>
      </c>
      <c r="AB46" s="30"/>
      <c r="AC46" s="30">
        <v>23</v>
      </c>
      <c r="AD46" s="30"/>
      <c r="AE46" s="30"/>
      <c r="AF46" s="30"/>
      <c r="AG46" s="30"/>
      <c r="AH46" s="30"/>
      <c r="AI46" s="45" t="str">
        <f t="shared" si="1"/>
        <v>N/A</v>
      </c>
      <c r="AJ46" s="30">
        <f>'Site 23'!$V$262</f>
        <v>0</v>
      </c>
      <c r="AK46" s="30">
        <f>'Site 23'!$V$263</f>
        <v>0</v>
      </c>
      <c r="AL46" s="30">
        <f>'Site 23'!$V$264</f>
        <v>0</v>
      </c>
      <c r="AM46" s="30">
        <f>'Site 23'!$V$265</f>
        <v>0</v>
      </c>
      <c r="AN46" s="30">
        <f>'Site 23'!$V$266</f>
        <v>0</v>
      </c>
      <c r="AO46" s="30">
        <f>'Site 23'!$V$267</f>
        <v>0</v>
      </c>
      <c r="AP46" s="30"/>
      <c r="AQ46" s="35"/>
    </row>
    <row r="47" spans="2:43" x14ac:dyDescent="0.25">
      <c r="B47" s="39"/>
      <c r="C47" s="99" t="s">
        <v>36</v>
      </c>
      <c r="D47" s="45" t="str">
        <f>Dashboard!E65</f>
        <v>N/A</v>
      </c>
      <c r="E47" s="131" t="str">
        <f>IF(Dashboard!G65="","",Dashboard!G65)</f>
        <v/>
      </c>
      <c r="F47" s="131"/>
      <c r="G47" s="131"/>
      <c r="H47" s="131"/>
      <c r="I47" s="131"/>
      <c r="J47" s="141" t="s">
        <v>162</v>
      </c>
      <c r="K47" s="141"/>
      <c r="L47" s="141"/>
      <c r="M47" s="30"/>
      <c r="N47" s="117" t="s">
        <v>162</v>
      </c>
      <c r="O47" s="117" t="s">
        <v>162</v>
      </c>
      <c r="P47" s="117" t="s">
        <v>162</v>
      </c>
      <c r="Q47" s="117" t="s">
        <v>162</v>
      </c>
      <c r="R47" s="117" t="s">
        <v>162</v>
      </c>
      <c r="S47" s="117" t="s">
        <v>162</v>
      </c>
      <c r="T47" s="30"/>
      <c r="U47" s="35"/>
      <c r="Z47" s="39"/>
      <c r="AA47" s="30" t="str">
        <f>Dashboard!M65</f>
        <v>N/A</v>
      </c>
      <c r="AB47" s="30"/>
      <c r="AC47" s="30">
        <v>24</v>
      </c>
      <c r="AD47" s="30"/>
      <c r="AE47" s="30"/>
      <c r="AF47" s="30"/>
      <c r="AG47" s="30"/>
      <c r="AH47" s="30"/>
      <c r="AI47" s="45" t="str">
        <f t="shared" si="1"/>
        <v>N/A</v>
      </c>
      <c r="AJ47" s="30">
        <f>'Site 24'!$V$262</f>
        <v>0</v>
      </c>
      <c r="AK47" s="30">
        <f>'Site 24'!$V$263</f>
        <v>0</v>
      </c>
      <c r="AL47" s="30">
        <f>'Site 24'!$V$264</f>
        <v>0</v>
      </c>
      <c r="AM47" s="30">
        <f>'Site 24'!$V$265</f>
        <v>0</v>
      </c>
      <c r="AN47" s="30">
        <f>'Site 24'!$V$266</f>
        <v>0</v>
      </c>
      <c r="AO47" s="30">
        <f>'Site 24'!$V$267</f>
        <v>0</v>
      </c>
      <c r="AP47" s="30"/>
      <c r="AQ47" s="35"/>
    </row>
    <row r="48" spans="2:43" x14ac:dyDescent="0.25">
      <c r="B48" s="39"/>
      <c r="C48" s="99" t="s">
        <v>37</v>
      </c>
      <c r="D48" s="45" t="str">
        <f>Dashboard!E66</f>
        <v>N/A</v>
      </c>
      <c r="E48" s="131" t="str">
        <f>IF(Dashboard!G66="","",Dashboard!G66)</f>
        <v/>
      </c>
      <c r="F48" s="131"/>
      <c r="G48" s="131"/>
      <c r="H48" s="131"/>
      <c r="I48" s="131"/>
      <c r="J48" s="141" t="s">
        <v>162</v>
      </c>
      <c r="K48" s="141"/>
      <c r="L48" s="141"/>
      <c r="M48" s="30"/>
      <c r="N48" s="117" t="s">
        <v>162</v>
      </c>
      <c r="O48" s="117" t="s">
        <v>162</v>
      </c>
      <c r="P48" s="117" t="s">
        <v>162</v>
      </c>
      <c r="Q48" s="117" t="s">
        <v>162</v>
      </c>
      <c r="R48" s="117" t="s">
        <v>162</v>
      </c>
      <c r="S48" s="117" t="s">
        <v>162</v>
      </c>
      <c r="T48" s="30"/>
      <c r="U48" s="35"/>
      <c r="Z48" s="39"/>
      <c r="AA48" s="30" t="str">
        <f>Dashboard!M66</f>
        <v>N/A</v>
      </c>
      <c r="AB48" s="30"/>
      <c r="AC48" s="30">
        <v>25</v>
      </c>
      <c r="AD48" s="30"/>
      <c r="AE48" s="30"/>
      <c r="AF48" s="30"/>
      <c r="AG48" s="30"/>
      <c r="AH48" s="30"/>
      <c r="AI48" s="45" t="str">
        <f t="shared" si="1"/>
        <v>N/A</v>
      </c>
      <c r="AJ48" s="30">
        <f>'Site 25'!$V$262</f>
        <v>0</v>
      </c>
      <c r="AK48" s="30">
        <f>'Site 25'!$V$263</f>
        <v>0</v>
      </c>
      <c r="AL48" s="30">
        <f>'Site 25'!$V$264</f>
        <v>0</v>
      </c>
      <c r="AM48" s="30">
        <f>'Site 25'!$V$265</f>
        <v>0</v>
      </c>
      <c r="AN48" s="30">
        <f>'Site 25'!$V$266</f>
        <v>0</v>
      </c>
      <c r="AO48" s="30">
        <f>'Site 25'!$V$267</f>
        <v>0</v>
      </c>
      <c r="AP48" s="30"/>
      <c r="AQ48" s="35"/>
    </row>
    <row r="49" spans="2:43" x14ac:dyDescent="0.25">
      <c r="B49" s="39"/>
      <c r="C49" s="99" t="s">
        <v>38</v>
      </c>
      <c r="D49" s="45" t="str">
        <f>Dashboard!E67</f>
        <v>N/A</v>
      </c>
      <c r="E49" s="131" t="str">
        <f>IF(Dashboard!G67="","",Dashboard!G67)</f>
        <v/>
      </c>
      <c r="F49" s="131"/>
      <c r="G49" s="131"/>
      <c r="H49" s="131"/>
      <c r="I49" s="131"/>
      <c r="J49" s="141" t="s">
        <v>162</v>
      </c>
      <c r="K49" s="141"/>
      <c r="L49" s="141"/>
      <c r="M49" s="30"/>
      <c r="N49" s="117" t="s">
        <v>162</v>
      </c>
      <c r="O49" s="117" t="s">
        <v>162</v>
      </c>
      <c r="P49" s="117" t="s">
        <v>162</v>
      </c>
      <c r="Q49" s="117" t="s">
        <v>162</v>
      </c>
      <c r="R49" s="117" t="s">
        <v>162</v>
      </c>
      <c r="S49" s="117" t="s">
        <v>162</v>
      </c>
      <c r="T49" s="30"/>
      <c r="U49" s="35"/>
      <c r="Z49" s="39"/>
      <c r="AA49" s="30" t="str">
        <f>Dashboard!M67</f>
        <v>N/A</v>
      </c>
      <c r="AB49" s="30"/>
      <c r="AC49" s="30">
        <v>26</v>
      </c>
      <c r="AD49" s="30"/>
      <c r="AE49" s="30"/>
      <c r="AF49" s="30"/>
      <c r="AG49" s="30"/>
      <c r="AH49" s="30"/>
      <c r="AI49" s="45" t="str">
        <f t="shared" si="1"/>
        <v>N/A</v>
      </c>
      <c r="AJ49" s="30">
        <f>'Site 26'!$V$262</f>
        <v>0</v>
      </c>
      <c r="AK49" s="30">
        <f>'Site 26'!$V$263</f>
        <v>0</v>
      </c>
      <c r="AL49" s="30">
        <f>'Site 26'!$V$264</f>
        <v>0</v>
      </c>
      <c r="AM49" s="30">
        <f>'Site 26'!$V$265</f>
        <v>0</v>
      </c>
      <c r="AN49" s="30">
        <f>'Site 26'!$V$266</f>
        <v>0</v>
      </c>
      <c r="AO49" s="30">
        <f>'Site 26'!$V$267</f>
        <v>0</v>
      </c>
      <c r="AP49" s="30"/>
      <c r="AQ49" s="35"/>
    </row>
    <row r="50" spans="2:43" x14ac:dyDescent="0.25">
      <c r="B50" s="39"/>
      <c r="C50" s="99" t="s">
        <v>39</v>
      </c>
      <c r="D50" s="45" t="str">
        <f>Dashboard!E68</f>
        <v>N/A</v>
      </c>
      <c r="E50" s="131" t="str">
        <f>IF(Dashboard!G68="","",Dashboard!G68)</f>
        <v/>
      </c>
      <c r="F50" s="131"/>
      <c r="G50" s="131"/>
      <c r="H50" s="131"/>
      <c r="I50" s="131"/>
      <c r="J50" s="141" t="s">
        <v>162</v>
      </c>
      <c r="K50" s="141"/>
      <c r="L50" s="141"/>
      <c r="M50" s="30"/>
      <c r="N50" s="117" t="s">
        <v>162</v>
      </c>
      <c r="O50" s="117" t="s">
        <v>162</v>
      </c>
      <c r="P50" s="117" t="s">
        <v>162</v>
      </c>
      <c r="Q50" s="117" t="s">
        <v>162</v>
      </c>
      <c r="R50" s="117" t="s">
        <v>162</v>
      </c>
      <c r="S50" s="117" t="s">
        <v>162</v>
      </c>
      <c r="T50" s="30"/>
      <c r="U50" s="35"/>
      <c r="Z50" s="39"/>
      <c r="AA50" s="30" t="str">
        <f>Dashboard!M68</f>
        <v>N/A</v>
      </c>
      <c r="AB50" s="30"/>
      <c r="AC50" s="30">
        <v>27</v>
      </c>
      <c r="AD50" s="30"/>
      <c r="AE50" s="30"/>
      <c r="AF50" s="30"/>
      <c r="AG50" s="30"/>
      <c r="AH50" s="30"/>
      <c r="AI50" s="45" t="str">
        <f t="shared" si="1"/>
        <v>N/A</v>
      </c>
      <c r="AJ50" s="30">
        <f>'Site 27'!$V$262</f>
        <v>0</v>
      </c>
      <c r="AK50" s="30">
        <f>'Site 27'!$V$263</f>
        <v>0</v>
      </c>
      <c r="AL50" s="30">
        <f>'Site 27'!$V$264</f>
        <v>0</v>
      </c>
      <c r="AM50" s="30">
        <f>'Site 27'!$V$265</f>
        <v>0</v>
      </c>
      <c r="AN50" s="30">
        <f>'Site 27'!$V$266</f>
        <v>0</v>
      </c>
      <c r="AO50" s="30">
        <f>'Site 27'!$V$267</f>
        <v>0</v>
      </c>
      <c r="AP50" s="30"/>
      <c r="AQ50" s="35"/>
    </row>
    <row r="51" spans="2:43" x14ac:dyDescent="0.25">
      <c r="B51" s="39"/>
      <c r="C51" s="99" t="s">
        <v>40</v>
      </c>
      <c r="D51" s="45" t="str">
        <f>Dashboard!E69</f>
        <v>N/A</v>
      </c>
      <c r="E51" s="131" t="str">
        <f>IF(Dashboard!G69="","",Dashboard!G69)</f>
        <v/>
      </c>
      <c r="F51" s="131"/>
      <c r="G51" s="131"/>
      <c r="H51" s="131"/>
      <c r="I51" s="131"/>
      <c r="J51" s="141" t="s">
        <v>162</v>
      </c>
      <c r="K51" s="141"/>
      <c r="L51" s="141"/>
      <c r="M51" s="30"/>
      <c r="N51" s="117" t="s">
        <v>162</v>
      </c>
      <c r="O51" s="117" t="s">
        <v>162</v>
      </c>
      <c r="P51" s="117" t="s">
        <v>162</v>
      </c>
      <c r="Q51" s="117" t="s">
        <v>162</v>
      </c>
      <c r="R51" s="117" t="s">
        <v>162</v>
      </c>
      <c r="S51" s="117" t="s">
        <v>162</v>
      </c>
      <c r="T51" s="30"/>
      <c r="U51" s="35"/>
      <c r="Z51" s="39"/>
      <c r="AA51" s="30" t="str">
        <f>Dashboard!M69</f>
        <v>N/A</v>
      </c>
      <c r="AB51" s="30"/>
      <c r="AC51" s="30">
        <v>28</v>
      </c>
      <c r="AD51" s="30"/>
      <c r="AE51" s="30"/>
      <c r="AF51" s="30"/>
      <c r="AG51" s="30"/>
      <c r="AH51" s="30"/>
      <c r="AI51" s="45" t="str">
        <f t="shared" si="1"/>
        <v>N/A</v>
      </c>
      <c r="AJ51" s="30">
        <f>'Site 28'!$V$262</f>
        <v>0</v>
      </c>
      <c r="AK51" s="30">
        <f>'Site 28'!$V$263</f>
        <v>0</v>
      </c>
      <c r="AL51" s="30">
        <f>'Site 28'!$V$264</f>
        <v>0</v>
      </c>
      <c r="AM51" s="30">
        <f>'Site 28'!$V$265</f>
        <v>0</v>
      </c>
      <c r="AN51" s="30">
        <f>'Site 28'!$V$266</f>
        <v>0</v>
      </c>
      <c r="AO51" s="30">
        <f>'Site 28'!$V$267</f>
        <v>0</v>
      </c>
      <c r="AP51" s="30"/>
      <c r="AQ51" s="35"/>
    </row>
    <row r="52" spans="2:43" x14ac:dyDescent="0.25">
      <c r="B52" s="39"/>
      <c r="C52" s="99" t="s">
        <v>41</v>
      </c>
      <c r="D52" s="45" t="str">
        <f>Dashboard!E70</f>
        <v>N/A</v>
      </c>
      <c r="E52" s="131" t="str">
        <f>IF(Dashboard!G70="","",Dashboard!G70)</f>
        <v/>
      </c>
      <c r="F52" s="131"/>
      <c r="G52" s="131"/>
      <c r="H52" s="131"/>
      <c r="I52" s="131"/>
      <c r="J52" s="141" t="s">
        <v>162</v>
      </c>
      <c r="K52" s="141"/>
      <c r="L52" s="141"/>
      <c r="M52" s="30"/>
      <c r="N52" s="117" t="s">
        <v>162</v>
      </c>
      <c r="O52" s="117" t="s">
        <v>162</v>
      </c>
      <c r="P52" s="117" t="s">
        <v>162</v>
      </c>
      <c r="Q52" s="117" t="s">
        <v>162</v>
      </c>
      <c r="R52" s="117" t="s">
        <v>162</v>
      </c>
      <c r="S52" s="117" t="s">
        <v>162</v>
      </c>
      <c r="T52" s="30"/>
      <c r="U52" s="35"/>
      <c r="Z52" s="39"/>
      <c r="AA52" s="30" t="str">
        <f>Dashboard!M70</f>
        <v>N/A</v>
      </c>
      <c r="AB52" s="30"/>
      <c r="AC52" s="30">
        <v>29</v>
      </c>
      <c r="AD52" s="30"/>
      <c r="AE52" s="30"/>
      <c r="AF52" s="30"/>
      <c r="AG52" s="30"/>
      <c r="AH52" s="30"/>
      <c r="AI52" s="45" t="str">
        <f t="shared" si="1"/>
        <v>N/A</v>
      </c>
      <c r="AJ52" s="30">
        <f>'Site 29'!$V$262</f>
        <v>0</v>
      </c>
      <c r="AK52" s="30">
        <f>'Site 29'!$V$263</f>
        <v>0</v>
      </c>
      <c r="AL52" s="30">
        <f>'Site 29'!$V$264</f>
        <v>0</v>
      </c>
      <c r="AM52" s="30">
        <f>'Site 29'!$V$265</f>
        <v>0</v>
      </c>
      <c r="AN52" s="30">
        <f>'Site 29'!$V$266</f>
        <v>0</v>
      </c>
      <c r="AO52" s="30">
        <f>'Site 29'!$V$267</f>
        <v>0</v>
      </c>
      <c r="AP52" s="30"/>
      <c r="AQ52" s="35"/>
    </row>
    <row r="53" spans="2:43" x14ac:dyDescent="0.25">
      <c r="B53" s="39"/>
      <c r="C53" s="99" t="s">
        <v>42</v>
      </c>
      <c r="D53" s="45" t="str">
        <f>Dashboard!E71</f>
        <v>N/A</v>
      </c>
      <c r="E53" s="131" t="str">
        <f>IF(Dashboard!G71="","",Dashboard!G71)</f>
        <v/>
      </c>
      <c r="F53" s="131"/>
      <c r="G53" s="131"/>
      <c r="H53" s="131"/>
      <c r="I53" s="131"/>
      <c r="J53" s="141" t="s">
        <v>162</v>
      </c>
      <c r="K53" s="141"/>
      <c r="L53" s="141"/>
      <c r="M53" s="30"/>
      <c r="N53" s="117" t="s">
        <v>162</v>
      </c>
      <c r="O53" s="117" t="s">
        <v>162</v>
      </c>
      <c r="P53" s="117" t="s">
        <v>162</v>
      </c>
      <c r="Q53" s="117" t="s">
        <v>162</v>
      </c>
      <c r="R53" s="117" t="s">
        <v>162</v>
      </c>
      <c r="S53" s="117" t="s">
        <v>162</v>
      </c>
      <c r="T53" s="30"/>
      <c r="U53" s="35"/>
      <c r="Z53" s="39"/>
      <c r="AA53" s="30" t="str">
        <f>Dashboard!M71</f>
        <v>N/A</v>
      </c>
      <c r="AB53" s="30"/>
      <c r="AC53" s="30">
        <v>30</v>
      </c>
      <c r="AD53" s="30"/>
      <c r="AE53" s="30"/>
      <c r="AF53" s="30"/>
      <c r="AG53" s="30"/>
      <c r="AH53" s="30"/>
      <c r="AI53" s="45" t="str">
        <f t="shared" si="1"/>
        <v>N/A</v>
      </c>
      <c r="AJ53" s="30">
        <f>'Site 30'!$V$262</f>
        <v>0</v>
      </c>
      <c r="AK53" s="30">
        <f>'Site 30'!$V$263</f>
        <v>0</v>
      </c>
      <c r="AL53" s="30">
        <f>'Site 30'!$V$264</f>
        <v>0</v>
      </c>
      <c r="AM53" s="30">
        <f>'Site 30'!$V$265</f>
        <v>0</v>
      </c>
      <c r="AN53" s="30">
        <f>'Site 30'!$V$266</f>
        <v>0</v>
      </c>
      <c r="AO53" s="30">
        <f>'Site 30'!$V$267</f>
        <v>0</v>
      </c>
      <c r="AP53" s="30"/>
      <c r="AQ53" s="35"/>
    </row>
    <row r="54" spans="2:43" x14ac:dyDescent="0.25">
      <c r="B54" s="39"/>
      <c r="C54" s="99" t="s">
        <v>43</v>
      </c>
      <c r="D54" s="45" t="str">
        <f>Dashboard!E72</f>
        <v>N/A</v>
      </c>
      <c r="E54" s="131" t="str">
        <f>IF(Dashboard!G72="","",Dashboard!G72)</f>
        <v/>
      </c>
      <c r="F54" s="131"/>
      <c r="G54" s="131"/>
      <c r="H54" s="131"/>
      <c r="I54" s="131"/>
      <c r="J54" s="141" t="s">
        <v>162</v>
      </c>
      <c r="K54" s="141"/>
      <c r="L54" s="141"/>
      <c r="M54" s="30"/>
      <c r="N54" s="117" t="s">
        <v>162</v>
      </c>
      <c r="O54" s="117" t="s">
        <v>162</v>
      </c>
      <c r="P54" s="117" t="s">
        <v>162</v>
      </c>
      <c r="Q54" s="117" t="s">
        <v>162</v>
      </c>
      <c r="R54" s="117" t="s">
        <v>162</v>
      </c>
      <c r="S54" s="117" t="s">
        <v>162</v>
      </c>
      <c r="T54" s="30"/>
      <c r="U54" s="35"/>
      <c r="Z54" s="39"/>
      <c r="AA54" s="30" t="str">
        <f>Dashboard!M72</f>
        <v>N/A</v>
      </c>
      <c r="AB54" s="30"/>
      <c r="AC54" s="30">
        <v>31</v>
      </c>
      <c r="AD54" s="30"/>
      <c r="AE54" s="30"/>
      <c r="AF54" s="30"/>
      <c r="AG54" s="30"/>
      <c r="AH54" s="30"/>
      <c r="AI54" s="45" t="str">
        <f t="shared" si="1"/>
        <v>N/A</v>
      </c>
      <c r="AJ54" s="30">
        <f>'Site 31'!$V$262</f>
        <v>0</v>
      </c>
      <c r="AK54" s="30">
        <f>'Site 31'!$V$263</f>
        <v>0</v>
      </c>
      <c r="AL54" s="30">
        <f>'Site 31'!$V$264</f>
        <v>0</v>
      </c>
      <c r="AM54" s="30">
        <f>'Site 31'!$V$265</f>
        <v>0</v>
      </c>
      <c r="AN54" s="30">
        <f>'Site 31'!$V$266</f>
        <v>0</v>
      </c>
      <c r="AO54" s="30">
        <f>'Site 31'!$V$267</f>
        <v>0</v>
      </c>
      <c r="AP54" s="30"/>
      <c r="AQ54" s="35"/>
    </row>
    <row r="55" spans="2:43" x14ac:dyDescent="0.25">
      <c r="B55" s="39"/>
      <c r="C55" s="99" t="s">
        <v>44</v>
      </c>
      <c r="D55" s="45" t="str">
        <f>Dashboard!E73</f>
        <v>N/A</v>
      </c>
      <c r="E55" s="131" t="str">
        <f>IF(Dashboard!G73="","",Dashboard!G73)</f>
        <v/>
      </c>
      <c r="F55" s="131"/>
      <c r="G55" s="131"/>
      <c r="H55" s="131"/>
      <c r="I55" s="131"/>
      <c r="J55" s="141" t="s">
        <v>162</v>
      </c>
      <c r="K55" s="141"/>
      <c r="L55" s="141"/>
      <c r="M55" s="30"/>
      <c r="N55" s="117" t="s">
        <v>162</v>
      </c>
      <c r="O55" s="117" t="s">
        <v>162</v>
      </c>
      <c r="P55" s="117" t="s">
        <v>162</v>
      </c>
      <c r="Q55" s="117" t="s">
        <v>162</v>
      </c>
      <c r="R55" s="117" t="s">
        <v>162</v>
      </c>
      <c r="S55" s="117" t="s">
        <v>162</v>
      </c>
      <c r="T55" s="30"/>
      <c r="U55" s="35"/>
      <c r="Z55" s="39"/>
      <c r="AA55" s="30" t="str">
        <f>Dashboard!M73</f>
        <v>N/A</v>
      </c>
      <c r="AB55" s="30"/>
      <c r="AC55" s="30">
        <v>32</v>
      </c>
      <c r="AD55" s="30"/>
      <c r="AE55" s="30"/>
      <c r="AF55" s="30"/>
      <c r="AG55" s="30"/>
      <c r="AH55" s="30"/>
      <c r="AI55" s="45" t="str">
        <f t="shared" si="1"/>
        <v>N/A</v>
      </c>
      <c r="AJ55" s="30">
        <f>'Site 32'!$V$262</f>
        <v>0</v>
      </c>
      <c r="AK55" s="30">
        <f>'Site 32'!$V$263</f>
        <v>0</v>
      </c>
      <c r="AL55" s="30">
        <f>'Site 32'!$V$264</f>
        <v>0</v>
      </c>
      <c r="AM55" s="30">
        <f>'Site 32'!$V$265</f>
        <v>0</v>
      </c>
      <c r="AN55" s="30">
        <f>'Site 32'!$V$266</f>
        <v>0</v>
      </c>
      <c r="AO55" s="30">
        <f>'Site 32'!$V$267</f>
        <v>0</v>
      </c>
      <c r="AP55" s="30"/>
      <c r="AQ55" s="35"/>
    </row>
    <row r="56" spans="2:43" x14ac:dyDescent="0.25">
      <c r="B56" s="39"/>
      <c r="C56" s="99" t="s">
        <v>45</v>
      </c>
      <c r="D56" s="45" t="str">
        <f>Dashboard!E74</f>
        <v>N/A</v>
      </c>
      <c r="E56" s="131" t="str">
        <f>IF(Dashboard!G74="","",Dashboard!G74)</f>
        <v/>
      </c>
      <c r="F56" s="131"/>
      <c r="G56" s="131"/>
      <c r="H56" s="131"/>
      <c r="I56" s="131"/>
      <c r="J56" s="141" t="s">
        <v>162</v>
      </c>
      <c r="K56" s="141"/>
      <c r="L56" s="141"/>
      <c r="M56" s="30"/>
      <c r="N56" s="117" t="s">
        <v>162</v>
      </c>
      <c r="O56" s="117" t="s">
        <v>162</v>
      </c>
      <c r="P56" s="117" t="s">
        <v>162</v>
      </c>
      <c r="Q56" s="117" t="s">
        <v>162</v>
      </c>
      <c r="R56" s="117" t="s">
        <v>162</v>
      </c>
      <c r="S56" s="117" t="s">
        <v>162</v>
      </c>
      <c r="T56" s="30"/>
      <c r="U56" s="35"/>
      <c r="Z56" s="39"/>
      <c r="AA56" s="30" t="str">
        <f>Dashboard!M74</f>
        <v>N/A</v>
      </c>
      <c r="AB56" s="30"/>
      <c r="AC56" s="30">
        <v>33</v>
      </c>
      <c r="AD56" s="30"/>
      <c r="AE56" s="30"/>
      <c r="AF56" s="30"/>
      <c r="AG56" s="30"/>
      <c r="AH56" s="30"/>
      <c r="AI56" s="45" t="str">
        <f t="shared" si="1"/>
        <v>N/A</v>
      </c>
      <c r="AJ56" s="30">
        <f>'Site 33'!$V$262</f>
        <v>0</v>
      </c>
      <c r="AK56" s="30">
        <f>'Site 33'!$V$263</f>
        <v>0</v>
      </c>
      <c r="AL56" s="30">
        <f>'Site 33'!$V$264</f>
        <v>0</v>
      </c>
      <c r="AM56" s="30">
        <f>'Site 33'!$V$265</f>
        <v>0</v>
      </c>
      <c r="AN56" s="30">
        <f>'Site 33'!$V$266</f>
        <v>0</v>
      </c>
      <c r="AO56" s="30">
        <f>'Site 33'!$V$267</f>
        <v>0</v>
      </c>
      <c r="AP56" s="30"/>
      <c r="AQ56" s="35"/>
    </row>
    <row r="57" spans="2:43" x14ac:dyDescent="0.25">
      <c r="B57" s="39"/>
      <c r="C57" s="99" t="s">
        <v>46</v>
      </c>
      <c r="D57" s="45" t="str">
        <f>Dashboard!E75</f>
        <v>N/A</v>
      </c>
      <c r="E57" s="131" t="str">
        <f>IF(Dashboard!G75="","",Dashboard!G75)</f>
        <v/>
      </c>
      <c r="F57" s="131"/>
      <c r="G57" s="131"/>
      <c r="H57" s="131"/>
      <c r="I57" s="131"/>
      <c r="J57" s="141" t="s">
        <v>162</v>
      </c>
      <c r="K57" s="141"/>
      <c r="L57" s="141"/>
      <c r="M57" s="30"/>
      <c r="N57" s="117" t="s">
        <v>162</v>
      </c>
      <c r="O57" s="117" t="s">
        <v>162</v>
      </c>
      <c r="P57" s="117" t="s">
        <v>162</v>
      </c>
      <c r="Q57" s="117" t="s">
        <v>162</v>
      </c>
      <c r="R57" s="117" t="s">
        <v>162</v>
      </c>
      <c r="S57" s="117" t="s">
        <v>162</v>
      </c>
      <c r="T57" s="30"/>
      <c r="U57" s="35"/>
      <c r="Z57" s="39"/>
      <c r="AA57" s="30" t="str">
        <f>Dashboard!M75</f>
        <v>N/A</v>
      </c>
      <c r="AB57" s="30"/>
      <c r="AC57" s="30">
        <v>34</v>
      </c>
      <c r="AD57" s="30"/>
      <c r="AE57" s="30"/>
      <c r="AF57" s="30"/>
      <c r="AG57" s="30"/>
      <c r="AH57" s="30"/>
      <c r="AI57" s="45" t="str">
        <f t="shared" si="1"/>
        <v>N/A</v>
      </c>
      <c r="AJ57" s="30">
        <f>'Site 34'!$V$262</f>
        <v>0</v>
      </c>
      <c r="AK57" s="30">
        <f>'Site 34'!$V$263</f>
        <v>0</v>
      </c>
      <c r="AL57" s="30">
        <f>'Site 34'!$V$264</f>
        <v>0</v>
      </c>
      <c r="AM57" s="30">
        <f>'Site 34'!$V$265</f>
        <v>0</v>
      </c>
      <c r="AN57" s="30">
        <f>'Site 34'!$V$266</f>
        <v>0</v>
      </c>
      <c r="AO57" s="30">
        <f>'Site 34'!$V$267</f>
        <v>0</v>
      </c>
      <c r="AP57" s="30"/>
      <c r="AQ57" s="35"/>
    </row>
    <row r="58" spans="2:43" x14ac:dyDescent="0.25">
      <c r="B58" s="39"/>
      <c r="C58" s="99" t="s">
        <v>47</v>
      </c>
      <c r="D58" s="45" t="str">
        <f>Dashboard!E76</f>
        <v>N/A</v>
      </c>
      <c r="E58" s="131" t="str">
        <f>IF(Dashboard!G76="","",Dashboard!G76)</f>
        <v/>
      </c>
      <c r="F58" s="131"/>
      <c r="G58" s="131"/>
      <c r="H58" s="131"/>
      <c r="I58" s="131"/>
      <c r="J58" s="141" t="s">
        <v>162</v>
      </c>
      <c r="K58" s="141"/>
      <c r="L58" s="141"/>
      <c r="M58" s="30"/>
      <c r="N58" s="117" t="s">
        <v>162</v>
      </c>
      <c r="O58" s="117" t="s">
        <v>162</v>
      </c>
      <c r="P58" s="117" t="s">
        <v>162</v>
      </c>
      <c r="Q58" s="117" t="s">
        <v>162</v>
      </c>
      <c r="R58" s="117" t="s">
        <v>162</v>
      </c>
      <c r="S58" s="117" t="s">
        <v>162</v>
      </c>
      <c r="T58" s="30"/>
      <c r="U58" s="35"/>
      <c r="Z58" s="39"/>
      <c r="AA58" s="30" t="str">
        <f>Dashboard!M76</f>
        <v>N/A</v>
      </c>
      <c r="AB58" s="30"/>
      <c r="AC58" s="30">
        <v>35</v>
      </c>
      <c r="AD58" s="30"/>
      <c r="AE58" s="30"/>
      <c r="AF58" s="30"/>
      <c r="AG58" s="30"/>
      <c r="AH58" s="30"/>
      <c r="AI58" s="45" t="str">
        <f t="shared" si="1"/>
        <v>N/A</v>
      </c>
      <c r="AJ58" s="30">
        <f>'Site 35'!$V$262</f>
        <v>0</v>
      </c>
      <c r="AK58" s="30">
        <f>'Site 35'!$V$263</f>
        <v>0</v>
      </c>
      <c r="AL58" s="30">
        <f>'Site 35'!$V$264</f>
        <v>0</v>
      </c>
      <c r="AM58" s="30">
        <f>'Site 35'!$V$265</f>
        <v>0</v>
      </c>
      <c r="AN58" s="30">
        <f>'Site 35'!$V$266</f>
        <v>0</v>
      </c>
      <c r="AO58" s="30">
        <f>'Site 35'!$V$267</f>
        <v>0</v>
      </c>
      <c r="AP58" s="30"/>
      <c r="AQ58" s="35"/>
    </row>
    <row r="59" spans="2:43" x14ac:dyDescent="0.25">
      <c r="B59" s="39"/>
      <c r="C59" s="99" t="s">
        <v>48</v>
      </c>
      <c r="D59" s="45" t="str">
        <f>Dashboard!E77</f>
        <v>N/A</v>
      </c>
      <c r="E59" s="131" t="str">
        <f>IF(Dashboard!G77="","",Dashboard!G77)</f>
        <v/>
      </c>
      <c r="F59" s="131"/>
      <c r="G59" s="131"/>
      <c r="H59" s="131"/>
      <c r="I59" s="131"/>
      <c r="J59" s="141" t="s">
        <v>162</v>
      </c>
      <c r="K59" s="141"/>
      <c r="L59" s="141"/>
      <c r="M59" s="30"/>
      <c r="N59" s="117" t="s">
        <v>162</v>
      </c>
      <c r="O59" s="117" t="s">
        <v>162</v>
      </c>
      <c r="P59" s="117" t="s">
        <v>162</v>
      </c>
      <c r="Q59" s="117" t="s">
        <v>162</v>
      </c>
      <c r="R59" s="117" t="s">
        <v>162</v>
      </c>
      <c r="S59" s="117" t="s">
        <v>162</v>
      </c>
      <c r="T59" s="30"/>
      <c r="U59" s="35"/>
      <c r="Z59" s="39"/>
      <c r="AA59" s="30" t="str">
        <f>Dashboard!M77</f>
        <v>N/A</v>
      </c>
      <c r="AB59" s="30"/>
      <c r="AC59" s="30">
        <v>36</v>
      </c>
      <c r="AD59" s="30"/>
      <c r="AE59" s="30"/>
      <c r="AF59" s="30"/>
      <c r="AG59" s="30"/>
      <c r="AH59" s="30"/>
      <c r="AI59" s="45" t="str">
        <f t="shared" si="1"/>
        <v>N/A</v>
      </c>
      <c r="AJ59" s="30">
        <f>'Site 36'!$V$262</f>
        <v>0</v>
      </c>
      <c r="AK59" s="30">
        <f>'Site 36'!$V$263</f>
        <v>0</v>
      </c>
      <c r="AL59" s="30">
        <f>'Site 36'!$V$264</f>
        <v>0</v>
      </c>
      <c r="AM59" s="30">
        <f>'Site 36'!$V$265</f>
        <v>0</v>
      </c>
      <c r="AN59" s="30">
        <f>'Site 36'!$V$266</f>
        <v>0</v>
      </c>
      <c r="AO59" s="30">
        <f>'Site 36'!$V$267</f>
        <v>0</v>
      </c>
      <c r="AP59" s="30"/>
      <c r="AQ59" s="35"/>
    </row>
    <row r="60" spans="2:43" x14ac:dyDescent="0.25">
      <c r="B60" s="39"/>
      <c r="C60" s="99" t="s">
        <v>49</v>
      </c>
      <c r="D60" s="45" t="str">
        <f>Dashboard!E78</f>
        <v>N/A</v>
      </c>
      <c r="E60" s="131" t="str">
        <f>IF(Dashboard!G78="","",Dashboard!G78)</f>
        <v/>
      </c>
      <c r="F60" s="131"/>
      <c r="G60" s="131"/>
      <c r="H60" s="131"/>
      <c r="I60" s="131"/>
      <c r="J60" s="141" t="s">
        <v>162</v>
      </c>
      <c r="K60" s="141"/>
      <c r="L60" s="141"/>
      <c r="M60" s="30"/>
      <c r="N60" s="117" t="s">
        <v>162</v>
      </c>
      <c r="O60" s="117" t="s">
        <v>162</v>
      </c>
      <c r="P60" s="117" t="s">
        <v>162</v>
      </c>
      <c r="Q60" s="117" t="s">
        <v>162</v>
      </c>
      <c r="R60" s="117" t="s">
        <v>162</v>
      </c>
      <c r="S60" s="117" t="s">
        <v>162</v>
      </c>
      <c r="T60" s="30"/>
      <c r="U60" s="35"/>
      <c r="Z60" s="39"/>
      <c r="AA60" s="30" t="str">
        <f>Dashboard!M78</f>
        <v>N/A</v>
      </c>
      <c r="AB60" s="30"/>
      <c r="AC60" s="30">
        <v>37</v>
      </c>
      <c r="AD60" s="30"/>
      <c r="AE60" s="30"/>
      <c r="AF60" s="30"/>
      <c r="AG60" s="30"/>
      <c r="AH60" s="30"/>
      <c r="AI60" s="45" t="str">
        <f t="shared" si="1"/>
        <v>N/A</v>
      </c>
      <c r="AJ60" s="30">
        <f>'Site 37'!$V$262</f>
        <v>0</v>
      </c>
      <c r="AK60" s="30">
        <f>'Site 37'!$V$263</f>
        <v>0</v>
      </c>
      <c r="AL60" s="30">
        <f>'Site 37'!$V$264</f>
        <v>0</v>
      </c>
      <c r="AM60" s="30">
        <f>'Site 37'!$V$265</f>
        <v>0</v>
      </c>
      <c r="AN60" s="30">
        <f>'Site 37'!$V$266</f>
        <v>0</v>
      </c>
      <c r="AO60" s="30">
        <f>'Site 37'!$V$267</f>
        <v>0</v>
      </c>
      <c r="AP60" s="30"/>
      <c r="AQ60" s="35"/>
    </row>
    <row r="61" spans="2:43" x14ac:dyDescent="0.25">
      <c r="B61" s="39"/>
      <c r="C61" s="99" t="s">
        <v>50</v>
      </c>
      <c r="D61" s="45" t="str">
        <f>Dashboard!E79</f>
        <v>N/A</v>
      </c>
      <c r="E61" s="131" t="str">
        <f>IF(Dashboard!G79="","",Dashboard!G79)</f>
        <v/>
      </c>
      <c r="F61" s="131"/>
      <c r="G61" s="131"/>
      <c r="H61" s="131"/>
      <c r="I61" s="131"/>
      <c r="J61" s="141" t="s">
        <v>162</v>
      </c>
      <c r="K61" s="141"/>
      <c r="L61" s="141"/>
      <c r="M61" s="30"/>
      <c r="N61" s="117" t="s">
        <v>162</v>
      </c>
      <c r="O61" s="117" t="s">
        <v>162</v>
      </c>
      <c r="P61" s="117" t="s">
        <v>162</v>
      </c>
      <c r="Q61" s="117" t="s">
        <v>162</v>
      </c>
      <c r="R61" s="117" t="s">
        <v>162</v>
      </c>
      <c r="S61" s="117" t="s">
        <v>162</v>
      </c>
      <c r="T61" s="30"/>
      <c r="U61" s="35"/>
      <c r="Z61" s="39"/>
      <c r="AA61" s="30" t="str">
        <f>Dashboard!M79</f>
        <v>N/A</v>
      </c>
      <c r="AB61" s="30"/>
      <c r="AC61" s="30">
        <v>38</v>
      </c>
      <c r="AD61" s="30"/>
      <c r="AE61" s="30"/>
      <c r="AF61" s="30"/>
      <c r="AG61" s="30"/>
      <c r="AH61" s="30"/>
      <c r="AI61" s="45" t="str">
        <f t="shared" si="1"/>
        <v>N/A</v>
      </c>
      <c r="AJ61" s="30">
        <f>'Site 38'!$V$262</f>
        <v>0</v>
      </c>
      <c r="AK61" s="30">
        <f>'Site 38'!$V$263</f>
        <v>0</v>
      </c>
      <c r="AL61" s="30">
        <f>'Site 38'!$V$264</f>
        <v>0</v>
      </c>
      <c r="AM61" s="30">
        <f>'Site 38'!$V$265</f>
        <v>0</v>
      </c>
      <c r="AN61" s="30">
        <f>'Site 38'!$V$266</f>
        <v>0</v>
      </c>
      <c r="AO61" s="30">
        <f>'Site 38'!$V$267</f>
        <v>0</v>
      </c>
      <c r="AP61" s="30"/>
      <c r="AQ61" s="35"/>
    </row>
    <row r="62" spans="2:43" x14ac:dyDescent="0.25">
      <c r="B62" s="39"/>
      <c r="C62" s="99" t="s">
        <v>51</v>
      </c>
      <c r="D62" s="45" t="str">
        <f>Dashboard!E80</f>
        <v>N/A</v>
      </c>
      <c r="E62" s="131" t="str">
        <f>IF(Dashboard!G80="","",Dashboard!G80)</f>
        <v/>
      </c>
      <c r="F62" s="131"/>
      <c r="G62" s="131"/>
      <c r="H62" s="131"/>
      <c r="I62" s="131"/>
      <c r="J62" s="141" t="s">
        <v>162</v>
      </c>
      <c r="K62" s="141"/>
      <c r="L62" s="141"/>
      <c r="M62" s="30"/>
      <c r="N62" s="117" t="s">
        <v>162</v>
      </c>
      <c r="O62" s="117" t="s">
        <v>162</v>
      </c>
      <c r="P62" s="117" t="s">
        <v>162</v>
      </c>
      <c r="Q62" s="117" t="s">
        <v>162</v>
      </c>
      <c r="R62" s="117" t="s">
        <v>162</v>
      </c>
      <c r="S62" s="117" t="s">
        <v>162</v>
      </c>
      <c r="T62" s="30"/>
      <c r="U62" s="35"/>
      <c r="Z62" s="39"/>
      <c r="AA62" s="30" t="str">
        <f>Dashboard!M80</f>
        <v>N/A</v>
      </c>
      <c r="AB62" s="30"/>
      <c r="AC62" s="30">
        <v>39</v>
      </c>
      <c r="AD62" s="30"/>
      <c r="AE62" s="30"/>
      <c r="AF62" s="30"/>
      <c r="AG62" s="30"/>
      <c r="AH62" s="30"/>
      <c r="AI62" s="45" t="str">
        <f t="shared" si="1"/>
        <v>N/A</v>
      </c>
      <c r="AJ62" s="30">
        <f>'Site 39'!$V$262</f>
        <v>0</v>
      </c>
      <c r="AK62" s="30">
        <f>'Site 39'!$V$263</f>
        <v>0</v>
      </c>
      <c r="AL62" s="30">
        <f>'Site 39'!$V$264</f>
        <v>0</v>
      </c>
      <c r="AM62" s="30">
        <f>'Site 39'!$V$265</f>
        <v>0</v>
      </c>
      <c r="AN62" s="30">
        <f>'Site 39'!$V$266</f>
        <v>0</v>
      </c>
      <c r="AO62" s="30">
        <f>'Site 39'!$V$267</f>
        <v>0</v>
      </c>
      <c r="AP62" s="30"/>
      <c r="AQ62" s="35"/>
    </row>
    <row r="63" spans="2:43" x14ac:dyDescent="0.25">
      <c r="B63" s="39"/>
      <c r="C63" s="99" t="s">
        <v>52</v>
      </c>
      <c r="D63" s="45" t="str">
        <f>Dashboard!E81</f>
        <v>N/A</v>
      </c>
      <c r="E63" s="131" t="str">
        <f>IF(Dashboard!G81="","",Dashboard!G81)</f>
        <v/>
      </c>
      <c r="F63" s="131"/>
      <c r="G63" s="131"/>
      <c r="H63" s="131"/>
      <c r="I63" s="131"/>
      <c r="J63" s="141" t="s">
        <v>162</v>
      </c>
      <c r="K63" s="141"/>
      <c r="L63" s="141"/>
      <c r="M63" s="30"/>
      <c r="N63" s="117" t="s">
        <v>162</v>
      </c>
      <c r="O63" s="117" t="s">
        <v>162</v>
      </c>
      <c r="P63" s="117" t="s">
        <v>162</v>
      </c>
      <c r="Q63" s="117" t="s">
        <v>162</v>
      </c>
      <c r="R63" s="117" t="s">
        <v>162</v>
      </c>
      <c r="S63" s="117" t="s">
        <v>162</v>
      </c>
      <c r="T63" s="30"/>
      <c r="U63" s="35"/>
      <c r="Z63" s="39"/>
      <c r="AA63" s="30" t="str">
        <f>Dashboard!M81</f>
        <v>N/A</v>
      </c>
      <c r="AB63" s="30"/>
      <c r="AC63" s="30">
        <v>40</v>
      </c>
      <c r="AD63" s="30"/>
      <c r="AE63" s="30"/>
      <c r="AF63" s="30"/>
      <c r="AG63" s="30"/>
      <c r="AH63" s="30"/>
      <c r="AI63" s="45" t="str">
        <f t="shared" si="1"/>
        <v>N/A</v>
      </c>
      <c r="AJ63" s="30">
        <f>'Site 40'!$V$262</f>
        <v>0</v>
      </c>
      <c r="AK63" s="30">
        <f>'Site 40'!$V$263</f>
        <v>0</v>
      </c>
      <c r="AL63" s="30">
        <f>'Site 40'!$V$264</f>
        <v>0</v>
      </c>
      <c r="AM63" s="30">
        <f>'Site 40'!$V$265</f>
        <v>0</v>
      </c>
      <c r="AN63" s="30">
        <f>'Site 40'!$V$266</f>
        <v>0</v>
      </c>
      <c r="AO63" s="30">
        <f>'Site 40'!$V$267</f>
        <v>0</v>
      </c>
      <c r="AP63" s="30"/>
      <c r="AQ63" s="35"/>
    </row>
    <row r="64" spans="2:43" x14ac:dyDescent="0.25">
      <c r="B64" s="39"/>
      <c r="C64" s="99" t="s">
        <v>53</v>
      </c>
      <c r="D64" s="45" t="str">
        <f>Dashboard!E82</f>
        <v>N/A</v>
      </c>
      <c r="E64" s="131" t="str">
        <f>IF(Dashboard!G82="","",Dashboard!G82)</f>
        <v/>
      </c>
      <c r="F64" s="131"/>
      <c r="G64" s="131"/>
      <c r="H64" s="131"/>
      <c r="I64" s="131"/>
      <c r="J64" s="141" t="s">
        <v>162</v>
      </c>
      <c r="K64" s="141"/>
      <c r="L64" s="141"/>
      <c r="M64" s="30"/>
      <c r="N64" s="117" t="s">
        <v>162</v>
      </c>
      <c r="O64" s="117" t="s">
        <v>162</v>
      </c>
      <c r="P64" s="117" t="s">
        <v>162</v>
      </c>
      <c r="Q64" s="117" t="s">
        <v>162</v>
      </c>
      <c r="R64" s="117" t="s">
        <v>162</v>
      </c>
      <c r="S64" s="117" t="s">
        <v>162</v>
      </c>
      <c r="T64" s="30"/>
      <c r="U64" s="35"/>
      <c r="Z64" s="39"/>
      <c r="AA64" s="30" t="str">
        <f>Dashboard!M82</f>
        <v>N/A</v>
      </c>
      <c r="AB64" s="30"/>
      <c r="AC64" s="30">
        <v>41</v>
      </c>
      <c r="AD64" s="30"/>
      <c r="AE64" s="30"/>
      <c r="AF64" s="30"/>
      <c r="AG64" s="30"/>
      <c r="AH64" s="30"/>
      <c r="AI64" s="45" t="str">
        <f t="shared" si="1"/>
        <v>N/A</v>
      </c>
      <c r="AJ64" s="30">
        <f>'Site 41'!$V$262</f>
        <v>0</v>
      </c>
      <c r="AK64" s="30">
        <f>'Site 41'!$V$263</f>
        <v>0</v>
      </c>
      <c r="AL64" s="30">
        <f>'Site 41'!$V$264</f>
        <v>0</v>
      </c>
      <c r="AM64" s="30">
        <f>'Site 41'!$V$265</f>
        <v>0</v>
      </c>
      <c r="AN64" s="30">
        <f>'Site 41'!$V$266</f>
        <v>0</v>
      </c>
      <c r="AO64" s="30">
        <f>'Site 41'!$V$267</f>
        <v>0</v>
      </c>
      <c r="AP64" s="30"/>
      <c r="AQ64" s="35"/>
    </row>
    <row r="65" spans="2:43" x14ac:dyDescent="0.25">
      <c r="B65" s="39"/>
      <c r="C65" s="99" t="s">
        <v>54</v>
      </c>
      <c r="D65" s="45" t="str">
        <f>Dashboard!E83</f>
        <v>N/A</v>
      </c>
      <c r="E65" s="131" t="str">
        <f>IF(Dashboard!G83="","",Dashboard!G83)</f>
        <v/>
      </c>
      <c r="F65" s="131"/>
      <c r="G65" s="131"/>
      <c r="H65" s="131"/>
      <c r="I65" s="131"/>
      <c r="J65" s="141" t="s">
        <v>162</v>
      </c>
      <c r="K65" s="141"/>
      <c r="L65" s="141"/>
      <c r="M65" s="30"/>
      <c r="N65" s="117" t="s">
        <v>162</v>
      </c>
      <c r="O65" s="117" t="s">
        <v>162</v>
      </c>
      <c r="P65" s="117" t="s">
        <v>162</v>
      </c>
      <c r="Q65" s="117" t="s">
        <v>162</v>
      </c>
      <c r="R65" s="117" t="s">
        <v>162</v>
      </c>
      <c r="S65" s="117" t="s">
        <v>162</v>
      </c>
      <c r="T65" s="30"/>
      <c r="U65" s="35"/>
      <c r="Z65" s="39"/>
      <c r="AA65" s="30" t="str">
        <f>Dashboard!M83</f>
        <v>N/A</v>
      </c>
      <c r="AB65" s="30"/>
      <c r="AC65" s="30">
        <v>42</v>
      </c>
      <c r="AD65" s="30"/>
      <c r="AE65" s="30"/>
      <c r="AF65" s="30"/>
      <c r="AG65" s="30"/>
      <c r="AH65" s="30"/>
      <c r="AI65" s="45" t="str">
        <f t="shared" si="1"/>
        <v>N/A</v>
      </c>
      <c r="AJ65" s="30">
        <f>'Site 42'!$V$262</f>
        <v>0</v>
      </c>
      <c r="AK65" s="30">
        <f>'Site 42'!$V$263</f>
        <v>0</v>
      </c>
      <c r="AL65" s="30">
        <f>'Site 42'!$V$264</f>
        <v>0</v>
      </c>
      <c r="AM65" s="30">
        <f>'Site 42'!$V$265</f>
        <v>0</v>
      </c>
      <c r="AN65" s="30">
        <f>'Site 42'!$V$266</f>
        <v>0</v>
      </c>
      <c r="AO65" s="30">
        <f>'Site 42'!$V$267</f>
        <v>0</v>
      </c>
      <c r="AP65" s="30"/>
      <c r="AQ65" s="35"/>
    </row>
    <row r="66" spans="2:43" x14ac:dyDescent="0.25">
      <c r="B66" s="39"/>
      <c r="C66" s="99" t="s">
        <v>55</v>
      </c>
      <c r="D66" s="45" t="str">
        <f>Dashboard!E84</f>
        <v>N/A</v>
      </c>
      <c r="E66" s="131" t="str">
        <f>IF(Dashboard!G84="","",Dashboard!G84)</f>
        <v/>
      </c>
      <c r="F66" s="131"/>
      <c r="G66" s="131"/>
      <c r="H66" s="131"/>
      <c r="I66" s="131"/>
      <c r="J66" s="141" t="s">
        <v>162</v>
      </c>
      <c r="K66" s="141"/>
      <c r="L66" s="141"/>
      <c r="M66" s="30"/>
      <c r="N66" s="117" t="s">
        <v>162</v>
      </c>
      <c r="O66" s="117" t="s">
        <v>162</v>
      </c>
      <c r="P66" s="117" t="s">
        <v>162</v>
      </c>
      <c r="Q66" s="117" t="s">
        <v>162</v>
      </c>
      <c r="R66" s="117" t="s">
        <v>162</v>
      </c>
      <c r="S66" s="117" t="s">
        <v>162</v>
      </c>
      <c r="T66" s="30"/>
      <c r="U66" s="35"/>
      <c r="Z66" s="39"/>
      <c r="AA66" s="30" t="str">
        <f>Dashboard!M84</f>
        <v>N/A</v>
      </c>
      <c r="AB66" s="30"/>
      <c r="AC66" s="30">
        <v>43</v>
      </c>
      <c r="AD66" s="30"/>
      <c r="AE66" s="30"/>
      <c r="AF66" s="30"/>
      <c r="AG66" s="30"/>
      <c r="AH66" s="30"/>
      <c r="AI66" s="45" t="str">
        <f t="shared" si="1"/>
        <v>N/A</v>
      </c>
      <c r="AJ66" s="30">
        <f>'Site 43'!$V$262</f>
        <v>0</v>
      </c>
      <c r="AK66" s="30">
        <f>'Site 43'!$V$263</f>
        <v>0</v>
      </c>
      <c r="AL66" s="30">
        <f>'Site 43'!$V$264</f>
        <v>0</v>
      </c>
      <c r="AM66" s="30">
        <f>'Site 43'!$V$265</f>
        <v>0</v>
      </c>
      <c r="AN66" s="30">
        <f>'Site 43'!$V$266</f>
        <v>0</v>
      </c>
      <c r="AO66" s="30">
        <f>'Site 43'!$V$267</f>
        <v>0</v>
      </c>
      <c r="AP66" s="30"/>
      <c r="AQ66" s="35"/>
    </row>
    <row r="67" spans="2:43" x14ac:dyDescent="0.25">
      <c r="B67" s="39"/>
      <c r="C67" s="99" t="s">
        <v>56</v>
      </c>
      <c r="D67" s="45" t="str">
        <f>Dashboard!E85</f>
        <v>N/A</v>
      </c>
      <c r="E67" s="131" t="str">
        <f>IF(Dashboard!G85="","",Dashboard!G85)</f>
        <v/>
      </c>
      <c r="F67" s="131"/>
      <c r="G67" s="131"/>
      <c r="H67" s="131"/>
      <c r="I67" s="131"/>
      <c r="J67" s="141" t="s">
        <v>162</v>
      </c>
      <c r="K67" s="141"/>
      <c r="L67" s="141"/>
      <c r="M67" s="30"/>
      <c r="N67" s="117" t="s">
        <v>162</v>
      </c>
      <c r="O67" s="117" t="s">
        <v>162</v>
      </c>
      <c r="P67" s="117" t="s">
        <v>162</v>
      </c>
      <c r="Q67" s="117" t="s">
        <v>162</v>
      </c>
      <c r="R67" s="117" t="s">
        <v>162</v>
      </c>
      <c r="S67" s="117" t="s">
        <v>162</v>
      </c>
      <c r="T67" s="30"/>
      <c r="U67" s="35"/>
      <c r="Z67" s="39"/>
      <c r="AA67" s="30" t="str">
        <f>Dashboard!M85</f>
        <v>N/A</v>
      </c>
      <c r="AB67" s="30"/>
      <c r="AC67" s="30">
        <v>44</v>
      </c>
      <c r="AD67" s="30"/>
      <c r="AE67" s="30"/>
      <c r="AF67" s="30"/>
      <c r="AG67" s="30"/>
      <c r="AH67" s="30"/>
      <c r="AI67" s="45" t="str">
        <f t="shared" si="1"/>
        <v>N/A</v>
      </c>
      <c r="AJ67" s="30">
        <f>'Site 44'!$V$262</f>
        <v>0</v>
      </c>
      <c r="AK67" s="30">
        <f>'Site 44'!$V$263</f>
        <v>0</v>
      </c>
      <c r="AL67" s="30">
        <f>'Site 44'!$V$264</f>
        <v>0</v>
      </c>
      <c r="AM67" s="30">
        <f>'Site 44'!$V$265</f>
        <v>0</v>
      </c>
      <c r="AN67" s="30">
        <f>'Site 44'!$V$266</f>
        <v>0</v>
      </c>
      <c r="AO67" s="30">
        <f>'Site 44'!$V$267</f>
        <v>0</v>
      </c>
      <c r="AP67" s="30"/>
      <c r="AQ67" s="35"/>
    </row>
    <row r="68" spans="2:43" x14ac:dyDescent="0.25">
      <c r="B68" s="39"/>
      <c r="C68" s="99" t="s">
        <v>57</v>
      </c>
      <c r="D68" s="45" t="str">
        <f>Dashboard!E86</f>
        <v>N/A</v>
      </c>
      <c r="E68" s="131" t="str">
        <f>IF(Dashboard!G86="","",Dashboard!G86)</f>
        <v/>
      </c>
      <c r="F68" s="131"/>
      <c r="G68" s="131"/>
      <c r="H68" s="131"/>
      <c r="I68" s="131"/>
      <c r="J68" s="141" t="s">
        <v>162</v>
      </c>
      <c r="K68" s="141"/>
      <c r="L68" s="141"/>
      <c r="M68" s="30"/>
      <c r="N68" s="117" t="s">
        <v>162</v>
      </c>
      <c r="O68" s="117" t="s">
        <v>162</v>
      </c>
      <c r="P68" s="117" t="s">
        <v>162</v>
      </c>
      <c r="Q68" s="117" t="s">
        <v>162</v>
      </c>
      <c r="R68" s="117" t="s">
        <v>162</v>
      </c>
      <c r="S68" s="117" t="s">
        <v>162</v>
      </c>
      <c r="T68" s="30"/>
      <c r="U68" s="35"/>
      <c r="Z68" s="39"/>
      <c r="AA68" s="30" t="str">
        <f>Dashboard!M86</f>
        <v>N/A</v>
      </c>
      <c r="AB68" s="30"/>
      <c r="AC68" s="30">
        <v>45</v>
      </c>
      <c r="AD68" s="30"/>
      <c r="AE68" s="30"/>
      <c r="AF68" s="30"/>
      <c r="AG68" s="30"/>
      <c r="AH68" s="30"/>
      <c r="AI68" s="45" t="str">
        <f t="shared" si="1"/>
        <v>N/A</v>
      </c>
      <c r="AJ68" s="30">
        <f>'Site 45'!$V$262</f>
        <v>0</v>
      </c>
      <c r="AK68" s="30">
        <f>'Site 45'!$V$263</f>
        <v>0</v>
      </c>
      <c r="AL68" s="30">
        <f>'Site 45'!$V$264</f>
        <v>0</v>
      </c>
      <c r="AM68" s="30">
        <f>'Site 45'!$V$265</f>
        <v>0</v>
      </c>
      <c r="AN68" s="30">
        <f>'Site 45'!$V$266</f>
        <v>0</v>
      </c>
      <c r="AO68" s="30">
        <f>'Site 45'!$V$267</f>
        <v>0</v>
      </c>
      <c r="AP68" s="30"/>
      <c r="AQ68" s="35"/>
    </row>
    <row r="69" spans="2:43" x14ac:dyDescent="0.25">
      <c r="B69" s="39"/>
      <c r="C69" s="99" t="s">
        <v>58</v>
      </c>
      <c r="D69" s="45" t="str">
        <f>Dashboard!E87</f>
        <v>N/A</v>
      </c>
      <c r="E69" s="131" t="str">
        <f>IF(Dashboard!G87="","",Dashboard!G87)</f>
        <v/>
      </c>
      <c r="F69" s="131"/>
      <c r="G69" s="131"/>
      <c r="H69" s="131"/>
      <c r="I69" s="131"/>
      <c r="J69" s="141" t="s">
        <v>162</v>
      </c>
      <c r="K69" s="141"/>
      <c r="L69" s="141"/>
      <c r="M69" s="30"/>
      <c r="N69" s="117" t="s">
        <v>162</v>
      </c>
      <c r="O69" s="117" t="s">
        <v>162</v>
      </c>
      <c r="P69" s="117" t="s">
        <v>162</v>
      </c>
      <c r="Q69" s="117" t="s">
        <v>162</v>
      </c>
      <c r="R69" s="117" t="s">
        <v>162</v>
      </c>
      <c r="S69" s="117" t="s">
        <v>162</v>
      </c>
      <c r="T69" s="30"/>
      <c r="U69" s="35"/>
      <c r="Z69" s="39"/>
      <c r="AA69" s="30" t="str">
        <f>Dashboard!M87</f>
        <v>N/A</v>
      </c>
      <c r="AB69" s="30"/>
      <c r="AC69" s="30">
        <v>46</v>
      </c>
      <c r="AD69" s="30"/>
      <c r="AE69" s="30"/>
      <c r="AF69" s="30"/>
      <c r="AG69" s="30"/>
      <c r="AH69" s="30"/>
      <c r="AI69" s="45" t="str">
        <f t="shared" si="1"/>
        <v>N/A</v>
      </c>
      <c r="AJ69" s="30">
        <f>'Site 46'!$V$262</f>
        <v>0</v>
      </c>
      <c r="AK69" s="30">
        <f>'Site 46'!$V$263</f>
        <v>0</v>
      </c>
      <c r="AL69" s="30">
        <f>'Site 46'!$V$264</f>
        <v>0</v>
      </c>
      <c r="AM69" s="30">
        <f>'Site 46'!$V$265</f>
        <v>0</v>
      </c>
      <c r="AN69" s="30">
        <f>'Site 46'!$V$266</f>
        <v>0</v>
      </c>
      <c r="AO69" s="30">
        <f>'Site 46'!$V$267</f>
        <v>0</v>
      </c>
      <c r="AP69" s="30"/>
      <c r="AQ69" s="35"/>
    </row>
    <row r="70" spans="2:43" x14ac:dyDescent="0.25">
      <c r="B70" s="39"/>
      <c r="C70" s="99" t="s">
        <v>59</v>
      </c>
      <c r="D70" s="45" t="str">
        <f>Dashboard!E88</f>
        <v>N/A</v>
      </c>
      <c r="E70" s="131" t="str">
        <f>IF(Dashboard!G88="","",Dashboard!G88)</f>
        <v/>
      </c>
      <c r="F70" s="131"/>
      <c r="G70" s="131"/>
      <c r="H70" s="131"/>
      <c r="I70" s="131"/>
      <c r="J70" s="141" t="s">
        <v>162</v>
      </c>
      <c r="K70" s="141"/>
      <c r="L70" s="141"/>
      <c r="M70" s="30"/>
      <c r="N70" s="117" t="s">
        <v>162</v>
      </c>
      <c r="O70" s="117" t="s">
        <v>162</v>
      </c>
      <c r="P70" s="117" t="s">
        <v>162</v>
      </c>
      <c r="Q70" s="117" t="s">
        <v>162</v>
      </c>
      <c r="R70" s="117" t="s">
        <v>162</v>
      </c>
      <c r="S70" s="117" t="s">
        <v>162</v>
      </c>
      <c r="T70" s="30"/>
      <c r="U70" s="35"/>
      <c r="Z70" s="39"/>
      <c r="AA70" s="30" t="str">
        <f>Dashboard!M88</f>
        <v>N/A</v>
      </c>
      <c r="AB70" s="30"/>
      <c r="AC70" s="30">
        <v>47</v>
      </c>
      <c r="AD70" s="30"/>
      <c r="AE70" s="30"/>
      <c r="AF70" s="30"/>
      <c r="AG70" s="30"/>
      <c r="AH70" s="30"/>
      <c r="AI70" s="45" t="str">
        <f t="shared" si="1"/>
        <v>N/A</v>
      </c>
      <c r="AJ70" s="30">
        <f>'Site 47'!$V$262</f>
        <v>0</v>
      </c>
      <c r="AK70" s="30">
        <f>'Site 47'!$V$263</f>
        <v>0</v>
      </c>
      <c r="AL70" s="30">
        <f>'Site 47'!$V$264</f>
        <v>0</v>
      </c>
      <c r="AM70" s="30">
        <f>'Site 47'!$V$265</f>
        <v>0</v>
      </c>
      <c r="AN70" s="30">
        <f>'Site 47'!$V$266</f>
        <v>0</v>
      </c>
      <c r="AO70" s="30">
        <f>'Site 47'!$V$267</f>
        <v>0</v>
      </c>
      <c r="AP70" s="30"/>
      <c r="AQ70" s="35"/>
    </row>
    <row r="71" spans="2:43" x14ac:dyDescent="0.25">
      <c r="B71" s="39"/>
      <c r="C71" s="99" t="s">
        <v>60</v>
      </c>
      <c r="D71" s="45" t="str">
        <f>Dashboard!E89</f>
        <v>N/A</v>
      </c>
      <c r="E71" s="131" t="str">
        <f>IF(Dashboard!G89="","",Dashboard!G89)</f>
        <v/>
      </c>
      <c r="F71" s="131"/>
      <c r="G71" s="131"/>
      <c r="H71" s="131"/>
      <c r="I71" s="131"/>
      <c r="J71" s="141" t="s">
        <v>162</v>
      </c>
      <c r="K71" s="141"/>
      <c r="L71" s="141"/>
      <c r="M71" s="30"/>
      <c r="N71" s="117" t="s">
        <v>162</v>
      </c>
      <c r="O71" s="117" t="s">
        <v>162</v>
      </c>
      <c r="P71" s="117" t="s">
        <v>162</v>
      </c>
      <c r="Q71" s="117" t="s">
        <v>162</v>
      </c>
      <c r="R71" s="117" t="s">
        <v>162</v>
      </c>
      <c r="S71" s="117" t="s">
        <v>162</v>
      </c>
      <c r="T71" s="30"/>
      <c r="U71" s="35"/>
      <c r="Z71" s="39"/>
      <c r="AA71" s="30" t="str">
        <f>Dashboard!M89</f>
        <v>N/A</v>
      </c>
      <c r="AB71" s="30"/>
      <c r="AC71" s="30">
        <v>48</v>
      </c>
      <c r="AD71" s="30"/>
      <c r="AE71" s="30"/>
      <c r="AF71" s="30"/>
      <c r="AG71" s="30"/>
      <c r="AH71" s="30"/>
      <c r="AI71" s="45" t="str">
        <f t="shared" si="1"/>
        <v>N/A</v>
      </c>
      <c r="AJ71" s="30">
        <f>'Site 48'!$V$262</f>
        <v>0</v>
      </c>
      <c r="AK71" s="30">
        <f>'Site 48'!$V$263</f>
        <v>0</v>
      </c>
      <c r="AL71" s="30">
        <f>'Site 48'!$V$264</f>
        <v>0</v>
      </c>
      <c r="AM71" s="30">
        <f>'Site 48'!$V$265</f>
        <v>0</v>
      </c>
      <c r="AN71" s="30">
        <f>'Site 48'!$V$266</f>
        <v>0</v>
      </c>
      <c r="AO71" s="30">
        <f>'Site 48'!$V$267</f>
        <v>0</v>
      </c>
      <c r="AP71" s="30"/>
      <c r="AQ71" s="35"/>
    </row>
    <row r="72" spans="2:43" x14ac:dyDescent="0.25">
      <c r="B72" s="39"/>
      <c r="C72" s="99" t="s">
        <v>61</v>
      </c>
      <c r="D72" s="45" t="str">
        <f>Dashboard!E90</f>
        <v>N/A</v>
      </c>
      <c r="E72" s="131" t="str">
        <f>IF(Dashboard!G90="","",Dashboard!G90)</f>
        <v/>
      </c>
      <c r="F72" s="131"/>
      <c r="G72" s="131"/>
      <c r="H72" s="131"/>
      <c r="I72" s="131"/>
      <c r="J72" s="141" t="s">
        <v>162</v>
      </c>
      <c r="K72" s="141"/>
      <c r="L72" s="141"/>
      <c r="M72" s="30"/>
      <c r="N72" s="117" t="s">
        <v>162</v>
      </c>
      <c r="O72" s="117" t="s">
        <v>162</v>
      </c>
      <c r="P72" s="117" t="s">
        <v>162</v>
      </c>
      <c r="Q72" s="117" t="s">
        <v>162</v>
      </c>
      <c r="R72" s="117" t="s">
        <v>162</v>
      </c>
      <c r="S72" s="117" t="s">
        <v>162</v>
      </c>
      <c r="T72" s="30"/>
      <c r="U72" s="35"/>
      <c r="Z72" s="39"/>
      <c r="AA72" s="30" t="str">
        <f>Dashboard!M90</f>
        <v>N/A</v>
      </c>
      <c r="AB72" s="30"/>
      <c r="AC72" s="30">
        <v>49</v>
      </c>
      <c r="AD72" s="30"/>
      <c r="AE72" s="30"/>
      <c r="AF72" s="30"/>
      <c r="AG72" s="30"/>
      <c r="AH72" s="30"/>
      <c r="AI72" s="45" t="str">
        <f t="shared" si="1"/>
        <v>N/A</v>
      </c>
      <c r="AJ72" s="30">
        <f>'Site 49'!$V$262</f>
        <v>0</v>
      </c>
      <c r="AK72" s="30">
        <f>'Site 49'!$V$263</f>
        <v>0</v>
      </c>
      <c r="AL72" s="30">
        <f>'Site 49'!$V$264</f>
        <v>0</v>
      </c>
      <c r="AM72" s="30">
        <f>'Site 49'!$V$265</f>
        <v>0</v>
      </c>
      <c r="AN72" s="30">
        <f>'Site 49'!$V$266</f>
        <v>0</v>
      </c>
      <c r="AO72" s="30">
        <f>'Site 49'!$V$267</f>
        <v>0</v>
      </c>
      <c r="AP72" s="30"/>
      <c r="AQ72" s="35"/>
    </row>
    <row r="73" spans="2:43" x14ac:dyDescent="0.25">
      <c r="B73" s="39"/>
      <c r="C73" s="99" t="s">
        <v>62</v>
      </c>
      <c r="D73" s="45" t="str">
        <f>Dashboard!E91</f>
        <v>N/A</v>
      </c>
      <c r="E73" s="131" t="str">
        <f>IF(Dashboard!G91="","",Dashboard!G91)</f>
        <v/>
      </c>
      <c r="F73" s="131"/>
      <c r="G73" s="131"/>
      <c r="H73" s="131"/>
      <c r="I73" s="131"/>
      <c r="J73" s="141" t="s">
        <v>162</v>
      </c>
      <c r="K73" s="141"/>
      <c r="L73" s="141"/>
      <c r="M73" s="30"/>
      <c r="N73" s="117" t="s">
        <v>162</v>
      </c>
      <c r="O73" s="117" t="s">
        <v>162</v>
      </c>
      <c r="P73" s="117" t="s">
        <v>162</v>
      </c>
      <c r="Q73" s="117" t="s">
        <v>162</v>
      </c>
      <c r="R73" s="117" t="s">
        <v>162</v>
      </c>
      <c r="S73" s="117" t="s">
        <v>162</v>
      </c>
      <c r="T73" s="30"/>
      <c r="U73" s="35"/>
      <c r="Z73" s="39"/>
      <c r="AA73" s="30" t="str">
        <f>Dashboard!M91</f>
        <v>N/A</v>
      </c>
      <c r="AB73" s="30"/>
      <c r="AC73" s="30">
        <v>50</v>
      </c>
      <c r="AD73" s="30"/>
      <c r="AE73" s="30"/>
      <c r="AF73" s="30"/>
      <c r="AG73" s="30"/>
      <c r="AH73" s="30"/>
      <c r="AI73" s="45" t="str">
        <f t="shared" si="1"/>
        <v>N/A</v>
      </c>
      <c r="AJ73" s="30">
        <f>'Site 50'!$V$262</f>
        <v>0</v>
      </c>
      <c r="AK73" s="30">
        <f>'Site 50'!$V$263</f>
        <v>0</v>
      </c>
      <c r="AL73" s="30">
        <f>'Site 50'!$V$264</f>
        <v>0</v>
      </c>
      <c r="AM73" s="30">
        <f>'Site 50'!$V$265</f>
        <v>0</v>
      </c>
      <c r="AN73" s="30">
        <f>'Site 50'!$V$266</f>
        <v>0</v>
      </c>
      <c r="AO73" s="30">
        <f>'Site 50'!$V$267</f>
        <v>0</v>
      </c>
      <c r="AP73" s="30"/>
      <c r="AQ73" s="35"/>
    </row>
    <row r="74" spans="2:43" x14ac:dyDescent="0.25">
      <c r="B74" s="55"/>
      <c r="C74" s="49"/>
      <c r="D74" s="100">
        <f>Dashboard!E92</f>
        <v>0</v>
      </c>
      <c r="E74" s="49"/>
      <c r="F74" s="49"/>
      <c r="G74" s="49"/>
      <c r="H74" s="49"/>
      <c r="I74" s="49"/>
      <c r="J74" s="49"/>
      <c r="K74" s="49"/>
      <c r="L74" s="49"/>
      <c r="M74" s="49"/>
      <c r="N74" s="49"/>
      <c r="O74" s="49"/>
      <c r="P74" s="49"/>
      <c r="Q74" s="49"/>
      <c r="R74" s="49"/>
      <c r="S74" s="49"/>
      <c r="T74" s="49"/>
      <c r="U74" s="51"/>
      <c r="Z74" s="55"/>
      <c r="AA74" s="49"/>
      <c r="AB74" s="49"/>
      <c r="AC74" s="49"/>
      <c r="AD74" s="49"/>
      <c r="AE74" s="49"/>
      <c r="AF74" s="49"/>
      <c r="AG74" s="49"/>
      <c r="AH74" s="49"/>
      <c r="AI74" s="49"/>
      <c r="AJ74" s="49"/>
      <c r="AK74" s="49"/>
      <c r="AL74" s="49"/>
      <c r="AM74" s="49"/>
      <c r="AN74" s="49"/>
      <c r="AO74" s="49"/>
      <c r="AP74" s="49"/>
      <c r="AQ74" s="51"/>
    </row>
  </sheetData>
  <sheetProtection password="CA29" sheet="1" objects="1" scenarios="1"/>
  <mergeCells count="106">
    <mergeCell ref="J68:L68"/>
    <mergeCell ref="J69:L69"/>
    <mergeCell ref="J70:L70"/>
    <mergeCell ref="J71:L71"/>
    <mergeCell ref="J72:L72"/>
    <mergeCell ref="J73:L73"/>
    <mergeCell ref="J62:L62"/>
    <mergeCell ref="J63:L63"/>
    <mergeCell ref="J64:L64"/>
    <mergeCell ref="J65:L65"/>
    <mergeCell ref="J66:L66"/>
    <mergeCell ref="J67:L67"/>
    <mergeCell ref="J56:L56"/>
    <mergeCell ref="J57:L57"/>
    <mergeCell ref="J58:L58"/>
    <mergeCell ref="J59:L59"/>
    <mergeCell ref="J60:L60"/>
    <mergeCell ref="J61:L61"/>
    <mergeCell ref="J50:L50"/>
    <mergeCell ref="J51:L51"/>
    <mergeCell ref="J52:L52"/>
    <mergeCell ref="J53:L53"/>
    <mergeCell ref="J54:L54"/>
    <mergeCell ref="J55:L55"/>
    <mergeCell ref="J44:L44"/>
    <mergeCell ref="J45:L45"/>
    <mergeCell ref="J46:L46"/>
    <mergeCell ref="J47:L47"/>
    <mergeCell ref="J48:L48"/>
    <mergeCell ref="J49:L49"/>
    <mergeCell ref="J38:L38"/>
    <mergeCell ref="J39:L39"/>
    <mergeCell ref="J40:L40"/>
    <mergeCell ref="J41:L41"/>
    <mergeCell ref="J42:L42"/>
    <mergeCell ref="J43:L43"/>
    <mergeCell ref="E68:I68"/>
    <mergeCell ref="E69:I69"/>
    <mergeCell ref="E70:I70"/>
    <mergeCell ref="E71:I71"/>
    <mergeCell ref="E72:I72"/>
    <mergeCell ref="E73:I73"/>
    <mergeCell ref="E62:I62"/>
    <mergeCell ref="E63:I63"/>
    <mergeCell ref="E64:I64"/>
    <mergeCell ref="E65:I65"/>
    <mergeCell ref="E66:I66"/>
    <mergeCell ref="E67:I67"/>
    <mergeCell ref="E56:I56"/>
    <mergeCell ref="E57:I57"/>
    <mergeCell ref="E58:I58"/>
    <mergeCell ref="E59:I59"/>
    <mergeCell ref="E60:I60"/>
    <mergeCell ref="E61:I61"/>
    <mergeCell ref="E50:I50"/>
    <mergeCell ref="E51:I51"/>
    <mergeCell ref="E52:I52"/>
    <mergeCell ref="E53:I53"/>
    <mergeCell ref="E54:I54"/>
    <mergeCell ref="E55:I55"/>
    <mergeCell ref="E44:I44"/>
    <mergeCell ref="E45:I45"/>
    <mergeCell ref="E46:I46"/>
    <mergeCell ref="E47:I47"/>
    <mergeCell ref="E48:I48"/>
    <mergeCell ref="E49:I49"/>
    <mergeCell ref="E38:I38"/>
    <mergeCell ref="E39:I39"/>
    <mergeCell ref="E40:I40"/>
    <mergeCell ref="E41:I41"/>
    <mergeCell ref="E42:I42"/>
    <mergeCell ref="E43:I43"/>
    <mergeCell ref="C6:L13"/>
    <mergeCell ref="J34:L34"/>
    <mergeCell ref="J35:L35"/>
    <mergeCell ref="E34:I34"/>
    <mergeCell ref="E35:I35"/>
    <mergeCell ref="E36:I36"/>
    <mergeCell ref="E37:I37"/>
    <mergeCell ref="J36:L36"/>
    <mergeCell ref="J37:L37"/>
    <mergeCell ref="J32:L32"/>
    <mergeCell ref="J33:L33"/>
    <mergeCell ref="AA20:AG20"/>
    <mergeCell ref="D17:K18"/>
    <mergeCell ref="E31:I31"/>
    <mergeCell ref="E32:I32"/>
    <mergeCell ref="E33:I33"/>
    <mergeCell ref="J25:L25"/>
    <mergeCell ref="J26:L26"/>
    <mergeCell ref="J27:L27"/>
    <mergeCell ref="J28:L28"/>
    <mergeCell ref="J29:L29"/>
    <mergeCell ref="J30:L30"/>
    <mergeCell ref="J31:L31"/>
    <mergeCell ref="E25:I25"/>
    <mergeCell ref="E26:I26"/>
    <mergeCell ref="E27:I27"/>
    <mergeCell ref="E28:I28"/>
    <mergeCell ref="E29:I29"/>
    <mergeCell ref="E30:I30"/>
    <mergeCell ref="E24:I24"/>
    <mergeCell ref="E23:I23"/>
    <mergeCell ref="J23:L23"/>
    <mergeCell ref="J24:L24"/>
    <mergeCell ref="N22:S22"/>
  </mergeCells>
  <conditionalFormatting sqref="D24:D74">
    <cfRule type="expression" dxfId="1854" priority="623">
      <formula>D24=AA24</formula>
    </cfRule>
  </conditionalFormatting>
  <conditionalFormatting sqref="E24:I73">
    <cfRule type="expression" dxfId="1853" priority="682">
      <formula>D24=AA24</formula>
    </cfRule>
    <cfRule type="expression" dxfId="1852" priority="683">
      <formula>D24=AC24</formula>
    </cfRule>
  </conditionalFormatting>
  <conditionalFormatting sqref="J24:L73">
    <cfRule type="expression" dxfId="1851" priority="684">
      <formula>D24=AC24</formula>
    </cfRule>
    <cfRule type="expression" dxfId="1850" priority="685">
      <formula>D24=AA24</formula>
    </cfRule>
  </conditionalFormatting>
  <conditionalFormatting sqref="N24:S24">
    <cfRule type="expression" dxfId="1849" priority="151">
      <formula>$J24=$AC$23</formula>
    </cfRule>
    <cfRule type="expression" dxfId="1848" priority="153">
      <formula>$D24=$AC24</formula>
    </cfRule>
  </conditionalFormatting>
  <conditionalFormatting sqref="N25:S25">
    <cfRule type="expression" dxfId="1847" priority="148">
      <formula>$J25=$AC$23</formula>
    </cfRule>
    <cfRule type="expression" dxfId="1846" priority="150">
      <formula>$D25=$AC25</formula>
    </cfRule>
  </conditionalFormatting>
  <conditionalFormatting sqref="N26:S26">
    <cfRule type="expression" dxfId="1845" priority="145">
      <formula>$J26=$AC$23</formula>
    </cfRule>
    <cfRule type="expression" dxfId="1844" priority="147">
      <formula>$D26=$AC26</formula>
    </cfRule>
  </conditionalFormatting>
  <conditionalFormatting sqref="N27:S27">
    <cfRule type="expression" dxfId="1843" priority="142">
      <formula>$J27=$AC$23</formula>
    </cfRule>
    <cfRule type="expression" dxfId="1842" priority="144">
      <formula>$D27=$AC27</formula>
    </cfRule>
  </conditionalFormatting>
  <conditionalFormatting sqref="N28:S28">
    <cfRule type="expression" dxfId="1841" priority="139">
      <formula>$J28=$AC$23</formula>
    </cfRule>
    <cfRule type="expression" dxfId="1840" priority="141">
      <formula>$D28=$AC28</formula>
    </cfRule>
  </conditionalFormatting>
  <conditionalFormatting sqref="N29:S29">
    <cfRule type="expression" dxfId="1839" priority="136">
      <formula>$J29=$AC$23</formula>
    </cfRule>
    <cfRule type="expression" dxfId="1838" priority="138">
      <formula>$D29=$AC29</formula>
    </cfRule>
  </conditionalFormatting>
  <conditionalFormatting sqref="N30:S30">
    <cfRule type="expression" dxfId="1837" priority="133">
      <formula>$J30=$AC$23</formula>
    </cfRule>
    <cfRule type="expression" dxfId="1836" priority="135">
      <formula>$D30=$AC30</formula>
    </cfRule>
  </conditionalFormatting>
  <conditionalFormatting sqref="N31:S31">
    <cfRule type="expression" dxfId="1835" priority="130">
      <formula>$J31=$AC$23</formula>
    </cfRule>
    <cfRule type="expression" dxfId="1834" priority="132">
      <formula>$D31=$AC31</formula>
    </cfRule>
  </conditionalFormatting>
  <conditionalFormatting sqref="N32:S32">
    <cfRule type="expression" dxfId="1833" priority="127">
      <formula>$J32=$AC$23</formula>
    </cfRule>
    <cfRule type="expression" dxfId="1832" priority="129">
      <formula>$D32=$AC32</formula>
    </cfRule>
  </conditionalFormatting>
  <conditionalFormatting sqref="N33:S33">
    <cfRule type="expression" dxfId="1831" priority="124">
      <formula>$J33=$AC$23</formula>
    </cfRule>
    <cfRule type="expression" dxfId="1830" priority="126">
      <formula>$D33=$AC33</formula>
    </cfRule>
  </conditionalFormatting>
  <conditionalFormatting sqref="N34:S34">
    <cfRule type="expression" dxfId="1829" priority="121">
      <formula>$J34=$AC$23</formula>
    </cfRule>
    <cfRule type="expression" dxfId="1828" priority="123">
      <formula>$D34=$AC34</formula>
    </cfRule>
  </conditionalFormatting>
  <conditionalFormatting sqref="N35:S35">
    <cfRule type="expression" dxfId="1827" priority="118">
      <formula>$J35=$AC$23</formula>
    </cfRule>
    <cfRule type="expression" dxfId="1826" priority="120">
      <formula>$D35=$AC35</formula>
    </cfRule>
  </conditionalFormatting>
  <conditionalFormatting sqref="N36:S36">
    <cfRule type="expression" dxfId="1825" priority="115">
      <formula>$J36=$AC$23</formula>
    </cfRule>
    <cfRule type="expression" dxfId="1824" priority="117">
      <formula>$D36=$AC36</formula>
    </cfRule>
  </conditionalFormatting>
  <conditionalFormatting sqref="N37:S37">
    <cfRule type="expression" dxfId="1823" priority="112">
      <formula>$J37=$AC$23</formula>
    </cfRule>
    <cfRule type="expression" dxfId="1822" priority="114">
      <formula>$D37=$AC37</formula>
    </cfRule>
  </conditionalFormatting>
  <conditionalFormatting sqref="N38:S38">
    <cfRule type="expression" dxfId="1821" priority="109">
      <formula>$J38=$AC$23</formula>
    </cfRule>
    <cfRule type="expression" dxfId="1820" priority="111">
      <formula>$D38=$AC38</formula>
    </cfRule>
  </conditionalFormatting>
  <conditionalFormatting sqref="N39:S39">
    <cfRule type="expression" dxfId="1819" priority="106">
      <formula>$J39=$AC$23</formula>
    </cfRule>
    <cfRule type="expression" dxfId="1818" priority="108">
      <formula>$D39=$AC39</formula>
    </cfRule>
  </conditionalFormatting>
  <conditionalFormatting sqref="N40:S40">
    <cfRule type="expression" dxfId="1817" priority="103">
      <formula>$J40=$AC$23</formula>
    </cfRule>
    <cfRule type="expression" dxfId="1816" priority="105">
      <formula>$D40=$AC40</formula>
    </cfRule>
  </conditionalFormatting>
  <conditionalFormatting sqref="N41:S41">
    <cfRule type="expression" dxfId="1815" priority="100">
      <formula>$J41=$AC$23</formula>
    </cfRule>
    <cfRule type="expression" dxfId="1814" priority="102">
      <formula>$D41=$AC41</formula>
    </cfRule>
  </conditionalFormatting>
  <conditionalFormatting sqref="N42:S42">
    <cfRule type="expression" dxfId="1813" priority="97">
      <formula>$J42=$AC$23</formula>
    </cfRule>
    <cfRule type="expression" dxfId="1812" priority="99">
      <formula>$D42=$AC42</formula>
    </cfRule>
  </conditionalFormatting>
  <conditionalFormatting sqref="N43:S43">
    <cfRule type="expression" dxfId="1811" priority="94">
      <formula>$J43=$AC$23</formula>
    </cfRule>
    <cfRule type="expression" dxfId="1810" priority="96">
      <formula>$D43=$AC43</formula>
    </cfRule>
  </conditionalFormatting>
  <conditionalFormatting sqref="N44:S44">
    <cfRule type="expression" dxfId="1809" priority="91">
      <formula>$J44=$AC$23</formula>
    </cfRule>
    <cfRule type="expression" dxfId="1808" priority="93">
      <formula>$D44=$AC44</formula>
    </cfRule>
  </conditionalFormatting>
  <conditionalFormatting sqref="N45:S45">
    <cfRule type="expression" dxfId="1807" priority="88">
      <formula>$J45=$AC$23</formula>
    </cfRule>
    <cfRule type="expression" dxfId="1806" priority="90">
      <formula>$D45=$AC45</formula>
    </cfRule>
  </conditionalFormatting>
  <conditionalFormatting sqref="N46:S46">
    <cfRule type="expression" dxfId="1805" priority="85">
      <formula>$J46=$AC$23</formula>
    </cfRule>
    <cfRule type="expression" dxfId="1804" priority="87">
      <formula>$D46=$AC46</formula>
    </cfRule>
  </conditionalFormatting>
  <conditionalFormatting sqref="N47:S47">
    <cfRule type="expression" dxfId="1803" priority="82">
      <formula>$J47=$AC$23</formula>
    </cfRule>
    <cfRule type="expression" dxfId="1802" priority="84">
      <formula>$D47=$AC47</formula>
    </cfRule>
  </conditionalFormatting>
  <conditionalFormatting sqref="N48:S48">
    <cfRule type="expression" dxfId="1801" priority="79">
      <formula>$J48=$AC$23</formula>
    </cfRule>
    <cfRule type="expression" dxfId="1800" priority="81">
      <formula>$D48=$AC48</formula>
    </cfRule>
  </conditionalFormatting>
  <conditionalFormatting sqref="N49:S49">
    <cfRule type="expression" dxfId="1799" priority="76">
      <formula>$J49=$AC$23</formula>
    </cfRule>
    <cfRule type="expression" dxfId="1798" priority="78">
      <formula>$D49=$AC49</formula>
    </cfRule>
  </conditionalFormatting>
  <conditionalFormatting sqref="N50:S50">
    <cfRule type="expression" dxfId="1797" priority="73">
      <formula>$J50=$AC$23</formula>
    </cfRule>
    <cfRule type="expression" dxfId="1796" priority="75">
      <formula>$D50=$AC50</formula>
    </cfRule>
  </conditionalFormatting>
  <conditionalFormatting sqref="N51:S51">
    <cfRule type="expression" dxfId="1795" priority="70">
      <formula>$J51=$AC$23</formula>
    </cfRule>
    <cfRule type="expression" dxfId="1794" priority="72">
      <formula>$D51=$AC51</formula>
    </cfRule>
  </conditionalFormatting>
  <conditionalFormatting sqref="N52:S52">
    <cfRule type="expression" dxfId="1793" priority="67">
      <formula>$J52=$AC$23</formula>
    </cfRule>
    <cfRule type="expression" dxfId="1792" priority="69">
      <formula>$D52=$AC52</formula>
    </cfRule>
  </conditionalFormatting>
  <conditionalFormatting sqref="N53:S53">
    <cfRule type="expression" dxfId="1791" priority="64">
      <formula>$J53=$AC$23</formula>
    </cfRule>
    <cfRule type="expression" dxfId="1790" priority="66">
      <formula>$D53=$AC53</formula>
    </cfRule>
  </conditionalFormatting>
  <conditionalFormatting sqref="N54:S54">
    <cfRule type="expression" dxfId="1789" priority="61">
      <formula>$J54=$AC$23</formula>
    </cfRule>
    <cfRule type="expression" dxfId="1788" priority="63">
      <formula>$D54=$AC54</formula>
    </cfRule>
  </conditionalFormatting>
  <conditionalFormatting sqref="N55:S55">
    <cfRule type="expression" dxfId="1787" priority="58">
      <formula>$J55=$AC$23</formula>
    </cfRule>
    <cfRule type="expression" dxfId="1786" priority="60">
      <formula>$D55=$AC55</formula>
    </cfRule>
  </conditionalFormatting>
  <conditionalFormatting sqref="N56:S56">
    <cfRule type="expression" dxfId="1785" priority="55">
      <formula>$J56=$AC$23</formula>
    </cfRule>
    <cfRule type="expression" dxfId="1784" priority="57">
      <formula>$D56=$AC56</formula>
    </cfRule>
  </conditionalFormatting>
  <conditionalFormatting sqref="N57:S57">
    <cfRule type="expression" dxfId="1783" priority="52">
      <formula>$J57=$AC$23</formula>
    </cfRule>
    <cfRule type="expression" dxfId="1782" priority="54">
      <formula>$D57=$AC57</formula>
    </cfRule>
  </conditionalFormatting>
  <conditionalFormatting sqref="N58:S58">
    <cfRule type="expression" dxfId="1781" priority="49">
      <formula>$J58=$AC$23</formula>
    </cfRule>
    <cfRule type="expression" dxfId="1780" priority="51">
      <formula>$D58=$AC58</formula>
    </cfRule>
  </conditionalFormatting>
  <conditionalFormatting sqref="N59:S59">
    <cfRule type="expression" dxfId="1779" priority="46">
      <formula>$J59=$AC$23</formula>
    </cfRule>
    <cfRule type="expression" dxfId="1778" priority="48">
      <formula>$D59=$AC59</formula>
    </cfRule>
  </conditionalFormatting>
  <conditionalFormatting sqref="N60:S60">
    <cfRule type="expression" dxfId="1777" priority="43">
      <formula>$J60=$AC$23</formula>
    </cfRule>
    <cfRule type="expression" dxfId="1776" priority="45">
      <formula>$D60=$AC60</formula>
    </cfRule>
  </conditionalFormatting>
  <conditionalFormatting sqref="N73:S73">
    <cfRule type="expression" dxfId="1775" priority="1">
      <formula>$J73=$AC$23</formula>
    </cfRule>
    <cfRule type="expression" dxfId="1774" priority="3">
      <formula>$D73=$AC73</formula>
    </cfRule>
  </conditionalFormatting>
  <conditionalFormatting sqref="N61:S61">
    <cfRule type="expression" dxfId="1773" priority="37">
      <formula>$J61=$AC$23</formula>
    </cfRule>
    <cfRule type="expression" dxfId="1772" priority="39">
      <formula>$D61=$AC61</formula>
    </cfRule>
  </conditionalFormatting>
  <conditionalFormatting sqref="N62:S62">
    <cfRule type="expression" dxfId="1771" priority="34">
      <formula>$J62=$AC$23</formula>
    </cfRule>
    <cfRule type="expression" dxfId="1770" priority="36">
      <formula>$D62=$AC62</formula>
    </cfRule>
  </conditionalFormatting>
  <conditionalFormatting sqref="N63:S63">
    <cfRule type="expression" dxfId="1769" priority="31">
      <formula>$J63=$AC$23</formula>
    </cfRule>
    <cfRule type="expression" dxfId="1768" priority="33">
      <formula>$D63=$AC63</formula>
    </cfRule>
  </conditionalFormatting>
  <conditionalFormatting sqref="N64:S64">
    <cfRule type="expression" dxfId="1767" priority="28">
      <formula>$J64=$AC$23</formula>
    </cfRule>
    <cfRule type="expression" dxfId="1766" priority="30">
      <formula>$D64=$AC64</formula>
    </cfRule>
  </conditionalFormatting>
  <conditionalFormatting sqref="N65:S65">
    <cfRule type="expression" dxfId="1765" priority="25">
      <formula>$J65=$AC$23</formula>
    </cfRule>
    <cfRule type="expression" dxfId="1764" priority="27">
      <formula>$D65=$AC65</formula>
    </cfRule>
  </conditionalFormatting>
  <conditionalFormatting sqref="N66:S66">
    <cfRule type="expression" dxfId="1763" priority="22">
      <formula>$J66=$AC$23</formula>
    </cfRule>
    <cfRule type="expression" dxfId="1762" priority="24">
      <formula>$D66=$AC66</formula>
    </cfRule>
  </conditionalFormatting>
  <conditionalFormatting sqref="N67:S67">
    <cfRule type="expression" dxfId="1761" priority="19">
      <formula>$J67=$AC$23</formula>
    </cfRule>
    <cfRule type="expression" dxfId="1760" priority="21">
      <formula>$D67=$AC67</formula>
    </cfRule>
  </conditionalFormatting>
  <conditionalFormatting sqref="N68:S68">
    <cfRule type="expression" dxfId="1759" priority="16">
      <formula>$J68=$AC$23</formula>
    </cfRule>
    <cfRule type="expression" dxfId="1758" priority="18">
      <formula>$D68=$AC68</formula>
    </cfRule>
  </conditionalFormatting>
  <conditionalFormatting sqref="N69:S69">
    <cfRule type="expression" dxfId="1757" priority="13">
      <formula>$J69=$AC$23</formula>
    </cfRule>
    <cfRule type="expression" dxfId="1756" priority="15">
      <formula>$D69=$AC69</formula>
    </cfRule>
  </conditionalFormatting>
  <conditionalFormatting sqref="N70:S70">
    <cfRule type="expression" dxfId="1755" priority="10">
      <formula>$J70=$AC$23</formula>
    </cfRule>
    <cfRule type="expression" dxfId="1754" priority="12">
      <formula>$D70=$AC70</formula>
    </cfRule>
  </conditionalFormatting>
  <conditionalFormatting sqref="N71:S71">
    <cfRule type="expression" dxfId="1753" priority="7">
      <formula>$J71=$AC$23</formula>
    </cfRule>
    <cfRule type="expression" dxfId="1752" priority="9">
      <formula>$D71=$AC71</formula>
    </cfRule>
  </conditionalFormatting>
  <conditionalFormatting sqref="N72:S72">
    <cfRule type="expression" dxfId="1751" priority="4">
      <formula>$J72=$AC$23</formula>
    </cfRule>
    <cfRule type="expression" dxfId="1750" priority="6">
      <formula>$D72=$AC72</formula>
    </cfRule>
  </conditionalFormatting>
  <dataValidations count="2">
    <dataValidation type="list" allowBlank="1" showInputMessage="1" showErrorMessage="1" sqref="J24:L73">
      <formula1>$AC$23:$AC$73</formula1>
    </dataValidation>
    <dataValidation type="list" allowBlank="1" showInputMessage="1" showErrorMessage="1" sqref="N24:S73">
      <formula1>$AE$23:$AE$24</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52" id="{F208E31B-920D-4877-A692-601B7F6C708B}">
            <xm:f>$D24=Dashboard!$S$39</xm:f>
            <x14:dxf>
              <font>
                <color theme="0"/>
              </font>
              <border>
                <left/>
                <right/>
                <top/>
                <bottom/>
                <vertical/>
                <horizontal/>
              </border>
            </x14:dxf>
          </x14:cfRule>
          <xm:sqref>N24:S24</xm:sqref>
        </x14:conditionalFormatting>
        <x14:conditionalFormatting xmlns:xm="http://schemas.microsoft.com/office/excel/2006/main">
          <x14:cfRule type="expression" priority="149" id="{E23E15DC-A132-4E7E-8636-6CD36D8D456A}">
            <xm:f>$D25=Dashboard!$S$39</xm:f>
            <x14:dxf>
              <font>
                <color theme="0"/>
              </font>
              <border>
                <left/>
                <right/>
                <top/>
                <bottom/>
                <vertical/>
                <horizontal/>
              </border>
            </x14:dxf>
          </x14:cfRule>
          <xm:sqref>N25:S25</xm:sqref>
        </x14:conditionalFormatting>
        <x14:conditionalFormatting xmlns:xm="http://schemas.microsoft.com/office/excel/2006/main">
          <x14:cfRule type="expression" priority="146" id="{5B90A527-3BA9-4510-B760-1357870F3364}">
            <xm:f>$D26=Dashboard!$S$39</xm:f>
            <x14:dxf>
              <font>
                <color theme="0"/>
              </font>
              <border>
                <left/>
                <right/>
                <top/>
                <bottom/>
                <vertical/>
                <horizontal/>
              </border>
            </x14:dxf>
          </x14:cfRule>
          <xm:sqref>N26:S26</xm:sqref>
        </x14:conditionalFormatting>
        <x14:conditionalFormatting xmlns:xm="http://schemas.microsoft.com/office/excel/2006/main">
          <x14:cfRule type="expression" priority="143" id="{C44FDE8A-81AE-4862-A69D-9594A9972EFE}">
            <xm:f>$D27=Dashboard!$S$39</xm:f>
            <x14:dxf>
              <font>
                <color theme="0"/>
              </font>
              <border>
                <left/>
                <right/>
                <top/>
                <bottom/>
                <vertical/>
                <horizontal/>
              </border>
            </x14:dxf>
          </x14:cfRule>
          <xm:sqref>N27:S27</xm:sqref>
        </x14:conditionalFormatting>
        <x14:conditionalFormatting xmlns:xm="http://schemas.microsoft.com/office/excel/2006/main">
          <x14:cfRule type="expression" priority="140" id="{0F6B93DE-BE0B-430A-A2D1-4A5352409D27}">
            <xm:f>$D28=Dashboard!$S$39</xm:f>
            <x14:dxf>
              <font>
                <color theme="0"/>
              </font>
              <border>
                <left/>
                <right/>
                <top/>
                <bottom/>
                <vertical/>
                <horizontal/>
              </border>
            </x14:dxf>
          </x14:cfRule>
          <xm:sqref>N28:S28</xm:sqref>
        </x14:conditionalFormatting>
        <x14:conditionalFormatting xmlns:xm="http://schemas.microsoft.com/office/excel/2006/main">
          <x14:cfRule type="expression" priority="137" id="{3AEA4D41-D2B3-41EF-B613-7EF5C18FEF84}">
            <xm:f>$D29=Dashboard!$S$39</xm:f>
            <x14:dxf>
              <font>
                <color theme="0"/>
              </font>
              <border>
                <left/>
                <right/>
                <top/>
                <bottom/>
                <vertical/>
                <horizontal/>
              </border>
            </x14:dxf>
          </x14:cfRule>
          <xm:sqref>N29:S29</xm:sqref>
        </x14:conditionalFormatting>
        <x14:conditionalFormatting xmlns:xm="http://schemas.microsoft.com/office/excel/2006/main">
          <x14:cfRule type="expression" priority="134" id="{7342C182-29AA-40BC-AFDF-A472B1225B23}">
            <xm:f>$D30=Dashboard!$S$39</xm:f>
            <x14:dxf>
              <font>
                <color theme="0"/>
              </font>
              <border>
                <left/>
                <right/>
                <top/>
                <bottom/>
                <vertical/>
                <horizontal/>
              </border>
            </x14:dxf>
          </x14:cfRule>
          <xm:sqref>N30:S30</xm:sqref>
        </x14:conditionalFormatting>
        <x14:conditionalFormatting xmlns:xm="http://schemas.microsoft.com/office/excel/2006/main">
          <x14:cfRule type="expression" priority="131" id="{5778F682-EA9F-4038-A3A5-40F678F65C09}">
            <xm:f>$D31=Dashboard!$S$39</xm:f>
            <x14:dxf>
              <font>
                <color theme="0"/>
              </font>
              <border>
                <left/>
                <right/>
                <top/>
                <bottom/>
                <vertical/>
                <horizontal/>
              </border>
            </x14:dxf>
          </x14:cfRule>
          <xm:sqref>N31:S31</xm:sqref>
        </x14:conditionalFormatting>
        <x14:conditionalFormatting xmlns:xm="http://schemas.microsoft.com/office/excel/2006/main">
          <x14:cfRule type="expression" priority="128" id="{E47BED98-4471-4E51-93B0-A8226002C078}">
            <xm:f>$D32=Dashboard!$S$39</xm:f>
            <x14:dxf>
              <font>
                <color theme="0"/>
              </font>
              <border>
                <left/>
                <right/>
                <top/>
                <bottom/>
                <vertical/>
                <horizontal/>
              </border>
            </x14:dxf>
          </x14:cfRule>
          <xm:sqref>N32:S32</xm:sqref>
        </x14:conditionalFormatting>
        <x14:conditionalFormatting xmlns:xm="http://schemas.microsoft.com/office/excel/2006/main">
          <x14:cfRule type="expression" priority="125" id="{4324CB22-7E91-4EC0-863F-90507D63A451}">
            <xm:f>$D33=Dashboard!$S$39</xm:f>
            <x14:dxf>
              <font>
                <color theme="0"/>
              </font>
              <border>
                <left/>
                <right/>
                <top/>
                <bottom/>
                <vertical/>
                <horizontal/>
              </border>
            </x14:dxf>
          </x14:cfRule>
          <xm:sqref>N33:S33</xm:sqref>
        </x14:conditionalFormatting>
        <x14:conditionalFormatting xmlns:xm="http://schemas.microsoft.com/office/excel/2006/main">
          <x14:cfRule type="expression" priority="122" id="{4867AA64-5BD3-403A-AF37-14C6AF0E21BE}">
            <xm:f>$D34=Dashboard!$S$39</xm:f>
            <x14:dxf>
              <font>
                <color theme="0"/>
              </font>
              <border>
                <left/>
                <right/>
                <top/>
                <bottom/>
                <vertical/>
                <horizontal/>
              </border>
            </x14:dxf>
          </x14:cfRule>
          <xm:sqref>N34:S34</xm:sqref>
        </x14:conditionalFormatting>
        <x14:conditionalFormatting xmlns:xm="http://schemas.microsoft.com/office/excel/2006/main">
          <x14:cfRule type="expression" priority="119" id="{8EF78267-6939-4D56-B846-627DED07174E}">
            <xm:f>$D35=Dashboard!$S$39</xm:f>
            <x14:dxf>
              <font>
                <color theme="0"/>
              </font>
              <border>
                <left/>
                <right/>
                <top/>
                <bottom/>
                <vertical/>
                <horizontal/>
              </border>
            </x14:dxf>
          </x14:cfRule>
          <xm:sqref>N35:S35</xm:sqref>
        </x14:conditionalFormatting>
        <x14:conditionalFormatting xmlns:xm="http://schemas.microsoft.com/office/excel/2006/main">
          <x14:cfRule type="expression" priority="116" id="{90557476-FA13-4E3C-8B43-3610D12B254F}">
            <xm:f>$D36=Dashboard!$S$39</xm:f>
            <x14:dxf>
              <font>
                <color theme="0"/>
              </font>
              <border>
                <left/>
                <right/>
                <top/>
                <bottom/>
                <vertical/>
                <horizontal/>
              </border>
            </x14:dxf>
          </x14:cfRule>
          <xm:sqref>N36:S36</xm:sqref>
        </x14:conditionalFormatting>
        <x14:conditionalFormatting xmlns:xm="http://schemas.microsoft.com/office/excel/2006/main">
          <x14:cfRule type="expression" priority="113" id="{5955EFD6-0BFE-4E68-8A39-E6DE1B45FA4D}">
            <xm:f>$D37=Dashboard!$S$39</xm:f>
            <x14:dxf>
              <font>
                <color theme="0"/>
              </font>
              <border>
                <left/>
                <right/>
                <top/>
                <bottom/>
                <vertical/>
                <horizontal/>
              </border>
            </x14:dxf>
          </x14:cfRule>
          <xm:sqref>N37:S37</xm:sqref>
        </x14:conditionalFormatting>
        <x14:conditionalFormatting xmlns:xm="http://schemas.microsoft.com/office/excel/2006/main">
          <x14:cfRule type="expression" priority="110" id="{E8DC9B22-C1C7-4ABA-BFBA-EA9A51847CC1}">
            <xm:f>$D38=Dashboard!$S$39</xm:f>
            <x14:dxf>
              <font>
                <color theme="0"/>
              </font>
              <border>
                <left/>
                <right/>
                <top/>
                <bottom/>
                <vertical/>
                <horizontal/>
              </border>
            </x14:dxf>
          </x14:cfRule>
          <xm:sqref>N38:S38</xm:sqref>
        </x14:conditionalFormatting>
        <x14:conditionalFormatting xmlns:xm="http://schemas.microsoft.com/office/excel/2006/main">
          <x14:cfRule type="expression" priority="107" id="{6AB19D92-7E29-47BF-A4E1-9E6E6F31541B}">
            <xm:f>$D39=Dashboard!$S$39</xm:f>
            <x14:dxf>
              <font>
                <color theme="0"/>
              </font>
              <border>
                <left/>
                <right/>
                <top/>
                <bottom/>
                <vertical/>
                <horizontal/>
              </border>
            </x14:dxf>
          </x14:cfRule>
          <xm:sqref>N39:S39</xm:sqref>
        </x14:conditionalFormatting>
        <x14:conditionalFormatting xmlns:xm="http://schemas.microsoft.com/office/excel/2006/main">
          <x14:cfRule type="expression" priority="104" id="{FFE1FCE1-C914-4136-8DCE-AC257A119AD8}">
            <xm:f>$D40=Dashboard!$S$39</xm:f>
            <x14:dxf>
              <font>
                <color theme="0"/>
              </font>
              <border>
                <left/>
                <right/>
                <top/>
                <bottom/>
                <vertical/>
                <horizontal/>
              </border>
            </x14:dxf>
          </x14:cfRule>
          <xm:sqref>N40:S40</xm:sqref>
        </x14:conditionalFormatting>
        <x14:conditionalFormatting xmlns:xm="http://schemas.microsoft.com/office/excel/2006/main">
          <x14:cfRule type="expression" priority="101" id="{82E61DE3-4D97-4E8F-AE5B-9D4DE3070D91}">
            <xm:f>$D41=Dashboard!$S$39</xm:f>
            <x14:dxf>
              <font>
                <color theme="0"/>
              </font>
              <border>
                <left/>
                <right/>
                <top/>
                <bottom/>
                <vertical/>
                <horizontal/>
              </border>
            </x14:dxf>
          </x14:cfRule>
          <xm:sqref>N41:S41</xm:sqref>
        </x14:conditionalFormatting>
        <x14:conditionalFormatting xmlns:xm="http://schemas.microsoft.com/office/excel/2006/main">
          <x14:cfRule type="expression" priority="98" id="{6D863D33-240A-4455-AF6F-AA98BDF85CE8}">
            <xm:f>$D42=Dashboard!$S$39</xm:f>
            <x14:dxf>
              <font>
                <color theme="0"/>
              </font>
              <border>
                <left/>
                <right/>
                <top/>
                <bottom/>
                <vertical/>
                <horizontal/>
              </border>
            </x14:dxf>
          </x14:cfRule>
          <xm:sqref>N42:S42</xm:sqref>
        </x14:conditionalFormatting>
        <x14:conditionalFormatting xmlns:xm="http://schemas.microsoft.com/office/excel/2006/main">
          <x14:cfRule type="expression" priority="95" id="{49797765-9847-4FA3-B687-7EF6B0B50340}">
            <xm:f>$D43=Dashboard!$S$39</xm:f>
            <x14:dxf>
              <font>
                <color theme="0"/>
              </font>
              <border>
                <left/>
                <right/>
                <top/>
                <bottom/>
                <vertical/>
                <horizontal/>
              </border>
            </x14:dxf>
          </x14:cfRule>
          <xm:sqref>N43:S43</xm:sqref>
        </x14:conditionalFormatting>
        <x14:conditionalFormatting xmlns:xm="http://schemas.microsoft.com/office/excel/2006/main">
          <x14:cfRule type="expression" priority="92" id="{3F8B7579-43BC-400B-AEF3-311A84F93BC4}">
            <xm:f>$D44=Dashboard!$S$39</xm:f>
            <x14:dxf>
              <font>
                <color theme="0"/>
              </font>
              <border>
                <left/>
                <right/>
                <top/>
                <bottom/>
                <vertical/>
                <horizontal/>
              </border>
            </x14:dxf>
          </x14:cfRule>
          <xm:sqref>N44:S44</xm:sqref>
        </x14:conditionalFormatting>
        <x14:conditionalFormatting xmlns:xm="http://schemas.microsoft.com/office/excel/2006/main">
          <x14:cfRule type="expression" priority="89" id="{FA598FCA-2C84-4977-BE7C-C74BAC8CD0B5}">
            <xm:f>$D45=Dashboard!$S$39</xm:f>
            <x14:dxf>
              <font>
                <color theme="0"/>
              </font>
              <border>
                <left/>
                <right/>
                <top/>
                <bottom/>
                <vertical/>
                <horizontal/>
              </border>
            </x14:dxf>
          </x14:cfRule>
          <xm:sqref>N45:S45</xm:sqref>
        </x14:conditionalFormatting>
        <x14:conditionalFormatting xmlns:xm="http://schemas.microsoft.com/office/excel/2006/main">
          <x14:cfRule type="expression" priority="86" id="{63CCA513-B2A9-4C05-94E9-F540FA29D0D1}">
            <xm:f>$D46=Dashboard!$S$39</xm:f>
            <x14:dxf>
              <font>
                <color theme="0"/>
              </font>
              <border>
                <left/>
                <right/>
                <top/>
                <bottom/>
                <vertical/>
                <horizontal/>
              </border>
            </x14:dxf>
          </x14:cfRule>
          <xm:sqref>N46:S46</xm:sqref>
        </x14:conditionalFormatting>
        <x14:conditionalFormatting xmlns:xm="http://schemas.microsoft.com/office/excel/2006/main">
          <x14:cfRule type="expression" priority="83" id="{51EC8BCE-E6D7-4659-AA71-6F0D23A0FEE6}">
            <xm:f>$D47=Dashboard!$S$39</xm:f>
            <x14:dxf>
              <font>
                <color theme="0"/>
              </font>
              <border>
                <left/>
                <right/>
                <top/>
                <bottom/>
                <vertical/>
                <horizontal/>
              </border>
            </x14:dxf>
          </x14:cfRule>
          <xm:sqref>N47:S47</xm:sqref>
        </x14:conditionalFormatting>
        <x14:conditionalFormatting xmlns:xm="http://schemas.microsoft.com/office/excel/2006/main">
          <x14:cfRule type="expression" priority="80" id="{88EA23BD-74DE-4699-B4DC-0AEA5691C39D}">
            <xm:f>$D48=Dashboard!$S$39</xm:f>
            <x14:dxf>
              <font>
                <color theme="0"/>
              </font>
              <border>
                <left/>
                <right/>
                <top/>
                <bottom/>
                <vertical/>
                <horizontal/>
              </border>
            </x14:dxf>
          </x14:cfRule>
          <xm:sqref>N48:S48</xm:sqref>
        </x14:conditionalFormatting>
        <x14:conditionalFormatting xmlns:xm="http://schemas.microsoft.com/office/excel/2006/main">
          <x14:cfRule type="expression" priority="77" id="{0BA93992-B9AB-4E38-9135-4D368967E3E0}">
            <xm:f>$D49=Dashboard!$S$39</xm:f>
            <x14:dxf>
              <font>
                <color theme="0"/>
              </font>
              <border>
                <left/>
                <right/>
                <top/>
                <bottom/>
                <vertical/>
                <horizontal/>
              </border>
            </x14:dxf>
          </x14:cfRule>
          <xm:sqref>N49:S49</xm:sqref>
        </x14:conditionalFormatting>
        <x14:conditionalFormatting xmlns:xm="http://schemas.microsoft.com/office/excel/2006/main">
          <x14:cfRule type="expression" priority="74" id="{A389C1A6-69DE-4CC5-B6D1-1FD9C73EA67F}">
            <xm:f>$D50=Dashboard!$S$39</xm:f>
            <x14:dxf>
              <font>
                <color theme="0"/>
              </font>
              <border>
                <left/>
                <right/>
                <top/>
                <bottom/>
                <vertical/>
                <horizontal/>
              </border>
            </x14:dxf>
          </x14:cfRule>
          <xm:sqref>N50:S50</xm:sqref>
        </x14:conditionalFormatting>
        <x14:conditionalFormatting xmlns:xm="http://schemas.microsoft.com/office/excel/2006/main">
          <x14:cfRule type="expression" priority="71" id="{1ABA535F-E030-4BF5-8C9E-D1FE38B8535F}">
            <xm:f>$D51=Dashboard!$S$39</xm:f>
            <x14:dxf>
              <font>
                <color theme="0"/>
              </font>
              <border>
                <left/>
                <right/>
                <top/>
                <bottom/>
                <vertical/>
                <horizontal/>
              </border>
            </x14:dxf>
          </x14:cfRule>
          <xm:sqref>N51:S51</xm:sqref>
        </x14:conditionalFormatting>
        <x14:conditionalFormatting xmlns:xm="http://schemas.microsoft.com/office/excel/2006/main">
          <x14:cfRule type="expression" priority="68" id="{EA41CF26-D7EA-43A9-A752-D0A6D9A3084F}">
            <xm:f>$D52=Dashboard!$S$39</xm:f>
            <x14:dxf>
              <font>
                <color theme="0"/>
              </font>
              <border>
                <left/>
                <right/>
                <top/>
                <bottom/>
                <vertical/>
                <horizontal/>
              </border>
            </x14:dxf>
          </x14:cfRule>
          <xm:sqref>N52:S52</xm:sqref>
        </x14:conditionalFormatting>
        <x14:conditionalFormatting xmlns:xm="http://schemas.microsoft.com/office/excel/2006/main">
          <x14:cfRule type="expression" priority="65" id="{774D6858-6A83-4D25-A88F-8BAD2C624936}">
            <xm:f>$D53=Dashboard!$S$39</xm:f>
            <x14:dxf>
              <font>
                <color theme="0"/>
              </font>
              <border>
                <left/>
                <right/>
                <top/>
                <bottom/>
                <vertical/>
                <horizontal/>
              </border>
            </x14:dxf>
          </x14:cfRule>
          <xm:sqref>N53:S53</xm:sqref>
        </x14:conditionalFormatting>
        <x14:conditionalFormatting xmlns:xm="http://schemas.microsoft.com/office/excel/2006/main">
          <x14:cfRule type="expression" priority="62" id="{25DE6703-3601-467D-8172-9F01A1FB704C}">
            <xm:f>$D54=Dashboard!$S$39</xm:f>
            <x14:dxf>
              <font>
                <color theme="0"/>
              </font>
              <border>
                <left/>
                <right/>
                <top/>
                <bottom/>
                <vertical/>
                <horizontal/>
              </border>
            </x14:dxf>
          </x14:cfRule>
          <xm:sqref>N54:S54</xm:sqref>
        </x14:conditionalFormatting>
        <x14:conditionalFormatting xmlns:xm="http://schemas.microsoft.com/office/excel/2006/main">
          <x14:cfRule type="expression" priority="59" id="{E67C429E-EACB-4FB0-86D6-375801ECE0DC}">
            <xm:f>$D55=Dashboard!$S$39</xm:f>
            <x14:dxf>
              <font>
                <color theme="0"/>
              </font>
              <border>
                <left/>
                <right/>
                <top/>
                <bottom/>
                <vertical/>
                <horizontal/>
              </border>
            </x14:dxf>
          </x14:cfRule>
          <xm:sqref>N55:S55</xm:sqref>
        </x14:conditionalFormatting>
        <x14:conditionalFormatting xmlns:xm="http://schemas.microsoft.com/office/excel/2006/main">
          <x14:cfRule type="expression" priority="56" id="{DAB9586E-4179-4056-8F79-FCB9BC0D14C2}">
            <xm:f>$D56=Dashboard!$S$39</xm:f>
            <x14:dxf>
              <font>
                <color theme="0"/>
              </font>
              <border>
                <left/>
                <right/>
                <top/>
                <bottom/>
                <vertical/>
                <horizontal/>
              </border>
            </x14:dxf>
          </x14:cfRule>
          <xm:sqref>N56:S56</xm:sqref>
        </x14:conditionalFormatting>
        <x14:conditionalFormatting xmlns:xm="http://schemas.microsoft.com/office/excel/2006/main">
          <x14:cfRule type="expression" priority="53" id="{0943301D-B391-4E82-A29E-B18A3340C9C8}">
            <xm:f>$D57=Dashboard!$S$39</xm:f>
            <x14:dxf>
              <font>
                <color theme="0"/>
              </font>
              <border>
                <left/>
                <right/>
                <top/>
                <bottom/>
                <vertical/>
                <horizontal/>
              </border>
            </x14:dxf>
          </x14:cfRule>
          <xm:sqref>N57:S57</xm:sqref>
        </x14:conditionalFormatting>
        <x14:conditionalFormatting xmlns:xm="http://schemas.microsoft.com/office/excel/2006/main">
          <x14:cfRule type="expression" priority="50" id="{B34A5C22-F8FC-477A-AF4D-BE1E1C96FFB7}">
            <xm:f>$D58=Dashboard!$S$39</xm:f>
            <x14:dxf>
              <font>
                <color theme="0"/>
              </font>
              <border>
                <left/>
                <right/>
                <top/>
                <bottom/>
                <vertical/>
                <horizontal/>
              </border>
            </x14:dxf>
          </x14:cfRule>
          <xm:sqref>N58:S58</xm:sqref>
        </x14:conditionalFormatting>
        <x14:conditionalFormatting xmlns:xm="http://schemas.microsoft.com/office/excel/2006/main">
          <x14:cfRule type="expression" priority="47" id="{B83B0BFF-09BD-4187-9FA9-7C199E7FC2ED}">
            <xm:f>$D59=Dashboard!$S$39</xm:f>
            <x14:dxf>
              <font>
                <color theme="0"/>
              </font>
              <border>
                <left/>
                <right/>
                <top/>
                <bottom/>
                <vertical/>
                <horizontal/>
              </border>
            </x14:dxf>
          </x14:cfRule>
          <xm:sqref>N59:S59</xm:sqref>
        </x14:conditionalFormatting>
        <x14:conditionalFormatting xmlns:xm="http://schemas.microsoft.com/office/excel/2006/main">
          <x14:cfRule type="expression" priority="44" id="{B4CE67A8-794C-4D19-BBFB-E7E3E75A47EA}">
            <xm:f>$D60=Dashboard!$S$39</xm:f>
            <x14:dxf>
              <font>
                <color theme="0"/>
              </font>
              <border>
                <left/>
                <right/>
                <top/>
                <bottom/>
                <vertical/>
                <horizontal/>
              </border>
            </x14:dxf>
          </x14:cfRule>
          <xm:sqref>N60:S60</xm:sqref>
        </x14:conditionalFormatting>
        <x14:conditionalFormatting xmlns:xm="http://schemas.microsoft.com/office/excel/2006/main">
          <x14:cfRule type="expression" priority="2" id="{19A203F3-E549-4DDA-9647-578A326CEC61}">
            <xm:f>$D73=Dashboard!$S$39</xm:f>
            <x14:dxf>
              <font>
                <color theme="0"/>
              </font>
              <border>
                <left/>
                <right/>
                <top/>
                <bottom/>
                <vertical/>
                <horizontal/>
              </border>
            </x14:dxf>
          </x14:cfRule>
          <xm:sqref>N73:S73</xm:sqref>
        </x14:conditionalFormatting>
        <x14:conditionalFormatting xmlns:xm="http://schemas.microsoft.com/office/excel/2006/main">
          <x14:cfRule type="expression" priority="38" id="{967620B8-4908-4D5F-80DB-A9B61F3F0EDD}">
            <xm:f>$D61=Dashboard!$S$39</xm:f>
            <x14:dxf>
              <font>
                <color theme="0"/>
              </font>
              <border>
                <left/>
                <right/>
                <top/>
                <bottom/>
                <vertical/>
                <horizontal/>
              </border>
            </x14:dxf>
          </x14:cfRule>
          <xm:sqref>N61:S61</xm:sqref>
        </x14:conditionalFormatting>
        <x14:conditionalFormatting xmlns:xm="http://schemas.microsoft.com/office/excel/2006/main">
          <x14:cfRule type="expression" priority="35" id="{F6E7C9D7-CDF5-4B5A-B088-2E479DAD05F4}">
            <xm:f>$D62=Dashboard!$S$39</xm:f>
            <x14:dxf>
              <font>
                <color theme="0"/>
              </font>
              <border>
                <left/>
                <right/>
                <top/>
                <bottom/>
                <vertical/>
                <horizontal/>
              </border>
            </x14:dxf>
          </x14:cfRule>
          <xm:sqref>N62:S62</xm:sqref>
        </x14:conditionalFormatting>
        <x14:conditionalFormatting xmlns:xm="http://schemas.microsoft.com/office/excel/2006/main">
          <x14:cfRule type="expression" priority="32" id="{A4E0D759-7F5B-4D4C-95E7-0A39C3D3A54F}">
            <xm:f>$D63=Dashboard!$S$39</xm:f>
            <x14:dxf>
              <font>
                <color theme="0"/>
              </font>
              <border>
                <left/>
                <right/>
                <top/>
                <bottom/>
                <vertical/>
                <horizontal/>
              </border>
            </x14:dxf>
          </x14:cfRule>
          <xm:sqref>N63:S63</xm:sqref>
        </x14:conditionalFormatting>
        <x14:conditionalFormatting xmlns:xm="http://schemas.microsoft.com/office/excel/2006/main">
          <x14:cfRule type="expression" priority="29" id="{8E69BEE0-73C5-417D-AD29-7DBC3A61098C}">
            <xm:f>$D64=Dashboard!$S$39</xm:f>
            <x14:dxf>
              <font>
                <color theme="0"/>
              </font>
              <border>
                <left/>
                <right/>
                <top/>
                <bottom/>
                <vertical/>
                <horizontal/>
              </border>
            </x14:dxf>
          </x14:cfRule>
          <xm:sqref>N64:S64</xm:sqref>
        </x14:conditionalFormatting>
        <x14:conditionalFormatting xmlns:xm="http://schemas.microsoft.com/office/excel/2006/main">
          <x14:cfRule type="expression" priority="26" id="{E9DF2B71-AF38-4A7D-A378-37EB49BB4C8A}">
            <xm:f>$D65=Dashboard!$S$39</xm:f>
            <x14:dxf>
              <font>
                <color theme="0"/>
              </font>
              <border>
                <left/>
                <right/>
                <top/>
                <bottom/>
                <vertical/>
                <horizontal/>
              </border>
            </x14:dxf>
          </x14:cfRule>
          <xm:sqref>N65:S65</xm:sqref>
        </x14:conditionalFormatting>
        <x14:conditionalFormatting xmlns:xm="http://schemas.microsoft.com/office/excel/2006/main">
          <x14:cfRule type="expression" priority="23" id="{DBB39AB7-08AF-4DDC-BA37-D299894FE637}">
            <xm:f>$D66=Dashboard!$S$39</xm:f>
            <x14:dxf>
              <font>
                <color theme="0"/>
              </font>
              <border>
                <left/>
                <right/>
                <top/>
                <bottom/>
                <vertical/>
                <horizontal/>
              </border>
            </x14:dxf>
          </x14:cfRule>
          <xm:sqref>N66:S66</xm:sqref>
        </x14:conditionalFormatting>
        <x14:conditionalFormatting xmlns:xm="http://schemas.microsoft.com/office/excel/2006/main">
          <x14:cfRule type="expression" priority="20" id="{E6D16EC1-A08F-4DCE-B49C-E09C54A8188F}">
            <xm:f>$D67=Dashboard!$S$39</xm:f>
            <x14:dxf>
              <font>
                <color theme="0"/>
              </font>
              <border>
                <left/>
                <right/>
                <top/>
                <bottom/>
                <vertical/>
                <horizontal/>
              </border>
            </x14:dxf>
          </x14:cfRule>
          <xm:sqref>N67:S67</xm:sqref>
        </x14:conditionalFormatting>
        <x14:conditionalFormatting xmlns:xm="http://schemas.microsoft.com/office/excel/2006/main">
          <x14:cfRule type="expression" priority="17" id="{19B3E905-423C-4A69-AD6A-B721CFF6A443}">
            <xm:f>$D68=Dashboard!$S$39</xm:f>
            <x14:dxf>
              <font>
                <color theme="0"/>
              </font>
              <border>
                <left/>
                <right/>
                <top/>
                <bottom/>
                <vertical/>
                <horizontal/>
              </border>
            </x14:dxf>
          </x14:cfRule>
          <xm:sqref>N68:S68</xm:sqref>
        </x14:conditionalFormatting>
        <x14:conditionalFormatting xmlns:xm="http://schemas.microsoft.com/office/excel/2006/main">
          <x14:cfRule type="expression" priority="14" id="{DD9A22E7-F702-45DF-A4B2-0A7C2A167102}">
            <xm:f>$D69=Dashboard!$S$39</xm:f>
            <x14:dxf>
              <font>
                <color theme="0"/>
              </font>
              <border>
                <left/>
                <right/>
                <top/>
                <bottom/>
                <vertical/>
                <horizontal/>
              </border>
            </x14:dxf>
          </x14:cfRule>
          <xm:sqref>N69:S69</xm:sqref>
        </x14:conditionalFormatting>
        <x14:conditionalFormatting xmlns:xm="http://schemas.microsoft.com/office/excel/2006/main">
          <x14:cfRule type="expression" priority="11" id="{8B7C66EA-A2BE-4158-9D32-5A2E510EB0DF}">
            <xm:f>$D70=Dashboard!$S$39</xm:f>
            <x14:dxf>
              <font>
                <color theme="0"/>
              </font>
              <border>
                <left/>
                <right/>
                <top/>
                <bottom/>
                <vertical/>
                <horizontal/>
              </border>
            </x14:dxf>
          </x14:cfRule>
          <xm:sqref>N70:S70</xm:sqref>
        </x14:conditionalFormatting>
        <x14:conditionalFormatting xmlns:xm="http://schemas.microsoft.com/office/excel/2006/main">
          <x14:cfRule type="expression" priority="8" id="{D4E3F6D7-6AE5-4686-B320-72BBC7016A2C}">
            <xm:f>$D71=Dashboard!$S$39</xm:f>
            <x14:dxf>
              <font>
                <color theme="0"/>
              </font>
              <border>
                <left/>
                <right/>
                <top/>
                <bottom/>
                <vertical/>
                <horizontal/>
              </border>
            </x14:dxf>
          </x14:cfRule>
          <xm:sqref>N71:S71</xm:sqref>
        </x14:conditionalFormatting>
        <x14:conditionalFormatting xmlns:xm="http://schemas.microsoft.com/office/excel/2006/main">
          <x14:cfRule type="expression" priority="5" id="{F663BE22-CFF7-4262-ABF8-2AE562D62747}">
            <xm:f>$D72=Dashboard!$S$39</xm:f>
            <x14:dxf>
              <font>
                <color theme="0"/>
              </font>
              <border>
                <left/>
                <right/>
                <top/>
                <bottom/>
                <vertical/>
                <horizontal/>
              </border>
            </x14:dxf>
          </x14:cfRule>
          <xm:sqref>N72:S72</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29" width="0" style="2" hidden="1" customWidth="1"/>
    <col min="30"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38</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ht="15" customHeight="1"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26'!T262,CONCATENATE("Equivalent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26'!T263,CONCATENATE("Equivalent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26'!T264,CONCATENATE("Equivalent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26'!T265,CONCATENATE("Equivalent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26'!T266,CONCATENATE("Equivalent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26'!T267,CONCATENATE("Equivalent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G24:K24"/>
    <mergeCell ref="C65:I66"/>
    <mergeCell ref="C70:I71"/>
    <mergeCell ref="T13:AB25"/>
    <mergeCell ref="G14:K14"/>
    <mergeCell ref="G29:K29"/>
    <mergeCell ref="O31:R33"/>
    <mergeCell ref="C33:K43"/>
    <mergeCell ref="G45:K45"/>
    <mergeCell ref="G19:K19"/>
    <mergeCell ref="G21:K21"/>
    <mergeCell ref="G22:K22"/>
    <mergeCell ref="G23:K23"/>
    <mergeCell ref="G20:K20"/>
    <mergeCell ref="C16:F24"/>
    <mergeCell ref="G5:K5"/>
    <mergeCell ref="G7:K7"/>
    <mergeCell ref="G9:K9"/>
    <mergeCell ref="G10:K10"/>
    <mergeCell ref="G13:K13"/>
    <mergeCell ref="G6:K6"/>
    <mergeCell ref="G16:K16"/>
    <mergeCell ref="G17:K17"/>
    <mergeCell ref="G18:K18"/>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374" priority="15">
      <formula>$G$13=""</formula>
    </cfRule>
  </conditionalFormatting>
  <conditionalFormatting sqref="F14:F15 G15:K15">
    <cfRule type="expression" dxfId="37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57AA76F2-3925-43A1-9B99-36BE2B10111C}">
            <xm:f>J262=Dashboard!$Y$34</xm:f>
            <x14:dxf>
              <font>
                <color rgb="FF00B050"/>
              </font>
            </x14:dxf>
          </x14:cfRule>
          <xm:sqref>J262</xm:sqref>
        </x14:conditionalFormatting>
        <x14:conditionalFormatting xmlns:xm="http://schemas.microsoft.com/office/excel/2006/main">
          <x14:cfRule type="expression" priority="12" id="{45A496A9-D1AE-4A6D-B720-5E8CFD9859BB}">
            <xm:f>J263=Dashboard!$Y$34</xm:f>
            <x14:dxf>
              <font>
                <color rgb="FF00B050"/>
              </font>
            </x14:dxf>
          </x14:cfRule>
          <xm:sqref>J263</xm:sqref>
        </x14:conditionalFormatting>
        <x14:conditionalFormatting xmlns:xm="http://schemas.microsoft.com/office/excel/2006/main">
          <x14:cfRule type="expression" priority="11" id="{98FE3EC9-B814-45DC-8AD1-8468B6183186}">
            <xm:f>J264=Dashboard!$Y$34</xm:f>
            <x14:dxf>
              <font>
                <color rgb="FF00B050"/>
              </font>
            </x14:dxf>
          </x14:cfRule>
          <xm:sqref>J264</xm:sqref>
        </x14:conditionalFormatting>
        <x14:conditionalFormatting xmlns:xm="http://schemas.microsoft.com/office/excel/2006/main">
          <x14:cfRule type="expression" priority="10" id="{D7E9154E-FC19-49E0-8A2B-931453A7009D}">
            <xm:f>J265=Dashboard!$Y$34</xm:f>
            <x14:dxf>
              <font>
                <color rgb="FF00B050"/>
              </font>
            </x14:dxf>
          </x14:cfRule>
          <xm:sqref>J265</xm:sqref>
        </x14:conditionalFormatting>
        <x14:conditionalFormatting xmlns:xm="http://schemas.microsoft.com/office/excel/2006/main">
          <x14:cfRule type="expression" priority="9" id="{4E0BB07C-AD28-4DAC-A4EA-793DD029A764}">
            <xm:f>J266=Dashboard!$Y$34</xm:f>
            <x14:dxf>
              <font>
                <color rgb="FF00B050"/>
              </font>
            </x14:dxf>
          </x14:cfRule>
          <xm:sqref>J266</xm:sqref>
        </x14:conditionalFormatting>
        <x14:conditionalFormatting xmlns:xm="http://schemas.microsoft.com/office/excel/2006/main">
          <x14:cfRule type="expression" priority="8" id="{DA42CB0D-FA49-4133-A02C-F81CFA3A3CF3}">
            <xm:f>J267=Dashboard!$Y$34</xm:f>
            <x14:dxf>
              <font>
                <color rgb="FF00B050"/>
              </font>
            </x14:dxf>
          </x14:cfRule>
          <xm:sqref>J267</xm:sqref>
        </x14:conditionalFormatting>
        <x14:conditionalFormatting xmlns:xm="http://schemas.microsoft.com/office/excel/2006/main">
          <x14:cfRule type="expression" priority="7" id="{A53E7BFF-DC0C-4665-8E78-986F92EBD3B2}">
            <xm:f>J3=Dashboard!$Y$34</xm:f>
            <x14:dxf>
              <font>
                <color rgb="FF00B050"/>
              </font>
            </x14:dxf>
          </x14:cfRule>
          <xm:sqref>J3:J4</xm:sqref>
        </x14:conditionalFormatting>
        <x14:conditionalFormatting xmlns:xm="http://schemas.microsoft.com/office/excel/2006/main">
          <x14:cfRule type="expression" priority="6" id="{BBB97D38-F2D8-4CB2-A393-F3FBEE56465E}">
            <xm:f>J27=Dashboard!$Y$34</xm:f>
            <x14:dxf>
              <font>
                <color rgb="FF00B050"/>
              </font>
            </x14:dxf>
          </x14:cfRule>
          <xm:sqref>J27</xm:sqref>
        </x14:conditionalFormatting>
        <x14:conditionalFormatting xmlns:xm="http://schemas.microsoft.com/office/excel/2006/main">
          <x14:cfRule type="expression" priority="5" id="{1536EA36-B2C8-4ED0-9A6F-2F9AE3CDF500}">
            <xm:f>J97=Dashboard!$Y$34</xm:f>
            <x14:dxf>
              <font>
                <color rgb="FF00B050"/>
              </font>
            </x14:dxf>
          </x14:cfRule>
          <xm:sqref>J97</xm:sqref>
        </x14:conditionalFormatting>
        <x14:conditionalFormatting xmlns:xm="http://schemas.microsoft.com/office/excel/2006/main">
          <x14:cfRule type="expression" priority="4" id="{B415F513-7803-4664-A1D6-B0B8FFAB514C}">
            <xm:f>J172=Dashboard!$Y$34</xm:f>
            <x14:dxf>
              <font>
                <color rgb="FF00B050"/>
              </font>
            </x14:dxf>
          </x14:cfRule>
          <xm:sqref>J172</xm:sqref>
        </x14:conditionalFormatting>
        <x14:conditionalFormatting xmlns:xm="http://schemas.microsoft.com/office/excel/2006/main">
          <x14:cfRule type="expression" priority="3" id="{9250151F-5D5E-440A-BF0A-D3F7D40383D7}">
            <xm:f>J209=Dashboard!$Y$34</xm:f>
            <x14:dxf>
              <font>
                <color rgb="FF00B050"/>
              </font>
            </x14:dxf>
          </x14:cfRule>
          <xm:sqref>J209</xm:sqref>
        </x14:conditionalFormatting>
        <x14:conditionalFormatting xmlns:xm="http://schemas.microsoft.com/office/excel/2006/main">
          <x14:cfRule type="expression" priority="2" id="{85D3B6DC-AD1A-4595-8BEC-6C5A7DD66E5C}">
            <xm:f>J235=Dashboard!$Y$34</xm:f>
            <x14:dxf>
              <font>
                <color rgb="FF00B050"/>
              </font>
            </x14:dxf>
          </x14:cfRule>
          <xm:sqref>J235</xm:sqref>
        </x14:conditionalFormatting>
        <x14:conditionalFormatting xmlns:xm="http://schemas.microsoft.com/office/excel/2006/main">
          <x14:cfRule type="expression" priority="1" id="{8A934CB8-F9AE-4757-93F7-9B361741E4BC}">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39</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27'!T262,CONCATENATE("Equivalent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27'!T263,CONCATENATE("Equivalent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27'!T264,CONCATENATE("Equivalent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27'!T265,CONCATENATE("Equivalent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27'!T266,CONCATENATE("Equivalent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27'!T267,CONCATENATE("Equivalent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359" priority="15">
      <formula>$G$13=""</formula>
    </cfRule>
  </conditionalFormatting>
  <conditionalFormatting sqref="F14:F15 G15:K15">
    <cfRule type="expression" dxfId="35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3E348707-6B18-4AF8-AD82-F2F480162BFB}">
            <xm:f>J262=Dashboard!$Y$34</xm:f>
            <x14:dxf>
              <font>
                <color rgb="FF00B050"/>
              </font>
            </x14:dxf>
          </x14:cfRule>
          <xm:sqref>J262</xm:sqref>
        </x14:conditionalFormatting>
        <x14:conditionalFormatting xmlns:xm="http://schemas.microsoft.com/office/excel/2006/main">
          <x14:cfRule type="expression" priority="12" id="{2D27A51E-2B38-4BD5-A3FD-EFF01C121A24}">
            <xm:f>J263=Dashboard!$Y$34</xm:f>
            <x14:dxf>
              <font>
                <color rgb="FF00B050"/>
              </font>
            </x14:dxf>
          </x14:cfRule>
          <xm:sqref>J263</xm:sqref>
        </x14:conditionalFormatting>
        <x14:conditionalFormatting xmlns:xm="http://schemas.microsoft.com/office/excel/2006/main">
          <x14:cfRule type="expression" priority="11" id="{64203414-DCBC-441B-A032-53447D19EB2B}">
            <xm:f>J264=Dashboard!$Y$34</xm:f>
            <x14:dxf>
              <font>
                <color rgb="FF00B050"/>
              </font>
            </x14:dxf>
          </x14:cfRule>
          <xm:sqref>J264</xm:sqref>
        </x14:conditionalFormatting>
        <x14:conditionalFormatting xmlns:xm="http://schemas.microsoft.com/office/excel/2006/main">
          <x14:cfRule type="expression" priority="10" id="{9B161690-0438-49B3-8FCE-E018C69B46CC}">
            <xm:f>J265=Dashboard!$Y$34</xm:f>
            <x14:dxf>
              <font>
                <color rgb="FF00B050"/>
              </font>
            </x14:dxf>
          </x14:cfRule>
          <xm:sqref>J265</xm:sqref>
        </x14:conditionalFormatting>
        <x14:conditionalFormatting xmlns:xm="http://schemas.microsoft.com/office/excel/2006/main">
          <x14:cfRule type="expression" priority="9" id="{7F1C9BE4-E10F-4AB7-B8D2-B29003D8D781}">
            <xm:f>J266=Dashboard!$Y$34</xm:f>
            <x14:dxf>
              <font>
                <color rgb="FF00B050"/>
              </font>
            </x14:dxf>
          </x14:cfRule>
          <xm:sqref>J266</xm:sqref>
        </x14:conditionalFormatting>
        <x14:conditionalFormatting xmlns:xm="http://schemas.microsoft.com/office/excel/2006/main">
          <x14:cfRule type="expression" priority="8" id="{84D0D8AA-F6A6-4ED7-B7FD-F826D80ED88E}">
            <xm:f>J267=Dashboard!$Y$34</xm:f>
            <x14:dxf>
              <font>
                <color rgb="FF00B050"/>
              </font>
            </x14:dxf>
          </x14:cfRule>
          <xm:sqref>J267</xm:sqref>
        </x14:conditionalFormatting>
        <x14:conditionalFormatting xmlns:xm="http://schemas.microsoft.com/office/excel/2006/main">
          <x14:cfRule type="expression" priority="7" id="{81C79628-0621-4DA4-9682-954D74014184}">
            <xm:f>J3=Dashboard!$Y$34</xm:f>
            <x14:dxf>
              <font>
                <color rgb="FF00B050"/>
              </font>
            </x14:dxf>
          </x14:cfRule>
          <xm:sqref>J3:J4</xm:sqref>
        </x14:conditionalFormatting>
        <x14:conditionalFormatting xmlns:xm="http://schemas.microsoft.com/office/excel/2006/main">
          <x14:cfRule type="expression" priority="6" id="{674A2733-7A4C-4FD2-814B-5807C6A9727B}">
            <xm:f>J27=Dashboard!$Y$34</xm:f>
            <x14:dxf>
              <font>
                <color rgb="FF00B050"/>
              </font>
            </x14:dxf>
          </x14:cfRule>
          <xm:sqref>J27</xm:sqref>
        </x14:conditionalFormatting>
        <x14:conditionalFormatting xmlns:xm="http://schemas.microsoft.com/office/excel/2006/main">
          <x14:cfRule type="expression" priority="5" id="{0078B3E3-DBFB-40D8-A9DF-0EC51CADA606}">
            <xm:f>J97=Dashboard!$Y$34</xm:f>
            <x14:dxf>
              <font>
                <color rgb="FF00B050"/>
              </font>
            </x14:dxf>
          </x14:cfRule>
          <xm:sqref>J97</xm:sqref>
        </x14:conditionalFormatting>
        <x14:conditionalFormatting xmlns:xm="http://schemas.microsoft.com/office/excel/2006/main">
          <x14:cfRule type="expression" priority="4" id="{8F0E6D46-702C-4F2F-B92C-5F8943AA5690}">
            <xm:f>J172=Dashboard!$Y$34</xm:f>
            <x14:dxf>
              <font>
                <color rgb="FF00B050"/>
              </font>
            </x14:dxf>
          </x14:cfRule>
          <xm:sqref>J172</xm:sqref>
        </x14:conditionalFormatting>
        <x14:conditionalFormatting xmlns:xm="http://schemas.microsoft.com/office/excel/2006/main">
          <x14:cfRule type="expression" priority="3" id="{25CD563C-1724-4E5C-BD3F-505A07309BB0}">
            <xm:f>J209=Dashboard!$Y$34</xm:f>
            <x14:dxf>
              <font>
                <color rgb="FF00B050"/>
              </font>
            </x14:dxf>
          </x14:cfRule>
          <xm:sqref>J209</xm:sqref>
        </x14:conditionalFormatting>
        <x14:conditionalFormatting xmlns:xm="http://schemas.microsoft.com/office/excel/2006/main">
          <x14:cfRule type="expression" priority="2" id="{56C9B465-5CF9-4E9D-86BD-0877E47D0318}">
            <xm:f>J235=Dashboard!$Y$34</xm:f>
            <x14:dxf>
              <font>
                <color rgb="FF00B050"/>
              </font>
            </x14:dxf>
          </x14:cfRule>
          <xm:sqref>J235</xm:sqref>
        </x14:conditionalFormatting>
        <x14:conditionalFormatting xmlns:xm="http://schemas.microsoft.com/office/excel/2006/main">
          <x14:cfRule type="expression" priority="1" id="{1644554F-3E2C-43C0-964F-E8C814C1D9C7}">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40</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28'!T262,CONCATENATE("Equivalent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28'!T263,CONCATENATE("Equivalent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28'!T264,CONCATENATE("Equivalent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28'!T265,CONCATENATE("Equivalent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28'!T266,CONCATENATE("Equivalent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28'!T267,CONCATENATE("Equivalent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344" priority="15">
      <formula>$G$13=""</formula>
    </cfRule>
  </conditionalFormatting>
  <conditionalFormatting sqref="F14:F15 G15:K15">
    <cfRule type="expression" dxfId="34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BA799A31-6BDF-4924-B9AD-B07F0040941B}">
            <xm:f>J262=Dashboard!$Y$34</xm:f>
            <x14:dxf>
              <font>
                <color rgb="FF00B050"/>
              </font>
            </x14:dxf>
          </x14:cfRule>
          <xm:sqref>J262</xm:sqref>
        </x14:conditionalFormatting>
        <x14:conditionalFormatting xmlns:xm="http://schemas.microsoft.com/office/excel/2006/main">
          <x14:cfRule type="expression" priority="12" id="{84B5C9C3-3B54-4729-9B7F-9F87EDC4BC1B}">
            <xm:f>J263=Dashboard!$Y$34</xm:f>
            <x14:dxf>
              <font>
                <color rgb="FF00B050"/>
              </font>
            </x14:dxf>
          </x14:cfRule>
          <xm:sqref>J263</xm:sqref>
        </x14:conditionalFormatting>
        <x14:conditionalFormatting xmlns:xm="http://schemas.microsoft.com/office/excel/2006/main">
          <x14:cfRule type="expression" priority="11" id="{8B6A57BB-360E-4A54-9CC8-960159279CC2}">
            <xm:f>J264=Dashboard!$Y$34</xm:f>
            <x14:dxf>
              <font>
                <color rgb="FF00B050"/>
              </font>
            </x14:dxf>
          </x14:cfRule>
          <xm:sqref>J264</xm:sqref>
        </x14:conditionalFormatting>
        <x14:conditionalFormatting xmlns:xm="http://schemas.microsoft.com/office/excel/2006/main">
          <x14:cfRule type="expression" priority="10" id="{C3C07B16-BDD1-4B07-863A-2242CB8A999C}">
            <xm:f>J265=Dashboard!$Y$34</xm:f>
            <x14:dxf>
              <font>
                <color rgb="FF00B050"/>
              </font>
            </x14:dxf>
          </x14:cfRule>
          <xm:sqref>J265</xm:sqref>
        </x14:conditionalFormatting>
        <x14:conditionalFormatting xmlns:xm="http://schemas.microsoft.com/office/excel/2006/main">
          <x14:cfRule type="expression" priority="9" id="{2B2C073A-534C-40C2-B9EA-A94CCCFCC0FA}">
            <xm:f>J266=Dashboard!$Y$34</xm:f>
            <x14:dxf>
              <font>
                <color rgb="FF00B050"/>
              </font>
            </x14:dxf>
          </x14:cfRule>
          <xm:sqref>J266</xm:sqref>
        </x14:conditionalFormatting>
        <x14:conditionalFormatting xmlns:xm="http://schemas.microsoft.com/office/excel/2006/main">
          <x14:cfRule type="expression" priority="8" id="{565942C1-5CBF-4AD4-9433-0584DCE409D5}">
            <xm:f>J267=Dashboard!$Y$34</xm:f>
            <x14:dxf>
              <font>
                <color rgb="FF00B050"/>
              </font>
            </x14:dxf>
          </x14:cfRule>
          <xm:sqref>J267</xm:sqref>
        </x14:conditionalFormatting>
        <x14:conditionalFormatting xmlns:xm="http://schemas.microsoft.com/office/excel/2006/main">
          <x14:cfRule type="expression" priority="7" id="{4172AEB5-7597-41E6-82DE-093133975BBC}">
            <xm:f>J3=Dashboard!$Y$34</xm:f>
            <x14:dxf>
              <font>
                <color rgb="FF00B050"/>
              </font>
            </x14:dxf>
          </x14:cfRule>
          <xm:sqref>J3:J4</xm:sqref>
        </x14:conditionalFormatting>
        <x14:conditionalFormatting xmlns:xm="http://schemas.microsoft.com/office/excel/2006/main">
          <x14:cfRule type="expression" priority="6" id="{728268CC-498B-4F1C-A66A-A6E5D3AAB9AC}">
            <xm:f>J27=Dashboard!$Y$34</xm:f>
            <x14:dxf>
              <font>
                <color rgb="FF00B050"/>
              </font>
            </x14:dxf>
          </x14:cfRule>
          <xm:sqref>J27</xm:sqref>
        </x14:conditionalFormatting>
        <x14:conditionalFormatting xmlns:xm="http://schemas.microsoft.com/office/excel/2006/main">
          <x14:cfRule type="expression" priority="5" id="{ED14F4E2-C4E8-45B7-B8C4-714A01C6C19A}">
            <xm:f>J97=Dashboard!$Y$34</xm:f>
            <x14:dxf>
              <font>
                <color rgb="FF00B050"/>
              </font>
            </x14:dxf>
          </x14:cfRule>
          <xm:sqref>J97</xm:sqref>
        </x14:conditionalFormatting>
        <x14:conditionalFormatting xmlns:xm="http://schemas.microsoft.com/office/excel/2006/main">
          <x14:cfRule type="expression" priority="4" id="{A1B3A161-8F0E-4EF7-B280-CA08BF4B3577}">
            <xm:f>J172=Dashboard!$Y$34</xm:f>
            <x14:dxf>
              <font>
                <color rgb="FF00B050"/>
              </font>
            </x14:dxf>
          </x14:cfRule>
          <xm:sqref>J172</xm:sqref>
        </x14:conditionalFormatting>
        <x14:conditionalFormatting xmlns:xm="http://schemas.microsoft.com/office/excel/2006/main">
          <x14:cfRule type="expression" priority="3" id="{44D2790D-65BD-42C9-84CA-F44567C404B1}">
            <xm:f>J209=Dashboard!$Y$34</xm:f>
            <x14:dxf>
              <font>
                <color rgb="FF00B050"/>
              </font>
            </x14:dxf>
          </x14:cfRule>
          <xm:sqref>J209</xm:sqref>
        </x14:conditionalFormatting>
        <x14:conditionalFormatting xmlns:xm="http://schemas.microsoft.com/office/excel/2006/main">
          <x14:cfRule type="expression" priority="2" id="{45DECB36-AEC7-42BE-BCBE-0DE7FD2C67F1}">
            <xm:f>J235=Dashboard!$Y$34</xm:f>
            <x14:dxf>
              <font>
                <color rgb="FF00B050"/>
              </font>
            </x14:dxf>
          </x14:cfRule>
          <xm:sqref>J235</xm:sqref>
        </x14:conditionalFormatting>
        <x14:conditionalFormatting xmlns:xm="http://schemas.microsoft.com/office/excel/2006/main">
          <x14:cfRule type="expression" priority="1" id="{0A1FE09E-6F90-4C7D-B1DD-D77D6E9518B5}">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41</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29'!T262,CONCATENATE("Equivalent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29'!T263,CONCATENATE("Equivalent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29'!T264,CONCATENATE("Equivalent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29'!T265,CONCATENATE("Equivalent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29'!T266,CONCATENATE("Equivalent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29'!T267,CONCATENATE("Equivalent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329" priority="15">
      <formula>$G$13=""</formula>
    </cfRule>
  </conditionalFormatting>
  <conditionalFormatting sqref="F14:F15 G15:K15">
    <cfRule type="expression" dxfId="32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47B0707F-C12A-4C76-A237-C87FAC02F47C}">
            <xm:f>J262=Dashboard!$Y$34</xm:f>
            <x14:dxf>
              <font>
                <color rgb="FF00B050"/>
              </font>
            </x14:dxf>
          </x14:cfRule>
          <xm:sqref>J262</xm:sqref>
        </x14:conditionalFormatting>
        <x14:conditionalFormatting xmlns:xm="http://schemas.microsoft.com/office/excel/2006/main">
          <x14:cfRule type="expression" priority="12" id="{509E6A00-B1AC-4993-8164-5F43FE1335D0}">
            <xm:f>J263=Dashboard!$Y$34</xm:f>
            <x14:dxf>
              <font>
                <color rgb="FF00B050"/>
              </font>
            </x14:dxf>
          </x14:cfRule>
          <xm:sqref>J263</xm:sqref>
        </x14:conditionalFormatting>
        <x14:conditionalFormatting xmlns:xm="http://schemas.microsoft.com/office/excel/2006/main">
          <x14:cfRule type="expression" priority="11" id="{BFEE209D-53AA-4EBA-BB94-02DD931CCEE9}">
            <xm:f>J264=Dashboard!$Y$34</xm:f>
            <x14:dxf>
              <font>
                <color rgb="FF00B050"/>
              </font>
            </x14:dxf>
          </x14:cfRule>
          <xm:sqref>J264</xm:sqref>
        </x14:conditionalFormatting>
        <x14:conditionalFormatting xmlns:xm="http://schemas.microsoft.com/office/excel/2006/main">
          <x14:cfRule type="expression" priority="10" id="{50D30C29-315C-4E46-BC99-931E26934201}">
            <xm:f>J265=Dashboard!$Y$34</xm:f>
            <x14:dxf>
              <font>
                <color rgb="FF00B050"/>
              </font>
            </x14:dxf>
          </x14:cfRule>
          <xm:sqref>J265</xm:sqref>
        </x14:conditionalFormatting>
        <x14:conditionalFormatting xmlns:xm="http://schemas.microsoft.com/office/excel/2006/main">
          <x14:cfRule type="expression" priority="9" id="{CD80CC8F-C65A-4036-8217-DF3AD98EDFB8}">
            <xm:f>J266=Dashboard!$Y$34</xm:f>
            <x14:dxf>
              <font>
                <color rgb="FF00B050"/>
              </font>
            </x14:dxf>
          </x14:cfRule>
          <xm:sqref>J266</xm:sqref>
        </x14:conditionalFormatting>
        <x14:conditionalFormatting xmlns:xm="http://schemas.microsoft.com/office/excel/2006/main">
          <x14:cfRule type="expression" priority="8" id="{2E6BA6DB-14CB-49F5-ADCF-06C5C9CB9001}">
            <xm:f>J267=Dashboard!$Y$34</xm:f>
            <x14:dxf>
              <font>
                <color rgb="FF00B050"/>
              </font>
            </x14:dxf>
          </x14:cfRule>
          <xm:sqref>J267</xm:sqref>
        </x14:conditionalFormatting>
        <x14:conditionalFormatting xmlns:xm="http://schemas.microsoft.com/office/excel/2006/main">
          <x14:cfRule type="expression" priority="7" id="{93286473-1EB8-4347-B144-E6D9628F75A6}">
            <xm:f>J3=Dashboard!$Y$34</xm:f>
            <x14:dxf>
              <font>
                <color rgb="FF00B050"/>
              </font>
            </x14:dxf>
          </x14:cfRule>
          <xm:sqref>J3:J4</xm:sqref>
        </x14:conditionalFormatting>
        <x14:conditionalFormatting xmlns:xm="http://schemas.microsoft.com/office/excel/2006/main">
          <x14:cfRule type="expression" priority="6" id="{1E6CBD5B-5B2B-464A-88DB-536564BB8CA5}">
            <xm:f>J27=Dashboard!$Y$34</xm:f>
            <x14:dxf>
              <font>
                <color rgb="FF00B050"/>
              </font>
            </x14:dxf>
          </x14:cfRule>
          <xm:sqref>J27</xm:sqref>
        </x14:conditionalFormatting>
        <x14:conditionalFormatting xmlns:xm="http://schemas.microsoft.com/office/excel/2006/main">
          <x14:cfRule type="expression" priority="5" id="{CE541AFA-5245-4019-BC7D-B3FE693A3C7F}">
            <xm:f>J97=Dashboard!$Y$34</xm:f>
            <x14:dxf>
              <font>
                <color rgb="FF00B050"/>
              </font>
            </x14:dxf>
          </x14:cfRule>
          <xm:sqref>J97</xm:sqref>
        </x14:conditionalFormatting>
        <x14:conditionalFormatting xmlns:xm="http://schemas.microsoft.com/office/excel/2006/main">
          <x14:cfRule type="expression" priority="4" id="{E64C5029-2A6E-4B7C-A140-50442214F2F8}">
            <xm:f>J172=Dashboard!$Y$34</xm:f>
            <x14:dxf>
              <font>
                <color rgb="FF00B050"/>
              </font>
            </x14:dxf>
          </x14:cfRule>
          <xm:sqref>J172</xm:sqref>
        </x14:conditionalFormatting>
        <x14:conditionalFormatting xmlns:xm="http://schemas.microsoft.com/office/excel/2006/main">
          <x14:cfRule type="expression" priority="3" id="{A1D5DE56-9CDE-4CF1-B859-409DD92D58AC}">
            <xm:f>J209=Dashboard!$Y$34</xm:f>
            <x14:dxf>
              <font>
                <color rgb="FF00B050"/>
              </font>
            </x14:dxf>
          </x14:cfRule>
          <xm:sqref>J209</xm:sqref>
        </x14:conditionalFormatting>
        <x14:conditionalFormatting xmlns:xm="http://schemas.microsoft.com/office/excel/2006/main">
          <x14:cfRule type="expression" priority="2" id="{FA099598-98FA-44F9-B634-616D4F8AF225}">
            <xm:f>J235=Dashboard!$Y$34</xm:f>
            <x14:dxf>
              <font>
                <color rgb="FF00B050"/>
              </font>
            </x14:dxf>
          </x14:cfRule>
          <xm:sqref>J235</xm:sqref>
        </x14:conditionalFormatting>
        <x14:conditionalFormatting xmlns:xm="http://schemas.microsoft.com/office/excel/2006/main">
          <x14:cfRule type="expression" priority="1" id="{2057C349-E23C-409B-A4AD-997D1666EC24}">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42</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30'!T262,CONCATENATE("Equivalent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30'!T263,CONCATENATE("Equivalent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30'!T264,CONCATENATE("Equivalent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30'!T265,CONCATENATE("Equivalent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30'!T266,CONCATENATE("Equivalent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30'!T267,CONCATENATE("Equivalent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314" priority="15">
      <formula>$G$13=""</formula>
    </cfRule>
  </conditionalFormatting>
  <conditionalFormatting sqref="F14:F15 G15:K15">
    <cfRule type="expression" dxfId="31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98F0E096-F2B0-4FEE-9B47-93582E9D60DA}">
            <xm:f>J262=Dashboard!$Y$34</xm:f>
            <x14:dxf>
              <font>
                <color rgb="FF00B050"/>
              </font>
            </x14:dxf>
          </x14:cfRule>
          <xm:sqref>J262</xm:sqref>
        </x14:conditionalFormatting>
        <x14:conditionalFormatting xmlns:xm="http://schemas.microsoft.com/office/excel/2006/main">
          <x14:cfRule type="expression" priority="12" id="{A4E24E22-AD82-47E1-902A-E49FEB7ECC9D}">
            <xm:f>J263=Dashboard!$Y$34</xm:f>
            <x14:dxf>
              <font>
                <color rgb="FF00B050"/>
              </font>
            </x14:dxf>
          </x14:cfRule>
          <xm:sqref>J263</xm:sqref>
        </x14:conditionalFormatting>
        <x14:conditionalFormatting xmlns:xm="http://schemas.microsoft.com/office/excel/2006/main">
          <x14:cfRule type="expression" priority="11" id="{9DBA2B83-4155-4450-818F-2E2E5FD96A5A}">
            <xm:f>J264=Dashboard!$Y$34</xm:f>
            <x14:dxf>
              <font>
                <color rgb="FF00B050"/>
              </font>
            </x14:dxf>
          </x14:cfRule>
          <xm:sqref>J264</xm:sqref>
        </x14:conditionalFormatting>
        <x14:conditionalFormatting xmlns:xm="http://schemas.microsoft.com/office/excel/2006/main">
          <x14:cfRule type="expression" priority="10" id="{2277D974-9BD4-4B2F-A72D-4CC8715C008D}">
            <xm:f>J265=Dashboard!$Y$34</xm:f>
            <x14:dxf>
              <font>
                <color rgb="FF00B050"/>
              </font>
            </x14:dxf>
          </x14:cfRule>
          <xm:sqref>J265</xm:sqref>
        </x14:conditionalFormatting>
        <x14:conditionalFormatting xmlns:xm="http://schemas.microsoft.com/office/excel/2006/main">
          <x14:cfRule type="expression" priority="9" id="{DCC8F959-B82E-47DC-92B5-5257FE471934}">
            <xm:f>J266=Dashboard!$Y$34</xm:f>
            <x14:dxf>
              <font>
                <color rgb="FF00B050"/>
              </font>
            </x14:dxf>
          </x14:cfRule>
          <xm:sqref>J266</xm:sqref>
        </x14:conditionalFormatting>
        <x14:conditionalFormatting xmlns:xm="http://schemas.microsoft.com/office/excel/2006/main">
          <x14:cfRule type="expression" priority="8" id="{4AE65246-AF40-4D10-8ADA-E8A1970DA358}">
            <xm:f>J267=Dashboard!$Y$34</xm:f>
            <x14:dxf>
              <font>
                <color rgb="FF00B050"/>
              </font>
            </x14:dxf>
          </x14:cfRule>
          <xm:sqref>J267</xm:sqref>
        </x14:conditionalFormatting>
        <x14:conditionalFormatting xmlns:xm="http://schemas.microsoft.com/office/excel/2006/main">
          <x14:cfRule type="expression" priority="7" id="{7FBE368D-F1DB-4F17-8865-5E7C8F71EEF6}">
            <xm:f>J3=Dashboard!$Y$34</xm:f>
            <x14:dxf>
              <font>
                <color rgb="FF00B050"/>
              </font>
            </x14:dxf>
          </x14:cfRule>
          <xm:sqref>J3:J4</xm:sqref>
        </x14:conditionalFormatting>
        <x14:conditionalFormatting xmlns:xm="http://schemas.microsoft.com/office/excel/2006/main">
          <x14:cfRule type="expression" priority="6" id="{6537433B-1F96-4D67-B38C-69B9AB228484}">
            <xm:f>J27=Dashboard!$Y$34</xm:f>
            <x14:dxf>
              <font>
                <color rgb="FF00B050"/>
              </font>
            </x14:dxf>
          </x14:cfRule>
          <xm:sqref>J27</xm:sqref>
        </x14:conditionalFormatting>
        <x14:conditionalFormatting xmlns:xm="http://schemas.microsoft.com/office/excel/2006/main">
          <x14:cfRule type="expression" priority="5" id="{AE5847CE-E3DD-451C-AF82-5A242F0DA6C0}">
            <xm:f>J97=Dashboard!$Y$34</xm:f>
            <x14:dxf>
              <font>
                <color rgb="FF00B050"/>
              </font>
            </x14:dxf>
          </x14:cfRule>
          <xm:sqref>J97</xm:sqref>
        </x14:conditionalFormatting>
        <x14:conditionalFormatting xmlns:xm="http://schemas.microsoft.com/office/excel/2006/main">
          <x14:cfRule type="expression" priority="4" id="{F88F443C-8E26-40FF-B652-66B935C3AE50}">
            <xm:f>J172=Dashboard!$Y$34</xm:f>
            <x14:dxf>
              <font>
                <color rgb="FF00B050"/>
              </font>
            </x14:dxf>
          </x14:cfRule>
          <xm:sqref>J172</xm:sqref>
        </x14:conditionalFormatting>
        <x14:conditionalFormatting xmlns:xm="http://schemas.microsoft.com/office/excel/2006/main">
          <x14:cfRule type="expression" priority="3" id="{EF69CBC2-C40A-4FB2-8670-35E30053E8EE}">
            <xm:f>J209=Dashboard!$Y$34</xm:f>
            <x14:dxf>
              <font>
                <color rgb="FF00B050"/>
              </font>
            </x14:dxf>
          </x14:cfRule>
          <xm:sqref>J209</xm:sqref>
        </x14:conditionalFormatting>
        <x14:conditionalFormatting xmlns:xm="http://schemas.microsoft.com/office/excel/2006/main">
          <x14:cfRule type="expression" priority="2" id="{9BB87E8B-53DD-4C3C-A265-527D5B4C316C}">
            <xm:f>J235=Dashboard!$Y$34</xm:f>
            <x14:dxf>
              <font>
                <color rgb="FF00B050"/>
              </font>
            </x14:dxf>
          </x14:cfRule>
          <xm:sqref>J235</xm:sqref>
        </x14:conditionalFormatting>
        <x14:conditionalFormatting xmlns:xm="http://schemas.microsoft.com/office/excel/2006/main">
          <x14:cfRule type="expression" priority="1" id="{3041C874-7BB5-41BF-85EB-14BC1EEC484A}">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29" width="0" style="2" hidden="1" customWidth="1"/>
    <col min="30"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43</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31'!T262,CONCATENATE("Equivalent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31'!T263,CONCATENATE("Equivalent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31'!T264,CONCATENATE("Equivalent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31'!T265,CONCATENATE("Equivalent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31'!T266,CONCATENATE("Equivalent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31'!T267,CONCATENATE("Equivalent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299" priority="15">
      <formula>$G$13=""</formula>
    </cfRule>
  </conditionalFormatting>
  <conditionalFormatting sqref="F14:F15 G15:K15">
    <cfRule type="expression" dxfId="29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F904B3C7-548A-4FF7-996D-8F4A543C9DC5}">
            <xm:f>J262=Dashboard!$Y$34</xm:f>
            <x14:dxf>
              <font>
                <color rgb="FF00B050"/>
              </font>
            </x14:dxf>
          </x14:cfRule>
          <xm:sqref>J262</xm:sqref>
        </x14:conditionalFormatting>
        <x14:conditionalFormatting xmlns:xm="http://schemas.microsoft.com/office/excel/2006/main">
          <x14:cfRule type="expression" priority="12" id="{C51CC1E5-C8CA-4C3A-85FB-595B7086834A}">
            <xm:f>J263=Dashboard!$Y$34</xm:f>
            <x14:dxf>
              <font>
                <color rgb="FF00B050"/>
              </font>
            </x14:dxf>
          </x14:cfRule>
          <xm:sqref>J263</xm:sqref>
        </x14:conditionalFormatting>
        <x14:conditionalFormatting xmlns:xm="http://schemas.microsoft.com/office/excel/2006/main">
          <x14:cfRule type="expression" priority="11" id="{70329BA1-554D-4799-A85F-8D6E7ECFAC3D}">
            <xm:f>J264=Dashboard!$Y$34</xm:f>
            <x14:dxf>
              <font>
                <color rgb="FF00B050"/>
              </font>
            </x14:dxf>
          </x14:cfRule>
          <xm:sqref>J264</xm:sqref>
        </x14:conditionalFormatting>
        <x14:conditionalFormatting xmlns:xm="http://schemas.microsoft.com/office/excel/2006/main">
          <x14:cfRule type="expression" priority="10" id="{2799DEF8-FD19-4355-9554-3465211EA74C}">
            <xm:f>J265=Dashboard!$Y$34</xm:f>
            <x14:dxf>
              <font>
                <color rgb="FF00B050"/>
              </font>
            </x14:dxf>
          </x14:cfRule>
          <xm:sqref>J265</xm:sqref>
        </x14:conditionalFormatting>
        <x14:conditionalFormatting xmlns:xm="http://schemas.microsoft.com/office/excel/2006/main">
          <x14:cfRule type="expression" priority="9" id="{D66CC911-6CD8-42D3-BCDF-5488B10E58BE}">
            <xm:f>J266=Dashboard!$Y$34</xm:f>
            <x14:dxf>
              <font>
                <color rgb="FF00B050"/>
              </font>
            </x14:dxf>
          </x14:cfRule>
          <xm:sqref>J266</xm:sqref>
        </x14:conditionalFormatting>
        <x14:conditionalFormatting xmlns:xm="http://schemas.microsoft.com/office/excel/2006/main">
          <x14:cfRule type="expression" priority="8" id="{27C77BD3-96A1-4752-BD6D-5D3B13C2C743}">
            <xm:f>J267=Dashboard!$Y$34</xm:f>
            <x14:dxf>
              <font>
                <color rgb="FF00B050"/>
              </font>
            </x14:dxf>
          </x14:cfRule>
          <xm:sqref>J267</xm:sqref>
        </x14:conditionalFormatting>
        <x14:conditionalFormatting xmlns:xm="http://schemas.microsoft.com/office/excel/2006/main">
          <x14:cfRule type="expression" priority="7" id="{253C8C82-03A6-48CD-A3DD-A9E0503694F1}">
            <xm:f>J3=Dashboard!$Y$34</xm:f>
            <x14:dxf>
              <font>
                <color rgb="FF00B050"/>
              </font>
            </x14:dxf>
          </x14:cfRule>
          <xm:sqref>J3:J4</xm:sqref>
        </x14:conditionalFormatting>
        <x14:conditionalFormatting xmlns:xm="http://schemas.microsoft.com/office/excel/2006/main">
          <x14:cfRule type="expression" priority="6" id="{5FDC9EDC-FF58-4A19-90BE-0BF4D39BC965}">
            <xm:f>J27=Dashboard!$Y$34</xm:f>
            <x14:dxf>
              <font>
                <color rgb="FF00B050"/>
              </font>
            </x14:dxf>
          </x14:cfRule>
          <xm:sqref>J27</xm:sqref>
        </x14:conditionalFormatting>
        <x14:conditionalFormatting xmlns:xm="http://schemas.microsoft.com/office/excel/2006/main">
          <x14:cfRule type="expression" priority="5" id="{960D606D-F91C-4CE7-B151-F5BA2F1B64DB}">
            <xm:f>J97=Dashboard!$Y$34</xm:f>
            <x14:dxf>
              <font>
                <color rgb="FF00B050"/>
              </font>
            </x14:dxf>
          </x14:cfRule>
          <xm:sqref>J97</xm:sqref>
        </x14:conditionalFormatting>
        <x14:conditionalFormatting xmlns:xm="http://schemas.microsoft.com/office/excel/2006/main">
          <x14:cfRule type="expression" priority="4" id="{F36D5BAE-E21B-483A-84B3-98D4401BEEE1}">
            <xm:f>J172=Dashboard!$Y$34</xm:f>
            <x14:dxf>
              <font>
                <color rgb="FF00B050"/>
              </font>
            </x14:dxf>
          </x14:cfRule>
          <xm:sqref>J172</xm:sqref>
        </x14:conditionalFormatting>
        <x14:conditionalFormatting xmlns:xm="http://schemas.microsoft.com/office/excel/2006/main">
          <x14:cfRule type="expression" priority="3" id="{06F7AC4B-B722-47F8-9F3C-47FF0D293284}">
            <xm:f>J209=Dashboard!$Y$34</xm:f>
            <x14:dxf>
              <font>
                <color rgb="FF00B050"/>
              </font>
            </x14:dxf>
          </x14:cfRule>
          <xm:sqref>J209</xm:sqref>
        </x14:conditionalFormatting>
        <x14:conditionalFormatting xmlns:xm="http://schemas.microsoft.com/office/excel/2006/main">
          <x14:cfRule type="expression" priority="2" id="{8648D37B-9E3B-49CE-A2EE-128E181D5626}">
            <xm:f>J235=Dashboard!$Y$34</xm:f>
            <x14:dxf>
              <font>
                <color rgb="FF00B050"/>
              </font>
            </x14:dxf>
          </x14:cfRule>
          <xm:sqref>J235</xm:sqref>
        </x14:conditionalFormatting>
        <x14:conditionalFormatting xmlns:xm="http://schemas.microsoft.com/office/excel/2006/main">
          <x14:cfRule type="expression" priority="1" id="{6C322949-E54C-4E1D-8CBC-DDA71FCE4846}">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44</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32'!T262,CONCATENATE("Equivalent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32'!T263,CONCATENATE("Equivalent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32'!T264,CONCATENATE("Equivalent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32'!T265,CONCATENATE("Equivalent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32'!T266,CONCATENATE("Equivalent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32'!T267,CONCATENATE("Equivalent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284" priority="15">
      <formula>$G$13=""</formula>
    </cfRule>
  </conditionalFormatting>
  <conditionalFormatting sqref="F14:F15 G15:K15">
    <cfRule type="expression" dxfId="28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F987B793-FE61-4F1B-822E-A182CF19810B}">
            <xm:f>J262=Dashboard!$Y$34</xm:f>
            <x14:dxf>
              <font>
                <color rgb="FF00B050"/>
              </font>
            </x14:dxf>
          </x14:cfRule>
          <xm:sqref>J262</xm:sqref>
        </x14:conditionalFormatting>
        <x14:conditionalFormatting xmlns:xm="http://schemas.microsoft.com/office/excel/2006/main">
          <x14:cfRule type="expression" priority="12" id="{0FC5241C-A046-47C9-A3B6-FD0268C6D21D}">
            <xm:f>J263=Dashboard!$Y$34</xm:f>
            <x14:dxf>
              <font>
                <color rgb="FF00B050"/>
              </font>
            </x14:dxf>
          </x14:cfRule>
          <xm:sqref>J263</xm:sqref>
        </x14:conditionalFormatting>
        <x14:conditionalFormatting xmlns:xm="http://schemas.microsoft.com/office/excel/2006/main">
          <x14:cfRule type="expression" priority="11" id="{48611CC2-39CA-4256-AEE8-7BBCB973BB7A}">
            <xm:f>J264=Dashboard!$Y$34</xm:f>
            <x14:dxf>
              <font>
                <color rgb="FF00B050"/>
              </font>
            </x14:dxf>
          </x14:cfRule>
          <xm:sqref>J264</xm:sqref>
        </x14:conditionalFormatting>
        <x14:conditionalFormatting xmlns:xm="http://schemas.microsoft.com/office/excel/2006/main">
          <x14:cfRule type="expression" priority="10" id="{7CE36E0A-B532-49D4-B2B8-0869D7CBE9EA}">
            <xm:f>J265=Dashboard!$Y$34</xm:f>
            <x14:dxf>
              <font>
                <color rgb="FF00B050"/>
              </font>
            </x14:dxf>
          </x14:cfRule>
          <xm:sqref>J265</xm:sqref>
        </x14:conditionalFormatting>
        <x14:conditionalFormatting xmlns:xm="http://schemas.microsoft.com/office/excel/2006/main">
          <x14:cfRule type="expression" priority="9" id="{06473BB0-0604-49EF-9A43-210F1BBDC38B}">
            <xm:f>J266=Dashboard!$Y$34</xm:f>
            <x14:dxf>
              <font>
                <color rgb="FF00B050"/>
              </font>
            </x14:dxf>
          </x14:cfRule>
          <xm:sqref>J266</xm:sqref>
        </x14:conditionalFormatting>
        <x14:conditionalFormatting xmlns:xm="http://schemas.microsoft.com/office/excel/2006/main">
          <x14:cfRule type="expression" priority="8" id="{80B0DD23-3944-4DEA-8B43-3B7D267792B1}">
            <xm:f>J267=Dashboard!$Y$34</xm:f>
            <x14:dxf>
              <font>
                <color rgb="FF00B050"/>
              </font>
            </x14:dxf>
          </x14:cfRule>
          <xm:sqref>J267</xm:sqref>
        </x14:conditionalFormatting>
        <x14:conditionalFormatting xmlns:xm="http://schemas.microsoft.com/office/excel/2006/main">
          <x14:cfRule type="expression" priority="7" id="{C5354ED9-3F16-4FC3-86FC-3CB06DAA109D}">
            <xm:f>J3=Dashboard!$Y$34</xm:f>
            <x14:dxf>
              <font>
                <color rgb="FF00B050"/>
              </font>
            </x14:dxf>
          </x14:cfRule>
          <xm:sqref>J3:J4</xm:sqref>
        </x14:conditionalFormatting>
        <x14:conditionalFormatting xmlns:xm="http://schemas.microsoft.com/office/excel/2006/main">
          <x14:cfRule type="expression" priority="6" id="{C6E70490-4EB7-4B58-B485-825855734364}">
            <xm:f>J27=Dashboard!$Y$34</xm:f>
            <x14:dxf>
              <font>
                <color rgb="FF00B050"/>
              </font>
            </x14:dxf>
          </x14:cfRule>
          <xm:sqref>J27</xm:sqref>
        </x14:conditionalFormatting>
        <x14:conditionalFormatting xmlns:xm="http://schemas.microsoft.com/office/excel/2006/main">
          <x14:cfRule type="expression" priority="5" id="{39F4D621-2253-4838-AA78-1B039209F98B}">
            <xm:f>J97=Dashboard!$Y$34</xm:f>
            <x14:dxf>
              <font>
                <color rgb="FF00B050"/>
              </font>
            </x14:dxf>
          </x14:cfRule>
          <xm:sqref>J97</xm:sqref>
        </x14:conditionalFormatting>
        <x14:conditionalFormatting xmlns:xm="http://schemas.microsoft.com/office/excel/2006/main">
          <x14:cfRule type="expression" priority="4" id="{A12965DA-132F-4C7F-98B3-A7D05184F916}">
            <xm:f>J172=Dashboard!$Y$34</xm:f>
            <x14:dxf>
              <font>
                <color rgb="FF00B050"/>
              </font>
            </x14:dxf>
          </x14:cfRule>
          <xm:sqref>J172</xm:sqref>
        </x14:conditionalFormatting>
        <x14:conditionalFormatting xmlns:xm="http://schemas.microsoft.com/office/excel/2006/main">
          <x14:cfRule type="expression" priority="3" id="{121B1919-D15B-42A1-8666-604467E15A23}">
            <xm:f>J209=Dashboard!$Y$34</xm:f>
            <x14:dxf>
              <font>
                <color rgb="FF00B050"/>
              </font>
            </x14:dxf>
          </x14:cfRule>
          <xm:sqref>J209</xm:sqref>
        </x14:conditionalFormatting>
        <x14:conditionalFormatting xmlns:xm="http://schemas.microsoft.com/office/excel/2006/main">
          <x14:cfRule type="expression" priority="2" id="{B1048A88-35A6-48C4-84E7-4A341601DD83}">
            <xm:f>J235=Dashboard!$Y$34</xm:f>
            <x14:dxf>
              <font>
                <color rgb="FF00B050"/>
              </font>
            </x14:dxf>
          </x14:cfRule>
          <xm:sqref>J235</xm:sqref>
        </x14:conditionalFormatting>
        <x14:conditionalFormatting xmlns:xm="http://schemas.microsoft.com/office/excel/2006/main">
          <x14:cfRule type="expression" priority="1" id="{54B73C2E-8C2C-4F00-8006-788531BB6394}">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45</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33'!T262,CONCATENATE("Equivalent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33'!T263,CONCATENATE("Equivalent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33'!T264,CONCATENATE("Equivalent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33'!T265,CONCATENATE("Equivalent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33'!T266,CONCATENATE("Equivalent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33'!T267,CONCATENATE("Equivalent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269" priority="15">
      <formula>$G$13=""</formula>
    </cfRule>
  </conditionalFormatting>
  <conditionalFormatting sqref="F14:F15 G15:K15">
    <cfRule type="expression" dxfId="26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9CE5EF70-64C7-4C5D-B7F8-87F12E2D1455}">
            <xm:f>J262=Dashboard!$Y$34</xm:f>
            <x14:dxf>
              <font>
                <color rgb="FF00B050"/>
              </font>
            </x14:dxf>
          </x14:cfRule>
          <xm:sqref>J262</xm:sqref>
        </x14:conditionalFormatting>
        <x14:conditionalFormatting xmlns:xm="http://schemas.microsoft.com/office/excel/2006/main">
          <x14:cfRule type="expression" priority="12" id="{1DCC357A-C401-4AC4-99E9-8F53133B2DE3}">
            <xm:f>J263=Dashboard!$Y$34</xm:f>
            <x14:dxf>
              <font>
                <color rgb="FF00B050"/>
              </font>
            </x14:dxf>
          </x14:cfRule>
          <xm:sqref>J263</xm:sqref>
        </x14:conditionalFormatting>
        <x14:conditionalFormatting xmlns:xm="http://schemas.microsoft.com/office/excel/2006/main">
          <x14:cfRule type="expression" priority="11" id="{D6342278-A680-4F0E-B576-600AEDFEFC9C}">
            <xm:f>J264=Dashboard!$Y$34</xm:f>
            <x14:dxf>
              <font>
                <color rgb="FF00B050"/>
              </font>
            </x14:dxf>
          </x14:cfRule>
          <xm:sqref>J264</xm:sqref>
        </x14:conditionalFormatting>
        <x14:conditionalFormatting xmlns:xm="http://schemas.microsoft.com/office/excel/2006/main">
          <x14:cfRule type="expression" priority="10" id="{93F05F04-E5C1-4285-930B-ADC3966FB184}">
            <xm:f>J265=Dashboard!$Y$34</xm:f>
            <x14:dxf>
              <font>
                <color rgb="FF00B050"/>
              </font>
            </x14:dxf>
          </x14:cfRule>
          <xm:sqref>J265</xm:sqref>
        </x14:conditionalFormatting>
        <x14:conditionalFormatting xmlns:xm="http://schemas.microsoft.com/office/excel/2006/main">
          <x14:cfRule type="expression" priority="9" id="{1E0974FA-E4DF-4CBF-9036-31E910D0209F}">
            <xm:f>J266=Dashboard!$Y$34</xm:f>
            <x14:dxf>
              <font>
                <color rgb="FF00B050"/>
              </font>
            </x14:dxf>
          </x14:cfRule>
          <xm:sqref>J266</xm:sqref>
        </x14:conditionalFormatting>
        <x14:conditionalFormatting xmlns:xm="http://schemas.microsoft.com/office/excel/2006/main">
          <x14:cfRule type="expression" priority="8" id="{953C6F49-DFA7-4DD5-B41C-AAF89B22BC37}">
            <xm:f>J267=Dashboard!$Y$34</xm:f>
            <x14:dxf>
              <font>
                <color rgb="FF00B050"/>
              </font>
            </x14:dxf>
          </x14:cfRule>
          <xm:sqref>J267</xm:sqref>
        </x14:conditionalFormatting>
        <x14:conditionalFormatting xmlns:xm="http://schemas.microsoft.com/office/excel/2006/main">
          <x14:cfRule type="expression" priority="7" id="{B1189CDB-3B51-4428-BC59-EE65E8B1DA26}">
            <xm:f>J3=Dashboard!$Y$34</xm:f>
            <x14:dxf>
              <font>
                <color rgb="FF00B050"/>
              </font>
            </x14:dxf>
          </x14:cfRule>
          <xm:sqref>J3:J4</xm:sqref>
        </x14:conditionalFormatting>
        <x14:conditionalFormatting xmlns:xm="http://schemas.microsoft.com/office/excel/2006/main">
          <x14:cfRule type="expression" priority="6" id="{9020F6E8-D9DF-4B3B-9230-0ED783F6C627}">
            <xm:f>J27=Dashboard!$Y$34</xm:f>
            <x14:dxf>
              <font>
                <color rgb="FF00B050"/>
              </font>
            </x14:dxf>
          </x14:cfRule>
          <xm:sqref>J27</xm:sqref>
        </x14:conditionalFormatting>
        <x14:conditionalFormatting xmlns:xm="http://schemas.microsoft.com/office/excel/2006/main">
          <x14:cfRule type="expression" priority="5" id="{5A2E53AE-6FF9-4F8D-8381-7736EF607B0F}">
            <xm:f>J97=Dashboard!$Y$34</xm:f>
            <x14:dxf>
              <font>
                <color rgb="FF00B050"/>
              </font>
            </x14:dxf>
          </x14:cfRule>
          <xm:sqref>J97</xm:sqref>
        </x14:conditionalFormatting>
        <x14:conditionalFormatting xmlns:xm="http://schemas.microsoft.com/office/excel/2006/main">
          <x14:cfRule type="expression" priority="4" id="{0552CEBF-ADCD-4E82-B3CA-B4313DC33986}">
            <xm:f>J172=Dashboard!$Y$34</xm:f>
            <x14:dxf>
              <font>
                <color rgb="FF00B050"/>
              </font>
            </x14:dxf>
          </x14:cfRule>
          <xm:sqref>J172</xm:sqref>
        </x14:conditionalFormatting>
        <x14:conditionalFormatting xmlns:xm="http://schemas.microsoft.com/office/excel/2006/main">
          <x14:cfRule type="expression" priority="3" id="{8C7BD38C-1744-4AB7-B1B2-9F0D1A65AC03}">
            <xm:f>J209=Dashboard!$Y$34</xm:f>
            <x14:dxf>
              <font>
                <color rgb="FF00B050"/>
              </font>
            </x14:dxf>
          </x14:cfRule>
          <xm:sqref>J209</xm:sqref>
        </x14:conditionalFormatting>
        <x14:conditionalFormatting xmlns:xm="http://schemas.microsoft.com/office/excel/2006/main">
          <x14:cfRule type="expression" priority="2" id="{6CC00184-A22D-4B1E-B363-B2F5EDDC9D5C}">
            <xm:f>J235=Dashboard!$Y$34</xm:f>
            <x14:dxf>
              <font>
                <color rgb="FF00B050"/>
              </font>
            </x14:dxf>
          </x14:cfRule>
          <xm:sqref>J235</xm:sqref>
        </x14:conditionalFormatting>
        <x14:conditionalFormatting xmlns:xm="http://schemas.microsoft.com/office/excel/2006/main">
          <x14:cfRule type="expression" priority="1" id="{2C2145D8-B286-4B4A-A73B-184525EE7465}">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46</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34'!T262,CONCATENATE("Equivalent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34'!T263,CONCATENATE("Equivalent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34'!T264,CONCATENATE("Equivalent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34'!T265,CONCATENATE("Equivalent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34'!T266,CONCATENATE("Equivalent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34'!T267,CONCATENATE("Equivalent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254" priority="15">
      <formula>$G$13=""</formula>
    </cfRule>
  </conditionalFormatting>
  <conditionalFormatting sqref="F14:F15 G15:K15">
    <cfRule type="expression" dxfId="25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3C41A425-C221-47C0-B6EF-998A728A4726}">
            <xm:f>J262=Dashboard!$Y$34</xm:f>
            <x14:dxf>
              <font>
                <color rgb="FF00B050"/>
              </font>
            </x14:dxf>
          </x14:cfRule>
          <xm:sqref>J262</xm:sqref>
        </x14:conditionalFormatting>
        <x14:conditionalFormatting xmlns:xm="http://schemas.microsoft.com/office/excel/2006/main">
          <x14:cfRule type="expression" priority="12" id="{E496F3B7-CB63-4EDC-8A08-5ED52E9293CC}">
            <xm:f>J263=Dashboard!$Y$34</xm:f>
            <x14:dxf>
              <font>
                <color rgb="FF00B050"/>
              </font>
            </x14:dxf>
          </x14:cfRule>
          <xm:sqref>J263</xm:sqref>
        </x14:conditionalFormatting>
        <x14:conditionalFormatting xmlns:xm="http://schemas.microsoft.com/office/excel/2006/main">
          <x14:cfRule type="expression" priority="11" id="{026E7469-19C8-41EB-97BF-EE6695744039}">
            <xm:f>J264=Dashboard!$Y$34</xm:f>
            <x14:dxf>
              <font>
                <color rgb="FF00B050"/>
              </font>
            </x14:dxf>
          </x14:cfRule>
          <xm:sqref>J264</xm:sqref>
        </x14:conditionalFormatting>
        <x14:conditionalFormatting xmlns:xm="http://schemas.microsoft.com/office/excel/2006/main">
          <x14:cfRule type="expression" priority="10" id="{E2C397AF-DDD3-4140-9CC2-E8C9F14AFB7E}">
            <xm:f>J265=Dashboard!$Y$34</xm:f>
            <x14:dxf>
              <font>
                <color rgb="FF00B050"/>
              </font>
            </x14:dxf>
          </x14:cfRule>
          <xm:sqref>J265</xm:sqref>
        </x14:conditionalFormatting>
        <x14:conditionalFormatting xmlns:xm="http://schemas.microsoft.com/office/excel/2006/main">
          <x14:cfRule type="expression" priority="9" id="{5C152156-7ED5-4B82-837C-78E088348F79}">
            <xm:f>J266=Dashboard!$Y$34</xm:f>
            <x14:dxf>
              <font>
                <color rgb="FF00B050"/>
              </font>
            </x14:dxf>
          </x14:cfRule>
          <xm:sqref>J266</xm:sqref>
        </x14:conditionalFormatting>
        <x14:conditionalFormatting xmlns:xm="http://schemas.microsoft.com/office/excel/2006/main">
          <x14:cfRule type="expression" priority="8" id="{E1972B92-9621-40D6-866D-48EE20AD3DF7}">
            <xm:f>J267=Dashboard!$Y$34</xm:f>
            <x14:dxf>
              <font>
                <color rgb="FF00B050"/>
              </font>
            </x14:dxf>
          </x14:cfRule>
          <xm:sqref>J267</xm:sqref>
        </x14:conditionalFormatting>
        <x14:conditionalFormatting xmlns:xm="http://schemas.microsoft.com/office/excel/2006/main">
          <x14:cfRule type="expression" priority="7" id="{49FA9D61-49D3-4086-BB19-BF893DE86FA3}">
            <xm:f>J3=Dashboard!$Y$34</xm:f>
            <x14:dxf>
              <font>
                <color rgb="FF00B050"/>
              </font>
            </x14:dxf>
          </x14:cfRule>
          <xm:sqref>J3:J4</xm:sqref>
        </x14:conditionalFormatting>
        <x14:conditionalFormatting xmlns:xm="http://schemas.microsoft.com/office/excel/2006/main">
          <x14:cfRule type="expression" priority="6" id="{35FF69DB-998D-441A-993F-BF496F1EBFC8}">
            <xm:f>J27=Dashboard!$Y$34</xm:f>
            <x14:dxf>
              <font>
                <color rgb="FF00B050"/>
              </font>
            </x14:dxf>
          </x14:cfRule>
          <xm:sqref>J27</xm:sqref>
        </x14:conditionalFormatting>
        <x14:conditionalFormatting xmlns:xm="http://schemas.microsoft.com/office/excel/2006/main">
          <x14:cfRule type="expression" priority="5" id="{75BA6AD9-0012-4CAF-A5DD-E8D28540A67D}">
            <xm:f>J97=Dashboard!$Y$34</xm:f>
            <x14:dxf>
              <font>
                <color rgb="FF00B050"/>
              </font>
            </x14:dxf>
          </x14:cfRule>
          <xm:sqref>J97</xm:sqref>
        </x14:conditionalFormatting>
        <x14:conditionalFormatting xmlns:xm="http://schemas.microsoft.com/office/excel/2006/main">
          <x14:cfRule type="expression" priority="4" id="{B158DA4D-E450-48E4-9931-87DF5AC9A3C1}">
            <xm:f>J172=Dashboard!$Y$34</xm:f>
            <x14:dxf>
              <font>
                <color rgb="FF00B050"/>
              </font>
            </x14:dxf>
          </x14:cfRule>
          <xm:sqref>J172</xm:sqref>
        </x14:conditionalFormatting>
        <x14:conditionalFormatting xmlns:xm="http://schemas.microsoft.com/office/excel/2006/main">
          <x14:cfRule type="expression" priority="3" id="{28119EF5-F887-4451-B4C2-9F7DCF21AB97}">
            <xm:f>J209=Dashboard!$Y$34</xm:f>
            <x14:dxf>
              <font>
                <color rgb="FF00B050"/>
              </font>
            </x14:dxf>
          </x14:cfRule>
          <xm:sqref>J209</xm:sqref>
        </x14:conditionalFormatting>
        <x14:conditionalFormatting xmlns:xm="http://schemas.microsoft.com/office/excel/2006/main">
          <x14:cfRule type="expression" priority="2" id="{FF78A697-AC77-470A-8CA2-C68B9A4A104E}">
            <xm:f>J235=Dashboard!$Y$34</xm:f>
            <x14:dxf>
              <font>
                <color rgb="FF00B050"/>
              </font>
            </x14:dxf>
          </x14:cfRule>
          <xm:sqref>J235</xm:sqref>
        </x14:conditionalFormatting>
        <x14:conditionalFormatting xmlns:xm="http://schemas.microsoft.com/office/excel/2006/main">
          <x14:cfRule type="expression" priority="1" id="{F3BA087F-68BA-43A9-B19C-B91114ED465D}">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30" width="0" style="2" hidden="1" customWidth="1"/>
    <col min="31"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47</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35'!T262,CONCATENATE("Equivalent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35'!T263,CONCATENATE("Equivalent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35'!T264,CONCATENATE("Equivalent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35'!T265,CONCATENATE("Equivalent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35'!T266,CONCATENATE("Equivalent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35'!T267,CONCATENATE("Equivalent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239" priority="15">
      <formula>$G$13=""</formula>
    </cfRule>
  </conditionalFormatting>
  <conditionalFormatting sqref="F14:F15 G15:K15">
    <cfRule type="expression" dxfId="23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A87F4EF6-48F7-4E68-95F4-6BEF3F6DBC0A}">
            <xm:f>J262=Dashboard!$Y$34</xm:f>
            <x14:dxf>
              <font>
                <color rgb="FF00B050"/>
              </font>
            </x14:dxf>
          </x14:cfRule>
          <xm:sqref>J262</xm:sqref>
        </x14:conditionalFormatting>
        <x14:conditionalFormatting xmlns:xm="http://schemas.microsoft.com/office/excel/2006/main">
          <x14:cfRule type="expression" priority="12" id="{37CDA1AA-FF05-4A4E-BDEE-00217CCC93F3}">
            <xm:f>J263=Dashboard!$Y$34</xm:f>
            <x14:dxf>
              <font>
                <color rgb="FF00B050"/>
              </font>
            </x14:dxf>
          </x14:cfRule>
          <xm:sqref>J263</xm:sqref>
        </x14:conditionalFormatting>
        <x14:conditionalFormatting xmlns:xm="http://schemas.microsoft.com/office/excel/2006/main">
          <x14:cfRule type="expression" priority="11" id="{2319BED9-ED32-4AA5-BCCC-FF3DCCD8E9E6}">
            <xm:f>J264=Dashboard!$Y$34</xm:f>
            <x14:dxf>
              <font>
                <color rgb="FF00B050"/>
              </font>
            </x14:dxf>
          </x14:cfRule>
          <xm:sqref>J264</xm:sqref>
        </x14:conditionalFormatting>
        <x14:conditionalFormatting xmlns:xm="http://schemas.microsoft.com/office/excel/2006/main">
          <x14:cfRule type="expression" priority="10" id="{C3457B01-1806-4E0E-BD84-7EF723FB187C}">
            <xm:f>J265=Dashboard!$Y$34</xm:f>
            <x14:dxf>
              <font>
                <color rgb="FF00B050"/>
              </font>
            </x14:dxf>
          </x14:cfRule>
          <xm:sqref>J265</xm:sqref>
        </x14:conditionalFormatting>
        <x14:conditionalFormatting xmlns:xm="http://schemas.microsoft.com/office/excel/2006/main">
          <x14:cfRule type="expression" priority="9" id="{F3E672C6-F89F-48D7-B8DE-B6384B7FC9A6}">
            <xm:f>J266=Dashboard!$Y$34</xm:f>
            <x14:dxf>
              <font>
                <color rgb="FF00B050"/>
              </font>
            </x14:dxf>
          </x14:cfRule>
          <xm:sqref>J266</xm:sqref>
        </x14:conditionalFormatting>
        <x14:conditionalFormatting xmlns:xm="http://schemas.microsoft.com/office/excel/2006/main">
          <x14:cfRule type="expression" priority="8" id="{02AB0A98-638D-42C8-936C-C05FFDCDFEB4}">
            <xm:f>J267=Dashboard!$Y$34</xm:f>
            <x14:dxf>
              <font>
                <color rgb="FF00B050"/>
              </font>
            </x14:dxf>
          </x14:cfRule>
          <xm:sqref>J267</xm:sqref>
        </x14:conditionalFormatting>
        <x14:conditionalFormatting xmlns:xm="http://schemas.microsoft.com/office/excel/2006/main">
          <x14:cfRule type="expression" priority="7" id="{56BAC876-CDDB-4DE0-B225-281E616AC4A1}">
            <xm:f>J3=Dashboard!$Y$34</xm:f>
            <x14:dxf>
              <font>
                <color rgb="FF00B050"/>
              </font>
            </x14:dxf>
          </x14:cfRule>
          <xm:sqref>J3:J4</xm:sqref>
        </x14:conditionalFormatting>
        <x14:conditionalFormatting xmlns:xm="http://schemas.microsoft.com/office/excel/2006/main">
          <x14:cfRule type="expression" priority="6" id="{F43BC149-B4DD-431F-9BD6-57B8D1887D47}">
            <xm:f>J27=Dashboard!$Y$34</xm:f>
            <x14:dxf>
              <font>
                <color rgb="FF00B050"/>
              </font>
            </x14:dxf>
          </x14:cfRule>
          <xm:sqref>J27</xm:sqref>
        </x14:conditionalFormatting>
        <x14:conditionalFormatting xmlns:xm="http://schemas.microsoft.com/office/excel/2006/main">
          <x14:cfRule type="expression" priority="5" id="{F2B1CB1F-7D67-47D1-B862-F912DA5DF871}">
            <xm:f>J97=Dashboard!$Y$34</xm:f>
            <x14:dxf>
              <font>
                <color rgb="FF00B050"/>
              </font>
            </x14:dxf>
          </x14:cfRule>
          <xm:sqref>J97</xm:sqref>
        </x14:conditionalFormatting>
        <x14:conditionalFormatting xmlns:xm="http://schemas.microsoft.com/office/excel/2006/main">
          <x14:cfRule type="expression" priority="4" id="{FC33B45E-DCF2-4841-9EA9-D3EB1DE15C40}">
            <xm:f>J172=Dashboard!$Y$34</xm:f>
            <x14:dxf>
              <font>
                <color rgb="FF00B050"/>
              </font>
            </x14:dxf>
          </x14:cfRule>
          <xm:sqref>J172</xm:sqref>
        </x14:conditionalFormatting>
        <x14:conditionalFormatting xmlns:xm="http://schemas.microsoft.com/office/excel/2006/main">
          <x14:cfRule type="expression" priority="3" id="{A9CCA802-980D-42AD-B3D5-5977FCB7080B}">
            <xm:f>J209=Dashboard!$Y$34</xm:f>
            <x14:dxf>
              <font>
                <color rgb="FF00B050"/>
              </font>
            </x14:dxf>
          </x14:cfRule>
          <xm:sqref>J209</xm:sqref>
        </x14:conditionalFormatting>
        <x14:conditionalFormatting xmlns:xm="http://schemas.microsoft.com/office/excel/2006/main">
          <x14:cfRule type="expression" priority="2" id="{E594F300-63FA-4077-8550-7220491197A1}">
            <xm:f>J235=Dashboard!$Y$34</xm:f>
            <x14:dxf>
              <font>
                <color rgb="FF00B050"/>
              </font>
            </x14:dxf>
          </x14:cfRule>
          <xm:sqref>J235</xm:sqref>
        </x14:conditionalFormatting>
        <x14:conditionalFormatting xmlns:xm="http://schemas.microsoft.com/office/excel/2006/main">
          <x14:cfRule type="expression" priority="1" id="{CC25C805-55B3-4EDA-ADE4-5713A4AAAE39}">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E272"/>
  <sheetViews>
    <sheetView showGridLines="0" zoomScale="75" zoomScaleNormal="75" workbookViewId="0"/>
  </sheetViews>
  <sheetFormatPr defaultColWidth="9.7109375" defaultRowHeight="15" x14ac:dyDescent="0.25"/>
  <cols>
    <col min="1" max="12" width="9.7109375" style="64"/>
    <col min="13" max="13" width="9.7109375" style="75"/>
    <col min="14" max="23" width="9.7109375" style="64"/>
    <col min="24" max="24" width="9.7109375" style="75"/>
    <col min="25" max="16384" width="9.7109375" style="64"/>
  </cols>
  <sheetData>
    <row r="1" spans="1:551" s="75" customFormat="1" x14ac:dyDescent="0.25">
      <c r="C1" s="75" t="s">
        <v>202</v>
      </c>
      <c r="D1" s="75" t="s">
        <v>203</v>
      </c>
      <c r="E1" s="75" t="s">
        <v>204</v>
      </c>
      <c r="F1" s="75" t="s">
        <v>205</v>
      </c>
      <c r="G1" s="75" t="s">
        <v>209</v>
      </c>
      <c r="H1" s="75" t="s">
        <v>206</v>
      </c>
      <c r="I1" s="75" t="s">
        <v>207</v>
      </c>
      <c r="J1" s="75" t="s">
        <v>208</v>
      </c>
      <c r="K1" s="75" t="s">
        <v>210</v>
      </c>
      <c r="L1" s="75" t="s">
        <v>211</v>
      </c>
      <c r="N1" s="75" t="s">
        <v>202</v>
      </c>
      <c r="O1" s="75" t="s">
        <v>203</v>
      </c>
      <c r="P1" s="75" t="s">
        <v>204</v>
      </c>
      <c r="Q1" s="75" t="s">
        <v>205</v>
      </c>
      <c r="R1" s="75" t="s">
        <v>209</v>
      </c>
      <c r="S1" s="75" t="s">
        <v>206</v>
      </c>
      <c r="T1" s="75" t="s">
        <v>207</v>
      </c>
      <c r="U1" s="75" t="s">
        <v>208</v>
      </c>
      <c r="V1" s="75" t="s">
        <v>210</v>
      </c>
      <c r="W1" s="75" t="s">
        <v>211</v>
      </c>
      <c r="Y1" s="75" t="s">
        <v>202</v>
      </c>
      <c r="Z1" s="75" t="s">
        <v>203</v>
      </c>
      <c r="AA1" s="75" t="s">
        <v>204</v>
      </c>
      <c r="AB1" s="75" t="s">
        <v>205</v>
      </c>
      <c r="AC1" s="75" t="s">
        <v>209</v>
      </c>
      <c r="AD1" s="75" t="s">
        <v>206</v>
      </c>
      <c r="AE1" s="75" t="s">
        <v>207</v>
      </c>
      <c r="AF1" s="75" t="s">
        <v>208</v>
      </c>
      <c r="AG1" s="75" t="s">
        <v>210</v>
      </c>
      <c r="AH1" s="75" t="s">
        <v>211</v>
      </c>
      <c r="AJ1" s="75" t="s">
        <v>202</v>
      </c>
      <c r="AK1" s="75" t="s">
        <v>203</v>
      </c>
      <c r="AL1" s="75" t="s">
        <v>204</v>
      </c>
      <c r="AM1" s="75" t="s">
        <v>205</v>
      </c>
      <c r="AN1" s="75" t="s">
        <v>209</v>
      </c>
      <c r="AO1" s="75" t="s">
        <v>206</v>
      </c>
      <c r="AP1" s="75" t="s">
        <v>207</v>
      </c>
      <c r="AQ1" s="75" t="s">
        <v>208</v>
      </c>
      <c r="AR1" s="75" t="s">
        <v>210</v>
      </c>
      <c r="AS1" s="75" t="s">
        <v>211</v>
      </c>
      <c r="AU1" s="75" t="s">
        <v>202</v>
      </c>
      <c r="AV1" s="75" t="s">
        <v>203</v>
      </c>
      <c r="AW1" s="75" t="s">
        <v>204</v>
      </c>
      <c r="AX1" s="75" t="s">
        <v>205</v>
      </c>
      <c r="AY1" s="75" t="s">
        <v>209</v>
      </c>
      <c r="AZ1" s="75" t="s">
        <v>206</v>
      </c>
      <c r="BA1" s="75" t="s">
        <v>207</v>
      </c>
      <c r="BB1" s="75" t="s">
        <v>208</v>
      </c>
      <c r="BC1" s="75" t="s">
        <v>210</v>
      </c>
      <c r="BD1" s="75" t="s">
        <v>211</v>
      </c>
      <c r="BF1" s="75" t="s">
        <v>202</v>
      </c>
      <c r="BG1" s="75" t="s">
        <v>203</v>
      </c>
      <c r="BH1" s="75" t="s">
        <v>204</v>
      </c>
      <c r="BI1" s="75" t="s">
        <v>205</v>
      </c>
      <c r="BJ1" s="75" t="s">
        <v>209</v>
      </c>
      <c r="BK1" s="75" t="s">
        <v>206</v>
      </c>
      <c r="BL1" s="75" t="s">
        <v>207</v>
      </c>
      <c r="BM1" s="75" t="s">
        <v>208</v>
      </c>
      <c r="BN1" s="75" t="s">
        <v>210</v>
      </c>
      <c r="BO1" s="75" t="s">
        <v>211</v>
      </c>
      <c r="BQ1" s="75" t="s">
        <v>202</v>
      </c>
      <c r="BR1" s="75" t="s">
        <v>203</v>
      </c>
      <c r="BS1" s="75" t="s">
        <v>204</v>
      </c>
      <c r="BT1" s="75" t="s">
        <v>205</v>
      </c>
      <c r="BU1" s="75" t="s">
        <v>209</v>
      </c>
      <c r="BV1" s="75" t="s">
        <v>206</v>
      </c>
      <c r="BW1" s="75" t="s">
        <v>207</v>
      </c>
      <c r="BX1" s="75" t="s">
        <v>208</v>
      </c>
      <c r="BY1" s="75" t="s">
        <v>210</v>
      </c>
      <c r="BZ1" s="75" t="s">
        <v>211</v>
      </c>
      <c r="CB1" s="75" t="s">
        <v>202</v>
      </c>
      <c r="CC1" s="75" t="s">
        <v>203</v>
      </c>
      <c r="CD1" s="75" t="s">
        <v>204</v>
      </c>
      <c r="CE1" s="75" t="s">
        <v>205</v>
      </c>
      <c r="CF1" s="75" t="s">
        <v>209</v>
      </c>
      <c r="CG1" s="75" t="s">
        <v>206</v>
      </c>
      <c r="CH1" s="75" t="s">
        <v>207</v>
      </c>
      <c r="CI1" s="75" t="s">
        <v>208</v>
      </c>
      <c r="CJ1" s="75" t="s">
        <v>210</v>
      </c>
      <c r="CK1" s="75" t="s">
        <v>211</v>
      </c>
      <c r="CM1" s="75" t="s">
        <v>202</v>
      </c>
      <c r="CN1" s="75" t="s">
        <v>203</v>
      </c>
      <c r="CO1" s="75" t="s">
        <v>204</v>
      </c>
      <c r="CP1" s="75" t="s">
        <v>205</v>
      </c>
      <c r="CQ1" s="75" t="s">
        <v>209</v>
      </c>
      <c r="CR1" s="75" t="s">
        <v>206</v>
      </c>
      <c r="CS1" s="75" t="s">
        <v>207</v>
      </c>
      <c r="CT1" s="75" t="s">
        <v>208</v>
      </c>
      <c r="CU1" s="75" t="s">
        <v>210</v>
      </c>
      <c r="CV1" s="75" t="s">
        <v>211</v>
      </c>
      <c r="CX1" s="75" t="s">
        <v>202</v>
      </c>
      <c r="CY1" s="75" t="s">
        <v>203</v>
      </c>
      <c r="CZ1" s="75" t="s">
        <v>204</v>
      </c>
      <c r="DA1" s="75" t="s">
        <v>205</v>
      </c>
      <c r="DB1" s="75" t="s">
        <v>209</v>
      </c>
      <c r="DC1" s="75" t="s">
        <v>206</v>
      </c>
      <c r="DD1" s="75" t="s">
        <v>207</v>
      </c>
      <c r="DE1" s="75" t="s">
        <v>208</v>
      </c>
      <c r="DF1" s="75" t="s">
        <v>210</v>
      </c>
      <c r="DG1" s="75" t="s">
        <v>211</v>
      </c>
      <c r="DI1" s="75" t="s">
        <v>202</v>
      </c>
      <c r="DJ1" s="75" t="s">
        <v>203</v>
      </c>
      <c r="DK1" s="75" t="s">
        <v>204</v>
      </c>
      <c r="DL1" s="75" t="s">
        <v>205</v>
      </c>
      <c r="DM1" s="75" t="s">
        <v>209</v>
      </c>
      <c r="DN1" s="75" t="s">
        <v>206</v>
      </c>
      <c r="DO1" s="75" t="s">
        <v>207</v>
      </c>
      <c r="DP1" s="75" t="s">
        <v>208</v>
      </c>
      <c r="DQ1" s="75" t="s">
        <v>210</v>
      </c>
      <c r="DR1" s="75" t="s">
        <v>211</v>
      </c>
      <c r="DT1" s="75" t="s">
        <v>202</v>
      </c>
      <c r="DU1" s="75" t="s">
        <v>203</v>
      </c>
      <c r="DV1" s="75" t="s">
        <v>204</v>
      </c>
      <c r="DW1" s="75" t="s">
        <v>205</v>
      </c>
      <c r="DX1" s="75" t="s">
        <v>209</v>
      </c>
      <c r="DY1" s="75" t="s">
        <v>206</v>
      </c>
      <c r="DZ1" s="75" t="s">
        <v>207</v>
      </c>
      <c r="EA1" s="75" t="s">
        <v>208</v>
      </c>
      <c r="EB1" s="75" t="s">
        <v>210</v>
      </c>
      <c r="EC1" s="75" t="s">
        <v>211</v>
      </c>
      <c r="EE1" s="75" t="s">
        <v>202</v>
      </c>
      <c r="EF1" s="75" t="s">
        <v>203</v>
      </c>
      <c r="EG1" s="75" t="s">
        <v>204</v>
      </c>
      <c r="EH1" s="75" t="s">
        <v>205</v>
      </c>
      <c r="EI1" s="75" t="s">
        <v>209</v>
      </c>
      <c r="EJ1" s="75" t="s">
        <v>206</v>
      </c>
      <c r="EK1" s="75" t="s">
        <v>207</v>
      </c>
      <c r="EL1" s="75" t="s">
        <v>208</v>
      </c>
      <c r="EM1" s="75" t="s">
        <v>210</v>
      </c>
      <c r="EN1" s="75" t="s">
        <v>211</v>
      </c>
      <c r="EP1" s="75" t="s">
        <v>202</v>
      </c>
      <c r="EQ1" s="75" t="s">
        <v>203</v>
      </c>
      <c r="ER1" s="75" t="s">
        <v>204</v>
      </c>
      <c r="ES1" s="75" t="s">
        <v>205</v>
      </c>
      <c r="ET1" s="75" t="s">
        <v>209</v>
      </c>
      <c r="EU1" s="75" t="s">
        <v>206</v>
      </c>
      <c r="EV1" s="75" t="s">
        <v>207</v>
      </c>
      <c r="EW1" s="75" t="s">
        <v>208</v>
      </c>
      <c r="EX1" s="75" t="s">
        <v>210</v>
      </c>
      <c r="EY1" s="75" t="s">
        <v>211</v>
      </c>
      <c r="FA1" s="75" t="s">
        <v>202</v>
      </c>
      <c r="FB1" s="75" t="s">
        <v>203</v>
      </c>
      <c r="FC1" s="75" t="s">
        <v>204</v>
      </c>
      <c r="FD1" s="75" t="s">
        <v>205</v>
      </c>
      <c r="FE1" s="75" t="s">
        <v>209</v>
      </c>
      <c r="FF1" s="75" t="s">
        <v>206</v>
      </c>
      <c r="FG1" s="75" t="s">
        <v>207</v>
      </c>
      <c r="FH1" s="75" t="s">
        <v>208</v>
      </c>
      <c r="FI1" s="75" t="s">
        <v>210</v>
      </c>
      <c r="FJ1" s="75" t="s">
        <v>211</v>
      </c>
      <c r="FL1" s="75" t="s">
        <v>202</v>
      </c>
      <c r="FM1" s="75" t="s">
        <v>203</v>
      </c>
      <c r="FN1" s="75" t="s">
        <v>204</v>
      </c>
      <c r="FO1" s="75" t="s">
        <v>205</v>
      </c>
      <c r="FP1" s="75" t="s">
        <v>209</v>
      </c>
      <c r="FQ1" s="75" t="s">
        <v>206</v>
      </c>
      <c r="FR1" s="75" t="s">
        <v>207</v>
      </c>
      <c r="FS1" s="75" t="s">
        <v>208</v>
      </c>
      <c r="FT1" s="75" t="s">
        <v>210</v>
      </c>
      <c r="FU1" s="75" t="s">
        <v>211</v>
      </c>
      <c r="FW1" s="75" t="s">
        <v>202</v>
      </c>
      <c r="FX1" s="75" t="s">
        <v>203</v>
      </c>
      <c r="FY1" s="75" t="s">
        <v>204</v>
      </c>
      <c r="FZ1" s="75" t="s">
        <v>205</v>
      </c>
      <c r="GA1" s="75" t="s">
        <v>209</v>
      </c>
      <c r="GB1" s="75" t="s">
        <v>206</v>
      </c>
      <c r="GC1" s="75" t="s">
        <v>207</v>
      </c>
      <c r="GD1" s="75" t="s">
        <v>208</v>
      </c>
      <c r="GE1" s="75" t="s">
        <v>210</v>
      </c>
      <c r="GF1" s="75" t="s">
        <v>211</v>
      </c>
      <c r="GH1" s="75" t="s">
        <v>202</v>
      </c>
      <c r="GI1" s="75" t="s">
        <v>203</v>
      </c>
      <c r="GJ1" s="75" t="s">
        <v>204</v>
      </c>
      <c r="GK1" s="75" t="s">
        <v>205</v>
      </c>
      <c r="GL1" s="75" t="s">
        <v>209</v>
      </c>
      <c r="GM1" s="75" t="s">
        <v>206</v>
      </c>
      <c r="GN1" s="75" t="s">
        <v>207</v>
      </c>
      <c r="GO1" s="75" t="s">
        <v>208</v>
      </c>
      <c r="GP1" s="75" t="s">
        <v>210</v>
      </c>
      <c r="GQ1" s="75" t="s">
        <v>211</v>
      </c>
      <c r="GS1" s="75" t="s">
        <v>202</v>
      </c>
      <c r="GT1" s="75" t="s">
        <v>203</v>
      </c>
      <c r="GU1" s="75" t="s">
        <v>204</v>
      </c>
      <c r="GV1" s="75" t="s">
        <v>205</v>
      </c>
      <c r="GW1" s="75" t="s">
        <v>209</v>
      </c>
      <c r="GX1" s="75" t="s">
        <v>206</v>
      </c>
      <c r="GY1" s="75" t="s">
        <v>207</v>
      </c>
      <c r="GZ1" s="75" t="s">
        <v>208</v>
      </c>
      <c r="HA1" s="75" t="s">
        <v>210</v>
      </c>
      <c r="HB1" s="75" t="s">
        <v>211</v>
      </c>
      <c r="HD1" s="75" t="s">
        <v>202</v>
      </c>
      <c r="HE1" s="75" t="s">
        <v>203</v>
      </c>
      <c r="HF1" s="75" t="s">
        <v>204</v>
      </c>
      <c r="HG1" s="75" t="s">
        <v>205</v>
      </c>
      <c r="HH1" s="75" t="s">
        <v>209</v>
      </c>
      <c r="HI1" s="75" t="s">
        <v>206</v>
      </c>
      <c r="HJ1" s="75" t="s">
        <v>207</v>
      </c>
      <c r="HK1" s="75" t="s">
        <v>208</v>
      </c>
      <c r="HL1" s="75" t="s">
        <v>210</v>
      </c>
      <c r="HM1" s="75" t="s">
        <v>211</v>
      </c>
      <c r="HO1" s="75" t="s">
        <v>202</v>
      </c>
      <c r="HP1" s="75" t="s">
        <v>203</v>
      </c>
      <c r="HQ1" s="75" t="s">
        <v>204</v>
      </c>
      <c r="HR1" s="75" t="s">
        <v>205</v>
      </c>
      <c r="HS1" s="75" t="s">
        <v>209</v>
      </c>
      <c r="HT1" s="75" t="s">
        <v>206</v>
      </c>
      <c r="HU1" s="75" t="s">
        <v>207</v>
      </c>
      <c r="HV1" s="75" t="s">
        <v>208</v>
      </c>
      <c r="HW1" s="75" t="s">
        <v>210</v>
      </c>
      <c r="HX1" s="75" t="s">
        <v>211</v>
      </c>
      <c r="HZ1" s="75" t="s">
        <v>202</v>
      </c>
      <c r="IA1" s="75" t="s">
        <v>203</v>
      </c>
      <c r="IB1" s="75" t="s">
        <v>204</v>
      </c>
      <c r="IC1" s="75" t="s">
        <v>205</v>
      </c>
      <c r="ID1" s="75" t="s">
        <v>209</v>
      </c>
      <c r="IE1" s="75" t="s">
        <v>206</v>
      </c>
      <c r="IF1" s="75" t="s">
        <v>207</v>
      </c>
      <c r="IG1" s="75" t="s">
        <v>208</v>
      </c>
      <c r="IH1" s="75" t="s">
        <v>210</v>
      </c>
      <c r="II1" s="75" t="s">
        <v>211</v>
      </c>
      <c r="IK1" s="75" t="s">
        <v>202</v>
      </c>
      <c r="IL1" s="75" t="s">
        <v>203</v>
      </c>
      <c r="IM1" s="75" t="s">
        <v>204</v>
      </c>
      <c r="IN1" s="75" t="s">
        <v>205</v>
      </c>
      <c r="IO1" s="75" t="s">
        <v>209</v>
      </c>
      <c r="IP1" s="75" t="s">
        <v>206</v>
      </c>
      <c r="IQ1" s="75" t="s">
        <v>207</v>
      </c>
      <c r="IR1" s="75" t="s">
        <v>208</v>
      </c>
      <c r="IS1" s="75" t="s">
        <v>210</v>
      </c>
      <c r="IT1" s="75" t="s">
        <v>211</v>
      </c>
      <c r="IV1" s="75" t="s">
        <v>202</v>
      </c>
      <c r="IW1" s="75" t="s">
        <v>203</v>
      </c>
      <c r="IX1" s="75" t="s">
        <v>204</v>
      </c>
      <c r="IY1" s="75" t="s">
        <v>205</v>
      </c>
      <c r="IZ1" s="75" t="s">
        <v>209</v>
      </c>
      <c r="JA1" s="75" t="s">
        <v>206</v>
      </c>
      <c r="JB1" s="75" t="s">
        <v>207</v>
      </c>
      <c r="JC1" s="75" t="s">
        <v>208</v>
      </c>
      <c r="JD1" s="75" t="s">
        <v>210</v>
      </c>
      <c r="JE1" s="75" t="s">
        <v>211</v>
      </c>
      <c r="JG1" s="75" t="s">
        <v>202</v>
      </c>
      <c r="JH1" s="75" t="s">
        <v>203</v>
      </c>
      <c r="JI1" s="75" t="s">
        <v>204</v>
      </c>
      <c r="JJ1" s="75" t="s">
        <v>205</v>
      </c>
      <c r="JK1" s="75" t="s">
        <v>209</v>
      </c>
      <c r="JL1" s="75" t="s">
        <v>206</v>
      </c>
      <c r="JM1" s="75" t="s">
        <v>207</v>
      </c>
      <c r="JN1" s="75" t="s">
        <v>208</v>
      </c>
      <c r="JO1" s="75" t="s">
        <v>210</v>
      </c>
      <c r="JP1" s="75" t="s">
        <v>211</v>
      </c>
      <c r="JR1" s="75" t="s">
        <v>202</v>
      </c>
      <c r="JS1" s="75" t="s">
        <v>203</v>
      </c>
      <c r="JT1" s="75" t="s">
        <v>204</v>
      </c>
      <c r="JU1" s="75" t="s">
        <v>205</v>
      </c>
      <c r="JV1" s="75" t="s">
        <v>209</v>
      </c>
      <c r="JW1" s="75" t="s">
        <v>206</v>
      </c>
      <c r="JX1" s="75" t="s">
        <v>207</v>
      </c>
      <c r="JY1" s="75" t="s">
        <v>208</v>
      </c>
      <c r="JZ1" s="75" t="s">
        <v>210</v>
      </c>
      <c r="KA1" s="75" t="s">
        <v>211</v>
      </c>
      <c r="KC1" s="75" t="s">
        <v>202</v>
      </c>
      <c r="KD1" s="75" t="s">
        <v>203</v>
      </c>
      <c r="KE1" s="75" t="s">
        <v>204</v>
      </c>
      <c r="KF1" s="75" t="s">
        <v>205</v>
      </c>
      <c r="KG1" s="75" t="s">
        <v>209</v>
      </c>
      <c r="KH1" s="75" t="s">
        <v>206</v>
      </c>
      <c r="KI1" s="75" t="s">
        <v>207</v>
      </c>
      <c r="KJ1" s="75" t="s">
        <v>208</v>
      </c>
      <c r="KK1" s="75" t="s">
        <v>210</v>
      </c>
      <c r="KL1" s="75" t="s">
        <v>211</v>
      </c>
      <c r="KN1" s="75" t="s">
        <v>202</v>
      </c>
      <c r="KO1" s="75" t="s">
        <v>203</v>
      </c>
      <c r="KP1" s="75" t="s">
        <v>204</v>
      </c>
      <c r="KQ1" s="75" t="s">
        <v>205</v>
      </c>
      <c r="KR1" s="75" t="s">
        <v>209</v>
      </c>
      <c r="KS1" s="75" t="s">
        <v>206</v>
      </c>
      <c r="KT1" s="75" t="s">
        <v>207</v>
      </c>
      <c r="KU1" s="75" t="s">
        <v>208</v>
      </c>
      <c r="KV1" s="75" t="s">
        <v>210</v>
      </c>
      <c r="KW1" s="75" t="s">
        <v>211</v>
      </c>
      <c r="KY1" s="75" t="s">
        <v>202</v>
      </c>
      <c r="KZ1" s="75" t="s">
        <v>203</v>
      </c>
      <c r="LA1" s="75" t="s">
        <v>204</v>
      </c>
      <c r="LB1" s="75" t="s">
        <v>205</v>
      </c>
      <c r="LC1" s="75" t="s">
        <v>209</v>
      </c>
      <c r="LD1" s="75" t="s">
        <v>206</v>
      </c>
      <c r="LE1" s="75" t="s">
        <v>207</v>
      </c>
      <c r="LF1" s="75" t="s">
        <v>208</v>
      </c>
      <c r="LG1" s="75" t="s">
        <v>210</v>
      </c>
      <c r="LH1" s="75" t="s">
        <v>211</v>
      </c>
      <c r="LJ1" s="75" t="s">
        <v>202</v>
      </c>
      <c r="LK1" s="75" t="s">
        <v>203</v>
      </c>
      <c r="LL1" s="75" t="s">
        <v>204</v>
      </c>
      <c r="LM1" s="75" t="s">
        <v>205</v>
      </c>
      <c r="LN1" s="75" t="s">
        <v>209</v>
      </c>
      <c r="LO1" s="75" t="s">
        <v>206</v>
      </c>
      <c r="LP1" s="75" t="s">
        <v>207</v>
      </c>
      <c r="LQ1" s="75" t="s">
        <v>208</v>
      </c>
      <c r="LR1" s="75" t="s">
        <v>210</v>
      </c>
      <c r="LS1" s="75" t="s">
        <v>211</v>
      </c>
      <c r="LU1" s="75" t="s">
        <v>202</v>
      </c>
      <c r="LV1" s="75" t="s">
        <v>203</v>
      </c>
      <c r="LW1" s="75" t="s">
        <v>204</v>
      </c>
      <c r="LX1" s="75" t="s">
        <v>205</v>
      </c>
      <c r="LY1" s="75" t="s">
        <v>209</v>
      </c>
      <c r="LZ1" s="75" t="s">
        <v>206</v>
      </c>
      <c r="MA1" s="75" t="s">
        <v>207</v>
      </c>
      <c r="MB1" s="75" t="s">
        <v>208</v>
      </c>
      <c r="MC1" s="75" t="s">
        <v>210</v>
      </c>
      <c r="MD1" s="75" t="s">
        <v>211</v>
      </c>
      <c r="MF1" s="75" t="s">
        <v>202</v>
      </c>
      <c r="MG1" s="75" t="s">
        <v>203</v>
      </c>
      <c r="MH1" s="75" t="s">
        <v>204</v>
      </c>
      <c r="MI1" s="75" t="s">
        <v>205</v>
      </c>
      <c r="MJ1" s="75" t="s">
        <v>209</v>
      </c>
      <c r="MK1" s="75" t="s">
        <v>206</v>
      </c>
      <c r="ML1" s="75" t="s">
        <v>207</v>
      </c>
      <c r="MM1" s="75" t="s">
        <v>208</v>
      </c>
      <c r="MN1" s="75" t="s">
        <v>210</v>
      </c>
      <c r="MO1" s="75" t="s">
        <v>211</v>
      </c>
      <c r="MQ1" s="75" t="s">
        <v>202</v>
      </c>
      <c r="MR1" s="75" t="s">
        <v>203</v>
      </c>
      <c r="MS1" s="75" t="s">
        <v>204</v>
      </c>
      <c r="MT1" s="75" t="s">
        <v>205</v>
      </c>
      <c r="MU1" s="75" t="s">
        <v>209</v>
      </c>
      <c r="MV1" s="75" t="s">
        <v>206</v>
      </c>
      <c r="MW1" s="75" t="s">
        <v>207</v>
      </c>
      <c r="MX1" s="75" t="s">
        <v>208</v>
      </c>
      <c r="MY1" s="75" t="s">
        <v>210</v>
      </c>
      <c r="MZ1" s="75" t="s">
        <v>211</v>
      </c>
      <c r="NB1" s="75" t="s">
        <v>202</v>
      </c>
      <c r="NC1" s="75" t="s">
        <v>203</v>
      </c>
      <c r="ND1" s="75" t="s">
        <v>204</v>
      </c>
      <c r="NE1" s="75" t="s">
        <v>205</v>
      </c>
      <c r="NF1" s="75" t="s">
        <v>209</v>
      </c>
      <c r="NG1" s="75" t="s">
        <v>206</v>
      </c>
      <c r="NH1" s="75" t="s">
        <v>207</v>
      </c>
      <c r="NI1" s="75" t="s">
        <v>208</v>
      </c>
      <c r="NJ1" s="75" t="s">
        <v>210</v>
      </c>
      <c r="NK1" s="75" t="s">
        <v>211</v>
      </c>
      <c r="NM1" s="75" t="s">
        <v>202</v>
      </c>
      <c r="NN1" s="75" t="s">
        <v>203</v>
      </c>
      <c r="NO1" s="75" t="s">
        <v>204</v>
      </c>
      <c r="NP1" s="75" t="s">
        <v>205</v>
      </c>
      <c r="NQ1" s="75" t="s">
        <v>209</v>
      </c>
      <c r="NR1" s="75" t="s">
        <v>206</v>
      </c>
      <c r="NS1" s="75" t="s">
        <v>207</v>
      </c>
      <c r="NT1" s="75" t="s">
        <v>208</v>
      </c>
      <c r="NU1" s="75" t="s">
        <v>210</v>
      </c>
      <c r="NV1" s="75" t="s">
        <v>211</v>
      </c>
      <c r="NX1" s="75" t="s">
        <v>202</v>
      </c>
      <c r="NY1" s="75" t="s">
        <v>203</v>
      </c>
      <c r="NZ1" s="75" t="s">
        <v>204</v>
      </c>
      <c r="OA1" s="75" t="s">
        <v>205</v>
      </c>
      <c r="OB1" s="75" t="s">
        <v>209</v>
      </c>
      <c r="OC1" s="75" t="s">
        <v>206</v>
      </c>
      <c r="OD1" s="75" t="s">
        <v>207</v>
      </c>
      <c r="OE1" s="75" t="s">
        <v>208</v>
      </c>
      <c r="OF1" s="75" t="s">
        <v>210</v>
      </c>
      <c r="OG1" s="75" t="s">
        <v>211</v>
      </c>
      <c r="OI1" s="75" t="s">
        <v>202</v>
      </c>
      <c r="OJ1" s="75" t="s">
        <v>203</v>
      </c>
      <c r="OK1" s="75" t="s">
        <v>204</v>
      </c>
      <c r="OL1" s="75" t="s">
        <v>205</v>
      </c>
      <c r="OM1" s="75" t="s">
        <v>209</v>
      </c>
      <c r="ON1" s="75" t="s">
        <v>206</v>
      </c>
      <c r="OO1" s="75" t="s">
        <v>207</v>
      </c>
      <c r="OP1" s="75" t="s">
        <v>208</v>
      </c>
      <c r="OQ1" s="75" t="s">
        <v>210</v>
      </c>
      <c r="OR1" s="75" t="s">
        <v>211</v>
      </c>
      <c r="OT1" s="75" t="s">
        <v>202</v>
      </c>
      <c r="OU1" s="75" t="s">
        <v>203</v>
      </c>
      <c r="OV1" s="75" t="s">
        <v>204</v>
      </c>
      <c r="OW1" s="75" t="s">
        <v>205</v>
      </c>
      <c r="OX1" s="75" t="s">
        <v>209</v>
      </c>
      <c r="OY1" s="75" t="s">
        <v>206</v>
      </c>
      <c r="OZ1" s="75" t="s">
        <v>207</v>
      </c>
      <c r="PA1" s="75" t="s">
        <v>208</v>
      </c>
      <c r="PB1" s="75" t="s">
        <v>210</v>
      </c>
      <c r="PC1" s="75" t="s">
        <v>211</v>
      </c>
      <c r="PE1" s="75" t="s">
        <v>202</v>
      </c>
      <c r="PF1" s="75" t="s">
        <v>203</v>
      </c>
      <c r="PG1" s="75" t="s">
        <v>204</v>
      </c>
      <c r="PH1" s="75" t="s">
        <v>205</v>
      </c>
      <c r="PI1" s="75" t="s">
        <v>209</v>
      </c>
      <c r="PJ1" s="75" t="s">
        <v>206</v>
      </c>
      <c r="PK1" s="75" t="s">
        <v>207</v>
      </c>
      <c r="PL1" s="75" t="s">
        <v>208</v>
      </c>
      <c r="PM1" s="75" t="s">
        <v>210</v>
      </c>
      <c r="PN1" s="75" t="s">
        <v>211</v>
      </c>
      <c r="PP1" s="75" t="s">
        <v>202</v>
      </c>
      <c r="PQ1" s="75" t="s">
        <v>203</v>
      </c>
      <c r="PR1" s="75" t="s">
        <v>204</v>
      </c>
      <c r="PS1" s="75" t="s">
        <v>205</v>
      </c>
      <c r="PT1" s="75" t="s">
        <v>209</v>
      </c>
      <c r="PU1" s="75" t="s">
        <v>206</v>
      </c>
      <c r="PV1" s="75" t="s">
        <v>207</v>
      </c>
      <c r="PW1" s="75" t="s">
        <v>208</v>
      </c>
      <c r="PX1" s="75" t="s">
        <v>210</v>
      </c>
      <c r="PY1" s="75" t="s">
        <v>211</v>
      </c>
      <c r="QA1" s="75" t="s">
        <v>202</v>
      </c>
      <c r="QB1" s="75" t="s">
        <v>203</v>
      </c>
      <c r="QC1" s="75" t="s">
        <v>204</v>
      </c>
      <c r="QD1" s="75" t="s">
        <v>205</v>
      </c>
      <c r="QE1" s="75" t="s">
        <v>209</v>
      </c>
      <c r="QF1" s="75" t="s">
        <v>206</v>
      </c>
      <c r="QG1" s="75" t="s">
        <v>207</v>
      </c>
      <c r="QH1" s="75" t="s">
        <v>208</v>
      </c>
      <c r="QI1" s="75" t="s">
        <v>210</v>
      </c>
      <c r="QJ1" s="75" t="s">
        <v>211</v>
      </c>
      <c r="QL1" s="75" t="s">
        <v>202</v>
      </c>
      <c r="QM1" s="75" t="s">
        <v>203</v>
      </c>
      <c r="QN1" s="75" t="s">
        <v>204</v>
      </c>
      <c r="QO1" s="75" t="s">
        <v>205</v>
      </c>
      <c r="QP1" s="75" t="s">
        <v>209</v>
      </c>
      <c r="QQ1" s="75" t="s">
        <v>206</v>
      </c>
      <c r="QR1" s="75" t="s">
        <v>207</v>
      </c>
      <c r="QS1" s="75" t="s">
        <v>208</v>
      </c>
      <c r="QT1" s="75" t="s">
        <v>210</v>
      </c>
      <c r="QU1" s="75" t="s">
        <v>211</v>
      </c>
      <c r="QW1" s="75" t="s">
        <v>202</v>
      </c>
      <c r="QX1" s="75" t="s">
        <v>203</v>
      </c>
      <c r="QY1" s="75" t="s">
        <v>204</v>
      </c>
      <c r="QZ1" s="75" t="s">
        <v>205</v>
      </c>
      <c r="RA1" s="75" t="s">
        <v>209</v>
      </c>
      <c r="RB1" s="75" t="s">
        <v>206</v>
      </c>
      <c r="RC1" s="75" t="s">
        <v>207</v>
      </c>
      <c r="RD1" s="75" t="s">
        <v>208</v>
      </c>
      <c r="RE1" s="75" t="s">
        <v>210</v>
      </c>
      <c r="RF1" s="75" t="s">
        <v>211</v>
      </c>
      <c r="RH1" s="75" t="s">
        <v>202</v>
      </c>
      <c r="RI1" s="75" t="s">
        <v>203</v>
      </c>
      <c r="RJ1" s="75" t="s">
        <v>204</v>
      </c>
      <c r="RK1" s="75" t="s">
        <v>205</v>
      </c>
      <c r="RL1" s="75" t="s">
        <v>209</v>
      </c>
      <c r="RM1" s="75" t="s">
        <v>206</v>
      </c>
      <c r="RN1" s="75" t="s">
        <v>207</v>
      </c>
      <c r="RO1" s="75" t="s">
        <v>208</v>
      </c>
      <c r="RP1" s="75" t="s">
        <v>210</v>
      </c>
      <c r="RQ1" s="75" t="s">
        <v>211</v>
      </c>
      <c r="RS1" s="75" t="s">
        <v>202</v>
      </c>
      <c r="RT1" s="75" t="s">
        <v>203</v>
      </c>
      <c r="RU1" s="75" t="s">
        <v>204</v>
      </c>
      <c r="RV1" s="75" t="s">
        <v>205</v>
      </c>
      <c r="RW1" s="75" t="s">
        <v>209</v>
      </c>
      <c r="RX1" s="75" t="s">
        <v>206</v>
      </c>
      <c r="RY1" s="75" t="s">
        <v>207</v>
      </c>
      <c r="RZ1" s="75" t="s">
        <v>208</v>
      </c>
      <c r="SA1" s="75" t="s">
        <v>210</v>
      </c>
      <c r="SB1" s="75" t="s">
        <v>211</v>
      </c>
      <c r="SD1" s="75" t="s">
        <v>202</v>
      </c>
      <c r="SE1" s="75" t="s">
        <v>203</v>
      </c>
      <c r="SF1" s="75" t="s">
        <v>204</v>
      </c>
      <c r="SG1" s="75" t="s">
        <v>205</v>
      </c>
      <c r="SH1" s="75" t="s">
        <v>209</v>
      </c>
      <c r="SI1" s="75" t="s">
        <v>206</v>
      </c>
      <c r="SJ1" s="75" t="s">
        <v>207</v>
      </c>
      <c r="SK1" s="75" t="s">
        <v>208</v>
      </c>
      <c r="SL1" s="75" t="s">
        <v>210</v>
      </c>
      <c r="SM1" s="75" t="s">
        <v>211</v>
      </c>
      <c r="SO1" s="75" t="s">
        <v>202</v>
      </c>
      <c r="SP1" s="75" t="s">
        <v>203</v>
      </c>
      <c r="SQ1" s="75" t="s">
        <v>204</v>
      </c>
      <c r="SR1" s="75" t="s">
        <v>205</v>
      </c>
      <c r="SS1" s="75" t="s">
        <v>209</v>
      </c>
      <c r="ST1" s="75" t="s">
        <v>206</v>
      </c>
      <c r="SU1" s="75" t="s">
        <v>207</v>
      </c>
      <c r="SV1" s="75" t="s">
        <v>208</v>
      </c>
      <c r="SW1" s="75" t="s">
        <v>210</v>
      </c>
      <c r="SX1" s="75" t="s">
        <v>211</v>
      </c>
      <c r="SZ1" s="75" t="s">
        <v>202</v>
      </c>
      <c r="TA1" s="75" t="s">
        <v>203</v>
      </c>
      <c r="TB1" s="75" t="s">
        <v>204</v>
      </c>
      <c r="TC1" s="75" t="s">
        <v>205</v>
      </c>
      <c r="TD1" s="75" t="s">
        <v>209</v>
      </c>
      <c r="TE1" s="75" t="s">
        <v>206</v>
      </c>
      <c r="TF1" s="75" t="s">
        <v>207</v>
      </c>
      <c r="TG1" s="75" t="s">
        <v>208</v>
      </c>
      <c r="TH1" s="75" t="s">
        <v>210</v>
      </c>
      <c r="TI1" s="75" t="s">
        <v>211</v>
      </c>
      <c r="TK1" s="75" t="s">
        <v>202</v>
      </c>
      <c r="TL1" s="75" t="s">
        <v>203</v>
      </c>
      <c r="TM1" s="75" t="s">
        <v>204</v>
      </c>
      <c r="TN1" s="75" t="s">
        <v>205</v>
      </c>
      <c r="TO1" s="75" t="s">
        <v>209</v>
      </c>
      <c r="TP1" s="75" t="s">
        <v>206</v>
      </c>
      <c r="TQ1" s="75" t="s">
        <v>207</v>
      </c>
      <c r="TR1" s="75" t="s">
        <v>208</v>
      </c>
      <c r="TS1" s="75" t="s">
        <v>210</v>
      </c>
      <c r="TT1" s="75" t="s">
        <v>211</v>
      </c>
      <c r="TV1" s="75" t="s">
        <v>202</v>
      </c>
      <c r="TW1" s="75" t="s">
        <v>203</v>
      </c>
      <c r="TX1" s="75" t="s">
        <v>204</v>
      </c>
      <c r="TY1" s="75" t="s">
        <v>205</v>
      </c>
      <c r="TZ1" s="75" t="s">
        <v>209</v>
      </c>
      <c r="UA1" s="75" t="s">
        <v>206</v>
      </c>
      <c r="UB1" s="75" t="s">
        <v>207</v>
      </c>
      <c r="UC1" s="75" t="s">
        <v>208</v>
      </c>
      <c r="UD1" s="75" t="s">
        <v>210</v>
      </c>
      <c r="UE1" s="75" t="s">
        <v>211</v>
      </c>
    </row>
    <row r="2" spans="1:551" s="65" customFormat="1" x14ac:dyDescent="0.25">
      <c r="B2" s="65" t="s">
        <v>13</v>
      </c>
      <c r="D2" s="105" t="str">
        <f>Dashboard!$V$42</f>
        <v>Independent</v>
      </c>
      <c r="F2" s="65" t="str">
        <f>IF(D2=Equivalencies!$AE$23,D2,CONCATENATE("Equivalent to"," ","Site"," ",D2))</f>
        <v>Independent</v>
      </c>
      <c r="M2" s="65" t="str">
        <f>CONCATENATE("Site"," ",M3)</f>
        <v>Site 2</v>
      </c>
      <c r="O2" s="105" t="str">
        <f>Dashboard!$V$43</f>
        <v>Independent</v>
      </c>
      <c r="Q2" s="65" t="str">
        <f>IF(O2=Equivalencies!$AE$23,O2,CONCATENATE("Equivalent to"," ","Site"," ",O2))</f>
        <v>Independent</v>
      </c>
      <c r="X2" s="90" t="str">
        <f>CONCATENATE("Site"," ",X3)</f>
        <v>Site 3</v>
      </c>
      <c r="Z2" s="105" t="str">
        <f>Dashboard!$V$44</f>
        <v>Independent</v>
      </c>
      <c r="AB2" s="65" t="str">
        <f>IF(Z2=Equivalencies!$AE$23,Z2,CONCATENATE("Equivalent to"," ","Site"," ",Z2))</f>
        <v>Independent</v>
      </c>
      <c r="AI2" s="65" t="str">
        <f>CONCATENATE("Site"," ",AI3)</f>
        <v>Site 4</v>
      </c>
      <c r="AK2" s="105" t="str">
        <f>Dashboard!$V$45</f>
        <v>Independent</v>
      </c>
      <c r="AM2" s="65" t="str">
        <f>IF(AK2=Equivalencies!$AE$23,AK2,CONCATENATE("Equivalent to"," ","Site"," ",AK2))</f>
        <v>Independent</v>
      </c>
      <c r="AT2" s="65" t="str">
        <f>CONCATENATE("Site"," ",AT3)</f>
        <v>Site 5</v>
      </c>
      <c r="AV2" s="105" t="str">
        <f>Dashboard!$V$46</f>
        <v>Independent</v>
      </c>
      <c r="AX2" s="65" t="str">
        <f>IF(AV2=Equivalencies!$AE$23,AV2,CONCATENATE("Equivalent to"," ","Site"," ",AV2))</f>
        <v>Independent</v>
      </c>
      <c r="BE2" s="65" t="str">
        <f>CONCATENATE("Site"," ",BE3)</f>
        <v>Site 6</v>
      </c>
      <c r="BG2" s="105" t="str">
        <f>Dashboard!$V$47</f>
        <v>Independent</v>
      </c>
      <c r="BI2" s="65" t="str">
        <f>IF(BG2=Equivalencies!$AE$23,BG2,CONCATENATE("Equivalent to"," ","Site"," ",BG2))</f>
        <v>Independent</v>
      </c>
      <c r="BP2" s="65" t="str">
        <f>CONCATENATE("Site"," ",BP3)</f>
        <v>Site 7</v>
      </c>
      <c r="BR2" s="105" t="str">
        <f>Dashboard!$V$48</f>
        <v>Independent</v>
      </c>
      <c r="BT2" s="65" t="str">
        <f>IF(BR2=Equivalencies!$AE$23,BR2,CONCATENATE("Equivalent to"," ","Site"," ",BR2))</f>
        <v>Independent</v>
      </c>
      <c r="CA2" s="65" t="str">
        <f>CONCATENATE("Site"," ",CA3)</f>
        <v>Site 8</v>
      </c>
      <c r="CC2" s="105" t="str">
        <f>Dashboard!$V$49</f>
        <v>Independent</v>
      </c>
      <c r="CE2" s="65" t="str">
        <f>IF(CC2=Equivalencies!$AE$23,CC2,CONCATENATE("Equivalent to"," ","Site"," ",CC2))</f>
        <v>Independent</v>
      </c>
      <c r="CL2" s="65" t="str">
        <f>CONCATENATE("Site"," ",CL3)</f>
        <v>Site 9</v>
      </c>
      <c r="CN2" s="105" t="str">
        <f>Dashboard!$V$50</f>
        <v>Independent</v>
      </c>
      <c r="CP2" s="65" t="str">
        <f>IF(CN2=Equivalencies!$AE$23,CN2,CONCATENATE("Equivalent to"," ","Site"," ",CN2))</f>
        <v>Independent</v>
      </c>
      <c r="CW2" s="65" t="str">
        <f>CONCATENATE("Site"," ",CW3)</f>
        <v>Site 10</v>
      </c>
      <c r="CY2" s="105" t="str">
        <f>Dashboard!$V$51</f>
        <v>Independent</v>
      </c>
      <c r="DA2" s="65" t="str">
        <f>IF(CY2=Equivalencies!$AE$23,CY2,CONCATENATE("Equivalent to"," ","Site"," ",CY2))</f>
        <v>Independent</v>
      </c>
      <c r="DH2" s="65" t="str">
        <f>CONCATENATE("Site"," ",DH3)</f>
        <v>Site 11</v>
      </c>
      <c r="DJ2" s="105" t="str">
        <f>Dashboard!$V$52</f>
        <v>Independent</v>
      </c>
      <c r="DL2" s="65" t="str">
        <f>IF(DJ2=Equivalencies!$AE$23,DJ2,CONCATENATE("Equivalent to"," ","Site"," ",DJ2))</f>
        <v>Independent</v>
      </c>
      <c r="DS2" s="65" t="str">
        <f>CONCATENATE("Site"," ",DS3)</f>
        <v>Site 12</v>
      </c>
      <c r="DU2" s="105" t="str">
        <f>Dashboard!$V$53</f>
        <v>Independent</v>
      </c>
      <c r="DW2" s="65" t="str">
        <f>IF(DU2=Equivalencies!$AE$23,DU2,CONCATENATE("Equivalent to"," ","Site"," ",DU2))</f>
        <v>Independent</v>
      </c>
      <c r="ED2" s="65" t="str">
        <f>CONCATENATE("Site"," ",ED3)</f>
        <v>Site 13</v>
      </c>
      <c r="EF2" s="105" t="str">
        <f>Dashboard!$V$54</f>
        <v>Independent</v>
      </c>
      <c r="EH2" s="65" t="str">
        <f>IF(EF2=Equivalencies!$AE$23,EF2,CONCATENATE("Equivalent to"," ","Site"," ",EF2))</f>
        <v>Independent</v>
      </c>
      <c r="EO2" s="65" t="str">
        <f>CONCATENATE("Site"," ",EO3)</f>
        <v>Site 14</v>
      </c>
      <c r="EQ2" s="105" t="str">
        <f>Dashboard!$V$55</f>
        <v>Independent</v>
      </c>
      <c r="ES2" s="65" t="str">
        <f>IF(EQ2=Equivalencies!$AE$23,EQ2,CONCATENATE("Equivalent to"," ","Site"," ",EQ2))</f>
        <v>Independent</v>
      </c>
      <c r="EZ2" s="65" t="str">
        <f>CONCATENATE("Site"," ",EZ3)</f>
        <v>Site 15</v>
      </c>
      <c r="FB2" s="105" t="str">
        <f>Dashboard!$V$56</f>
        <v>Independent</v>
      </c>
      <c r="FD2" s="65" t="str">
        <f>IF(FB2=Equivalencies!$AE$23,FB2,CONCATENATE("Equivalent to"," ","Site"," ",FB2))</f>
        <v>Independent</v>
      </c>
      <c r="FK2" s="65" t="str">
        <f>CONCATENATE("Site"," ",FK3)</f>
        <v>Site 16</v>
      </c>
      <c r="FM2" s="105" t="str">
        <f>Dashboard!$V$57</f>
        <v>Independent</v>
      </c>
      <c r="FO2" s="65" t="str">
        <f>IF(FM2=Equivalencies!$AE$23,FM2,CONCATENATE("Equivalent to"," ","Site"," ",FM2))</f>
        <v>Independent</v>
      </c>
      <c r="FV2" s="65" t="str">
        <f>CONCATENATE("Site"," ",FV3)</f>
        <v>Site 17</v>
      </c>
      <c r="FX2" s="105" t="str">
        <f>Dashboard!$V$58</f>
        <v>Independent</v>
      </c>
      <c r="FZ2" s="65" t="str">
        <f>IF(FX2=Equivalencies!$AE$23,FX2,CONCATENATE("Equivalent to"," ","Site"," ",FX2))</f>
        <v>Independent</v>
      </c>
      <c r="GG2" s="65" t="str">
        <f>CONCATENATE("Site"," ",GG3)</f>
        <v>Site 18</v>
      </c>
      <c r="GI2" s="105" t="str">
        <f>Dashboard!$V$59</f>
        <v>Independent</v>
      </c>
      <c r="GK2" s="65" t="str">
        <f>IF(GI2=Equivalencies!$AE$23,GI2,CONCATENATE("Equivalent to"," ","Site"," ",GI2))</f>
        <v>Independent</v>
      </c>
      <c r="GR2" s="65" t="str">
        <f>CONCATENATE("Site"," ",GR3)</f>
        <v>Site 19</v>
      </c>
      <c r="GT2" s="105" t="str">
        <f>Dashboard!$V$60</f>
        <v>Independent</v>
      </c>
      <c r="GV2" s="65" t="str">
        <f>IF(GT2=Equivalencies!$AE$23,GT2,CONCATENATE("Equivalent to"," ","Site"," ",GT2))</f>
        <v>Independent</v>
      </c>
      <c r="HC2" s="65" t="str">
        <f>CONCATENATE("Site"," ",HC3)</f>
        <v>Site 20</v>
      </c>
      <c r="HE2" s="105" t="str">
        <f>Dashboard!$V$61</f>
        <v>Independent</v>
      </c>
      <c r="HG2" s="65" t="str">
        <f>IF(HE2=Equivalencies!$AE$23,HE2,CONCATENATE("Equivalent to"," ","Site"," ",HE2))</f>
        <v>Independent</v>
      </c>
      <c r="HN2" s="65" t="str">
        <f>CONCATENATE("Site"," ",HN3)</f>
        <v>Site 21</v>
      </c>
      <c r="HP2" s="105" t="str">
        <f>Dashboard!$V$52</f>
        <v>Independent</v>
      </c>
      <c r="HR2" s="65" t="str">
        <f>IF(HP2=Equivalencies!$AE$23,HP2,CONCATENATE("Equivalent to"," ","Site"," ",HP2))</f>
        <v>Independent</v>
      </c>
      <c r="HY2" s="65" t="str">
        <f>CONCATENATE("Site"," ",HY3)</f>
        <v>Site 22</v>
      </c>
      <c r="IA2" s="105" t="str">
        <f>Dashboard!$V$53</f>
        <v>Independent</v>
      </c>
      <c r="IC2" s="65" t="str">
        <f>IF(IA2=Equivalencies!$AE$23,IA2,CONCATENATE("Equivalent to"," ","Site"," ",IA2))</f>
        <v>Independent</v>
      </c>
      <c r="IJ2" s="65" t="str">
        <f>CONCATENATE("Site"," ",IJ3)</f>
        <v>Site 23</v>
      </c>
      <c r="IL2" s="105" t="str">
        <f>Dashboard!$V$54</f>
        <v>Independent</v>
      </c>
      <c r="IN2" s="65" t="str">
        <f>IF(IL2=Equivalencies!$AE$23,IL2,CONCATENATE("Equivalent to"," ","Site"," ",IL2))</f>
        <v>Independent</v>
      </c>
      <c r="IU2" s="65" t="str">
        <f>CONCATENATE("Site"," ",IU3)</f>
        <v>Site 24</v>
      </c>
      <c r="IW2" s="105" t="str">
        <f>Dashboard!$V$55</f>
        <v>Independent</v>
      </c>
      <c r="IY2" s="65" t="str">
        <f>IF(IW2=Equivalencies!$AE$23,IW2,CONCATENATE("Equivalent to"," ","Site"," ",IW2))</f>
        <v>Independent</v>
      </c>
      <c r="JF2" s="65" t="str">
        <f>CONCATENATE("Site"," ",JF3)</f>
        <v>Site 25</v>
      </c>
      <c r="JH2" s="105" t="str">
        <f>Dashboard!$V$56</f>
        <v>Independent</v>
      </c>
      <c r="JJ2" s="65" t="str">
        <f>IF(JH2=Equivalencies!$AE$23,JH2,CONCATENATE("Equivalent to"," ","Site"," ",JH2))</f>
        <v>Independent</v>
      </c>
      <c r="JQ2" s="65" t="str">
        <f>CONCATENATE("Site"," ",JQ3)</f>
        <v>Site 26</v>
      </c>
      <c r="JS2" s="105" t="str">
        <f>Dashboard!$V$57</f>
        <v>Independent</v>
      </c>
      <c r="JU2" s="65" t="str">
        <f>IF(JS2=Equivalencies!$AE$23,JS2,CONCATENATE("Equivalent to"," ","Site"," ",JS2))</f>
        <v>Independent</v>
      </c>
      <c r="KB2" s="65" t="str">
        <f>CONCATENATE("Site"," ",KB3)</f>
        <v>Site 27</v>
      </c>
      <c r="KD2" s="105" t="str">
        <f>Dashboard!$V$58</f>
        <v>Independent</v>
      </c>
      <c r="KF2" s="65" t="str">
        <f>IF(KD2=Equivalencies!$AE$23,KD2,CONCATENATE("Equivalent to"," ","Site"," ",KD2))</f>
        <v>Independent</v>
      </c>
      <c r="KM2" s="65" t="str">
        <f>CONCATENATE("Site"," ",KM3)</f>
        <v>Site 28</v>
      </c>
      <c r="KO2" s="105" t="str">
        <f>Dashboard!$V$59</f>
        <v>Independent</v>
      </c>
      <c r="KQ2" s="65" t="str">
        <f>IF(KO2=Equivalencies!$AE$23,KO2,CONCATENATE("Equivalent to"," ","Site"," ",KO2))</f>
        <v>Independent</v>
      </c>
      <c r="KX2" s="65" t="str">
        <f>CONCATENATE("Site"," ",KX3)</f>
        <v>Site 29</v>
      </c>
      <c r="KZ2" s="105" t="str">
        <f>Dashboard!$V$60</f>
        <v>Independent</v>
      </c>
      <c r="LB2" s="65" t="str">
        <f>IF(KZ2=Equivalencies!$AE$23,KZ2,CONCATENATE("Equivalent to"," ","Site"," ",KZ2))</f>
        <v>Independent</v>
      </c>
      <c r="LI2" s="65" t="str">
        <f>CONCATENATE("Site"," ",LI3)</f>
        <v>Site 30</v>
      </c>
      <c r="LK2" s="105" t="str">
        <f>Dashboard!$V$61</f>
        <v>Independent</v>
      </c>
      <c r="LM2" s="65" t="str">
        <f>IF(LK2=Equivalencies!$AE$23,LK2,CONCATENATE("Equivalent to"," ","Site"," ",LK2))</f>
        <v>Independent</v>
      </c>
      <c r="LT2" s="65" t="str">
        <f>CONCATENATE("Site"," ",LT3)</f>
        <v>Site 31</v>
      </c>
      <c r="LV2" s="105" t="str">
        <f>Dashboard!$V$52</f>
        <v>Independent</v>
      </c>
      <c r="LX2" s="65" t="str">
        <f>IF(LV2=Equivalencies!$AE$23,LV2,CONCATENATE("Equivalent to"," ","Site"," ",LV2))</f>
        <v>Independent</v>
      </c>
      <c r="ME2" s="65" t="str">
        <f>CONCATENATE("Site"," ",ME3)</f>
        <v>Site 32</v>
      </c>
      <c r="MG2" s="105" t="str">
        <f>Dashboard!$V$53</f>
        <v>Independent</v>
      </c>
      <c r="MI2" s="65" t="str">
        <f>IF(MG2=Equivalencies!$AE$23,MG2,CONCATENATE("Equivalent to"," ","Site"," ",MG2))</f>
        <v>Independent</v>
      </c>
      <c r="MP2" s="65" t="str">
        <f>CONCATENATE("Site"," ",MP3)</f>
        <v>Site 33</v>
      </c>
      <c r="MR2" s="105" t="str">
        <f>Dashboard!$V$54</f>
        <v>Independent</v>
      </c>
      <c r="MT2" s="65" t="str">
        <f>IF(MR2=Equivalencies!$AE$23,MR2,CONCATENATE("Equivalent to"," ","Site"," ",MR2))</f>
        <v>Independent</v>
      </c>
      <c r="NA2" s="65" t="str">
        <f>CONCATENATE("Site"," ",NA3)</f>
        <v>Site 34</v>
      </c>
      <c r="NC2" s="105" t="str">
        <f>Dashboard!$V$55</f>
        <v>Independent</v>
      </c>
      <c r="NE2" s="65" t="str">
        <f>IF(NC2=Equivalencies!$AE$23,NC2,CONCATENATE("Equivalent to"," ","Site"," ",NC2))</f>
        <v>Independent</v>
      </c>
      <c r="NL2" s="65" t="str">
        <f>CONCATENATE("Site"," ",NL3)</f>
        <v>Site 35</v>
      </c>
      <c r="NN2" s="105" t="str">
        <f>Dashboard!$V$56</f>
        <v>Independent</v>
      </c>
      <c r="NP2" s="65" t="str">
        <f>IF(NN2=Equivalencies!$AE$23,NN2,CONCATENATE("Equivalent to"," ","Site"," ",NN2))</f>
        <v>Independent</v>
      </c>
      <c r="NW2" s="65" t="str">
        <f>CONCATENATE("Site"," ",NW3)</f>
        <v>Site 36</v>
      </c>
      <c r="NY2" s="105" t="str">
        <f>Dashboard!$V$57</f>
        <v>Independent</v>
      </c>
      <c r="OA2" s="65" t="str">
        <f>IF(NY2=Equivalencies!$AE$23,NY2,CONCATENATE("Equivalent to"," ","Site"," ",NY2))</f>
        <v>Independent</v>
      </c>
      <c r="OH2" s="65" t="str">
        <f>CONCATENATE("Site"," ",OH3)</f>
        <v>Site 37</v>
      </c>
      <c r="OJ2" s="105" t="str">
        <f>Dashboard!$V$58</f>
        <v>Independent</v>
      </c>
      <c r="OL2" s="65" t="str">
        <f>IF(OJ2=Equivalencies!$AE$23,OJ2,CONCATENATE("Equivalent to"," ","Site"," ",OJ2))</f>
        <v>Independent</v>
      </c>
      <c r="OS2" s="65" t="str">
        <f>CONCATENATE("Site"," ",OS3)</f>
        <v>Site 38</v>
      </c>
      <c r="OU2" s="105" t="str">
        <f>Dashboard!$V$59</f>
        <v>Independent</v>
      </c>
      <c r="OW2" s="65" t="str">
        <f>IF(OU2=Equivalencies!$AE$23,OU2,CONCATENATE("Equivalent to"," ","Site"," ",OU2))</f>
        <v>Independent</v>
      </c>
      <c r="PD2" s="65" t="str">
        <f>CONCATENATE("Site"," ",PD3)</f>
        <v>Site 39</v>
      </c>
      <c r="PF2" s="105" t="str">
        <f>Dashboard!$V$60</f>
        <v>Independent</v>
      </c>
      <c r="PH2" s="65" t="str">
        <f>IF(PF2=Equivalencies!$AE$23,PF2,CONCATENATE("Equivalent to"," ","Site"," ",PF2))</f>
        <v>Independent</v>
      </c>
      <c r="PO2" s="65" t="str">
        <f>CONCATENATE("Site"," ",PO3)</f>
        <v>Site 40</v>
      </c>
      <c r="PQ2" s="105" t="str">
        <f>Dashboard!$V$61</f>
        <v>Independent</v>
      </c>
      <c r="PS2" s="65" t="str">
        <f>IF(PQ2=Equivalencies!$AE$23,PQ2,CONCATENATE("Equivalent to"," ","Site"," ",PQ2))</f>
        <v>Independent</v>
      </c>
      <c r="PZ2" s="65" t="str">
        <f>CONCATENATE("Site"," ",PZ3)</f>
        <v>Site 41</v>
      </c>
      <c r="QB2" s="105" t="str">
        <f>Dashboard!$V$52</f>
        <v>Independent</v>
      </c>
      <c r="QD2" s="65" t="str">
        <f>IF(QB2=Equivalencies!$AE$23,QB2,CONCATENATE("Equivalent to"," ","Site"," ",QB2))</f>
        <v>Independent</v>
      </c>
      <c r="QK2" s="65" t="str">
        <f>CONCATENATE("Site"," ",QK3)</f>
        <v>Site 42</v>
      </c>
      <c r="QM2" s="105" t="str">
        <f>Dashboard!$V$53</f>
        <v>Independent</v>
      </c>
      <c r="QO2" s="65" t="str">
        <f>IF(QM2=Equivalencies!$AE$23,QM2,CONCATENATE("Equivalent to"," ","Site"," ",QM2))</f>
        <v>Independent</v>
      </c>
      <c r="QV2" s="65" t="str">
        <f>CONCATENATE("Site"," ",QV3)</f>
        <v>Site 43</v>
      </c>
      <c r="QX2" s="105" t="str">
        <f>Dashboard!$V$54</f>
        <v>Independent</v>
      </c>
      <c r="QZ2" s="65" t="str">
        <f>IF(QX2=Equivalencies!$AE$23,QX2,CONCATENATE("Equivalent to"," ","Site"," ",QX2))</f>
        <v>Independent</v>
      </c>
      <c r="RG2" s="65" t="str">
        <f>CONCATENATE("Site"," ",RG3)</f>
        <v>Site 44</v>
      </c>
      <c r="RI2" s="105" t="str">
        <f>Dashboard!$V$55</f>
        <v>Independent</v>
      </c>
      <c r="RK2" s="65" t="str">
        <f>IF(RI2=Equivalencies!$AE$23,RI2,CONCATENATE("Equivalent to"," ","Site"," ",RI2))</f>
        <v>Independent</v>
      </c>
      <c r="RR2" s="65" t="str">
        <f>CONCATENATE("Site"," ",RR3)</f>
        <v>Site 45</v>
      </c>
      <c r="RT2" s="105" t="str">
        <f>Dashboard!$V$56</f>
        <v>Independent</v>
      </c>
      <c r="RV2" s="65" t="str">
        <f>IF(RT2=Equivalencies!$AE$23,RT2,CONCATENATE("Equivalent to"," ","Site"," ",RT2))</f>
        <v>Independent</v>
      </c>
      <c r="SC2" s="65" t="str">
        <f>CONCATENATE("Site"," ",SC3)</f>
        <v>Site 46</v>
      </c>
      <c r="SE2" s="105" t="str">
        <f>Dashboard!$V$57</f>
        <v>Independent</v>
      </c>
      <c r="SG2" s="65" t="str">
        <f>IF(SE2=Equivalencies!$AE$23,SE2,CONCATENATE("Equivalent to"," ","Site"," ",SE2))</f>
        <v>Independent</v>
      </c>
      <c r="SN2" s="65" t="str">
        <f>CONCATENATE("Site"," ",SN3)</f>
        <v>Site 47</v>
      </c>
      <c r="SP2" s="105" t="str">
        <f>Dashboard!$V$58</f>
        <v>Independent</v>
      </c>
      <c r="SR2" s="65" t="str">
        <f>IF(SP2=Equivalencies!$AE$23,SP2,CONCATENATE("Equivalent to"," ","Site"," ",SP2))</f>
        <v>Independent</v>
      </c>
      <c r="SY2" s="65" t="str">
        <f>CONCATENATE("Site"," ",SY3)</f>
        <v>Site 48</v>
      </c>
      <c r="TA2" s="105" t="str">
        <f>Dashboard!$V$59</f>
        <v>Independent</v>
      </c>
      <c r="TC2" s="65" t="str">
        <f>IF(TA2=Equivalencies!$AE$23,TA2,CONCATENATE("Equivalent to"," ","Site"," ",TA2))</f>
        <v>Independent</v>
      </c>
      <c r="TJ2" s="65" t="str">
        <f>CONCATENATE("Site"," ",TJ3)</f>
        <v>Site 49</v>
      </c>
      <c r="TL2" s="105" t="str">
        <f>Dashboard!$V$60</f>
        <v>Independent</v>
      </c>
      <c r="TN2" s="65" t="str">
        <f>IF(TL2=Equivalencies!$AE$23,TL2,CONCATENATE("Equivalent to"," ","Site"," ",TL2))</f>
        <v>Independent</v>
      </c>
      <c r="TU2" s="65" t="str">
        <f>CONCATENATE("Site"," ",TU3)</f>
        <v>Site 50</v>
      </c>
      <c r="TW2" s="105" t="str">
        <f>Dashboard!$V$61</f>
        <v>Independent</v>
      </c>
      <c r="TY2" s="65" t="str">
        <f>IF(TW2=Equivalencies!$AE$23,TW2,CONCATENATE("Equivalent to"," ","Site"," ",TW2))</f>
        <v>Independent</v>
      </c>
    </row>
    <row r="3" spans="1:551" s="75" customFormat="1" ht="15.75" thickBot="1" x14ac:dyDescent="0.3">
      <c r="B3" s="75">
        <v>1</v>
      </c>
      <c r="C3" s="75" t="str">
        <f>CONCATENATE(B3,C1)</f>
        <v>1c</v>
      </c>
      <c r="D3" s="75" t="str">
        <f>CONCATENATE(B3,D1)</f>
        <v>1d</v>
      </c>
      <c r="E3" s="75" t="str">
        <f>CONCATENATE(B3,E1)</f>
        <v>1e</v>
      </c>
      <c r="F3" s="75" t="str">
        <f>CONCATENATE(B3,F1)</f>
        <v>1f</v>
      </c>
      <c r="G3" s="75" t="str">
        <f>CONCATENATE(B3,G1)</f>
        <v>1g</v>
      </c>
      <c r="H3" s="75" t="str">
        <f>CONCATENATE(B3,H1)</f>
        <v>1h</v>
      </c>
      <c r="I3" s="75" t="str">
        <f>CONCATENATE(B3,I1)</f>
        <v>1i</v>
      </c>
      <c r="J3" s="75" t="str">
        <f>CONCATENATE(B3,J1)</f>
        <v>1j</v>
      </c>
      <c r="K3" s="75" t="str">
        <f>CONCATENATE(B3,K1)</f>
        <v>1k</v>
      </c>
      <c r="L3" s="75" t="str">
        <f>CONCATENATE(B3,L1)</f>
        <v>1l</v>
      </c>
      <c r="M3" s="75">
        <f>B3+1</f>
        <v>2</v>
      </c>
      <c r="N3" s="75" t="str">
        <f>CONCATENATE(M3,N1)</f>
        <v>2c</v>
      </c>
      <c r="O3" s="75" t="str">
        <f>CONCATENATE(M3,O1)</f>
        <v>2d</v>
      </c>
      <c r="P3" s="75" t="str">
        <f>CONCATENATE(M3,P1)</f>
        <v>2e</v>
      </c>
      <c r="Q3" s="75" t="str">
        <f>CONCATENATE(M3,Q1)</f>
        <v>2f</v>
      </c>
      <c r="R3" s="75" t="str">
        <f>CONCATENATE(M3,R1)</f>
        <v>2g</v>
      </c>
      <c r="S3" s="75" t="str">
        <f>CONCATENATE(M3,S1)</f>
        <v>2h</v>
      </c>
      <c r="T3" s="75" t="str">
        <f>CONCATENATE(M3,T1)</f>
        <v>2i</v>
      </c>
      <c r="U3" s="75" t="str">
        <f>CONCATENATE(M3,U1)</f>
        <v>2j</v>
      </c>
      <c r="V3" s="75" t="str">
        <f>CONCATENATE(M3,V1)</f>
        <v>2k</v>
      </c>
      <c r="W3" s="75" t="str">
        <f>CONCATENATE(M3,W1)</f>
        <v>2l</v>
      </c>
      <c r="X3" s="75">
        <f>M3+1</f>
        <v>3</v>
      </c>
      <c r="Y3" s="75" t="str">
        <f>CONCATENATE(X3,Y1)</f>
        <v>3c</v>
      </c>
      <c r="Z3" s="75" t="str">
        <f>CONCATENATE(X3,Z1)</f>
        <v>3d</v>
      </c>
      <c r="AA3" s="75" t="str">
        <f>CONCATENATE(X3,AA1)</f>
        <v>3e</v>
      </c>
      <c r="AB3" s="75" t="str">
        <f>CONCATENATE(X3,AB1)</f>
        <v>3f</v>
      </c>
      <c r="AC3" s="75" t="str">
        <f>CONCATENATE(X3,AC1)</f>
        <v>3g</v>
      </c>
      <c r="AD3" s="75" t="str">
        <f>CONCATENATE(X3,AD1)</f>
        <v>3h</v>
      </c>
      <c r="AE3" s="75" t="str">
        <f>CONCATENATE(X3,AE1)</f>
        <v>3i</v>
      </c>
      <c r="AF3" s="75" t="str">
        <f>CONCATENATE(X3,AF1)</f>
        <v>3j</v>
      </c>
      <c r="AG3" s="75" t="str">
        <f>CONCATENATE(X3,AG1)</f>
        <v>3k</v>
      </c>
      <c r="AH3" s="75" t="str">
        <f>CONCATENATE(X3,AH1)</f>
        <v>3l</v>
      </c>
      <c r="AI3" s="75">
        <f>X3+1</f>
        <v>4</v>
      </c>
      <c r="AJ3" s="75" t="str">
        <f>CONCATENATE(AI3,AJ1)</f>
        <v>4c</v>
      </c>
      <c r="AK3" s="75" t="str">
        <f>CONCATENATE(AI3,AK1)</f>
        <v>4d</v>
      </c>
      <c r="AL3" s="75" t="str">
        <f>CONCATENATE(AI3,AL1)</f>
        <v>4e</v>
      </c>
      <c r="AM3" s="75" t="str">
        <f>CONCATENATE(AI3,AM1)</f>
        <v>4f</v>
      </c>
      <c r="AN3" s="75" t="str">
        <f>CONCATENATE(AI3,AN1)</f>
        <v>4g</v>
      </c>
      <c r="AO3" s="75" t="str">
        <f>CONCATENATE(AI3,AO1)</f>
        <v>4h</v>
      </c>
      <c r="AP3" s="75" t="str">
        <f>CONCATENATE(AI3,AP1)</f>
        <v>4i</v>
      </c>
      <c r="AQ3" s="75" t="str">
        <f>CONCATENATE(AI3,AQ1)</f>
        <v>4j</v>
      </c>
      <c r="AR3" s="75" t="str">
        <f>CONCATENATE(AI3,AR1)</f>
        <v>4k</v>
      </c>
      <c r="AS3" s="75" t="str">
        <f>CONCATENATE(AI3,AS1)</f>
        <v>4l</v>
      </c>
      <c r="AT3" s="75">
        <f>AI3+1</f>
        <v>5</v>
      </c>
      <c r="AU3" s="75" t="str">
        <f>CONCATENATE(AT3,AU1)</f>
        <v>5c</v>
      </c>
      <c r="AV3" s="75" t="str">
        <f>CONCATENATE(AT3,AV1)</f>
        <v>5d</v>
      </c>
      <c r="AW3" s="75" t="str">
        <f>CONCATENATE(AT3,AW1)</f>
        <v>5e</v>
      </c>
      <c r="AX3" s="75" t="str">
        <f>CONCATENATE(AT3,AX1)</f>
        <v>5f</v>
      </c>
      <c r="AY3" s="75" t="str">
        <f>CONCATENATE(AT3,AY1)</f>
        <v>5g</v>
      </c>
      <c r="AZ3" s="75" t="str">
        <f>CONCATENATE(AT3,AZ1)</f>
        <v>5h</v>
      </c>
      <c r="BA3" s="75" t="str">
        <f>CONCATENATE(AT3,BA1)</f>
        <v>5i</v>
      </c>
      <c r="BB3" s="75" t="str">
        <f>CONCATENATE(AT3,BB1)</f>
        <v>5j</v>
      </c>
      <c r="BC3" s="75" t="str">
        <f>CONCATENATE(AT3,BC1)</f>
        <v>5k</v>
      </c>
      <c r="BD3" s="75" t="str">
        <f>CONCATENATE(AT3,BD1)</f>
        <v>5l</v>
      </c>
      <c r="BE3" s="75">
        <f>AT3+1</f>
        <v>6</v>
      </c>
      <c r="BF3" s="75" t="str">
        <f>CONCATENATE(BE3,BF1)</f>
        <v>6c</v>
      </c>
      <c r="BG3" s="75" t="str">
        <f>CONCATENATE(BE3,BG1)</f>
        <v>6d</v>
      </c>
      <c r="BH3" s="75" t="str">
        <f>CONCATENATE(BE3,BH1)</f>
        <v>6e</v>
      </c>
      <c r="BI3" s="75" t="str">
        <f>CONCATENATE(BE3,BI1)</f>
        <v>6f</v>
      </c>
      <c r="BJ3" s="75" t="str">
        <f>CONCATENATE(BE3,BJ1)</f>
        <v>6g</v>
      </c>
      <c r="BK3" s="75" t="str">
        <f>CONCATENATE(BE3,BK1)</f>
        <v>6h</v>
      </c>
      <c r="BL3" s="75" t="str">
        <f>CONCATENATE(BE3,BL1)</f>
        <v>6i</v>
      </c>
      <c r="BM3" s="75" t="str">
        <f>CONCATENATE(BE3,BM1)</f>
        <v>6j</v>
      </c>
      <c r="BN3" s="75" t="str">
        <f>CONCATENATE(BE3,BN1)</f>
        <v>6k</v>
      </c>
      <c r="BO3" s="75" t="str">
        <f>CONCATENATE(BE3,BO1)</f>
        <v>6l</v>
      </c>
      <c r="BP3" s="75">
        <f>BE3+1</f>
        <v>7</v>
      </c>
      <c r="BQ3" s="75" t="str">
        <f>CONCATENATE(BP3,BQ1)</f>
        <v>7c</v>
      </c>
      <c r="BR3" s="75" t="str">
        <f>CONCATENATE(BP3,BR1)</f>
        <v>7d</v>
      </c>
      <c r="BS3" s="75" t="str">
        <f>CONCATENATE(BP3,BS1)</f>
        <v>7e</v>
      </c>
      <c r="BT3" s="75" t="str">
        <f>CONCATENATE(BP3,BT1)</f>
        <v>7f</v>
      </c>
      <c r="BU3" s="75" t="str">
        <f>CONCATENATE(BP3,BU1)</f>
        <v>7g</v>
      </c>
      <c r="BV3" s="75" t="str">
        <f>CONCATENATE(BP3,BV1)</f>
        <v>7h</v>
      </c>
      <c r="BW3" s="75" t="str">
        <f>CONCATENATE(BP3,BW1)</f>
        <v>7i</v>
      </c>
      <c r="BX3" s="75" t="str">
        <f>CONCATENATE(BP3,BX1)</f>
        <v>7j</v>
      </c>
      <c r="BY3" s="75" t="str">
        <f>CONCATENATE(BP3,BY1)</f>
        <v>7k</v>
      </c>
      <c r="BZ3" s="75" t="str">
        <f>CONCATENATE(BP3,BZ1)</f>
        <v>7l</v>
      </c>
      <c r="CA3" s="75">
        <f>BP3+1</f>
        <v>8</v>
      </c>
      <c r="CB3" s="75" t="str">
        <f>CONCATENATE(CA3,CB1)</f>
        <v>8c</v>
      </c>
      <c r="CC3" s="75" t="str">
        <f>CONCATENATE(CA3,CC1)</f>
        <v>8d</v>
      </c>
      <c r="CD3" s="75" t="str">
        <f>CONCATENATE(CA3,CD1)</f>
        <v>8e</v>
      </c>
      <c r="CE3" s="75" t="str">
        <f>CONCATENATE(CA3,CE1)</f>
        <v>8f</v>
      </c>
      <c r="CF3" s="75" t="str">
        <f>CONCATENATE(CA3,CF1)</f>
        <v>8g</v>
      </c>
      <c r="CG3" s="75" t="str">
        <f>CONCATENATE(CA3,CG1)</f>
        <v>8h</v>
      </c>
      <c r="CH3" s="75" t="str">
        <f>CONCATENATE(CA3,CH1)</f>
        <v>8i</v>
      </c>
      <c r="CI3" s="75" t="str">
        <f>CONCATENATE(CA3,CI1)</f>
        <v>8j</v>
      </c>
      <c r="CJ3" s="75" t="str">
        <f>CONCATENATE(CA3,CJ1)</f>
        <v>8k</v>
      </c>
      <c r="CK3" s="75" t="str">
        <f>CONCATENATE(CA3,CK1)</f>
        <v>8l</v>
      </c>
      <c r="CL3" s="75">
        <f>CA3+1</f>
        <v>9</v>
      </c>
      <c r="CM3" s="75" t="str">
        <f>CONCATENATE(CL3,CM1)</f>
        <v>9c</v>
      </c>
      <c r="CN3" s="75" t="str">
        <f>CONCATENATE(CL3,CN1)</f>
        <v>9d</v>
      </c>
      <c r="CO3" s="75" t="str">
        <f>CONCATENATE(CL3,CO1)</f>
        <v>9e</v>
      </c>
      <c r="CP3" s="75" t="str">
        <f>CONCATENATE(CL3,CP1)</f>
        <v>9f</v>
      </c>
      <c r="CQ3" s="75" t="str">
        <f>CONCATENATE(CL3,CQ1)</f>
        <v>9g</v>
      </c>
      <c r="CR3" s="75" t="str">
        <f>CONCATENATE(CL3,CR1)</f>
        <v>9h</v>
      </c>
      <c r="CS3" s="75" t="str">
        <f>CONCATENATE(CL3,CS1)</f>
        <v>9i</v>
      </c>
      <c r="CT3" s="75" t="str">
        <f>CONCATENATE(CL3,CT1)</f>
        <v>9j</v>
      </c>
      <c r="CU3" s="75" t="str">
        <f>CONCATENATE(CL3,CU1)</f>
        <v>9k</v>
      </c>
      <c r="CV3" s="75" t="str">
        <f>CONCATENATE(CL3,CV1)</f>
        <v>9l</v>
      </c>
      <c r="CW3" s="75">
        <f>CL3+1</f>
        <v>10</v>
      </c>
      <c r="CX3" s="75" t="str">
        <f>CONCATENATE(CW3,CX1)</f>
        <v>10c</v>
      </c>
      <c r="CY3" s="75" t="str">
        <f>CONCATENATE(CW3,CY1)</f>
        <v>10d</v>
      </c>
      <c r="CZ3" s="75" t="str">
        <f>CONCATENATE(CW3,CZ1)</f>
        <v>10e</v>
      </c>
      <c r="DA3" s="75" t="str">
        <f>CONCATENATE(CW3,DA1)</f>
        <v>10f</v>
      </c>
      <c r="DB3" s="75" t="str">
        <f>CONCATENATE(CW3,DB1)</f>
        <v>10g</v>
      </c>
      <c r="DC3" s="75" t="str">
        <f>CONCATENATE(CW3,DC1)</f>
        <v>10h</v>
      </c>
      <c r="DD3" s="75" t="str">
        <f>CONCATENATE(CW3,DD1)</f>
        <v>10i</v>
      </c>
      <c r="DE3" s="75" t="str">
        <f>CONCATENATE(CW3,DE1)</f>
        <v>10j</v>
      </c>
      <c r="DF3" s="75" t="str">
        <f>CONCATENATE(CW3,DF1)</f>
        <v>10k</v>
      </c>
      <c r="DG3" s="75" t="str">
        <f>CONCATENATE(CW3,DG1)</f>
        <v>10l</v>
      </c>
      <c r="DH3" s="75">
        <f>CW3+1</f>
        <v>11</v>
      </c>
      <c r="DI3" s="75" t="str">
        <f>CONCATENATE(DH3,DI1)</f>
        <v>11c</v>
      </c>
      <c r="DJ3" s="75" t="str">
        <f>CONCATENATE(DH3,DJ1)</f>
        <v>11d</v>
      </c>
      <c r="DK3" s="75" t="str">
        <f>CONCATENATE(DH3,DK1)</f>
        <v>11e</v>
      </c>
      <c r="DL3" s="75" t="str">
        <f>CONCATENATE(DH3,DL1)</f>
        <v>11f</v>
      </c>
      <c r="DM3" s="75" t="str">
        <f>CONCATENATE(DH3,DM1)</f>
        <v>11g</v>
      </c>
      <c r="DN3" s="75" t="str">
        <f>CONCATENATE(DH3,DN1)</f>
        <v>11h</v>
      </c>
      <c r="DO3" s="75" t="str">
        <f>CONCATENATE(DH3,DO1)</f>
        <v>11i</v>
      </c>
      <c r="DP3" s="75" t="str">
        <f>CONCATENATE(DH3,DP1)</f>
        <v>11j</v>
      </c>
      <c r="DQ3" s="75" t="str">
        <f>CONCATENATE(DH3,DQ1)</f>
        <v>11k</v>
      </c>
      <c r="DR3" s="75" t="str">
        <f>CONCATENATE(DH3,DR1)</f>
        <v>11l</v>
      </c>
      <c r="DS3" s="75">
        <f>DH3+1</f>
        <v>12</v>
      </c>
      <c r="DT3" s="75" t="str">
        <f>CONCATENATE(DS3,DT1)</f>
        <v>12c</v>
      </c>
      <c r="DU3" s="75" t="str">
        <f>CONCATENATE(DS3,DU1)</f>
        <v>12d</v>
      </c>
      <c r="DV3" s="75" t="str">
        <f>CONCATENATE(DS3,DV1)</f>
        <v>12e</v>
      </c>
      <c r="DW3" s="75" t="str">
        <f>CONCATENATE(DS3,DW1)</f>
        <v>12f</v>
      </c>
      <c r="DX3" s="75" t="str">
        <f>CONCATENATE(DS3,DX1)</f>
        <v>12g</v>
      </c>
      <c r="DY3" s="75" t="str">
        <f>CONCATENATE(DS3,DY1)</f>
        <v>12h</v>
      </c>
      <c r="DZ3" s="75" t="str">
        <f>CONCATENATE(DS3,DZ1)</f>
        <v>12i</v>
      </c>
      <c r="EA3" s="75" t="str">
        <f>CONCATENATE(DS3,EA1)</f>
        <v>12j</v>
      </c>
      <c r="EB3" s="75" t="str">
        <f>CONCATENATE(DS3,EB1)</f>
        <v>12k</v>
      </c>
      <c r="EC3" s="75" t="str">
        <f>CONCATENATE(DS3,EC1)</f>
        <v>12l</v>
      </c>
      <c r="ED3" s="75">
        <f>DS3+1</f>
        <v>13</v>
      </c>
      <c r="EE3" s="75" t="str">
        <f>CONCATENATE(ED3,EE1)</f>
        <v>13c</v>
      </c>
      <c r="EF3" s="75" t="str">
        <f>CONCATENATE(ED3,EF1)</f>
        <v>13d</v>
      </c>
      <c r="EG3" s="75" t="str">
        <f>CONCATENATE(ED3,EG1)</f>
        <v>13e</v>
      </c>
      <c r="EH3" s="75" t="str">
        <f>CONCATENATE(ED3,EH1)</f>
        <v>13f</v>
      </c>
      <c r="EI3" s="75" t="str">
        <f>CONCATENATE(ED3,EI1)</f>
        <v>13g</v>
      </c>
      <c r="EJ3" s="75" t="str">
        <f>CONCATENATE(ED3,EJ1)</f>
        <v>13h</v>
      </c>
      <c r="EK3" s="75" t="str">
        <f>CONCATENATE(ED3,EK1)</f>
        <v>13i</v>
      </c>
      <c r="EL3" s="75" t="str">
        <f>CONCATENATE(ED3,EL1)</f>
        <v>13j</v>
      </c>
      <c r="EM3" s="75" t="str">
        <f>CONCATENATE(ED3,EM1)</f>
        <v>13k</v>
      </c>
      <c r="EN3" s="75" t="str">
        <f>CONCATENATE(ED3,EN1)</f>
        <v>13l</v>
      </c>
      <c r="EO3" s="75">
        <f>ED3+1</f>
        <v>14</v>
      </c>
      <c r="EP3" s="75" t="str">
        <f>CONCATENATE(EO3,EP1)</f>
        <v>14c</v>
      </c>
      <c r="EQ3" s="75" t="str">
        <f>CONCATENATE(EO3,EQ1)</f>
        <v>14d</v>
      </c>
      <c r="ER3" s="75" t="str">
        <f>CONCATENATE(EO3,ER1)</f>
        <v>14e</v>
      </c>
      <c r="ES3" s="75" t="str">
        <f>CONCATENATE(EO3,ES1)</f>
        <v>14f</v>
      </c>
      <c r="ET3" s="75" t="str">
        <f>CONCATENATE(EO3,ET1)</f>
        <v>14g</v>
      </c>
      <c r="EU3" s="75" t="str">
        <f>CONCATENATE(EO3,EU1)</f>
        <v>14h</v>
      </c>
      <c r="EV3" s="75" t="str">
        <f>CONCATENATE(EO3,EV1)</f>
        <v>14i</v>
      </c>
      <c r="EW3" s="75" t="str">
        <f>CONCATENATE(EO3,EW1)</f>
        <v>14j</v>
      </c>
      <c r="EX3" s="75" t="str">
        <f>CONCATENATE(EO3,EX1)</f>
        <v>14k</v>
      </c>
      <c r="EY3" s="75" t="str">
        <f>CONCATENATE(EO3,EY1)</f>
        <v>14l</v>
      </c>
      <c r="EZ3" s="75">
        <f>EO3+1</f>
        <v>15</v>
      </c>
      <c r="FA3" s="75" t="str">
        <f>CONCATENATE(EZ3,FA1)</f>
        <v>15c</v>
      </c>
      <c r="FB3" s="75" t="str">
        <f>CONCATENATE(EZ3,FB1)</f>
        <v>15d</v>
      </c>
      <c r="FC3" s="75" t="str">
        <f>CONCATENATE(EZ3,FC1)</f>
        <v>15e</v>
      </c>
      <c r="FD3" s="75" t="str">
        <f>CONCATENATE(EZ3,FD1)</f>
        <v>15f</v>
      </c>
      <c r="FE3" s="75" t="str">
        <f>CONCATENATE(EZ3,FE1)</f>
        <v>15g</v>
      </c>
      <c r="FF3" s="75" t="str">
        <f>CONCATENATE(EZ3,FF1)</f>
        <v>15h</v>
      </c>
      <c r="FG3" s="75" t="str">
        <f>CONCATENATE(EZ3,FG1)</f>
        <v>15i</v>
      </c>
      <c r="FH3" s="75" t="str">
        <f>CONCATENATE(EZ3,FH1)</f>
        <v>15j</v>
      </c>
      <c r="FI3" s="75" t="str">
        <f>CONCATENATE(EZ3,FI1)</f>
        <v>15k</v>
      </c>
      <c r="FJ3" s="75" t="str">
        <f>CONCATENATE(EZ3,FJ1)</f>
        <v>15l</v>
      </c>
      <c r="FK3" s="75">
        <f>EZ3+1</f>
        <v>16</v>
      </c>
      <c r="FL3" s="75" t="str">
        <f>CONCATENATE(FK3,FL1)</f>
        <v>16c</v>
      </c>
      <c r="FM3" s="75" t="str">
        <f>CONCATENATE(FK3,FM1)</f>
        <v>16d</v>
      </c>
      <c r="FN3" s="75" t="str">
        <f>CONCATENATE(FK3,FN1)</f>
        <v>16e</v>
      </c>
      <c r="FO3" s="75" t="str">
        <f>CONCATENATE(FK3,FO1)</f>
        <v>16f</v>
      </c>
      <c r="FP3" s="75" t="str">
        <f>CONCATENATE(FK3,FP1)</f>
        <v>16g</v>
      </c>
      <c r="FQ3" s="75" t="str">
        <f>CONCATENATE(FK3,FQ1)</f>
        <v>16h</v>
      </c>
      <c r="FR3" s="75" t="str">
        <f>CONCATENATE(FK3,FR1)</f>
        <v>16i</v>
      </c>
      <c r="FS3" s="75" t="str">
        <f>CONCATENATE(FK3,FS1)</f>
        <v>16j</v>
      </c>
      <c r="FT3" s="75" t="str">
        <f>CONCATENATE(FK3,FT1)</f>
        <v>16k</v>
      </c>
      <c r="FU3" s="75" t="str">
        <f>CONCATENATE(FK3,FU1)</f>
        <v>16l</v>
      </c>
      <c r="FV3" s="75">
        <f>FK3+1</f>
        <v>17</v>
      </c>
      <c r="FW3" s="75" t="str">
        <f>CONCATENATE(FV3,FW1)</f>
        <v>17c</v>
      </c>
      <c r="FX3" s="75" t="str">
        <f>CONCATENATE(FV3,FX1)</f>
        <v>17d</v>
      </c>
      <c r="FY3" s="75" t="str">
        <f>CONCATENATE(FV3,FY1)</f>
        <v>17e</v>
      </c>
      <c r="FZ3" s="75" t="str">
        <f>CONCATENATE(FV3,FZ1)</f>
        <v>17f</v>
      </c>
      <c r="GA3" s="75" t="str">
        <f>CONCATENATE(FV3,GA1)</f>
        <v>17g</v>
      </c>
      <c r="GB3" s="75" t="str">
        <f>CONCATENATE(FV3,GB1)</f>
        <v>17h</v>
      </c>
      <c r="GC3" s="75" t="str">
        <f>CONCATENATE(FV3,GC1)</f>
        <v>17i</v>
      </c>
      <c r="GD3" s="75" t="str">
        <f>CONCATENATE(FV3,GD1)</f>
        <v>17j</v>
      </c>
      <c r="GE3" s="75" t="str">
        <f>CONCATENATE(FV3,GE1)</f>
        <v>17k</v>
      </c>
      <c r="GF3" s="75" t="str">
        <f>CONCATENATE(FV3,GF1)</f>
        <v>17l</v>
      </c>
      <c r="GG3" s="75">
        <f>FV3+1</f>
        <v>18</v>
      </c>
      <c r="GH3" s="75" t="str">
        <f>CONCATENATE(GG3,GH1)</f>
        <v>18c</v>
      </c>
      <c r="GI3" s="75" t="str">
        <f>CONCATENATE(GG3,GI1)</f>
        <v>18d</v>
      </c>
      <c r="GJ3" s="75" t="str">
        <f>CONCATENATE(GG3,GJ1)</f>
        <v>18e</v>
      </c>
      <c r="GK3" s="75" t="str">
        <f>CONCATENATE(GG3,GK1)</f>
        <v>18f</v>
      </c>
      <c r="GL3" s="75" t="str">
        <f>CONCATENATE(GG3,GL1)</f>
        <v>18g</v>
      </c>
      <c r="GM3" s="75" t="str">
        <f>CONCATENATE(GG3,GM1)</f>
        <v>18h</v>
      </c>
      <c r="GN3" s="75" t="str">
        <f>CONCATENATE(GG3,GN1)</f>
        <v>18i</v>
      </c>
      <c r="GO3" s="75" t="str">
        <f>CONCATENATE(GG3,GO1)</f>
        <v>18j</v>
      </c>
      <c r="GP3" s="75" t="str">
        <f>CONCATENATE(GG3,GP1)</f>
        <v>18k</v>
      </c>
      <c r="GQ3" s="75" t="str">
        <f>CONCATENATE(GG3,GQ1)</f>
        <v>18l</v>
      </c>
      <c r="GR3" s="75">
        <f>GG3+1</f>
        <v>19</v>
      </c>
      <c r="GS3" s="75" t="str">
        <f>CONCATENATE(GR3,GS1)</f>
        <v>19c</v>
      </c>
      <c r="GT3" s="75" t="str">
        <f>CONCATENATE(GR3,GT1)</f>
        <v>19d</v>
      </c>
      <c r="GU3" s="75" t="str">
        <f>CONCATENATE(GR3,GU1)</f>
        <v>19e</v>
      </c>
      <c r="GV3" s="75" t="str">
        <f>CONCATENATE(GR3,GV1)</f>
        <v>19f</v>
      </c>
      <c r="GW3" s="75" t="str">
        <f>CONCATENATE(GR3,GW1)</f>
        <v>19g</v>
      </c>
      <c r="GX3" s="75" t="str">
        <f>CONCATENATE(GR3,GX1)</f>
        <v>19h</v>
      </c>
      <c r="GY3" s="75" t="str">
        <f>CONCATENATE(GR3,GY1)</f>
        <v>19i</v>
      </c>
      <c r="GZ3" s="75" t="str">
        <f>CONCATENATE(GR3,GZ1)</f>
        <v>19j</v>
      </c>
      <c r="HA3" s="75" t="str">
        <f>CONCATENATE(GR3,HA1)</f>
        <v>19k</v>
      </c>
      <c r="HB3" s="75" t="str">
        <f>CONCATENATE(GR3,HB1)</f>
        <v>19l</v>
      </c>
      <c r="HC3" s="75">
        <f>GR3+1</f>
        <v>20</v>
      </c>
      <c r="HD3" s="75" t="str">
        <f>CONCATENATE(HC3,HD1)</f>
        <v>20c</v>
      </c>
      <c r="HE3" s="75" t="str">
        <f>CONCATENATE(HC3,HE1)</f>
        <v>20d</v>
      </c>
      <c r="HF3" s="75" t="str">
        <f>CONCATENATE(HC3,HF1)</f>
        <v>20e</v>
      </c>
      <c r="HG3" s="75" t="str">
        <f>CONCATENATE(HC3,HG1)</f>
        <v>20f</v>
      </c>
      <c r="HH3" s="75" t="str">
        <f>CONCATENATE(HC3,HH1)</f>
        <v>20g</v>
      </c>
      <c r="HI3" s="75" t="str">
        <f>CONCATENATE(HC3,HI1)</f>
        <v>20h</v>
      </c>
      <c r="HJ3" s="75" t="str">
        <f>CONCATENATE(HC3,HJ1)</f>
        <v>20i</v>
      </c>
      <c r="HK3" s="75" t="str">
        <f>CONCATENATE(HC3,HK1)</f>
        <v>20j</v>
      </c>
      <c r="HL3" s="75" t="str">
        <f>CONCATENATE(HC3,HL1)</f>
        <v>20k</v>
      </c>
      <c r="HM3" s="75" t="str">
        <f>CONCATENATE(HC3,HM1)</f>
        <v>20l</v>
      </c>
      <c r="HN3" s="75">
        <f>HC3+1</f>
        <v>21</v>
      </c>
      <c r="HO3" s="75" t="str">
        <f>CONCATENATE(HN3,HO1)</f>
        <v>21c</v>
      </c>
      <c r="HP3" s="75" t="str">
        <f>CONCATENATE(HN3,HP1)</f>
        <v>21d</v>
      </c>
      <c r="HQ3" s="75" t="str">
        <f>CONCATENATE(HN3,HQ1)</f>
        <v>21e</v>
      </c>
      <c r="HR3" s="75" t="str">
        <f>CONCATENATE(HN3,HR1)</f>
        <v>21f</v>
      </c>
      <c r="HS3" s="75" t="str">
        <f>CONCATENATE(HN3,HS1)</f>
        <v>21g</v>
      </c>
      <c r="HT3" s="75" t="str">
        <f>CONCATENATE(HN3,HT1)</f>
        <v>21h</v>
      </c>
      <c r="HU3" s="75" t="str">
        <f>CONCATENATE(HN3,HU1)</f>
        <v>21i</v>
      </c>
      <c r="HV3" s="75" t="str">
        <f>CONCATENATE(HN3,HV1)</f>
        <v>21j</v>
      </c>
      <c r="HW3" s="75" t="str">
        <f>CONCATENATE(HN3,HW1)</f>
        <v>21k</v>
      </c>
      <c r="HX3" s="75" t="str">
        <f>CONCATENATE(HN3,HX1)</f>
        <v>21l</v>
      </c>
      <c r="HY3" s="75">
        <f>HN3+1</f>
        <v>22</v>
      </c>
      <c r="HZ3" s="75" t="str">
        <f>CONCATENATE(HY3,HZ1)</f>
        <v>22c</v>
      </c>
      <c r="IA3" s="75" t="str">
        <f>CONCATENATE(HY3,IA1)</f>
        <v>22d</v>
      </c>
      <c r="IB3" s="75" t="str">
        <f>CONCATENATE(HY3,IB1)</f>
        <v>22e</v>
      </c>
      <c r="IC3" s="75" t="str">
        <f>CONCATENATE(HY3,IC1)</f>
        <v>22f</v>
      </c>
      <c r="ID3" s="75" t="str">
        <f>CONCATENATE(HY3,ID1)</f>
        <v>22g</v>
      </c>
      <c r="IE3" s="75" t="str">
        <f>CONCATENATE(HY3,IE1)</f>
        <v>22h</v>
      </c>
      <c r="IF3" s="75" t="str">
        <f>CONCATENATE(HY3,IF1)</f>
        <v>22i</v>
      </c>
      <c r="IG3" s="75" t="str">
        <f>CONCATENATE(HY3,IG1)</f>
        <v>22j</v>
      </c>
      <c r="IH3" s="75" t="str">
        <f>CONCATENATE(HY3,IH1)</f>
        <v>22k</v>
      </c>
      <c r="II3" s="75" t="str">
        <f>CONCATENATE(HY3,II1)</f>
        <v>22l</v>
      </c>
      <c r="IJ3" s="75">
        <f>HY3+1</f>
        <v>23</v>
      </c>
      <c r="IK3" s="75" t="str">
        <f>CONCATENATE(IJ3,IK1)</f>
        <v>23c</v>
      </c>
      <c r="IL3" s="75" t="str">
        <f>CONCATENATE(IJ3,IL1)</f>
        <v>23d</v>
      </c>
      <c r="IM3" s="75" t="str">
        <f>CONCATENATE(IJ3,IM1)</f>
        <v>23e</v>
      </c>
      <c r="IN3" s="75" t="str">
        <f>CONCATENATE(IJ3,IN1)</f>
        <v>23f</v>
      </c>
      <c r="IO3" s="75" t="str">
        <f>CONCATENATE(IJ3,IO1)</f>
        <v>23g</v>
      </c>
      <c r="IP3" s="75" t="str">
        <f>CONCATENATE(IJ3,IP1)</f>
        <v>23h</v>
      </c>
      <c r="IQ3" s="75" t="str">
        <f>CONCATENATE(IJ3,IQ1)</f>
        <v>23i</v>
      </c>
      <c r="IR3" s="75" t="str">
        <f>CONCATENATE(IJ3,IR1)</f>
        <v>23j</v>
      </c>
      <c r="IS3" s="75" t="str">
        <f>CONCATENATE(IJ3,IS1)</f>
        <v>23k</v>
      </c>
      <c r="IT3" s="75" t="str">
        <f>CONCATENATE(IJ3,IT1)</f>
        <v>23l</v>
      </c>
      <c r="IU3" s="75">
        <f>IJ3+1</f>
        <v>24</v>
      </c>
      <c r="IV3" s="75" t="str">
        <f>CONCATENATE(IU3,IV1)</f>
        <v>24c</v>
      </c>
      <c r="IW3" s="75" t="str">
        <f>CONCATENATE(IU3,IW1)</f>
        <v>24d</v>
      </c>
      <c r="IX3" s="75" t="str">
        <f>CONCATENATE(IU3,IX1)</f>
        <v>24e</v>
      </c>
      <c r="IY3" s="75" t="str">
        <f>CONCATENATE(IU3,IY1)</f>
        <v>24f</v>
      </c>
      <c r="IZ3" s="75" t="str">
        <f>CONCATENATE(IU3,IZ1)</f>
        <v>24g</v>
      </c>
      <c r="JA3" s="75" t="str">
        <f>CONCATENATE(IU3,JA1)</f>
        <v>24h</v>
      </c>
      <c r="JB3" s="75" t="str">
        <f>CONCATENATE(IU3,JB1)</f>
        <v>24i</v>
      </c>
      <c r="JC3" s="75" t="str">
        <f>CONCATENATE(IU3,JC1)</f>
        <v>24j</v>
      </c>
      <c r="JD3" s="75" t="str">
        <f>CONCATENATE(IU3,JD1)</f>
        <v>24k</v>
      </c>
      <c r="JE3" s="75" t="str">
        <f>CONCATENATE(IU3,JE1)</f>
        <v>24l</v>
      </c>
      <c r="JF3" s="75">
        <f>IU3+1</f>
        <v>25</v>
      </c>
      <c r="JG3" s="75" t="str">
        <f>CONCATENATE(JF3,JG1)</f>
        <v>25c</v>
      </c>
      <c r="JH3" s="75" t="str">
        <f>CONCATENATE(JF3,JH1)</f>
        <v>25d</v>
      </c>
      <c r="JI3" s="75" t="str">
        <f>CONCATENATE(JF3,JI1)</f>
        <v>25e</v>
      </c>
      <c r="JJ3" s="75" t="str">
        <f>CONCATENATE(JF3,JJ1)</f>
        <v>25f</v>
      </c>
      <c r="JK3" s="75" t="str">
        <f>CONCATENATE(JF3,JK1)</f>
        <v>25g</v>
      </c>
      <c r="JL3" s="75" t="str">
        <f>CONCATENATE(JF3,JL1)</f>
        <v>25h</v>
      </c>
      <c r="JM3" s="75" t="str">
        <f>CONCATENATE(JF3,JM1)</f>
        <v>25i</v>
      </c>
      <c r="JN3" s="75" t="str">
        <f>CONCATENATE(JF3,JN1)</f>
        <v>25j</v>
      </c>
      <c r="JO3" s="75" t="str">
        <f>CONCATENATE(JF3,JO1)</f>
        <v>25k</v>
      </c>
      <c r="JP3" s="75" t="str">
        <f>CONCATENATE(JF3,JP1)</f>
        <v>25l</v>
      </c>
      <c r="JQ3" s="75">
        <f>JF3+1</f>
        <v>26</v>
      </c>
      <c r="JR3" s="75" t="str">
        <f>CONCATENATE(JQ3,JR1)</f>
        <v>26c</v>
      </c>
      <c r="JS3" s="75" t="str">
        <f>CONCATENATE(JQ3,JS1)</f>
        <v>26d</v>
      </c>
      <c r="JT3" s="75" t="str">
        <f>CONCATENATE(JQ3,JT1)</f>
        <v>26e</v>
      </c>
      <c r="JU3" s="75" t="str">
        <f>CONCATENATE(JQ3,JU1)</f>
        <v>26f</v>
      </c>
      <c r="JV3" s="75" t="str">
        <f>CONCATENATE(JQ3,JV1)</f>
        <v>26g</v>
      </c>
      <c r="JW3" s="75" t="str">
        <f>CONCATENATE(JQ3,JW1)</f>
        <v>26h</v>
      </c>
      <c r="JX3" s="75" t="str">
        <f>CONCATENATE(JQ3,JX1)</f>
        <v>26i</v>
      </c>
      <c r="JY3" s="75" t="str">
        <f>CONCATENATE(JQ3,JY1)</f>
        <v>26j</v>
      </c>
      <c r="JZ3" s="75" t="str">
        <f>CONCATENATE(JQ3,JZ1)</f>
        <v>26k</v>
      </c>
      <c r="KA3" s="75" t="str">
        <f>CONCATENATE(JQ3,KA1)</f>
        <v>26l</v>
      </c>
      <c r="KB3" s="75">
        <f>JQ3+1</f>
        <v>27</v>
      </c>
      <c r="KC3" s="75" t="str">
        <f>CONCATENATE(KB3,KC1)</f>
        <v>27c</v>
      </c>
      <c r="KD3" s="75" t="str">
        <f>CONCATENATE(KB3,KD1)</f>
        <v>27d</v>
      </c>
      <c r="KE3" s="75" t="str">
        <f>CONCATENATE(KB3,KE1)</f>
        <v>27e</v>
      </c>
      <c r="KF3" s="75" t="str">
        <f>CONCATENATE(KB3,KF1)</f>
        <v>27f</v>
      </c>
      <c r="KG3" s="75" t="str">
        <f>CONCATENATE(KB3,KG1)</f>
        <v>27g</v>
      </c>
      <c r="KH3" s="75" t="str">
        <f>CONCATENATE(KB3,KH1)</f>
        <v>27h</v>
      </c>
      <c r="KI3" s="75" t="str">
        <f>CONCATENATE(KB3,KI1)</f>
        <v>27i</v>
      </c>
      <c r="KJ3" s="75" t="str">
        <f>CONCATENATE(KB3,KJ1)</f>
        <v>27j</v>
      </c>
      <c r="KK3" s="75" t="str">
        <f>CONCATENATE(KB3,KK1)</f>
        <v>27k</v>
      </c>
      <c r="KL3" s="75" t="str">
        <f>CONCATENATE(KB3,KL1)</f>
        <v>27l</v>
      </c>
      <c r="KM3" s="75">
        <f>KB3+1</f>
        <v>28</v>
      </c>
      <c r="KN3" s="75" t="str">
        <f>CONCATENATE(KM3,KN1)</f>
        <v>28c</v>
      </c>
      <c r="KO3" s="75" t="str">
        <f>CONCATENATE(KM3,KO1)</f>
        <v>28d</v>
      </c>
      <c r="KP3" s="75" t="str">
        <f>CONCATENATE(KM3,KP1)</f>
        <v>28e</v>
      </c>
      <c r="KQ3" s="75" t="str">
        <f>CONCATENATE(KM3,KQ1)</f>
        <v>28f</v>
      </c>
      <c r="KR3" s="75" t="str">
        <f>CONCATENATE(KM3,KR1)</f>
        <v>28g</v>
      </c>
      <c r="KS3" s="75" t="str">
        <f>CONCATENATE(KM3,KS1)</f>
        <v>28h</v>
      </c>
      <c r="KT3" s="75" t="str">
        <f>CONCATENATE(KM3,KT1)</f>
        <v>28i</v>
      </c>
      <c r="KU3" s="75" t="str">
        <f>CONCATENATE(KM3,KU1)</f>
        <v>28j</v>
      </c>
      <c r="KV3" s="75" t="str">
        <f>CONCATENATE(KM3,KV1)</f>
        <v>28k</v>
      </c>
      <c r="KW3" s="75" t="str">
        <f>CONCATENATE(KM3,KW1)</f>
        <v>28l</v>
      </c>
      <c r="KX3" s="75">
        <f>KM3+1</f>
        <v>29</v>
      </c>
      <c r="KY3" s="75" t="str">
        <f>CONCATENATE(KX3,KY1)</f>
        <v>29c</v>
      </c>
      <c r="KZ3" s="75" t="str">
        <f>CONCATENATE(KX3,KZ1)</f>
        <v>29d</v>
      </c>
      <c r="LA3" s="75" t="str">
        <f>CONCATENATE(KX3,LA1)</f>
        <v>29e</v>
      </c>
      <c r="LB3" s="75" t="str">
        <f>CONCATENATE(KX3,LB1)</f>
        <v>29f</v>
      </c>
      <c r="LC3" s="75" t="str">
        <f>CONCATENATE(KX3,LC1)</f>
        <v>29g</v>
      </c>
      <c r="LD3" s="75" t="str">
        <f>CONCATENATE(KX3,LD1)</f>
        <v>29h</v>
      </c>
      <c r="LE3" s="75" t="str">
        <f>CONCATENATE(KX3,LE1)</f>
        <v>29i</v>
      </c>
      <c r="LF3" s="75" t="str">
        <f>CONCATENATE(KX3,LF1)</f>
        <v>29j</v>
      </c>
      <c r="LG3" s="75" t="str">
        <f>CONCATENATE(KX3,LG1)</f>
        <v>29k</v>
      </c>
      <c r="LH3" s="75" t="str">
        <f>CONCATENATE(KX3,LH1)</f>
        <v>29l</v>
      </c>
      <c r="LI3" s="75">
        <f>KX3+1</f>
        <v>30</v>
      </c>
      <c r="LJ3" s="75" t="str">
        <f>CONCATENATE(LI3,LJ1)</f>
        <v>30c</v>
      </c>
      <c r="LK3" s="75" t="str">
        <f>CONCATENATE(LI3,LK1)</f>
        <v>30d</v>
      </c>
      <c r="LL3" s="75" t="str">
        <f>CONCATENATE(LI3,LL1)</f>
        <v>30e</v>
      </c>
      <c r="LM3" s="75" t="str">
        <f>CONCATENATE(LI3,LM1)</f>
        <v>30f</v>
      </c>
      <c r="LN3" s="75" t="str">
        <f>CONCATENATE(LI3,LN1)</f>
        <v>30g</v>
      </c>
      <c r="LO3" s="75" t="str">
        <f>CONCATENATE(LI3,LO1)</f>
        <v>30h</v>
      </c>
      <c r="LP3" s="75" t="str">
        <f>CONCATENATE(LI3,LP1)</f>
        <v>30i</v>
      </c>
      <c r="LQ3" s="75" t="str">
        <f>CONCATENATE(LI3,LQ1)</f>
        <v>30j</v>
      </c>
      <c r="LR3" s="75" t="str">
        <f>CONCATENATE(LI3,LR1)</f>
        <v>30k</v>
      </c>
      <c r="LS3" s="75" t="str">
        <f>CONCATENATE(LI3,LS1)</f>
        <v>30l</v>
      </c>
      <c r="LT3" s="75">
        <f>LI3+1</f>
        <v>31</v>
      </c>
      <c r="LU3" s="75" t="str">
        <f>CONCATENATE(LT3,LU1)</f>
        <v>31c</v>
      </c>
      <c r="LV3" s="75" t="str">
        <f>CONCATENATE(LT3,LV1)</f>
        <v>31d</v>
      </c>
      <c r="LW3" s="75" t="str">
        <f>CONCATENATE(LT3,LW1)</f>
        <v>31e</v>
      </c>
      <c r="LX3" s="75" t="str">
        <f>CONCATENATE(LT3,LX1)</f>
        <v>31f</v>
      </c>
      <c r="LY3" s="75" t="str">
        <f>CONCATENATE(LT3,LY1)</f>
        <v>31g</v>
      </c>
      <c r="LZ3" s="75" t="str">
        <f>CONCATENATE(LT3,LZ1)</f>
        <v>31h</v>
      </c>
      <c r="MA3" s="75" t="str">
        <f>CONCATENATE(LT3,MA1)</f>
        <v>31i</v>
      </c>
      <c r="MB3" s="75" t="str">
        <f>CONCATENATE(LT3,MB1)</f>
        <v>31j</v>
      </c>
      <c r="MC3" s="75" t="str">
        <f>CONCATENATE(LT3,MC1)</f>
        <v>31k</v>
      </c>
      <c r="MD3" s="75" t="str">
        <f>CONCATENATE(LT3,MD1)</f>
        <v>31l</v>
      </c>
      <c r="ME3" s="75">
        <f>LT3+1</f>
        <v>32</v>
      </c>
      <c r="MF3" s="75" t="str">
        <f>CONCATENATE(ME3,MF1)</f>
        <v>32c</v>
      </c>
      <c r="MG3" s="75" t="str">
        <f>CONCATENATE(ME3,MG1)</f>
        <v>32d</v>
      </c>
      <c r="MH3" s="75" t="str">
        <f>CONCATENATE(ME3,MH1)</f>
        <v>32e</v>
      </c>
      <c r="MI3" s="75" t="str">
        <f>CONCATENATE(ME3,MI1)</f>
        <v>32f</v>
      </c>
      <c r="MJ3" s="75" t="str">
        <f>CONCATENATE(ME3,MJ1)</f>
        <v>32g</v>
      </c>
      <c r="MK3" s="75" t="str">
        <f>CONCATENATE(ME3,MK1)</f>
        <v>32h</v>
      </c>
      <c r="ML3" s="75" t="str">
        <f>CONCATENATE(ME3,ML1)</f>
        <v>32i</v>
      </c>
      <c r="MM3" s="75" t="str">
        <f>CONCATENATE(ME3,MM1)</f>
        <v>32j</v>
      </c>
      <c r="MN3" s="75" t="str">
        <f>CONCATENATE(ME3,MN1)</f>
        <v>32k</v>
      </c>
      <c r="MO3" s="75" t="str">
        <f>CONCATENATE(ME3,MO1)</f>
        <v>32l</v>
      </c>
      <c r="MP3" s="75">
        <f>ME3+1</f>
        <v>33</v>
      </c>
      <c r="MQ3" s="75" t="str">
        <f>CONCATENATE(MP3,MQ1)</f>
        <v>33c</v>
      </c>
      <c r="MR3" s="75" t="str">
        <f>CONCATENATE(MP3,MR1)</f>
        <v>33d</v>
      </c>
      <c r="MS3" s="75" t="str">
        <f>CONCATENATE(MP3,MS1)</f>
        <v>33e</v>
      </c>
      <c r="MT3" s="75" t="str">
        <f>CONCATENATE(MP3,MT1)</f>
        <v>33f</v>
      </c>
      <c r="MU3" s="75" t="str">
        <f>CONCATENATE(MP3,MU1)</f>
        <v>33g</v>
      </c>
      <c r="MV3" s="75" t="str">
        <f>CONCATENATE(MP3,MV1)</f>
        <v>33h</v>
      </c>
      <c r="MW3" s="75" t="str">
        <f>CONCATENATE(MP3,MW1)</f>
        <v>33i</v>
      </c>
      <c r="MX3" s="75" t="str">
        <f>CONCATENATE(MP3,MX1)</f>
        <v>33j</v>
      </c>
      <c r="MY3" s="75" t="str">
        <f>CONCATENATE(MP3,MY1)</f>
        <v>33k</v>
      </c>
      <c r="MZ3" s="75" t="str">
        <f>CONCATENATE(MP3,MZ1)</f>
        <v>33l</v>
      </c>
      <c r="NA3" s="75">
        <f>MP3+1</f>
        <v>34</v>
      </c>
      <c r="NB3" s="75" t="str">
        <f>CONCATENATE(NA3,NB1)</f>
        <v>34c</v>
      </c>
      <c r="NC3" s="75" t="str">
        <f>CONCATENATE(NA3,NC1)</f>
        <v>34d</v>
      </c>
      <c r="ND3" s="75" t="str">
        <f>CONCATENATE(NA3,ND1)</f>
        <v>34e</v>
      </c>
      <c r="NE3" s="75" t="str">
        <f>CONCATENATE(NA3,NE1)</f>
        <v>34f</v>
      </c>
      <c r="NF3" s="75" t="str">
        <f>CONCATENATE(NA3,NF1)</f>
        <v>34g</v>
      </c>
      <c r="NG3" s="75" t="str">
        <f>CONCATENATE(NA3,NG1)</f>
        <v>34h</v>
      </c>
      <c r="NH3" s="75" t="str">
        <f>CONCATENATE(NA3,NH1)</f>
        <v>34i</v>
      </c>
      <c r="NI3" s="75" t="str">
        <f>CONCATENATE(NA3,NI1)</f>
        <v>34j</v>
      </c>
      <c r="NJ3" s="75" t="str">
        <f>CONCATENATE(NA3,NJ1)</f>
        <v>34k</v>
      </c>
      <c r="NK3" s="75" t="str">
        <f>CONCATENATE(NA3,NK1)</f>
        <v>34l</v>
      </c>
      <c r="NL3" s="75">
        <f>NA3+1</f>
        <v>35</v>
      </c>
      <c r="NM3" s="75" t="str">
        <f>CONCATENATE(NL3,NM1)</f>
        <v>35c</v>
      </c>
      <c r="NN3" s="75" t="str">
        <f>CONCATENATE(NL3,NN1)</f>
        <v>35d</v>
      </c>
      <c r="NO3" s="75" t="str">
        <f>CONCATENATE(NL3,NO1)</f>
        <v>35e</v>
      </c>
      <c r="NP3" s="75" t="str">
        <f>CONCATENATE(NL3,NP1)</f>
        <v>35f</v>
      </c>
      <c r="NQ3" s="75" t="str">
        <f>CONCATENATE(NL3,NQ1)</f>
        <v>35g</v>
      </c>
      <c r="NR3" s="75" t="str">
        <f>CONCATENATE(NL3,NR1)</f>
        <v>35h</v>
      </c>
      <c r="NS3" s="75" t="str">
        <f>CONCATENATE(NL3,NS1)</f>
        <v>35i</v>
      </c>
      <c r="NT3" s="75" t="str">
        <f>CONCATENATE(NL3,NT1)</f>
        <v>35j</v>
      </c>
      <c r="NU3" s="75" t="str">
        <f>CONCATENATE(NL3,NU1)</f>
        <v>35k</v>
      </c>
      <c r="NV3" s="75" t="str">
        <f>CONCATENATE(NL3,NV1)</f>
        <v>35l</v>
      </c>
      <c r="NW3" s="75">
        <f>NL3+1</f>
        <v>36</v>
      </c>
      <c r="NX3" s="75" t="str">
        <f>CONCATENATE(NW3,NX1)</f>
        <v>36c</v>
      </c>
      <c r="NY3" s="75" t="str">
        <f>CONCATENATE(NW3,NY1)</f>
        <v>36d</v>
      </c>
      <c r="NZ3" s="75" t="str">
        <f>CONCATENATE(NW3,NZ1)</f>
        <v>36e</v>
      </c>
      <c r="OA3" s="75" t="str">
        <f>CONCATENATE(NW3,OA1)</f>
        <v>36f</v>
      </c>
      <c r="OB3" s="75" t="str">
        <f>CONCATENATE(NW3,OB1)</f>
        <v>36g</v>
      </c>
      <c r="OC3" s="75" t="str">
        <f>CONCATENATE(NW3,OC1)</f>
        <v>36h</v>
      </c>
      <c r="OD3" s="75" t="str">
        <f>CONCATENATE(NW3,OD1)</f>
        <v>36i</v>
      </c>
      <c r="OE3" s="75" t="str">
        <f>CONCATENATE(NW3,OE1)</f>
        <v>36j</v>
      </c>
      <c r="OF3" s="75" t="str">
        <f>CONCATENATE(NW3,OF1)</f>
        <v>36k</v>
      </c>
      <c r="OG3" s="75" t="str">
        <f>CONCATENATE(NW3,OG1)</f>
        <v>36l</v>
      </c>
      <c r="OH3" s="75">
        <f>NW3+1</f>
        <v>37</v>
      </c>
      <c r="OI3" s="75" t="str">
        <f>CONCATENATE(OH3,OI1)</f>
        <v>37c</v>
      </c>
      <c r="OJ3" s="75" t="str">
        <f>CONCATENATE(OH3,OJ1)</f>
        <v>37d</v>
      </c>
      <c r="OK3" s="75" t="str">
        <f>CONCATENATE(OH3,OK1)</f>
        <v>37e</v>
      </c>
      <c r="OL3" s="75" t="str">
        <f>CONCATENATE(OH3,OL1)</f>
        <v>37f</v>
      </c>
      <c r="OM3" s="75" t="str">
        <f>CONCATENATE(OH3,OM1)</f>
        <v>37g</v>
      </c>
      <c r="ON3" s="75" t="str">
        <f>CONCATENATE(OH3,ON1)</f>
        <v>37h</v>
      </c>
      <c r="OO3" s="75" t="str">
        <f>CONCATENATE(OH3,OO1)</f>
        <v>37i</v>
      </c>
      <c r="OP3" s="75" t="str">
        <f>CONCATENATE(OH3,OP1)</f>
        <v>37j</v>
      </c>
      <c r="OQ3" s="75" t="str">
        <f>CONCATENATE(OH3,OQ1)</f>
        <v>37k</v>
      </c>
      <c r="OR3" s="75" t="str">
        <f>CONCATENATE(OH3,OR1)</f>
        <v>37l</v>
      </c>
      <c r="OS3" s="75">
        <f>OH3+1</f>
        <v>38</v>
      </c>
      <c r="OT3" s="75" t="str">
        <f>CONCATENATE(OS3,OT1)</f>
        <v>38c</v>
      </c>
      <c r="OU3" s="75" t="str">
        <f>CONCATENATE(OS3,OU1)</f>
        <v>38d</v>
      </c>
      <c r="OV3" s="75" t="str">
        <f>CONCATENATE(OS3,OV1)</f>
        <v>38e</v>
      </c>
      <c r="OW3" s="75" t="str">
        <f>CONCATENATE(OS3,OW1)</f>
        <v>38f</v>
      </c>
      <c r="OX3" s="75" t="str">
        <f>CONCATENATE(OS3,OX1)</f>
        <v>38g</v>
      </c>
      <c r="OY3" s="75" t="str">
        <f>CONCATENATE(OS3,OY1)</f>
        <v>38h</v>
      </c>
      <c r="OZ3" s="75" t="str">
        <f>CONCATENATE(OS3,OZ1)</f>
        <v>38i</v>
      </c>
      <c r="PA3" s="75" t="str">
        <f>CONCATENATE(OS3,PA1)</f>
        <v>38j</v>
      </c>
      <c r="PB3" s="75" t="str">
        <f>CONCATENATE(OS3,PB1)</f>
        <v>38k</v>
      </c>
      <c r="PC3" s="75" t="str">
        <f>CONCATENATE(OS3,PC1)</f>
        <v>38l</v>
      </c>
      <c r="PD3" s="75">
        <f>OS3+1</f>
        <v>39</v>
      </c>
      <c r="PE3" s="75" t="str">
        <f>CONCATENATE(PD3,PE1)</f>
        <v>39c</v>
      </c>
      <c r="PF3" s="75" t="str">
        <f>CONCATENATE(PD3,PF1)</f>
        <v>39d</v>
      </c>
      <c r="PG3" s="75" t="str">
        <f>CONCATENATE(PD3,PG1)</f>
        <v>39e</v>
      </c>
      <c r="PH3" s="75" t="str">
        <f>CONCATENATE(PD3,PH1)</f>
        <v>39f</v>
      </c>
      <c r="PI3" s="75" t="str">
        <f>CONCATENATE(PD3,PI1)</f>
        <v>39g</v>
      </c>
      <c r="PJ3" s="75" t="str">
        <f>CONCATENATE(PD3,PJ1)</f>
        <v>39h</v>
      </c>
      <c r="PK3" s="75" t="str">
        <f>CONCATENATE(PD3,PK1)</f>
        <v>39i</v>
      </c>
      <c r="PL3" s="75" t="str">
        <f>CONCATENATE(PD3,PL1)</f>
        <v>39j</v>
      </c>
      <c r="PM3" s="75" t="str">
        <f>CONCATENATE(PD3,PM1)</f>
        <v>39k</v>
      </c>
      <c r="PN3" s="75" t="str">
        <f>CONCATENATE(PD3,PN1)</f>
        <v>39l</v>
      </c>
      <c r="PO3" s="75">
        <f>PD3+1</f>
        <v>40</v>
      </c>
      <c r="PP3" s="75" t="str">
        <f>CONCATENATE(PO3,PP1)</f>
        <v>40c</v>
      </c>
      <c r="PQ3" s="75" t="str">
        <f>CONCATENATE(PO3,PQ1)</f>
        <v>40d</v>
      </c>
      <c r="PR3" s="75" t="str">
        <f>CONCATENATE(PO3,PR1)</f>
        <v>40e</v>
      </c>
      <c r="PS3" s="75" t="str">
        <f>CONCATENATE(PO3,PS1)</f>
        <v>40f</v>
      </c>
      <c r="PT3" s="75" t="str">
        <f>CONCATENATE(PO3,PT1)</f>
        <v>40g</v>
      </c>
      <c r="PU3" s="75" t="str">
        <f>CONCATENATE(PO3,PU1)</f>
        <v>40h</v>
      </c>
      <c r="PV3" s="75" t="str">
        <f>CONCATENATE(PO3,PV1)</f>
        <v>40i</v>
      </c>
      <c r="PW3" s="75" t="str">
        <f>CONCATENATE(PO3,PW1)</f>
        <v>40j</v>
      </c>
      <c r="PX3" s="75" t="str">
        <f>CONCATENATE(PO3,PX1)</f>
        <v>40k</v>
      </c>
      <c r="PY3" s="75" t="str">
        <f>CONCATENATE(PO3,PY1)</f>
        <v>40l</v>
      </c>
      <c r="PZ3" s="75">
        <f>PO3+1</f>
        <v>41</v>
      </c>
      <c r="QA3" s="75" t="str">
        <f>CONCATENATE(PZ3,QA1)</f>
        <v>41c</v>
      </c>
      <c r="QB3" s="75" t="str">
        <f>CONCATENATE(PZ3,QB1)</f>
        <v>41d</v>
      </c>
      <c r="QC3" s="75" t="str">
        <f>CONCATENATE(PZ3,QC1)</f>
        <v>41e</v>
      </c>
      <c r="QD3" s="75" t="str">
        <f>CONCATENATE(PZ3,QD1)</f>
        <v>41f</v>
      </c>
      <c r="QE3" s="75" t="str">
        <f>CONCATENATE(PZ3,QE1)</f>
        <v>41g</v>
      </c>
      <c r="QF3" s="75" t="str">
        <f>CONCATENATE(PZ3,QF1)</f>
        <v>41h</v>
      </c>
      <c r="QG3" s="75" t="str">
        <f>CONCATENATE(PZ3,QG1)</f>
        <v>41i</v>
      </c>
      <c r="QH3" s="75" t="str">
        <f>CONCATENATE(PZ3,QH1)</f>
        <v>41j</v>
      </c>
      <c r="QI3" s="75" t="str">
        <f>CONCATENATE(PZ3,QI1)</f>
        <v>41k</v>
      </c>
      <c r="QJ3" s="75" t="str">
        <f>CONCATENATE(PZ3,QJ1)</f>
        <v>41l</v>
      </c>
      <c r="QK3" s="75">
        <f>PZ3+1</f>
        <v>42</v>
      </c>
      <c r="QL3" s="75" t="str">
        <f>CONCATENATE(QK3,QL1)</f>
        <v>42c</v>
      </c>
      <c r="QM3" s="75" t="str">
        <f>CONCATENATE(QK3,QM1)</f>
        <v>42d</v>
      </c>
      <c r="QN3" s="75" t="str">
        <f>CONCATENATE(QK3,QN1)</f>
        <v>42e</v>
      </c>
      <c r="QO3" s="75" t="str">
        <f>CONCATENATE(QK3,QO1)</f>
        <v>42f</v>
      </c>
      <c r="QP3" s="75" t="str">
        <f>CONCATENATE(QK3,QP1)</f>
        <v>42g</v>
      </c>
      <c r="QQ3" s="75" t="str">
        <f>CONCATENATE(QK3,QQ1)</f>
        <v>42h</v>
      </c>
      <c r="QR3" s="75" t="str">
        <f>CONCATENATE(QK3,QR1)</f>
        <v>42i</v>
      </c>
      <c r="QS3" s="75" t="str">
        <f>CONCATENATE(QK3,QS1)</f>
        <v>42j</v>
      </c>
      <c r="QT3" s="75" t="str">
        <f>CONCATENATE(QK3,QT1)</f>
        <v>42k</v>
      </c>
      <c r="QU3" s="75" t="str">
        <f>CONCATENATE(QK3,QU1)</f>
        <v>42l</v>
      </c>
      <c r="QV3" s="75">
        <f>QK3+1</f>
        <v>43</v>
      </c>
      <c r="QW3" s="75" t="str">
        <f>CONCATENATE(QV3,QW1)</f>
        <v>43c</v>
      </c>
      <c r="QX3" s="75" t="str">
        <f>CONCATENATE(QV3,QX1)</f>
        <v>43d</v>
      </c>
      <c r="QY3" s="75" t="str">
        <f>CONCATENATE(QV3,QY1)</f>
        <v>43e</v>
      </c>
      <c r="QZ3" s="75" t="str">
        <f>CONCATENATE(QV3,QZ1)</f>
        <v>43f</v>
      </c>
      <c r="RA3" s="75" t="str">
        <f>CONCATENATE(QV3,RA1)</f>
        <v>43g</v>
      </c>
      <c r="RB3" s="75" t="str">
        <f>CONCATENATE(QV3,RB1)</f>
        <v>43h</v>
      </c>
      <c r="RC3" s="75" t="str">
        <f>CONCATENATE(QV3,RC1)</f>
        <v>43i</v>
      </c>
      <c r="RD3" s="75" t="str">
        <f>CONCATENATE(QV3,RD1)</f>
        <v>43j</v>
      </c>
      <c r="RE3" s="75" t="str">
        <f>CONCATENATE(QV3,RE1)</f>
        <v>43k</v>
      </c>
      <c r="RF3" s="75" t="str">
        <f>CONCATENATE(QV3,RF1)</f>
        <v>43l</v>
      </c>
      <c r="RG3" s="75">
        <f>QV3+1</f>
        <v>44</v>
      </c>
      <c r="RH3" s="75" t="str">
        <f>CONCATENATE(RG3,RH1)</f>
        <v>44c</v>
      </c>
      <c r="RI3" s="75" t="str">
        <f>CONCATENATE(RG3,RI1)</f>
        <v>44d</v>
      </c>
      <c r="RJ3" s="75" t="str">
        <f>CONCATENATE(RG3,RJ1)</f>
        <v>44e</v>
      </c>
      <c r="RK3" s="75" t="str">
        <f>CONCATENATE(RG3,RK1)</f>
        <v>44f</v>
      </c>
      <c r="RL3" s="75" t="str">
        <f>CONCATENATE(RG3,RL1)</f>
        <v>44g</v>
      </c>
      <c r="RM3" s="75" t="str">
        <f>CONCATENATE(RG3,RM1)</f>
        <v>44h</v>
      </c>
      <c r="RN3" s="75" t="str">
        <f>CONCATENATE(RG3,RN1)</f>
        <v>44i</v>
      </c>
      <c r="RO3" s="75" t="str">
        <f>CONCATENATE(RG3,RO1)</f>
        <v>44j</v>
      </c>
      <c r="RP3" s="75" t="str">
        <f>CONCATENATE(RG3,RP1)</f>
        <v>44k</v>
      </c>
      <c r="RQ3" s="75" t="str">
        <f>CONCATENATE(RG3,RQ1)</f>
        <v>44l</v>
      </c>
      <c r="RR3" s="75">
        <f>RG3+1</f>
        <v>45</v>
      </c>
      <c r="RS3" s="75" t="str">
        <f>CONCATENATE(RR3,RS1)</f>
        <v>45c</v>
      </c>
      <c r="RT3" s="75" t="str">
        <f>CONCATENATE(RR3,RT1)</f>
        <v>45d</v>
      </c>
      <c r="RU3" s="75" t="str">
        <f>CONCATENATE(RR3,RU1)</f>
        <v>45e</v>
      </c>
      <c r="RV3" s="75" t="str">
        <f>CONCATENATE(RR3,RV1)</f>
        <v>45f</v>
      </c>
      <c r="RW3" s="75" t="str">
        <f>CONCATENATE(RR3,RW1)</f>
        <v>45g</v>
      </c>
      <c r="RX3" s="75" t="str">
        <f>CONCATENATE(RR3,RX1)</f>
        <v>45h</v>
      </c>
      <c r="RY3" s="75" t="str">
        <f>CONCATENATE(RR3,RY1)</f>
        <v>45i</v>
      </c>
      <c r="RZ3" s="75" t="str">
        <f>CONCATENATE(RR3,RZ1)</f>
        <v>45j</v>
      </c>
      <c r="SA3" s="75" t="str">
        <f>CONCATENATE(RR3,SA1)</f>
        <v>45k</v>
      </c>
      <c r="SB3" s="75" t="str">
        <f>CONCATENATE(RR3,SB1)</f>
        <v>45l</v>
      </c>
      <c r="SC3" s="75">
        <f>RR3+1</f>
        <v>46</v>
      </c>
      <c r="SD3" s="75" t="str">
        <f>CONCATENATE(SC3,SD1)</f>
        <v>46c</v>
      </c>
      <c r="SE3" s="75" t="str">
        <f>CONCATENATE(SC3,SE1)</f>
        <v>46d</v>
      </c>
      <c r="SF3" s="75" t="str">
        <f>CONCATENATE(SC3,SF1)</f>
        <v>46e</v>
      </c>
      <c r="SG3" s="75" t="str">
        <f>CONCATENATE(SC3,SG1)</f>
        <v>46f</v>
      </c>
      <c r="SH3" s="75" t="str">
        <f>CONCATENATE(SC3,SH1)</f>
        <v>46g</v>
      </c>
      <c r="SI3" s="75" t="str">
        <f>CONCATENATE(SC3,SI1)</f>
        <v>46h</v>
      </c>
      <c r="SJ3" s="75" t="str">
        <f>CONCATENATE(SC3,SJ1)</f>
        <v>46i</v>
      </c>
      <c r="SK3" s="75" t="str">
        <f>CONCATENATE(SC3,SK1)</f>
        <v>46j</v>
      </c>
      <c r="SL3" s="75" t="str">
        <f>CONCATENATE(SC3,SL1)</f>
        <v>46k</v>
      </c>
      <c r="SM3" s="75" t="str">
        <f>CONCATENATE(SC3,SM1)</f>
        <v>46l</v>
      </c>
      <c r="SN3" s="75">
        <f>SC3+1</f>
        <v>47</v>
      </c>
      <c r="SO3" s="75" t="str">
        <f>CONCATENATE(SN3,SO1)</f>
        <v>47c</v>
      </c>
      <c r="SP3" s="75" t="str">
        <f>CONCATENATE(SN3,SP1)</f>
        <v>47d</v>
      </c>
      <c r="SQ3" s="75" t="str">
        <f>CONCATENATE(SN3,SQ1)</f>
        <v>47e</v>
      </c>
      <c r="SR3" s="75" t="str">
        <f>CONCATENATE(SN3,SR1)</f>
        <v>47f</v>
      </c>
      <c r="SS3" s="75" t="str">
        <f>CONCATENATE(SN3,SS1)</f>
        <v>47g</v>
      </c>
      <c r="ST3" s="75" t="str">
        <f>CONCATENATE(SN3,ST1)</f>
        <v>47h</v>
      </c>
      <c r="SU3" s="75" t="str">
        <f>CONCATENATE(SN3,SU1)</f>
        <v>47i</v>
      </c>
      <c r="SV3" s="75" t="str">
        <f>CONCATENATE(SN3,SV1)</f>
        <v>47j</v>
      </c>
      <c r="SW3" s="75" t="str">
        <f>CONCATENATE(SN3,SW1)</f>
        <v>47k</v>
      </c>
      <c r="SX3" s="75" t="str">
        <f>CONCATENATE(SN3,SX1)</f>
        <v>47l</v>
      </c>
      <c r="SY3" s="75">
        <f>SN3+1</f>
        <v>48</v>
      </c>
      <c r="SZ3" s="75" t="str">
        <f>CONCATENATE(SY3,SZ1)</f>
        <v>48c</v>
      </c>
      <c r="TA3" s="75" t="str">
        <f>CONCATENATE(SY3,TA1)</f>
        <v>48d</v>
      </c>
      <c r="TB3" s="75" t="str">
        <f>CONCATENATE(SY3,TB1)</f>
        <v>48e</v>
      </c>
      <c r="TC3" s="75" t="str">
        <f>CONCATENATE(SY3,TC1)</f>
        <v>48f</v>
      </c>
      <c r="TD3" s="75" t="str">
        <f>CONCATENATE(SY3,TD1)</f>
        <v>48g</v>
      </c>
      <c r="TE3" s="75" t="str">
        <f>CONCATENATE(SY3,TE1)</f>
        <v>48h</v>
      </c>
      <c r="TF3" s="75" t="str">
        <f>CONCATENATE(SY3,TF1)</f>
        <v>48i</v>
      </c>
      <c r="TG3" s="75" t="str">
        <f>CONCATENATE(SY3,TG1)</f>
        <v>48j</v>
      </c>
      <c r="TH3" s="75" t="str">
        <f>CONCATENATE(SY3,TH1)</f>
        <v>48k</v>
      </c>
      <c r="TI3" s="75" t="str">
        <f>CONCATENATE(SY3,TI1)</f>
        <v>48l</v>
      </c>
      <c r="TJ3" s="75">
        <f>SY3+1</f>
        <v>49</v>
      </c>
      <c r="TK3" s="75" t="str">
        <f>CONCATENATE(TJ3,TK1)</f>
        <v>49c</v>
      </c>
      <c r="TL3" s="75" t="str">
        <f>CONCATENATE(TJ3,TL1)</f>
        <v>49d</v>
      </c>
      <c r="TM3" s="75" t="str">
        <f>CONCATENATE(TJ3,TM1)</f>
        <v>49e</v>
      </c>
      <c r="TN3" s="75" t="str">
        <f>CONCATENATE(TJ3,TN1)</f>
        <v>49f</v>
      </c>
      <c r="TO3" s="75" t="str">
        <f>CONCATENATE(TJ3,TO1)</f>
        <v>49g</v>
      </c>
      <c r="TP3" s="75" t="str">
        <f>CONCATENATE(TJ3,TP1)</f>
        <v>49h</v>
      </c>
      <c r="TQ3" s="75" t="str">
        <f>CONCATENATE(TJ3,TQ1)</f>
        <v>49i</v>
      </c>
      <c r="TR3" s="75" t="str">
        <f>CONCATENATE(TJ3,TR1)</f>
        <v>49j</v>
      </c>
      <c r="TS3" s="75" t="str">
        <f>CONCATENATE(TJ3,TS1)</f>
        <v>49k</v>
      </c>
      <c r="TT3" s="75" t="str">
        <f>CONCATENATE(TJ3,TT1)</f>
        <v>49l</v>
      </c>
      <c r="TU3" s="75">
        <f>TJ3+1</f>
        <v>50</v>
      </c>
      <c r="TV3" s="75" t="str">
        <f>CONCATENATE(TU3,TV1)</f>
        <v>50c</v>
      </c>
      <c r="TW3" s="75" t="str">
        <f>CONCATENATE(TU3,TW1)</f>
        <v>50d</v>
      </c>
      <c r="TX3" s="75" t="str">
        <f>CONCATENATE(TU3,TX1)</f>
        <v>50e</v>
      </c>
      <c r="TY3" s="75" t="str">
        <f>CONCATENATE(TU3,TY1)</f>
        <v>50f</v>
      </c>
      <c r="TZ3" s="75" t="str">
        <f>CONCATENATE(TU3,TZ1)</f>
        <v>50g</v>
      </c>
      <c r="UA3" s="75" t="str">
        <f>CONCATENATE(TU3,UA1)</f>
        <v>50h</v>
      </c>
      <c r="UB3" s="75" t="str">
        <f>CONCATENATE(TU3,UB1)</f>
        <v>50i</v>
      </c>
      <c r="UC3" s="75" t="str">
        <f>CONCATENATE(TU3,UC1)</f>
        <v>50j</v>
      </c>
      <c r="UD3" s="75" t="str">
        <f>CONCATENATE(TU3,UD1)</f>
        <v>50k</v>
      </c>
      <c r="UE3" s="75" t="str">
        <f>CONCATENATE(TU3,UE1)</f>
        <v>50l</v>
      </c>
    </row>
    <row r="4" spans="1:551" x14ac:dyDescent="0.25">
      <c r="B4" s="66"/>
      <c r="C4" s="67"/>
      <c r="D4" s="67"/>
      <c r="E4" s="67"/>
      <c r="F4" s="67"/>
      <c r="G4" s="67"/>
      <c r="H4" s="67"/>
      <c r="I4" s="67"/>
      <c r="J4" s="67"/>
      <c r="K4" s="67"/>
      <c r="L4" s="68"/>
      <c r="M4" s="78"/>
      <c r="N4" s="67"/>
      <c r="O4" s="67"/>
      <c r="P4" s="67"/>
      <c r="Q4" s="67"/>
      <c r="R4" s="67"/>
      <c r="S4" s="67"/>
      <c r="T4" s="67"/>
      <c r="U4" s="67"/>
      <c r="V4" s="67"/>
      <c r="W4" s="68"/>
      <c r="X4" s="78"/>
      <c r="Y4" s="67"/>
      <c r="Z4" s="67"/>
      <c r="AA4" s="67"/>
      <c r="AB4" s="67"/>
      <c r="AC4" s="67"/>
      <c r="AD4" s="67"/>
      <c r="AE4" s="67"/>
      <c r="AF4" s="67"/>
      <c r="AG4" s="67"/>
      <c r="AH4" s="68"/>
      <c r="AI4" s="78"/>
      <c r="AJ4" s="67"/>
      <c r="AK4" s="67"/>
      <c r="AL4" s="67"/>
      <c r="AM4" s="67"/>
      <c r="AN4" s="67"/>
      <c r="AO4" s="67"/>
      <c r="AP4" s="67"/>
      <c r="AQ4" s="67"/>
      <c r="AR4" s="67"/>
      <c r="AS4" s="68"/>
      <c r="AT4" s="78"/>
      <c r="AU4" s="67"/>
      <c r="AV4" s="67"/>
      <c r="AW4" s="67"/>
      <c r="AX4" s="67"/>
      <c r="AY4" s="67"/>
      <c r="AZ4" s="67"/>
      <c r="BA4" s="67"/>
      <c r="BB4" s="67"/>
      <c r="BC4" s="67"/>
      <c r="BD4" s="68"/>
      <c r="BE4" s="78"/>
      <c r="BF4" s="67"/>
      <c r="BG4" s="67"/>
      <c r="BH4" s="67"/>
      <c r="BI4" s="67"/>
      <c r="BJ4" s="67"/>
      <c r="BK4" s="67"/>
      <c r="BL4" s="67"/>
      <c r="BM4" s="67"/>
      <c r="BN4" s="67"/>
      <c r="BO4" s="68"/>
      <c r="BP4" s="78"/>
      <c r="BQ4" s="67"/>
      <c r="BR4" s="67"/>
      <c r="BS4" s="67"/>
      <c r="BT4" s="67"/>
      <c r="BU4" s="67"/>
      <c r="BV4" s="67"/>
      <c r="BW4" s="67"/>
      <c r="BX4" s="67"/>
      <c r="BY4" s="67"/>
      <c r="BZ4" s="68"/>
      <c r="CA4" s="78"/>
      <c r="CB4" s="67"/>
      <c r="CC4" s="67"/>
      <c r="CD4" s="67"/>
      <c r="CE4" s="67"/>
      <c r="CF4" s="67"/>
      <c r="CG4" s="67"/>
      <c r="CH4" s="67"/>
      <c r="CI4" s="67"/>
      <c r="CJ4" s="67"/>
      <c r="CK4" s="68"/>
      <c r="CL4" s="78"/>
      <c r="CM4" s="67"/>
      <c r="CN4" s="67"/>
      <c r="CO4" s="67"/>
      <c r="CP4" s="67"/>
      <c r="CQ4" s="67"/>
      <c r="CR4" s="67"/>
      <c r="CS4" s="67"/>
      <c r="CT4" s="67"/>
      <c r="CU4" s="67"/>
      <c r="CV4" s="68"/>
      <c r="CW4" s="78"/>
      <c r="CX4" s="67"/>
      <c r="CY4" s="67"/>
      <c r="CZ4" s="67"/>
      <c r="DA4" s="67"/>
      <c r="DB4" s="67"/>
      <c r="DC4" s="67"/>
      <c r="DD4" s="67"/>
      <c r="DE4" s="67"/>
      <c r="DF4" s="67"/>
      <c r="DG4" s="68"/>
      <c r="DH4" s="78"/>
      <c r="DI4" s="67"/>
      <c r="DJ4" s="67"/>
      <c r="DK4" s="67"/>
      <c r="DL4" s="67"/>
      <c r="DM4" s="67"/>
      <c r="DN4" s="67"/>
      <c r="DO4" s="67"/>
      <c r="DP4" s="67"/>
      <c r="DQ4" s="67"/>
      <c r="DR4" s="68"/>
      <c r="DS4" s="78"/>
      <c r="DT4" s="67"/>
      <c r="DU4" s="67"/>
      <c r="DV4" s="67"/>
      <c r="DW4" s="67"/>
      <c r="DX4" s="67"/>
      <c r="DY4" s="67"/>
      <c r="DZ4" s="67"/>
      <c r="EA4" s="67"/>
      <c r="EB4" s="67"/>
      <c r="EC4" s="68"/>
      <c r="ED4" s="78"/>
      <c r="EE4" s="67"/>
      <c r="EF4" s="67"/>
      <c r="EG4" s="67"/>
      <c r="EH4" s="67"/>
      <c r="EI4" s="67"/>
      <c r="EJ4" s="67"/>
      <c r="EK4" s="67"/>
      <c r="EL4" s="67"/>
      <c r="EM4" s="67"/>
      <c r="EN4" s="68"/>
      <c r="EO4" s="78"/>
      <c r="EP4" s="67"/>
      <c r="EQ4" s="67"/>
      <c r="ER4" s="67"/>
      <c r="ES4" s="67"/>
      <c r="ET4" s="67"/>
      <c r="EU4" s="67"/>
      <c r="EV4" s="67"/>
      <c r="EW4" s="67"/>
      <c r="EX4" s="67"/>
      <c r="EY4" s="68"/>
      <c r="EZ4" s="78"/>
      <c r="FA4" s="67"/>
      <c r="FB4" s="67"/>
      <c r="FC4" s="67"/>
      <c r="FD4" s="67"/>
      <c r="FE4" s="67"/>
      <c r="FF4" s="67"/>
      <c r="FG4" s="67"/>
      <c r="FH4" s="67"/>
      <c r="FI4" s="67"/>
      <c r="FJ4" s="68"/>
      <c r="FK4" s="78"/>
      <c r="FL4" s="67"/>
      <c r="FM4" s="67"/>
      <c r="FN4" s="67"/>
      <c r="FO4" s="67"/>
      <c r="FP4" s="67"/>
      <c r="FQ4" s="67"/>
      <c r="FR4" s="67"/>
      <c r="FS4" s="67"/>
      <c r="FT4" s="67"/>
      <c r="FU4" s="68"/>
      <c r="FV4" s="78"/>
      <c r="FW4" s="67"/>
      <c r="FX4" s="67"/>
      <c r="FY4" s="67"/>
      <c r="FZ4" s="67"/>
      <c r="GA4" s="67"/>
      <c r="GB4" s="67"/>
      <c r="GC4" s="67"/>
      <c r="GD4" s="67"/>
      <c r="GE4" s="67"/>
      <c r="GF4" s="68"/>
      <c r="GG4" s="78"/>
      <c r="GH4" s="67"/>
      <c r="GI4" s="67"/>
      <c r="GJ4" s="67"/>
      <c r="GK4" s="67"/>
      <c r="GL4" s="67"/>
      <c r="GM4" s="67"/>
      <c r="GN4" s="67"/>
      <c r="GO4" s="67"/>
      <c r="GP4" s="67"/>
      <c r="GQ4" s="68"/>
      <c r="GR4" s="78"/>
      <c r="GS4" s="67"/>
      <c r="GT4" s="67"/>
      <c r="GU4" s="67"/>
      <c r="GV4" s="67"/>
      <c r="GW4" s="67"/>
      <c r="GX4" s="67"/>
      <c r="GY4" s="67"/>
      <c r="GZ4" s="67"/>
      <c r="HA4" s="67"/>
      <c r="HB4" s="68"/>
      <c r="HC4" s="78"/>
      <c r="HD4" s="67"/>
      <c r="HE4" s="67"/>
      <c r="HF4" s="67"/>
      <c r="HG4" s="67"/>
      <c r="HH4" s="67"/>
      <c r="HI4" s="67"/>
      <c r="HJ4" s="67"/>
      <c r="HK4" s="67"/>
      <c r="HL4" s="67"/>
      <c r="HM4" s="68"/>
      <c r="HN4" s="78"/>
      <c r="HO4" s="67"/>
      <c r="HP4" s="67"/>
      <c r="HQ4" s="67"/>
      <c r="HR4" s="67"/>
      <c r="HS4" s="67"/>
      <c r="HT4" s="67"/>
      <c r="HU4" s="67"/>
      <c r="HV4" s="67"/>
      <c r="HW4" s="67"/>
      <c r="HX4" s="68"/>
      <c r="HY4" s="78"/>
      <c r="HZ4" s="67"/>
      <c r="IA4" s="67"/>
      <c r="IB4" s="67"/>
      <c r="IC4" s="67"/>
      <c r="ID4" s="67"/>
      <c r="IE4" s="67"/>
      <c r="IF4" s="67"/>
      <c r="IG4" s="67"/>
      <c r="IH4" s="67"/>
      <c r="II4" s="68"/>
      <c r="IJ4" s="78"/>
      <c r="IK4" s="67"/>
      <c r="IL4" s="67"/>
      <c r="IM4" s="67"/>
      <c r="IN4" s="67"/>
      <c r="IO4" s="67"/>
      <c r="IP4" s="67"/>
      <c r="IQ4" s="67"/>
      <c r="IR4" s="67"/>
      <c r="IS4" s="67"/>
      <c r="IT4" s="68"/>
      <c r="IU4" s="78"/>
      <c r="IV4" s="67"/>
      <c r="IW4" s="67"/>
      <c r="IX4" s="67"/>
      <c r="IY4" s="67"/>
      <c r="IZ4" s="67"/>
      <c r="JA4" s="67"/>
      <c r="JB4" s="67"/>
      <c r="JC4" s="67"/>
      <c r="JD4" s="67"/>
      <c r="JE4" s="68"/>
      <c r="JF4" s="78"/>
      <c r="JG4" s="67"/>
      <c r="JH4" s="67"/>
      <c r="JI4" s="67"/>
      <c r="JJ4" s="67"/>
      <c r="JK4" s="67"/>
      <c r="JL4" s="67"/>
      <c r="JM4" s="67"/>
      <c r="JN4" s="67"/>
      <c r="JO4" s="67"/>
      <c r="JP4" s="68"/>
      <c r="JQ4" s="78"/>
      <c r="JR4" s="67"/>
      <c r="JS4" s="67"/>
      <c r="JT4" s="67"/>
      <c r="JU4" s="67"/>
      <c r="JV4" s="67"/>
      <c r="JW4" s="67"/>
      <c r="JX4" s="67"/>
      <c r="JY4" s="67"/>
      <c r="JZ4" s="67"/>
      <c r="KA4" s="68"/>
      <c r="KB4" s="78"/>
      <c r="KC4" s="67"/>
      <c r="KD4" s="67"/>
      <c r="KE4" s="67"/>
      <c r="KF4" s="67"/>
      <c r="KG4" s="67"/>
      <c r="KH4" s="67"/>
      <c r="KI4" s="67"/>
      <c r="KJ4" s="67"/>
      <c r="KK4" s="67"/>
      <c r="KL4" s="68"/>
      <c r="KM4" s="78"/>
      <c r="KN4" s="67"/>
      <c r="KO4" s="67"/>
      <c r="KP4" s="67"/>
      <c r="KQ4" s="67"/>
      <c r="KR4" s="67"/>
      <c r="KS4" s="67"/>
      <c r="KT4" s="67"/>
      <c r="KU4" s="67"/>
      <c r="KV4" s="67"/>
      <c r="KW4" s="68"/>
      <c r="KX4" s="78"/>
      <c r="KY4" s="67"/>
      <c r="KZ4" s="67"/>
      <c r="LA4" s="67"/>
      <c r="LB4" s="67"/>
      <c r="LC4" s="67"/>
      <c r="LD4" s="67"/>
      <c r="LE4" s="67"/>
      <c r="LF4" s="67"/>
      <c r="LG4" s="67"/>
      <c r="LH4" s="68"/>
      <c r="LI4" s="78"/>
      <c r="LJ4" s="67"/>
      <c r="LK4" s="67"/>
      <c r="LL4" s="67"/>
      <c r="LM4" s="67"/>
      <c r="LN4" s="67"/>
      <c r="LO4" s="67"/>
      <c r="LP4" s="67"/>
      <c r="LQ4" s="67"/>
      <c r="LR4" s="67"/>
      <c r="LS4" s="68"/>
      <c r="LT4" s="78"/>
      <c r="LU4" s="67"/>
      <c r="LV4" s="67"/>
      <c r="LW4" s="67"/>
      <c r="LX4" s="67"/>
      <c r="LY4" s="67"/>
      <c r="LZ4" s="67"/>
      <c r="MA4" s="67"/>
      <c r="MB4" s="67"/>
      <c r="MC4" s="67"/>
      <c r="MD4" s="68"/>
      <c r="ME4" s="78"/>
      <c r="MF4" s="67"/>
      <c r="MG4" s="67"/>
      <c r="MH4" s="67"/>
      <c r="MI4" s="67"/>
      <c r="MJ4" s="67"/>
      <c r="MK4" s="67"/>
      <c r="ML4" s="67"/>
      <c r="MM4" s="67"/>
      <c r="MN4" s="67"/>
      <c r="MO4" s="68"/>
      <c r="MP4" s="78"/>
      <c r="MQ4" s="67"/>
      <c r="MR4" s="67"/>
      <c r="MS4" s="67"/>
      <c r="MT4" s="67"/>
      <c r="MU4" s="67"/>
      <c r="MV4" s="67"/>
      <c r="MW4" s="67"/>
      <c r="MX4" s="67"/>
      <c r="MY4" s="67"/>
      <c r="MZ4" s="68"/>
      <c r="NA4" s="78"/>
      <c r="NB4" s="67"/>
      <c r="NC4" s="67"/>
      <c r="ND4" s="67"/>
      <c r="NE4" s="67"/>
      <c r="NF4" s="67"/>
      <c r="NG4" s="67"/>
      <c r="NH4" s="67"/>
      <c r="NI4" s="67"/>
      <c r="NJ4" s="67"/>
      <c r="NK4" s="68"/>
      <c r="NL4" s="78"/>
      <c r="NM4" s="67"/>
      <c r="NN4" s="67"/>
      <c r="NO4" s="67"/>
      <c r="NP4" s="67"/>
      <c r="NQ4" s="67"/>
      <c r="NR4" s="67"/>
      <c r="NS4" s="67"/>
      <c r="NT4" s="67"/>
      <c r="NU4" s="67"/>
      <c r="NV4" s="68"/>
      <c r="NW4" s="78"/>
      <c r="NX4" s="67"/>
      <c r="NY4" s="67"/>
      <c r="NZ4" s="67"/>
      <c r="OA4" s="67"/>
      <c r="OB4" s="67"/>
      <c r="OC4" s="67"/>
      <c r="OD4" s="67"/>
      <c r="OE4" s="67"/>
      <c r="OF4" s="67"/>
      <c r="OG4" s="68"/>
      <c r="OH4" s="78"/>
      <c r="OI4" s="67"/>
      <c r="OJ4" s="67"/>
      <c r="OK4" s="67"/>
      <c r="OL4" s="67"/>
      <c r="OM4" s="67"/>
      <c r="ON4" s="67"/>
      <c r="OO4" s="67"/>
      <c r="OP4" s="67"/>
      <c r="OQ4" s="67"/>
      <c r="OR4" s="68"/>
      <c r="OS4" s="78"/>
      <c r="OT4" s="67"/>
      <c r="OU4" s="67"/>
      <c r="OV4" s="67"/>
      <c r="OW4" s="67"/>
      <c r="OX4" s="67"/>
      <c r="OY4" s="67"/>
      <c r="OZ4" s="67"/>
      <c r="PA4" s="67"/>
      <c r="PB4" s="67"/>
      <c r="PC4" s="68"/>
      <c r="PD4" s="78"/>
      <c r="PE4" s="67"/>
      <c r="PF4" s="67"/>
      <c r="PG4" s="67"/>
      <c r="PH4" s="67"/>
      <c r="PI4" s="67"/>
      <c r="PJ4" s="67"/>
      <c r="PK4" s="67"/>
      <c r="PL4" s="67"/>
      <c r="PM4" s="67"/>
      <c r="PN4" s="68"/>
      <c r="PO4" s="78"/>
      <c r="PP4" s="67"/>
      <c r="PQ4" s="67"/>
      <c r="PR4" s="67"/>
      <c r="PS4" s="67"/>
      <c r="PT4" s="67"/>
      <c r="PU4" s="67"/>
      <c r="PV4" s="67"/>
      <c r="PW4" s="67"/>
      <c r="PX4" s="67"/>
      <c r="PY4" s="68"/>
      <c r="PZ4" s="78"/>
      <c r="QA4" s="67"/>
      <c r="QB4" s="67"/>
      <c r="QC4" s="67"/>
      <c r="QD4" s="67"/>
      <c r="QE4" s="67"/>
      <c r="QF4" s="67"/>
      <c r="QG4" s="67"/>
      <c r="QH4" s="67"/>
      <c r="QI4" s="67"/>
      <c r="QJ4" s="68"/>
      <c r="QK4" s="78"/>
      <c r="QL4" s="67"/>
      <c r="QM4" s="67"/>
      <c r="QN4" s="67"/>
      <c r="QO4" s="67"/>
      <c r="QP4" s="67"/>
      <c r="QQ4" s="67"/>
      <c r="QR4" s="67"/>
      <c r="QS4" s="67"/>
      <c r="QT4" s="67"/>
      <c r="QU4" s="68"/>
      <c r="QV4" s="78"/>
      <c r="QW4" s="67"/>
      <c r="QX4" s="67"/>
      <c r="QY4" s="67"/>
      <c r="QZ4" s="67"/>
      <c r="RA4" s="67"/>
      <c r="RB4" s="67"/>
      <c r="RC4" s="67"/>
      <c r="RD4" s="67"/>
      <c r="RE4" s="67"/>
      <c r="RF4" s="68"/>
      <c r="RG4" s="78"/>
      <c r="RH4" s="67"/>
      <c r="RI4" s="67"/>
      <c r="RJ4" s="67"/>
      <c r="RK4" s="67"/>
      <c r="RL4" s="67"/>
      <c r="RM4" s="67"/>
      <c r="RN4" s="67"/>
      <c r="RO4" s="67"/>
      <c r="RP4" s="67"/>
      <c r="RQ4" s="68"/>
      <c r="RR4" s="78"/>
      <c r="RS4" s="67"/>
      <c r="RT4" s="67"/>
      <c r="RU4" s="67"/>
      <c r="RV4" s="67"/>
      <c r="RW4" s="67"/>
      <c r="RX4" s="67"/>
      <c r="RY4" s="67"/>
      <c r="RZ4" s="67"/>
      <c r="SA4" s="67"/>
      <c r="SB4" s="68"/>
      <c r="SC4" s="78"/>
      <c r="SD4" s="67"/>
      <c r="SE4" s="67"/>
      <c r="SF4" s="67"/>
      <c r="SG4" s="67"/>
      <c r="SH4" s="67"/>
      <c r="SI4" s="67"/>
      <c r="SJ4" s="67"/>
      <c r="SK4" s="67"/>
      <c r="SL4" s="67"/>
      <c r="SM4" s="68"/>
      <c r="SN4" s="78"/>
      <c r="SO4" s="67"/>
      <c r="SP4" s="67"/>
      <c r="SQ4" s="67"/>
      <c r="SR4" s="67"/>
      <c r="SS4" s="67"/>
      <c r="ST4" s="67"/>
      <c r="SU4" s="67"/>
      <c r="SV4" s="67"/>
      <c r="SW4" s="67"/>
      <c r="SX4" s="68"/>
      <c r="SY4" s="78"/>
      <c r="SZ4" s="67"/>
      <c r="TA4" s="67"/>
      <c r="TB4" s="67"/>
      <c r="TC4" s="67"/>
      <c r="TD4" s="67"/>
      <c r="TE4" s="67"/>
      <c r="TF4" s="67"/>
      <c r="TG4" s="67"/>
      <c r="TH4" s="67"/>
      <c r="TI4" s="68"/>
      <c r="TJ4" s="78"/>
      <c r="TK4" s="67"/>
      <c r="TL4" s="67"/>
      <c r="TM4" s="67"/>
      <c r="TN4" s="67"/>
      <c r="TO4" s="67"/>
      <c r="TP4" s="67"/>
      <c r="TQ4" s="67"/>
      <c r="TR4" s="67"/>
      <c r="TS4" s="67"/>
      <c r="TT4" s="68"/>
      <c r="TU4" s="78"/>
      <c r="TV4" s="67"/>
      <c r="TW4" s="67"/>
      <c r="TX4" s="67"/>
      <c r="TY4" s="67"/>
      <c r="TZ4" s="67"/>
      <c r="UA4" s="67"/>
      <c r="UB4" s="67"/>
      <c r="UC4" s="67"/>
      <c r="UD4" s="67"/>
      <c r="UE4" s="68"/>
    </row>
    <row r="5" spans="1:551" x14ac:dyDescent="0.25">
      <c r="B5" s="69"/>
      <c r="C5" s="70" t="str">
        <f>'Site 1'!C3</f>
        <v>1. Site-specific Information:</v>
      </c>
      <c r="D5" s="40"/>
      <c r="E5" s="40"/>
      <c r="F5" s="40"/>
      <c r="G5" s="40"/>
      <c r="H5" s="40"/>
      <c r="I5" s="40"/>
      <c r="J5" s="71" t="str">
        <f>'Site 1'!$J$3</f>
        <v>Section Incomplete</v>
      </c>
      <c r="K5" s="40"/>
      <c r="L5" s="72"/>
      <c r="M5" s="73"/>
      <c r="N5" s="70" t="str">
        <f>C5</f>
        <v>1. Site-specific Information:</v>
      </c>
      <c r="O5" s="40"/>
      <c r="P5" s="40"/>
      <c r="Q5" s="40"/>
      <c r="R5" s="40"/>
      <c r="S5" s="40"/>
      <c r="T5" s="40"/>
      <c r="U5" s="71" t="str">
        <f>'Site 2'!$J$3</f>
        <v>Section Incomplete</v>
      </c>
      <c r="V5" s="40"/>
      <c r="W5" s="72"/>
      <c r="X5" s="73"/>
      <c r="Y5" s="70" t="str">
        <f>N5</f>
        <v>1. Site-specific Information:</v>
      </c>
      <c r="Z5" s="40"/>
      <c r="AA5" s="40"/>
      <c r="AB5" s="40"/>
      <c r="AC5" s="40"/>
      <c r="AD5" s="40"/>
      <c r="AE5" s="40"/>
      <c r="AF5" s="71" t="str">
        <f>'Site 3'!$J$3</f>
        <v>Section Incomplete</v>
      </c>
      <c r="AG5" s="40"/>
      <c r="AH5" s="72"/>
      <c r="AI5" s="73"/>
      <c r="AJ5" s="70" t="str">
        <f>Y5</f>
        <v>1. Site-specific Information:</v>
      </c>
      <c r="AK5" s="40"/>
      <c r="AL5" s="40"/>
      <c r="AM5" s="40"/>
      <c r="AN5" s="40"/>
      <c r="AO5" s="40"/>
      <c r="AP5" s="40"/>
      <c r="AQ5" s="71" t="str">
        <f>'Site 4'!$J$3</f>
        <v>Section Incomplete</v>
      </c>
      <c r="AR5" s="40"/>
      <c r="AS5" s="72"/>
      <c r="AT5" s="73"/>
      <c r="AU5" s="70" t="str">
        <f>AJ5</f>
        <v>1. Site-specific Information:</v>
      </c>
      <c r="AV5" s="40"/>
      <c r="AW5" s="40"/>
      <c r="AX5" s="40"/>
      <c r="AY5" s="40"/>
      <c r="AZ5" s="40"/>
      <c r="BA5" s="40"/>
      <c r="BB5" s="71" t="str">
        <f>'Site 5'!$J$3</f>
        <v>Section Incomplete</v>
      </c>
      <c r="BC5" s="40"/>
      <c r="BD5" s="72"/>
      <c r="BE5" s="73"/>
      <c r="BF5" s="70" t="str">
        <f>AU5</f>
        <v>1. Site-specific Information:</v>
      </c>
      <c r="BG5" s="40"/>
      <c r="BH5" s="40"/>
      <c r="BI5" s="40"/>
      <c r="BJ5" s="40"/>
      <c r="BK5" s="40"/>
      <c r="BL5" s="40"/>
      <c r="BM5" s="71" t="str">
        <f>'Site 6'!$J$3</f>
        <v>Section Incomplete</v>
      </c>
      <c r="BN5" s="40"/>
      <c r="BO5" s="72"/>
      <c r="BP5" s="73"/>
      <c r="BQ5" s="70" t="str">
        <f>BF5</f>
        <v>1. Site-specific Information:</v>
      </c>
      <c r="BR5" s="40"/>
      <c r="BS5" s="40"/>
      <c r="BT5" s="40"/>
      <c r="BU5" s="40"/>
      <c r="BV5" s="40"/>
      <c r="BW5" s="40"/>
      <c r="BX5" s="71" t="str">
        <f>'Site 7'!$J$3</f>
        <v>Section Incomplete</v>
      </c>
      <c r="BY5" s="40"/>
      <c r="BZ5" s="72"/>
      <c r="CA5" s="73"/>
      <c r="CB5" s="70" t="str">
        <f>BQ5</f>
        <v>1. Site-specific Information:</v>
      </c>
      <c r="CC5" s="40"/>
      <c r="CD5" s="40"/>
      <c r="CE5" s="40"/>
      <c r="CF5" s="40"/>
      <c r="CG5" s="40"/>
      <c r="CH5" s="40"/>
      <c r="CI5" s="71" t="str">
        <f>'Site 8'!$J$3</f>
        <v>Section Incomplete</v>
      </c>
      <c r="CJ5" s="40"/>
      <c r="CK5" s="72"/>
      <c r="CL5" s="73"/>
      <c r="CM5" s="70" t="str">
        <f>CB5</f>
        <v>1. Site-specific Information:</v>
      </c>
      <c r="CN5" s="40"/>
      <c r="CO5" s="40"/>
      <c r="CP5" s="40"/>
      <c r="CQ5" s="40"/>
      <c r="CR5" s="40"/>
      <c r="CS5" s="40"/>
      <c r="CT5" s="71" t="str">
        <f>'Site 9'!$J$3</f>
        <v>Section Incomplete</v>
      </c>
      <c r="CU5" s="40"/>
      <c r="CV5" s="72"/>
      <c r="CW5" s="73"/>
      <c r="CX5" s="70" t="str">
        <f>CM5</f>
        <v>1. Site-specific Information:</v>
      </c>
      <c r="CY5" s="40"/>
      <c r="CZ5" s="40"/>
      <c r="DA5" s="40"/>
      <c r="DB5" s="40"/>
      <c r="DC5" s="40"/>
      <c r="DD5" s="40"/>
      <c r="DE5" s="71" t="str">
        <f>'Site 10'!$J$3</f>
        <v>Section Incomplete</v>
      </c>
      <c r="DF5" s="40"/>
      <c r="DG5" s="72"/>
      <c r="DH5" s="73"/>
      <c r="DI5" s="70" t="str">
        <f>CX5</f>
        <v>1. Site-specific Information:</v>
      </c>
      <c r="DJ5" s="40"/>
      <c r="DK5" s="40"/>
      <c r="DL5" s="40"/>
      <c r="DM5" s="40"/>
      <c r="DN5" s="40"/>
      <c r="DO5" s="40"/>
      <c r="DP5" s="71" t="str">
        <f>'Site 11'!$J$3</f>
        <v>Section Incomplete</v>
      </c>
      <c r="DQ5" s="40"/>
      <c r="DR5" s="72"/>
      <c r="DS5" s="73"/>
      <c r="DT5" s="70" t="str">
        <f>DI5</f>
        <v>1. Site-specific Information:</v>
      </c>
      <c r="DU5" s="40"/>
      <c r="DV5" s="40"/>
      <c r="DW5" s="40"/>
      <c r="DX5" s="40"/>
      <c r="DY5" s="40"/>
      <c r="DZ5" s="40"/>
      <c r="EA5" s="71" t="str">
        <f>'Site 12'!$J$3</f>
        <v>Section Incomplete</v>
      </c>
      <c r="EB5" s="40"/>
      <c r="EC5" s="72"/>
      <c r="ED5" s="73"/>
      <c r="EE5" s="70" t="str">
        <f>DT5</f>
        <v>1. Site-specific Information:</v>
      </c>
      <c r="EF5" s="40"/>
      <c r="EG5" s="40"/>
      <c r="EH5" s="40"/>
      <c r="EI5" s="40"/>
      <c r="EJ5" s="40"/>
      <c r="EK5" s="40"/>
      <c r="EL5" s="71" t="str">
        <f>'Site 13'!$J$3</f>
        <v>Section Incomplete</v>
      </c>
      <c r="EM5" s="40"/>
      <c r="EN5" s="72"/>
      <c r="EO5" s="73"/>
      <c r="EP5" s="70" t="str">
        <f>EE5</f>
        <v>1. Site-specific Information:</v>
      </c>
      <c r="EQ5" s="40"/>
      <c r="ER5" s="40"/>
      <c r="ES5" s="40"/>
      <c r="ET5" s="40"/>
      <c r="EU5" s="40"/>
      <c r="EV5" s="40"/>
      <c r="EW5" s="71" t="str">
        <f>'Site 14'!$J$3</f>
        <v>Section Incomplete</v>
      </c>
      <c r="EX5" s="40"/>
      <c r="EY5" s="72"/>
      <c r="EZ5" s="73"/>
      <c r="FA5" s="70" t="str">
        <f>EP5</f>
        <v>1. Site-specific Information:</v>
      </c>
      <c r="FB5" s="40"/>
      <c r="FC5" s="40"/>
      <c r="FD5" s="40"/>
      <c r="FE5" s="40"/>
      <c r="FF5" s="40"/>
      <c r="FG5" s="40"/>
      <c r="FH5" s="71" t="str">
        <f>'Site 15'!$J$3</f>
        <v>Section Incomplete</v>
      </c>
      <c r="FI5" s="40"/>
      <c r="FJ5" s="72"/>
      <c r="FK5" s="73"/>
      <c r="FL5" s="70" t="str">
        <f>FA5</f>
        <v>1. Site-specific Information:</v>
      </c>
      <c r="FM5" s="40"/>
      <c r="FN5" s="40"/>
      <c r="FO5" s="40"/>
      <c r="FP5" s="40"/>
      <c r="FQ5" s="40"/>
      <c r="FR5" s="40"/>
      <c r="FS5" s="71" t="str">
        <f>'Site 16'!$J$3</f>
        <v>Section Incomplete</v>
      </c>
      <c r="FT5" s="40"/>
      <c r="FU5" s="72"/>
      <c r="FV5" s="73"/>
      <c r="FW5" s="70" t="str">
        <f>FL5</f>
        <v>1. Site-specific Information:</v>
      </c>
      <c r="FX5" s="40"/>
      <c r="FY5" s="40"/>
      <c r="FZ5" s="40"/>
      <c r="GA5" s="40"/>
      <c r="GB5" s="40"/>
      <c r="GC5" s="40"/>
      <c r="GD5" s="71" t="str">
        <f>'Site 17'!$J$3</f>
        <v>Section Incomplete</v>
      </c>
      <c r="GE5" s="40"/>
      <c r="GF5" s="72"/>
      <c r="GG5" s="73"/>
      <c r="GH5" s="70" t="str">
        <f>FW5</f>
        <v>1. Site-specific Information:</v>
      </c>
      <c r="GI5" s="40"/>
      <c r="GJ5" s="40"/>
      <c r="GK5" s="40"/>
      <c r="GL5" s="40"/>
      <c r="GM5" s="40"/>
      <c r="GN5" s="40"/>
      <c r="GO5" s="71" t="str">
        <f>'Site 18'!$J$3</f>
        <v>Section Incomplete</v>
      </c>
      <c r="GP5" s="40"/>
      <c r="GQ5" s="72"/>
      <c r="GR5" s="73"/>
      <c r="GS5" s="70" t="str">
        <f>GH5</f>
        <v>1. Site-specific Information:</v>
      </c>
      <c r="GT5" s="40"/>
      <c r="GU5" s="40"/>
      <c r="GV5" s="40"/>
      <c r="GW5" s="40"/>
      <c r="GX5" s="40"/>
      <c r="GY5" s="40"/>
      <c r="GZ5" s="71" t="str">
        <f>'Site 19'!$J$3</f>
        <v>Section Incomplete</v>
      </c>
      <c r="HA5" s="40"/>
      <c r="HB5" s="72"/>
      <c r="HC5" s="73"/>
      <c r="HD5" s="70" t="str">
        <f>GS5</f>
        <v>1. Site-specific Information:</v>
      </c>
      <c r="HE5" s="40"/>
      <c r="HF5" s="40"/>
      <c r="HG5" s="40"/>
      <c r="HH5" s="40"/>
      <c r="HI5" s="40"/>
      <c r="HJ5" s="40"/>
      <c r="HK5" s="71" t="str">
        <f>'Site 20'!$J$3</f>
        <v>Section Incomplete</v>
      </c>
      <c r="HL5" s="40"/>
      <c r="HM5" s="72"/>
      <c r="HN5" s="73"/>
      <c r="HO5" s="70" t="str">
        <f>HD5</f>
        <v>1. Site-specific Information:</v>
      </c>
      <c r="HP5" s="40"/>
      <c r="HQ5" s="40"/>
      <c r="HR5" s="40"/>
      <c r="HS5" s="40"/>
      <c r="HT5" s="40"/>
      <c r="HU5" s="40"/>
      <c r="HV5" s="71" t="str">
        <f>'Site 21'!$J$3</f>
        <v>Section Incomplete</v>
      </c>
      <c r="HW5" s="40"/>
      <c r="HX5" s="72"/>
      <c r="HY5" s="73"/>
      <c r="HZ5" s="70" t="str">
        <f>HO5</f>
        <v>1. Site-specific Information:</v>
      </c>
      <c r="IA5" s="40"/>
      <c r="IB5" s="40"/>
      <c r="IC5" s="40"/>
      <c r="ID5" s="40"/>
      <c r="IE5" s="40"/>
      <c r="IF5" s="40"/>
      <c r="IG5" s="71" t="str">
        <f>'Site 22'!$J$3</f>
        <v>Section Incomplete</v>
      </c>
      <c r="IH5" s="40"/>
      <c r="II5" s="72"/>
      <c r="IJ5" s="73"/>
      <c r="IK5" s="70" t="str">
        <f>HZ5</f>
        <v>1. Site-specific Information:</v>
      </c>
      <c r="IL5" s="40"/>
      <c r="IM5" s="40"/>
      <c r="IN5" s="40"/>
      <c r="IO5" s="40"/>
      <c r="IP5" s="40"/>
      <c r="IQ5" s="40"/>
      <c r="IR5" s="71" t="str">
        <f>'Site 23'!$J$3</f>
        <v>Section Incomplete</v>
      </c>
      <c r="IS5" s="40"/>
      <c r="IT5" s="72"/>
      <c r="IU5" s="73"/>
      <c r="IV5" s="70" t="str">
        <f>IK5</f>
        <v>1. Site-specific Information:</v>
      </c>
      <c r="IW5" s="40"/>
      <c r="IX5" s="40"/>
      <c r="IY5" s="40"/>
      <c r="IZ5" s="40"/>
      <c r="JA5" s="40"/>
      <c r="JB5" s="40"/>
      <c r="JC5" s="71" t="str">
        <f>'Site 24'!$J$3</f>
        <v>Section Incomplete</v>
      </c>
      <c r="JD5" s="40"/>
      <c r="JE5" s="72"/>
      <c r="JF5" s="73"/>
      <c r="JG5" s="70" t="str">
        <f>IV5</f>
        <v>1. Site-specific Information:</v>
      </c>
      <c r="JH5" s="40"/>
      <c r="JI5" s="40"/>
      <c r="JJ5" s="40"/>
      <c r="JK5" s="40"/>
      <c r="JL5" s="40"/>
      <c r="JM5" s="40"/>
      <c r="JN5" s="71" t="str">
        <f>'Site 25'!$J$3</f>
        <v>Section Incomplete</v>
      </c>
      <c r="JO5" s="40"/>
      <c r="JP5" s="72"/>
      <c r="JQ5" s="73"/>
      <c r="JR5" s="70" t="str">
        <f>JG5</f>
        <v>1. Site-specific Information:</v>
      </c>
      <c r="JS5" s="40"/>
      <c r="JT5" s="40"/>
      <c r="JU5" s="40"/>
      <c r="JV5" s="40"/>
      <c r="JW5" s="40"/>
      <c r="JX5" s="40"/>
      <c r="JY5" s="71" t="str">
        <f>'Site 26'!$J$3</f>
        <v>Section Incomplete</v>
      </c>
      <c r="JZ5" s="40"/>
      <c r="KA5" s="72"/>
      <c r="KB5" s="73"/>
      <c r="KC5" s="70" t="str">
        <f>JR5</f>
        <v>1. Site-specific Information:</v>
      </c>
      <c r="KD5" s="40"/>
      <c r="KE5" s="40"/>
      <c r="KF5" s="40"/>
      <c r="KG5" s="40"/>
      <c r="KH5" s="40"/>
      <c r="KI5" s="40"/>
      <c r="KJ5" s="71" t="str">
        <f>'Site 27'!$J$3</f>
        <v>Section Incomplete</v>
      </c>
      <c r="KK5" s="40"/>
      <c r="KL5" s="72"/>
      <c r="KM5" s="73"/>
      <c r="KN5" s="70" t="str">
        <f>KC5</f>
        <v>1. Site-specific Information:</v>
      </c>
      <c r="KO5" s="40"/>
      <c r="KP5" s="40"/>
      <c r="KQ5" s="40"/>
      <c r="KR5" s="40"/>
      <c r="KS5" s="40"/>
      <c r="KT5" s="40"/>
      <c r="KU5" s="71" t="str">
        <f>'Site 28'!$J$3</f>
        <v>Section Incomplete</v>
      </c>
      <c r="KV5" s="40"/>
      <c r="KW5" s="72"/>
      <c r="KX5" s="73"/>
      <c r="KY5" s="70" t="str">
        <f>KN5</f>
        <v>1. Site-specific Information:</v>
      </c>
      <c r="KZ5" s="40"/>
      <c r="LA5" s="40"/>
      <c r="LB5" s="40"/>
      <c r="LC5" s="40"/>
      <c r="LD5" s="40"/>
      <c r="LE5" s="40"/>
      <c r="LF5" s="71" t="str">
        <f>'Site 29'!$J$3</f>
        <v>Section Incomplete</v>
      </c>
      <c r="LG5" s="40"/>
      <c r="LH5" s="72"/>
      <c r="LI5" s="73"/>
      <c r="LJ5" s="70" t="str">
        <f>KY5</f>
        <v>1. Site-specific Information:</v>
      </c>
      <c r="LK5" s="40"/>
      <c r="LL5" s="40"/>
      <c r="LM5" s="40"/>
      <c r="LN5" s="40"/>
      <c r="LO5" s="40"/>
      <c r="LP5" s="40"/>
      <c r="LQ5" s="71" t="str">
        <f>'Site 30'!$J$3</f>
        <v>Section Incomplete</v>
      </c>
      <c r="LR5" s="40"/>
      <c r="LS5" s="72"/>
      <c r="LT5" s="73"/>
      <c r="LU5" s="70" t="str">
        <f>LJ5</f>
        <v>1. Site-specific Information:</v>
      </c>
      <c r="LV5" s="40"/>
      <c r="LW5" s="40"/>
      <c r="LX5" s="40"/>
      <c r="LY5" s="40"/>
      <c r="LZ5" s="40"/>
      <c r="MA5" s="40"/>
      <c r="MB5" s="71" t="str">
        <f>'Site 31'!$J$3</f>
        <v>Section Incomplete</v>
      </c>
      <c r="MC5" s="40"/>
      <c r="MD5" s="72"/>
      <c r="ME5" s="73"/>
      <c r="MF5" s="70" t="str">
        <f>LU5</f>
        <v>1. Site-specific Information:</v>
      </c>
      <c r="MG5" s="40"/>
      <c r="MH5" s="40"/>
      <c r="MI5" s="40"/>
      <c r="MJ5" s="40"/>
      <c r="MK5" s="40"/>
      <c r="ML5" s="40"/>
      <c r="MM5" s="71" t="str">
        <f>'Site 32'!$J$3</f>
        <v>Section Incomplete</v>
      </c>
      <c r="MN5" s="40"/>
      <c r="MO5" s="72"/>
      <c r="MP5" s="73"/>
      <c r="MQ5" s="70" t="str">
        <f>MF5</f>
        <v>1. Site-specific Information:</v>
      </c>
      <c r="MR5" s="40"/>
      <c r="MS5" s="40"/>
      <c r="MT5" s="40"/>
      <c r="MU5" s="40"/>
      <c r="MV5" s="40"/>
      <c r="MW5" s="40"/>
      <c r="MX5" s="71" t="str">
        <f>'Site 33'!$J$3</f>
        <v>Section Incomplete</v>
      </c>
      <c r="MY5" s="40"/>
      <c r="MZ5" s="72"/>
      <c r="NA5" s="73"/>
      <c r="NB5" s="70" t="str">
        <f>MQ5</f>
        <v>1. Site-specific Information:</v>
      </c>
      <c r="NC5" s="40"/>
      <c r="ND5" s="40"/>
      <c r="NE5" s="40"/>
      <c r="NF5" s="40"/>
      <c r="NG5" s="40"/>
      <c r="NH5" s="40"/>
      <c r="NI5" s="71" t="str">
        <f>'Site 34'!$J$3</f>
        <v>Section Incomplete</v>
      </c>
      <c r="NJ5" s="40"/>
      <c r="NK5" s="72"/>
      <c r="NL5" s="73"/>
      <c r="NM5" s="70" t="str">
        <f>NB5</f>
        <v>1. Site-specific Information:</v>
      </c>
      <c r="NN5" s="40"/>
      <c r="NO5" s="40"/>
      <c r="NP5" s="40"/>
      <c r="NQ5" s="40"/>
      <c r="NR5" s="40"/>
      <c r="NS5" s="40"/>
      <c r="NT5" s="71" t="str">
        <f>'Site 35'!$J$3</f>
        <v>Section Incomplete</v>
      </c>
      <c r="NU5" s="40"/>
      <c r="NV5" s="72"/>
      <c r="NW5" s="73"/>
      <c r="NX5" s="70" t="str">
        <f>NM5</f>
        <v>1. Site-specific Information:</v>
      </c>
      <c r="NY5" s="40"/>
      <c r="NZ5" s="40"/>
      <c r="OA5" s="40"/>
      <c r="OB5" s="40"/>
      <c r="OC5" s="40"/>
      <c r="OD5" s="40"/>
      <c r="OE5" s="71" t="str">
        <f>'Site 36'!$J$3</f>
        <v>Section Incomplete</v>
      </c>
      <c r="OF5" s="40"/>
      <c r="OG5" s="72"/>
      <c r="OH5" s="73"/>
      <c r="OI5" s="70" t="str">
        <f>NX5</f>
        <v>1. Site-specific Information:</v>
      </c>
      <c r="OJ5" s="40"/>
      <c r="OK5" s="40"/>
      <c r="OL5" s="40"/>
      <c r="OM5" s="40"/>
      <c r="ON5" s="40"/>
      <c r="OO5" s="40"/>
      <c r="OP5" s="71" t="str">
        <f>'Site 37'!$J$3</f>
        <v>Section Incomplete</v>
      </c>
      <c r="OQ5" s="40"/>
      <c r="OR5" s="72"/>
      <c r="OS5" s="73"/>
      <c r="OT5" s="70" t="str">
        <f>OI5</f>
        <v>1. Site-specific Information:</v>
      </c>
      <c r="OU5" s="40"/>
      <c r="OV5" s="40"/>
      <c r="OW5" s="40"/>
      <c r="OX5" s="40"/>
      <c r="OY5" s="40"/>
      <c r="OZ5" s="40"/>
      <c r="PA5" s="71" t="str">
        <f>'Site 38'!$J$3</f>
        <v>Section Incomplete</v>
      </c>
      <c r="PB5" s="40"/>
      <c r="PC5" s="72"/>
      <c r="PD5" s="73"/>
      <c r="PE5" s="70" t="str">
        <f>OT5</f>
        <v>1. Site-specific Information:</v>
      </c>
      <c r="PF5" s="40"/>
      <c r="PG5" s="40"/>
      <c r="PH5" s="40"/>
      <c r="PI5" s="40"/>
      <c r="PJ5" s="40"/>
      <c r="PK5" s="40"/>
      <c r="PL5" s="71" t="str">
        <f>'Site 39'!$J$3</f>
        <v>Section Incomplete</v>
      </c>
      <c r="PM5" s="40"/>
      <c r="PN5" s="72"/>
      <c r="PO5" s="73"/>
      <c r="PP5" s="70" t="str">
        <f>PE5</f>
        <v>1. Site-specific Information:</v>
      </c>
      <c r="PQ5" s="40"/>
      <c r="PR5" s="40"/>
      <c r="PS5" s="40"/>
      <c r="PT5" s="40"/>
      <c r="PU5" s="40"/>
      <c r="PV5" s="40"/>
      <c r="PW5" s="71" t="str">
        <f>'Site 40'!$J$3</f>
        <v>Section Incomplete</v>
      </c>
      <c r="PX5" s="40"/>
      <c r="PY5" s="72"/>
      <c r="PZ5" s="73"/>
      <c r="QA5" s="70" t="str">
        <f>PP5</f>
        <v>1. Site-specific Information:</v>
      </c>
      <c r="QB5" s="40"/>
      <c r="QC5" s="40"/>
      <c r="QD5" s="40"/>
      <c r="QE5" s="40"/>
      <c r="QF5" s="40"/>
      <c r="QG5" s="40"/>
      <c r="QH5" s="71" t="str">
        <f>'Site 41'!$J$3</f>
        <v>Section Incomplete</v>
      </c>
      <c r="QI5" s="40"/>
      <c r="QJ5" s="72"/>
      <c r="QK5" s="73"/>
      <c r="QL5" s="70" t="str">
        <f>QA5</f>
        <v>1. Site-specific Information:</v>
      </c>
      <c r="QM5" s="40"/>
      <c r="QN5" s="40"/>
      <c r="QO5" s="40"/>
      <c r="QP5" s="40"/>
      <c r="QQ5" s="40"/>
      <c r="QR5" s="40"/>
      <c r="QS5" s="71" t="str">
        <f>'Site 42'!$J$3</f>
        <v>Section Incomplete</v>
      </c>
      <c r="QT5" s="40"/>
      <c r="QU5" s="72"/>
      <c r="QV5" s="73"/>
      <c r="QW5" s="70" t="str">
        <f>QL5</f>
        <v>1. Site-specific Information:</v>
      </c>
      <c r="QX5" s="40"/>
      <c r="QY5" s="40"/>
      <c r="QZ5" s="40"/>
      <c r="RA5" s="40"/>
      <c r="RB5" s="40"/>
      <c r="RC5" s="40"/>
      <c r="RD5" s="71" t="str">
        <f>'Site 43'!$J$3</f>
        <v>Section Incomplete</v>
      </c>
      <c r="RE5" s="40"/>
      <c r="RF5" s="72"/>
      <c r="RG5" s="73"/>
      <c r="RH5" s="70" t="str">
        <f>QW5</f>
        <v>1. Site-specific Information:</v>
      </c>
      <c r="RI5" s="40"/>
      <c r="RJ5" s="40"/>
      <c r="RK5" s="40"/>
      <c r="RL5" s="40"/>
      <c r="RM5" s="40"/>
      <c r="RN5" s="40"/>
      <c r="RO5" s="71" t="str">
        <f>'Site 44'!$J$3</f>
        <v>Section Incomplete</v>
      </c>
      <c r="RP5" s="40"/>
      <c r="RQ5" s="72"/>
      <c r="RR5" s="73"/>
      <c r="RS5" s="70" t="str">
        <f>RH5</f>
        <v>1. Site-specific Information:</v>
      </c>
      <c r="RT5" s="40"/>
      <c r="RU5" s="40"/>
      <c r="RV5" s="40"/>
      <c r="RW5" s="40"/>
      <c r="RX5" s="40"/>
      <c r="RY5" s="40"/>
      <c r="RZ5" s="71" t="str">
        <f>'Site 45'!$J$3</f>
        <v>Section Incomplete</v>
      </c>
      <c r="SA5" s="40"/>
      <c r="SB5" s="72"/>
      <c r="SC5" s="73"/>
      <c r="SD5" s="70" t="str">
        <f>RS5</f>
        <v>1. Site-specific Information:</v>
      </c>
      <c r="SE5" s="40"/>
      <c r="SF5" s="40"/>
      <c r="SG5" s="40"/>
      <c r="SH5" s="40"/>
      <c r="SI5" s="40"/>
      <c r="SJ5" s="40"/>
      <c r="SK5" s="71" t="str">
        <f>'Site 46'!$J$3</f>
        <v>Section Incomplete</v>
      </c>
      <c r="SL5" s="40"/>
      <c r="SM5" s="72"/>
      <c r="SN5" s="73"/>
      <c r="SO5" s="70" t="str">
        <f>SD5</f>
        <v>1. Site-specific Information:</v>
      </c>
      <c r="SP5" s="40"/>
      <c r="SQ5" s="40"/>
      <c r="SR5" s="40"/>
      <c r="SS5" s="40"/>
      <c r="ST5" s="40"/>
      <c r="SU5" s="40"/>
      <c r="SV5" s="71" t="str">
        <f>'Site 47'!$J$3</f>
        <v>Section Incomplete</v>
      </c>
      <c r="SW5" s="40"/>
      <c r="SX5" s="72"/>
      <c r="SY5" s="73"/>
      <c r="SZ5" s="70" t="str">
        <f>SO5</f>
        <v>1. Site-specific Information:</v>
      </c>
      <c r="TA5" s="40"/>
      <c r="TB5" s="40"/>
      <c r="TC5" s="40"/>
      <c r="TD5" s="40"/>
      <c r="TE5" s="40"/>
      <c r="TF5" s="40"/>
      <c r="TG5" s="71" t="str">
        <f>'Site 48'!$J$3</f>
        <v>Section Incomplete</v>
      </c>
      <c r="TH5" s="40"/>
      <c r="TI5" s="72"/>
      <c r="TJ5" s="73"/>
      <c r="TK5" s="70" t="str">
        <f>SZ5</f>
        <v>1. Site-specific Information:</v>
      </c>
      <c r="TL5" s="40"/>
      <c r="TM5" s="40"/>
      <c r="TN5" s="40"/>
      <c r="TO5" s="40"/>
      <c r="TP5" s="40"/>
      <c r="TQ5" s="40"/>
      <c r="TR5" s="71" t="str">
        <f>'Site 49'!$J$3</f>
        <v>Section Incomplete</v>
      </c>
      <c r="TS5" s="40"/>
      <c r="TT5" s="72"/>
      <c r="TU5" s="73"/>
      <c r="TV5" s="70" t="str">
        <f>TK5</f>
        <v>1. Site-specific Information:</v>
      </c>
      <c r="TW5" s="40"/>
      <c r="TX5" s="40"/>
      <c r="TY5" s="40"/>
      <c r="TZ5" s="40"/>
      <c r="UA5" s="40"/>
      <c r="UB5" s="40"/>
      <c r="UC5" s="71" t="str">
        <f>'Site 50'!$J$3</f>
        <v>Section Incomplete</v>
      </c>
      <c r="UD5" s="40"/>
      <c r="UE5" s="72"/>
    </row>
    <row r="6" spans="1:551" x14ac:dyDescent="0.25">
      <c r="B6" s="69"/>
      <c r="C6" s="40"/>
      <c r="D6" s="40"/>
      <c r="E6" s="40"/>
      <c r="F6" s="40"/>
      <c r="G6" s="40"/>
      <c r="H6" s="40"/>
      <c r="I6" s="40"/>
      <c r="J6" s="40"/>
      <c r="K6" s="40"/>
      <c r="L6" s="72"/>
      <c r="M6" s="73"/>
      <c r="N6" s="40"/>
      <c r="O6" s="40"/>
      <c r="P6" s="40"/>
      <c r="Q6" s="40"/>
      <c r="R6" s="40"/>
      <c r="S6" s="40"/>
      <c r="T6" s="40"/>
      <c r="U6" s="40"/>
      <c r="V6" s="40"/>
      <c r="W6" s="72"/>
      <c r="X6" s="73"/>
      <c r="Y6" s="40"/>
      <c r="Z6" s="40"/>
      <c r="AA6" s="40"/>
      <c r="AB6" s="40"/>
      <c r="AC6" s="40"/>
      <c r="AD6" s="40"/>
      <c r="AE6" s="40"/>
      <c r="AF6" s="40"/>
      <c r="AG6" s="40"/>
      <c r="AH6" s="72"/>
      <c r="AI6" s="73"/>
      <c r="AJ6" s="40"/>
      <c r="AK6" s="40"/>
      <c r="AL6" s="40"/>
      <c r="AM6" s="40"/>
      <c r="AN6" s="40"/>
      <c r="AO6" s="40"/>
      <c r="AP6" s="40"/>
      <c r="AQ6" s="40"/>
      <c r="AR6" s="40"/>
      <c r="AS6" s="72"/>
      <c r="AT6" s="73"/>
      <c r="AU6" s="40"/>
      <c r="AV6" s="40"/>
      <c r="AW6" s="40"/>
      <c r="AX6" s="40"/>
      <c r="AY6" s="40"/>
      <c r="AZ6" s="40"/>
      <c r="BA6" s="40"/>
      <c r="BB6" s="40"/>
      <c r="BC6" s="40"/>
      <c r="BD6" s="72"/>
      <c r="BE6" s="73"/>
      <c r="BF6" s="40"/>
      <c r="BG6" s="40"/>
      <c r="BH6" s="40"/>
      <c r="BI6" s="40"/>
      <c r="BJ6" s="40"/>
      <c r="BK6" s="40"/>
      <c r="BL6" s="40"/>
      <c r="BM6" s="40"/>
      <c r="BN6" s="40"/>
      <c r="BO6" s="72"/>
      <c r="BP6" s="73"/>
      <c r="BQ6" s="40"/>
      <c r="BR6" s="40"/>
      <c r="BS6" s="40"/>
      <c r="BT6" s="40"/>
      <c r="BU6" s="40"/>
      <c r="BV6" s="40"/>
      <c r="BW6" s="40"/>
      <c r="BX6" s="40"/>
      <c r="BY6" s="40"/>
      <c r="BZ6" s="72"/>
      <c r="CA6" s="73"/>
      <c r="CB6" s="40"/>
      <c r="CC6" s="40"/>
      <c r="CD6" s="40"/>
      <c r="CE6" s="40"/>
      <c r="CF6" s="40"/>
      <c r="CG6" s="40"/>
      <c r="CH6" s="40"/>
      <c r="CI6" s="40"/>
      <c r="CJ6" s="40"/>
      <c r="CK6" s="72"/>
      <c r="CL6" s="73"/>
      <c r="CM6" s="40"/>
      <c r="CN6" s="40"/>
      <c r="CO6" s="40"/>
      <c r="CP6" s="40"/>
      <c r="CQ6" s="40"/>
      <c r="CR6" s="40"/>
      <c r="CS6" s="40"/>
      <c r="CT6" s="40"/>
      <c r="CU6" s="40"/>
      <c r="CV6" s="72"/>
      <c r="CW6" s="73"/>
      <c r="CX6" s="40"/>
      <c r="CY6" s="40"/>
      <c r="CZ6" s="40"/>
      <c r="DA6" s="40"/>
      <c r="DB6" s="40"/>
      <c r="DC6" s="40"/>
      <c r="DD6" s="40"/>
      <c r="DE6" s="40"/>
      <c r="DF6" s="40"/>
      <c r="DG6" s="72"/>
      <c r="DH6" s="73"/>
      <c r="DI6" s="40"/>
      <c r="DJ6" s="40"/>
      <c r="DK6" s="40"/>
      <c r="DL6" s="40"/>
      <c r="DM6" s="40"/>
      <c r="DN6" s="40"/>
      <c r="DO6" s="40"/>
      <c r="DP6" s="40"/>
      <c r="DQ6" s="40"/>
      <c r="DR6" s="72"/>
      <c r="DS6" s="73"/>
      <c r="DT6" s="40"/>
      <c r="DU6" s="40"/>
      <c r="DV6" s="40"/>
      <c r="DW6" s="40"/>
      <c r="DX6" s="40"/>
      <c r="DY6" s="40"/>
      <c r="DZ6" s="40"/>
      <c r="EA6" s="40"/>
      <c r="EB6" s="40"/>
      <c r="EC6" s="72"/>
      <c r="ED6" s="73"/>
      <c r="EE6" s="40"/>
      <c r="EF6" s="40"/>
      <c r="EG6" s="40"/>
      <c r="EH6" s="40"/>
      <c r="EI6" s="40"/>
      <c r="EJ6" s="40"/>
      <c r="EK6" s="40"/>
      <c r="EL6" s="40"/>
      <c r="EM6" s="40"/>
      <c r="EN6" s="72"/>
      <c r="EO6" s="73"/>
      <c r="EP6" s="40"/>
      <c r="EQ6" s="40"/>
      <c r="ER6" s="40"/>
      <c r="ES6" s="40"/>
      <c r="ET6" s="40"/>
      <c r="EU6" s="40"/>
      <c r="EV6" s="40"/>
      <c r="EW6" s="40"/>
      <c r="EX6" s="40"/>
      <c r="EY6" s="72"/>
      <c r="EZ6" s="73"/>
      <c r="FA6" s="40"/>
      <c r="FB6" s="40"/>
      <c r="FC6" s="40"/>
      <c r="FD6" s="40"/>
      <c r="FE6" s="40"/>
      <c r="FF6" s="40"/>
      <c r="FG6" s="40"/>
      <c r="FH6" s="40"/>
      <c r="FI6" s="40"/>
      <c r="FJ6" s="72"/>
      <c r="FK6" s="73"/>
      <c r="FL6" s="40"/>
      <c r="FM6" s="40"/>
      <c r="FN6" s="40"/>
      <c r="FO6" s="40"/>
      <c r="FP6" s="40"/>
      <c r="FQ6" s="40"/>
      <c r="FR6" s="40"/>
      <c r="FS6" s="40"/>
      <c r="FT6" s="40"/>
      <c r="FU6" s="72"/>
      <c r="FV6" s="73"/>
      <c r="FW6" s="40"/>
      <c r="FX6" s="40"/>
      <c r="FY6" s="40"/>
      <c r="FZ6" s="40"/>
      <c r="GA6" s="40"/>
      <c r="GB6" s="40"/>
      <c r="GC6" s="40"/>
      <c r="GD6" s="40"/>
      <c r="GE6" s="40"/>
      <c r="GF6" s="72"/>
      <c r="GG6" s="73"/>
      <c r="GH6" s="40"/>
      <c r="GI6" s="40"/>
      <c r="GJ6" s="40"/>
      <c r="GK6" s="40"/>
      <c r="GL6" s="40"/>
      <c r="GM6" s="40"/>
      <c r="GN6" s="40"/>
      <c r="GO6" s="40"/>
      <c r="GP6" s="40"/>
      <c r="GQ6" s="72"/>
      <c r="GR6" s="73"/>
      <c r="GS6" s="40"/>
      <c r="GT6" s="40"/>
      <c r="GU6" s="40"/>
      <c r="GV6" s="40"/>
      <c r="GW6" s="40"/>
      <c r="GX6" s="40"/>
      <c r="GY6" s="40"/>
      <c r="GZ6" s="40"/>
      <c r="HA6" s="40"/>
      <c r="HB6" s="72"/>
      <c r="HC6" s="73"/>
      <c r="HD6" s="40"/>
      <c r="HE6" s="40"/>
      <c r="HF6" s="40"/>
      <c r="HG6" s="40"/>
      <c r="HH6" s="40"/>
      <c r="HI6" s="40"/>
      <c r="HJ6" s="40"/>
      <c r="HK6" s="40"/>
      <c r="HL6" s="40"/>
      <c r="HM6" s="72"/>
      <c r="HN6" s="73"/>
      <c r="HO6" s="40"/>
      <c r="HP6" s="40"/>
      <c r="HQ6" s="40"/>
      <c r="HR6" s="40"/>
      <c r="HS6" s="40"/>
      <c r="HT6" s="40"/>
      <c r="HU6" s="40"/>
      <c r="HV6" s="40"/>
      <c r="HW6" s="40"/>
      <c r="HX6" s="72"/>
      <c r="HY6" s="73"/>
      <c r="HZ6" s="40"/>
      <c r="IA6" s="40"/>
      <c r="IB6" s="40"/>
      <c r="IC6" s="40"/>
      <c r="ID6" s="40"/>
      <c r="IE6" s="40"/>
      <c r="IF6" s="40"/>
      <c r="IG6" s="40"/>
      <c r="IH6" s="40"/>
      <c r="II6" s="72"/>
      <c r="IJ6" s="73"/>
      <c r="IK6" s="40"/>
      <c r="IL6" s="40"/>
      <c r="IM6" s="40"/>
      <c r="IN6" s="40"/>
      <c r="IO6" s="40"/>
      <c r="IP6" s="40"/>
      <c r="IQ6" s="40"/>
      <c r="IR6" s="40"/>
      <c r="IS6" s="40"/>
      <c r="IT6" s="72"/>
      <c r="IU6" s="73"/>
      <c r="IV6" s="40"/>
      <c r="IW6" s="40"/>
      <c r="IX6" s="40"/>
      <c r="IY6" s="40"/>
      <c r="IZ6" s="40"/>
      <c r="JA6" s="40"/>
      <c r="JB6" s="40"/>
      <c r="JC6" s="40"/>
      <c r="JD6" s="40"/>
      <c r="JE6" s="72"/>
      <c r="JF6" s="73"/>
      <c r="JG6" s="40"/>
      <c r="JH6" s="40"/>
      <c r="JI6" s="40"/>
      <c r="JJ6" s="40"/>
      <c r="JK6" s="40"/>
      <c r="JL6" s="40"/>
      <c r="JM6" s="40"/>
      <c r="JN6" s="40"/>
      <c r="JO6" s="40"/>
      <c r="JP6" s="72"/>
      <c r="JQ6" s="73"/>
      <c r="JR6" s="40"/>
      <c r="JS6" s="40"/>
      <c r="JT6" s="40"/>
      <c r="JU6" s="40"/>
      <c r="JV6" s="40"/>
      <c r="JW6" s="40"/>
      <c r="JX6" s="40"/>
      <c r="JY6" s="40"/>
      <c r="JZ6" s="40"/>
      <c r="KA6" s="72"/>
      <c r="KB6" s="73"/>
      <c r="KC6" s="40"/>
      <c r="KD6" s="40"/>
      <c r="KE6" s="40"/>
      <c r="KF6" s="40"/>
      <c r="KG6" s="40"/>
      <c r="KH6" s="40"/>
      <c r="KI6" s="40"/>
      <c r="KJ6" s="40"/>
      <c r="KK6" s="40"/>
      <c r="KL6" s="72"/>
      <c r="KM6" s="73"/>
      <c r="KN6" s="40"/>
      <c r="KO6" s="40"/>
      <c r="KP6" s="40"/>
      <c r="KQ6" s="40"/>
      <c r="KR6" s="40"/>
      <c r="KS6" s="40"/>
      <c r="KT6" s="40"/>
      <c r="KU6" s="40"/>
      <c r="KV6" s="40"/>
      <c r="KW6" s="72"/>
      <c r="KX6" s="73"/>
      <c r="KY6" s="40"/>
      <c r="KZ6" s="40"/>
      <c r="LA6" s="40"/>
      <c r="LB6" s="40"/>
      <c r="LC6" s="40"/>
      <c r="LD6" s="40"/>
      <c r="LE6" s="40"/>
      <c r="LF6" s="40"/>
      <c r="LG6" s="40"/>
      <c r="LH6" s="72"/>
      <c r="LI6" s="73"/>
      <c r="LJ6" s="40"/>
      <c r="LK6" s="40"/>
      <c r="LL6" s="40"/>
      <c r="LM6" s="40"/>
      <c r="LN6" s="40"/>
      <c r="LO6" s="40"/>
      <c r="LP6" s="40"/>
      <c r="LQ6" s="40"/>
      <c r="LR6" s="40"/>
      <c r="LS6" s="72"/>
      <c r="LT6" s="73"/>
      <c r="LU6" s="40"/>
      <c r="LV6" s="40"/>
      <c r="LW6" s="40"/>
      <c r="LX6" s="40"/>
      <c r="LY6" s="40"/>
      <c r="LZ6" s="40"/>
      <c r="MA6" s="40"/>
      <c r="MB6" s="40"/>
      <c r="MC6" s="40"/>
      <c r="MD6" s="72"/>
      <c r="ME6" s="73"/>
      <c r="MF6" s="40"/>
      <c r="MG6" s="40"/>
      <c r="MH6" s="40"/>
      <c r="MI6" s="40"/>
      <c r="MJ6" s="40"/>
      <c r="MK6" s="40"/>
      <c r="ML6" s="40"/>
      <c r="MM6" s="40"/>
      <c r="MN6" s="40"/>
      <c r="MO6" s="72"/>
      <c r="MP6" s="73"/>
      <c r="MQ6" s="40"/>
      <c r="MR6" s="40"/>
      <c r="MS6" s="40"/>
      <c r="MT6" s="40"/>
      <c r="MU6" s="40"/>
      <c r="MV6" s="40"/>
      <c r="MW6" s="40"/>
      <c r="MX6" s="40"/>
      <c r="MY6" s="40"/>
      <c r="MZ6" s="72"/>
      <c r="NA6" s="73"/>
      <c r="NB6" s="40"/>
      <c r="NC6" s="40"/>
      <c r="ND6" s="40"/>
      <c r="NE6" s="40"/>
      <c r="NF6" s="40"/>
      <c r="NG6" s="40"/>
      <c r="NH6" s="40"/>
      <c r="NI6" s="40"/>
      <c r="NJ6" s="40"/>
      <c r="NK6" s="72"/>
      <c r="NL6" s="73"/>
      <c r="NM6" s="40"/>
      <c r="NN6" s="40"/>
      <c r="NO6" s="40"/>
      <c r="NP6" s="40"/>
      <c r="NQ6" s="40"/>
      <c r="NR6" s="40"/>
      <c r="NS6" s="40"/>
      <c r="NT6" s="40"/>
      <c r="NU6" s="40"/>
      <c r="NV6" s="72"/>
      <c r="NW6" s="73"/>
      <c r="NX6" s="40"/>
      <c r="NY6" s="40"/>
      <c r="NZ6" s="40"/>
      <c r="OA6" s="40"/>
      <c r="OB6" s="40"/>
      <c r="OC6" s="40"/>
      <c r="OD6" s="40"/>
      <c r="OE6" s="40"/>
      <c r="OF6" s="40"/>
      <c r="OG6" s="72"/>
      <c r="OH6" s="73"/>
      <c r="OI6" s="40"/>
      <c r="OJ6" s="40"/>
      <c r="OK6" s="40"/>
      <c r="OL6" s="40"/>
      <c r="OM6" s="40"/>
      <c r="ON6" s="40"/>
      <c r="OO6" s="40"/>
      <c r="OP6" s="40"/>
      <c r="OQ6" s="40"/>
      <c r="OR6" s="72"/>
      <c r="OS6" s="73"/>
      <c r="OT6" s="40"/>
      <c r="OU6" s="40"/>
      <c r="OV6" s="40"/>
      <c r="OW6" s="40"/>
      <c r="OX6" s="40"/>
      <c r="OY6" s="40"/>
      <c r="OZ6" s="40"/>
      <c r="PA6" s="40"/>
      <c r="PB6" s="40"/>
      <c r="PC6" s="72"/>
      <c r="PD6" s="73"/>
      <c r="PE6" s="40"/>
      <c r="PF6" s="40"/>
      <c r="PG6" s="40"/>
      <c r="PH6" s="40"/>
      <c r="PI6" s="40"/>
      <c r="PJ6" s="40"/>
      <c r="PK6" s="40"/>
      <c r="PL6" s="40"/>
      <c r="PM6" s="40"/>
      <c r="PN6" s="72"/>
      <c r="PO6" s="73"/>
      <c r="PP6" s="40"/>
      <c r="PQ6" s="40"/>
      <c r="PR6" s="40"/>
      <c r="PS6" s="40"/>
      <c r="PT6" s="40"/>
      <c r="PU6" s="40"/>
      <c r="PV6" s="40"/>
      <c r="PW6" s="40"/>
      <c r="PX6" s="40"/>
      <c r="PY6" s="72"/>
      <c r="PZ6" s="73"/>
      <c r="QA6" s="40"/>
      <c r="QB6" s="40"/>
      <c r="QC6" s="40"/>
      <c r="QD6" s="40"/>
      <c r="QE6" s="40"/>
      <c r="QF6" s="40"/>
      <c r="QG6" s="40"/>
      <c r="QH6" s="40"/>
      <c r="QI6" s="40"/>
      <c r="QJ6" s="72"/>
      <c r="QK6" s="73"/>
      <c r="QL6" s="40"/>
      <c r="QM6" s="40"/>
      <c r="QN6" s="40"/>
      <c r="QO6" s="40"/>
      <c r="QP6" s="40"/>
      <c r="QQ6" s="40"/>
      <c r="QR6" s="40"/>
      <c r="QS6" s="40"/>
      <c r="QT6" s="40"/>
      <c r="QU6" s="72"/>
      <c r="QV6" s="73"/>
      <c r="QW6" s="40"/>
      <c r="QX6" s="40"/>
      <c r="QY6" s="40"/>
      <c r="QZ6" s="40"/>
      <c r="RA6" s="40"/>
      <c r="RB6" s="40"/>
      <c r="RC6" s="40"/>
      <c r="RD6" s="40"/>
      <c r="RE6" s="40"/>
      <c r="RF6" s="72"/>
      <c r="RG6" s="73"/>
      <c r="RH6" s="40"/>
      <c r="RI6" s="40"/>
      <c r="RJ6" s="40"/>
      <c r="RK6" s="40"/>
      <c r="RL6" s="40"/>
      <c r="RM6" s="40"/>
      <c r="RN6" s="40"/>
      <c r="RO6" s="40"/>
      <c r="RP6" s="40"/>
      <c r="RQ6" s="72"/>
      <c r="RR6" s="73"/>
      <c r="RS6" s="40"/>
      <c r="RT6" s="40"/>
      <c r="RU6" s="40"/>
      <c r="RV6" s="40"/>
      <c r="RW6" s="40"/>
      <c r="RX6" s="40"/>
      <c r="RY6" s="40"/>
      <c r="RZ6" s="40"/>
      <c r="SA6" s="40"/>
      <c r="SB6" s="72"/>
      <c r="SC6" s="73"/>
      <c r="SD6" s="40"/>
      <c r="SE6" s="40"/>
      <c r="SF6" s="40"/>
      <c r="SG6" s="40"/>
      <c r="SH6" s="40"/>
      <c r="SI6" s="40"/>
      <c r="SJ6" s="40"/>
      <c r="SK6" s="40"/>
      <c r="SL6" s="40"/>
      <c r="SM6" s="72"/>
      <c r="SN6" s="73"/>
      <c r="SO6" s="40"/>
      <c r="SP6" s="40"/>
      <c r="SQ6" s="40"/>
      <c r="SR6" s="40"/>
      <c r="SS6" s="40"/>
      <c r="ST6" s="40"/>
      <c r="SU6" s="40"/>
      <c r="SV6" s="40"/>
      <c r="SW6" s="40"/>
      <c r="SX6" s="72"/>
      <c r="SY6" s="73"/>
      <c r="SZ6" s="40"/>
      <c r="TA6" s="40"/>
      <c r="TB6" s="40"/>
      <c r="TC6" s="40"/>
      <c r="TD6" s="40"/>
      <c r="TE6" s="40"/>
      <c r="TF6" s="40"/>
      <c r="TG6" s="40"/>
      <c r="TH6" s="40"/>
      <c r="TI6" s="72"/>
      <c r="TJ6" s="73"/>
      <c r="TK6" s="40"/>
      <c r="TL6" s="40"/>
      <c r="TM6" s="40"/>
      <c r="TN6" s="40"/>
      <c r="TO6" s="40"/>
      <c r="TP6" s="40"/>
      <c r="TQ6" s="40"/>
      <c r="TR6" s="40"/>
      <c r="TS6" s="40"/>
      <c r="TT6" s="72"/>
      <c r="TU6" s="73"/>
      <c r="TV6" s="40"/>
      <c r="TW6" s="40"/>
      <c r="TX6" s="40"/>
      <c r="TY6" s="40"/>
      <c r="TZ6" s="40"/>
      <c r="UA6" s="40"/>
      <c r="UB6" s="40"/>
      <c r="UC6" s="40"/>
      <c r="UD6" s="40"/>
      <c r="UE6" s="72"/>
    </row>
    <row r="7" spans="1:551" x14ac:dyDescent="0.25">
      <c r="A7" s="75"/>
      <c r="B7" s="73" t="str">
        <f>CONCATENATE($B$3,C7)</f>
        <v>1Site Name</v>
      </c>
      <c r="C7" s="74" t="str">
        <f>'Site 1'!C5</f>
        <v>Site Name</v>
      </c>
      <c r="D7" s="40"/>
      <c r="E7" s="40"/>
      <c r="F7" s="40"/>
      <c r="G7" s="148" t="str">
        <f>'Site 1'!$G$5</f>
        <v/>
      </c>
      <c r="H7" s="149"/>
      <c r="I7" s="149"/>
      <c r="J7" s="149"/>
      <c r="K7" s="150"/>
      <c r="L7" s="72"/>
      <c r="M7" s="73" t="str">
        <f>CONCATENATE(M$3,N7)</f>
        <v>2Site Name</v>
      </c>
      <c r="N7" s="74" t="str">
        <f>$C$7</f>
        <v>Site Name</v>
      </c>
      <c r="O7" s="40"/>
      <c r="P7" s="40"/>
      <c r="Q7" s="40"/>
      <c r="R7" s="148" t="str">
        <f>'Site 2'!$G$5</f>
        <v/>
      </c>
      <c r="S7" s="149"/>
      <c r="T7" s="149"/>
      <c r="U7" s="149"/>
      <c r="V7" s="150"/>
      <c r="W7" s="72"/>
      <c r="X7" s="73" t="str">
        <f>CONCATENATE(X$3,Y7)</f>
        <v>3Site Name</v>
      </c>
      <c r="Y7" s="74" t="str">
        <f>$C$7</f>
        <v>Site Name</v>
      </c>
      <c r="Z7" s="40"/>
      <c r="AA7" s="40"/>
      <c r="AB7" s="40"/>
      <c r="AC7" s="148" t="str">
        <f>'Site 3'!$G$5</f>
        <v/>
      </c>
      <c r="AD7" s="149"/>
      <c r="AE7" s="149"/>
      <c r="AF7" s="149"/>
      <c r="AG7" s="150"/>
      <c r="AH7" s="72"/>
      <c r="AI7" s="73" t="str">
        <f>CONCATENATE(AI$3,AJ7)</f>
        <v>4Site Name</v>
      </c>
      <c r="AJ7" s="74" t="str">
        <f>$C$7</f>
        <v>Site Name</v>
      </c>
      <c r="AK7" s="40"/>
      <c r="AL7" s="40"/>
      <c r="AM7" s="40"/>
      <c r="AN7" s="148" t="str">
        <f>'Site 4'!$G$5</f>
        <v/>
      </c>
      <c r="AO7" s="149"/>
      <c r="AP7" s="149"/>
      <c r="AQ7" s="149"/>
      <c r="AR7" s="150"/>
      <c r="AS7" s="72"/>
      <c r="AT7" s="73" t="str">
        <f>CONCATENATE(AT$3,AU7)</f>
        <v>5Site Name</v>
      </c>
      <c r="AU7" s="74" t="str">
        <f>$C$7</f>
        <v>Site Name</v>
      </c>
      <c r="AV7" s="40"/>
      <c r="AW7" s="40"/>
      <c r="AX7" s="40"/>
      <c r="AY7" s="148" t="str">
        <f>'Site 5'!$G$5</f>
        <v/>
      </c>
      <c r="AZ7" s="149"/>
      <c r="BA7" s="149"/>
      <c r="BB7" s="149"/>
      <c r="BC7" s="150"/>
      <c r="BD7" s="72"/>
      <c r="BE7" s="73" t="str">
        <f>CONCATENATE(BE$3,BF7)</f>
        <v>6Site Name</v>
      </c>
      <c r="BF7" s="74" t="str">
        <f>$C$7</f>
        <v>Site Name</v>
      </c>
      <c r="BG7" s="40"/>
      <c r="BH7" s="40"/>
      <c r="BI7" s="40"/>
      <c r="BJ7" s="148" t="str">
        <f>'Site 6'!$G$5</f>
        <v/>
      </c>
      <c r="BK7" s="149"/>
      <c r="BL7" s="149"/>
      <c r="BM7" s="149"/>
      <c r="BN7" s="150"/>
      <c r="BO7" s="72"/>
      <c r="BP7" s="73" t="str">
        <f>CONCATENATE(BP$3,BQ7)</f>
        <v>7Site Name</v>
      </c>
      <c r="BQ7" s="74" t="str">
        <f>$C$7</f>
        <v>Site Name</v>
      </c>
      <c r="BR7" s="40"/>
      <c r="BS7" s="40"/>
      <c r="BT7" s="40"/>
      <c r="BU7" s="148" t="str">
        <f>'Site 7'!$G$5</f>
        <v/>
      </c>
      <c r="BV7" s="149"/>
      <c r="BW7" s="149"/>
      <c r="BX7" s="149"/>
      <c r="BY7" s="150"/>
      <c r="BZ7" s="72"/>
      <c r="CA7" s="73" t="str">
        <f>CONCATENATE(CA$3,CB7)</f>
        <v>8Site Name</v>
      </c>
      <c r="CB7" s="74" t="str">
        <f>$C$7</f>
        <v>Site Name</v>
      </c>
      <c r="CC7" s="40"/>
      <c r="CD7" s="40"/>
      <c r="CE7" s="40"/>
      <c r="CF7" s="148" t="str">
        <f>'Site 8'!$G$5</f>
        <v/>
      </c>
      <c r="CG7" s="149"/>
      <c r="CH7" s="149"/>
      <c r="CI7" s="149"/>
      <c r="CJ7" s="150"/>
      <c r="CK7" s="72"/>
      <c r="CL7" s="73" t="str">
        <f>CONCATENATE(CL$3,CM7)</f>
        <v>9Site Name</v>
      </c>
      <c r="CM7" s="74" t="str">
        <f>$C$7</f>
        <v>Site Name</v>
      </c>
      <c r="CN7" s="40"/>
      <c r="CO7" s="40"/>
      <c r="CP7" s="40"/>
      <c r="CQ7" s="148" t="str">
        <f>'Site 9'!$G$5</f>
        <v/>
      </c>
      <c r="CR7" s="149"/>
      <c r="CS7" s="149"/>
      <c r="CT7" s="149"/>
      <c r="CU7" s="150"/>
      <c r="CV7" s="72"/>
      <c r="CW7" s="73" t="str">
        <f>CONCATENATE(CW$3,CX7)</f>
        <v>10Site Name</v>
      </c>
      <c r="CX7" s="74" t="str">
        <f>$C$7</f>
        <v>Site Name</v>
      </c>
      <c r="CY7" s="40"/>
      <c r="CZ7" s="40"/>
      <c r="DA7" s="40"/>
      <c r="DB7" s="148" t="str">
        <f>'Site 10'!$G$5</f>
        <v/>
      </c>
      <c r="DC7" s="149"/>
      <c r="DD7" s="149"/>
      <c r="DE7" s="149"/>
      <c r="DF7" s="150"/>
      <c r="DG7" s="72"/>
      <c r="DH7" s="73" t="str">
        <f>CONCATENATE(DH$3,DI7)</f>
        <v>11Site Name</v>
      </c>
      <c r="DI7" s="74" t="str">
        <f>$C$7</f>
        <v>Site Name</v>
      </c>
      <c r="DJ7" s="40"/>
      <c r="DK7" s="40"/>
      <c r="DL7" s="40"/>
      <c r="DM7" s="148" t="str">
        <f>'Site 11'!$G$5</f>
        <v/>
      </c>
      <c r="DN7" s="149"/>
      <c r="DO7" s="149"/>
      <c r="DP7" s="149"/>
      <c r="DQ7" s="150"/>
      <c r="DR7" s="72"/>
      <c r="DS7" s="73" t="str">
        <f>CONCATENATE(DS$3,DT7)</f>
        <v>12Site Name</v>
      </c>
      <c r="DT7" s="74" t="str">
        <f>$C$7</f>
        <v>Site Name</v>
      </c>
      <c r="DU7" s="40"/>
      <c r="DV7" s="40"/>
      <c r="DW7" s="40"/>
      <c r="DX7" s="148" t="str">
        <f>'Site 12'!$G$5</f>
        <v/>
      </c>
      <c r="DY7" s="149"/>
      <c r="DZ7" s="149"/>
      <c r="EA7" s="149"/>
      <c r="EB7" s="150"/>
      <c r="EC7" s="72"/>
      <c r="ED7" s="73" t="str">
        <f>CONCATENATE(ED$3,EE7)</f>
        <v>13Site Name</v>
      </c>
      <c r="EE7" s="74" t="str">
        <f>$C$7</f>
        <v>Site Name</v>
      </c>
      <c r="EF7" s="40"/>
      <c r="EG7" s="40"/>
      <c r="EH7" s="40"/>
      <c r="EI7" s="148" t="str">
        <f>'Site 13'!$G$5</f>
        <v/>
      </c>
      <c r="EJ7" s="149"/>
      <c r="EK7" s="149"/>
      <c r="EL7" s="149"/>
      <c r="EM7" s="150"/>
      <c r="EN7" s="72"/>
      <c r="EO7" s="73" t="str">
        <f>CONCATENATE(EO$3,EP7)</f>
        <v>14Site Name</v>
      </c>
      <c r="EP7" s="74" t="str">
        <f>$C$7</f>
        <v>Site Name</v>
      </c>
      <c r="EQ7" s="40"/>
      <c r="ER7" s="40"/>
      <c r="ES7" s="40"/>
      <c r="ET7" s="148" t="str">
        <f>'Site 14'!$G$5</f>
        <v/>
      </c>
      <c r="EU7" s="149"/>
      <c r="EV7" s="149"/>
      <c r="EW7" s="149"/>
      <c r="EX7" s="150"/>
      <c r="EY7" s="72"/>
      <c r="EZ7" s="73" t="str">
        <f>CONCATENATE(EZ$3,FA7)</f>
        <v>15Site Name</v>
      </c>
      <c r="FA7" s="74" t="str">
        <f>$C$7</f>
        <v>Site Name</v>
      </c>
      <c r="FB7" s="40"/>
      <c r="FC7" s="40"/>
      <c r="FD7" s="40"/>
      <c r="FE7" s="148" t="str">
        <f>'Site 15'!$G$5</f>
        <v/>
      </c>
      <c r="FF7" s="149"/>
      <c r="FG7" s="149"/>
      <c r="FH7" s="149"/>
      <c r="FI7" s="150"/>
      <c r="FJ7" s="72"/>
      <c r="FK7" s="73" t="str">
        <f>CONCATENATE(FK$3,FL7)</f>
        <v>16Site Name</v>
      </c>
      <c r="FL7" s="74" t="str">
        <f>$C$7</f>
        <v>Site Name</v>
      </c>
      <c r="FM7" s="40"/>
      <c r="FN7" s="40"/>
      <c r="FO7" s="40"/>
      <c r="FP7" s="148" t="str">
        <f>'Site 16'!$G$5</f>
        <v/>
      </c>
      <c r="FQ7" s="149"/>
      <c r="FR7" s="149"/>
      <c r="FS7" s="149"/>
      <c r="FT7" s="150"/>
      <c r="FU7" s="72"/>
      <c r="FV7" s="73" t="str">
        <f>CONCATENATE(FV$3,FW7)</f>
        <v>17Site Name</v>
      </c>
      <c r="FW7" s="74" t="str">
        <f>$C$7</f>
        <v>Site Name</v>
      </c>
      <c r="FX7" s="40"/>
      <c r="FY7" s="40"/>
      <c r="FZ7" s="40"/>
      <c r="GA7" s="148" t="str">
        <f>'Site 17'!$G$5</f>
        <v/>
      </c>
      <c r="GB7" s="149"/>
      <c r="GC7" s="149"/>
      <c r="GD7" s="149"/>
      <c r="GE7" s="150"/>
      <c r="GF7" s="72"/>
      <c r="GG7" s="73" t="str">
        <f>CONCATENATE(GG$3,GH7)</f>
        <v>18Site Name</v>
      </c>
      <c r="GH7" s="74" t="str">
        <f>$C$7</f>
        <v>Site Name</v>
      </c>
      <c r="GI7" s="40"/>
      <c r="GJ7" s="40"/>
      <c r="GK7" s="40"/>
      <c r="GL7" s="148" t="str">
        <f>'Site 18'!$G$5</f>
        <v/>
      </c>
      <c r="GM7" s="149"/>
      <c r="GN7" s="149"/>
      <c r="GO7" s="149"/>
      <c r="GP7" s="150"/>
      <c r="GQ7" s="72"/>
      <c r="GR7" s="73" t="str">
        <f>CONCATENATE(GR$3,GS7)</f>
        <v>19Site Name</v>
      </c>
      <c r="GS7" s="74" t="str">
        <f>$C$7</f>
        <v>Site Name</v>
      </c>
      <c r="GT7" s="40"/>
      <c r="GU7" s="40"/>
      <c r="GV7" s="40"/>
      <c r="GW7" s="148" t="str">
        <f>'Site 19'!$G$5</f>
        <v/>
      </c>
      <c r="GX7" s="149"/>
      <c r="GY7" s="149"/>
      <c r="GZ7" s="149"/>
      <c r="HA7" s="150"/>
      <c r="HB7" s="72"/>
      <c r="HC7" s="73" t="str">
        <f>CONCATENATE(HC$3,HD7)</f>
        <v>20Site Name</v>
      </c>
      <c r="HD7" s="74" t="str">
        <f>$C$7</f>
        <v>Site Name</v>
      </c>
      <c r="HE7" s="40"/>
      <c r="HF7" s="40"/>
      <c r="HG7" s="40"/>
      <c r="HH7" s="148" t="str">
        <f>'Site 20'!$G$5</f>
        <v/>
      </c>
      <c r="HI7" s="149"/>
      <c r="HJ7" s="149"/>
      <c r="HK7" s="149"/>
      <c r="HL7" s="150"/>
      <c r="HM7" s="72"/>
      <c r="HN7" s="73" t="str">
        <f>CONCATENATE(HN$3,HO7)</f>
        <v>21Site Name</v>
      </c>
      <c r="HO7" s="74" t="str">
        <f>$C$7</f>
        <v>Site Name</v>
      </c>
      <c r="HP7" s="40"/>
      <c r="HQ7" s="40"/>
      <c r="HR7" s="40"/>
      <c r="HS7" s="148" t="str">
        <f>'Site 21'!$G$5</f>
        <v/>
      </c>
      <c r="HT7" s="149"/>
      <c r="HU7" s="149"/>
      <c r="HV7" s="149"/>
      <c r="HW7" s="150"/>
      <c r="HX7" s="72"/>
      <c r="HY7" s="73" t="str">
        <f>CONCATENATE(HY$3,HZ7)</f>
        <v>22Site Name</v>
      </c>
      <c r="HZ7" s="74" t="str">
        <f>$C$7</f>
        <v>Site Name</v>
      </c>
      <c r="IA7" s="40"/>
      <c r="IB7" s="40"/>
      <c r="IC7" s="40"/>
      <c r="ID7" s="148" t="str">
        <f>'Site 22'!$G$5</f>
        <v/>
      </c>
      <c r="IE7" s="149"/>
      <c r="IF7" s="149"/>
      <c r="IG7" s="149"/>
      <c r="IH7" s="150"/>
      <c r="II7" s="72"/>
      <c r="IJ7" s="73" t="str">
        <f>CONCATENATE(IJ$3,IK7)</f>
        <v>23Site Name</v>
      </c>
      <c r="IK7" s="74" t="str">
        <f>$C$7</f>
        <v>Site Name</v>
      </c>
      <c r="IL7" s="40"/>
      <c r="IM7" s="40"/>
      <c r="IN7" s="40"/>
      <c r="IO7" s="148" t="str">
        <f>'Site 23'!$G$5</f>
        <v/>
      </c>
      <c r="IP7" s="149"/>
      <c r="IQ7" s="149"/>
      <c r="IR7" s="149"/>
      <c r="IS7" s="150"/>
      <c r="IT7" s="72"/>
      <c r="IU7" s="73" t="str">
        <f>CONCATENATE(IU$3,IV7)</f>
        <v>24Site Name</v>
      </c>
      <c r="IV7" s="74" t="str">
        <f>$C$7</f>
        <v>Site Name</v>
      </c>
      <c r="IW7" s="40"/>
      <c r="IX7" s="40"/>
      <c r="IY7" s="40"/>
      <c r="IZ7" s="148" t="str">
        <f>'Site 24'!$G$5</f>
        <v/>
      </c>
      <c r="JA7" s="149"/>
      <c r="JB7" s="149"/>
      <c r="JC7" s="149"/>
      <c r="JD7" s="150"/>
      <c r="JE7" s="72"/>
      <c r="JF7" s="73" t="str">
        <f>CONCATENATE(JF$3,JG7)</f>
        <v>25Site Name</v>
      </c>
      <c r="JG7" s="74" t="str">
        <f>$C$7</f>
        <v>Site Name</v>
      </c>
      <c r="JH7" s="40"/>
      <c r="JI7" s="40"/>
      <c r="JJ7" s="40"/>
      <c r="JK7" s="148" t="str">
        <f>'Site 25'!$G$5</f>
        <v/>
      </c>
      <c r="JL7" s="149"/>
      <c r="JM7" s="149"/>
      <c r="JN7" s="149"/>
      <c r="JO7" s="150"/>
      <c r="JP7" s="72"/>
      <c r="JQ7" s="73" t="str">
        <f>CONCATENATE(JQ$3,JR7)</f>
        <v>26Site Name</v>
      </c>
      <c r="JR7" s="74" t="str">
        <f>$C$7</f>
        <v>Site Name</v>
      </c>
      <c r="JS7" s="40"/>
      <c r="JT7" s="40"/>
      <c r="JU7" s="40"/>
      <c r="JV7" s="148" t="str">
        <f>'Site 26'!$G$5</f>
        <v/>
      </c>
      <c r="JW7" s="149"/>
      <c r="JX7" s="149"/>
      <c r="JY7" s="149"/>
      <c r="JZ7" s="150"/>
      <c r="KA7" s="72"/>
      <c r="KB7" s="73" t="str">
        <f>CONCATENATE(KB$3,KC7)</f>
        <v>27Site Name</v>
      </c>
      <c r="KC7" s="74" t="str">
        <f>$C$7</f>
        <v>Site Name</v>
      </c>
      <c r="KD7" s="40"/>
      <c r="KE7" s="40"/>
      <c r="KF7" s="40"/>
      <c r="KG7" s="148" t="str">
        <f>'Site 27'!$G$5</f>
        <v/>
      </c>
      <c r="KH7" s="149"/>
      <c r="KI7" s="149"/>
      <c r="KJ7" s="149"/>
      <c r="KK7" s="150"/>
      <c r="KL7" s="72"/>
      <c r="KM7" s="73" t="str">
        <f>CONCATENATE(KM$3,KN7)</f>
        <v>28Site Name</v>
      </c>
      <c r="KN7" s="74" t="str">
        <f>$C$7</f>
        <v>Site Name</v>
      </c>
      <c r="KO7" s="40"/>
      <c r="KP7" s="40"/>
      <c r="KQ7" s="40"/>
      <c r="KR7" s="148" t="str">
        <f>'Site 28'!$G$5</f>
        <v/>
      </c>
      <c r="KS7" s="149"/>
      <c r="KT7" s="149"/>
      <c r="KU7" s="149"/>
      <c r="KV7" s="150"/>
      <c r="KW7" s="72"/>
      <c r="KX7" s="73" t="str">
        <f>CONCATENATE(KX$3,KY7)</f>
        <v>29Site Name</v>
      </c>
      <c r="KY7" s="74" t="str">
        <f>$C$7</f>
        <v>Site Name</v>
      </c>
      <c r="KZ7" s="40"/>
      <c r="LA7" s="40"/>
      <c r="LB7" s="40"/>
      <c r="LC7" s="148" t="str">
        <f>'Site 29'!$G$5</f>
        <v/>
      </c>
      <c r="LD7" s="149"/>
      <c r="LE7" s="149"/>
      <c r="LF7" s="149"/>
      <c r="LG7" s="150"/>
      <c r="LH7" s="72"/>
      <c r="LI7" s="73" t="str">
        <f>CONCATENATE(LI$3,LJ7)</f>
        <v>30Site Name</v>
      </c>
      <c r="LJ7" s="74" t="str">
        <f>$C$7</f>
        <v>Site Name</v>
      </c>
      <c r="LK7" s="40"/>
      <c r="LL7" s="40"/>
      <c r="LM7" s="40"/>
      <c r="LN7" s="148" t="str">
        <f>'Site 30'!$G$5</f>
        <v/>
      </c>
      <c r="LO7" s="149"/>
      <c r="LP7" s="149"/>
      <c r="LQ7" s="149"/>
      <c r="LR7" s="150"/>
      <c r="LS7" s="72"/>
      <c r="LT7" s="73" t="str">
        <f>CONCATENATE(LT$3,LU7)</f>
        <v>31Site Name</v>
      </c>
      <c r="LU7" s="74" t="str">
        <f>$C$7</f>
        <v>Site Name</v>
      </c>
      <c r="LV7" s="40"/>
      <c r="LW7" s="40"/>
      <c r="LX7" s="40"/>
      <c r="LY7" s="148" t="str">
        <f>'Site 31'!$G$5</f>
        <v/>
      </c>
      <c r="LZ7" s="149"/>
      <c r="MA7" s="149"/>
      <c r="MB7" s="149"/>
      <c r="MC7" s="150"/>
      <c r="MD7" s="72"/>
      <c r="ME7" s="73" t="str">
        <f>CONCATENATE(ME$3,MF7)</f>
        <v>32Site Name</v>
      </c>
      <c r="MF7" s="74" t="str">
        <f>$C$7</f>
        <v>Site Name</v>
      </c>
      <c r="MG7" s="40"/>
      <c r="MH7" s="40"/>
      <c r="MI7" s="40"/>
      <c r="MJ7" s="148" t="str">
        <f>'Site 32'!$G$5</f>
        <v/>
      </c>
      <c r="MK7" s="149"/>
      <c r="ML7" s="149"/>
      <c r="MM7" s="149"/>
      <c r="MN7" s="150"/>
      <c r="MO7" s="72"/>
      <c r="MP7" s="73" t="str">
        <f>CONCATENATE(MP$3,MQ7)</f>
        <v>33Site Name</v>
      </c>
      <c r="MQ7" s="74" t="str">
        <f>$C$7</f>
        <v>Site Name</v>
      </c>
      <c r="MR7" s="40"/>
      <c r="MS7" s="40"/>
      <c r="MT7" s="40"/>
      <c r="MU7" s="148" t="str">
        <f>'Site 33'!$G$5</f>
        <v/>
      </c>
      <c r="MV7" s="149"/>
      <c r="MW7" s="149"/>
      <c r="MX7" s="149"/>
      <c r="MY7" s="150"/>
      <c r="MZ7" s="72"/>
      <c r="NA7" s="73" t="str">
        <f>CONCATENATE(NA$3,NB7)</f>
        <v>34Site Name</v>
      </c>
      <c r="NB7" s="74" t="str">
        <f>$C$7</f>
        <v>Site Name</v>
      </c>
      <c r="NC7" s="40"/>
      <c r="ND7" s="40"/>
      <c r="NE7" s="40"/>
      <c r="NF7" s="148" t="str">
        <f>'Site 34'!$G$5</f>
        <v/>
      </c>
      <c r="NG7" s="149"/>
      <c r="NH7" s="149"/>
      <c r="NI7" s="149"/>
      <c r="NJ7" s="150"/>
      <c r="NK7" s="72"/>
      <c r="NL7" s="73" t="str">
        <f>CONCATENATE(NL$3,NM7)</f>
        <v>35Site Name</v>
      </c>
      <c r="NM7" s="74" t="str">
        <f>$C$7</f>
        <v>Site Name</v>
      </c>
      <c r="NN7" s="40"/>
      <c r="NO7" s="40"/>
      <c r="NP7" s="40"/>
      <c r="NQ7" s="148" t="str">
        <f>'Site 35'!$G$5</f>
        <v/>
      </c>
      <c r="NR7" s="149"/>
      <c r="NS7" s="149"/>
      <c r="NT7" s="149"/>
      <c r="NU7" s="150"/>
      <c r="NV7" s="72"/>
      <c r="NW7" s="73" t="str">
        <f>CONCATENATE(NW$3,NX7)</f>
        <v>36Site Name</v>
      </c>
      <c r="NX7" s="74" t="str">
        <f>$C$7</f>
        <v>Site Name</v>
      </c>
      <c r="NY7" s="40"/>
      <c r="NZ7" s="40"/>
      <c r="OA7" s="40"/>
      <c r="OB7" s="148" t="str">
        <f>'Site 36'!$G$5</f>
        <v/>
      </c>
      <c r="OC7" s="149"/>
      <c r="OD7" s="149"/>
      <c r="OE7" s="149"/>
      <c r="OF7" s="150"/>
      <c r="OG7" s="72"/>
      <c r="OH7" s="73" t="str">
        <f>CONCATENATE(OH$3,OI7)</f>
        <v>37Site Name</v>
      </c>
      <c r="OI7" s="74" t="str">
        <f>$C$7</f>
        <v>Site Name</v>
      </c>
      <c r="OJ7" s="40"/>
      <c r="OK7" s="40"/>
      <c r="OL7" s="40"/>
      <c r="OM7" s="148" t="str">
        <f>'Site 37'!$G$5</f>
        <v/>
      </c>
      <c r="ON7" s="149"/>
      <c r="OO7" s="149"/>
      <c r="OP7" s="149"/>
      <c r="OQ7" s="150"/>
      <c r="OR7" s="72"/>
      <c r="OS7" s="73" t="str">
        <f>CONCATENATE(OS$3,OT7)</f>
        <v>38Site Name</v>
      </c>
      <c r="OT7" s="74" t="str">
        <f>$C$7</f>
        <v>Site Name</v>
      </c>
      <c r="OU7" s="40"/>
      <c r="OV7" s="40"/>
      <c r="OW7" s="40"/>
      <c r="OX7" s="148" t="str">
        <f>'Site 38'!$G$5</f>
        <v/>
      </c>
      <c r="OY7" s="149"/>
      <c r="OZ7" s="149"/>
      <c r="PA7" s="149"/>
      <c r="PB7" s="150"/>
      <c r="PC7" s="72"/>
      <c r="PD7" s="73" t="str">
        <f>CONCATENATE(PD$3,PE7)</f>
        <v>39Site Name</v>
      </c>
      <c r="PE7" s="74" t="str">
        <f>$C$7</f>
        <v>Site Name</v>
      </c>
      <c r="PF7" s="40"/>
      <c r="PG7" s="40"/>
      <c r="PH7" s="40"/>
      <c r="PI7" s="148" t="str">
        <f>'Site 39'!$G$5</f>
        <v/>
      </c>
      <c r="PJ7" s="149"/>
      <c r="PK7" s="149"/>
      <c r="PL7" s="149"/>
      <c r="PM7" s="150"/>
      <c r="PN7" s="72"/>
      <c r="PO7" s="73" t="str">
        <f>CONCATENATE(PO$3,PP7)</f>
        <v>40Site Name</v>
      </c>
      <c r="PP7" s="74" t="str">
        <f>$C$7</f>
        <v>Site Name</v>
      </c>
      <c r="PQ7" s="40"/>
      <c r="PR7" s="40"/>
      <c r="PS7" s="40"/>
      <c r="PT7" s="148" t="str">
        <f>'Site 40'!$G$5</f>
        <v/>
      </c>
      <c r="PU7" s="149"/>
      <c r="PV7" s="149"/>
      <c r="PW7" s="149"/>
      <c r="PX7" s="150"/>
      <c r="PY7" s="72"/>
      <c r="PZ7" s="73" t="str">
        <f>CONCATENATE(PZ$3,QA7)</f>
        <v>41Site Name</v>
      </c>
      <c r="QA7" s="74" t="str">
        <f>$C$7</f>
        <v>Site Name</v>
      </c>
      <c r="QB7" s="40"/>
      <c r="QC7" s="40"/>
      <c r="QD7" s="40"/>
      <c r="QE7" s="148" t="str">
        <f>'Site 41'!$G$5</f>
        <v/>
      </c>
      <c r="QF7" s="149"/>
      <c r="QG7" s="149"/>
      <c r="QH7" s="149"/>
      <c r="QI7" s="150"/>
      <c r="QJ7" s="72"/>
      <c r="QK7" s="73" t="str">
        <f>CONCATENATE(QK$3,QL7)</f>
        <v>42Site Name</v>
      </c>
      <c r="QL7" s="74" t="str">
        <f>$C$7</f>
        <v>Site Name</v>
      </c>
      <c r="QM7" s="40"/>
      <c r="QN7" s="40"/>
      <c r="QO7" s="40"/>
      <c r="QP7" s="148" t="str">
        <f>'Site 42'!$G$5</f>
        <v/>
      </c>
      <c r="QQ7" s="149"/>
      <c r="QR7" s="149"/>
      <c r="QS7" s="149"/>
      <c r="QT7" s="150"/>
      <c r="QU7" s="72"/>
      <c r="QV7" s="73" t="str">
        <f>CONCATENATE(QV$3,QW7)</f>
        <v>43Site Name</v>
      </c>
      <c r="QW7" s="74" t="str">
        <f>$C$7</f>
        <v>Site Name</v>
      </c>
      <c r="QX7" s="40"/>
      <c r="QY7" s="40"/>
      <c r="QZ7" s="40"/>
      <c r="RA7" s="148" t="str">
        <f>'Site 43'!$G$5</f>
        <v/>
      </c>
      <c r="RB7" s="149"/>
      <c r="RC7" s="149"/>
      <c r="RD7" s="149"/>
      <c r="RE7" s="150"/>
      <c r="RF7" s="72"/>
      <c r="RG7" s="73" t="str">
        <f>CONCATENATE(RG$3,RH7)</f>
        <v>44Site Name</v>
      </c>
      <c r="RH7" s="74" t="str">
        <f>$C$7</f>
        <v>Site Name</v>
      </c>
      <c r="RI7" s="40"/>
      <c r="RJ7" s="40"/>
      <c r="RK7" s="40"/>
      <c r="RL7" s="148" t="str">
        <f>'Site 44'!$G$5</f>
        <v/>
      </c>
      <c r="RM7" s="149"/>
      <c r="RN7" s="149"/>
      <c r="RO7" s="149"/>
      <c r="RP7" s="150"/>
      <c r="RQ7" s="72"/>
      <c r="RR7" s="73" t="str">
        <f>CONCATENATE(RR$3,RS7)</f>
        <v>45Site Name</v>
      </c>
      <c r="RS7" s="74" t="str">
        <f>$C$7</f>
        <v>Site Name</v>
      </c>
      <c r="RT7" s="40"/>
      <c r="RU7" s="40"/>
      <c r="RV7" s="40"/>
      <c r="RW7" s="148" t="str">
        <f>'Site 45'!$G$5</f>
        <v/>
      </c>
      <c r="RX7" s="149"/>
      <c r="RY7" s="149"/>
      <c r="RZ7" s="149"/>
      <c r="SA7" s="150"/>
      <c r="SB7" s="72"/>
      <c r="SC7" s="73" t="str">
        <f>CONCATENATE(SC$3,SD7)</f>
        <v>46Site Name</v>
      </c>
      <c r="SD7" s="74" t="str">
        <f>$C$7</f>
        <v>Site Name</v>
      </c>
      <c r="SE7" s="40"/>
      <c r="SF7" s="40"/>
      <c r="SG7" s="40"/>
      <c r="SH7" s="148" t="str">
        <f>'Site 46'!$G$5</f>
        <v/>
      </c>
      <c r="SI7" s="149"/>
      <c r="SJ7" s="149"/>
      <c r="SK7" s="149"/>
      <c r="SL7" s="150"/>
      <c r="SM7" s="72"/>
      <c r="SN7" s="73" t="str">
        <f>CONCATENATE(SN$3,SO7)</f>
        <v>47Site Name</v>
      </c>
      <c r="SO7" s="74" t="str">
        <f>$C$7</f>
        <v>Site Name</v>
      </c>
      <c r="SP7" s="40"/>
      <c r="SQ7" s="40"/>
      <c r="SR7" s="40"/>
      <c r="SS7" s="148" t="str">
        <f>'Site 47'!$G$5</f>
        <v/>
      </c>
      <c r="ST7" s="149"/>
      <c r="SU7" s="149"/>
      <c r="SV7" s="149"/>
      <c r="SW7" s="150"/>
      <c r="SX7" s="72"/>
      <c r="SY7" s="73" t="str">
        <f>CONCATENATE(SY$3,SZ7)</f>
        <v>48Site Name</v>
      </c>
      <c r="SZ7" s="74" t="str">
        <f>$C$7</f>
        <v>Site Name</v>
      </c>
      <c r="TA7" s="40"/>
      <c r="TB7" s="40"/>
      <c r="TC7" s="40"/>
      <c r="TD7" s="148" t="str">
        <f>'Site 48'!$G$5</f>
        <v/>
      </c>
      <c r="TE7" s="149"/>
      <c r="TF7" s="149"/>
      <c r="TG7" s="149"/>
      <c r="TH7" s="150"/>
      <c r="TI7" s="72"/>
      <c r="TJ7" s="73" t="str">
        <f>CONCATENATE(TJ$3,TK7)</f>
        <v>49Site Name</v>
      </c>
      <c r="TK7" s="74" t="str">
        <f>$C$7</f>
        <v>Site Name</v>
      </c>
      <c r="TL7" s="40"/>
      <c r="TM7" s="40"/>
      <c r="TN7" s="40"/>
      <c r="TO7" s="148" t="str">
        <f>'Site 49'!$G$5</f>
        <v/>
      </c>
      <c r="TP7" s="149"/>
      <c r="TQ7" s="149"/>
      <c r="TR7" s="149"/>
      <c r="TS7" s="150"/>
      <c r="TT7" s="72"/>
      <c r="TU7" s="73" t="str">
        <f>CONCATENATE(TU$3,TV7)</f>
        <v>50Site Name</v>
      </c>
      <c r="TV7" s="74" t="str">
        <f>$C$7</f>
        <v>Site Name</v>
      </c>
      <c r="TW7" s="40"/>
      <c r="TX7" s="40"/>
      <c r="TY7" s="40"/>
      <c r="TZ7" s="148" t="str">
        <f>'Site 50'!$G$5</f>
        <v/>
      </c>
      <c r="UA7" s="149"/>
      <c r="UB7" s="149"/>
      <c r="UC7" s="149"/>
      <c r="UD7" s="150"/>
      <c r="UE7" s="72"/>
    </row>
    <row r="8" spans="1:551" x14ac:dyDescent="0.25">
      <c r="A8" s="75"/>
      <c r="B8" s="73"/>
      <c r="C8" s="74" t="str">
        <f>'Site 1'!C6</f>
        <v>Waiver Response #</v>
      </c>
      <c r="D8" s="40"/>
      <c r="E8" s="40"/>
      <c r="F8" s="40"/>
      <c r="G8" s="148">
        <f>IF(H$264=Equivalencies!$AE$23,'Site 1'!$G6,HLOOKUP(CONCATENATE(D$2,G$1),$B$3:$UUU$272,ROW($A8)-2,FALSE))</f>
        <v>0</v>
      </c>
      <c r="H8" s="149"/>
      <c r="I8" s="149"/>
      <c r="J8" s="149"/>
      <c r="K8" s="150"/>
      <c r="L8" s="72"/>
      <c r="M8" s="73"/>
      <c r="N8" s="74" t="str">
        <f>$C$8</f>
        <v>Waiver Response #</v>
      </c>
      <c r="O8" s="40"/>
      <c r="P8" s="40"/>
      <c r="Q8" s="40"/>
      <c r="R8" s="148">
        <f>IF(S$264=Equivalencies!$AE$23,'Site 2'!$G6,HLOOKUP(CONCATENATE(O$2,R$1),$B$3:$UUU$272,ROW($A8)-2,FALSE))</f>
        <v>0</v>
      </c>
      <c r="S8" s="149"/>
      <c r="T8" s="149"/>
      <c r="U8" s="149"/>
      <c r="V8" s="150"/>
      <c r="W8" s="72"/>
      <c r="X8" s="73"/>
      <c r="Y8" s="74" t="str">
        <f>$C$8</f>
        <v>Waiver Response #</v>
      </c>
      <c r="Z8" s="40"/>
      <c r="AA8" s="40"/>
      <c r="AB8" s="40"/>
      <c r="AC8" s="148">
        <f>IF(AD$264=Equivalencies!$AE$23,'Site 3'!$G6,HLOOKUP(CONCATENATE(Z$2,AC$1),$B$3:$UUU$272,ROW($A8)-2,FALSE))</f>
        <v>0</v>
      </c>
      <c r="AD8" s="149"/>
      <c r="AE8" s="149"/>
      <c r="AF8" s="149"/>
      <c r="AG8" s="150"/>
      <c r="AH8" s="72"/>
      <c r="AI8" s="73"/>
      <c r="AJ8" s="74" t="str">
        <f>$C$8</f>
        <v>Waiver Response #</v>
      </c>
      <c r="AK8" s="40"/>
      <c r="AL8" s="40"/>
      <c r="AM8" s="40"/>
      <c r="AN8" s="148">
        <f>IF(AO$264=Equivalencies!$AE$23,'Site 4'!$G6,HLOOKUP(CONCATENATE(AK$2,AN$1),$B$3:$UUU$272,ROW($A8)-2,FALSE))</f>
        <v>0</v>
      </c>
      <c r="AO8" s="149"/>
      <c r="AP8" s="149"/>
      <c r="AQ8" s="149"/>
      <c r="AR8" s="150"/>
      <c r="AS8" s="72"/>
      <c r="AT8" s="73"/>
      <c r="AU8" s="74" t="str">
        <f>$C$8</f>
        <v>Waiver Response #</v>
      </c>
      <c r="AV8" s="40"/>
      <c r="AW8" s="40"/>
      <c r="AX8" s="40"/>
      <c r="AY8" s="148">
        <f>IF(AZ$264=Equivalencies!$AE$23,'Site 5'!$G6,HLOOKUP(CONCATENATE(AV$2,AY$1),$B$3:$UUU$272,ROW($A8)-2,FALSE))</f>
        <v>0</v>
      </c>
      <c r="AZ8" s="149"/>
      <c r="BA8" s="149"/>
      <c r="BB8" s="149"/>
      <c r="BC8" s="150"/>
      <c r="BD8" s="72"/>
      <c r="BE8" s="73"/>
      <c r="BF8" s="74" t="str">
        <f>$C$8</f>
        <v>Waiver Response #</v>
      </c>
      <c r="BG8" s="40"/>
      <c r="BH8" s="40"/>
      <c r="BI8" s="40"/>
      <c r="BJ8" s="148">
        <f>IF(BK$264=Equivalencies!$AE$23,'Site 6'!$G6,HLOOKUP(CONCATENATE(BG$2,BJ$1),$B$3:$UUU$272,ROW($A8)-2,FALSE))</f>
        <v>0</v>
      </c>
      <c r="BK8" s="149"/>
      <c r="BL8" s="149"/>
      <c r="BM8" s="149"/>
      <c r="BN8" s="150"/>
      <c r="BO8" s="72"/>
      <c r="BP8" s="73"/>
      <c r="BQ8" s="74" t="str">
        <f>$C$8</f>
        <v>Waiver Response #</v>
      </c>
      <c r="BR8" s="40"/>
      <c r="BS8" s="40"/>
      <c r="BT8" s="40"/>
      <c r="BU8" s="148">
        <f>IF(BV$264=Equivalencies!$AE$23,'Site 7'!$G6,HLOOKUP(CONCATENATE(BR$2,BU$1),$B$3:$UUU$272,ROW($A8)-2,FALSE))</f>
        <v>0</v>
      </c>
      <c r="BV8" s="149"/>
      <c r="BW8" s="149"/>
      <c r="BX8" s="149"/>
      <c r="BY8" s="150"/>
      <c r="BZ8" s="72"/>
      <c r="CA8" s="73"/>
      <c r="CB8" s="74" t="str">
        <f>$C$8</f>
        <v>Waiver Response #</v>
      </c>
      <c r="CC8" s="40"/>
      <c r="CD8" s="40"/>
      <c r="CE8" s="40"/>
      <c r="CF8" s="148">
        <f>IF(CG$264=Equivalencies!$AE$23,'Site 8'!$G6,HLOOKUP(CONCATENATE(CC$2,CF$1),$B$3:$UUU$272,ROW($A8)-2,FALSE))</f>
        <v>0</v>
      </c>
      <c r="CG8" s="149"/>
      <c r="CH8" s="149"/>
      <c r="CI8" s="149"/>
      <c r="CJ8" s="150"/>
      <c r="CK8" s="72"/>
      <c r="CL8" s="73"/>
      <c r="CM8" s="74" t="str">
        <f>$C$8</f>
        <v>Waiver Response #</v>
      </c>
      <c r="CN8" s="40"/>
      <c r="CO8" s="40"/>
      <c r="CP8" s="40"/>
      <c r="CQ8" s="148">
        <f>IF(CR$264=Equivalencies!$AE$23,'Site 9'!$G6,HLOOKUP(CONCATENATE(CN$2,CQ$1),$B$3:$UUU$272,ROW($A8)-2,FALSE))</f>
        <v>0</v>
      </c>
      <c r="CR8" s="149"/>
      <c r="CS8" s="149"/>
      <c r="CT8" s="149"/>
      <c r="CU8" s="150"/>
      <c r="CV8" s="72"/>
      <c r="CW8" s="73"/>
      <c r="CX8" s="74" t="str">
        <f>$C$8</f>
        <v>Waiver Response #</v>
      </c>
      <c r="CY8" s="40"/>
      <c r="CZ8" s="40"/>
      <c r="DA8" s="40"/>
      <c r="DB8" s="148">
        <f>IF(DC$264=Equivalencies!$AE$23,'Site 10'!$G6,HLOOKUP(CONCATENATE(CY$2,DB$1),$B$3:$UUU$272,ROW($A8)-2,FALSE))</f>
        <v>0</v>
      </c>
      <c r="DC8" s="149"/>
      <c r="DD8" s="149"/>
      <c r="DE8" s="149"/>
      <c r="DF8" s="150"/>
      <c r="DG8" s="72"/>
      <c r="DH8" s="73"/>
      <c r="DI8" s="74" t="str">
        <f>$C$8</f>
        <v>Waiver Response #</v>
      </c>
      <c r="DJ8" s="40"/>
      <c r="DK8" s="40"/>
      <c r="DL8" s="40"/>
      <c r="DM8" s="148">
        <f>IF(DN$264=Equivalencies!$AE$23,'Site 11'!$G6,HLOOKUP(CONCATENATE(DJ$2,DM$1),$B$3:$UUU$272,ROW($A8)-2,FALSE))</f>
        <v>0</v>
      </c>
      <c r="DN8" s="149"/>
      <c r="DO8" s="149"/>
      <c r="DP8" s="149"/>
      <c r="DQ8" s="150"/>
      <c r="DR8" s="72"/>
      <c r="DS8" s="73"/>
      <c r="DT8" s="74" t="str">
        <f>$C$8</f>
        <v>Waiver Response #</v>
      </c>
      <c r="DU8" s="40"/>
      <c r="DV8" s="40"/>
      <c r="DW8" s="40"/>
      <c r="DX8" s="148">
        <f>IF(DY$264=Equivalencies!$AE$23,'Site 12'!$G6,HLOOKUP(CONCATENATE(DU$2,DX$1),$B$3:$UUU$272,ROW($A8)-2,FALSE))</f>
        <v>0</v>
      </c>
      <c r="DY8" s="149"/>
      <c r="DZ8" s="149"/>
      <c r="EA8" s="149"/>
      <c r="EB8" s="150"/>
      <c r="EC8" s="72"/>
      <c r="ED8" s="73"/>
      <c r="EE8" s="74" t="str">
        <f>$C$8</f>
        <v>Waiver Response #</v>
      </c>
      <c r="EF8" s="40"/>
      <c r="EG8" s="40"/>
      <c r="EH8" s="40"/>
      <c r="EI8" s="148">
        <f>IF(EJ$264=Equivalencies!$AE$23,'Site 13'!$G6,HLOOKUP(CONCATENATE(EF$2,EI$1),$B$3:$UUU$272,ROW($A8)-2,FALSE))</f>
        <v>0</v>
      </c>
      <c r="EJ8" s="149"/>
      <c r="EK8" s="149"/>
      <c r="EL8" s="149"/>
      <c r="EM8" s="150"/>
      <c r="EN8" s="72"/>
      <c r="EO8" s="73"/>
      <c r="EP8" s="74" t="str">
        <f>$C$8</f>
        <v>Waiver Response #</v>
      </c>
      <c r="EQ8" s="40"/>
      <c r="ER8" s="40"/>
      <c r="ES8" s="40"/>
      <c r="ET8" s="148">
        <f>IF(EU$264=Equivalencies!$AE$23,'Site 14'!$G6,HLOOKUP(CONCATENATE(EQ$2,ET$1),$B$3:$UUU$272,ROW($A8)-2,FALSE))</f>
        <v>0</v>
      </c>
      <c r="EU8" s="149"/>
      <c r="EV8" s="149"/>
      <c r="EW8" s="149"/>
      <c r="EX8" s="150"/>
      <c r="EY8" s="72"/>
      <c r="EZ8" s="73"/>
      <c r="FA8" s="74" t="str">
        <f>$C$8</f>
        <v>Waiver Response #</v>
      </c>
      <c r="FB8" s="40"/>
      <c r="FC8" s="40"/>
      <c r="FD8" s="40"/>
      <c r="FE8" s="148">
        <f>IF(FF$264=Equivalencies!$AE$23,'Site 15'!$G6,HLOOKUP(CONCATENATE(FB$2,FE$1),$B$3:$UUU$272,ROW($A8)-2,FALSE))</f>
        <v>0</v>
      </c>
      <c r="FF8" s="149"/>
      <c r="FG8" s="149"/>
      <c r="FH8" s="149"/>
      <c r="FI8" s="150"/>
      <c r="FJ8" s="72"/>
      <c r="FK8" s="73"/>
      <c r="FL8" s="74" t="str">
        <f>$C$8</f>
        <v>Waiver Response #</v>
      </c>
      <c r="FM8" s="40"/>
      <c r="FN8" s="40"/>
      <c r="FO8" s="40"/>
      <c r="FP8" s="148">
        <f>IF(FQ$264=Equivalencies!$AE$23,'Site 16'!$G6,HLOOKUP(CONCATENATE(FM$2,FP$1),$B$3:$UUU$272,ROW($A8)-2,FALSE))</f>
        <v>0</v>
      </c>
      <c r="FQ8" s="149"/>
      <c r="FR8" s="149"/>
      <c r="FS8" s="149"/>
      <c r="FT8" s="150"/>
      <c r="FU8" s="72"/>
      <c r="FV8" s="73"/>
      <c r="FW8" s="74" t="str">
        <f>$C$8</f>
        <v>Waiver Response #</v>
      </c>
      <c r="FX8" s="40"/>
      <c r="FY8" s="40"/>
      <c r="FZ8" s="40"/>
      <c r="GA8" s="148">
        <f>IF(GB$264=Equivalencies!$AE$23,'Site 17'!$G6,HLOOKUP(CONCATENATE(FX$2,GA$1),$B$3:$UUU$272,ROW($A8)-2,FALSE))</f>
        <v>0</v>
      </c>
      <c r="GB8" s="149"/>
      <c r="GC8" s="149"/>
      <c r="GD8" s="149"/>
      <c r="GE8" s="150"/>
      <c r="GF8" s="72"/>
      <c r="GG8" s="73"/>
      <c r="GH8" s="74" t="str">
        <f>$C$8</f>
        <v>Waiver Response #</v>
      </c>
      <c r="GI8" s="40"/>
      <c r="GJ8" s="40"/>
      <c r="GK8" s="40"/>
      <c r="GL8" s="148">
        <f>IF(GM$264=Equivalencies!$AE$23,'Site 18'!$G6,HLOOKUP(CONCATENATE(GI$2,GL$1),$B$3:$UUU$272,ROW($A8)-2,FALSE))</f>
        <v>0</v>
      </c>
      <c r="GM8" s="149"/>
      <c r="GN8" s="149"/>
      <c r="GO8" s="149"/>
      <c r="GP8" s="150"/>
      <c r="GQ8" s="72"/>
      <c r="GR8" s="73"/>
      <c r="GS8" s="74" t="str">
        <f>$C$8</f>
        <v>Waiver Response #</v>
      </c>
      <c r="GT8" s="40"/>
      <c r="GU8" s="40"/>
      <c r="GV8" s="40"/>
      <c r="GW8" s="148">
        <f>IF(GX$264=Equivalencies!$AE$23,'Site 19'!$G6,HLOOKUP(CONCATENATE(GT$2,GW$1),$B$3:$UUU$272,ROW($A8)-2,FALSE))</f>
        <v>0</v>
      </c>
      <c r="GX8" s="149"/>
      <c r="GY8" s="149"/>
      <c r="GZ8" s="149"/>
      <c r="HA8" s="150"/>
      <c r="HB8" s="72"/>
      <c r="HC8" s="73"/>
      <c r="HD8" s="74" t="str">
        <f>$C$8</f>
        <v>Waiver Response #</v>
      </c>
      <c r="HE8" s="40"/>
      <c r="HF8" s="40"/>
      <c r="HG8" s="40"/>
      <c r="HH8" s="148">
        <f>IF(HI$264=Equivalencies!$AE$23,'Site 20'!$G6,HLOOKUP(CONCATENATE(HE$2,HH$1),$B$3:$UUU$272,ROW($A8)-2,FALSE))</f>
        <v>0</v>
      </c>
      <c r="HI8" s="149"/>
      <c r="HJ8" s="149"/>
      <c r="HK8" s="149"/>
      <c r="HL8" s="150"/>
      <c r="HM8" s="72"/>
      <c r="HN8" s="73"/>
      <c r="HO8" s="74" t="str">
        <f>$C$8</f>
        <v>Waiver Response #</v>
      </c>
      <c r="HP8" s="40"/>
      <c r="HQ8" s="40"/>
      <c r="HR8" s="40"/>
      <c r="HS8" s="148">
        <f>IF(HT$264=Equivalencies!$AE$23,'Site 21'!$G6,HLOOKUP(CONCATENATE(HP$2,HS$1),$B$3:$UUU$272,ROW($A8)-2,FALSE))</f>
        <v>0</v>
      </c>
      <c r="HT8" s="149"/>
      <c r="HU8" s="149"/>
      <c r="HV8" s="149"/>
      <c r="HW8" s="150"/>
      <c r="HX8" s="72"/>
      <c r="HY8" s="73"/>
      <c r="HZ8" s="74" t="str">
        <f>$C$8</f>
        <v>Waiver Response #</v>
      </c>
      <c r="IA8" s="40"/>
      <c r="IB8" s="40"/>
      <c r="IC8" s="40"/>
      <c r="ID8" s="148">
        <f>IF(IE$264=Equivalencies!$AE$23,'Site 22'!$G6,HLOOKUP(CONCATENATE(IA$2,ID$1),$B$3:$UUU$272,ROW($A8)-2,FALSE))</f>
        <v>0</v>
      </c>
      <c r="IE8" s="149"/>
      <c r="IF8" s="149"/>
      <c r="IG8" s="149"/>
      <c r="IH8" s="150"/>
      <c r="II8" s="72"/>
      <c r="IJ8" s="73"/>
      <c r="IK8" s="74" t="str">
        <f>$C$8</f>
        <v>Waiver Response #</v>
      </c>
      <c r="IL8" s="40"/>
      <c r="IM8" s="40"/>
      <c r="IN8" s="40"/>
      <c r="IO8" s="148">
        <f>IF(IP$264=Equivalencies!$AE$23,'Site 23'!$G6,HLOOKUP(CONCATENATE(IL$2,IO$1),$B$3:$UUU$272,ROW($A8)-2,FALSE))</f>
        <v>0</v>
      </c>
      <c r="IP8" s="149"/>
      <c r="IQ8" s="149"/>
      <c r="IR8" s="149"/>
      <c r="IS8" s="150"/>
      <c r="IT8" s="72"/>
      <c r="IU8" s="73"/>
      <c r="IV8" s="74" t="str">
        <f>$C$8</f>
        <v>Waiver Response #</v>
      </c>
      <c r="IW8" s="40"/>
      <c r="IX8" s="40"/>
      <c r="IY8" s="40"/>
      <c r="IZ8" s="148">
        <f>IF(JA$264=Equivalencies!$AE$23,'Site 24'!$G6,HLOOKUP(CONCATENATE(IW$2,IZ$1),$B$3:$UUU$272,ROW($A8)-2,FALSE))</f>
        <v>0</v>
      </c>
      <c r="JA8" s="149"/>
      <c r="JB8" s="149"/>
      <c r="JC8" s="149"/>
      <c r="JD8" s="150"/>
      <c r="JE8" s="72"/>
      <c r="JF8" s="73"/>
      <c r="JG8" s="74" t="str">
        <f>$C$8</f>
        <v>Waiver Response #</v>
      </c>
      <c r="JH8" s="40"/>
      <c r="JI8" s="40"/>
      <c r="JJ8" s="40"/>
      <c r="JK8" s="148">
        <f>IF(JL$264=Equivalencies!$AE$23,'Site 25'!$G6,HLOOKUP(CONCATENATE(JH$2,JK$1),$B$3:$UUU$272,ROW($A8)-2,FALSE))</f>
        <v>0</v>
      </c>
      <c r="JL8" s="149"/>
      <c r="JM8" s="149"/>
      <c r="JN8" s="149"/>
      <c r="JO8" s="150"/>
      <c r="JP8" s="72"/>
      <c r="JQ8" s="73"/>
      <c r="JR8" s="74" t="str">
        <f>$C$8</f>
        <v>Waiver Response #</v>
      </c>
      <c r="JS8" s="40"/>
      <c r="JT8" s="40"/>
      <c r="JU8" s="40"/>
      <c r="JV8" s="148">
        <f>IF(JW$264=Equivalencies!$AE$23,'Site 26'!$G6,HLOOKUP(CONCATENATE(JS$2,JV$1),$B$3:$UUU$272,ROW($A8)-2,FALSE))</f>
        <v>0</v>
      </c>
      <c r="JW8" s="149"/>
      <c r="JX8" s="149"/>
      <c r="JY8" s="149"/>
      <c r="JZ8" s="150"/>
      <c r="KA8" s="72"/>
      <c r="KB8" s="73"/>
      <c r="KC8" s="74" t="str">
        <f>$C$8</f>
        <v>Waiver Response #</v>
      </c>
      <c r="KD8" s="40"/>
      <c r="KE8" s="40"/>
      <c r="KF8" s="40"/>
      <c r="KG8" s="148">
        <f>IF(KH$264=Equivalencies!$AE$23,'Site 27'!$G6,HLOOKUP(CONCATENATE(KD$2,KG$1),$B$3:$UUU$272,ROW($A8)-2,FALSE))</f>
        <v>0</v>
      </c>
      <c r="KH8" s="149"/>
      <c r="KI8" s="149"/>
      <c r="KJ8" s="149"/>
      <c r="KK8" s="150"/>
      <c r="KL8" s="72"/>
      <c r="KM8" s="73"/>
      <c r="KN8" s="74" t="str">
        <f>$C$8</f>
        <v>Waiver Response #</v>
      </c>
      <c r="KO8" s="40"/>
      <c r="KP8" s="40"/>
      <c r="KQ8" s="40"/>
      <c r="KR8" s="148">
        <f>IF(KS$264=Equivalencies!$AE$23,'Site 28'!$G6,HLOOKUP(CONCATENATE(KO$2,KR$1),$B$3:$UUU$272,ROW($A8)-2,FALSE))</f>
        <v>0</v>
      </c>
      <c r="KS8" s="149"/>
      <c r="KT8" s="149"/>
      <c r="KU8" s="149"/>
      <c r="KV8" s="150"/>
      <c r="KW8" s="72"/>
      <c r="KX8" s="73"/>
      <c r="KY8" s="74" t="str">
        <f>$C$8</f>
        <v>Waiver Response #</v>
      </c>
      <c r="KZ8" s="40"/>
      <c r="LA8" s="40"/>
      <c r="LB8" s="40"/>
      <c r="LC8" s="148">
        <f>IF(LD$264=Equivalencies!$AE$23,'Site 29'!$G6,HLOOKUP(CONCATENATE(KZ$2,LC$1),$B$3:$UUU$272,ROW($A8)-2,FALSE))</f>
        <v>0</v>
      </c>
      <c r="LD8" s="149"/>
      <c r="LE8" s="149"/>
      <c r="LF8" s="149"/>
      <c r="LG8" s="150"/>
      <c r="LH8" s="72"/>
      <c r="LI8" s="73"/>
      <c r="LJ8" s="74" t="str">
        <f>$C$8</f>
        <v>Waiver Response #</v>
      </c>
      <c r="LK8" s="40"/>
      <c r="LL8" s="40"/>
      <c r="LM8" s="40"/>
      <c r="LN8" s="148">
        <f>IF(LO$264=Equivalencies!$AE$23,'Site 30'!$G6,HLOOKUP(CONCATENATE(LK$2,LN$1),$B$3:$UUU$272,ROW($A8)-2,FALSE))</f>
        <v>0</v>
      </c>
      <c r="LO8" s="149"/>
      <c r="LP8" s="149"/>
      <c r="LQ8" s="149"/>
      <c r="LR8" s="150"/>
      <c r="LS8" s="72"/>
      <c r="LT8" s="73"/>
      <c r="LU8" s="74" t="str">
        <f>$C$8</f>
        <v>Waiver Response #</v>
      </c>
      <c r="LV8" s="40"/>
      <c r="LW8" s="40"/>
      <c r="LX8" s="40"/>
      <c r="LY8" s="148">
        <f>IF(LZ$264=Equivalencies!$AE$23,'Site 31'!$G6,HLOOKUP(CONCATENATE(LV$2,LY$1),$B$3:$UUU$272,ROW($A8)-2,FALSE))</f>
        <v>0</v>
      </c>
      <c r="LZ8" s="149"/>
      <c r="MA8" s="149"/>
      <c r="MB8" s="149"/>
      <c r="MC8" s="150"/>
      <c r="MD8" s="72"/>
      <c r="ME8" s="73"/>
      <c r="MF8" s="74" t="str">
        <f>$C$8</f>
        <v>Waiver Response #</v>
      </c>
      <c r="MG8" s="40"/>
      <c r="MH8" s="40"/>
      <c r="MI8" s="40"/>
      <c r="MJ8" s="148">
        <f>IF(MK$264=Equivalencies!$AE$23,'Site 32'!$G6,HLOOKUP(CONCATENATE(MG$2,MJ$1),$B$3:$UUU$272,ROW($A8)-2,FALSE))</f>
        <v>0</v>
      </c>
      <c r="MK8" s="149"/>
      <c r="ML8" s="149"/>
      <c r="MM8" s="149"/>
      <c r="MN8" s="150"/>
      <c r="MO8" s="72"/>
      <c r="MP8" s="73"/>
      <c r="MQ8" s="74" t="str">
        <f>$C$8</f>
        <v>Waiver Response #</v>
      </c>
      <c r="MR8" s="40"/>
      <c r="MS8" s="40"/>
      <c r="MT8" s="40"/>
      <c r="MU8" s="148">
        <f>IF(MV$264=Equivalencies!$AE$23,'Site 33'!$G6,HLOOKUP(CONCATENATE(MR$2,MU$1),$B$3:$UUU$272,ROW($A8)-2,FALSE))</f>
        <v>0</v>
      </c>
      <c r="MV8" s="149"/>
      <c r="MW8" s="149"/>
      <c r="MX8" s="149"/>
      <c r="MY8" s="150"/>
      <c r="MZ8" s="72"/>
      <c r="NA8" s="73"/>
      <c r="NB8" s="74" t="str">
        <f>$C$8</f>
        <v>Waiver Response #</v>
      </c>
      <c r="NC8" s="40"/>
      <c r="ND8" s="40"/>
      <c r="NE8" s="40"/>
      <c r="NF8" s="148">
        <f>IF(NG$264=Equivalencies!$AE$23,'Site 34'!$G6,HLOOKUP(CONCATENATE(NC$2,NF$1),$B$3:$UUU$272,ROW($A8)-2,FALSE))</f>
        <v>0</v>
      </c>
      <c r="NG8" s="149"/>
      <c r="NH8" s="149"/>
      <c r="NI8" s="149"/>
      <c r="NJ8" s="150"/>
      <c r="NK8" s="72"/>
      <c r="NL8" s="73"/>
      <c r="NM8" s="74" t="str">
        <f>$C$8</f>
        <v>Waiver Response #</v>
      </c>
      <c r="NN8" s="40"/>
      <c r="NO8" s="40"/>
      <c r="NP8" s="40"/>
      <c r="NQ8" s="148">
        <f>IF(NR$264=Equivalencies!$AE$23,'Site 35'!$G6,HLOOKUP(CONCATENATE(NN$2,NQ$1),$B$3:$UUU$272,ROW($A8)-2,FALSE))</f>
        <v>0</v>
      </c>
      <c r="NR8" s="149"/>
      <c r="NS8" s="149"/>
      <c r="NT8" s="149"/>
      <c r="NU8" s="150"/>
      <c r="NV8" s="72"/>
      <c r="NW8" s="73"/>
      <c r="NX8" s="74" t="str">
        <f>$C$8</f>
        <v>Waiver Response #</v>
      </c>
      <c r="NY8" s="40"/>
      <c r="NZ8" s="40"/>
      <c r="OA8" s="40"/>
      <c r="OB8" s="148">
        <f>IF(OC$264=Equivalencies!$AE$23,'Site 36'!$G6,HLOOKUP(CONCATENATE(NY$2,OB$1),$B$3:$UUU$272,ROW($A8)-2,FALSE))</f>
        <v>0</v>
      </c>
      <c r="OC8" s="149"/>
      <c r="OD8" s="149"/>
      <c r="OE8" s="149"/>
      <c r="OF8" s="150"/>
      <c r="OG8" s="72"/>
      <c r="OH8" s="73"/>
      <c r="OI8" s="74" t="str">
        <f>$C$8</f>
        <v>Waiver Response #</v>
      </c>
      <c r="OJ8" s="40"/>
      <c r="OK8" s="40"/>
      <c r="OL8" s="40"/>
      <c r="OM8" s="148">
        <f>IF(ON$264=Equivalencies!$AE$23,'Site 37'!$G6,HLOOKUP(CONCATENATE(OJ$2,OM$1),$B$3:$UUU$272,ROW($A8)-2,FALSE))</f>
        <v>0</v>
      </c>
      <c r="ON8" s="149"/>
      <c r="OO8" s="149"/>
      <c r="OP8" s="149"/>
      <c r="OQ8" s="150"/>
      <c r="OR8" s="72"/>
      <c r="OS8" s="73"/>
      <c r="OT8" s="74" t="str">
        <f>$C$8</f>
        <v>Waiver Response #</v>
      </c>
      <c r="OU8" s="40"/>
      <c r="OV8" s="40"/>
      <c r="OW8" s="40"/>
      <c r="OX8" s="148">
        <f>IF(OY$264=Equivalencies!$AE$23,'Site 38'!$G6,HLOOKUP(CONCATENATE(OU$2,OX$1),$B$3:$UUU$272,ROW($A8)-2,FALSE))</f>
        <v>0</v>
      </c>
      <c r="OY8" s="149"/>
      <c r="OZ8" s="149"/>
      <c r="PA8" s="149"/>
      <c r="PB8" s="150"/>
      <c r="PC8" s="72"/>
      <c r="PD8" s="73"/>
      <c r="PE8" s="74" t="str">
        <f>$C$8</f>
        <v>Waiver Response #</v>
      </c>
      <c r="PF8" s="40"/>
      <c r="PG8" s="40"/>
      <c r="PH8" s="40"/>
      <c r="PI8" s="148">
        <f>IF(PJ$264=Equivalencies!$AE$23,'Site 39'!$G6,HLOOKUP(CONCATENATE(PF$2,PI$1),$B$3:$UUU$272,ROW($A8)-2,FALSE))</f>
        <v>0</v>
      </c>
      <c r="PJ8" s="149"/>
      <c r="PK8" s="149"/>
      <c r="PL8" s="149"/>
      <c r="PM8" s="150"/>
      <c r="PN8" s="72"/>
      <c r="PO8" s="73"/>
      <c r="PP8" s="74" t="str">
        <f>$C$8</f>
        <v>Waiver Response #</v>
      </c>
      <c r="PQ8" s="40"/>
      <c r="PR8" s="40"/>
      <c r="PS8" s="40"/>
      <c r="PT8" s="148">
        <f>IF(PU$264=Equivalencies!$AE$23,'Site 40'!$G6,HLOOKUP(CONCATENATE(PQ$2,PT$1),$B$3:$UUU$272,ROW($A8)-2,FALSE))</f>
        <v>0</v>
      </c>
      <c r="PU8" s="149"/>
      <c r="PV8" s="149"/>
      <c r="PW8" s="149"/>
      <c r="PX8" s="150"/>
      <c r="PY8" s="72"/>
      <c r="PZ8" s="73"/>
      <c r="QA8" s="74" t="str">
        <f>$C$8</f>
        <v>Waiver Response #</v>
      </c>
      <c r="QB8" s="40"/>
      <c r="QC8" s="40"/>
      <c r="QD8" s="40"/>
      <c r="QE8" s="148">
        <f>IF(QF$264=Equivalencies!$AE$23,'Site 41'!$G6,HLOOKUP(CONCATENATE(QB$2,QE$1),$B$3:$UUU$272,ROW($A8)-2,FALSE))</f>
        <v>0</v>
      </c>
      <c r="QF8" s="149"/>
      <c r="QG8" s="149"/>
      <c r="QH8" s="149"/>
      <c r="QI8" s="150"/>
      <c r="QJ8" s="72"/>
      <c r="QK8" s="73"/>
      <c r="QL8" s="74" t="str">
        <f>$C$8</f>
        <v>Waiver Response #</v>
      </c>
      <c r="QM8" s="40"/>
      <c r="QN8" s="40"/>
      <c r="QO8" s="40"/>
      <c r="QP8" s="148">
        <f>IF(QQ$264=Equivalencies!$AE$23,'Site 42'!$G6,HLOOKUP(CONCATENATE(QM$2,QP$1),$B$3:$UUU$272,ROW($A8)-2,FALSE))</f>
        <v>0</v>
      </c>
      <c r="QQ8" s="149"/>
      <c r="QR8" s="149"/>
      <c r="QS8" s="149"/>
      <c r="QT8" s="150"/>
      <c r="QU8" s="72"/>
      <c r="QV8" s="73"/>
      <c r="QW8" s="74" t="str">
        <f>$C$8</f>
        <v>Waiver Response #</v>
      </c>
      <c r="QX8" s="40"/>
      <c r="QY8" s="40"/>
      <c r="QZ8" s="40"/>
      <c r="RA8" s="148">
        <f>IF(RB$264=Equivalencies!$AE$23,'Site 43'!$G6,HLOOKUP(CONCATENATE(QX$2,RA$1),$B$3:$UUU$272,ROW($A8)-2,FALSE))</f>
        <v>0</v>
      </c>
      <c r="RB8" s="149"/>
      <c r="RC8" s="149"/>
      <c r="RD8" s="149"/>
      <c r="RE8" s="150"/>
      <c r="RF8" s="72"/>
      <c r="RG8" s="73"/>
      <c r="RH8" s="74" t="str">
        <f>$C$8</f>
        <v>Waiver Response #</v>
      </c>
      <c r="RI8" s="40"/>
      <c r="RJ8" s="40"/>
      <c r="RK8" s="40"/>
      <c r="RL8" s="148">
        <f>IF(RM$264=Equivalencies!$AE$23,'Site 44'!$G6,HLOOKUP(CONCATENATE(RI$2,RL$1),$B$3:$UUU$272,ROW($A8)-2,FALSE))</f>
        <v>0</v>
      </c>
      <c r="RM8" s="149"/>
      <c r="RN8" s="149"/>
      <c r="RO8" s="149"/>
      <c r="RP8" s="150"/>
      <c r="RQ8" s="72"/>
      <c r="RR8" s="73"/>
      <c r="RS8" s="74" t="str">
        <f>$C$8</f>
        <v>Waiver Response #</v>
      </c>
      <c r="RT8" s="40"/>
      <c r="RU8" s="40"/>
      <c r="RV8" s="40"/>
      <c r="RW8" s="148">
        <f>IF(RX$264=Equivalencies!$AE$23,'Site 45'!$G6,HLOOKUP(CONCATENATE(RT$2,RW$1),$B$3:$UUU$272,ROW($A8)-2,FALSE))</f>
        <v>0</v>
      </c>
      <c r="RX8" s="149"/>
      <c r="RY8" s="149"/>
      <c r="RZ8" s="149"/>
      <c r="SA8" s="150"/>
      <c r="SB8" s="72"/>
      <c r="SC8" s="73"/>
      <c r="SD8" s="74" t="str">
        <f>$C$8</f>
        <v>Waiver Response #</v>
      </c>
      <c r="SE8" s="40"/>
      <c r="SF8" s="40"/>
      <c r="SG8" s="40"/>
      <c r="SH8" s="148">
        <f>IF(SI$264=Equivalencies!$AE$23,'Site 46'!$G6,HLOOKUP(CONCATENATE(SE$2,SH$1),$B$3:$UUU$272,ROW($A8)-2,FALSE))</f>
        <v>0</v>
      </c>
      <c r="SI8" s="149"/>
      <c r="SJ8" s="149"/>
      <c r="SK8" s="149"/>
      <c r="SL8" s="150"/>
      <c r="SM8" s="72"/>
      <c r="SN8" s="73"/>
      <c r="SO8" s="74" t="str">
        <f>$C$8</f>
        <v>Waiver Response #</v>
      </c>
      <c r="SP8" s="40"/>
      <c r="SQ8" s="40"/>
      <c r="SR8" s="40"/>
      <c r="SS8" s="148">
        <f>IF(ST$264=Equivalencies!$AE$23,'Site 47'!$G6,HLOOKUP(CONCATENATE(SP$2,SS$1),$B$3:$UUU$272,ROW($A8)-2,FALSE))</f>
        <v>0</v>
      </c>
      <c r="ST8" s="149"/>
      <c r="SU8" s="149"/>
      <c r="SV8" s="149"/>
      <c r="SW8" s="150"/>
      <c r="SX8" s="72"/>
      <c r="SY8" s="73"/>
      <c r="SZ8" s="74" t="str">
        <f>$C$8</f>
        <v>Waiver Response #</v>
      </c>
      <c r="TA8" s="40"/>
      <c r="TB8" s="40"/>
      <c r="TC8" s="40"/>
      <c r="TD8" s="148">
        <f>IF(TE$264=Equivalencies!$AE$23,'Site 48'!$G6,HLOOKUP(CONCATENATE(TA$2,TD$1),$B$3:$UUU$272,ROW($A8)-2,FALSE))</f>
        <v>0</v>
      </c>
      <c r="TE8" s="149"/>
      <c r="TF8" s="149"/>
      <c r="TG8" s="149"/>
      <c r="TH8" s="150"/>
      <c r="TI8" s="72"/>
      <c r="TJ8" s="73"/>
      <c r="TK8" s="74" t="str">
        <f>$C$8</f>
        <v>Waiver Response #</v>
      </c>
      <c r="TL8" s="40"/>
      <c r="TM8" s="40"/>
      <c r="TN8" s="40"/>
      <c r="TO8" s="148">
        <f>IF(TP$264=Equivalencies!$AE$23,'Site 49'!$G6,HLOOKUP(CONCATENATE(TL$2,TO$1),$B$3:$UUU$272,ROW($A8)-2,FALSE))</f>
        <v>0</v>
      </c>
      <c r="TP8" s="149"/>
      <c r="TQ8" s="149"/>
      <c r="TR8" s="149"/>
      <c r="TS8" s="150"/>
      <c r="TT8" s="72"/>
      <c r="TU8" s="73"/>
      <c r="TV8" s="74" t="str">
        <f>$C$8</f>
        <v>Waiver Response #</v>
      </c>
      <c r="TW8" s="40"/>
      <c r="TX8" s="40"/>
      <c r="TY8" s="40"/>
      <c r="TZ8" s="148">
        <f>IF(UA$264=Equivalencies!$AE$23,'Site 50'!$G6,HLOOKUP(CONCATENATE(TW$2,TZ$1),$B$3:$UUU$272,ROW($A8)-2,FALSE))</f>
        <v>0</v>
      </c>
      <c r="UA8" s="149"/>
      <c r="UB8" s="149"/>
      <c r="UC8" s="149"/>
      <c r="UD8" s="150"/>
      <c r="UE8" s="72"/>
    </row>
    <row r="9" spans="1:551" x14ac:dyDescent="0.25">
      <c r="A9" s="75"/>
      <c r="B9" s="73" t="str">
        <f>CONCATENATE($B$3,C9)</f>
        <v>1Site Address</v>
      </c>
      <c r="C9" s="74" t="str">
        <f>'Site 1'!C7</f>
        <v>Site Address</v>
      </c>
      <c r="D9" s="40"/>
      <c r="E9" s="40"/>
      <c r="F9" s="40"/>
      <c r="G9" s="148">
        <f>IF(H$264=Equivalencies!$AE$23,'Site 1'!$G7,HLOOKUP(CONCATENATE(D$2,G$1),$B$3:$UUU$272,ROW($A9)-2,FALSE))</f>
        <v>0</v>
      </c>
      <c r="H9" s="149"/>
      <c r="I9" s="149"/>
      <c r="J9" s="149"/>
      <c r="K9" s="150"/>
      <c r="L9" s="72"/>
      <c r="M9" s="73" t="str">
        <f>CONCATENATE(M$3,N9)</f>
        <v>2Site Address</v>
      </c>
      <c r="N9" s="74" t="str">
        <f>$C$9</f>
        <v>Site Address</v>
      </c>
      <c r="O9" s="40"/>
      <c r="P9" s="40"/>
      <c r="Q9" s="40"/>
      <c r="R9" s="148">
        <f>IF(S$264=Equivalencies!$AE$23,'Site 2'!$G7,HLOOKUP(CONCATENATE(O$2,R$1),$B$3:$UUU$272,ROW($A9)-2,FALSE))</f>
        <v>0</v>
      </c>
      <c r="S9" s="149"/>
      <c r="T9" s="149"/>
      <c r="U9" s="149"/>
      <c r="V9" s="150"/>
      <c r="W9" s="72"/>
      <c r="X9" s="73" t="str">
        <f>CONCATENATE(X$3,Y9)</f>
        <v>3Site Address</v>
      </c>
      <c r="Y9" s="74" t="str">
        <f>$C$9</f>
        <v>Site Address</v>
      </c>
      <c r="Z9" s="40"/>
      <c r="AA9" s="40"/>
      <c r="AB9" s="40"/>
      <c r="AC9" s="148">
        <f>IF(AD$264=Equivalencies!$AE$23,'Site 3'!$G7,HLOOKUP(CONCATENATE(Z$2,AC$1),$B$3:$UUU$272,ROW($A9)-2,FALSE))</f>
        <v>0</v>
      </c>
      <c r="AD9" s="149"/>
      <c r="AE9" s="149"/>
      <c r="AF9" s="149"/>
      <c r="AG9" s="150"/>
      <c r="AH9" s="72"/>
      <c r="AI9" s="73" t="str">
        <f>CONCATENATE(AI$3,AJ9)</f>
        <v>4Site Address</v>
      </c>
      <c r="AJ9" s="74" t="str">
        <f>$C$9</f>
        <v>Site Address</v>
      </c>
      <c r="AK9" s="40"/>
      <c r="AL9" s="40"/>
      <c r="AM9" s="40"/>
      <c r="AN9" s="148">
        <f>IF(AO$264=Equivalencies!$AE$23,'Site 4'!$G7,HLOOKUP(CONCATENATE(AK$2,AN$1),$B$3:$UUU$272,ROW($A9)-2,FALSE))</f>
        <v>0</v>
      </c>
      <c r="AO9" s="149"/>
      <c r="AP9" s="149"/>
      <c r="AQ9" s="149"/>
      <c r="AR9" s="150"/>
      <c r="AS9" s="72"/>
      <c r="AT9" s="73" t="str">
        <f>CONCATENATE(AT$3,AU9)</f>
        <v>5Site Address</v>
      </c>
      <c r="AU9" s="74" t="str">
        <f>$C$9</f>
        <v>Site Address</v>
      </c>
      <c r="AV9" s="40"/>
      <c r="AW9" s="40"/>
      <c r="AX9" s="40"/>
      <c r="AY9" s="148">
        <f>IF(AZ$264=Equivalencies!$AE$23,'Site 5'!$G7,HLOOKUP(CONCATENATE(AV$2,AY$1),$B$3:$UUU$272,ROW($A9)-2,FALSE))</f>
        <v>0</v>
      </c>
      <c r="AZ9" s="149"/>
      <c r="BA9" s="149"/>
      <c r="BB9" s="149"/>
      <c r="BC9" s="150"/>
      <c r="BD9" s="72"/>
      <c r="BE9" s="73" t="str">
        <f>CONCATENATE(BE$3,BF9)</f>
        <v>6Site Address</v>
      </c>
      <c r="BF9" s="74" t="str">
        <f>$C$9</f>
        <v>Site Address</v>
      </c>
      <c r="BG9" s="40"/>
      <c r="BH9" s="40"/>
      <c r="BI9" s="40"/>
      <c r="BJ9" s="148">
        <f>IF(BK$264=Equivalencies!$AE$23,'Site 6'!$G7,HLOOKUP(CONCATENATE(BG$2,BJ$1),$B$3:$UUU$272,ROW($A9)-2,FALSE))</f>
        <v>0</v>
      </c>
      <c r="BK9" s="149"/>
      <c r="BL9" s="149"/>
      <c r="BM9" s="149"/>
      <c r="BN9" s="150"/>
      <c r="BO9" s="72"/>
      <c r="BP9" s="73" t="str">
        <f>CONCATENATE(BP$3,BQ9)</f>
        <v>7Site Address</v>
      </c>
      <c r="BQ9" s="74" t="str">
        <f>$C$9</f>
        <v>Site Address</v>
      </c>
      <c r="BR9" s="40"/>
      <c r="BS9" s="40"/>
      <c r="BT9" s="40"/>
      <c r="BU9" s="148">
        <f>IF(BV$264=Equivalencies!$AE$23,'Site 7'!$G7,HLOOKUP(CONCATENATE(BR$2,BU$1),$B$3:$UUU$272,ROW($A9)-2,FALSE))</f>
        <v>0</v>
      </c>
      <c r="BV9" s="149"/>
      <c r="BW9" s="149"/>
      <c r="BX9" s="149"/>
      <c r="BY9" s="150"/>
      <c r="BZ9" s="72"/>
      <c r="CA9" s="73" t="str">
        <f>CONCATENATE(CA$3,CB9)</f>
        <v>8Site Address</v>
      </c>
      <c r="CB9" s="74" t="str">
        <f>$C$9</f>
        <v>Site Address</v>
      </c>
      <c r="CC9" s="40"/>
      <c r="CD9" s="40"/>
      <c r="CE9" s="40"/>
      <c r="CF9" s="148">
        <f>IF(CG$264=Equivalencies!$AE$23,'Site 8'!$G7,HLOOKUP(CONCATENATE(CC$2,CF$1),$B$3:$UUU$272,ROW($A9)-2,FALSE))</f>
        <v>0</v>
      </c>
      <c r="CG9" s="149"/>
      <c r="CH9" s="149"/>
      <c r="CI9" s="149"/>
      <c r="CJ9" s="150"/>
      <c r="CK9" s="72"/>
      <c r="CL9" s="73" t="str">
        <f>CONCATENATE(CL$3,CM9)</f>
        <v>9Site Address</v>
      </c>
      <c r="CM9" s="74" t="str">
        <f>$C$9</f>
        <v>Site Address</v>
      </c>
      <c r="CN9" s="40"/>
      <c r="CO9" s="40"/>
      <c r="CP9" s="40"/>
      <c r="CQ9" s="148">
        <f>IF(CR$264=Equivalencies!$AE$23,'Site 9'!$G7,HLOOKUP(CONCATENATE(CN$2,CQ$1),$B$3:$UUU$272,ROW($A9)-2,FALSE))</f>
        <v>0</v>
      </c>
      <c r="CR9" s="149"/>
      <c r="CS9" s="149"/>
      <c r="CT9" s="149"/>
      <c r="CU9" s="150"/>
      <c r="CV9" s="72"/>
      <c r="CW9" s="73" t="str">
        <f>CONCATENATE(CW$3,CX9)</f>
        <v>10Site Address</v>
      </c>
      <c r="CX9" s="74" t="str">
        <f>$C$9</f>
        <v>Site Address</v>
      </c>
      <c r="CY9" s="40"/>
      <c r="CZ9" s="40"/>
      <c r="DA9" s="40"/>
      <c r="DB9" s="148">
        <f>IF(DC$264=Equivalencies!$AE$23,'Site 10'!$G7,HLOOKUP(CONCATENATE(CY$2,DB$1),$B$3:$UUU$272,ROW($A9)-2,FALSE))</f>
        <v>0</v>
      </c>
      <c r="DC9" s="149"/>
      <c r="DD9" s="149"/>
      <c r="DE9" s="149"/>
      <c r="DF9" s="150"/>
      <c r="DG9" s="72"/>
      <c r="DH9" s="73" t="str">
        <f>CONCATENATE(DH$3,DI9)</f>
        <v>11Site Address</v>
      </c>
      <c r="DI9" s="74" t="str">
        <f>$C$9</f>
        <v>Site Address</v>
      </c>
      <c r="DJ9" s="40"/>
      <c r="DK9" s="40"/>
      <c r="DL9" s="40"/>
      <c r="DM9" s="148">
        <f>IF(DN$264=Equivalencies!$AE$23,'Site 11'!$G7,HLOOKUP(CONCATENATE(DJ$2,DM$1),$B$3:$UUU$272,ROW($A9)-2,FALSE))</f>
        <v>0</v>
      </c>
      <c r="DN9" s="149"/>
      <c r="DO9" s="149"/>
      <c r="DP9" s="149"/>
      <c r="DQ9" s="150"/>
      <c r="DR9" s="72"/>
      <c r="DS9" s="73" t="str">
        <f>CONCATENATE(DS$3,DT9)</f>
        <v>12Site Address</v>
      </c>
      <c r="DT9" s="74" t="str">
        <f>$C$9</f>
        <v>Site Address</v>
      </c>
      <c r="DU9" s="40"/>
      <c r="DV9" s="40"/>
      <c r="DW9" s="40"/>
      <c r="DX9" s="148">
        <f>IF(DY$264=Equivalencies!$AE$23,'Site 12'!$G7,HLOOKUP(CONCATENATE(DU$2,DX$1),$B$3:$UUU$272,ROW($A9)-2,FALSE))</f>
        <v>0</v>
      </c>
      <c r="DY9" s="149"/>
      <c r="DZ9" s="149"/>
      <c r="EA9" s="149"/>
      <c r="EB9" s="150"/>
      <c r="EC9" s="72"/>
      <c r="ED9" s="73" t="str">
        <f>CONCATENATE(ED$3,EE9)</f>
        <v>13Site Address</v>
      </c>
      <c r="EE9" s="74" t="str">
        <f>$C$9</f>
        <v>Site Address</v>
      </c>
      <c r="EF9" s="40"/>
      <c r="EG9" s="40"/>
      <c r="EH9" s="40"/>
      <c r="EI9" s="148">
        <f>IF(EJ$264=Equivalencies!$AE$23,'Site 13'!$G7,HLOOKUP(CONCATENATE(EF$2,EI$1),$B$3:$UUU$272,ROW($A9)-2,FALSE))</f>
        <v>0</v>
      </c>
      <c r="EJ9" s="149"/>
      <c r="EK9" s="149"/>
      <c r="EL9" s="149"/>
      <c r="EM9" s="150"/>
      <c r="EN9" s="72"/>
      <c r="EO9" s="73" t="str">
        <f>CONCATENATE(EO$3,EP9)</f>
        <v>14Site Address</v>
      </c>
      <c r="EP9" s="74" t="str">
        <f>$C$9</f>
        <v>Site Address</v>
      </c>
      <c r="EQ9" s="40"/>
      <c r="ER9" s="40"/>
      <c r="ES9" s="40"/>
      <c r="ET9" s="148">
        <f>IF(EU$264=Equivalencies!$AE$23,'Site 14'!$G7,HLOOKUP(CONCATENATE(EQ$2,ET$1),$B$3:$UUU$272,ROW($A9)-2,FALSE))</f>
        <v>0</v>
      </c>
      <c r="EU9" s="149"/>
      <c r="EV9" s="149"/>
      <c r="EW9" s="149"/>
      <c r="EX9" s="150"/>
      <c r="EY9" s="72"/>
      <c r="EZ9" s="73" t="str">
        <f>CONCATENATE(EZ$3,FA9)</f>
        <v>15Site Address</v>
      </c>
      <c r="FA9" s="74" t="str">
        <f>$C$9</f>
        <v>Site Address</v>
      </c>
      <c r="FB9" s="40"/>
      <c r="FC9" s="40"/>
      <c r="FD9" s="40"/>
      <c r="FE9" s="148">
        <f>IF(FF$264=Equivalencies!$AE$23,'Site 15'!$G7,HLOOKUP(CONCATENATE(FB$2,FE$1),$B$3:$UUU$272,ROW($A9)-2,FALSE))</f>
        <v>0</v>
      </c>
      <c r="FF9" s="149"/>
      <c r="FG9" s="149"/>
      <c r="FH9" s="149"/>
      <c r="FI9" s="150"/>
      <c r="FJ9" s="72"/>
      <c r="FK9" s="73" t="str">
        <f>CONCATENATE(FK$3,FL9)</f>
        <v>16Site Address</v>
      </c>
      <c r="FL9" s="74" t="str">
        <f>$C$9</f>
        <v>Site Address</v>
      </c>
      <c r="FM9" s="40"/>
      <c r="FN9" s="40"/>
      <c r="FO9" s="40"/>
      <c r="FP9" s="148">
        <f>IF(FQ$264=Equivalencies!$AE$23,'Site 16'!$G7,HLOOKUP(CONCATENATE(FM$2,FP$1),$B$3:$UUU$272,ROW($A9)-2,FALSE))</f>
        <v>0</v>
      </c>
      <c r="FQ9" s="149"/>
      <c r="FR9" s="149"/>
      <c r="FS9" s="149"/>
      <c r="FT9" s="150"/>
      <c r="FU9" s="72"/>
      <c r="FV9" s="73" t="str">
        <f>CONCATENATE(FV$3,FW9)</f>
        <v>17Site Address</v>
      </c>
      <c r="FW9" s="74" t="str">
        <f>$C$9</f>
        <v>Site Address</v>
      </c>
      <c r="FX9" s="40"/>
      <c r="FY9" s="40"/>
      <c r="FZ9" s="40"/>
      <c r="GA9" s="148">
        <f>IF(GB$264=Equivalencies!$AE$23,'Site 17'!$G7,HLOOKUP(CONCATENATE(FX$2,GA$1),$B$3:$UUU$272,ROW($A9)-2,FALSE))</f>
        <v>0</v>
      </c>
      <c r="GB9" s="149"/>
      <c r="GC9" s="149"/>
      <c r="GD9" s="149"/>
      <c r="GE9" s="150"/>
      <c r="GF9" s="72"/>
      <c r="GG9" s="73" t="str">
        <f>CONCATENATE(GG$3,GH9)</f>
        <v>18Site Address</v>
      </c>
      <c r="GH9" s="74" t="str">
        <f>$C$9</f>
        <v>Site Address</v>
      </c>
      <c r="GI9" s="40"/>
      <c r="GJ9" s="40"/>
      <c r="GK9" s="40"/>
      <c r="GL9" s="148">
        <f>IF(GM$264=Equivalencies!$AE$23,'Site 18'!$G7,HLOOKUP(CONCATENATE(GI$2,GL$1),$B$3:$UUU$272,ROW($A9)-2,FALSE))</f>
        <v>0</v>
      </c>
      <c r="GM9" s="149"/>
      <c r="GN9" s="149"/>
      <c r="GO9" s="149"/>
      <c r="GP9" s="150"/>
      <c r="GQ9" s="72"/>
      <c r="GR9" s="73" t="str">
        <f>CONCATENATE(GR$3,GS9)</f>
        <v>19Site Address</v>
      </c>
      <c r="GS9" s="74" t="str">
        <f>$C$9</f>
        <v>Site Address</v>
      </c>
      <c r="GT9" s="40"/>
      <c r="GU9" s="40"/>
      <c r="GV9" s="40"/>
      <c r="GW9" s="148">
        <f>IF(GX$264=Equivalencies!$AE$23,'Site 19'!$G7,HLOOKUP(CONCATENATE(GT$2,GW$1),$B$3:$UUU$272,ROW($A9)-2,FALSE))</f>
        <v>0</v>
      </c>
      <c r="GX9" s="149"/>
      <c r="GY9" s="149"/>
      <c r="GZ9" s="149"/>
      <c r="HA9" s="150"/>
      <c r="HB9" s="72"/>
      <c r="HC9" s="73" t="str">
        <f>CONCATENATE(HC$3,HD9)</f>
        <v>20Site Address</v>
      </c>
      <c r="HD9" s="74" t="str">
        <f>$C$9</f>
        <v>Site Address</v>
      </c>
      <c r="HE9" s="40"/>
      <c r="HF9" s="40"/>
      <c r="HG9" s="40"/>
      <c r="HH9" s="148">
        <f>IF(HI$264=Equivalencies!$AE$23,'Site 20'!$G7,HLOOKUP(CONCATENATE(HE$2,HH$1),$B$3:$UUU$272,ROW($A9)-2,FALSE))</f>
        <v>0</v>
      </c>
      <c r="HI9" s="149"/>
      <c r="HJ9" s="149"/>
      <c r="HK9" s="149"/>
      <c r="HL9" s="150"/>
      <c r="HM9" s="72"/>
      <c r="HN9" s="73" t="str">
        <f>CONCATENATE(HN$3,HO9)</f>
        <v>21Site Address</v>
      </c>
      <c r="HO9" s="74" t="str">
        <f>$C$9</f>
        <v>Site Address</v>
      </c>
      <c r="HP9" s="40"/>
      <c r="HQ9" s="40"/>
      <c r="HR9" s="40"/>
      <c r="HS9" s="148">
        <f>IF(HT$264=Equivalencies!$AE$23,'Site 21'!$G7,HLOOKUP(CONCATENATE(HP$2,HS$1),$B$3:$UUU$272,ROW($A9)-2,FALSE))</f>
        <v>0</v>
      </c>
      <c r="HT9" s="149"/>
      <c r="HU9" s="149"/>
      <c r="HV9" s="149"/>
      <c r="HW9" s="150"/>
      <c r="HX9" s="72"/>
      <c r="HY9" s="73" t="str">
        <f>CONCATENATE(HY$3,HZ9)</f>
        <v>22Site Address</v>
      </c>
      <c r="HZ9" s="74" t="str">
        <f>$C$9</f>
        <v>Site Address</v>
      </c>
      <c r="IA9" s="40"/>
      <c r="IB9" s="40"/>
      <c r="IC9" s="40"/>
      <c r="ID9" s="148">
        <f>IF(IE$264=Equivalencies!$AE$23,'Site 22'!$G7,HLOOKUP(CONCATENATE(IA$2,ID$1),$B$3:$UUU$272,ROW($A9)-2,FALSE))</f>
        <v>0</v>
      </c>
      <c r="IE9" s="149"/>
      <c r="IF9" s="149"/>
      <c r="IG9" s="149"/>
      <c r="IH9" s="150"/>
      <c r="II9" s="72"/>
      <c r="IJ9" s="73" t="str">
        <f>CONCATENATE(IJ$3,IK9)</f>
        <v>23Site Address</v>
      </c>
      <c r="IK9" s="74" t="str">
        <f>$C$9</f>
        <v>Site Address</v>
      </c>
      <c r="IL9" s="40"/>
      <c r="IM9" s="40"/>
      <c r="IN9" s="40"/>
      <c r="IO9" s="148">
        <f>IF(IP$264=Equivalencies!$AE$23,'Site 23'!$G7,HLOOKUP(CONCATENATE(IL$2,IO$1),$B$3:$UUU$272,ROW($A9)-2,FALSE))</f>
        <v>0</v>
      </c>
      <c r="IP9" s="149"/>
      <c r="IQ9" s="149"/>
      <c r="IR9" s="149"/>
      <c r="IS9" s="150"/>
      <c r="IT9" s="72"/>
      <c r="IU9" s="73" t="str">
        <f>CONCATENATE(IU$3,IV9)</f>
        <v>24Site Address</v>
      </c>
      <c r="IV9" s="74" t="str">
        <f>$C$9</f>
        <v>Site Address</v>
      </c>
      <c r="IW9" s="40"/>
      <c r="IX9" s="40"/>
      <c r="IY9" s="40"/>
      <c r="IZ9" s="148">
        <f>IF(JA$264=Equivalencies!$AE$23,'Site 24'!$G7,HLOOKUP(CONCATENATE(IW$2,IZ$1),$B$3:$UUU$272,ROW($A9)-2,FALSE))</f>
        <v>0</v>
      </c>
      <c r="JA9" s="149"/>
      <c r="JB9" s="149"/>
      <c r="JC9" s="149"/>
      <c r="JD9" s="150"/>
      <c r="JE9" s="72"/>
      <c r="JF9" s="73" t="str">
        <f>CONCATENATE(JF$3,JG9)</f>
        <v>25Site Address</v>
      </c>
      <c r="JG9" s="74" t="str">
        <f>$C$9</f>
        <v>Site Address</v>
      </c>
      <c r="JH9" s="40"/>
      <c r="JI9" s="40"/>
      <c r="JJ9" s="40"/>
      <c r="JK9" s="148">
        <f>IF(JL$264=Equivalencies!$AE$23,'Site 25'!$G7,HLOOKUP(CONCATENATE(JH$2,JK$1),$B$3:$UUU$272,ROW($A9)-2,FALSE))</f>
        <v>0</v>
      </c>
      <c r="JL9" s="149"/>
      <c r="JM9" s="149"/>
      <c r="JN9" s="149"/>
      <c r="JO9" s="150"/>
      <c r="JP9" s="72"/>
      <c r="JQ9" s="73" t="str">
        <f>CONCATENATE(JQ$3,JR9)</f>
        <v>26Site Address</v>
      </c>
      <c r="JR9" s="74" t="str">
        <f>$C$9</f>
        <v>Site Address</v>
      </c>
      <c r="JS9" s="40"/>
      <c r="JT9" s="40"/>
      <c r="JU9" s="40"/>
      <c r="JV9" s="148">
        <f>IF(JW$264=Equivalencies!$AE$23,'Site 26'!$G7,HLOOKUP(CONCATENATE(JS$2,JV$1),$B$3:$UUU$272,ROW($A9)-2,FALSE))</f>
        <v>0</v>
      </c>
      <c r="JW9" s="149"/>
      <c r="JX9" s="149"/>
      <c r="JY9" s="149"/>
      <c r="JZ9" s="150"/>
      <c r="KA9" s="72"/>
      <c r="KB9" s="73" t="str">
        <f>CONCATENATE(KB$3,KC9)</f>
        <v>27Site Address</v>
      </c>
      <c r="KC9" s="74" t="str">
        <f>$C$9</f>
        <v>Site Address</v>
      </c>
      <c r="KD9" s="40"/>
      <c r="KE9" s="40"/>
      <c r="KF9" s="40"/>
      <c r="KG9" s="148">
        <f>IF(KH$264=Equivalencies!$AE$23,'Site 27'!$G7,HLOOKUP(CONCATENATE(KD$2,KG$1),$B$3:$UUU$272,ROW($A9)-2,FALSE))</f>
        <v>0</v>
      </c>
      <c r="KH9" s="149"/>
      <c r="KI9" s="149"/>
      <c r="KJ9" s="149"/>
      <c r="KK9" s="150"/>
      <c r="KL9" s="72"/>
      <c r="KM9" s="73" t="str">
        <f>CONCATENATE(KM$3,KN9)</f>
        <v>28Site Address</v>
      </c>
      <c r="KN9" s="74" t="str">
        <f>$C$9</f>
        <v>Site Address</v>
      </c>
      <c r="KO9" s="40"/>
      <c r="KP9" s="40"/>
      <c r="KQ9" s="40"/>
      <c r="KR9" s="148">
        <f>IF(KS$264=Equivalencies!$AE$23,'Site 28'!$G7,HLOOKUP(CONCATENATE(KO$2,KR$1),$B$3:$UUU$272,ROW($A9)-2,FALSE))</f>
        <v>0</v>
      </c>
      <c r="KS9" s="149"/>
      <c r="KT9" s="149"/>
      <c r="KU9" s="149"/>
      <c r="KV9" s="150"/>
      <c r="KW9" s="72"/>
      <c r="KX9" s="73" t="str">
        <f>CONCATENATE(KX$3,KY9)</f>
        <v>29Site Address</v>
      </c>
      <c r="KY9" s="74" t="str">
        <f>$C$9</f>
        <v>Site Address</v>
      </c>
      <c r="KZ9" s="40"/>
      <c r="LA9" s="40"/>
      <c r="LB9" s="40"/>
      <c r="LC9" s="148">
        <f>IF(LD$264=Equivalencies!$AE$23,'Site 29'!$G7,HLOOKUP(CONCATENATE(KZ$2,LC$1),$B$3:$UUU$272,ROW($A9)-2,FALSE))</f>
        <v>0</v>
      </c>
      <c r="LD9" s="149"/>
      <c r="LE9" s="149"/>
      <c r="LF9" s="149"/>
      <c r="LG9" s="150"/>
      <c r="LH9" s="72"/>
      <c r="LI9" s="73" t="str">
        <f>CONCATENATE(LI$3,LJ9)</f>
        <v>30Site Address</v>
      </c>
      <c r="LJ9" s="74" t="str">
        <f>$C$9</f>
        <v>Site Address</v>
      </c>
      <c r="LK9" s="40"/>
      <c r="LL9" s="40"/>
      <c r="LM9" s="40"/>
      <c r="LN9" s="148">
        <f>IF(LO$264=Equivalencies!$AE$23,'Site 30'!$G7,HLOOKUP(CONCATENATE(LK$2,LN$1),$B$3:$UUU$272,ROW($A9)-2,FALSE))</f>
        <v>0</v>
      </c>
      <c r="LO9" s="149"/>
      <c r="LP9" s="149"/>
      <c r="LQ9" s="149"/>
      <c r="LR9" s="150"/>
      <c r="LS9" s="72"/>
      <c r="LT9" s="73" t="str">
        <f>CONCATENATE(LT$3,LU9)</f>
        <v>31Site Address</v>
      </c>
      <c r="LU9" s="74" t="str">
        <f>$C$9</f>
        <v>Site Address</v>
      </c>
      <c r="LV9" s="40"/>
      <c r="LW9" s="40"/>
      <c r="LX9" s="40"/>
      <c r="LY9" s="148">
        <f>IF(LZ$264=Equivalencies!$AE$23,'Site 31'!$G7,HLOOKUP(CONCATENATE(LV$2,LY$1),$B$3:$UUU$272,ROW($A9)-2,FALSE))</f>
        <v>0</v>
      </c>
      <c r="LZ9" s="149"/>
      <c r="MA9" s="149"/>
      <c r="MB9" s="149"/>
      <c r="MC9" s="150"/>
      <c r="MD9" s="72"/>
      <c r="ME9" s="73" t="str">
        <f>CONCATENATE(ME$3,MF9)</f>
        <v>32Site Address</v>
      </c>
      <c r="MF9" s="74" t="str">
        <f>$C$9</f>
        <v>Site Address</v>
      </c>
      <c r="MG9" s="40"/>
      <c r="MH9" s="40"/>
      <c r="MI9" s="40"/>
      <c r="MJ9" s="148">
        <f>IF(MK$264=Equivalencies!$AE$23,'Site 32'!$G7,HLOOKUP(CONCATENATE(MG$2,MJ$1),$B$3:$UUU$272,ROW($A9)-2,FALSE))</f>
        <v>0</v>
      </c>
      <c r="MK9" s="149"/>
      <c r="ML9" s="149"/>
      <c r="MM9" s="149"/>
      <c r="MN9" s="150"/>
      <c r="MO9" s="72"/>
      <c r="MP9" s="73" t="str">
        <f>CONCATENATE(MP$3,MQ9)</f>
        <v>33Site Address</v>
      </c>
      <c r="MQ9" s="74" t="str">
        <f>$C$9</f>
        <v>Site Address</v>
      </c>
      <c r="MR9" s="40"/>
      <c r="MS9" s="40"/>
      <c r="MT9" s="40"/>
      <c r="MU9" s="148">
        <f>IF(MV$264=Equivalencies!$AE$23,'Site 33'!$G7,HLOOKUP(CONCATENATE(MR$2,MU$1),$B$3:$UUU$272,ROW($A9)-2,FALSE))</f>
        <v>0</v>
      </c>
      <c r="MV9" s="149"/>
      <c r="MW9" s="149"/>
      <c r="MX9" s="149"/>
      <c r="MY9" s="150"/>
      <c r="MZ9" s="72"/>
      <c r="NA9" s="73" t="str">
        <f>CONCATENATE(NA$3,NB9)</f>
        <v>34Site Address</v>
      </c>
      <c r="NB9" s="74" t="str">
        <f>$C$9</f>
        <v>Site Address</v>
      </c>
      <c r="NC9" s="40"/>
      <c r="ND9" s="40"/>
      <c r="NE9" s="40"/>
      <c r="NF9" s="148">
        <f>IF(NG$264=Equivalencies!$AE$23,'Site 34'!$G7,HLOOKUP(CONCATENATE(NC$2,NF$1),$B$3:$UUU$272,ROW($A9)-2,FALSE))</f>
        <v>0</v>
      </c>
      <c r="NG9" s="149"/>
      <c r="NH9" s="149"/>
      <c r="NI9" s="149"/>
      <c r="NJ9" s="150"/>
      <c r="NK9" s="72"/>
      <c r="NL9" s="73" t="str">
        <f>CONCATENATE(NL$3,NM9)</f>
        <v>35Site Address</v>
      </c>
      <c r="NM9" s="74" t="str">
        <f>$C$9</f>
        <v>Site Address</v>
      </c>
      <c r="NN9" s="40"/>
      <c r="NO9" s="40"/>
      <c r="NP9" s="40"/>
      <c r="NQ9" s="148">
        <f>IF(NR$264=Equivalencies!$AE$23,'Site 35'!$G7,HLOOKUP(CONCATENATE(NN$2,NQ$1),$B$3:$UUU$272,ROW($A9)-2,FALSE))</f>
        <v>0</v>
      </c>
      <c r="NR9" s="149"/>
      <c r="NS9" s="149"/>
      <c r="NT9" s="149"/>
      <c r="NU9" s="150"/>
      <c r="NV9" s="72"/>
      <c r="NW9" s="73" t="str">
        <f>CONCATENATE(NW$3,NX9)</f>
        <v>36Site Address</v>
      </c>
      <c r="NX9" s="74" t="str">
        <f>$C$9</f>
        <v>Site Address</v>
      </c>
      <c r="NY9" s="40"/>
      <c r="NZ9" s="40"/>
      <c r="OA9" s="40"/>
      <c r="OB9" s="148">
        <f>IF(OC$264=Equivalencies!$AE$23,'Site 36'!$G7,HLOOKUP(CONCATENATE(NY$2,OB$1),$B$3:$UUU$272,ROW($A9)-2,FALSE))</f>
        <v>0</v>
      </c>
      <c r="OC9" s="149"/>
      <c r="OD9" s="149"/>
      <c r="OE9" s="149"/>
      <c r="OF9" s="150"/>
      <c r="OG9" s="72"/>
      <c r="OH9" s="73" t="str">
        <f>CONCATENATE(OH$3,OI9)</f>
        <v>37Site Address</v>
      </c>
      <c r="OI9" s="74" t="str">
        <f>$C$9</f>
        <v>Site Address</v>
      </c>
      <c r="OJ9" s="40"/>
      <c r="OK9" s="40"/>
      <c r="OL9" s="40"/>
      <c r="OM9" s="148">
        <f>IF(ON$264=Equivalencies!$AE$23,'Site 37'!$G7,HLOOKUP(CONCATENATE(OJ$2,OM$1),$B$3:$UUU$272,ROW($A9)-2,FALSE))</f>
        <v>0</v>
      </c>
      <c r="ON9" s="149"/>
      <c r="OO9" s="149"/>
      <c r="OP9" s="149"/>
      <c r="OQ9" s="150"/>
      <c r="OR9" s="72"/>
      <c r="OS9" s="73" t="str">
        <f>CONCATENATE(OS$3,OT9)</f>
        <v>38Site Address</v>
      </c>
      <c r="OT9" s="74" t="str">
        <f>$C$9</f>
        <v>Site Address</v>
      </c>
      <c r="OU9" s="40"/>
      <c r="OV9" s="40"/>
      <c r="OW9" s="40"/>
      <c r="OX9" s="148">
        <f>IF(OY$264=Equivalencies!$AE$23,'Site 38'!$G7,HLOOKUP(CONCATENATE(OU$2,OX$1),$B$3:$UUU$272,ROW($A9)-2,FALSE))</f>
        <v>0</v>
      </c>
      <c r="OY9" s="149"/>
      <c r="OZ9" s="149"/>
      <c r="PA9" s="149"/>
      <c r="PB9" s="150"/>
      <c r="PC9" s="72"/>
      <c r="PD9" s="73" t="str">
        <f>CONCATENATE(PD$3,PE9)</f>
        <v>39Site Address</v>
      </c>
      <c r="PE9" s="74" t="str">
        <f>$C$9</f>
        <v>Site Address</v>
      </c>
      <c r="PF9" s="40"/>
      <c r="PG9" s="40"/>
      <c r="PH9" s="40"/>
      <c r="PI9" s="148">
        <f>IF(PJ$264=Equivalencies!$AE$23,'Site 39'!$G7,HLOOKUP(CONCATENATE(PF$2,PI$1),$B$3:$UUU$272,ROW($A9)-2,FALSE))</f>
        <v>0</v>
      </c>
      <c r="PJ9" s="149"/>
      <c r="PK9" s="149"/>
      <c r="PL9" s="149"/>
      <c r="PM9" s="150"/>
      <c r="PN9" s="72"/>
      <c r="PO9" s="73" t="str">
        <f>CONCATENATE(PO$3,PP9)</f>
        <v>40Site Address</v>
      </c>
      <c r="PP9" s="74" t="str">
        <f>$C$9</f>
        <v>Site Address</v>
      </c>
      <c r="PQ9" s="40"/>
      <c r="PR9" s="40"/>
      <c r="PS9" s="40"/>
      <c r="PT9" s="148">
        <f>IF(PU$264=Equivalencies!$AE$23,'Site 40'!$G7,HLOOKUP(CONCATENATE(PQ$2,PT$1),$B$3:$UUU$272,ROW($A9)-2,FALSE))</f>
        <v>0</v>
      </c>
      <c r="PU9" s="149"/>
      <c r="PV9" s="149"/>
      <c r="PW9" s="149"/>
      <c r="PX9" s="150"/>
      <c r="PY9" s="72"/>
      <c r="PZ9" s="73" t="str">
        <f>CONCATENATE(PZ$3,QA9)</f>
        <v>41Site Address</v>
      </c>
      <c r="QA9" s="74" t="str">
        <f>$C$9</f>
        <v>Site Address</v>
      </c>
      <c r="QB9" s="40"/>
      <c r="QC9" s="40"/>
      <c r="QD9" s="40"/>
      <c r="QE9" s="148">
        <f>IF(QF$264=Equivalencies!$AE$23,'Site 41'!$G7,HLOOKUP(CONCATENATE(QB$2,QE$1),$B$3:$UUU$272,ROW($A9)-2,FALSE))</f>
        <v>0</v>
      </c>
      <c r="QF9" s="149"/>
      <c r="QG9" s="149"/>
      <c r="QH9" s="149"/>
      <c r="QI9" s="150"/>
      <c r="QJ9" s="72"/>
      <c r="QK9" s="73" t="str">
        <f>CONCATENATE(QK$3,QL9)</f>
        <v>42Site Address</v>
      </c>
      <c r="QL9" s="74" t="str">
        <f>$C$9</f>
        <v>Site Address</v>
      </c>
      <c r="QM9" s="40"/>
      <c r="QN9" s="40"/>
      <c r="QO9" s="40"/>
      <c r="QP9" s="148">
        <f>IF(QQ$264=Equivalencies!$AE$23,'Site 42'!$G7,HLOOKUP(CONCATENATE(QM$2,QP$1),$B$3:$UUU$272,ROW($A9)-2,FALSE))</f>
        <v>0</v>
      </c>
      <c r="QQ9" s="149"/>
      <c r="QR9" s="149"/>
      <c r="QS9" s="149"/>
      <c r="QT9" s="150"/>
      <c r="QU9" s="72"/>
      <c r="QV9" s="73" t="str">
        <f>CONCATENATE(QV$3,QW9)</f>
        <v>43Site Address</v>
      </c>
      <c r="QW9" s="74" t="str">
        <f>$C$9</f>
        <v>Site Address</v>
      </c>
      <c r="QX9" s="40"/>
      <c r="QY9" s="40"/>
      <c r="QZ9" s="40"/>
      <c r="RA9" s="148">
        <f>IF(RB$264=Equivalencies!$AE$23,'Site 43'!$G7,HLOOKUP(CONCATENATE(QX$2,RA$1),$B$3:$UUU$272,ROW($A9)-2,FALSE))</f>
        <v>0</v>
      </c>
      <c r="RB9" s="149"/>
      <c r="RC9" s="149"/>
      <c r="RD9" s="149"/>
      <c r="RE9" s="150"/>
      <c r="RF9" s="72"/>
      <c r="RG9" s="73" t="str">
        <f>CONCATENATE(RG$3,RH9)</f>
        <v>44Site Address</v>
      </c>
      <c r="RH9" s="74" t="str">
        <f>$C$9</f>
        <v>Site Address</v>
      </c>
      <c r="RI9" s="40"/>
      <c r="RJ9" s="40"/>
      <c r="RK9" s="40"/>
      <c r="RL9" s="148">
        <f>IF(RM$264=Equivalencies!$AE$23,'Site 44'!$G7,HLOOKUP(CONCATENATE(RI$2,RL$1),$B$3:$UUU$272,ROW($A9)-2,FALSE))</f>
        <v>0</v>
      </c>
      <c r="RM9" s="149"/>
      <c r="RN9" s="149"/>
      <c r="RO9" s="149"/>
      <c r="RP9" s="150"/>
      <c r="RQ9" s="72"/>
      <c r="RR9" s="73" t="str">
        <f>CONCATENATE(RR$3,RS9)</f>
        <v>45Site Address</v>
      </c>
      <c r="RS9" s="74" t="str">
        <f>$C$9</f>
        <v>Site Address</v>
      </c>
      <c r="RT9" s="40"/>
      <c r="RU9" s="40"/>
      <c r="RV9" s="40"/>
      <c r="RW9" s="148">
        <f>IF(RX$264=Equivalencies!$AE$23,'Site 45'!$G7,HLOOKUP(CONCATENATE(RT$2,RW$1),$B$3:$UUU$272,ROW($A9)-2,FALSE))</f>
        <v>0</v>
      </c>
      <c r="RX9" s="149"/>
      <c r="RY9" s="149"/>
      <c r="RZ9" s="149"/>
      <c r="SA9" s="150"/>
      <c r="SB9" s="72"/>
      <c r="SC9" s="73" t="str">
        <f>CONCATENATE(SC$3,SD9)</f>
        <v>46Site Address</v>
      </c>
      <c r="SD9" s="74" t="str">
        <f>$C$9</f>
        <v>Site Address</v>
      </c>
      <c r="SE9" s="40"/>
      <c r="SF9" s="40"/>
      <c r="SG9" s="40"/>
      <c r="SH9" s="148">
        <f>IF(SI$264=Equivalencies!$AE$23,'Site 46'!$G7,HLOOKUP(CONCATENATE(SE$2,SH$1),$B$3:$UUU$272,ROW($A9)-2,FALSE))</f>
        <v>0</v>
      </c>
      <c r="SI9" s="149"/>
      <c r="SJ9" s="149"/>
      <c r="SK9" s="149"/>
      <c r="SL9" s="150"/>
      <c r="SM9" s="72"/>
      <c r="SN9" s="73" t="str">
        <f>CONCATENATE(SN$3,SO9)</f>
        <v>47Site Address</v>
      </c>
      <c r="SO9" s="74" t="str">
        <f>$C$9</f>
        <v>Site Address</v>
      </c>
      <c r="SP9" s="40"/>
      <c r="SQ9" s="40"/>
      <c r="SR9" s="40"/>
      <c r="SS9" s="148">
        <f>IF(ST$264=Equivalencies!$AE$23,'Site 47'!$G7,HLOOKUP(CONCATENATE(SP$2,SS$1),$B$3:$UUU$272,ROW($A9)-2,FALSE))</f>
        <v>0</v>
      </c>
      <c r="ST9" s="149"/>
      <c r="SU9" s="149"/>
      <c r="SV9" s="149"/>
      <c r="SW9" s="150"/>
      <c r="SX9" s="72"/>
      <c r="SY9" s="73" t="str">
        <f>CONCATENATE(SY$3,SZ9)</f>
        <v>48Site Address</v>
      </c>
      <c r="SZ9" s="74" t="str">
        <f>$C$9</f>
        <v>Site Address</v>
      </c>
      <c r="TA9" s="40"/>
      <c r="TB9" s="40"/>
      <c r="TC9" s="40"/>
      <c r="TD9" s="148">
        <f>IF(TE$264=Equivalencies!$AE$23,'Site 48'!$G7,HLOOKUP(CONCATENATE(TA$2,TD$1),$B$3:$UUU$272,ROW($A9)-2,FALSE))</f>
        <v>0</v>
      </c>
      <c r="TE9" s="149"/>
      <c r="TF9" s="149"/>
      <c r="TG9" s="149"/>
      <c r="TH9" s="150"/>
      <c r="TI9" s="72"/>
      <c r="TJ9" s="73" t="str">
        <f>CONCATENATE(TJ$3,TK9)</f>
        <v>49Site Address</v>
      </c>
      <c r="TK9" s="74" t="str">
        <f>$C$9</f>
        <v>Site Address</v>
      </c>
      <c r="TL9" s="40"/>
      <c r="TM9" s="40"/>
      <c r="TN9" s="40"/>
      <c r="TO9" s="148">
        <f>IF(TP$264=Equivalencies!$AE$23,'Site 49'!$G7,HLOOKUP(CONCATENATE(TL$2,TO$1),$B$3:$UUU$272,ROW($A9)-2,FALSE))</f>
        <v>0</v>
      </c>
      <c r="TP9" s="149"/>
      <c r="TQ9" s="149"/>
      <c r="TR9" s="149"/>
      <c r="TS9" s="150"/>
      <c r="TT9" s="72"/>
      <c r="TU9" s="73" t="str">
        <f>CONCATENATE(TU$3,TV9)</f>
        <v>50Site Address</v>
      </c>
      <c r="TV9" s="74" t="str">
        <f>$C$9</f>
        <v>Site Address</v>
      </c>
      <c r="TW9" s="40"/>
      <c r="TX9" s="40"/>
      <c r="TY9" s="40"/>
      <c r="TZ9" s="148">
        <f>IF(UA$264=Equivalencies!$AE$23,'Site 50'!$G7,HLOOKUP(CONCATENATE(TW$2,TZ$1),$B$3:$UUU$272,ROW($A9)-2,FALSE))</f>
        <v>0</v>
      </c>
      <c r="UA9" s="149"/>
      <c r="UB9" s="149"/>
      <c r="UC9" s="149"/>
      <c r="UD9" s="150"/>
      <c r="UE9" s="72"/>
    </row>
    <row r="10" spans="1:551" x14ac:dyDescent="0.25">
      <c r="A10" s="75"/>
      <c r="B10" s="73" t="str">
        <f>CONCATENATE($B$3,C10)</f>
        <v>1Site Address (line 2)</v>
      </c>
      <c r="C10" s="74" t="str">
        <f>'Site 1'!C8</f>
        <v>Site Address (line 2)</v>
      </c>
      <c r="D10" s="40"/>
      <c r="E10" s="40"/>
      <c r="F10" s="40"/>
      <c r="G10" s="148">
        <f>IF(H$264=Equivalencies!$AE$23,'Site 1'!$G8,HLOOKUP(CONCATENATE(D$2,G$1),$B$3:$UUU$272,ROW($A10)-2,FALSE))</f>
        <v>0</v>
      </c>
      <c r="H10" s="149"/>
      <c r="I10" s="149"/>
      <c r="J10" s="149"/>
      <c r="K10" s="150"/>
      <c r="L10" s="72"/>
      <c r="M10" s="73" t="str">
        <f>CONCATENATE(M$3,N10)</f>
        <v>2Site Address (line 2)</v>
      </c>
      <c r="N10" s="74" t="str">
        <f>$C$10</f>
        <v>Site Address (line 2)</v>
      </c>
      <c r="O10" s="40"/>
      <c r="P10" s="40"/>
      <c r="Q10" s="40"/>
      <c r="R10" s="148">
        <f>IF(S$264=Equivalencies!$AE$23,'Site 2'!$G8,HLOOKUP(CONCATENATE(O$2,R$1),$B$3:$UUU$272,ROW($A10)-2,FALSE))</f>
        <v>0</v>
      </c>
      <c r="S10" s="149"/>
      <c r="T10" s="149"/>
      <c r="U10" s="149"/>
      <c r="V10" s="150"/>
      <c r="W10" s="72"/>
      <c r="X10" s="73" t="str">
        <f>CONCATENATE(X$3,Y10)</f>
        <v>3Site Address (line 2)</v>
      </c>
      <c r="Y10" s="74" t="str">
        <f>$C$10</f>
        <v>Site Address (line 2)</v>
      </c>
      <c r="Z10" s="40"/>
      <c r="AA10" s="40"/>
      <c r="AB10" s="40"/>
      <c r="AC10" s="148">
        <f>IF(AD$264=Equivalencies!$AE$23,'Site 3'!$G8,HLOOKUP(CONCATENATE(Z$2,AC$1),$B$3:$UUU$272,ROW($A10)-2,FALSE))</f>
        <v>0</v>
      </c>
      <c r="AD10" s="149"/>
      <c r="AE10" s="149"/>
      <c r="AF10" s="149"/>
      <c r="AG10" s="150"/>
      <c r="AH10" s="72"/>
      <c r="AI10" s="73" t="str">
        <f>CONCATENATE(AI$3,AJ10)</f>
        <v>4Site Address (line 2)</v>
      </c>
      <c r="AJ10" s="74" t="str">
        <f>$C$10</f>
        <v>Site Address (line 2)</v>
      </c>
      <c r="AK10" s="40"/>
      <c r="AL10" s="40"/>
      <c r="AM10" s="40"/>
      <c r="AN10" s="148">
        <f>IF(AO$264=Equivalencies!$AE$23,'Site 4'!$G8,HLOOKUP(CONCATENATE(AK$2,AN$1),$B$3:$UUU$272,ROW($A10)-2,FALSE))</f>
        <v>0</v>
      </c>
      <c r="AO10" s="149"/>
      <c r="AP10" s="149"/>
      <c r="AQ10" s="149"/>
      <c r="AR10" s="150"/>
      <c r="AS10" s="72"/>
      <c r="AT10" s="73" t="str">
        <f>CONCATENATE(AT$3,AU10)</f>
        <v>5Site Address (line 2)</v>
      </c>
      <c r="AU10" s="74" t="str">
        <f>$C$10</f>
        <v>Site Address (line 2)</v>
      </c>
      <c r="AV10" s="40"/>
      <c r="AW10" s="40"/>
      <c r="AX10" s="40"/>
      <c r="AY10" s="148">
        <f>IF(AZ$264=Equivalencies!$AE$23,'Site 5'!$G8,HLOOKUP(CONCATENATE(AV$2,AY$1),$B$3:$UUU$272,ROW($A10)-2,FALSE))</f>
        <v>0</v>
      </c>
      <c r="AZ10" s="149"/>
      <c r="BA10" s="149"/>
      <c r="BB10" s="149"/>
      <c r="BC10" s="150"/>
      <c r="BD10" s="72"/>
      <c r="BE10" s="73" t="str">
        <f>CONCATENATE(BE$3,BF10)</f>
        <v>6Site Address (line 2)</v>
      </c>
      <c r="BF10" s="74" t="str">
        <f>$C$10</f>
        <v>Site Address (line 2)</v>
      </c>
      <c r="BG10" s="40"/>
      <c r="BH10" s="40"/>
      <c r="BI10" s="40"/>
      <c r="BJ10" s="148">
        <f>IF(BK$264=Equivalencies!$AE$23,'Site 6'!$G8,HLOOKUP(CONCATENATE(BG$2,BJ$1),$B$3:$UUU$272,ROW($A10)-2,FALSE))</f>
        <v>0</v>
      </c>
      <c r="BK10" s="149"/>
      <c r="BL10" s="149"/>
      <c r="BM10" s="149"/>
      <c r="BN10" s="150"/>
      <c r="BO10" s="72"/>
      <c r="BP10" s="73" t="str">
        <f>CONCATENATE(BP$3,BQ10)</f>
        <v>7Site Address (line 2)</v>
      </c>
      <c r="BQ10" s="74" t="str">
        <f>$C$10</f>
        <v>Site Address (line 2)</v>
      </c>
      <c r="BR10" s="40"/>
      <c r="BS10" s="40"/>
      <c r="BT10" s="40"/>
      <c r="BU10" s="148">
        <f>IF(BV$264=Equivalencies!$AE$23,'Site 7'!$G8,HLOOKUP(CONCATENATE(BR$2,BU$1),$B$3:$UUU$272,ROW($A10)-2,FALSE))</f>
        <v>0</v>
      </c>
      <c r="BV10" s="149"/>
      <c r="BW10" s="149"/>
      <c r="BX10" s="149"/>
      <c r="BY10" s="150"/>
      <c r="BZ10" s="72"/>
      <c r="CA10" s="73" t="str">
        <f>CONCATENATE(CA$3,CB10)</f>
        <v>8Site Address (line 2)</v>
      </c>
      <c r="CB10" s="74" t="str">
        <f>$C$10</f>
        <v>Site Address (line 2)</v>
      </c>
      <c r="CC10" s="40"/>
      <c r="CD10" s="40"/>
      <c r="CE10" s="40"/>
      <c r="CF10" s="148">
        <f>IF(CG$264=Equivalencies!$AE$23,'Site 8'!$G8,HLOOKUP(CONCATENATE(CC$2,CF$1),$B$3:$UUU$272,ROW($A10)-2,FALSE))</f>
        <v>0</v>
      </c>
      <c r="CG10" s="149"/>
      <c r="CH10" s="149"/>
      <c r="CI10" s="149"/>
      <c r="CJ10" s="150"/>
      <c r="CK10" s="72"/>
      <c r="CL10" s="73" t="str">
        <f>CONCATENATE(CL$3,CM10)</f>
        <v>9Site Address (line 2)</v>
      </c>
      <c r="CM10" s="74" t="str">
        <f>$C$10</f>
        <v>Site Address (line 2)</v>
      </c>
      <c r="CN10" s="40"/>
      <c r="CO10" s="40"/>
      <c r="CP10" s="40"/>
      <c r="CQ10" s="148">
        <f>IF(CR$264=Equivalencies!$AE$23,'Site 9'!$G8,HLOOKUP(CONCATENATE(CN$2,CQ$1),$B$3:$UUU$272,ROW($A10)-2,FALSE))</f>
        <v>0</v>
      </c>
      <c r="CR10" s="149"/>
      <c r="CS10" s="149"/>
      <c r="CT10" s="149"/>
      <c r="CU10" s="150"/>
      <c r="CV10" s="72"/>
      <c r="CW10" s="73" t="str">
        <f>CONCATENATE(CW$3,CX10)</f>
        <v>10Site Address (line 2)</v>
      </c>
      <c r="CX10" s="74" t="str">
        <f>$C$10</f>
        <v>Site Address (line 2)</v>
      </c>
      <c r="CY10" s="40"/>
      <c r="CZ10" s="40"/>
      <c r="DA10" s="40"/>
      <c r="DB10" s="148">
        <f>IF(DC$264=Equivalencies!$AE$23,'Site 10'!$G8,HLOOKUP(CONCATENATE(CY$2,DB$1),$B$3:$UUU$272,ROW($A10)-2,FALSE))</f>
        <v>0</v>
      </c>
      <c r="DC10" s="149"/>
      <c r="DD10" s="149"/>
      <c r="DE10" s="149"/>
      <c r="DF10" s="150"/>
      <c r="DG10" s="72"/>
      <c r="DH10" s="73" t="str">
        <f>CONCATENATE(DH$3,DI10)</f>
        <v>11Site Address (line 2)</v>
      </c>
      <c r="DI10" s="74" t="str">
        <f>$C$10</f>
        <v>Site Address (line 2)</v>
      </c>
      <c r="DJ10" s="40"/>
      <c r="DK10" s="40"/>
      <c r="DL10" s="40"/>
      <c r="DM10" s="148">
        <f>IF(DN$264=Equivalencies!$AE$23,'Site 11'!$G8,HLOOKUP(CONCATENATE(DJ$2,DM$1),$B$3:$UUU$272,ROW($A10)-2,FALSE))</f>
        <v>0</v>
      </c>
      <c r="DN10" s="149"/>
      <c r="DO10" s="149"/>
      <c r="DP10" s="149"/>
      <c r="DQ10" s="150"/>
      <c r="DR10" s="72"/>
      <c r="DS10" s="73" t="str">
        <f>CONCATENATE(DS$3,DT10)</f>
        <v>12Site Address (line 2)</v>
      </c>
      <c r="DT10" s="74" t="str">
        <f>$C$10</f>
        <v>Site Address (line 2)</v>
      </c>
      <c r="DU10" s="40"/>
      <c r="DV10" s="40"/>
      <c r="DW10" s="40"/>
      <c r="DX10" s="148">
        <f>IF(DY$264=Equivalencies!$AE$23,'Site 12'!$G8,HLOOKUP(CONCATENATE(DU$2,DX$1),$B$3:$UUU$272,ROW($A10)-2,FALSE))</f>
        <v>0</v>
      </c>
      <c r="DY10" s="149"/>
      <c r="DZ10" s="149"/>
      <c r="EA10" s="149"/>
      <c r="EB10" s="150"/>
      <c r="EC10" s="72"/>
      <c r="ED10" s="73" t="str">
        <f>CONCATENATE(ED$3,EE10)</f>
        <v>13Site Address (line 2)</v>
      </c>
      <c r="EE10" s="74" t="str">
        <f>$C$10</f>
        <v>Site Address (line 2)</v>
      </c>
      <c r="EF10" s="40"/>
      <c r="EG10" s="40"/>
      <c r="EH10" s="40"/>
      <c r="EI10" s="148">
        <f>IF(EJ$264=Equivalencies!$AE$23,'Site 13'!$G8,HLOOKUP(CONCATENATE(EF$2,EI$1),$B$3:$UUU$272,ROW($A10)-2,FALSE))</f>
        <v>0</v>
      </c>
      <c r="EJ10" s="149"/>
      <c r="EK10" s="149"/>
      <c r="EL10" s="149"/>
      <c r="EM10" s="150"/>
      <c r="EN10" s="72"/>
      <c r="EO10" s="73" t="str">
        <f>CONCATENATE(EO$3,EP10)</f>
        <v>14Site Address (line 2)</v>
      </c>
      <c r="EP10" s="74" t="str">
        <f>$C$10</f>
        <v>Site Address (line 2)</v>
      </c>
      <c r="EQ10" s="40"/>
      <c r="ER10" s="40"/>
      <c r="ES10" s="40"/>
      <c r="ET10" s="148">
        <f>IF(EU$264=Equivalencies!$AE$23,'Site 14'!$G8,HLOOKUP(CONCATENATE(EQ$2,ET$1),$B$3:$UUU$272,ROW($A10)-2,FALSE))</f>
        <v>0</v>
      </c>
      <c r="EU10" s="149"/>
      <c r="EV10" s="149"/>
      <c r="EW10" s="149"/>
      <c r="EX10" s="150"/>
      <c r="EY10" s="72"/>
      <c r="EZ10" s="73" t="str">
        <f>CONCATENATE(EZ$3,FA10)</f>
        <v>15Site Address (line 2)</v>
      </c>
      <c r="FA10" s="74" t="str">
        <f>$C$10</f>
        <v>Site Address (line 2)</v>
      </c>
      <c r="FB10" s="40"/>
      <c r="FC10" s="40"/>
      <c r="FD10" s="40"/>
      <c r="FE10" s="148">
        <f>IF(FF$264=Equivalencies!$AE$23,'Site 15'!$G8,HLOOKUP(CONCATENATE(FB$2,FE$1),$B$3:$UUU$272,ROW($A10)-2,FALSE))</f>
        <v>0</v>
      </c>
      <c r="FF10" s="149"/>
      <c r="FG10" s="149"/>
      <c r="FH10" s="149"/>
      <c r="FI10" s="150"/>
      <c r="FJ10" s="72"/>
      <c r="FK10" s="73" t="str">
        <f>CONCATENATE(FK$3,FL10)</f>
        <v>16Site Address (line 2)</v>
      </c>
      <c r="FL10" s="74" t="str">
        <f>$C$10</f>
        <v>Site Address (line 2)</v>
      </c>
      <c r="FM10" s="40"/>
      <c r="FN10" s="40"/>
      <c r="FO10" s="40"/>
      <c r="FP10" s="148">
        <f>IF(FQ$264=Equivalencies!$AE$23,'Site 16'!$G8,HLOOKUP(CONCATENATE(FM$2,FP$1),$B$3:$UUU$272,ROW($A10)-2,FALSE))</f>
        <v>0</v>
      </c>
      <c r="FQ10" s="149"/>
      <c r="FR10" s="149"/>
      <c r="FS10" s="149"/>
      <c r="FT10" s="150"/>
      <c r="FU10" s="72"/>
      <c r="FV10" s="73" t="str">
        <f>CONCATENATE(FV$3,FW10)</f>
        <v>17Site Address (line 2)</v>
      </c>
      <c r="FW10" s="74" t="str">
        <f>$C$10</f>
        <v>Site Address (line 2)</v>
      </c>
      <c r="FX10" s="40"/>
      <c r="FY10" s="40"/>
      <c r="FZ10" s="40"/>
      <c r="GA10" s="148">
        <f>IF(GB$264=Equivalencies!$AE$23,'Site 17'!$G8,HLOOKUP(CONCATENATE(FX$2,GA$1),$B$3:$UUU$272,ROW($A10)-2,FALSE))</f>
        <v>0</v>
      </c>
      <c r="GB10" s="149"/>
      <c r="GC10" s="149"/>
      <c r="GD10" s="149"/>
      <c r="GE10" s="150"/>
      <c r="GF10" s="72"/>
      <c r="GG10" s="73" t="str">
        <f>CONCATENATE(GG$3,GH10)</f>
        <v>18Site Address (line 2)</v>
      </c>
      <c r="GH10" s="74" t="str">
        <f>$C$10</f>
        <v>Site Address (line 2)</v>
      </c>
      <c r="GI10" s="40"/>
      <c r="GJ10" s="40"/>
      <c r="GK10" s="40"/>
      <c r="GL10" s="148">
        <f>IF(GM$264=Equivalencies!$AE$23,'Site 18'!$G8,HLOOKUP(CONCATENATE(GI$2,GL$1),$B$3:$UUU$272,ROW($A10)-2,FALSE))</f>
        <v>0</v>
      </c>
      <c r="GM10" s="149"/>
      <c r="GN10" s="149"/>
      <c r="GO10" s="149"/>
      <c r="GP10" s="150"/>
      <c r="GQ10" s="72"/>
      <c r="GR10" s="73" t="str">
        <f>CONCATENATE(GR$3,GS10)</f>
        <v>19Site Address (line 2)</v>
      </c>
      <c r="GS10" s="74" t="str">
        <f>$C$10</f>
        <v>Site Address (line 2)</v>
      </c>
      <c r="GT10" s="40"/>
      <c r="GU10" s="40"/>
      <c r="GV10" s="40"/>
      <c r="GW10" s="148">
        <f>IF(GX$264=Equivalencies!$AE$23,'Site 19'!$G8,HLOOKUP(CONCATENATE(GT$2,GW$1),$B$3:$UUU$272,ROW($A10)-2,FALSE))</f>
        <v>0</v>
      </c>
      <c r="GX10" s="149"/>
      <c r="GY10" s="149"/>
      <c r="GZ10" s="149"/>
      <c r="HA10" s="150"/>
      <c r="HB10" s="72"/>
      <c r="HC10" s="73" t="str">
        <f>CONCATENATE(HC$3,HD10)</f>
        <v>20Site Address (line 2)</v>
      </c>
      <c r="HD10" s="74" t="str">
        <f>$C$10</f>
        <v>Site Address (line 2)</v>
      </c>
      <c r="HE10" s="40"/>
      <c r="HF10" s="40"/>
      <c r="HG10" s="40"/>
      <c r="HH10" s="148">
        <f>IF(HI$264=Equivalencies!$AE$23,'Site 20'!$G8,HLOOKUP(CONCATENATE(HE$2,HH$1),$B$3:$UUU$272,ROW($A10)-2,FALSE))</f>
        <v>0</v>
      </c>
      <c r="HI10" s="149"/>
      <c r="HJ10" s="149"/>
      <c r="HK10" s="149"/>
      <c r="HL10" s="150"/>
      <c r="HM10" s="72"/>
      <c r="HN10" s="73" t="str">
        <f>CONCATENATE(HN$3,HO10)</f>
        <v>21Site Address (line 2)</v>
      </c>
      <c r="HO10" s="74" t="str">
        <f>$C$10</f>
        <v>Site Address (line 2)</v>
      </c>
      <c r="HP10" s="40"/>
      <c r="HQ10" s="40"/>
      <c r="HR10" s="40"/>
      <c r="HS10" s="148">
        <f>IF(HT$264=Equivalencies!$AE$23,'Site 21'!$G8,HLOOKUP(CONCATENATE(HP$2,HS$1),$B$3:$UUU$272,ROW($A10)-2,FALSE))</f>
        <v>0</v>
      </c>
      <c r="HT10" s="149"/>
      <c r="HU10" s="149"/>
      <c r="HV10" s="149"/>
      <c r="HW10" s="150"/>
      <c r="HX10" s="72"/>
      <c r="HY10" s="73" t="str">
        <f>CONCATENATE(HY$3,HZ10)</f>
        <v>22Site Address (line 2)</v>
      </c>
      <c r="HZ10" s="74" t="str">
        <f>$C$10</f>
        <v>Site Address (line 2)</v>
      </c>
      <c r="IA10" s="40"/>
      <c r="IB10" s="40"/>
      <c r="IC10" s="40"/>
      <c r="ID10" s="148">
        <f>IF(IE$264=Equivalencies!$AE$23,'Site 22'!$G8,HLOOKUP(CONCATENATE(IA$2,ID$1),$B$3:$UUU$272,ROW($A10)-2,FALSE))</f>
        <v>0</v>
      </c>
      <c r="IE10" s="149"/>
      <c r="IF10" s="149"/>
      <c r="IG10" s="149"/>
      <c r="IH10" s="150"/>
      <c r="II10" s="72"/>
      <c r="IJ10" s="73" t="str">
        <f>CONCATENATE(IJ$3,IK10)</f>
        <v>23Site Address (line 2)</v>
      </c>
      <c r="IK10" s="74" t="str">
        <f>$C$10</f>
        <v>Site Address (line 2)</v>
      </c>
      <c r="IL10" s="40"/>
      <c r="IM10" s="40"/>
      <c r="IN10" s="40"/>
      <c r="IO10" s="148">
        <f>IF(IP$264=Equivalencies!$AE$23,'Site 23'!$G8,HLOOKUP(CONCATENATE(IL$2,IO$1),$B$3:$UUU$272,ROW($A10)-2,FALSE))</f>
        <v>0</v>
      </c>
      <c r="IP10" s="149"/>
      <c r="IQ10" s="149"/>
      <c r="IR10" s="149"/>
      <c r="IS10" s="150"/>
      <c r="IT10" s="72"/>
      <c r="IU10" s="73" t="str">
        <f>CONCATENATE(IU$3,IV10)</f>
        <v>24Site Address (line 2)</v>
      </c>
      <c r="IV10" s="74" t="str">
        <f>$C$10</f>
        <v>Site Address (line 2)</v>
      </c>
      <c r="IW10" s="40"/>
      <c r="IX10" s="40"/>
      <c r="IY10" s="40"/>
      <c r="IZ10" s="148">
        <f>IF(JA$264=Equivalencies!$AE$23,'Site 24'!$G8,HLOOKUP(CONCATENATE(IW$2,IZ$1),$B$3:$UUU$272,ROW($A10)-2,FALSE))</f>
        <v>0</v>
      </c>
      <c r="JA10" s="149"/>
      <c r="JB10" s="149"/>
      <c r="JC10" s="149"/>
      <c r="JD10" s="150"/>
      <c r="JE10" s="72"/>
      <c r="JF10" s="73" t="str">
        <f>CONCATENATE(JF$3,JG10)</f>
        <v>25Site Address (line 2)</v>
      </c>
      <c r="JG10" s="74" t="str">
        <f>$C$10</f>
        <v>Site Address (line 2)</v>
      </c>
      <c r="JH10" s="40"/>
      <c r="JI10" s="40"/>
      <c r="JJ10" s="40"/>
      <c r="JK10" s="148">
        <f>IF(JL$264=Equivalencies!$AE$23,'Site 25'!$G8,HLOOKUP(CONCATENATE(JH$2,JK$1),$B$3:$UUU$272,ROW($A10)-2,FALSE))</f>
        <v>0</v>
      </c>
      <c r="JL10" s="149"/>
      <c r="JM10" s="149"/>
      <c r="JN10" s="149"/>
      <c r="JO10" s="150"/>
      <c r="JP10" s="72"/>
      <c r="JQ10" s="73" t="str">
        <f>CONCATENATE(JQ$3,JR10)</f>
        <v>26Site Address (line 2)</v>
      </c>
      <c r="JR10" s="74" t="str">
        <f>$C$10</f>
        <v>Site Address (line 2)</v>
      </c>
      <c r="JS10" s="40"/>
      <c r="JT10" s="40"/>
      <c r="JU10" s="40"/>
      <c r="JV10" s="148">
        <f>IF(JW$264=Equivalencies!$AE$23,'Site 26'!$G8,HLOOKUP(CONCATENATE(JS$2,JV$1),$B$3:$UUU$272,ROW($A10)-2,FALSE))</f>
        <v>0</v>
      </c>
      <c r="JW10" s="149"/>
      <c r="JX10" s="149"/>
      <c r="JY10" s="149"/>
      <c r="JZ10" s="150"/>
      <c r="KA10" s="72"/>
      <c r="KB10" s="73" t="str">
        <f>CONCATENATE(KB$3,KC10)</f>
        <v>27Site Address (line 2)</v>
      </c>
      <c r="KC10" s="74" t="str">
        <f>$C$10</f>
        <v>Site Address (line 2)</v>
      </c>
      <c r="KD10" s="40"/>
      <c r="KE10" s="40"/>
      <c r="KF10" s="40"/>
      <c r="KG10" s="148">
        <f>IF(KH$264=Equivalencies!$AE$23,'Site 27'!$G8,HLOOKUP(CONCATENATE(KD$2,KG$1),$B$3:$UUU$272,ROW($A10)-2,FALSE))</f>
        <v>0</v>
      </c>
      <c r="KH10" s="149"/>
      <c r="KI10" s="149"/>
      <c r="KJ10" s="149"/>
      <c r="KK10" s="150"/>
      <c r="KL10" s="72"/>
      <c r="KM10" s="73" t="str">
        <f>CONCATENATE(KM$3,KN10)</f>
        <v>28Site Address (line 2)</v>
      </c>
      <c r="KN10" s="74" t="str">
        <f>$C$10</f>
        <v>Site Address (line 2)</v>
      </c>
      <c r="KO10" s="40"/>
      <c r="KP10" s="40"/>
      <c r="KQ10" s="40"/>
      <c r="KR10" s="148">
        <f>IF(KS$264=Equivalencies!$AE$23,'Site 28'!$G8,HLOOKUP(CONCATENATE(KO$2,KR$1),$B$3:$UUU$272,ROW($A10)-2,FALSE))</f>
        <v>0</v>
      </c>
      <c r="KS10" s="149"/>
      <c r="KT10" s="149"/>
      <c r="KU10" s="149"/>
      <c r="KV10" s="150"/>
      <c r="KW10" s="72"/>
      <c r="KX10" s="73" t="str">
        <f>CONCATENATE(KX$3,KY10)</f>
        <v>29Site Address (line 2)</v>
      </c>
      <c r="KY10" s="74" t="str">
        <f>$C$10</f>
        <v>Site Address (line 2)</v>
      </c>
      <c r="KZ10" s="40"/>
      <c r="LA10" s="40"/>
      <c r="LB10" s="40"/>
      <c r="LC10" s="148">
        <f>IF(LD$264=Equivalencies!$AE$23,'Site 29'!$G8,HLOOKUP(CONCATENATE(KZ$2,LC$1),$B$3:$UUU$272,ROW($A10)-2,FALSE))</f>
        <v>0</v>
      </c>
      <c r="LD10" s="149"/>
      <c r="LE10" s="149"/>
      <c r="LF10" s="149"/>
      <c r="LG10" s="150"/>
      <c r="LH10" s="72"/>
      <c r="LI10" s="73" t="str">
        <f>CONCATENATE(LI$3,LJ10)</f>
        <v>30Site Address (line 2)</v>
      </c>
      <c r="LJ10" s="74" t="str">
        <f>$C$10</f>
        <v>Site Address (line 2)</v>
      </c>
      <c r="LK10" s="40"/>
      <c r="LL10" s="40"/>
      <c r="LM10" s="40"/>
      <c r="LN10" s="148">
        <f>IF(LO$264=Equivalencies!$AE$23,'Site 30'!$G8,HLOOKUP(CONCATENATE(LK$2,LN$1),$B$3:$UUU$272,ROW($A10)-2,FALSE))</f>
        <v>0</v>
      </c>
      <c r="LO10" s="149"/>
      <c r="LP10" s="149"/>
      <c r="LQ10" s="149"/>
      <c r="LR10" s="150"/>
      <c r="LS10" s="72"/>
      <c r="LT10" s="73" t="str">
        <f>CONCATENATE(LT$3,LU10)</f>
        <v>31Site Address (line 2)</v>
      </c>
      <c r="LU10" s="74" t="str">
        <f>$C$10</f>
        <v>Site Address (line 2)</v>
      </c>
      <c r="LV10" s="40"/>
      <c r="LW10" s="40"/>
      <c r="LX10" s="40"/>
      <c r="LY10" s="148">
        <f>IF(LZ$264=Equivalencies!$AE$23,'Site 31'!$G8,HLOOKUP(CONCATENATE(LV$2,LY$1),$B$3:$UUU$272,ROW($A10)-2,FALSE))</f>
        <v>0</v>
      </c>
      <c r="LZ10" s="149"/>
      <c r="MA10" s="149"/>
      <c r="MB10" s="149"/>
      <c r="MC10" s="150"/>
      <c r="MD10" s="72"/>
      <c r="ME10" s="73" t="str">
        <f>CONCATENATE(ME$3,MF10)</f>
        <v>32Site Address (line 2)</v>
      </c>
      <c r="MF10" s="74" t="str">
        <f>$C$10</f>
        <v>Site Address (line 2)</v>
      </c>
      <c r="MG10" s="40"/>
      <c r="MH10" s="40"/>
      <c r="MI10" s="40"/>
      <c r="MJ10" s="148">
        <f>IF(MK$264=Equivalencies!$AE$23,'Site 32'!$G8,HLOOKUP(CONCATENATE(MG$2,MJ$1),$B$3:$UUU$272,ROW($A10)-2,FALSE))</f>
        <v>0</v>
      </c>
      <c r="MK10" s="149"/>
      <c r="ML10" s="149"/>
      <c r="MM10" s="149"/>
      <c r="MN10" s="150"/>
      <c r="MO10" s="72"/>
      <c r="MP10" s="73" t="str">
        <f>CONCATENATE(MP$3,MQ10)</f>
        <v>33Site Address (line 2)</v>
      </c>
      <c r="MQ10" s="74" t="str">
        <f>$C$10</f>
        <v>Site Address (line 2)</v>
      </c>
      <c r="MR10" s="40"/>
      <c r="MS10" s="40"/>
      <c r="MT10" s="40"/>
      <c r="MU10" s="148">
        <f>IF(MV$264=Equivalencies!$AE$23,'Site 33'!$G8,HLOOKUP(CONCATENATE(MR$2,MU$1),$B$3:$UUU$272,ROW($A10)-2,FALSE))</f>
        <v>0</v>
      </c>
      <c r="MV10" s="149"/>
      <c r="MW10" s="149"/>
      <c r="MX10" s="149"/>
      <c r="MY10" s="150"/>
      <c r="MZ10" s="72"/>
      <c r="NA10" s="73" t="str">
        <f>CONCATENATE(NA$3,NB10)</f>
        <v>34Site Address (line 2)</v>
      </c>
      <c r="NB10" s="74" t="str">
        <f>$C$10</f>
        <v>Site Address (line 2)</v>
      </c>
      <c r="NC10" s="40"/>
      <c r="ND10" s="40"/>
      <c r="NE10" s="40"/>
      <c r="NF10" s="148">
        <f>IF(NG$264=Equivalencies!$AE$23,'Site 34'!$G8,HLOOKUP(CONCATENATE(NC$2,NF$1),$B$3:$UUU$272,ROW($A10)-2,FALSE))</f>
        <v>0</v>
      </c>
      <c r="NG10" s="149"/>
      <c r="NH10" s="149"/>
      <c r="NI10" s="149"/>
      <c r="NJ10" s="150"/>
      <c r="NK10" s="72"/>
      <c r="NL10" s="73" t="str">
        <f>CONCATENATE(NL$3,NM10)</f>
        <v>35Site Address (line 2)</v>
      </c>
      <c r="NM10" s="74" t="str">
        <f>$C$10</f>
        <v>Site Address (line 2)</v>
      </c>
      <c r="NN10" s="40"/>
      <c r="NO10" s="40"/>
      <c r="NP10" s="40"/>
      <c r="NQ10" s="148">
        <f>IF(NR$264=Equivalencies!$AE$23,'Site 35'!$G8,HLOOKUP(CONCATENATE(NN$2,NQ$1),$B$3:$UUU$272,ROW($A10)-2,FALSE))</f>
        <v>0</v>
      </c>
      <c r="NR10" s="149"/>
      <c r="NS10" s="149"/>
      <c r="NT10" s="149"/>
      <c r="NU10" s="150"/>
      <c r="NV10" s="72"/>
      <c r="NW10" s="73" t="str">
        <f>CONCATENATE(NW$3,NX10)</f>
        <v>36Site Address (line 2)</v>
      </c>
      <c r="NX10" s="74" t="str">
        <f>$C$10</f>
        <v>Site Address (line 2)</v>
      </c>
      <c r="NY10" s="40"/>
      <c r="NZ10" s="40"/>
      <c r="OA10" s="40"/>
      <c r="OB10" s="148">
        <f>IF(OC$264=Equivalencies!$AE$23,'Site 36'!$G8,HLOOKUP(CONCATENATE(NY$2,OB$1),$B$3:$UUU$272,ROW($A10)-2,FALSE))</f>
        <v>0</v>
      </c>
      <c r="OC10" s="149"/>
      <c r="OD10" s="149"/>
      <c r="OE10" s="149"/>
      <c r="OF10" s="150"/>
      <c r="OG10" s="72"/>
      <c r="OH10" s="73" t="str">
        <f>CONCATENATE(OH$3,OI10)</f>
        <v>37Site Address (line 2)</v>
      </c>
      <c r="OI10" s="74" t="str">
        <f>$C$10</f>
        <v>Site Address (line 2)</v>
      </c>
      <c r="OJ10" s="40"/>
      <c r="OK10" s="40"/>
      <c r="OL10" s="40"/>
      <c r="OM10" s="148">
        <f>IF(ON$264=Equivalencies!$AE$23,'Site 37'!$G8,HLOOKUP(CONCATENATE(OJ$2,OM$1),$B$3:$UUU$272,ROW($A10)-2,FALSE))</f>
        <v>0</v>
      </c>
      <c r="ON10" s="149"/>
      <c r="OO10" s="149"/>
      <c r="OP10" s="149"/>
      <c r="OQ10" s="150"/>
      <c r="OR10" s="72"/>
      <c r="OS10" s="73" t="str">
        <f>CONCATENATE(OS$3,OT10)</f>
        <v>38Site Address (line 2)</v>
      </c>
      <c r="OT10" s="74" t="str">
        <f>$C$10</f>
        <v>Site Address (line 2)</v>
      </c>
      <c r="OU10" s="40"/>
      <c r="OV10" s="40"/>
      <c r="OW10" s="40"/>
      <c r="OX10" s="148">
        <f>IF(OY$264=Equivalencies!$AE$23,'Site 38'!$G8,HLOOKUP(CONCATENATE(OU$2,OX$1),$B$3:$UUU$272,ROW($A10)-2,FALSE))</f>
        <v>0</v>
      </c>
      <c r="OY10" s="149"/>
      <c r="OZ10" s="149"/>
      <c r="PA10" s="149"/>
      <c r="PB10" s="150"/>
      <c r="PC10" s="72"/>
      <c r="PD10" s="73" t="str">
        <f>CONCATENATE(PD$3,PE10)</f>
        <v>39Site Address (line 2)</v>
      </c>
      <c r="PE10" s="74" t="str">
        <f>$C$10</f>
        <v>Site Address (line 2)</v>
      </c>
      <c r="PF10" s="40"/>
      <c r="PG10" s="40"/>
      <c r="PH10" s="40"/>
      <c r="PI10" s="148">
        <f>IF(PJ$264=Equivalencies!$AE$23,'Site 39'!$G8,HLOOKUP(CONCATENATE(PF$2,PI$1),$B$3:$UUU$272,ROW($A10)-2,FALSE))</f>
        <v>0</v>
      </c>
      <c r="PJ10" s="149"/>
      <c r="PK10" s="149"/>
      <c r="PL10" s="149"/>
      <c r="PM10" s="150"/>
      <c r="PN10" s="72"/>
      <c r="PO10" s="73" t="str">
        <f>CONCATENATE(PO$3,PP10)</f>
        <v>40Site Address (line 2)</v>
      </c>
      <c r="PP10" s="74" t="str">
        <f>$C$10</f>
        <v>Site Address (line 2)</v>
      </c>
      <c r="PQ10" s="40"/>
      <c r="PR10" s="40"/>
      <c r="PS10" s="40"/>
      <c r="PT10" s="148">
        <f>IF(PU$264=Equivalencies!$AE$23,'Site 40'!$G8,HLOOKUP(CONCATENATE(PQ$2,PT$1),$B$3:$UUU$272,ROW($A10)-2,FALSE))</f>
        <v>0</v>
      </c>
      <c r="PU10" s="149"/>
      <c r="PV10" s="149"/>
      <c r="PW10" s="149"/>
      <c r="PX10" s="150"/>
      <c r="PY10" s="72"/>
      <c r="PZ10" s="73" t="str">
        <f>CONCATENATE(PZ$3,QA10)</f>
        <v>41Site Address (line 2)</v>
      </c>
      <c r="QA10" s="74" t="str">
        <f>$C$10</f>
        <v>Site Address (line 2)</v>
      </c>
      <c r="QB10" s="40"/>
      <c r="QC10" s="40"/>
      <c r="QD10" s="40"/>
      <c r="QE10" s="148">
        <f>IF(QF$264=Equivalencies!$AE$23,'Site 41'!$G8,HLOOKUP(CONCATENATE(QB$2,QE$1),$B$3:$UUU$272,ROW($A10)-2,FALSE))</f>
        <v>0</v>
      </c>
      <c r="QF10" s="149"/>
      <c r="QG10" s="149"/>
      <c r="QH10" s="149"/>
      <c r="QI10" s="150"/>
      <c r="QJ10" s="72"/>
      <c r="QK10" s="73" t="str">
        <f>CONCATENATE(QK$3,QL10)</f>
        <v>42Site Address (line 2)</v>
      </c>
      <c r="QL10" s="74" t="str">
        <f>$C$10</f>
        <v>Site Address (line 2)</v>
      </c>
      <c r="QM10" s="40"/>
      <c r="QN10" s="40"/>
      <c r="QO10" s="40"/>
      <c r="QP10" s="148">
        <f>IF(QQ$264=Equivalencies!$AE$23,'Site 42'!$G8,HLOOKUP(CONCATENATE(QM$2,QP$1),$B$3:$UUU$272,ROW($A10)-2,FALSE))</f>
        <v>0</v>
      </c>
      <c r="QQ10" s="149"/>
      <c r="QR10" s="149"/>
      <c r="QS10" s="149"/>
      <c r="QT10" s="150"/>
      <c r="QU10" s="72"/>
      <c r="QV10" s="73" t="str">
        <f>CONCATENATE(QV$3,QW10)</f>
        <v>43Site Address (line 2)</v>
      </c>
      <c r="QW10" s="74" t="str">
        <f>$C$10</f>
        <v>Site Address (line 2)</v>
      </c>
      <c r="QX10" s="40"/>
      <c r="QY10" s="40"/>
      <c r="QZ10" s="40"/>
      <c r="RA10" s="148">
        <f>IF(RB$264=Equivalencies!$AE$23,'Site 43'!$G8,HLOOKUP(CONCATENATE(QX$2,RA$1),$B$3:$UUU$272,ROW($A10)-2,FALSE))</f>
        <v>0</v>
      </c>
      <c r="RB10" s="149"/>
      <c r="RC10" s="149"/>
      <c r="RD10" s="149"/>
      <c r="RE10" s="150"/>
      <c r="RF10" s="72"/>
      <c r="RG10" s="73" t="str">
        <f>CONCATENATE(RG$3,RH10)</f>
        <v>44Site Address (line 2)</v>
      </c>
      <c r="RH10" s="74" t="str">
        <f>$C$10</f>
        <v>Site Address (line 2)</v>
      </c>
      <c r="RI10" s="40"/>
      <c r="RJ10" s="40"/>
      <c r="RK10" s="40"/>
      <c r="RL10" s="148">
        <f>IF(RM$264=Equivalencies!$AE$23,'Site 44'!$G8,HLOOKUP(CONCATENATE(RI$2,RL$1),$B$3:$UUU$272,ROW($A10)-2,FALSE))</f>
        <v>0</v>
      </c>
      <c r="RM10" s="149"/>
      <c r="RN10" s="149"/>
      <c r="RO10" s="149"/>
      <c r="RP10" s="150"/>
      <c r="RQ10" s="72"/>
      <c r="RR10" s="73" t="str">
        <f>CONCATENATE(RR$3,RS10)</f>
        <v>45Site Address (line 2)</v>
      </c>
      <c r="RS10" s="74" t="str">
        <f>$C$10</f>
        <v>Site Address (line 2)</v>
      </c>
      <c r="RT10" s="40"/>
      <c r="RU10" s="40"/>
      <c r="RV10" s="40"/>
      <c r="RW10" s="148">
        <f>IF(RX$264=Equivalencies!$AE$23,'Site 45'!$G8,HLOOKUP(CONCATENATE(RT$2,RW$1),$B$3:$UUU$272,ROW($A10)-2,FALSE))</f>
        <v>0</v>
      </c>
      <c r="RX10" s="149"/>
      <c r="RY10" s="149"/>
      <c r="RZ10" s="149"/>
      <c r="SA10" s="150"/>
      <c r="SB10" s="72"/>
      <c r="SC10" s="73" t="str">
        <f>CONCATENATE(SC$3,SD10)</f>
        <v>46Site Address (line 2)</v>
      </c>
      <c r="SD10" s="74" t="str">
        <f>$C$10</f>
        <v>Site Address (line 2)</v>
      </c>
      <c r="SE10" s="40"/>
      <c r="SF10" s="40"/>
      <c r="SG10" s="40"/>
      <c r="SH10" s="148">
        <f>IF(SI$264=Equivalencies!$AE$23,'Site 46'!$G8,HLOOKUP(CONCATENATE(SE$2,SH$1),$B$3:$UUU$272,ROW($A10)-2,FALSE))</f>
        <v>0</v>
      </c>
      <c r="SI10" s="149"/>
      <c r="SJ10" s="149"/>
      <c r="SK10" s="149"/>
      <c r="SL10" s="150"/>
      <c r="SM10" s="72"/>
      <c r="SN10" s="73" t="str">
        <f>CONCATENATE(SN$3,SO10)</f>
        <v>47Site Address (line 2)</v>
      </c>
      <c r="SO10" s="74" t="str">
        <f>$C$10</f>
        <v>Site Address (line 2)</v>
      </c>
      <c r="SP10" s="40"/>
      <c r="SQ10" s="40"/>
      <c r="SR10" s="40"/>
      <c r="SS10" s="148">
        <f>IF(ST$264=Equivalencies!$AE$23,'Site 47'!$G8,HLOOKUP(CONCATENATE(SP$2,SS$1),$B$3:$UUU$272,ROW($A10)-2,FALSE))</f>
        <v>0</v>
      </c>
      <c r="ST10" s="149"/>
      <c r="SU10" s="149"/>
      <c r="SV10" s="149"/>
      <c r="SW10" s="150"/>
      <c r="SX10" s="72"/>
      <c r="SY10" s="73" t="str">
        <f>CONCATENATE(SY$3,SZ10)</f>
        <v>48Site Address (line 2)</v>
      </c>
      <c r="SZ10" s="74" t="str">
        <f>$C$10</f>
        <v>Site Address (line 2)</v>
      </c>
      <c r="TA10" s="40"/>
      <c r="TB10" s="40"/>
      <c r="TC10" s="40"/>
      <c r="TD10" s="148">
        <f>IF(TE$264=Equivalencies!$AE$23,'Site 48'!$G8,HLOOKUP(CONCATENATE(TA$2,TD$1),$B$3:$UUU$272,ROW($A10)-2,FALSE))</f>
        <v>0</v>
      </c>
      <c r="TE10" s="149"/>
      <c r="TF10" s="149"/>
      <c r="TG10" s="149"/>
      <c r="TH10" s="150"/>
      <c r="TI10" s="72"/>
      <c r="TJ10" s="73" t="str">
        <f>CONCATENATE(TJ$3,TK10)</f>
        <v>49Site Address (line 2)</v>
      </c>
      <c r="TK10" s="74" t="str">
        <f>$C$10</f>
        <v>Site Address (line 2)</v>
      </c>
      <c r="TL10" s="40"/>
      <c r="TM10" s="40"/>
      <c r="TN10" s="40"/>
      <c r="TO10" s="148">
        <f>IF(TP$264=Equivalencies!$AE$23,'Site 49'!$G8,HLOOKUP(CONCATENATE(TL$2,TO$1),$B$3:$UUU$272,ROW($A10)-2,FALSE))</f>
        <v>0</v>
      </c>
      <c r="TP10" s="149"/>
      <c r="TQ10" s="149"/>
      <c r="TR10" s="149"/>
      <c r="TS10" s="150"/>
      <c r="TT10" s="72"/>
      <c r="TU10" s="73" t="str">
        <f>CONCATENATE(TU$3,TV10)</f>
        <v>50Site Address (line 2)</v>
      </c>
      <c r="TV10" s="74" t="str">
        <f>$C$10</f>
        <v>Site Address (line 2)</v>
      </c>
      <c r="TW10" s="40"/>
      <c r="TX10" s="40"/>
      <c r="TY10" s="40"/>
      <c r="TZ10" s="148">
        <f>IF(UA$264=Equivalencies!$AE$23,'Site 50'!$G8,HLOOKUP(CONCATENATE(TW$2,TZ$1),$B$3:$UUU$272,ROW($A10)-2,FALSE))</f>
        <v>0</v>
      </c>
      <c r="UA10" s="149"/>
      <c r="UB10" s="149"/>
      <c r="UC10" s="149"/>
      <c r="UD10" s="150"/>
      <c r="UE10" s="72"/>
    </row>
    <row r="11" spans="1:551" x14ac:dyDescent="0.25">
      <c r="A11" s="75"/>
      <c r="B11" s="73" t="str">
        <f>CONCATENATE($B$3,C11)</f>
        <v>1Site City, County, Zip Code</v>
      </c>
      <c r="C11" s="74" t="str">
        <f>'Site 1'!C9</f>
        <v>Site City, County, Zip Code</v>
      </c>
      <c r="D11" s="40"/>
      <c r="E11" s="40"/>
      <c r="F11" s="40"/>
      <c r="G11" s="148">
        <f>IF(H$264=Equivalencies!$AE$23,'Site 1'!$G9,HLOOKUP(CONCATENATE(D$2,G$1),$B$3:$UUU$272,ROW($A11)-2,FALSE))</f>
        <v>0</v>
      </c>
      <c r="H11" s="149"/>
      <c r="I11" s="149"/>
      <c r="J11" s="149"/>
      <c r="K11" s="150"/>
      <c r="L11" s="72"/>
      <c r="M11" s="73" t="str">
        <f>CONCATENATE(M$3,N11)</f>
        <v>2Site City, County, Zip Code</v>
      </c>
      <c r="N11" s="74" t="str">
        <f>$C$11</f>
        <v>Site City, County, Zip Code</v>
      </c>
      <c r="O11" s="40"/>
      <c r="P11" s="40"/>
      <c r="Q11" s="40"/>
      <c r="R11" s="148">
        <f>IF(S$264=Equivalencies!$AE$23,'Site 2'!$G9,HLOOKUP(CONCATENATE(O$2,R$1),$B$3:$UUU$272,ROW($A11)-2,FALSE))</f>
        <v>0</v>
      </c>
      <c r="S11" s="149"/>
      <c r="T11" s="149"/>
      <c r="U11" s="149"/>
      <c r="V11" s="150"/>
      <c r="W11" s="72"/>
      <c r="X11" s="73" t="str">
        <f>CONCATENATE(X$3,Y11)</f>
        <v>3Site City, County, Zip Code</v>
      </c>
      <c r="Y11" s="74" t="str">
        <f>$C$11</f>
        <v>Site City, County, Zip Code</v>
      </c>
      <c r="Z11" s="40"/>
      <c r="AA11" s="40"/>
      <c r="AB11" s="40"/>
      <c r="AC11" s="148">
        <f>IF(AD$264=Equivalencies!$AE$23,'Site 3'!$G9,HLOOKUP(CONCATENATE(Z$2,AC$1),$B$3:$UUU$272,ROW($A11)-2,FALSE))</f>
        <v>0</v>
      </c>
      <c r="AD11" s="149"/>
      <c r="AE11" s="149"/>
      <c r="AF11" s="149"/>
      <c r="AG11" s="150"/>
      <c r="AH11" s="72"/>
      <c r="AI11" s="73" t="str">
        <f>CONCATENATE(AI$3,AJ11)</f>
        <v>4Site City, County, Zip Code</v>
      </c>
      <c r="AJ11" s="74" t="str">
        <f>$C$11</f>
        <v>Site City, County, Zip Code</v>
      </c>
      <c r="AK11" s="40"/>
      <c r="AL11" s="40"/>
      <c r="AM11" s="40"/>
      <c r="AN11" s="148">
        <f>IF(AO$264=Equivalencies!$AE$23,'Site 4'!$G9,HLOOKUP(CONCATENATE(AK$2,AN$1),$B$3:$UUU$272,ROW($A11)-2,FALSE))</f>
        <v>0</v>
      </c>
      <c r="AO11" s="149"/>
      <c r="AP11" s="149"/>
      <c r="AQ11" s="149"/>
      <c r="AR11" s="150"/>
      <c r="AS11" s="72"/>
      <c r="AT11" s="73" t="str">
        <f>CONCATENATE(AT$3,AU11)</f>
        <v>5Site City, County, Zip Code</v>
      </c>
      <c r="AU11" s="74" t="str">
        <f>$C$11</f>
        <v>Site City, County, Zip Code</v>
      </c>
      <c r="AV11" s="40"/>
      <c r="AW11" s="40"/>
      <c r="AX11" s="40"/>
      <c r="AY11" s="148">
        <f>IF(AZ$264=Equivalencies!$AE$23,'Site 5'!$G9,HLOOKUP(CONCATENATE(AV$2,AY$1),$B$3:$UUU$272,ROW($A11)-2,FALSE))</f>
        <v>0</v>
      </c>
      <c r="AZ11" s="149"/>
      <c r="BA11" s="149"/>
      <c r="BB11" s="149"/>
      <c r="BC11" s="150"/>
      <c r="BD11" s="72"/>
      <c r="BE11" s="73" t="str">
        <f>CONCATENATE(BE$3,BF11)</f>
        <v>6Site City, County, Zip Code</v>
      </c>
      <c r="BF11" s="74" t="str">
        <f>$C$11</f>
        <v>Site City, County, Zip Code</v>
      </c>
      <c r="BG11" s="40"/>
      <c r="BH11" s="40"/>
      <c r="BI11" s="40"/>
      <c r="BJ11" s="148">
        <f>IF(BK$264=Equivalencies!$AE$23,'Site 6'!$G9,HLOOKUP(CONCATENATE(BG$2,BJ$1),$B$3:$UUU$272,ROW($A11)-2,FALSE))</f>
        <v>0</v>
      </c>
      <c r="BK11" s="149"/>
      <c r="BL11" s="149"/>
      <c r="BM11" s="149"/>
      <c r="BN11" s="150"/>
      <c r="BO11" s="72"/>
      <c r="BP11" s="73" t="str">
        <f>CONCATENATE(BP$3,BQ11)</f>
        <v>7Site City, County, Zip Code</v>
      </c>
      <c r="BQ11" s="74" t="str">
        <f>$C$11</f>
        <v>Site City, County, Zip Code</v>
      </c>
      <c r="BR11" s="40"/>
      <c r="BS11" s="40"/>
      <c r="BT11" s="40"/>
      <c r="BU11" s="148">
        <f>IF(BV$264=Equivalencies!$AE$23,'Site 7'!$G9,HLOOKUP(CONCATENATE(BR$2,BU$1),$B$3:$UUU$272,ROW($A11)-2,FALSE))</f>
        <v>0</v>
      </c>
      <c r="BV11" s="149"/>
      <c r="BW11" s="149"/>
      <c r="BX11" s="149"/>
      <c r="BY11" s="150"/>
      <c r="BZ11" s="72"/>
      <c r="CA11" s="73" t="str">
        <f>CONCATENATE(CA$3,CB11)</f>
        <v>8Site City, County, Zip Code</v>
      </c>
      <c r="CB11" s="74" t="str">
        <f>$C$11</f>
        <v>Site City, County, Zip Code</v>
      </c>
      <c r="CC11" s="40"/>
      <c r="CD11" s="40"/>
      <c r="CE11" s="40"/>
      <c r="CF11" s="148">
        <f>IF(CG$264=Equivalencies!$AE$23,'Site 8'!$G9,HLOOKUP(CONCATENATE(CC$2,CF$1),$B$3:$UUU$272,ROW($A11)-2,FALSE))</f>
        <v>0</v>
      </c>
      <c r="CG11" s="149"/>
      <c r="CH11" s="149"/>
      <c r="CI11" s="149"/>
      <c r="CJ11" s="150"/>
      <c r="CK11" s="72"/>
      <c r="CL11" s="73" t="str">
        <f>CONCATENATE(CL$3,CM11)</f>
        <v>9Site City, County, Zip Code</v>
      </c>
      <c r="CM11" s="74" t="str">
        <f>$C$11</f>
        <v>Site City, County, Zip Code</v>
      </c>
      <c r="CN11" s="40"/>
      <c r="CO11" s="40"/>
      <c r="CP11" s="40"/>
      <c r="CQ11" s="148">
        <f>IF(CR$264=Equivalencies!$AE$23,'Site 9'!$G9,HLOOKUP(CONCATENATE(CN$2,CQ$1),$B$3:$UUU$272,ROW($A11)-2,FALSE))</f>
        <v>0</v>
      </c>
      <c r="CR11" s="149"/>
      <c r="CS11" s="149"/>
      <c r="CT11" s="149"/>
      <c r="CU11" s="150"/>
      <c r="CV11" s="72"/>
      <c r="CW11" s="73" t="str">
        <f>CONCATENATE(CW$3,CX11)</f>
        <v>10Site City, County, Zip Code</v>
      </c>
      <c r="CX11" s="74" t="str">
        <f>$C$11</f>
        <v>Site City, County, Zip Code</v>
      </c>
      <c r="CY11" s="40"/>
      <c r="CZ11" s="40"/>
      <c r="DA11" s="40"/>
      <c r="DB11" s="148">
        <f>IF(DC$264=Equivalencies!$AE$23,'Site 10'!$G9,HLOOKUP(CONCATENATE(CY$2,DB$1),$B$3:$UUU$272,ROW($A11)-2,FALSE))</f>
        <v>0</v>
      </c>
      <c r="DC11" s="149"/>
      <c r="DD11" s="149"/>
      <c r="DE11" s="149"/>
      <c r="DF11" s="150"/>
      <c r="DG11" s="72"/>
      <c r="DH11" s="73" t="str">
        <f>CONCATENATE(DH$3,DI11)</f>
        <v>11Site City, County, Zip Code</v>
      </c>
      <c r="DI11" s="74" t="str">
        <f>$C$11</f>
        <v>Site City, County, Zip Code</v>
      </c>
      <c r="DJ11" s="40"/>
      <c r="DK11" s="40"/>
      <c r="DL11" s="40"/>
      <c r="DM11" s="148">
        <f>IF(DN$264=Equivalencies!$AE$23,'Site 11'!$G9,HLOOKUP(CONCATENATE(DJ$2,DM$1),$B$3:$UUU$272,ROW($A11)-2,FALSE))</f>
        <v>0</v>
      </c>
      <c r="DN11" s="149"/>
      <c r="DO11" s="149"/>
      <c r="DP11" s="149"/>
      <c r="DQ11" s="150"/>
      <c r="DR11" s="72"/>
      <c r="DS11" s="73" t="str">
        <f>CONCATENATE(DS$3,DT11)</f>
        <v>12Site City, County, Zip Code</v>
      </c>
      <c r="DT11" s="74" t="str">
        <f>$C$11</f>
        <v>Site City, County, Zip Code</v>
      </c>
      <c r="DU11" s="40"/>
      <c r="DV11" s="40"/>
      <c r="DW11" s="40"/>
      <c r="DX11" s="148">
        <f>IF(DY$264=Equivalencies!$AE$23,'Site 12'!$G9,HLOOKUP(CONCATENATE(DU$2,DX$1),$B$3:$UUU$272,ROW($A11)-2,FALSE))</f>
        <v>0</v>
      </c>
      <c r="DY11" s="149"/>
      <c r="DZ11" s="149"/>
      <c r="EA11" s="149"/>
      <c r="EB11" s="150"/>
      <c r="EC11" s="72"/>
      <c r="ED11" s="73" t="str">
        <f>CONCATENATE(ED$3,EE11)</f>
        <v>13Site City, County, Zip Code</v>
      </c>
      <c r="EE11" s="74" t="str">
        <f>$C$11</f>
        <v>Site City, County, Zip Code</v>
      </c>
      <c r="EF11" s="40"/>
      <c r="EG11" s="40"/>
      <c r="EH11" s="40"/>
      <c r="EI11" s="148">
        <f>IF(EJ$264=Equivalencies!$AE$23,'Site 13'!$G9,HLOOKUP(CONCATENATE(EF$2,EI$1),$B$3:$UUU$272,ROW($A11)-2,FALSE))</f>
        <v>0</v>
      </c>
      <c r="EJ11" s="149"/>
      <c r="EK11" s="149"/>
      <c r="EL11" s="149"/>
      <c r="EM11" s="150"/>
      <c r="EN11" s="72"/>
      <c r="EO11" s="73" t="str">
        <f>CONCATENATE(EO$3,EP11)</f>
        <v>14Site City, County, Zip Code</v>
      </c>
      <c r="EP11" s="74" t="str">
        <f>$C$11</f>
        <v>Site City, County, Zip Code</v>
      </c>
      <c r="EQ11" s="40"/>
      <c r="ER11" s="40"/>
      <c r="ES11" s="40"/>
      <c r="ET11" s="148">
        <f>IF(EU$264=Equivalencies!$AE$23,'Site 14'!$G9,HLOOKUP(CONCATENATE(EQ$2,ET$1),$B$3:$UUU$272,ROW($A11)-2,FALSE))</f>
        <v>0</v>
      </c>
      <c r="EU11" s="149"/>
      <c r="EV11" s="149"/>
      <c r="EW11" s="149"/>
      <c r="EX11" s="150"/>
      <c r="EY11" s="72"/>
      <c r="EZ11" s="73" t="str">
        <f>CONCATENATE(EZ$3,FA11)</f>
        <v>15Site City, County, Zip Code</v>
      </c>
      <c r="FA11" s="74" t="str">
        <f>$C$11</f>
        <v>Site City, County, Zip Code</v>
      </c>
      <c r="FB11" s="40"/>
      <c r="FC11" s="40"/>
      <c r="FD11" s="40"/>
      <c r="FE11" s="148">
        <f>IF(FF$264=Equivalencies!$AE$23,'Site 15'!$G9,HLOOKUP(CONCATENATE(FB$2,FE$1),$B$3:$UUU$272,ROW($A11)-2,FALSE))</f>
        <v>0</v>
      </c>
      <c r="FF11" s="149"/>
      <c r="FG11" s="149"/>
      <c r="FH11" s="149"/>
      <c r="FI11" s="150"/>
      <c r="FJ11" s="72"/>
      <c r="FK11" s="73" t="str">
        <f>CONCATENATE(FK$3,FL11)</f>
        <v>16Site City, County, Zip Code</v>
      </c>
      <c r="FL11" s="74" t="str">
        <f>$C$11</f>
        <v>Site City, County, Zip Code</v>
      </c>
      <c r="FM11" s="40"/>
      <c r="FN11" s="40"/>
      <c r="FO11" s="40"/>
      <c r="FP11" s="148">
        <f>IF(FQ$264=Equivalencies!$AE$23,'Site 16'!$G9,HLOOKUP(CONCATENATE(FM$2,FP$1),$B$3:$UUU$272,ROW($A11)-2,FALSE))</f>
        <v>0</v>
      </c>
      <c r="FQ11" s="149"/>
      <c r="FR11" s="149"/>
      <c r="FS11" s="149"/>
      <c r="FT11" s="150"/>
      <c r="FU11" s="72"/>
      <c r="FV11" s="73" t="str">
        <f>CONCATENATE(FV$3,FW11)</f>
        <v>17Site City, County, Zip Code</v>
      </c>
      <c r="FW11" s="74" t="str">
        <f>$C$11</f>
        <v>Site City, County, Zip Code</v>
      </c>
      <c r="FX11" s="40"/>
      <c r="FY11" s="40"/>
      <c r="FZ11" s="40"/>
      <c r="GA11" s="148">
        <f>IF(GB$264=Equivalencies!$AE$23,'Site 17'!$G9,HLOOKUP(CONCATENATE(FX$2,GA$1),$B$3:$UUU$272,ROW($A11)-2,FALSE))</f>
        <v>0</v>
      </c>
      <c r="GB11" s="149"/>
      <c r="GC11" s="149"/>
      <c r="GD11" s="149"/>
      <c r="GE11" s="150"/>
      <c r="GF11" s="72"/>
      <c r="GG11" s="73" t="str">
        <f>CONCATENATE(GG$3,GH11)</f>
        <v>18Site City, County, Zip Code</v>
      </c>
      <c r="GH11" s="74" t="str">
        <f>$C$11</f>
        <v>Site City, County, Zip Code</v>
      </c>
      <c r="GI11" s="40"/>
      <c r="GJ11" s="40"/>
      <c r="GK11" s="40"/>
      <c r="GL11" s="148">
        <f>IF(GM$264=Equivalencies!$AE$23,'Site 18'!$G9,HLOOKUP(CONCATENATE(GI$2,GL$1),$B$3:$UUU$272,ROW($A11)-2,FALSE))</f>
        <v>0</v>
      </c>
      <c r="GM11" s="149"/>
      <c r="GN11" s="149"/>
      <c r="GO11" s="149"/>
      <c r="GP11" s="150"/>
      <c r="GQ11" s="72"/>
      <c r="GR11" s="73" t="str">
        <f>CONCATENATE(GR$3,GS11)</f>
        <v>19Site City, County, Zip Code</v>
      </c>
      <c r="GS11" s="74" t="str">
        <f>$C$11</f>
        <v>Site City, County, Zip Code</v>
      </c>
      <c r="GT11" s="40"/>
      <c r="GU11" s="40"/>
      <c r="GV11" s="40"/>
      <c r="GW11" s="148">
        <f>IF(GX$264=Equivalencies!$AE$23,'Site 19'!$G9,HLOOKUP(CONCATENATE(GT$2,GW$1),$B$3:$UUU$272,ROW($A11)-2,FALSE))</f>
        <v>0</v>
      </c>
      <c r="GX11" s="149"/>
      <c r="GY11" s="149"/>
      <c r="GZ11" s="149"/>
      <c r="HA11" s="150"/>
      <c r="HB11" s="72"/>
      <c r="HC11" s="73" t="str">
        <f>CONCATENATE(HC$3,HD11)</f>
        <v>20Site City, County, Zip Code</v>
      </c>
      <c r="HD11" s="74" t="str">
        <f>$C$11</f>
        <v>Site City, County, Zip Code</v>
      </c>
      <c r="HE11" s="40"/>
      <c r="HF11" s="40"/>
      <c r="HG11" s="40"/>
      <c r="HH11" s="148">
        <f>IF(HI$264=Equivalencies!$AE$23,'Site 20'!$G9,HLOOKUP(CONCATENATE(HE$2,HH$1),$B$3:$UUU$272,ROW($A11)-2,FALSE))</f>
        <v>0</v>
      </c>
      <c r="HI11" s="149"/>
      <c r="HJ11" s="149"/>
      <c r="HK11" s="149"/>
      <c r="HL11" s="150"/>
      <c r="HM11" s="72"/>
      <c r="HN11" s="73" t="str">
        <f>CONCATENATE(HN$3,HO11)</f>
        <v>21Site City, County, Zip Code</v>
      </c>
      <c r="HO11" s="74" t="str">
        <f>$C$11</f>
        <v>Site City, County, Zip Code</v>
      </c>
      <c r="HP11" s="40"/>
      <c r="HQ11" s="40"/>
      <c r="HR11" s="40"/>
      <c r="HS11" s="148">
        <f>IF(HT$264=Equivalencies!$AE$23,'Site 21'!$G9,HLOOKUP(CONCATENATE(HP$2,HS$1),$B$3:$UUU$272,ROW($A11)-2,FALSE))</f>
        <v>0</v>
      </c>
      <c r="HT11" s="149"/>
      <c r="HU11" s="149"/>
      <c r="HV11" s="149"/>
      <c r="HW11" s="150"/>
      <c r="HX11" s="72"/>
      <c r="HY11" s="73" t="str">
        <f>CONCATENATE(HY$3,HZ11)</f>
        <v>22Site City, County, Zip Code</v>
      </c>
      <c r="HZ11" s="74" t="str">
        <f>$C$11</f>
        <v>Site City, County, Zip Code</v>
      </c>
      <c r="IA11" s="40"/>
      <c r="IB11" s="40"/>
      <c r="IC11" s="40"/>
      <c r="ID11" s="148">
        <f>IF(IE$264=Equivalencies!$AE$23,'Site 22'!$G9,HLOOKUP(CONCATENATE(IA$2,ID$1),$B$3:$UUU$272,ROW($A11)-2,FALSE))</f>
        <v>0</v>
      </c>
      <c r="IE11" s="149"/>
      <c r="IF11" s="149"/>
      <c r="IG11" s="149"/>
      <c r="IH11" s="150"/>
      <c r="II11" s="72"/>
      <c r="IJ11" s="73" t="str">
        <f>CONCATENATE(IJ$3,IK11)</f>
        <v>23Site City, County, Zip Code</v>
      </c>
      <c r="IK11" s="74" t="str">
        <f>$C$11</f>
        <v>Site City, County, Zip Code</v>
      </c>
      <c r="IL11" s="40"/>
      <c r="IM11" s="40"/>
      <c r="IN11" s="40"/>
      <c r="IO11" s="148">
        <f>IF(IP$264=Equivalencies!$AE$23,'Site 23'!$G9,HLOOKUP(CONCATENATE(IL$2,IO$1),$B$3:$UUU$272,ROW($A11)-2,FALSE))</f>
        <v>0</v>
      </c>
      <c r="IP11" s="149"/>
      <c r="IQ11" s="149"/>
      <c r="IR11" s="149"/>
      <c r="IS11" s="150"/>
      <c r="IT11" s="72"/>
      <c r="IU11" s="73" t="str">
        <f>CONCATENATE(IU$3,IV11)</f>
        <v>24Site City, County, Zip Code</v>
      </c>
      <c r="IV11" s="74" t="str">
        <f>$C$11</f>
        <v>Site City, County, Zip Code</v>
      </c>
      <c r="IW11" s="40"/>
      <c r="IX11" s="40"/>
      <c r="IY11" s="40"/>
      <c r="IZ11" s="148">
        <f>IF(JA$264=Equivalencies!$AE$23,'Site 24'!$G9,HLOOKUP(CONCATENATE(IW$2,IZ$1),$B$3:$UUU$272,ROW($A11)-2,FALSE))</f>
        <v>0</v>
      </c>
      <c r="JA11" s="149"/>
      <c r="JB11" s="149"/>
      <c r="JC11" s="149"/>
      <c r="JD11" s="150"/>
      <c r="JE11" s="72"/>
      <c r="JF11" s="73" t="str">
        <f>CONCATENATE(JF$3,JG11)</f>
        <v>25Site City, County, Zip Code</v>
      </c>
      <c r="JG11" s="74" t="str">
        <f>$C$11</f>
        <v>Site City, County, Zip Code</v>
      </c>
      <c r="JH11" s="40"/>
      <c r="JI11" s="40"/>
      <c r="JJ11" s="40"/>
      <c r="JK11" s="148">
        <f>IF(JL$264=Equivalencies!$AE$23,'Site 25'!$G9,HLOOKUP(CONCATENATE(JH$2,JK$1),$B$3:$UUU$272,ROW($A11)-2,FALSE))</f>
        <v>0</v>
      </c>
      <c r="JL11" s="149"/>
      <c r="JM11" s="149"/>
      <c r="JN11" s="149"/>
      <c r="JO11" s="150"/>
      <c r="JP11" s="72"/>
      <c r="JQ11" s="73" t="str">
        <f>CONCATENATE(JQ$3,JR11)</f>
        <v>26Site City, County, Zip Code</v>
      </c>
      <c r="JR11" s="74" t="str">
        <f>$C$11</f>
        <v>Site City, County, Zip Code</v>
      </c>
      <c r="JS11" s="40"/>
      <c r="JT11" s="40"/>
      <c r="JU11" s="40"/>
      <c r="JV11" s="148">
        <f>IF(JW$264=Equivalencies!$AE$23,'Site 26'!$G9,HLOOKUP(CONCATENATE(JS$2,JV$1),$B$3:$UUU$272,ROW($A11)-2,FALSE))</f>
        <v>0</v>
      </c>
      <c r="JW11" s="149"/>
      <c r="JX11" s="149"/>
      <c r="JY11" s="149"/>
      <c r="JZ11" s="150"/>
      <c r="KA11" s="72"/>
      <c r="KB11" s="73" t="str">
        <f>CONCATENATE(KB$3,KC11)</f>
        <v>27Site City, County, Zip Code</v>
      </c>
      <c r="KC11" s="74" t="str">
        <f>$C$11</f>
        <v>Site City, County, Zip Code</v>
      </c>
      <c r="KD11" s="40"/>
      <c r="KE11" s="40"/>
      <c r="KF11" s="40"/>
      <c r="KG11" s="148">
        <f>IF(KH$264=Equivalencies!$AE$23,'Site 27'!$G9,HLOOKUP(CONCATENATE(KD$2,KG$1),$B$3:$UUU$272,ROW($A11)-2,FALSE))</f>
        <v>0</v>
      </c>
      <c r="KH11" s="149"/>
      <c r="KI11" s="149"/>
      <c r="KJ11" s="149"/>
      <c r="KK11" s="150"/>
      <c r="KL11" s="72"/>
      <c r="KM11" s="73" t="str">
        <f>CONCATENATE(KM$3,KN11)</f>
        <v>28Site City, County, Zip Code</v>
      </c>
      <c r="KN11" s="74" t="str">
        <f>$C$11</f>
        <v>Site City, County, Zip Code</v>
      </c>
      <c r="KO11" s="40"/>
      <c r="KP11" s="40"/>
      <c r="KQ11" s="40"/>
      <c r="KR11" s="148">
        <f>IF(KS$264=Equivalencies!$AE$23,'Site 28'!$G9,HLOOKUP(CONCATENATE(KO$2,KR$1),$B$3:$UUU$272,ROW($A11)-2,FALSE))</f>
        <v>0</v>
      </c>
      <c r="KS11" s="149"/>
      <c r="KT11" s="149"/>
      <c r="KU11" s="149"/>
      <c r="KV11" s="150"/>
      <c r="KW11" s="72"/>
      <c r="KX11" s="73" t="str">
        <f>CONCATENATE(KX$3,KY11)</f>
        <v>29Site City, County, Zip Code</v>
      </c>
      <c r="KY11" s="74" t="str">
        <f>$C$11</f>
        <v>Site City, County, Zip Code</v>
      </c>
      <c r="KZ11" s="40"/>
      <c r="LA11" s="40"/>
      <c r="LB11" s="40"/>
      <c r="LC11" s="148">
        <f>IF(LD$264=Equivalencies!$AE$23,'Site 29'!$G9,HLOOKUP(CONCATENATE(KZ$2,LC$1),$B$3:$UUU$272,ROW($A11)-2,FALSE))</f>
        <v>0</v>
      </c>
      <c r="LD11" s="149"/>
      <c r="LE11" s="149"/>
      <c r="LF11" s="149"/>
      <c r="LG11" s="150"/>
      <c r="LH11" s="72"/>
      <c r="LI11" s="73" t="str">
        <f>CONCATENATE(LI$3,LJ11)</f>
        <v>30Site City, County, Zip Code</v>
      </c>
      <c r="LJ11" s="74" t="str">
        <f>$C$11</f>
        <v>Site City, County, Zip Code</v>
      </c>
      <c r="LK11" s="40"/>
      <c r="LL11" s="40"/>
      <c r="LM11" s="40"/>
      <c r="LN11" s="148">
        <f>IF(LO$264=Equivalencies!$AE$23,'Site 30'!$G9,HLOOKUP(CONCATENATE(LK$2,LN$1),$B$3:$UUU$272,ROW($A11)-2,FALSE))</f>
        <v>0</v>
      </c>
      <c r="LO11" s="149"/>
      <c r="LP11" s="149"/>
      <c r="LQ11" s="149"/>
      <c r="LR11" s="150"/>
      <c r="LS11" s="72"/>
      <c r="LT11" s="73" t="str">
        <f>CONCATENATE(LT$3,LU11)</f>
        <v>31Site City, County, Zip Code</v>
      </c>
      <c r="LU11" s="74" t="str">
        <f>$C$11</f>
        <v>Site City, County, Zip Code</v>
      </c>
      <c r="LV11" s="40"/>
      <c r="LW11" s="40"/>
      <c r="LX11" s="40"/>
      <c r="LY11" s="148">
        <f>IF(LZ$264=Equivalencies!$AE$23,'Site 31'!$G9,HLOOKUP(CONCATENATE(LV$2,LY$1),$B$3:$UUU$272,ROW($A11)-2,FALSE))</f>
        <v>0</v>
      </c>
      <c r="LZ11" s="149"/>
      <c r="MA11" s="149"/>
      <c r="MB11" s="149"/>
      <c r="MC11" s="150"/>
      <c r="MD11" s="72"/>
      <c r="ME11" s="73" t="str">
        <f>CONCATENATE(ME$3,MF11)</f>
        <v>32Site City, County, Zip Code</v>
      </c>
      <c r="MF11" s="74" t="str">
        <f>$C$11</f>
        <v>Site City, County, Zip Code</v>
      </c>
      <c r="MG11" s="40"/>
      <c r="MH11" s="40"/>
      <c r="MI11" s="40"/>
      <c r="MJ11" s="148">
        <f>IF(MK$264=Equivalencies!$AE$23,'Site 32'!$G9,HLOOKUP(CONCATENATE(MG$2,MJ$1),$B$3:$UUU$272,ROW($A11)-2,FALSE))</f>
        <v>0</v>
      </c>
      <c r="MK11" s="149"/>
      <c r="ML11" s="149"/>
      <c r="MM11" s="149"/>
      <c r="MN11" s="150"/>
      <c r="MO11" s="72"/>
      <c r="MP11" s="73" t="str">
        <f>CONCATENATE(MP$3,MQ11)</f>
        <v>33Site City, County, Zip Code</v>
      </c>
      <c r="MQ11" s="74" t="str">
        <f>$C$11</f>
        <v>Site City, County, Zip Code</v>
      </c>
      <c r="MR11" s="40"/>
      <c r="MS11" s="40"/>
      <c r="MT11" s="40"/>
      <c r="MU11" s="148">
        <f>IF(MV$264=Equivalencies!$AE$23,'Site 33'!$G9,HLOOKUP(CONCATENATE(MR$2,MU$1),$B$3:$UUU$272,ROW($A11)-2,FALSE))</f>
        <v>0</v>
      </c>
      <c r="MV11" s="149"/>
      <c r="MW11" s="149"/>
      <c r="MX11" s="149"/>
      <c r="MY11" s="150"/>
      <c r="MZ11" s="72"/>
      <c r="NA11" s="73" t="str">
        <f>CONCATENATE(NA$3,NB11)</f>
        <v>34Site City, County, Zip Code</v>
      </c>
      <c r="NB11" s="74" t="str">
        <f>$C$11</f>
        <v>Site City, County, Zip Code</v>
      </c>
      <c r="NC11" s="40"/>
      <c r="ND11" s="40"/>
      <c r="NE11" s="40"/>
      <c r="NF11" s="148">
        <f>IF(NG$264=Equivalencies!$AE$23,'Site 34'!$G9,HLOOKUP(CONCATENATE(NC$2,NF$1),$B$3:$UUU$272,ROW($A11)-2,FALSE))</f>
        <v>0</v>
      </c>
      <c r="NG11" s="149"/>
      <c r="NH11" s="149"/>
      <c r="NI11" s="149"/>
      <c r="NJ11" s="150"/>
      <c r="NK11" s="72"/>
      <c r="NL11" s="73" t="str">
        <f>CONCATENATE(NL$3,NM11)</f>
        <v>35Site City, County, Zip Code</v>
      </c>
      <c r="NM11" s="74" t="str">
        <f>$C$11</f>
        <v>Site City, County, Zip Code</v>
      </c>
      <c r="NN11" s="40"/>
      <c r="NO11" s="40"/>
      <c r="NP11" s="40"/>
      <c r="NQ11" s="148">
        <f>IF(NR$264=Equivalencies!$AE$23,'Site 35'!$G9,HLOOKUP(CONCATENATE(NN$2,NQ$1),$B$3:$UUU$272,ROW($A11)-2,FALSE))</f>
        <v>0</v>
      </c>
      <c r="NR11" s="149"/>
      <c r="NS11" s="149"/>
      <c r="NT11" s="149"/>
      <c r="NU11" s="150"/>
      <c r="NV11" s="72"/>
      <c r="NW11" s="73" t="str">
        <f>CONCATENATE(NW$3,NX11)</f>
        <v>36Site City, County, Zip Code</v>
      </c>
      <c r="NX11" s="74" t="str">
        <f>$C$11</f>
        <v>Site City, County, Zip Code</v>
      </c>
      <c r="NY11" s="40"/>
      <c r="NZ11" s="40"/>
      <c r="OA11" s="40"/>
      <c r="OB11" s="148">
        <f>IF(OC$264=Equivalencies!$AE$23,'Site 36'!$G9,HLOOKUP(CONCATENATE(NY$2,OB$1),$B$3:$UUU$272,ROW($A11)-2,FALSE))</f>
        <v>0</v>
      </c>
      <c r="OC11" s="149"/>
      <c r="OD11" s="149"/>
      <c r="OE11" s="149"/>
      <c r="OF11" s="150"/>
      <c r="OG11" s="72"/>
      <c r="OH11" s="73" t="str">
        <f>CONCATENATE(OH$3,OI11)</f>
        <v>37Site City, County, Zip Code</v>
      </c>
      <c r="OI11" s="74" t="str">
        <f>$C$11</f>
        <v>Site City, County, Zip Code</v>
      </c>
      <c r="OJ11" s="40"/>
      <c r="OK11" s="40"/>
      <c r="OL11" s="40"/>
      <c r="OM11" s="148">
        <f>IF(ON$264=Equivalencies!$AE$23,'Site 37'!$G9,HLOOKUP(CONCATENATE(OJ$2,OM$1),$B$3:$UUU$272,ROW($A11)-2,FALSE))</f>
        <v>0</v>
      </c>
      <c r="ON11" s="149"/>
      <c r="OO11" s="149"/>
      <c r="OP11" s="149"/>
      <c r="OQ11" s="150"/>
      <c r="OR11" s="72"/>
      <c r="OS11" s="73" t="str">
        <f>CONCATENATE(OS$3,OT11)</f>
        <v>38Site City, County, Zip Code</v>
      </c>
      <c r="OT11" s="74" t="str">
        <f>$C$11</f>
        <v>Site City, County, Zip Code</v>
      </c>
      <c r="OU11" s="40"/>
      <c r="OV11" s="40"/>
      <c r="OW11" s="40"/>
      <c r="OX11" s="148">
        <f>IF(OY$264=Equivalencies!$AE$23,'Site 38'!$G9,HLOOKUP(CONCATENATE(OU$2,OX$1),$B$3:$UUU$272,ROW($A11)-2,FALSE))</f>
        <v>0</v>
      </c>
      <c r="OY11" s="149"/>
      <c r="OZ11" s="149"/>
      <c r="PA11" s="149"/>
      <c r="PB11" s="150"/>
      <c r="PC11" s="72"/>
      <c r="PD11" s="73" t="str">
        <f>CONCATENATE(PD$3,PE11)</f>
        <v>39Site City, County, Zip Code</v>
      </c>
      <c r="PE11" s="74" t="str">
        <f>$C$11</f>
        <v>Site City, County, Zip Code</v>
      </c>
      <c r="PF11" s="40"/>
      <c r="PG11" s="40"/>
      <c r="PH11" s="40"/>
      <c r="PI11" s="148">
        <f>IF(PJ$264=Equivalencies!$AE$23,'Site 39'!$G9,HLOOKUP(CONCATENATE(PF$2,PI$1),$B$3:$UUU$272,ROW($A11)-2,FALSE))</f>
        <v>0</v>
      </c>
      <c r="PJ11" s="149"/>
      <c r="PK11" s="149"/>
      <c r="PL11" s="149"/>
      <c r="PM11" s="150"/>
      <c r="PN11" s="72"/>
      <c r="PO11" s="73" t="str">
        <f>CONCATENATE(PO$3,PP11)</f>
        <v>40Site City, County, Zip Code</v>
      </c>
      <c r="PP11" s="74" t="str">
        <f>$C$11</f>
        <v>Site City, County, Zip Code</v>
      </c>
      <c r="PQ11" s="40"/>
      <c r="PR11" s="40"/>
      <c r="PS11" s="40"/>
      <c r="PT11" s="148">
        <f>IF(PU$264=Equivalencies!$AE$23,'Site 40'!$G9,HLOOKUP(CONCATENATE(PQ$2,PT$1),$B$3:$UUU$272,ROW($A11)-2,FALSE))</f>
        <v>0</v>
      </c>
      <c r="PU11" s="149"/>
      <c r="PV11" s="149"/>
      <c r="PW11" s="149"/>
      <c r="PX11" s="150"/>
      <c r="PY11" s="72"/>
      <c r="PZ11" s="73" t="str">
        <f>CONCATENATE(PZ$3,QA11)</f>
        <v>41Site City, County, Zip Code</v>
      </c>
      <c r="QA11" s="74" t="str">
        <f>$C$11</f>
        <v>Site City, County, Zip Code</v>
      </c>
      <c r="QB11" s="40"/>
      <c r="QC11" s="40"/>
      <c r="QD11" s="40"/>
      <c r="QE11" s="148">
        <f>IF(QF$264=Equivalencies!$AE$23,'Site 41'!$G9,HLOOKUP(CONCATENATE(QB$2,QE$1),$B$3:$UUU$272,ROW($A11)-2,FALSE))</f>
        <v>0</v>
      </c>
      <c r="QF11" s="149"/>
      <c r="QG11" s="149"/>
      <c r="QH11" s="149"/>
      <c r="QI11" s="150"/>
      <c r="QJ11" s="72"/>
      <c r="QK11" s="73" t="str">
        <f>CONCATENATE(QK$3,QL11)</f>
        <v>42Site City, County, Zip Code</v>
      </c>
      <c r="QL11" s="74" t="str">
        <f>$C$11</f>
        <v>Site City, County, Zip Code</v>
      </c>
      <c r="QM11" s="40"/>
      <c r="QN11" s="40"/>
      <c r="QO11" s="40"/>
      <c r="QP11" s="148">
        <f>IF(QQ$264=Equivalencies!$AE$23,'Site 42'!$G9,HLOOKUP(CONCATENATE(QM$2,QP$1),$B$3:$UUU$272,ROW($A11)-2,FALSE))</f>
        <v>0</v>
      </c>
      <c r="QQ11" s="149"/>
      <c r="QR11" s="149"/>
      <c r="QS11" s="149"/>
      <c r="QT11" s="150"/>
      <c r="QU11" s="72"/>
      <c r="QV11" s="73" t="str">
        <f>CONCATENATE(QV$3,QW11)</f>
        <v>43Site City, County, Zip Code</v>
      </c>
      <c r="QW11" s="74" t="str">
        <f>$C$11</f>
        <v>Site City, County, Zip Code</v>
      </c>
      <c r="QX11" s="40"/>
      <c r="QY11" s="40"/>
      <c r="QZ11" s="40"/>
      <c r="RA11" s="148">
        <f>IF(RB$264=Equivalencies!$AE$23,'Site 43'!$G9,HLOOKUP(CONCATENATE(QX$2,RA$1),$B$3:$UUU$272,ROW($A11)-2,FALSE))</f>
        <v>0</v>
      </c>
      <c r="RB11" s="149"/>
      <c r="RC11" s="149"/>
      <c r="RD11" s="149"/>
      <c r="RE11" s="150"/>
      <c r="RF11" s="72"/>
      <c r="RG11" s="73" t="str">
        <f>CONCATENATE(RG$3,RH11)</f>
        <v>44Site City, County, Zip Code</v>
      </c>
      <c r="RH11" s="74" t="str">
        <f>$C$11</f>
        <v>Site City, County, Zip Code</v>
      </c>
      <c r="RI11" s="40"/>
      <c r="RJ11" s="40"/>
      <c r="RK11" s="40"/>
      <c r="RL11" s="148">
        <f>IF(RM$264=Equivalencies!$AE$23,'Site 44'!$G9,HLOOKUP(CONCATENATE(RI$2,RL$1),$B$3:$UUU$272,ROW($A11)-2,FALSE))</f>
        <v>0</v>
      </c>
      <c r="RM11" s="149"/>
      <c r="RN11" s="149"/>
      <c r="RO11" s="149"/>
      <c r="RP11" s="150"/>
      <c r="RQ11" s="72"/>
      <c r="RR11" s="73" t="str">
        <f>CONCATENATE(RR$3,RS11)</f>
        <v>45Site City, County, Zip Code</v>
      </c>
      <c r="RS11" s="74" t="str">
        <f>$C$11</f>
        <v>Site City, County, Zip Code</v>
      </c>
      <c r="RT11" s="40"/>
      <c r="RU11" s="40"/>
      <c r="RV11" s="40"/>
      <c r="RW11" s="148">
        <f>IF(RX$264=Equivalencies!$AE$23,'Site 45'!$G9,HLOOKUP(CONCATENATE(RT$2,RW$1),$B$3:$UUU$272,ROW($A11)-2,FALSE))</f>
        <v>0</v>
      </c>
      <c r="RX11" s="149"/>
      <c r="RY11" s="149"/>
      <c r="RZ11" s="149"/>
      <c r="SA11" s="150"/>
      <c r="SB11" s="72"/>
      <c r="SC11" s="73" t="str">
        <f>CONCATENATE(SC$3,SD11)</f>
        <v>46Site City, County, Zip Code</v>
      </c>
      <c r="SD11" s="74" t="str">
        <f>$C$11</f>
        <v>Site City, County, Zip Code</v>
      </c>
      <c r="SE11" s="40"/>
      <c r="SF11" s="40"/>
      <c r="SG11" s="40"/>
      <c r="SH11" s="148">
        <f>IF(SI$264=Equivalencies!$AE$23,'Site 46'!$G9,HLOOKUP(CONCATENATE(SE$2,SH$1),$B$3:$UUU$272,ROW($A11)-2,FALSE))</f>
        <v>0</v>
      </c>
      <c r="SI11" s="149"/>
      <c r="SJ11" s="149"/>
      <c r="SK11" s="149"/>
      <c r="SL11" s="150"/>
      <c r="SM11" s="72"/>
      <c r="SN11" s="73" t="str">
        <f>CONCATENATE(SN$3,SO11)</f>
        <v>47Site City, County, Zip Code</v>
      </c>
      <c r="SO11" s="74" t="str">
        <f>$C$11</f>
        <v>Site City, County, Zip Code</v>
      </c>
      <c r="SP11" s="40"/>
      <c r="SQ11" s="40"/>
      <c r="SR11" s="40"/>
      <c r="SS11" s="148">
        <f>IF(ST$264=Equivalencies!$AE$23,'Site 47'!$G9,HLOOKUP(CONCATENATE(SP$2,SS$1),$B$3:$UUU$272,ROW($A11)-2,FALSE))</f>
        <v>0</v>
      </c>
      <c r="ST11" s="149"/>
      <c r="SU11" s="149"/>
      <c r="SV11" s="149"/>
      <c r="SW11" s="150"/>
      <c r="SX11" s="72"/>
      <c r="SY11" s="73" t="str">
        <f>CONCATENATE(SY$3,SZ11)</f>
        <v>48Site City, County, Zip Code</v>
      </c>
      <c r="SZ11" s="74" t="str">
        <f>$C$11</f>
        <v>Site City, County, Zip Code</v>
      </c>
      <c r="TA11" s="40"/>
      <c r="TB11" s="40"/>
      <c r="TC11" s="40"/>
      <c r="TD11" s="148">
        <f>IF(TE$264=Equivalencies!$AE$23,'Site 48'!$G9,HLOOKUP(CONCATENATE(TA$2,TD$1),$B$3:$UUU$272,ROW($A11)-2,FALSE))</f>
        <v>0</v>
      </c>
      <c r="TE11" s="149"/>
      <c r="TF11" s="149"/>
      <c r="TG11" s="149"/>
      <c r="TH11" s="150"/>
      <c r="TI11" s="72"/>
      <c r="TJ11" s="73" t="str">
        <f>CONCATENATE(TJ$3,TK11)</f>
        <v>49Site City, County, Zip Code</v>
      </c>
      <c r="TK11" s="74" t="str">
        <f>$C$11</f>
        <v>Site City, County, Zip Code</v>
      </c>
      <c r="TL11" s="40"/>
      <c r="TM11" s="40"/>
      <c r="TN11" s="40"/>
      <c r="TO11" s="148">
        <f>IF(TP$264=Equivalencies!$AE$23,'Site 49'!$G9,HLOOKUP(CONCATENATE(TL$2,TO$1),$B$3:$UUU$272,ROW($A11)-2,FALSE))</f>
        <v>0</v>
      </c>
      <c r="TP11" s="149"/>
      <c r="TQ11" s="149"/>
      <c r="TR11" s="149"/>
      <c r="TS11" s="150"/>
      <c r="TT11" s="72"/>
      <c r="TU11" s="73" t="str">
        <f>CONCATENATE(TU$3,TV11)</f>
        <v>50Site City, County, Zip Code</v>
      </c>
      <c r="TV11" s="74" t="str">
        <f>$C$11</f>
        <v>Site City, County, Zip Code</v>
      </c>
      <c r="TW11" s="40"/>
      <c r="TX11" s="40"/>
      <c r="TY11" s="40"/>
      <c r="TZ11" s="148">
        <f>IF(UA$264=Equivalencies!$AE$23,'Site 50'!$G9,HLOOKUP(CONCATENATE(TW$2,TZ$1),$B$3:$UUU$272,ROW($A11)-2,FALSE))</f>
        <v>0</v>
      </c>
      <c r="UA11" s="149"/>
      <c r="UB11" s="149"/>
      <c r="UC11" s="149"/>
      <c r="UD11" s="150"/>
      <c r="UE11" s="72"/>
    </row>
    <row r="12" spans="1:551" x14ac:dyDescent="0.25">
      <c r="A12" s="75"/>
      <c r="B12" s="73"/>
      <c r="C12" s="74" t="str">
        <f>'Site 1'!C10</f>
        <v>Current License/ Certificate at Site</v>
      </c>
      <c r="D12" s="40"/>
      <c r="E12" s="40"/>
      <c r="F12" s="40"/>
      <c r="G12" s="148">
        <f>IF(H$264=Equivalencies!$AE$23,'Site 1'!$G10,HLOOKUP(CONCATENATE(D$2,G$1),$B$3:$UUU$272,ROW($A12)-2,FALSE))</f>
        <v>0</v>
      </c>
      <c r="H12" s="149"/>
      <c r="I12" s="149"/>
      <c r="J12" s="149"/>
      <c r="K12" s="150"/>
      <c r="L12" s="72"/>
      <c r="M12" s="73" t="str">
        <f>CONCATENATE(M$3,N12)</f>
        <v>2Current License/ Certificate at Site</v>
      </c>
      <c r="N12" s="74" t="str">
        <f>$C$12</f>
        <v>Current License/ Certificate at Site</v>
      </c>
      <c r="O12" s="40"/>
      <c r="P12" s="40"/>
      <c r="Q12" s="40"/>
      <c r="R12" s="148">
        <f>IF(S$264=Equivalencies!$AE$23,'Site 2'!$G10,HLOOKUP(CONCATENATE(O$2,R$1),$B$3:$UUU$272,ROW($A12)-2,FALSE))</f>
        <v>0</v>
      </c>
      <c r="S12" s="149"/>
      <c r="T12" s="149"/>
      <c r="U12" s="149"/>
      <c r="V12" s="150"/>
      <c r="W12" s="72"/>
      <c r="X12" s="73" t="str">
        <f>CONCATENATE(X$3,Y12)</f>
        <v>3Current License/ Certificate at Site</v>
      </c>
      <c r="Y12" s="74" t="str">
        <f>$C$12</f>
        <v>Current License/ Certificate at Site</v>
      </c>
      <c r="Z12" s="40"/>
      <c r="AA12" s="40"/>
      <c r="AB12" s="40"/>
      <c r="AC12" s="148">
        <f>IF(AD$264=Equivalencies!$AE$23,'Site 3'!$G10,HLOOKUP(CONCATENATE(Z$2,AC$1),$B$3:$UUU$272,ROW($A12)-2,FALSE))</f>
        <v>0</v>
      </c>
      <c r="AD12" s="149"/>
      <c r="AE12" s="149"/>
      <c r="AF12" s="149"/>
      <c r="AG12" s="150"/>
      <c r="AH12" s="72"/>
      <c r="AI12" s="73" t="str">
        <f>CONCATENATE(AI$3,AJ12)</f>
        <v>4Current License/ Certificate at Site</v>
      </c>
      <c r="AJ12" s="74" t="str">
        <f>$C$12</f>
        <v>Current License/ Certificate at Site</v>
      </c>
      <c r="AK12" s="40"/>
      <c r="AL12" s="40"/>
      <c r="AM12" s="40"/>
      <c r="AN12" s="148">
        <f>IF(AO$264=Equivalencies!$AE$23,'Site 4'!$G10,HLOOKUP(CONCATENATE(AK$2,AN$1),$B$3:$UUU$272,ROW($A12)-2,FALSE))</f>
        <v>0</v>
      </c>
      <c r="AO12" s="149"/>
      <c r="AP12" s="149"/>
      <c r="AQ12" s="149"/>
      <c r="AR12" s="150"/>
      <c r="AS12" s="72"/>
      <c r="AT12" s="73" t="str">
        <f>CONCATENATE(AT$3,AU12)</f>
        <v>5Current License/ Certificate at Site</v>
      </c>
      <c r="AU12" s="74" t="str">
        <f>$C$12</f>
        <v>Current License/ Certificate at Site</v>
      </c>
      <c r="AV12" s="40"/>
      <c r="AW12" s="40"/>
      <c r="AX12" s="40"/>
      <c r="AY12" s="148">
        <f>IF(AZ$264=Equivalencies!$AE$23,'Site 5'!$G10,HLOOKUP(CONCATENATE(AV$2,AY$1),$B$3:$UUU$272,ROW($A12)-2,FALSE))</f>
        <v>0</v>
      </c>
      <c r="AZ12" s="149"/>
      <c r="BA12" s="149"/>
      <c r="BB12" s="149"/>
      <c r="BC12" s="150"/>
      <c r="BD12" s="72"/>
      <c r="BE12" s="73" t="str">
        <f>CONCATENATE(BE$3,BF12)</f>
        <v>6Current License/ Certificate at Site</v>
      </c>
      <c r="BF12" s="74" t="str">
        <f>$C$12</f>
        <v>Current License/ Certificate at Site</v>
      </c>
      <c r="BG12" s="40"/>
      <c r="BH12" s="40"/>
      <c r="BI12" s="40"/>
      <c r="BJ12" s="148">
        <f>IF(BK$264=Equivalencies!$AE$23,'Site 6'!$G10,HLOOKUP(CONCATENATE(BG$2,BJ$1),$B$3:$UUU$272,ROW($A12)-2,FALSE))</f>
        <v>0</v>
      </c>
      <c r="BK12" s="149"/>
      <c r="BL12" s="149"/>
      <c r="BM12" s="149"/>
      <c r="BN12" s="150"/>
      <c r="BO12" s="72"/>
      <c r="BP12" s="73" t="str">
        <f>CONCATENATE(BP$3,BQ12)</f>
        <v>7Current License/ Certificate at Site</v>
      </c>
      <c r="BQ12" s="74" t="str">
        <f>$C$12</f>
        <v>Current License/ Certificate at Site</v>
      </c>
      <c r="BR12" s="40"/>
      <c r="BS12" s="40"/>
      <c r="BT12" s="40"/>
      <c r="BU12" s="148">
        <f>IF(BV$264=Equivalencies!$AE$23,'Site 7'!$G10,HLOOKUP(CONCATENATE(BR$2,BU$1),$B$3:$UUU$272,ROW($A12)-2,FALSE))</f>
        <v>0</v>
      </c>
      <c r="BV12" s="149"/>
      <c r="BW12" s="149"/>
      <c r="BX12" s="149"/>
      <c r="BY12" s="150"/>
      <c r="BZ12" s="72"/>
      <c r="CA12" s="73" t="str">
        <f>CONCATENATE(CA$3,CB12)</f>
        <v>8Current License/ Certificate at Site</v>
      </c>
      <c r="CB12" s="74" t="str">
        <f>$C$12</f>
        <v>Current License/ Certificate at Site</v>
      </c>
      <c r="CC12" s="40"/>
      <c r="CD12" s="40"/>
      <c r="CE12" s="40"/>
      <c r="CF12" s="148">
        <f>IF(CG$264=Equivalencies!$AE$23,'Site 8'!$G10,HLOOKUP(CONCATENATE(CC$2,CF$1),$B$3:$UUU$272,ROW($A12)-2,FALSE))</f>
        <v>0</v>
      </c>
      <c r="CG12" s="149"/>
      <c r="CH12" s="149"/>
      <c r="CI12" s="149"/>
      <c r="CJ12" s="150"/>
      <c r="CK12" s="72"/>
      <c r="CL12" s="73" t="str">
        <f>CONCATENATE(CL$3,CM12)</f>
        <v>9Current License/ Certificate at Site</v>
      </c>
      <c r="CM12" s="74" t="str">
        <f>$C$12</f>
        <v>Current License/ Certificate at Site</v>
      </c>
      <c r="CN12" s="40"/>
      <c r="CO12" s="40"/>
      <c r="CP12" s="40"/>
      <c r="CQ12" s="148">
        <f>IF(CR$264=Equivalencies!$AE$23,'Site 9'!$G10,HLOOKUP(CONCATENATE(CN$2,CQ$1),$B$3:$UUU$272,ROW($A12)-2,FALSE))</f>
        <v>0</v>
      </c>
      <c r="CR12" s="149"/>
      <c r="CS12" s="149"/>
      <c r="CT12" s="149"/>
      <c r="CU12" s="150"/>
      <c r="CV12" s="72"/>
      <c r="CW12" s="73" t="str">
        <f>CONCATENATE(CW$3,CX12)</f>
        <v>10Current License/ Certificate at Site</v>
      </c>
      <c r="CX12" s="74" t="str">
        <f>$C$12</f>
        <v>Current License/ Certificate at Site</v>
      </c>
      <c r="CY12" s="40"/>
      <c r="CZ12" s="40"/>
      <c r="DA12" s="40"/>
      <c r="DB12" s="148">
        <f>IF(DC$264=Equivalencies!$AE$23,'Site 10'!$G10,HLOOKUP(CONCATENATE(CY$2,DB$1),$B$3:$UUU$272,ROW($A12)-2,FALSE))</f>
        <v>0</v>
      </c>
      <c r="DC12" s="149"/>
      <c r="DD12" s="149"/>
      <c r="DE12" s="149"/>
      <c r="DF12" s="150"/>
      <c r="DG12" s="72"/>
      <c r="DH12" s="73" t="str">
        <f>CONCATENATE(DH$3,DI12)</f>
        <v>11Current License/ Certificate at Site</v>
      </c>
      <c r="DI12" s="74" t="str">
        <f>$C$12</f>
        <v>Current License/ Certificate at Site</v>
      </c>
      <c r="DJ12" s="40"/>
      <c r="DK12" s="40"/>
      <c r="DL12" s="40"/>
      <c r="DM12" s="148">
        <f>IF(DN$264=Equivalencies!$AE$23,'Site 11'!$G10,HLOOKUP(CONCATENATE(DJ$2,DM$1),$B$3:$UUU$272,ROW($A12)-2,FALSE))</f>
        <v>0</v>
      </c>
      <c r="DN12" s="149"/>
      <c r="DO12" s="149"/>
      <c r="DP12" s="149"/>
      <c r="DQ12" s="150"/>
      <c r="DR12" s="72"/>
      <c r="DS12" s="73" t="str">
        <f>CONCATENATE(DS$3,DT12)</f>
        <v>12Current License/ Certificate at Site</v>
      </c>
      <c r="DT12" s="74" t="str">
        <f>$C$12</f>
        <v>Current License/ Certificate at Site</v>
      </c>
      <c r="DU12" s="40"/>
      <c r="DV12" s="40"/>
      <c r="DW12" s="40"/>
      <c r="DX12" s="148">
        <f>IF(DY$264=Equivalencies!$AE$23,'Site 12'!$G10,HLOOKUP(CONCATENATE(DU$2,DX$1),$B$3:$UUU$272,ROW($A12)-2,FALSE))</f>
        <v>0</v>
      </c>
      <c r="DY12" s="149"/>
      <c r="DZ12" s="149"/>
      <c r="EA12" s="149"/>
      <c r="EB12" s="150"/>
      <c r="EC12" s="72"/>
      <c r="ED12" s="73" t="str">
        <f>CONCATENATE(ED$3,EE12)</f>
        <v>13Current License/ Certificate at Site</v>
      </c>
      <c r="EE12" s="74" t="str">
        <f>$C$12</f>
        <v>Current License/ Certificate at Site</v>
      </c>
      <c r="EF12" s="40"/>
      <c r="EG12" s="40"/>
      <c r="EH12" s="40"/>
      <c r="EI12" s="148">
        <f>IF(EJ$264=Equivalencies!$AE$23,'Site 13'!$G10,HLOOKUP(CONCATENATE(EF$2,EI$1),$B$3:$UUU$272,ROW($A12)-2,FALSE))</f>
        <v>0</v>
      </c>
      <c r="EJ12" s="149"/>
      <c r="EK12" s="149"/>
      <c r="EL12" s="149"/>
      <c r="EM12" s="150"/>
      <c r="EN12" s="72"/>
      <c r="EO12" s="73" t="str">
        <f>CONCATENATE(EO$3,EP12)</f>
        <v>14Current License/ Certificate at Site</v>
      </c>
      <c r="EP12" s="74" t="str">
        <f>$C$12</f>
        <v>Current License/ Certificate at Site</v>
      </c>
      <c r="EQ12" s="40"/>
      <c r="ER12" s="40"/>
      <c r="ES12" s="40"/>
      <c r="ET12" s="148">
        <f>IF(EU$264=Equivalencies!$AE$23,'Site 14'!$G10,HLOOKUP(CONCATENATE(EQ$2,ET$1),$B$3:$UUU$272,ROW($A12)-2,FALSE))</f>
        <v>0</v>
      </c>
      <c r="EU12" s="149"/>
      <c r="EV12" s="149"/>
      <c r="EW12" s="149"/>
      <c r="EX12" s="150"/>
      <c r="EY12" s="72"/>
      <c r="EZ12" s="73" t="str">
        <f>CONCATENATE(EZ$3,FA12)</f>
        <v>15Current License/ Certificate at Site</v>
      </c>
      <c r="FA12" s="74" t="str">
        <f>$C$12</f>
        <v>Current License/ Certificate at Site</v>
      </c>
      <c r="FB12" s="40"/>
      <c r="FC12" s="40"/>
      <c r="FD12" s="40"/>
      <c r="FE12" s="148">
        <f>IF(FF$264=Equivalencies!$AE$23,'Site 15'!$G10,HLOOKUP(CONCATENATE(FB$2,FE$1),$B$3:$UUU$272,ROW($A12)-2,FALSE))</f>
        <v>0</v>
      </c>
      <c r="FF12" s="149"/>
      <c r="FG12" s="149"/>
      <c r="FH12" s="149"/>
      <c r="FI12" s="150"/>
      <c r="FJ12" s="72"/>
      <c r="FK12" s="73" t="str">
        <f>CONCATENATE(FK$3,FL12)</f>
        <v>16Current License/ Certificate at Site</v>
      </c>
      <c r="FL12" s="74" t="str">
        <f>$C$12</f>
        <v>Current License/ Certificate at Site</v>
      </c>
      <c r="FM12" s="40"/>
      <c r="FN12" s="40"/>
      <c r="FO12" s="40"/>
      <c r="FP12" s="148">
        <f>IF(FQ$264=Equivalencies!$AE$23,'Site 16'!$G10,HLOOKUP(CONCATENATE(FM$2,FP$1),$B$3:$UUU$272,ROW($A12)-2,FALSE))</f>
        <v>0</v>
      </c>
      <c r="FQ12" s="149"/>
      <c r="FR12" s="149"/>
      <c r="FS12" s="149"/>
      <c r="FT12" s="150"/>
      <c r="FU12" s="72"/>
      <c r="FV12" s="73" t="str">
        <f>CONCATENATE(FV$3,FW12)</f>
        <v>17Current License/ Certificate at Site</v>
      </c>
      <c r="FW12" s="74" t="str">
        <f>$C$12</f>
        <v>Current License/ Certificate at Site</v>
      </c>
      <c r="FX12" s="40"/>
      <c r="FY12" s="40"/>
      <c r="FZ12" s="40"/>
      <c r="GA12" s="148">
        <f>IF(GB$264=Equivalencies!$AE$23,'Site 17'!$G10,HLOOKUP(CONCATENATE(FX$2,GA$1),$B$3:$UUU$272,ROW($A12)-2,FALSE))</f>
        <v>0</v>
      </c>
      <c r="GB12" s="149"/>
      <c r="GC12" s="149"/>
      <c r="GD12" s="149"/>
      <c r="GE12" s="150"/>
      <c r="GF12" s="72"/>
      <c r="GG12" s="73" t="str">
        <f>CONCATENATE(GG$3,GH12)</f>
        <v>18Current License/ Certificate at Site</v>
      </c>
      <c r="GH12" s="74" t="str">
        <f>$C$12</f>
        <v>Current License/ Certificate at Site</v>
      </c>
      <c r="GI12" s="40"/>
      <c r="GJ12" s="40"/>
      <c r="GK12" s="40"/>
      <c r="GL12" s="148">
        <f>IF(GM$264=Equivalencies!$AE$23,'Site 18'!$G10,HLOOKUP(CONCATENATE(GI$2,GL$1),$B$3:$UUU$272,ROW($A12)-2,FALSE))</f>
        <v>0</v>
      </c>
      <c r="GM12" s="149"/>
      <c r="GN12" s="149"/>
      <c r="GO12" s="149"/>
      <c r="GP12" s="150"/>
      <c r="GQ12" s="72"/>
      <c r="GR12" s="73" t="str">
        <f>CONCATENATE(GR$3,GS12)</f>
        <v>19Current License/ Certificate at Site</v>
      </c>
      <c r="GS12" s="74" t="str">
        <f>$C$12</f>
        <v>Current License/ Certificate at Site</v>
      </c>
      <c r="GT12" s="40"/>
      <c r="GU12" s="40"/>
      <c r="GV12" s="40"/>
      <c r="GW12" s="148">
        <f>IF(GX$264=Equivalencies!$AE$23,'Site 19'!$G10,HLOOKUP(CONCATENATE(GT$2,GW$1),$B$3:$UUU$272,ROW($A12)-2,FALSE))</f>
        <v>0</v>
      </c>
      <c r="GX12" s="149"/>
      <c r="GY12" s="149"/>
      <c r="GZ12" s="149"/>
      <c r="HA12" s="150"/>
      <c r="HB12" s="72"/>
      <c r="HC12" s="73" t="str">
        <f>CONCATENATE(HC$3,HD12)</f>
        <v>20Current License/ Certificate at Site</v>
      </c>
      <c r="HD12" s="74" t="str">
        <f>$C$12</f>
        <v>Current License/ Certificate at Site</v>
      </c>
      <c r="HE12" s="40"/>
      <c r="HF12" s="40"/>
      <c r="HG12" s="40"/>
      <c r="HH12" s="148">
        <f>IF(HI$264=Equivalencies!$AE$23,'Site 20'!$G10,HLOOKUP(CONCATENATE(HE$2,HH$1),$B$3:$UUU$272,ROW($A12)-2,FALSE))</f>
        <v>0</v>
      </c>
      <c r="HI12" s="149"/>
      <c r="HJ12" s="149"/>
      <c r="HK12" s="149"/>
      <c r="HL12" s="150"/>
      <c r="HM12" s="72"/>
      <c r="HN12" s="73" t="str">
        <f>CONCATENATE(HN$3,HO12)</f>
        <v>21Current License/ Certificate at Site</v>
      </c>
      <c r="HO12" s="74" t="str">
        <f>$C$12</f>
        <v>Current License/ Certificate at Site</v>
      </c>
      <c r="HP12" s="40"/>
      <c r="HQ12" s="40"/>
      <c r="HR12" s="40"/>
      <c r="HS12" s="148">
        <f>IF(HT$264=Equivalencies!$AE$23,'Site 21'!$G10,HLOOKUP(CONCATENATE(HP$2,HS$1),$B$3:$UUU$272,ROW($A12)-2,FALSE))</f>
        <v>0</v>
      </c>
      <c r="HT12" s="149"/>
      <c r="HU12" s="149"/>
      <c r="HV12" s="149"/>
      <c r="HW12" s="150"/>
      <c r="HX12" s="72"/>
      <c r="HY12" s="73" t="str">
        <f>CONCATENATE(HY$3,HZ12)</f>
        <v>22Current License/ Certificate at Site</v>
      </c>
      <c r="HZ12" s="74" t="str">
        <f>$C$12</f>
        <v>Current License/ Certificate at Site</v>
      </c>
      <c r="IA12" s="40"/>
      <c r="IB12" s="40"/>
      <c r="IC12" s="40"/>
      <c r="ID12" s="148">
        <f>IF(IE$264=Equivalencies!$AE$23,'Site 22'!$G10,HLOOKUP(CONCATENATE(IA$2,ID$1),$B$3:$UUU$272,ROW($A12)-2,FALSE))</f>
        <v>0</v>
      </c>
      <c r="IE12" s="149"/>
      <c r="IF12" s="149"/>
      <c r="IG12" s="149"/>
      <c r="IH12" s="150"/>
      <c r="II12" s="72"/>
      <c r="IJ12" s="73" t="str">
        <f>CONCATENATE(IJ$3,IK12)</f>
        <v>23Current License/ Certificate at Site</v>
      </c>
      <c r="IK12" s="74" t="str">
        <f>$C$12</f>
        <v>Current License/ Certificate at Site</v>
      </c>
      <c r="IL12" s="40"/>
      <c r="IM12" s="40"/>
      <c r="IN12" s="40"/>
      <c r="IO12" s="148">
        <f>IF(IP$264=Equivalencies!$AE$23,'Site 23'!$G10,HLOOKUP(CONCATENATE(IL$2,IO$1),$B$3:$UUU$272,ROW($A12)-2,FALSE))</f>
        <v>0</v>
      </c>
      <c r="IP12" s="149"/>
      <c r="IQ12" s="149"/>
      <c r="IR12" s="149"/>
      <c r="IS12" s="150"/>
      <c r="IT12" s="72"/>
      <c r="IU12" s="73" t="str">
        <f>CONCATENATE(IU$3,IV12)</f>
        <v>24Current License/ Certificate at Site</v>
      </c>
      <c r="IV12" s="74" t="str">
        <f>$C$12</f>
        <v>Current License/ Certificate at Site</v>
      </c>
      <c r="IW12" s="40"/>
      <c r="IX12" s="40"/>
      <c r="IY12" s="40"/>
      <c r="IZ12" s="148">
        <f>IF(JA$264=Equivalencies!$AE$23,'Site 24'!$G10,HLOOKUP(CONCATENATE(IW$2,IZ$1),$B$3:$UUU$272,ROW($A12)-2,FALSE))</f>
        <v>0</v>
      </c>
      <c r="JA12" s="149"/>
      <c r="JB12" s="149"/>
      <c r="JC12" s="149"/>
      <c r="JD12" s="150"/>
      <c r="JE12" s="72"/>
      <c r="JF12" s="73" t="str">
        <f>CONCATENATE(JF$3,JG12)</f>
        <v>25Current License/ Certificate at Site</v>
      </c>
      <c r="JG12" s="74" t="str">
        <f>$C$12</f>
        <v>Current License/ Certificate at Site</v>
      </c>
      <c r="JH12" s="40"/>
      <c r="JI12" s="40"/>
      <c r="JJ12" s="40"/>
      <c r="JK12" s="148">
        <f>IF(JL$264=Equivalencies!$AE$23,'Site 25'!$G10,HLOOKUP(CONCATENATE(JH$2,JK$1),$B$3:$UUU$272,ROW($A12)-2,FALSE))</f>
        <v>0</v>
      </c>
      <c r="JL12" s="149"/>
      <c r="JM12" s="149"/>
      <c r="JN12" s="149"/>
      <c r="JO12" s="150"/>
      <c r="JP12" s="72"/>
      <c r="JQ12" s="73" t="str">
        <f>CONCATENATE(JQ$3,JR12)</f>
        <v>26Current License/ Certificate at Site</v>
      </c>
      <c r="JR12" s="74" t="str">
        <f>$C$12</f>
        <v>Current License/ Certificate at Site</v>
      </c>
      <c r="JS12" s="40"/>
      <c r="JT12" s="40"/>
      <c r="JU12" s="40"/>
      <c r="JV12" s="148">
        <f>IF(JW$264=Equivalencies!$AE$23,'Site 26'!$G10,HLOOKUP(CONCATENATE(JS$2,JV$1),$B$3:$UUU$272,ROW($A12)-2,FALSE))</f>
        <v>0</v>
      </c>
      <c r="JW12" s="149"/>
      <c r="JX12" s="149"/>
      <c r="JY12" s="149"/>
      <c r="JZ12" s="150"/>
      <c r="KA12" s="72"/>
      <c r="KB12" s="73" t="str">
        <f>CONCATENATE(KB$3,KC12)</f>
        <v>27Current License/ Certificate at Site</v>
      </c>
      <c r="KC12" s="74" t="str">
        <f>$C$12</f>
        <v>Current License/ Certificate at Site</v>
      </c>
      <c r="KD12" s="40"/>
      <c r="KE12" s="40"/>
      <c r="KF12" s="40"/>
      <c r="KG12" s="148">
        <f>IF(KH$264=Equivalencies!$AE$23,'Site 27'!$G10,HLOOKUP(CONCATENATE(KD$2,KG$1),$B$3:$UUU$272,ROW($A12)-2,FALSE))</f>
        <v>0</v>
      </c>
      <c r="KH12" s="149"/>
      <c r="KI12" s="149"/>
      <c r="KJ12" s="149"/>
      <c r="KK12" s="150"/>
      <c r="KL12" s="72"/>
      <c r="KM12" s="73" t="str">
        <f>CONCATENATE(KM$3,KN12)</f>
        <v>28Current License/ Certificate at Site</v>
      </c>
      <c r="KN12" s="74" t="str">
        <f>$C$12</f>
        <v>Current License/ Certificate at Site</v>
      </c>
      <c r="KO12" s="40"/>
      <c r="KP12" s="40"/>
      <c r="KQ12" s="40"/>
      <c r="KR12" s="148">
        <f>IF(KS$264=Equivalencies!$AE$23,'Site 28'!$G10,HLOOKUP(CONCATENATE(KO$2,KR$1),$B$3:$UUU$272,ROW($A12)-2,FALSE))</f>
        <v>0</v>
      </c>
      <c r="KS12" s="149"/>
      <c r="KT12" s="149"/>
      <c r="KU12" s="149"/>
      <c r="KV12" s="150"/>
      <c r="KW12" s="72"/>
      <c r="KX12" s="73" t="str">
        <f>CONCATENATE(KX$3,KY12)</f>
        <v>29Current License/ Certificate at Site</v>
      </c>
      <c r="KY12" s="74" t="str">
        <f>$C$12</f>
        <v>Current License/ Certificate at Site</v>
      </c>
      <c r="KZ12" s="40"/>
      <c r="LA12" s="40"/>
      <c r="LB12" s="40"/>
      <c r="LC12" s="148">
        <f>IF(LD$264=Equivalencies!$AE$23,'Site 29'!$G10,HLOOKUP(CONCATENATE(KZ$2,LC$1),$B$3:$UUU$272,ROW($A12)-2,FALSE))</f>
        <v>0</v>
      </c>
      <c r="LD12" s="149"/>
      <c r="LE12" s="149"/>
      <c r="LF12" s="149"/>
      <c r="LG12" s="150"/>
      <c r="LH12" s="72"/>
      <c r="LI12" s="73" t="str">
        <f>CONCATENATE(LI$3,LJ12)</f>
        <v>30Current License/ Certificate at Site</v>
      </c>
      <c r="LJ12" s="74" t="str">
        <f>$C$12</f>
        <v>Current License/ Certificate at Site</v>
      </c>
      <c r="LK12" s="40"/>
      <c r="LL12" s="40"/>
      <c r="LM12" s="40"/>
      <c r="LN12" s="148">
        <f>IF(LO$264=Equivalencies!$AE$23,'Site 30'!$G10,HLOOKUP(CONCATENATE(LK$2,LN$1),$B$3:$UUU$272,ROW($A12)-2,FALSE))</f>
        <v>0</v>
      </c>
      <c r="LO12" s="149"/>
      <c r="LP12" s="149"/>
      <c r="LQ12" s="149"/>
      <c r="LR12" s="150"/>
      <c r="LS12" s="72"/>
      <c r="LT12" s="73" t="str">
        <f>CONCATENATE(LT$3,LU12)</f>
        <v>31Current License/ Certificate at Site</v>
      </c>
      <c r="LU12" s="74" t="str">
        <f>$C$12</f>
        <v>Current License/ Certificate at Site</v>
      </c>
      <c r="LV12" s="40"/>
      <c r="LW12" s="40"/>
      <c r="LX12" s="40"/>
      <c r="LY12" s="148">
        <f>IF(LZ$264=Equivalencies!$AE$23,'Site 31'!$G10,HLOOKUP(CONCATENATE(LV$2,LY$1),$B$3:$UUU$272,ROW($A12)-2,FALSE))</f>
        <v>0</v>
      </c>
      <c r="LZ12" s="149"/>
      <c r="MA12" s="149"/>
      <c r="MB12" s="149"/>
      <c r="MC12" s="150"/>
      <c r="MD12" s="72"/>
      <c r="ME12" s="73" t="str">
        <f>CONCATENATE(ME$3,MF12)</f>
        <v>32Current License/ Certificate at Site</v>
      </c>
      <c r="MF12" s="74" t="str">
        <f>$C$12</f>
        <v>Current License/ Certificate at Site</v>
      </c>
      <c r="MG12" s="40"/>
      <c r="MH12" s="40"/>
      <c r="MI12" s="40"/>
      <c r="MJ12" s="148">
        <f>IF(MK$264=Equivalencies!$AE$23,'Site 32'!$G10,HLOOKUP(CONCATENATE(MG$2,MJ$1),$B$3:$UUU$272,ROW($A12)-2,FALSE))</f>
        <v>0</v>
      </c>
      <c r="MK12" s="149"/>
      <c r="ML12" s="149"/>
      <c r="MM12" s="149"/>
      <c r="MN12" s="150"/>
      <c r="MO12" s="72"/>
      <c r="MP12" s="73" t="str">
        <f>CONCATENATE(MP$3,MQ12)</f>
        <v>33Current License/ Certificate at Site</v>
      </c>
      <c r="MQ12" s="74" t="str">
        <f>$C$12</f>
        <v>Current License/ Certificate at Site</v>
      </c>
      <c r="MR12" s="40"/>
      <c r="MS12" s="40"/>
      <c r="MT12" s="40"/>
      <c r="MU12" s="148">
        <f>IF(MV$264=Equivalencies!$AE$23,'Site 33'!$G10,HLOOKUP(CONCATENATE(MR$2,MU$1),$B$3:$UUU$272,ROW($A12)-2,FALSE))</f>
        <v>0</v>
      </c>
      <c r="MV12" s="149"/>
      <c r="MW12" s="149"/>
      <c r="MX12" s="149"/>
      <c r="MY12" s="150"/>
      <c r="MZ12" s="72"/>
      <c r="NA12" s="73" t="str">
        <f>CONCATENATE(NA$3,NB12)</f>
        <v>34Current License/ Certificate at Site</v>
      </c>
      <c r="NB12" s="74" t="str">
        <f>$C$12</f>
        <v>Current License/ Certificate at Site</v>
      </c>
      <c r="NC12" s="40"/>
      <c r="ND12" s="40"/>
      <c r="NE12" s="40"/>
      <c r="NF12" s="148">
        <f>IF(NG$264=Equivalencies!$AE$23,'Site 34'!$G10,HLOOKUP(CONCATENATE(NC$2,NF$1),$B$3:$UUU$272,ROW($A12)-2,FALSE))</f>
        <v>0</v>
      </c>
      <c r="NG12" s="149"/>
      <c r="NH12" s="149"/>
      <c r="NI12" s="149"/>
      <c r="NJ12" s="150"/>
      <c r="NK12" s="72"/>
      <c r="NL12" s="73" t="str">
        <f>CONCATENATE(NL$3,NM12)</f>
        <v>35Current License/ Certificate at Site</v>
      </c>
      <c r="NM12" s="74" t="str">
        <f>$C$12</f>
        <v>Current License/ Certificate at Site</v>
      </c>
      <c r="NN12" s="40"/>
      <c r="NO12" s="40"/>
      <c r="NP12" s="40"/>
      <c r="NQ12" s="148">
        <f>IF(NR$264=Equivalencies!$AE$23,'Site 35'!$G10,HLOOKUP(CONCATENATE(NN$2,NQ$1),$B$3:$UUU$272,ROW($A12)-2,FALSE))</f>
        <v>0</v>
      </c>
      <c r="NR12" s="149"/>
      <c r="NS12" s="149"/>
      <c r="NT12" s="149"/>
      <c r="NU12" s="150"/>
      <c r="NV12" s="72"/>
      <c r="NW12" s="73" t="str">
        <f>CONCATENATE(NW$3,NX12)</f>
        <v>36Current License/ Certificate at Site</v>
      </c>
      <c r="NX12" s="74" t="str">
        <f>$C$12</f>
        <v>Current License/ Certificate at Site</v>
      </c>
      <c r="NY12" s="40"/>
      <c r="NZ12" s="40"/>
      <c r="OA12" s="40"/>
      <c r="OB12" s="148">
        <f>IF(OC$264=Equivalencies!$AE$23,'Site 36'!$G10,HLOOKUP(CONCATENATE(NY$2,OB$1),$B$3:$UUU$272,ROW($A12)-2,FALSE))</f>
        <v>0</v>
      </c>
      <c r="OC12" s="149"/>
      <c r="OD12" s="149"/>
      <c r="OE12" s="149"/>
      <c r="OF12" s="150"/>
      <c r="OG12" s="72"/>
      <c r="OH12" s="73" t="str">
        <f>CONCATENATE(OH$3,OI12)</f>
        <v>37Current License/ Certificate at Site</v>
      </c>
      <c r="OI12" s="74" t="str">
        <f>$C$12</f>
        <v>Current License/ Certificate at Site</v>
      </c>
      <c r="OJ12" s="40"/>
      <c r="OK12" s="40"/>
      <c r="OL12" s="40"/>
      <c r="OM12" s="148">
        <f>IF(ON$264=Equivalencies!$AE$23,'Site 37'!$G10,HLOOKUP(CONCATENATE(OJ$2,OM$1),$B$3:$UUU$272,ROW($A12)-2,FALSE))</f>
        <v>0</v>
      </c>
      <c r="ON12" s="149"/>
      <c r="OO12" s="149"/>
      <c r="OP12" s="149"/>
      <c r="OQ12" s="150"/>
      <c r="OR12" s="72"/>
      <c r="OS12" s="73" t="str">
        <f>CONCATENATE(OS$3,OT12)</f>
        <v>38Current License/ Certificate at Site</v>
      </c>
      <c r="OT12" s="74" t="str">
        <f>$C$12</f>
        <v>Current License/ Certificate at Site</v>
      </c>
      <c r="OU12" s="40"/>
      <c r="OV12" s="40"/>
      <c r="OW12" s="40"/>
      <c r="OX12" s="148">
        <f>IF(OY$264=Equivalencies!$AE$23,'Site 38'!$G10,HLOOKUP(CONCATENATE(OU$2,OX$1),$B$3:$UUU$272,ROW($A12)-2,FALSE))</f>
        <v>0</v>
      </c>
      <c r="OY12" s="149"/>
      <c r="OZ12" s="149"/>
      <c r="PA12" s="149"/>
      <c r="PB12" s="150"/>
      <c r="PC12" s="72"/>
      <c r="PD12" s="73" t="str">
        <f>CONCATENATE(PD$3,PE12)</f>
        <v>39Current License/ Certificate at Site</v>
      </c>
      <c r="PE12" s="74" t="str">
        <f>$C$12</f>
        <v>Current License/ Certificate at Site</v>
      </c>
      <c r="PF12" s="40"/>
      <c r="PG12" s="40"/>
      <c r="PH12" s="40"/>
      <c r="PI12" s="148">
        <f>IF(PJ$264=Equivalencies!$AE$23,'Site 39'!$G10,HLOOKUP(CONCATENATE(PF$2,PI$1),$B$3:$UUU$272,ROW($A12)-2,FALSE))</f>
        <v>0</v>
      </c>
      <c r="PJ12" s="149"/>
      <c r="PK12" s="149"/>
      <c r="PL12" s="149"/>
      <c r="PM12" s="150"/>
      <c r="PN12" s="72"/>
      <c r="PO12" s="73" t="str">
        <f>CONCATENATE(PO$3,PP12)</f>
        <v>40Current License/ Certificate at Site</v>
      </c>
      <c r="PP12" s="74" t="str">
        <f>$C$12</f>
        <v>Current License/ Certificate at Site</v>
      </c>
      <c r="PQ12" s="40"/>
      <c r="PR12" s="40"/>
      <c r="PS12" s="40"/>
      <c r="PT12" s="148">
        <f>IF(PU$264=Equivalencies!$AE$23,'Site 40'!$G10,HLOOKUP(CONCATENATE(PQ$2,PT$1),$B$3:$UUU$272,ROW($A12)-2,FALSE))</f>
        <v>0</v>
      </c>
      <c r="PU12" s="149"/>
      <c r="PV12" s="149"/>
      <c r="PW12" s="149"/>
      <c r="PX12" s="150"/>
      <c r="PY12" s="72"/>
      <c r="PZ12" s="73" t="str">
        <f>CONCATENATE(PZ$3,QA12)</f>
        <v>41Current License/ Certificate at Site</v>
      </c>
      <c r="QA12" s="74" t="str">
        <f>$C$12</f>
        <v>Current License/ Certificate at Site</v>
      </c>
      <c r="QB12" s="40"/>
      <c r="QC12" s="40"/>
      <c r="QD12" s="40"/>
      <c r="QE12" s="148">
        <f>IF(QF$264=Equivalencies!$AE$23,'Site 41'!$G10,HLOOKUP(CONCATENATE(QB$2,QE$1),$B$3:$UUU$272,ROW($A12)-2,FALSE))</f>
        <v>0</v>
      </c>
      <c r="QF12" s="149"/>
      <c r="QG12" s="149"/>
      <c r="QH12" s="149"/>
      <c r="QI12" s="150"/>
      <c r="QJ12" s="72"/>
      <c r="QK12" s="73" t="str">
        <f>CONCATENATE(QK$3,QL12)</f>
        <v>42Current License/ Certificate at Site</v>
      </c>
      <c r="QL12" s="74" t="str">
        <f>$C$12</f>
        <v>Current License/ Certificate at Site</v>
      </c>
      <c r="QM12" s="40"/>
      <c r="QN12" s="40"/>
      <c r="QO12" s="40"/>
      <c r="QP12" s="148">
        <f>IF(QQ$264=Equivalencies!$AE$23,'Site 42'!$G10,HLOOKUP(CONCATENATE(QM$2,QP$1),$B$3:$UUU$272,ROW($A12)-2,FALSE))</f>
        <v>0</v>
      </c>
      <c r="QQ12" s="149"/>
      <c r="QR12" s="149"/>
      <c r="QS12" s="149"/>
      <c r="QT12" s="150"/>
      <c r="QU12" s="72"/>
      <c r="QV12" s="73" t="str">
        <f>CONCATENATE(QV$3,QW12)</f>
        <v>43Current License/ Certificate at Site</v>
      </c>
      <c r="QW12" s="74" t="str">
        <f>$C$12</f>
        <v>Current License/ Certificate at Site</v>
      </c>
      <c r="QX12" s="40"/>
      <c r="QY12" s="40"/>
      <c r="QZ12" s="40"/>
      <c r="RA12" s="148">
        <f>IF(RB$264=Equivalencies!$AE$23,'Site 43'!$G10,HLOOKUP(CONCATENATE(QX$2,RA$1),$B$3:$UUU$272,ROW($A12)-2,FALSE))</f>
        <v>0</v>
      </c>
      <c r="RB12" s="149"/>
      <c r="RC12" s="149"/>
      <c r="RD12" s="149"/>
      <c r="RE12" s="150"/>
      <c r="RF12" s="72"/>
      <c r="RG12" s="73" t="str">
        <f>CONCATENATE(RG$3,RH12)</f>
        <v>44Current License/ Certificate at Site</v>
      </c>
      <c r="RH12" s="74" t="str">
        <f>$C$12</f>
        <v>Current License/ Certificate at Site</v>
      </c>
      <c r="RI12" s="40"/>
      <c r="RJ12" s="40"/>
      <c r="RK12" s="40"/>
      <c r="RL12" s="148">
        <f>IF(RM$264=Equivalencies!$AE$23,'Site 44'!$G10,HLOOKUP(CONCATENATE(RI$2,RL$1),$B$3:$UUU$272,ROW($A12)-2,FALSE))</f>
        <v>0</v>
      </c>
      <c r="RM12" s="149"/>
      <c r="RN12" s="149"/>
      <c r="RO12" s="149"/>
      <c r="RP12" s="150"/>
      <c r="RQ12" s="72"/>
      <c r="RR12" s="73" t="str">
        <f>CONCATENATE(RR$3,RS12)</f>
        <v>45Current License/ Certificate at Site</v>
      </c>
      <c r="RS12" s="74" t="str">
        <f>$C$12</f>
        <v>Current License/ Certificate at Site</v>
      </c>
      <c r="RT12" s="40"/>
      <c r="RU12" s="40"/>
      <c r="RV12" s="40"/>
      <c r="RW12" s="148">
        <f>IF(RX$264=Equivalencies!$AE$23,'Site 45'!$G10,HLOOKUP(CONCATENATE(RT$2,RW$1),$B$3:$UUU$272,ROW($A12)-2,FALSE))</f>
        <v>0</v>
      </c>
      <c r="RX12" s="149"/>
      <c r="RY12" s="149"/>
      <c r="RZ12" s="149"/>
      <c r="SA12" s="150"/>
      <c r="SB12" s="72"/>
      <c r="SC12" s="73" t="str">
        <f>CONCATENATE(SC$3,SD12)</f>
        <v>46Current License/ Certificate at Site</v>
      </c>
      <c r="SD12" s="74" t="str">
        <f>$C$12</f>
        <v>Current License/ Certificate at Site</v>
      </c>
      <c r="SE12" s="40"/>
      <c r="SF12" s="40"/>
      <c r="SG12" s="40"/>
      <c r="SH12" s="148">
        <f>IF(SI$264=Equivalencies!$AE$23,'Site 46'!$G10,HLOOKUP(CONCATENATE(SE$2,SH$1),$B$3:$UUU$272,ROW($A12)-2,FALSE))</f>
        <v>0</v>
      </c>
      <c r="SI12" s="149"/>
      <c r="SJ12" s="149"/>
      <c r="SK12" s="149"/>
      <c r="SL12" s="150"/>
      <c r="SM12" s="72"/>
      <c r="SN12" s="73" t="str">
        <f>CONCATENATE(SN$3,SO12)</f>
        <v>47Current License/ Certificate at Site</v>
      </c>
      <c r="SO12" s="74" t="str">
        <f>$C$12</f>
        <v>Current License/ Certificate at Site</v>
      </c>
      <c r="SP12" s="40"/>
      <c r="SQ12" s="40"/>
      <c r="SR12" s="40"/>
      <c r="SS12" s="148">
        <f>IF(ST$264=Equivalencies!$AE$23,'Site 47'!$G10,HLOOKUP(CONCATENATE(SP$2,SS$1),$B$3:$UUU$272,ROW($A12)-2,FALSE))</f>
        <v>0</v>
      </c>
      <c r="ST12" s="149"/>
      <c r="SU12" s="149"/>
      <c r="SV12" s="149"/>
      <c r="SW12" s="150"/>
      <c r="SX12" s="72"/>
      <c r="SY12" s="73" t="str">
        <f>CONCATENATE(SY$3,SZ12)</f>
        <v>48Current License/ Certificate at Site</v>
      </c>
      <c r="SZ12" s="74" t="str">
        <f>$C$12</f>
        <v>Current License/ Certificate at Site</v>
      </c>
      <c r="TA12" s="40"/>
      <c r="TB12" s="40"/>
      <c r="TC12" s="40"/>
      <c r="TD12" s="148">
        <f>IF(TE$264=Equivalencies!$AE$23,'Site 48'!$G10,HLOOKUP(CONCATENATE(TA$2,TD$1),$B$3:$UUU$272,ROW($A12)-2,FALSE))</f>
        <v>0</v>
      </c>
      <c r="TE12" s="149"/>
      <c r="TF12" s="149"/>
      <c r="TG12" s="149"/>
      <c r="TH12" s="150"/>
      <c r="TI12" s="72"/>
      <c r="TJ12" s="73" t="str">
        <f>CONCATENATE(TJ$3,TK12)</f>
        <v>49Current License/ Certificate at Site</v>
      </c>
      <c r="TK12" s="74" t="str">
        <f>$C$12</f>
        <v>Current License/ Certificate at Site</v>
      </c>
      <c r="TL12" s="40"/>
      <c r="TM12" s="40"/>
      <c r="TN12" s="40"/>
      <c r="TO12" s="148">
        <f>IF(TP$264=Equivalencies!$AE$23,'Site 49'!$G10,HLOOKUP(CONCATENATE(TL$2,TO$1),$B$3:$UUU$272,ROW($A12)-2,FALSE))</f>
        <v>0</v>
      </c>
      <c r="TP12" s="149"/>
      <c r="TQ12" s="149"/>
      <c r="TR12" s="149"/>
      <c r="TS12" s="150"/>
      <c r="TT12" s="72"/>
      <c r="TU12" s="73" t="str">
        <f>CONCATENATE(TU$3,TV12)</f>
        <v>50Current License/ Certificate at Site</v>
      </c>
      <c r="TV12" s="74" t="str">
        <f>$C$12</f>
        <v>Current License/ Certificate at Site</v>
      </c>
      <c r="TW12" s="40"/>
      <c r="TX12" s="40"/>
      <c r="TY12" s="40"/>
      <c r="TZ12" s="148">
        <f>IF(UA$264=Equivalencies!$AE$23,'Site 50'!$G10,HLOOKUP(CONCATENATE(TW$2,TZ$1),$B$3:$UUU$272,ROW($A12)-2,FALSE))</f>
        <v>0</v>
      </c>
      <c r="UA12" s="149"/>
      <c r="UB12" s="149"/>
      <c r="UC12" s="149"/>
      <c r="UD12" s="150"/>
      <c r="UE12" s="72"/>
    </row>
    <row r="13" spans="1:551" x14ac:dyDescent="0.25">
      <c r="A13" s="75"/>
      <c r="B13" s="73"/>
      <c r="C13" s="74" t="str">
        <f>'Site 1'!C11</f>
        <v>(choose from the drop-down list)</v>
      </c>
      <c r="D13" s="40"/>
      <c r="E13" s="40"/>
      <c r="F13" s="40"/>
      <c r="G13" s="40"/>
      <c r="H13" s="40"/>
      <c r="I13" s="40"/>
      <c r="J13" s="40"/>
      <c r="K13" s="40"/>
      <c r="L13" s="72"/>
      <c r="M13" s="73"/>
      <c r="N13" s="74" t="str">
        <f>$C$13</f>
        <v>(choose from the drop-down list)</v>
      </c>
      <c r="O13" s="40"/>
      <c r="P13" s="40"/>
      <c r="Q13" s="40"/>
      <c r="R13" s="40"/>
      <c r="S13" s="40"/>
      <c r="T13" s="40"/>
      <c r="U13" s="40"/>
      <c r="V13" s="40"/>
      <c r="W13" s="72"/>
      <c r="X13" s="73"/>
      <c r="Y13" s="74" t="str">
        <f>$C$13</f>
        <v>(choose from the drop-down list)</v>
      </c>
      <c r="Z13" s="40"/>
      <c r="AA13" s="40"/>
      <c r="AB13" s="40"/>
      <c r="AC13" s="40"/>
      <c r="AD13" s="40"/>
      <c r="AE13" s="40"/>
      <c r="AF13" s="40"/>
      <c r="AG13" s="40"/>
      <c r="AH13" s="72"/>
      <c r="AI13" s="73"/>
      <c r="AJ13" s="74" t="str">
        <f>$C$13</f>
        <v>(choose from the drop-down list)</v>
      </c>
      <c r="AK13" s="40"/>
      <c r="AL13" s="40"/>
      <c r="AM13" s="40"/>
      <c r="AN13" s="40"/>
      <c r="AO13" s="40"/>
      <c r="AP13" s="40"/>
      <c r="AQ13" s="40"/>
      <c r="AR13" s="40"/>
      <c r="AS13" s="72"/>
      <c r="AT13" s="73"/>
      <c r="AU13" s="74" t="str">
        <f>$C$13</f>
        <v>(choose from the drop-down list)</v>
      </c>
      <c r="AV13" s="40"/>
      <c r="AW13" s="40"/>
      <c r="AX13" s="40"/>
      <c r="AY13" s="40"/>
      <c r="AZ13" s="40"/>
      <c r="BA13" s="40"/>
      <c r="BB13" s="40"/>
      <c r="BC13" s="40"/>
      <c r="BD13" s="72"/>
      <c r="BE13" s="73"/>
      <c r="BF13" s="74" t="str">
        <f>$C$13</f>
        <v>(choose from the drop-down list)</v>
      </c>
      <c r="BG13" s="40"/>
      <c r="BH13" s="40"/>
      <c r="BI13" s="40"/>
      <c r="BJ13" s="40"/>
      <c r="BK13" s="40"/>
      <c r="BL13" s="40"/>
      <c r="BM13" s="40"/>
      <c r="BN13" s="40"/>
      <c r="BO13" s="72"/>
      <c r="BP13" s="73"/>
      <c r="BQ13" s="74" t="str">
        <f>$C$13</f>
        <v>(choose from the drop-down list)</v>
      </c>
      <c r="BR13" s="40"/>
      <c r="BS13" s="40"/>
      <c r="BT13" s="40"/>
      <c r="BU13" s="40"/>
      <c r="BV13" s="40"/>
      <c r="BW13" s="40"/>
      <c r="BX13" s="40"/>
      <c r="BY13" s="40"/>
      <c r="BZ13" s="72"/>
      <c r="CA13" s="73"/>
      <c r="CB13" s="74" t="str">
        <f>$C$13</f>
        <v>(choose from the drop-down list)</v>
      </c>
      <c r="CC13" s="40"/>
      <c r="CD13" s="40"/>
      <c r="CE13" s="40"/>
      <c r="CF13" s="40"/>
      <c r="CG13" s="40"/>
      <c r="CH13" s="40"/>
      <c r="CI13" s="40"/>
      <c r="CJ13" s="40"/>
      <c r="CK13" s="72"/>
      <c r="CL13" s="73"/>
      <c r="CM13" s="74" t="str">
        <f>$C$13</f>
        <v>(choose from the drop-down list)</v>
      </c>
      <c r="CN13" s="40"/>
      <c r="CO13" s="40"/>
      <c r="CP13" s="40"/>
      <c r="CQ13" s="40"/>
      <c r="CR13" s="40"/>
      <c r="CS13" s="40"/>
      <c r="CT13" s="40"/>
      <c r="CU13" s="40"/>
      <c r="CV13" s="72"/>
      <c r="CW13" s="73"/>
      <c r="CX13" s="74" t="str">
        <f>$C$13</f>
        <v>(choose from the drop-down list)</v>
      </c>
      <c r="CY13" s="40"/>
      <c r="CZ13" s="40"/>
      <c r="DA13" s="40"/>
      <c r="DB13" s="40"/>
      <c r="DC13" s="40"/>
      <c r="DD13" s="40"/>
      <c r="DE13" s="40"/>
      <c r="DF13" s="40"/>
      <c r="DG13" s="72"/>
      <c r="DH13" s="73"/>
      <c r="DI13" s="74" t="str">
        <f>$C$13</f>
        <v>(choose from the drop-down list)</v>
      </c>
      <c r="DJ13" s="40"/>
      <c r="DK13" s="40"/>
      <c r="DL13" s="40"/>
      <c r="DM13" s="40"/>
      <c r="DN13" s="40"/>
      <c r="DO13" s="40"/>
      <c r="DP13" s="40"/>
      <c r="DQ13" s="40"/>
      <c r="DR13" s="72"/>
      <c r="DS13" s="73"/>
      <c r="DT13" s="74" t="str">
        <f>$C$13</f>
        <v>(choose from the drop-down list)</v>
      </c>
      <c r="DU13" s="40"/>
      <c r="DV13" s="40"/>
      <c r="DW13" s="40"/>
      <c r="DX13" s="40"/>
      <c r="DY13" s="40"/>
      <c r="DZ13" s="40"/>
      <c r="EA13" s="40"/>
      <c r="EB13" s="40"/>
      <c r="EC13" s="72"/>
      <c r="ED13" s="73"/>
      <c r="EE13" s="74" t="str">
        <f>$C$13</f>
        <v>(choose from the drop-down list)</v>
      </c>
      <c r="EF13" s="40"/>
      <c r="EG13" s="40"/>
      <c r="EH13" s="40"/>
      <c r="EI13" s="40"/>
      <c r="EJ13" s="40"/>
      <c r="EK13" s="40"/>
      <c r="EL13" s="40"/>
      <c r="EM13" s="40"/>
      <c r="EN13" s="72"/>
      <c r="EO13" s="73"/>
      <c r="EP13" s="74" t="str">
        <f>$C$13</f>
        <v>(choose from the drop-down list)</v>
      </c>
      <c r="EQ13" s="40"/>
      <c r="ER13" s="40"/>
      <c r="ES13" s="40"/>
      <c r="ET13" s="40"/>
      <c r="EU13" s="40"/>
      <c r="EV13" s="40"/>
      <c r="EW13" s="40"/>
      <c r="EX13" s="40"/>
      <c r="EY13" s="72"/>
      <c r="EZ13" s="73"/>
      <c r="FA13" s="74" t="str">
        <f>$C$13</f>
        <v>(choose from the drop-down list)</v>
      </c>
      <c r="FB13" s="40"/>
      <c r="FC13" s="40"/>
      <c r="FD13" s="40"/>
      <c r="FE13" s="40"/>
      <c r="FF13" s="40"/>
      <c r="FG13" s="40"/>
      <c r="FH13" s="40"/>
      <c r="FI13" s="40"/>
      <c r="FJ13" s="72"/>
      <c r="FK13" s="73"/>
      <c r="FL13" s="74" t="str">
        <f>$C$13</f>
        <v>(choose from the drop-down list)</v>
      </c>
      <c r="FM13" s="40"/>
      <c r="FN13" s="40"/>
      <c r="FO13" s="40"/>
      <c r="FP13" s="40"/>
      <c r="FQ13" s="40"/>
      <c r="FR13" s="40"/>
      <c r="FS13" s="40"/>
      <c r="FT13" s="40"/>
      <c r="FU13" s="72"/>
      <c r="FV13" s="73"/>
      <c r="FW13" s="74" t="str">
        <f>$C$13</f>
        <v>(choose from the drop-down list)</v>
      </c>
      <c r="FX13" s="40"/>
      <c r="FY13" s="40"/>
      <c r="FZ13" s="40"/>
      <c r="GA13" s="40"/>
      <c r="GB13" s="40"/>
      <c r="GC13" s="40"/>
      <c r="GD13" s="40"/>
      <c r="GE13" s="40"/>
      <c r="GF13" s="72"/>
      <c r="GG13" s="73"/>
      <c r="GH13" s="74" t="str">
        <f>$C$13</f>
        <v>(choose from the drop-down list)</v>
      </c>
      <c r="GI13" s="40"/>
      <c r="GJ13" s="40"/>
      <c r="GK13" s="40"/>
      <c r="GL13" s="40"/>
      <c r="GM13" s="40"/>
      <c r="GN13" s="40"/>
      <c r="GO13" s="40"/>
      <c r="GP13" s="40"/>
      <c r="GQ13" s="72"/>
      <c r="GR13" s="73"/>
      <c r="GS13" s="74" t="str">
        <f>$C$13</f>
        <v>(choose from the drop-down list)</v>
      </c>
      <c r="GT13" s="40"/>
      <c r="GU13" s="40"/>
      <c r="GV13" s="40"/>
      <c r="GW13" s="40"/>
      <c r="GX13" s="40"/>
      <c r="GY13" s="40"/>
      <c r="GZ13" s="40"/>
      <c r="HA13" s="40"/>
      <c r="HB13" s="72"/>
      <c r="HC13" s="73"/>
      <c r="HD13" s="74" t="str">
        <f>$C$13</f>
        <v>(choose from the drop-down list)</v>
      </c>
      <c r="HE13" s="40"/>
      <c r="HF13" s="40"/>
      <c r="HG13" s="40"/>
      <c r="HH13" s="40"/>
      <c r="HI13" s="40"/>
      <c r="HJ13" s="40"/>
      <c r="HK13" s="40"/>
      <c r="HL13" s="40"/>
      <c r="HM13" s="72"/>
      <c r="HN13" s="73"/>
      <c r="HO13" s="74" t="str">
        <f>$C$13</f>
        <v>(choose from the drop-down list)</v>
      </c>
      <c r="HP13" s="40"/>
      <c r="HQ13" s="40"/>
      <c r="HR13" s="40"/>
      <c r="HS13" s="40"/>
      <c r="HT13" s="40"/>
      <c r="HU13" s="40"/>
      <c r="HV13" s="40"/>
      <c r="HW13" s="40"/>
      <c r="HX13" s="72"/>
      <c r="HY13" s="73"/>
      <c r="HZ13" s="74" t="str">
        <f>$C$13</f>
        <v>(choose from the drop-down list)</v>
      </c>
      <c r="IA13" s="40"/>
      <c r="IB13" s="40"/>
      <c r="IC13" s="40"/>
      <c r="ID13" s="40"/>
      <c r="IE13" s="40"/>
      <c r="IF13" s="40"/>
      <c r="IG13" s="40"/>
      <c r="IH13" s="40"/>
      <c r="II13" s="72"/>
      <c r="IJ13" s="73"/>
      <c r="IK13" s="74" t="str">
        <f>$C$13</f>
        <v>(choose from the drop-down list)</v>
      </c>
      <c r="IL13" s="40"/>
      <c r="IM13" s="40"/>
      <c r="IN13" s="40"/>
      <c r="IO13" s="40"/>
      <c r="IP13" s="40"/>
      <c r="IQ13" s="40"/>
      <c r="IR13" s="40"/>
      <c r="IS13" s="40"/>
      <c r="IT13" s="72"/>
      <c r="IU13" s="73"/>
      <c r="IV13" s="74" t="str">
        <f>$C$13</f>
        <v>(choose from the drop-down list)</v>
      </c>
      <c r="IW13" s="40"/>
      <c r="IX13" s="40"/>
      <c r="IY13" s="40"/>
      <c r="IZ13" s="40"/>
      <c r="JA13" s="40"/>
      <c r="JB13" s="40"/>
      <c r="JC13" s="40"/>
      <c r="JD13" s="40"/>
      <c r="JE13" s="72"/>
      <c r="JF13" s="73"/>
      <c r="JG13" s="74" t="str">
        <f>$C$13</f>
        <v>(choose from the drop-down list)</v>
      </c>
      <c r="JH13" s="40"/>
      <c r="JI13" s="40"/>
      <c r="JJ13" s="40"/>
      <c r="JK13" s="40"/>
      <c r="JL13" s="40"/>
      <c r="JM13" s="40"/>
      <c r="JN13" s="40"/>
      <c r="JO13" s="40"/>
      <c r="JP13" s="72"/>
      <c r="JQ13" s="73"/>
      <c r="JR13" s="74" t="str">
        <f>$C$13</f>
        <v>(choose from the drop-down list)</v>
      </c>
      <c r="JS13" s="40"/>
      <c r="JT13" s="40"/>
      <c r="JU13" s="40"/>
      <c r="JV13" s="40"/>
      <c r="JW13" s="40"/>
      <c r="JX13" s="40"/>
      <c r="JY13" s="40"/>
      <c r="JZ13" s="40"/>
      <c r="KA13" s="72"/>
      <c r="KB13" s="73"/>
      <c r="KC13" s="74" t="str">
        <f>$C$13</f>
        <v>(choose from the drop-down list)</v>
      </c>
      <c r="KD13" s="40"/>
      <c r="KE13" s="40"/>
      <c r="KF13" s="40"/>
      <c r="KG13" s="40"/>
      <c r="KH13" s="40"/>
      <c r="KI13" s="40"/>
      <c r="KJ13" s="40"/>
      <c r="KK13" s="40"/>
      <c r="KL13" s="72"/>
      <c r="KM13" s="73"/>
      <c r="KN13" s="74" t="str">
        <f>$C$13</f>
        <v>(choose from the drop-down list)</v>
      </c>
      <c r="KO13" s="40"/>
      <c r="KP13" s="40"/>
      <c r="KQ13" s="40"/>
      <c r="KR13" s="40"/>
      <c r="KS13" s="40"/>
      <c r="KT13" s="40"/>
      <c r="KU13" s="40"/>
      <c r="KV13" s="40"/>
      <c r="KW13" s="72"/>
      <c r="KX13" s="73"/>
      <c r="KY13" s="74" t="str">
        <f>$C$13</f>
        <v>(choose from the drop-down list)</v>
      </c>
      <c r="KZ13" s="40"/>
      <c r="LA13" s="40"/>
      <c r="LB13" s="40"/>
      <c r="LC13" s="40"/>
      <c r="LD13" s="40"/>
      <c r="LE13" s="40"/>
      <c r="LF13" s="40"/>
      <c r="LG13" s="40"/>
      <c r="LH13" s="72"/>
      <c r="LI13" s="73"/>
      <c r="LJ13" s="74" t="str">
        <f>$C$13</f>
        <v>(choose from the drop-down list)</v>
      </c>
      <c r="LK13" s="40"/>
      <c r="LL13" s="40"/>
      <c r="LM13" s="40"/>
      <c r="LN13" s="40"/>
      <c r="LO13" s="40"/>
      <c r="LP13" s="40"/>
      <c r="LQ13" s="40"/>
      <c r="LR13" s="40"/>
      <c r="LS13" s="72"/>
      <c r="LT13" s="73"/>
      <c r="LU13" s="74" t="str">
        <f>$C$13</f>
        <v>(choose from the drop-down list)</v>
      </c>
      <c r="LV13" s="40"/>
      <c r="LW13" s="40"/>
      <c r="LX13" s="40"/>
      <c r="LY13" s="40"/>
      <c r="LZ13" s="40"/>
      <c r="MA13" s="40"/>
      <c r="MB13" s="40"/>
      <c r="MC13" s="40"/>
      <c r="MD13" s="72"/>
      <c r="ME13" s="73"/>
      <c r="MF13" s="74" t="str">
        <f>$C$13</f>
        <v>(choose from the drop-down list)</v>
      </c>
      <c r="MG13" s="40"/>
      <c r="MH13" s="40"/>
      <c r="MI13" s="40"/>
      <c r="MJ13" s="40"/>
      <c r="MK13" s="40"/>
      <c r="ML13" s="40"/>
      <c r="MM13" s="40"/>
      <c r="MN13" s="40"/>
      <c r="MO13" s="72"/>
      <c r="MP13" s="73"/>
      <c r="MQ13" s="74" t="str">
        <f>$C$13</f>
        <v>(choose from the drop-down list)</v>
      </c>
      <c r="MR13" s="40"/>
      <c r="MS13" s="40"/>
      <c r="MT13" s="40"/>
      <c r="MU13" s="40"/>
      <c r="MV13" s="40"/>
      <c r="MW13" s="40"/>
      <c r="MX13" s="40"/>
      <c r="MY13" s="40"/>
      <c r="MZ13" s="72"/>
      <c r="NA13" s="73"/>
      <c r="NB13" s="74" t="str">
        <f>$C$13</f>
        <v>(choose from the drop-down list)</v>
      </c>
      <c r="NC13" s="40"/>
      <c r="ND13" s="40"/>
      <c r="NE13" s="40"/>
      <c r="NF13" s="40"/>
      <c r="NG13" s="40"/>
      <c r="NH13" s="40"/>
      <c r="NI13" s="40"/>
      <c r="NJ13" s="40"/>
      <c r="NK13" s="72"/>
      <c r="NL13" s="73"/>
      <c r="NM13" s="74" t="str">
        <f>$C$13</f>
        <v>(choose from the drop-down list)</v>
      </c>
      <c r="NN13" s="40"/>
      <c r="NO13" s="40"/>
      <c r="NP13" s="40"/>
      <c r="NQ13" s="40"/>
      <c r="NR13" s="40"/>
      <c r="NS13" s="40"/>
      <c r="NT13" s="40"/>
      <c r="NU13" s="40"/>
      <c r="NV13" s="72"/>
      <c r="NW13" s="73"/>
      <c r="NX13" s="74" t="str">
        <f>$C$13</f>
        <v>(choose from the drop-down list)</v>
      </c>
      <c r="NY13" s="40"/>
      <c r="NZ13" s="40"/>
      <c r="OA13" s="40"/>
      <c r="OB13" s="40"/>
      <c r="OC13" s="40"/>
      <c r="OD13" s="40"/>
      <c r="OE13" s="40"/>
      <c r="OF13" s="40"/>
      <c r="OG13" s="72"/>
      <c r="OH13" s="73"/>
      <c r="OI13" s="74" t="str">
        <f>$C$13</f>
        <v>(choose from the drop-down list)</v>
      </c>
      <c r="OJ13" s="40"/>
      <c r="OK13" s="40"/>
      <c r="OL13" s="40"/>
      <c r="OM13" s="40"/>
      <c r="ON13" s="40"/>
      <c r="OO13" s="40"/>
      <c r="OP13" s="40"/>
      <c r="OQ13" s="40"/>
      <c r="OR13" s="72"/>
      <c r="OS13" s="73"/>
      <c r="OT13" s="74" t="str">
        <f>$C$13</f>
        <v>(choose from the drop-down list)</v>
      </c>
      <c r="OU13" s="40"/>
      <c r="OV13" s="40"/>
      <c r="OW13" s="40"/>
      <c r="OX13" s="40"/>
      <c r="OY13" s="40"/>
      <c r="OZ13" s="40"/>
      <c r="PA13" s="40"/>
      <c r="PB13" s="40"/>
      <c r="PC13" s="72"/>
      <c r="PD13" s="73"/>
      <c r="PE13" s="74" t="str">
        <f>$C$13</f>
        <v>(choose from the drop-down list)</v>
      </c>
      <c r="PF13" s="40"/>
      <c r="PG13" s="40"/>
      <c r="PH13" s="40"/>
      <c r="PI13" s="40"/>
      <c r="PJ13" s="40"/>
      <c r="PK13" s="40"/>
      <c r="PL13" s="40"/>
      <c r="PM13" s="40"/>
      <c r="PN13" s="72"/>
      <c r="PO13" s="73"/>
      <c r="PP13" s="74" t="str">
        <f>$C$13</f>
        <v>(choose from the drop-down list)</v>
      </c>
      <c r="PQ13" s="40"/>
      <c r="PR13" s="40"/>
      <c r="PS13" s="40"/>
      <c r="PT13" s="40"/>
      <c r="PU13" s="40"/>
      <c r="PV13" s="40"/>
      <c r="PW13" s="40"/>
      <c r="PX13" s="40"/>
      <c r="PY13" s="72"/>
      <c r="PZ13" s="73"/>
      <c r="QA13" s="74" t="str">
        <f>$C$13</f>
        <v>(choose from the drop-down list)</v>
      </c>
      <c r="QB13" s="40"/>
      <c r="QC13" s="40"/>
      <c r="QD13" s="40"/>
      <c r="QE13" s="40"/>
      <c r="QF13" s="40"/>
      <c r="QG13" s="40"/>
      <c r="QH13" s="40"/>
      <c r="QI13" s="40"/>
      <c r="QJ13" s="72"/>
      <c r="QK13" s="73"/>
      <c r="QL13" s="74" t="str">
        <f>$C$13</f>
        <v>(choose from the drop-down list)</v>
      </c>
      <c r="QM13" s="40"/>
      <c r="QN13" s="40"/>
      <c r="QO13" s="40"/>
      <c r="QP13" s="40"/>
      <c r="QQ13" s="40"/>
      <c r="QR13" s="40"/>
      <c r="QS13" s="40"/>
      <c r="QT13" s="40"/>
      <c r="QU13" s="72"/>
      <c r="QV13" s="73"/>
      <c r="QW13" s="74" t="str">
        <f>$C$13</f>
        <v>(choose from the drop-down list)</v>
      </c>
      <c r="QX13" s="40"/>
      <c r="QY13" s="40"/>
      <c r="QZ13" s="40"/>
      <c r="RA13" s="40"/>
      <c r="RB13" s="40"/>
      <c r="RC13" s="40"/>
      <c r="RD13" s="40"/>
      <c r="RE13" s="40"/>
      <c r="RF13" s="72"/>
      <c r="RG13" s="73"/>
      <c r="RH13" s="74" t="str">
        <f>$C$13</f>
        <v>(choose from the drop-down list)</v>
      </c>
      <c r="RI13" s="40"/>
      <c r="RJ13" s="40"/>
      <c r="RK13" s="40"/>
      <c r="RL13" s="40"/>
      <c r="RM13" s="40"/>
      <c r="RN13" s="40"/>
      <c r="RO13" s="40"/>
      <c r="RP13" s="40"/>
      <c r="RQ13" s="72"/>
      <c r="RR13" s="73"/>
      <c r="RS13" s="74" t="str">
        <f>$C$13</f>
        <v>(choose from the drop-down list)</v>
      </c>
      <c r="RT13" s="40"/>
      <c r="RU13" s="40"/>
      <c r="RV13" s="40"/>
      <c r="RW13" s="40"/>
      <c r="RX13" s="40"/>
      <c r="RY13" s="40"/>
      <c r="RZ13" s="40"/>
      <c r="SA13" s="40"/>
      <c r="SB13" s="72"/>
      <c r="SC13" s="73"/>
      <c r="SD13" s="74" t="str">
        <f>$C$13</f>
        <v>(choose from the drop-down list)</v>
      </c>
      <c r="SE13" s="40"/>
      <c r="SF13" s="40"/>
      <c r="SG13" s="40"/>
      <c r="SH13" s="40"/>
      <c r="SI13" s="40"/>
      <c r="SJ13" s="40"/>
      <c r="SK13" s="40"/>
      <c r="SL13" s="40"/>
      <c r="SM13" s="72"/>
      <c r="SN13" s="73"/>
      <c r="SO13" s="74" t="str">
        <f>$C$13</f>
        <v>(choose from the drop-down list)</v>
      </c>
      <c r="SP13" s="40"/>
      <c r="SQ13" s="40"/>
      <c r="SR13" s="40"/>
      <c r="SS13" s="40"/>
      <c r="ST13" s="40"/>
      <c r="SU13" s="40"/>
      <c r="SV13" s="40"/>
      <c r="SW13" s="40"/>
      <c r="SX13" s="72"/>
      <c r="SY13" s="73"/>
      <c r="SZ13" s="74" t="str">
        <f>$C$13</f>
        <v>(choose from the drop-down list)</v>
      </c>
      <c r="TA13" s="40"/>
      <c r="TB13" s="40"/>
      <c r="TC13" s="40"/>
      <c r="TD13" s="40"/>
      <c r="TE13" s="40"/>
      <c r="TF13" s="40"/>
      <c r="TG13" s="40"/>
      <c r="TH13" s="40"/>
      <c r="TI13" s="72"/>
      <c r="TJ13" s="73"/>
      <c r="TK13" s="74" t="str">
        <f>$C$13</f>
        <v>(choose from the drop-down list)</v>
      </c>
      <c r="TL13" s="40"/>
      <c r="TM13" s="40"/>
      <c r="TN13" s="40"/>
      <c r="TO13" s="40"/>
      <c r="TP13" s="40"/>
      <c r="TQ13" s="40"/>
      <c r="TR13" s="40"/>
      <c r="TS13" s="40"/>
      <c r="TT13" s="72"/>
      <c r="TU13" s="73"/>
      <c r="TV13" s="74" t="str">
        <f>$C$13</f>
        <v>(choose from the drop-down list)</v>
      </c>
      <c r="TW13" s="40"/>
      <c r="TX13" s="40"/>
      <c r="TY13" s="40"/>
      <c r="TZ13" s="40"/>
      <c r="UA13" s="40"/>
      <c r="UB13" s="40"/>
      <c r="UC13" s="40"/>
      <c r="UD13" s="40"/>
      <c r="UE13" s="72"/>
    </row>
    <row r="14" spans="1:551" x14ac:dyDescent="0.25">
      <c r="A14" s="75"/>
      <c r="B14" s="73"/>
      <c r="C14" s="40"/>
      <c r="D14" s="40"/>
      <c r="E14" s="40"/>
      <c r="F14" s="40"/>
      <c r="G14" s="40"/>
      <c r="H14" s="40"/>
      <c r="I14" s="40"/>
      <c r="J14" s="40"/>
      <c r="K14" s="40"/>
      <c r="L14" s="72"/>
      <c r="M14" s="73"/>
      <c r="N14" s="74"/>
      <c r="O14" s="40"/>
      <c r="P14" s="40"/>
      <c r="Q14" s="40"/>
      <c r="R14" s="40"/>
      <c r="S14" s="40"/>
      <c r="T14" s="40"/>
      <c r="U14" s="40"/>
      <c r="V14" s="40"/>
      <c r="W14" s="72"/>
      <c r="X14" s="73"/>
      <c r="Y14" s="74"/>
      <c r="Z14" s="40"/>
      <c r="AA14" s="40"/>
      <c r="AB14" s="40"/>
      <c r="AC14" s="40"/>
      <c r="AD14" s="40"/>
      <c r="AE14" s="40"/>
      <c r="AF14" s="40"/>
      <c r="AG14" s="40"/>
      <c r="AH14" s="72"/>
      <c r="AI14" s="73"/>
      <c r="AJ14" s="74"/>
      <c r="AK14" s="40"/>
      <c r="AL14" s="40"/>
      <c r="AM14" s="40"/>
      <c r="AN14" s="40"/>
      <c r="AO14" s="40"/>
      <c r="AP14" s="40"/>
      <c r="AQ14" s="40"/>
      <c r="AR14" s="40"/>
      <c r="AS14" s="72"/>
      <c r="AT14" s="73"/>
      <c r="AU14" s="74"/>
      <c r="AV14" s="40"/>
      <c r="AW14" s="40"/>
      <c r="AX14" s="40"/>
      <c r="AY14" s="40"/>
      <c r="AZ14" s="40"/>
      <c r="BA14" s="40"/>
      <c r="BB14" s="40"/>
      <c r="BC14" s="40"/>
      <c r="BD14" s="72"/>
      <c r="BE14" s="73"/>
      <c r="BF14" s="74"/>
      <c r="BG14" s="40"/>
      <c r="BH14" s="40"/>
      <c r="BI14" s="40"/>
      <c r="BJ14" s="40"/>
      <c r="BK14" s="40"/>
      <c r="BL14" s="40"/>
      <c r="BM14" s="40"/>
      <c r="BN14" s="40"/>
      <c r="BO14" s="72"/>
      <c r="BP14" s="73"/>
      <c r="BQ14" s="74"/>
      <c r="BR14" s="40"/>
      <c r="BS14" s="40"/>
      <c r="BT14" s="40"/>
      <c r="BU14" s="40"/>
      <c r="BV14" s="40"/>
      <c r="BW14" s="40"/>
      <c r="BX14" s="40"/>
      <c r="BY14" s="40"/>
      <c r="BZ14" s="72"/>
      <c r="CA14" s="73"/>
      <c r="CB14" s="74"/>
      <c r="CC14" s="40"/>
      <c r="CD14" s="40"/>
      <c r="CE14" s="40"/>
      <c r="CF14" s="40"/>
      <c r="CG14" s="40"/>
      <c r="CH14" s="40"/>
      <c r="CI14" s="40"/>
      <c r="CJ14" s="40"/>
      <c r="CK14" s="72"/>
      <c r="CL14" s="73"/>
      <c r="CM14" s="74"/>
      <c r="CN14" s="40"/>
      <c r="CO14" s="40"/>
      <c r="CP14" s="40"/>
      <c r="CQ14" s="40"/>
      <c r="CR14" s="40"/>
      <c r="CS14" s="40"/>
      <c r="CT14" s="40"/>
      <c r="CU14" s="40"/>
      <c r="CV14" s="72"/>
      <c r="CW14" s="73"/>
      <c r="CX14" s="74"/>
      <c r="CY14" s="40"/>
      <c r="CZ14" s="40"/>
      <c r="DA14" s="40"/>
      <c r="DB14" s="40"/>
      <c r="DC14" s="40"/>
      <c r="DD14" s="40"/>
      <c r="DE14" s="40"/>
      <c r="DF14" s="40"/>
      <c r="DG14" s="72"/>
      <c r="DH14" s="73"/>
      <c r="DI14" s="74"/>
      <c r="DJ14" s="40"/>
      <c r="DK14" s="40"/>
      <c r="DL14" s="40"/>
      <c r="DM14" s="40"/>
      <c r="DN14" s="40"/>
      <c r="DO14" s="40"/>
      <c r="DP14" s="40"/>
      <c r="DQ14" s="40"/>
      <c r="DR14" s="72"/>
      <c r="DS14" s="73"/>
      <c r="DT14" s="74"/>
      <c r="DU14" s="40"/>
      <c r="DV14" s="40"/>
      <c r="DW14" s="40"/>
      <c r="DX14" s="40"/>
      <c r="DY14" s="40"/>
      <c r="DZ14" s="40"/>
      <c r="EA14" s="40"/>
      <c r="EB14" s="40"/>
      <c r="EC14" s="72"/>
      <c r="ED14" s="73"/>
      <c r="EE14" s="74"/>
      <c r="EF14" s="40"/>
      <c r="EG14" s="40"/>
      <c r="EH14" s="40"/>
      <c r="EI14" s="40"/>
      <c r="EJ14" s="40"/>
      <c r="EK14" s="40"/>
      <c r="EL14" s="40"/>
      <c r="EM14" s="40"/>
      <c r="EN14" s="72"/>
      <c r="EO14" s="73"/>
      <c r="EP14" s="74"/>
      <c r="EQ14" s="40"/>
      <c r="ER14" s="40"/>
      <c r="ES14" s="40"/>
      <c r="ET14" s="40"/>
      <c r="EU14" s="40"/>
      <c r="EV14" s="40"/>
      <c r="EW14" s="40"/>
      <c r="EX14" s="40"/>
      <c r="EY14" s="72"/>
      <c r="EZ14" s="73"/>
      <c r="FA14" s="74"/>
      <c r="FB14" s="40"/>
      <c r="FC14" s="40"/>
      <c r="FD14" s="40"/>
      <c r="FE14" s="40"/>
      <c r="FF14" s="40"/>
      <c r="FG14" s="40"/>
      <c r="FH14" s="40"/>
      <c r="FI14" s="40"/>
      <c r="FJ14" s="72"/>
      <c r="FK14" s="73"/>
      <c r="FL14" s="74"/>
      <c r="FM14" s="40"/>
      <c r="FN14" s="40"/>
      <c r="FO14" s="40"/>
      <c r="FP14" s="40"/>
      <c r="FQ14" s="40"/>
      <c r="FR14" s="40"/>
      <c r="FS14" s="40"/>
      <c r="FT14" s="40"/>
      <c r="FU14" s="72"/>
      <c r="FV14" s="73"/>
      <c r="FW14" s="74"/>
      <c r="FX14" s="40"/>
      <c r="FY14" s="40"/>
      <c r="FZ14" s="40"/>
      <c r="GA14" s="40"/>
      <c r="GB14" s="40"/>
      <c r="GC14" s="40"/>
      <c r="GD14" s="40"/>
      <c r="GE14" s="40"/>
      <c r="GF14" s="72"/>
      <c r="GG14" s="73"/>
      <c r="GH14" s="74"/>
      <c r="GI14" s="40"/>
      <c r="GJ14" s="40"/>
      <c r="GK14" s="40"/>
      <c r="GL14" s="40"/>
      <c r="GM14" s="40"/>
      <c r="GN14" s="40"/>
      <c r="GO14" s="40"/>
      <c r="GP14" s="40"/>
      <c r="GQ14" s="72"/>
      <c r="GR14" s="73"/>
      <c r="GS14" s="74"/>
      <c r="GT14" s="40"/>
      <c r="GU14" s="40"/>
      <c r="GV14" s="40"/>
      <c r="GW14" s="40"/>
      <c r="GX14" s="40"/>
      <c r="GY14" s="40"/>
      <c r="GZ14" s="40"/>
      <c r="HA14" s="40"/>
      <c r="HB14" s="72"/>
      <c r="HC14" s="73"/>
      <c r="HD14" s="74"/>
      <c r="HE14" s="40"/>
      <c r="HF14" s="40"/>
      <c r="HG14" s="40"/>
      <c r="HH14" s="40"/>
      <c r="HI14" s="40"/>
      <c r="HJ14" s="40"/>
      <c r="HK14" s="40"/>
      <c r="HL14" s="40"/>
      <c r="HM14" s="72"/>
      <c r="HN14" s="73"/>
      <c r="HO14" s="74"/>
      <c r="HP14" s="40"/>
      <c r="HQ14" s="40"/>
      <c r="HR14" s="40"/>
      <c r="HS14" s="40"/>
      <c r="HT14" s="40"/>
      <c r="HU14" s="40"/>
      <c r="HV14" s="40"/>
      <c r="HW14" s="40"/>
      <c r="HX14" s="72"/>
      <c r="HY14" s="73"/>
      <c r="HZ14" s="74"/>
      <c r="IA14" s="40"/>
      <c r="IB14" s="40"/>
      <c r="IC14" s="40"/>
      <c r="ID14" s="40"/>
      <c r="IE14" s="40"/>
      <c r="IF14" s="40"/>
      <c r="IG14" s="40"/>
      <c r="IH14" s="40"/>
      <c r="II14" s="72"/>
      <c r="IJ14" s="73"/>
      <c r="IK14" s="74"/>
      <c r="IL14" s="40"/>
      <c r="IM14" s="40"/>
      <c r="IN14" s="40"/>
      <c r="IO14" s="40"/>
      <c r="IP14" s="40"/>
      <c r="IQ14" s="40"/>
      <c r="IR14" s="40"/>
      <c r="IS14" s="40"/>
      <c r="IT14" s="72"/>
      <c r="IU14" s="73"/>
      <c r="IV14" s="74"/>
      <c r="IW14" s="40"/>
      <c r="IX14" s="40"/>
      <c r="IY14" s="40"/>
      <c r="IZ14" s="40"/>
      <c r="JA14" s="40"/>
      <c r="JB14" s="40"/>
      <c r="JC14" s="40"/>
      <c r="JD14" s="40"/>
      <c r="JE14" s="72"/>
      <c r="JF14" s="73"/>
      <c r="JG14" s="74"/>
      <c r="JH14" s="40"/>
      <c r="JI14" s="40"/>
      <c r="JJ14" s="40"/>
      <c r="JK14" s="40"/>
      <c r="JL14" s="40"/>
      <c r="JM14" s="40"/>
      <c r="JN14" s="40"/>
      <c r="JO14" s="40"/>
      <c r="JP14" s="72"/>
      <c r="JQ14" s="73"/>
      <c r="JR14" s="74"/>
      <c r="JS14" s="40"/>
      <c r="JT14" s="40"/>
      <c r="JU14" s="40"/>
      <c r="JV14" s="40"/>
      <c r="JW14" s="40"/>
      <c r="JX14" s="40"/>
      <c r="JY14" s="40"/>
      <c r="JZ14" s="40"/>
      <c r="KA14" s="72"/>
      <c r="KB14" s="73"/>
      <c r="KC14" s="74"/>
      <c r="KD14" s="40"/>
      <c r="KE14" s="40"/>
      <c r="KF14" s="40"/>
      <c r="KG14" s="40"/>
      <c r="KH14" s="40"/>
      <c r="KI14" s="40"/>
      <c r="KJ14" s="40"/>
      <c r="KK14" s="40"/>
      <c r="KL14" s="72"/>
      <c r="KM14" s="73"/>
      <c r="KN14" s="74"/>
      <c r="KO14" s="40"/>
      <c r="KP14" s="40"/>
      <c r="KQ14" s="40"/>
      <c r="KR14" s="40"/>
      <c r="KS14" s="40"/>
      <c r="KT14" s="40"/>
      <c r="KU14" s="40"/>
      <c r="KV14" s="40"/>
      <c r="KW14" s="72"/>
      <c r="KX14" s="73"/>
      <c r="KY14" s="74"/>
      <c r="KZ14" s="40"/>
      <c r="LA14" s="40"/>
      <c r="LB14" s="40"/>
      <c r="LC14" s="40"/>
      <c r="LD14" s="40"/>
      <c r="LE14" s="40"/>
      <c r="LF14" s="40"/>
      <c r="LG14" s="40"/>
      <c r="LH14" s="72"/>
      <c r="LI14" s="73"/>
      <c r="LJ14" s="74"/>
      <c r="LK14" s="40"/>
      <c r="LL14" s="40"/>
      <c r="LM14" s="40"/>
      <c r="LN14" s="40"/>
      <c r="LO14" s="40"/>
      <c r="LP14" s="40"/>
      <c r="LQ14" s="40"/>
      <c r="LR14" s="40"/>
      <c r="LS14" s="72"/>
      <c r="LT14" s="73"/>
      <c r="LU14" s="74"/>
      <c r="LV14" s="40"/>
      <c r="LW14" s="40"/>
      <c r="LX14" s="40"/>
      <c r="LY14" s="40"/>
      <c r="LZ14" s="40"/>
      <c r="MA14" s="40"/>
      <c r="MB14" s="40"/>
      <c r="MC14" s="40"/>
      <c r="MD14" s="72"/>
      <c r="ME14" s="73"/>
      <c r="MF14" s="74"/>
      <c r="MG14" s="40"/>
      <c r="MH14" s="40"/>
      <c r="MI14" s="40"/>
      <c r="MJ14" s="40"/>
      <c r="MK14" s="40"/>
      <c r="ML14" s="40"/>
      <c r="MM14" s="40"/>
      <c r="MN14" s="40"/>
      <c r="MO14" s="72"/>
      <c r="MP14" s="73"/>
      <c r="MQ14" s="74"/>
      <c r="MR14" s="40"/>
      <c r="MS14" s="40"/>
      <c r="MT14" s="40"/>
      <c r="MU14" s="40"/>
      <c r="MV14" s="40"/>
      <c r="MW14" s="40"/>
      <c r="MX14" s="40"/>
      <c r="MY14" s="40"/>
      <c r="MZ14" s="72"/>
      <c r="NA14" s="73"/>
      <c r="NB14" s="74"/>
      <c r="NC14" s="40"/>
      <c r="ND14" s="40"/>
      <c r="NE14" s="40"/>
      <c r="NF14" s="40"/>
      <c r="NG14" s="40"/>
      <c r="NH14" s="40"/>
      <c r="NI14" s="40"/>
      <c r="NJ14" s="40"/>
      <c r="NK14" s="72"/>
      <c r="NL14" s="73"/>
      <c r="NM14" s="74"/>
      <c r="NN14" s="40"/>
      <c r="NO14" s="40"/>
      <c r="NP14" s="40"/>
      <c r="NQ14" s="40"/>
      <c r="NR14" s="40"/>
      <c r="NS14" s="40"/>
      <c r="NT14" s="40"/>
      <c r="NU14" s="40"/>
      <c r="NV14" s="72"/>
      <c r="NW14" s="73"/>
      <c r="NX14" s="74"/>
      <c r="NY14" s="40"/>
      <c r="NZ14" s="40"/>
      <c r="OA14" s="40"/>
      <c r="OB14" s="40"/>
      <c r="OC14" s="40"/>
      <c r="OD14" s="40"/>
      <c r="OE14" s="40"/>
      <c r="OF14" s="40"/>
      <c r="OG14" s="72"/>
      <c r="OH14" s="73"/>
      <c r="OI14" s="74"/>
      <c r="OJ14" s="40"/>
      <c r="OK14" s="40"/>
      <c r="OL14" s="40"/>
      <c r="OM14" s="40"/>
      <c r="ON14" s="40"/>
      <c r="OO14" s="40"/>
      <c r="OP14" s="40"/>
      <c r="OQ14" s="40"/>
      <c r="OR14" s="72"/>
      <c r="OS14" s="73"/>
      <c r="OT14" s="74"/>
      <c r="OU14" s="40"/>
      <c r="OV14" s="40"/>
      <c r="OW14" s="40"/>
      <c r="OX14" s="40"/>
      <c r="OY14" s="40"/>
      <c r="OZ14" s="40"/>
      <c r="PA14" s="40"/>
      <c r="PB14" s="40"/>
      <c r="PC14" s="72"/>
      <c r="PD14" s="73"/>
      <c r="PE14" s="74"/>
      <c r="PF14" s="40"/>
      <c r="PG14" s="40"/>
      <c r="PH14" s="40"/>
      <c r="PI14" s="40"/>
      <c r="PJ14" s="40"/>
      <c r="PK14" s="40"/>
      <c r="PL14" s="40"/>
      <c r="PM14" s="40"/>
      <c r="PN14" s="72"/>
      <c r="PO14" s="73"/>
      <c r="PP14" s="74"/>
      <c r="PQ14" s="40"/>
      <c r="PR14" s="40"/>
      <c r="PS14" s="40"/>
      <c r="PT14" s="40"/>
      <c r="PU14" s="40"/>
      <c r="PV14" s="40"/>
      <c r="PW14" s="40"/>
      <c r="PX14" s="40"/>
      <c r="PY14" s="72"/>
      <c r="PZ14" s="73"/>
      <c r="QA14" s="74"/>
      <c r="QB14" s="40"/>
      <c r="QC14" s="40"/>
      <c r="QD14" s="40"/>
      <c r="QE14" s="40"/>
      <c r="QF14" s="40"/>
      <c r="QG14" s="40"/>
      <c r="QH14" s="40"/>
      <c r="QI14" s="40"/>
      <c r="QJ14" s="72"/>
      <c r="QK14" s="73"/>
      <c r="QL14" s="74"/>
      <c r="QM14" s="40"/>
      <c r="QN14" s="40"/>
      <c r="QO14" s="40"/>
      <c r="QP14" s="40"/>
      <c r="QQ14" s="40"/>
      <c r="QR14" s="40"/>
      <c r="QS14" s="40"/>
      <c r="QT14" s="40"/>
      <c r="QU14" s="72"/>
      <c r="QV14" s="73"/>
      <c r="QW14" s="74"/>
      <c r="QX14" s="40"/>
      <c r="QY14" s="40"/>
      <c r="QZ14" s="40"/>
      <c r="RA14" s="40"/>
      <c r="RB14" s="40"/>
      <c r="RC14" s="40"/>
      <c r="RD14" s="40"/>
      <c r="RE14" s="40"/>
      <c r="RF14" s="72"/>
      <c r="RG14" s="73"/>
      <c r="RH14" s="74"/>
      <c r="RI14" s="40"/>
      <c r="RJ14" s="40"/>
      <c r="RK14" s="40"/>
      <c r="RL14" s="40"/>
      <c r="RM14" s="40"/>
      <c r="RN14" s="40"/>
      <c r="RO14" s="40"/>
      <c r="RP14" s="40"/>
      <c r="RQ14" s="72"/>
      <c r="RR14" s="73"/>
      <c r="RS14" s="74"/>
      <c r="RT14" s="40"/>
      <c r="RU14" s="40"/>
      <c r="RV14" s="40"/>
      <c r="RW14" s="40"/>
      <c r="RX14" s="40"/>
      <c r="RY14" s="40"/>
      <c r="RZ14" s="40"/>
      <c r="SA14" s="40"/>
      <c r="SB14" s="72"/>
      <c r="SC14" s="73"/>
      <c r="SD14" s="74"/>
      <c r="SE14" s="40"/>
      <c r="SF14" s="40"/>
      <c r="SG14" s="40"/>
      <c r="SH14" s="40"/>
      <c r="SI14" s="40"/>
      <c r="SJ14" s="40"/>
      <c r="SK14" s="40"/>
      <c r="SL14" s="40"/>
      <c r="SM14" s="72"/>
      <c r="SN14" s="73"/>
      <c r="SO14" s="74"/>
      <c r="SP14" s="40"/>
      <c r="SQ14" s="40"/>
      <c r="SR14" s="40"/>
      <c r="SS14" s="40"/>
      <c r="ST14" s="40"/>
      <c r="SU14" s="40"/>
      <c r="SV14" s="40"/>
      <c r="SW14" s="40"/>
      <c r="SX14" s="72"/>
      <c r="SY14" s="73"/>
      <c r="SZ14" s="74"/>
      <c r="TA14" s="40"/>
      <c r="TB14" s="40"/>
      <c r="TC14" s="40"/>
      <c r="TD14" s="40"/>
      <c r="TE14" s="40"/>
      <c r="TF14" s="40"/>
      <c r="TG14" s="40"/>
      <c r="TH14" s="40"/>
      <c r="TI14" s="72"/>
      <c r="TJ14" s="73"/>
      <c r="TK14" s="74"/>
      <c r="TL14" s="40"/>
      <c r="TM14" s="40"/>
      <c r="TN14" s="40"/>
      <c r="TO14" s="40"/>
      <c r="TP14" s="40"/>
      <c r="TQ14" s="40"/>
      <c r="TR14" s="40"/>
      <c r="TS14" s="40"/>
      <c r="TT14" s="72"/>
      <c r="TU14" s="73"/>
      <c r="TV14" s="74"/>
      <c r="TW14" s="40"/>
      <c r="TX14" s="40"/>
      <c r="TY14" s="40"/>
      <c r="TZ14" s="40"/>
      <c r="UA14" s="40"/>
      <c r="UB14" s="40"/>
      <c r="UC14" s="40"/>
      <c r="UD14" s="40"/>
      <c r="UE14" s="72"/>
    </row>
    <row r="15" spans="1:551" x14ac:dyDescent="0.25">
      <c r="A15" s="75"/>
      <c r="B15" s="73" t="str">
        <f>CONCATENATE($B$3,C15)</f>
        <v>1Services to be added</v>
      </c>
      <c r="C15" s="74" t="str">
        <f>'Site 1'!C13</f>
        <v>Services to be added</v>
      </c>
      <c r="D15" s="40"/>
      <c r="E15" s="40"/>
      <c r="F15" s="77">
        <f>'Site 1'!F13</f>
        <v>1</v>
      </c>
      <c r="G15" s="148">
        <f>IF(H$264=Equivalencies!$AE$23,'Site 1'!$G13,HLOOKUP(CONCATENATE(D$2,G$1),$B$3:$UUU$272,ROW($A15)-2,FALSE))</f>
        <v>0</v>
      </c>
      <c r="H15" s="149"/>
      <c r="I15" s="149"/>
      <c r="J15" s="149"/>
      <c r="K15" s="150"/>
      <c r="L15" s="72"/>
      <c r="M15" s="73" t="str">
        <f>CONCATENATE(M$3,N15)</f>
        <v>2Services to be added</v>
      </c>
      <c r="N15" s="74" t="str">
        <f>$C$15</f>
        <v>Services to be added</v>
      </c>
      <c r="O15" s="40"/>
      <c r="P15" s="40"/>
      <c r="Q15" s="77">
        <f>$F$15</f>
        <v>1</v>
      </c>
      <c r="R15" s="148">
        <f>IF(S$264=Equivalencies!$AE$23,'Site 2'!$G13,HLOOKUP(CONCATENATE(O$2,R$1),$B$3:$UUU$272,ROW($A15)-2,FALSE))</f>
        <v>0</v>
      </c>
      <c r="S15" s="149"/>
      <c r="T15" s="149"/>
      <c r="U15" s="149"/>
      <c r="V15" s="150"/>
      <c r="W15" s="72"/>
      <c r="X15" s="73" t="str">
        <f>CONCATENATE(X$3,Y15)</f>
        <v>3Services to be added</v>
      </c>
      <c r="Y15" s="74" t="str">
        <f>$C$15</f>
        <v>Services to be added</v>
      </c>
      <c r="Z15" s="40"/>
      <c r="AA15" s="40"/>
      <c r="AB15" s="77">
        <f>$F$15</f>
        <v>1</v>
      </c>
      <c r="AC15" s="148">
        <f>IF(AD$264=Equivalencies!$AE$23,'Site 3'!$G13,HLOOKUP(CONCATENATE(Z$2,AC$1),$B$3:$UUU$272,ROW($A15)-2,FALSE))</f>
        <v>0</v>
      </c>
      <c r="AD15" s="149"/>
      <c r="AE15" s="149"/>
      <c r="AF15" s="149"/>
      <c r="AG15" s="150"/>
      <c r="AH15" s="72"/>
      <c r="AI15" s="73" t="str">
        <f>CONCATENATE(AI$3,AJ15)</f>
        <v>4Services to be added</v>
      </c>
      <c r="AJ15" s="74" t="str">
        <f>$C$15</f>
        <v>Services to be added</v>
      </c>
      <c r="AK15" s="40"/>
      <c r="AL15" s="40"/>
      <c r="AM15" s="77">
        <f>$F$15</f>
        <v>1</v>
      </c>
      <c r="AN15" s="148">
        <f>IF(AO$264=Equivalencies!$AE$23,'Site 4'!$G13,HLOOKUP(CONCATENATE(AK$2,AN$1),$B$3:$UUU$272,ROW($A15)-2,FALSE))</f>
        <v>0</v>
      </c>
      <c r="AO15" s="149"/>
      <c r="AP15" s="149"/>
      <c r="AQ15" s="149"/>
      <c r="AR15" s="150"/>
      <c r="AS15" s="72"/>
      <c r="AT15" s="73" t="str">
        <f>CONCATENATE(AT$3,AU15)</f>
        <v>5Services to be added</v>
      </c>
      <c r="AU15" s="74" t="str">
        <f>$C$15</f>
        <v>Services to be added</v>
      </c>
      <c r="AV15" s="40"/>
      <c r="AW15" s="40"/>
      <c r="AX15" s="77">
        <f>$F$15</f>
        <v>1</v>
      </c>
      <c r="AY15" s="148">
        <f>IF(AZ$264=Equivalencies!$AE$23,'Site 5'!$G13,HLOOKUP(CONCATENATE(AV$2,AY$1),$B$3:$UUU$272,ROW($A15)-2,FALSE))</f>
        <v>0</v>
      </c>
      <c r="AZ15" s="149"/>
      <c r="BA15" s="149"/>
      <c r="BB15" s="149"/>
      <c r="BC15" s="150"/>
      <c r="BD15" s="72"/>
      <c r="BE15" s="73" t="str">
        <f>CONCATENATE(BE$3,BF15)</f>
        <v>6Services to be added</v>
      </c>
      <c r="BF15" s="74" t="str">
        <f>$C$15</f>
        <v>Services to be added</v>
      </c>
      <c r="BG15" s="40"/>
      <c r="BH15" s="40"/>
      <c r="BI15" s="77">
        <f>$F$15</f>
        <v>1</v>
      </c>
      <c r="BJ15" s="148">
        <f>IF(BK$264=Equivalencies!$AE$23,'Site 6'!$G13,HLOOKUP(CONCATENATE(BG$2,BJ$1),$B$3:$UUU$272,ROW($A15)-2,FALSE))</f>
        <v>0</v>
      </c>
      <c r="BK15" s="149"/>
      <c r="BL15" s="149"/>
      <c r="BM15" s="149"/>
      <c r="BN15" s="150"/>
      <c r="BO15" s="72"/>
      <c r="BP15" s="73" t="str">
        <f>CONCATENATE(BP$3,BQ15)</f>
        <v>7Services to be added</v>
      </c>
      <c r="BQ15" s="74" t="str">
        <f>$C$15</f>
        <v>Services to be added</v>
      </c>
      <c r="BR15" s="40"/>
      <c r="BS15" s="40"/>
      <c r="BT15" s="77">
        <f>$F$15</f>
        <v>1</v>
      </c>
      <c r="BU15" s="148">
        <f>IF(BV$264=Equivalencies!$AE$23,'Site 7'!$G13,HLOOKUP(CONCATENATE(BR$2,BU$1),$B$3:$UUU$272,ROW($A15)-2,FALSE))</f>
        <v>0</v>
      </c>
      <c r="BV15" s="149"/>
      <c r="BW15" s="149"/>
      <c r="BX15" s="149"/>
      <c r="BY15" s="150"/>
      <c r="BZ15" s="72"/>
      <c r="CA15" s="73" t="str">
        <f>CONCATENATE(CA$3,CB15)</f>
        <v>8Services to be added</v>
      </c>
      <c r="CB15" s="74" t="str">
        <f>$C$15</f>
        <v>Services to be added</v>
      </c>
      <c r="CC15" s="40"/>
      <c r="CD15" s="40"/>
      <c r="CE15" s="77">
        <f>$F$15</f>
        <v>1</v>
      </c>
      <c r="CF15" s="148">
        <f>IF(CG$264=Equivalencies!$AE$23,'Site 8'!$G13,HLOOKUP(CONCATENATE(CC$2,CF$1),$B$3:$UUU$272,ROW($A15)-2,FALSE))</f>
        <v>0</v>
      </c>
      <c r="CG15" s="149"/>
      <c r="CH15" s="149"/>
      <c r="CI15" s="149"/>
      <c r="CJ15" s="150"/>
      <c r="CK15" s="72"/>
      <c r="CL15" s="73" t="str">
        <f>CONCATENATE(CL$3,CM15)</f>
        <v>9Services to be added</v>
      </c>
      <c r="CM15" s="74" t="str">
        <f>$C$15</f>
        <v>Services to be added</v>
      </c>
      <c r="CN15" s="40"/>
      <c r="CO15" s="40"/>
      <c r="CP15" s="77">
        <f>$F$15</f>
        <v>1</v>
      </c>
      <c r="CQ15" s="148">
        <f>IF(CR$264=Equivalencies!$AE$23,'Site 9'!$G13,HLOOKUP(CONCATENATE(CN$2,CQ$1),$B$3:$UUU$272,ROW($A15)-2,FALSE))</f>
        <v>0</v>
      </c>
      <c r="CR15" s="149"/>
      <c r="CS15" s="149"/>
      <c r="CT15" s="149"/>
      <c r="CU15" s="150"/>
      <c r="CV15" s="72"/>
      <c r="CW15" s="73" t="str">
        <f>CONCATENATE(CW$3,CX15)</f>
        <v>10Services to be added</v>
      </c>
      <c r="CX15" s="74" t="str">
        <f>$C$15</f>
        <v>Services to be added</v>
      </c>
      <c r="CY15" s="40"/>
      <c r="CZ15" s="40"/>
      <c r="DA15" s="77">
        <f>$F$15</f>
        <v>1</v>
      </c>
      <c r="DB15" s="148">
        <f>IF(DC$264=Equivalencies!$AE$23,'Site 10'!$G13,HLOOKUP(CONCATENATE(CY$2,DB$1),$B$3:$UUU$272,ROW($A15)-2,FALSE))</f>
        <v>0</v>
      </c>
      <c r="DC15" s="149"/>
      <c r="DD15" s="149"/>
      <c r="DE15" s="149"/>
      <c r="DF15" s="150"/>
      <c r="DG15" s="72"/>
      <c r="DH15" s="73" t="str">
        <f>CONCATENATE(DH$3,DI15)</f>
        <v>11Services to be added</v>
      </c>
      <c r="DI15" s="74" t="str">
        <f>$C$15</f>
        <v>Services to be added</v>
      </c>
      <c r="DJ15" s="40"/>
      <c r="DK15" s="40"/>
      <c r="DL15" s="77">
        <f>$F$15</f>
        <v>1</v>
      </c>
      <c r="DM15" s="148">
        <f>IF(DN$264=Equivalencies!$AE$23,'Site 11'!$G13,HLOOKUP(CONCATENATE(DJ$2,DM$1),$B$3:$UUU$272,ROW($A15)-2,FALSE))</f>
        <v>0</v>
      </c>
      <c r="DN15" s="149"/>
      <c r="DO15" s="149"/>
      <c r="DP15" s="149"/>
      <c r="DQ15" s="150"/>
      <c r="DR15" s="72"/>
      <c r="DS15" s="73" t="str">
        <f>CONCATENATE(DS$3,DT15)</f>
        <v>12Services to be added</v>
      </c>
      <c r="DT15" s="74" t="str">
        <f>$C$15</f>
        <v>Services to be added</v>
      </c>
      <c r="DU15" s="40"/>
      <c r="DV15" s="40"/>
      <c r="DW15" s="77">
        <f>$F$15</f>
        <v>1</v>
      </c>
      <c r="DX15" s="148">
        <f>IF(DY$264=Equivalencies!$AE$23,'Site 12'!$G13,HLOOKUP(CONCATENATE(DU$2,DX$1),$B$3:$UUU$272,ROW($A15)-2,FALSE))</f>
        <v>0</v>
      </c>
      <c r="DY15" s="149"/>
      <c r="DZ15" s="149"/>
      <c r="EA15" s="149"/>
      <c r="EB15" s="150"/>
      <c r="EC15" s="72"/>
      <c r="ED15" s="73" t="str">
        <f>CONCATENATE(ED$3,EE15)</f>
        <v>13Services to be added</v>
      </c>
      <c r="EE15" s="74" t="str">
        <f>$C$15</f>
        <v>Services to be added</v>
      </c>
      <c r="EF15" s="40"/>
      <c r="EG15" s="40"/>
      <c r="EH15" s="77">
        <f>$F$15</f>
        <v>1</v>
      </c>
      <c r="EI15" s="148">
        <f>IF(EJ$264=Equivalencies!$AE$23,'Site 13'!$G13,HLOOKUP(CONCATENATE(EF$2,EI$1),$B$3:$UUU$272,ROW($A15)-2,FALSE))</f>
        <v>0</v>
      </c>
      <c r="EJ15" s="149"/>
      <c r="EK15" s="149"/>
      <c r="EL15" s="149"/>
      <c r="EM15" s="150"/>
      <c r="EN15" s="72"/>
      <c r="EO15" s="73" t="str">
        <f>CONCATENATE(EO$3,EP15)</f>
        <v>14Services to be added</v>
      </c>
      <c r="EP15" s="74" t="str">
        <f>$C$15</f>
        <v>Services to be added</v>
      </c>
      <c r="EQ15" s="40"/>
      <c r="ER15" s="40"/>
      <c r="ES15" s="77">
        <f>$F$15</f>
        <v>1</v>
      </c>
      <c r="ET15" s="148">
        <f>IF(EU$264=Equivalencies!$AE$23,'Site 14'!$G13,HLOOKUP(CONCATENATE(EQ$2,ET$1),$B$3:$UUU$272,ROW($A15)-2,FALSE))</f>
        <v>0</v>
      </c>
      <c r="EU15" s="149"/>
      <c r="EV15" s="149"/>
      <c r="EW15" s="149"/>
      <c r="EX15" s="150"/>
      <c r="EY15" s="72"/>
      <c r="EZ15" s="73" t="str">
        <f>CONCATENATE(EZ$3,FA15)</f>
        <v>15Services to be added</v>
      </c>
      <c r="FA15" s="74" t="str">
        <f>$C$15</f>
        <v>Services to be added</v>
      </c>
      <c r="FB15" s="40"/>
      <c r="FC15" s="40"/>
      <c r="FD15" s="77">
        <f>$F$15</f>
        <v>1</v>
      </c>
      <c r="FE15" s="148">
        <f>IF(FF$264=Equivalencies!$AE$23,'Site 15'!$G13,HLOOKUP(CONCATENATE(FB$2,FE$1),$B$3:$UUU$272,ROW($A15)-2,FALSE))</f>
        <v>0</v>
      </c>
      <c r="FF15" s="149"/>
      <c r="FG15" s="149"/>
      <c r="FH15" s="149"/>
      <c r="FI15" s="150"/>
      <c r="FJ15" s="72"/>
      <c r="FK15" s="73" t="str">
        <f>CONCATENATE(FK$3,FL15)</f>
        <v>16Services to be added</v>
      </c>
      <c r="FL15" s="74" t="str">
        <f>$C$15</f>
        <v>Services to be added</v>
      </c>
      <c r="FM15" s="40"/>
      <c r="FN15" s="40"/>
      <c r="FO15" s="77">
        <f>$F$15</f>
        <v>1</v>
      </c>
      <c r="FP15" s="148">
        <f>IF(FQ$264=Equivalencies!$AE$23,'Site 16'!$G13,HLOOKUP(CONCATENATE(FM$2,FP$1),$B$3:$UUU$272,ROW($A15)-2,FALSE))</f>
        <v>0</v>
      </c>
      <c r="FQ15" s="149"/>
      <c r="FR15" s="149"/>
      <c r="FS15" s="149"/>
      <c r="FT15" s="150"/>
      <c r="FU15" s="72"/>
      <c r="FV15" s="73" t="str">
        <f>CONCATENATE(FV$3,FW15)</f>
        <v>17Services to be added</v>
      </c>
      <c r="FW15" s="74" t="str">
        <f>$C$15</f>
        <v>Services to be added</v>
      </c>
      <c r="FX15" s="40"/>
      <c r="FY15" s="40"/>
      <c r="FZ15" s="77">
        <f>$F$15</f>
        <v>1</v>
      </c>
      <c r="GA15" s="148">
        <f>IF(GB$264=Equivalencies!$AE$23,'Site 17'!$G13,HLOOKUP(CONCATENATE(FX$2,GA$1),$B$3:$UUU$272,ROW($A15)-2,FALSE))</f>
        <v>0</v>
      </c>
      <c r="GB15" s="149"/>
      <c r="GC15" s="149"/>
      <c r="GD15" s="149"/>
      <c r="GE15" s="150"/>
      <c r="GF15" s="72"/>
      <c r="GG15" s="73" t="str">
        <f>CONCATENATE(GG$3,GH15)</f>
        <v>18Services to be added</v>
      </c>
      <c r="GH15" s="74" t="str">
        <f>$C$15</f>
        <v>Services to be added</v>
      </c>
      <c r="GI15" s="40"/>
      <c r="GJ15" s="40"/>
      <c r="GK15" s="77">
        <f>$F$15</f>
        <v>1</v>
      </c>
      <c r="GL15" s="148">
        <f>IF(GM$264=Equivalencies!$AE$23,'Site 18'!$G13,HLOOKUP(CONCATENATE(GI$2,GL$1),$B$3:$UUU$272,ROW($A15)-2,FALSE))</f>
        <v>0</v>
      </c>
      <c r="GM15" s="149"/>
      <c r="GN15" s="149"/>
      <c r="GO15" s="149"/>
      <c r="GP15" s="150"/>
      <c r="GQ15" s="72"/>
      <c r="GR15" s="73" t="str">
        <f>CONCATENATE(GR$3,GS15)</f>
        <v>19Services to be added</v>
      </c>
      <c r="GS15" s="74" t="str">
        <f>$C$15</f>
        <v>Services to be added</v>
      </c>
      <c r="GT15" s="40"/>
      <c r="GU15" s="40"/>
      <c r="GV15" s="77">
        <f>$F$15</f>
        <v>1</v>
      </c>
      <c r="GW15" s="148">
        <f>IF(GX$264=Equivalencies!$AE$23,'Site 19'!$G13,HLOOKUP(CONCATENATE(GT$2,GW$1),$B$3:$UUU$272,ROW($A15)-2,FALSE))</f>
        <v>0</v>
      </c>
      <c r="GX15" s="149"/>
      <c r="GY15" s="149"/>
      <c r="GZ15" s="149"/>
      <c r="HA15" s="150"/>
      <c r="HB15" s="72"/>
      <c r="HC15" s="73" t="str">
        <f>CONCATENATE(HC$3,HD15)</f>
        <v>20Services to be added</v>
      </c>
      <c r="HD15" s="74" t="str">
        <f>$C$15</f>
        <v>Services to be added</v>
      </c>
      <c r="HE15" s="40"/>
      <c r="HF15" s="40"/>
      <c r="HG15" s="77">
        <f>$F$15</f>
        <v>1</v>
      </c>
      <c r="HH15" s="148">
        <f>IF(HI$264=Equivalencies!$AE$23,'Site 20'!$G13,HLOOKUP(CONCATENATE(HE$2,HH$1),$B$3:$UUU$272,ROW($A15)-2,FALSE))</f>
        <v>0</v>
      </c>
      <c r="HI15" s="149"/>
      <c r="HJ15" s="149"/>
      <c r="HK15" s="149"/>
      <c r="HL15" s="150"/>
      <c r="HM15" s="72"/>
      <c r="HN15" s="73" t="str">
        <f>CONCATENATE(HN$3,HO15)</f>
        <v>21Services to be added</v>
      </c>
      <c r="HO15" s="74" t="str">
        <f>$C$15</f>
        <v>Services to be added</v>
      </c>
      <c r="HP15" s="40"/>
      <c r="HQ15" s="40"/>
      <c r="HR15" s="77">
        <f>$F$15</f>
        <v>1</v>
      </c>
      <c r="HS15" s="148">
        <f>IF(HT$264=Equivalencies!$AE$23,'Site 21'!$G13,HLOOKUP(CONCATENATE(HP$2,HS$1),$B$3:$UUU$272,ROW($A15)-2,FALSE))</f>
        <v>0</v>
      </c>
      <c r="HT15" s="149"/>
      <c r="HU15" s="149"/>
      <c r="HV15" s="149"/>
      <c r="HW15" s="150"/>
      <c r="HX15" s="72"/>
      <c r="HY15" s="73" t="str">
        <f>CONCATENATE(HY$3,HZ15)</f>
        <v>22Services to be added</v>
      </c>
      <c r="HZ15" s="74" t="str">
        <f>$C$15</f>
        <v>Services to be added</v>
      </c>
      <c r="IA15" s="40"/>
      <c r="IB15" s="40"/>
      <c r="IC15" s="77">
        <f>$F$15</f>
        <v>1</v>
      </c>
      <c r="ID15" s="148">
        <f>IF(IE$264=Equivalencies!$AE$23,'Site 22'!$G13,HLOOKUP(CONCATENATE(IA$2,ID$1),$B$3:$UUU$272,ROW($A15)-2,FALSE))</f>
        <v>0</v>
      </c>
      <c r="IE15" s="149"/>
      <c r="IF15" s="149"/>
      <c r="IG15" s="149"/>
      <c r="IH15" s="150"/>
      <c r="II15" s="72"/>
      <c r="IJ15" s="73" t="str">
        <f>CONCATENATE(IJ$3,IK15)</f>
        <v>23Services to be added</v>
      </c>
      <c r="IK15" s="74" t="str">
        <f>$C$15</f>
        <v>Services to be added</v>
      </c>
      <c r="IL15" s="40"/>
      <c r="IM15" s="40"/>
      <c r="IN15" s="77">
        <f>$F$15</f>
        <v>1</v>
      </c>
      <c r="IO15" s="148">
        <f>IF(IP$264=Equivalencies!$AE$23,'Site 23'!$G13,HLOOKUP(CONCATENATE(IL$2,IO$1),$B$3:$UUU$272,ROW($A15)-2,FALSE))</f>
        <v>0</v>
      </c>
      <c r="IP15" s="149"/>
      <c r="IQ15" s="149"/>
      <c r="IR15" s="149"/>
      <c r="IS15" s="150"/>
      <c r="IT15" s="72"/>
      <c r="IU15" s="73" t="str">
        <f>CONCATENATE(IU$3,IV15)</f>
        <v>24Services to be added</v>
      </c>
      <c r="IV15" s="74" t="str">
        <f>$C$15</f>
        <v>Services to be added</v>
      </c>
      <c r="IW15" s="40"/>
      <c r="IX15" s="40"/>
      <c r="IY15" s="77">
        <f>$F$15</f>
        <v>1</v>
      </c>
      <c r="IZ15" s="148">
        <f>IF(JA$264=Equivalencies!$AE$23,'Site 24'!$G13,HLOOKUP(CONCATENATE(IW$2,IZ$1),$B$3:$UUU$272,ROW($A15)-2,FALSE))</f>
        <v>0</v>
      </c>
      <c r="JA15" s="149"/>
      <c r="JB15" s="149"/>
      <c r="JC15" s="149"/>
      <c r="JD15" s="150"/>
      <c r="JE15" s="72"/>
      <c r="JF15" s="73" t="str">
        <f>CONCATENATE(JF$3,JG15)</f>
        <v>25Services to be added</v>
      </c>
      <c r="JG15" s="74" t="str">
        <f>$C$15</f>
        <v>Services to be added</v>
      </c>
      <c r="JH15" s="40"/>
      <c r="JI15" s="40"/>
      <c r="JJ15" s="77">
        <f>$F$15</f>
        <v>1</v>
      </c>
      <c r="JK15" s="148">
        <f>IF(JL$264=Equivalencies!$AE$23,'Site 25'!$G13,HLOOKUP(CONCATENATE(JH$2,JK$1),$B$3:$UUU$272,ROW($A15)-2,FALSE))</f>
        <v>0</v>
      </c>
      <c r="JL15" s="149"/>
      <c r="JM15" s="149"/>
      <c r="JN15" s="149"/>
      <c r="JO15" s="150"/>
      <c r="JP15" s="72"/>
      <c r="JQ15" s="73" t="str">
        <f>CONCATENATE(JQ$3,JR15)</f>
        <v>26Services to be added</v>
      </c>
      <c r="JR15" s="74" t="str">
        <f>$C$15</f>
        <v>Services to be added</v>
      </c>
      <c r="JS15" s="40"/>
      <c r="JT15" s="40"/>
      <c r="JU15" s="77">
        <f>$F$15</f>
        <v>1</v>
      </c>
      <c r="JV15" s="148">
        <f>IF(JW$264=Equivalencies!$AE$23,'Site 26'!$G13,HLOOKUP(CONCATENATE(JS$2,JV$1),$B$3:$UUU$272,ROW($A15)-2,FALSE))</f>
        <v>0</v>
      </c>
      <c r="JW15" s="149"/>
      <c r="JX15" s="149"/>
      <c r="JY15" s="149"/>
      <c r="JZ15" s="150"/>
      <c r="KA15" s="72"/>
      <c r="KB15" s="73" t="str">
        <f>CONCATENATE(KB$3,KC15)</f>
        <v>27Services to be added</v>
      </c>
      <c r="KC15" s="74" t="str">
        <f>$C$15</f>
        <v>Services to be added</v>
      </c>
      <c r="KD15" s="40"/>
      <c r="KE15" s="40"/>
      <c r="KF15" s="77">
        <f>$F$15</f>
        <v>1</v>
      </c>
      <c r="KG15" s="148">
        <f>IF(KH$264=Equivalencies!$AE$23,'Site 27'!$G13,HLOOKUP(CONCATENATE(KD$2,KG$1),$B$3:$UUU$272,ROW($A15)-2,FALSE))</f>
        <v>0</v>
      </c>
      <c r="KH15" s="149"/>
      <c r="KI15" s="149"/>
      <c r="KJ15" s="149"/>
      <c r="KK15" s="150"/>
      <c r="KL15" s="72"/>
      <c r="KM15" s="73" t="str">
        <f>CONCATENATE(KM$3,KN15)</f>
        <v>28Services to be added</v>
      </c>
      <c r="KN15" s="74" t="str">
        <f>$C$15</f>
        <v>Services to be added</v>
      </c>
      <c r="KO15" s="40"/>
      <c r="KP15" s="40"/>
      <c r="KQ15" s="77">
        <f>$F$15</f>
        <v>1</v>
      </c>
      <c r="KR15" s="148">
        <f>IF(KS$264=Equivalencies!$AE$23,'Site 28'!$G13,HLOOKUP(CONCATENATE(KO$2,KR$1),$B$3:$UUU$272,ROW($A15)-2,FALSE))</f>
        <v>0</v>
      </c>
      <c r="KS15" s="149"/>
      <c r="KT15" s="149"/>
      <c r="KU15" s="149"/>
      <c r="KV15" s="150"/>
      <c r="KW15" s="72"/>
      <c r="KX15" s="73" t="str">
        <f>CONCATENATE(KX$3,KY15)</f>
        <v>29Services to be added</v>
      </c>
      <c r="KY15" s="74" t="str">
        <f>$C$15</f>
        <v>Services to be added</v>
      </c>
      <c r="KZ15" s="40"/>
      <c r="LA15" s="40"/>
      <c r="LB15" s="77">
        <f>$F$15</f>
        <v>1</v>
      </c>
      <c r="LC15" s="148">
        <f>IF(LD$264=Equivalencies!$AE$23,'Site 29'!$G13,HLOOKUP(CONCATENATE(KZ$2,LC$1),$B$3:$UUU$272,ROW($A15)-2,FALSE))</f>
        <v>0</v>
      </c>
      <c r="LD15" s="149"/>
      <c r="LE15" s="149"/>
      <c r="LF15" s="149"/>
      <c r="LG15" s="150"/>
      <c r="LH15" s="72"/>
      <c r="LI15" s="73" t="str">
        <f>CONCATENATE(LI$3,LJ15)</f>
        <v>30Services to be added</v>
      </c>
      <c r="LJ15" s="74" t="str">
        <f>$C$15</f>
        <v>Services to be added</v>
      </c>
      <c r="LK15" s="40"/>
      <c r="LL15" s="40"/>
      <c r="LM15" s="77">
        <f>$F$15</f>
        <v>1</v>
      </c>
      <c r="LN15" s="148">
        <f>IF(LO$264=Equivalencies!$AE$23,'Site 30'!$G13,HLOOKUP(CONCATENATE(LK$2,LN$1),$B$3:$UUU$272,ROW($A15)-2,FALSE))</f>
        <v>0</v>
      </c>
      <c r="LO15" s="149"/>
      <c r="LP15" s="149"/>
      <c r="LQ15" s="149"/>
      <c r="LR15" s="150"/>
      <c r="LS15" s="72"/>
      <c r="LT15" s="73" t="str">
        <f>CONCATENATE(LT$3,LU15)</f>
        <v>31Services to be added</v>
      </c>
      <c r="LU15" s="74" t="str">
        <f>$C$15</f>
        <v>Services to be added</v>
      </c>
      <c r="LV15" s="40"/>
      <c r="LW15" s="40"/>
      <c r="LX15" s="77">
        <f>$F$15</f>
        <v>1</v>
      </c>
      <c r="LY15" s="148">
        <f>IF(LZ$264=Equivalencies!$AE$23,'Site 31'!$G13,HLOOKUP(CONCATENATE(LV$2,LY$1),$B$3:$UUU$272,ROW($A15)-2,FALSE))</f>
        <v>0</v>
      </c>
      <c r="LZ15" s="149"/>
      <c r="MA15" s="149"/>
      <c r="MB15" s="149"/>
      <c r="MC15" s="150"/>
      <c r="MD15" s="72"/>
      <c r="ME15" s="73" t="str">
        <f>CONCATENATE(ME$3,MF15)</f>
        <v>32Services to be added</v>
      </c>
      <c r="MF15" s="74" t="str">
        <f>$C$15</f>
        <v>Services to be added</v>
      </c>
      <c r="MG15" s="40"/>
      <c r="MH15" s="40"/>
      <c r="MI15" s="77">
        <f>$F$15</f>
        <v>1</v>
      </c>
      <c r="MJ15" s="148">
        <f>IF(MK$264=Equivalencies!$AE$23,'Site 32'!$G13,HLOOKUP(CONCATENATE(MG$2,MJ$1),$B$3:$UUU$272,ROW($A15)-2,FALSE))</f>
        <v>0</v>
      </c>
      <c r="MK15" s="149"/>
      <c r="ML15" s="149"/>
      <c r="MM15" s="149"/>
      <c r="MN15" s="150"/>
      <c r="MO15" s="72"/>
      <c r="MP15" s="73" t="str">
        <f>CONCATENATE(MP$3,MQ15)</f>
        <v>33Services to be added</v>
      </c>
      <c r="MQ15" s="74" t="str">
        <f>$C$15</f>
        <v>Services to be added</v>
      </c>
      <c r="MR15" s="40"/>
      <c r="MS15" s="40"/>
      <c r="MT15" s="77">
        <f>$F$15</f>
        <v>1</v>
      </c>
      <c r="MU15" s="148">
        <f>IF(MV$264=Equivalencies!$AE$23,'Site 33'!$G13,HLOOKUP(CONCATENATE(MR$2,MU$1),$B$3:$UUU$272,ROW($A15)-2,FALSE))</f>
        <v>0</v>
      </c>
      <c r="MV15" s="149"/>
      <c r="MW15" s="149"/>
      <c r="MX15" s="149"/>
      <c r="MY15" s="150"/>
      <c r="MZ15" s="72"/>
      <c r="NA15" s="73" t="str">
        <f>CONCATENATE(NA$3,NB15)</f>
        <v>34Services to be added</v>
      </c>
      <c r="NB15" s="74" t="str">
        <f>$C$15</f>
        <v>Services to be added</v>
      </c>
      <c r="NC15" s="40"/>
      <c r="ND15" s="40"/>
      <c r="NE15" s="77">
        <f>$F$15</f>
        <v>1</v>
      </c>
      <c r="NF15" s="148">
        <f>IF(NG$264=Equivalencies!$AE$23,'Site 34'!$G13,HLOOKUP(CONCATENATE(NC$2,NF$1),$B$3:$UUU$272,ROW($A15)-2,FALSE))</f>
        <v>0</v>
      </c>
      <c r="NG15" s="149"/>
      <c r="NH15" s="149"/>
      <c r="NI15" s="149"/>
      <c r="NJ15" s="150"/>
      <c r="NK15" s="72"/>
      <c r="NL15" s="73" t="str">
        <f>CONCATENATE(NL$3,NM15)</f>
        <v>35Services to be added</v>
      </c>
      <c r="NM15" s="74" t="str">
        <f>$C$15</f>
        <v>Services to be added</v>
      </c>
      <c r="NN15" s="40"/>
      <c r="NO15" s="40"/>
      <c r="NP15" s="77">
        <f>$F$15</f>
        <v>1</v>
      </c>
      <c r="NQ15" s="148">
        <f>IF(NR$264=Equivalencies!$AE$23,'Site 35'!$G13,HLOOKUP(CONCATENATE(NN$2,NQ$1),$B$3:$UUU$272,ROW($A15)-2,FALSE))</f>
        <v>0</v>
      </c>
      <c r="NR15" s="149"/>
      <c r="NS15" s="149"/>
      <c r="NT15" s="149"/>
      <c r="NU15" s="150"/>
      <c r="NV15" s="72"/>
      <c r="NW15" s="73" t="str">
        <f>CONCATENATE(NW$3,NX15)</f>
        <v>36Services to be added</v>
      </c>
      <c r="NX15" s="74" t="str">
        <f>$C$15</f>
        <v>Services to be added</v>
      </c>
      <c r="NY15" s="40"/>
      <c r="NZ15" s="40"/>
      <c r="OA15" s="77">
        <f>$F$15</f>
        <v>1</v>
      </c>
      <c r="OB15" s="148">
        <f>IF(OC$264=Equivalencies!$AE$23,'Site 36'!$G13,HLOOKUP(CONCATENATE(NY$2,OB$1),$B$3:$UUU$272,ROW($A15)-2,FALSE))</f>
        <v>0</v>
      </c>
      <c r="OC15" s="149"/>
      <c r="OD15" s="149"/>
      <c r="OE15" s="149"/>
      <c r="OF15" s="150"/>
      <c r="OG15" s="72"/>
      <c r="OH15" s="73" t="str">
        <f>CONCATENATE(OH$3,OI15)</f>
        <v>37Services to be added</v>
      </c>
      <c r="OI15" s="74" t="str">
        <f>$C$15</f>
        <v>Services to be added</v>
      </c>
      <c r="OJ15" s="40"/>
      <c r="OK15" s="40"/>
      <c r="OL15" s="77">
        <f>$F$15</f>
        <v>1</v>
      </c>
      <c r="OM15" s="148">
        <f>IF(ON$264=Equivalencies!$AE$23,'Site 37'!$G13,HLOOKUP(CONCATENATE(OJ$2,OM$1),$B$3:$UUU$272,ROW($A15)-2,FALSE))</f>
        <v>0</v>
      </c>
      <c r="ON15" s="149"/>
      <c r="OO15" s="149"/>
      <c r="OP15" s="149"/>
      <c r="OQ15" s="150"/>
      <c r="OR15" s="72"/>
      <c r="OS15" s="73" t="str">
        <f>CONCATENATE(OS$3,OT15)</f>
        <v>38Services to be added</v>
      </c>
      <c r="OT15" s="74" t="str">
        <f>$C$15</f>
        <v>Services to be added</v>
      </c>
      <c r="OU15" s="40"/>
      <c r="OV15" s="40"/>
      <c r="OW15" s="77">
        <f>$F$15</f>
        <v>1</v>
      </c>
      <c r="OX15" s="148">
        <f>IF(OY$264=Equivalencies!$AE$23,'Site 38'!$G13,HLOOKUP(CONCATENATE(OU$2,OX$1),$B$3:$UUU$272,ROW($A15)-2,FALSE))</f>
        <v>0</v>
      </c>
      <c r="OY15" s="149"/>
      <c r="OZ15" s="149"/>
      <c r="PA15" s="149"/>
      <c r="PB15" s="150"/>
      <c r="PC15" s="72"/>
      <c r="PD15" s="73" t="str">
        <f>CONCATENATE(PD$3,PE15)</f>
        <v>39Services to be added</v>
      </c>
      <c r="PE15" s="74" t="str">
        <f>$C$15</f>
        <v>Services to be added</v>
      </c>
      <c r="PF15" s="40"/>
      <c r="PG15" s="40"/>
      <c r="PH15" s="77">
        <f>$F$15</f>
        <v>1</v>
      </c>
      <c r="PI15" s="148">
        <f>IF(PJ$264=Equivalencies!$AE$23,'Site 39'!$G13,HLOOKUP(CONCATENATE(PF$2,PI$1),$B$3:$UUU$272,ROW($A15)-2,FALSE))</f>
        <v>0</v>
      </c>
      <c r="PJ15" s="149"/>
      <c r="PK15" s="149"/>
      <c r="PL15" s="149"/>
      <c r="PM15" s="150"/>
      <c r="PN15" s="72"/>
      <c r="PO15" s="73" t="str">
        <f>CONCATENATE(PO$3,PP15)</f>
        <v>40Services to be added</v>
      </c>
      <c r="PP15" s="74" t="str">
        <f>$C$15</f>
        <v>Services to be added</v>
      </c>
      <c r="PQ15" s="40"/>
      <c r="PR15" s="40"/>
      <c r="PS15" s="77">
        <f>$F$15</f>
        <v>1</v>
      </c>
      <c r="PT15" s="148">
        <f>IF(PU$264=Equivalencies!$AE$23,'Site 40'!$G13,HLOOKUP(CONCATENATE(PQ$2,PT$1),$B$3:$UUU$272,ROW($A15)-2,FALSE))</f>
        <v>0</v>
      </c>
      <c r="PU15" s="149"/>
      <c r="PV15" s="149"/>
      <c r="PW15" s="149"/>
      <c r="PX15" s="150"/>
      <c r="PY15" s="72"/>
      <c r="PZ15" s="73" t="str">
        <f>CONCATENATE(PZ$3,QA15)</f>
        <v>41Services to be added</v>
      </c>
      <c r="QA15" s="74" t="str">
        <f>$C$15</f>
        <v>Services to be added</v>
      </c>
      <c r="QB15" s="40"/>
      <c r="QC15" s="40"/>
      <c r="QD15" s="77">
        <f>$F$15</f>
        <v>1</v>
      </c>
      <c r="QE15" s="148">
        <f>IF(QF$264=Equivalencies!$AE$23,'Site 41'!$G13,HLOOKUP(CONCATENATE(QB$2,QE$1),$B$3:$UUU$272,ROW($A15)-2,FALSE))</f>
        <v>0</v>
      </c>
      <c r="QF15" s="149"/>
      <c r="QG15" s="149"/>
      <c r="QH15" s="149"/>
      <c r="QI15" s="150"/>
      <c r="QJ15" s="72"/>
      <c r="QK15" s="73" t="str">
        <f>CONCATENATE(QK$3,QL15)</f>
        <v>42Services to be added</v>
      </c>
      <c r="QL15" s="74" t="str">
        <f>$C$15</f>
        <v>Services to be added</v>
      </c>
      <c r="QM15" s="40"/>
      <c r="QN15" s="40"/>
      <c r="QO15" s="77">
        <f>$F$15</f>
        <v>1</v>
      </c>
      <c r="QP15" s="148">
        <f>IF(QQ$264=Equivalencies!$AE$23,'Site 42'!$G13,HLOOKUP(CONCATENATE(QM$2,QP$1),$B$3:$UUU$272,ROW($A15)-2,FALSE))</f>
        <v>0</v>
      </c>
      <c r="QQ15" s="149"/>
      <c r="QR15" s="149"/>
      <c r="QS15" s="149"/>
      <c r="QT15" s="150"/>
      <c r="QU15" s="72"/>
      <c r="QV15" s="73" t="str">
        <f>CONCATENATE(QV$3,QW15)</f>
        <v>43Services to be added</v>
      </c>
      <c r="QW15" s="74" t="str">
        <f>$C$15</f>
        <v>Services to be added</v>
      </c>
      <c r="QX15" s="40"/>
      <c r="QY15" s="40"/>
      <c r="QZ15" s="77">
        <f>$F$15</f>
        <v>1</v>
      </c>
      <c r="RA15" s="148">
        <f>IF(RB$264=Equivalencies!$AE$23,'Site 43'!$G13,HLOOKUP(CONCATENATE(QX$2,RA$1),$B$3:$UUU$272,ROW($A15)-2,FALSE))</f>
        <v>0</v>
      </c>
      <c r="RB15" s="149"/>
      <c r="RC15" s="149"/>
      <c r="RD15" s="149"/>
      <c r="RE15" s="150"/>
      <c r="RF15" s="72"/>
      <c r="RG15" s="73" t="str">
        <f>CONCATENATE(RG$3,RH15)</f>
        <v>44Services to be added</v>
      </c>
      <c r="RH15" s="74" t="str">
        <f>$C$15</f>
        <v>Services to be added</v>
      </c>
      <c r="RI15" s="40"/>
      <c r="RJ15" s="40"/>
      <c r="RK15" s="77">
        <f>$F$15</f>
        <v>1</v>
      </c>
      <c r="RL15" s="148">
        <f>IF(RM$264=Equivalencies!$AE$23,'Site 44'!$G13,HLOOKUP(CONCATENATE(RI$2,RL$1),$B$3:$UUU$272,ROW($A15)-2,FALSE))</f>
        <v>0</v>
      </c>
      <c r="RM15" s="149"/>
      <c r="RN15" s="149"/>
      <c r="RO15" s="149"/>
      <c r="RP15" s="150"/>
      <c r="RQ15" s="72"/>
      <c r="RR15" s="73" t="str">
        <f>CONCATENATE(RR$3,RS15)</f>
        <v>45Services to be added</v>
      </c>
      <c r="RS15" s="74" t="str">
        <f>$C$15</f>
        <v>Services to be added</v>
      </c>
      <c r="RT15" s="40"/>
      <c r="RU15" s="40"/>
      <c r="RV15" s="77">
        <f>$F$15</f>
        <v>1</v>
      </c>
      <c r="RW15" s="148">
        <f>IF(RX$264=Equivalencies!$AE$23,'Site 45'!$G13,HLOOKUP(CONCATENATE(RT$2,RW$1),$B$3:$UUU$272,ROW($A15)-2,FALSE))</f>
        <v>0</v>
      </c>
      <c r="RX15" s="149"/>
      <c r="RY15" s="149"/>
      <c r="RZ15" s="149"/>
      <c r="SA15" s="150"/>
      <c r="SB15" s="72"/>
      <c r="SC15" s="73" t="str">
        <f>CONCATENATE(SC$3,SD15)</f>
        <v>46Services to be added</v>
      </c>
      <c r="SD15" s="74" t="str">
        <f>$C$15</f>
        <v>Services to be added</v>
      </c>
      <c r="SE15" s="40"/>
      <c r="SF15" s="40"/>
      <c r="SG15" s="77">
        <f>$F$15</f>
        <v>1</v>
      </c>
      <c r="SH15" s="148">
        <f>IF(SI$264=Equivalencies!$AE$23,'Site 46'!$G13,HLOOKUP(CONCATENATE(SE$2,SH$1),$B$3:$UUU$272,ROW($A15)-2,FALSE))</f>
        <v>0</v>
      </c>
      <c r="SI15" s="149"/>
      <c r="SJ15" s="149"/>
      <c r="SK15" s="149"/>
      <c r="SL15" s="150"/>
      <c r="SM15" s="72"/>
      <c r="SN15" s="73" t="str">
        <f>CONCATENATE(SN$3,SO15)</f>
        <v>47Services to be added</v>
      </c>
      <c r="SO15" s="74" t="str">
        <f>$C$15</f>
        <v>Services to be added</v>
      </c>
      <c r="SP15" s="40"/>
      <c r="SQ15" s="40"/>
      <c r="SR15" s="77">
        <f>$F$15</f>
        <v>1</v>
      </c>
      <c r="SS15" s="148">
        <f>IF(ST$264=Equivalencies!$AE$23,'Site 47'!$G13,HLOOKUP(CONCATENATE(SP$2,SS$1),$B$3:$UUU$272,ROW($A15)-2,FALSE))</f>
        <v>0</v>
      </c>
      <c r="ST15" s="149"/>
      <c r="SU15" s="149"/>
      <c r="SV15" s="149"/>
      <c r="SW15" s="150"/>
      <c r="SX15" s="72"/>
      <c r="SY15" s="73" t="str">
        <f>CONCATENATE(SY$3,SZ15)</f>
        <v>48Services to be added</v>
      </c>
      <c r="SZ15" s="74" t="str">
        <f>$C$15</f>
        <v>Services to be added</v>
      </c>
      <c r="TA15" s="40"/>
      <c r="TB15" s="40"/>
      <c r="TC15" s="77">
        <f>$F$15</f>
        <v>1</v>
      </c>
      <c r="TD15" s="148">
        <f>IF(TE$264=Equivalencies!$AE$23,'Site 48'!$G13,HLOOKUP(CONCATENATE(TA$2,TD$1),$B$3:$UUU$272,ROW($A15)-2,FALSE))</f>
        <v>0</v>
      </c>
      <c r="TE15" s="149"/>
      <c r="TF15" s="149"/>
      <c r="TG15" s="149"/>
      <c r="TH15" s="150"/>
      <c r="TI15" s="72"/>
      <c r="TJ15" s="73" t="str">
        <f>CONCATENATE(TJ$3,TK15)</f>
        <v>49Services to be added</v>
      </c>
      <c r="TK15" s="74" t="str">
        <f>$C$15</f>
        <v>Services to be added</v>
      </c>
      <c r="TL15" s="40"/>
      <c r="TM15" s="40"/>
      <c r="TN15" s="77">
        <f>$F$15</f>
        <v>1</v>
      </c>
      <c r="TO15" s="148">
        <f>IF(TP$264=Equivalencies!$AE$23,'Site 49'!$G13,HLOOKUP(CONCATENATE(TL$2,TO$1),$B$3:$UUU$272,ROW($A15)-2,FALSE))</f>
        <v>0</v>
      </c>
      <c r="TP15" s="149"/>
      <c r="TQ15" s="149"/>
      <c r="TR15" s="149"/>
      <c r="TS15" s="150"/>
      <c r="TT15" s="72"/>
      <c r="TU15" s="73" t="str">
        <f>CONCATENATE(TU$3,TV15)</f>
        <v>50Services to be added</v>
      </c>
      <c r="TV15" s="74" t="str">
        <f>$C$15</f>
        <v>Services to be added</v>
      </c>
      <c r="TW15" s="40"/>
      <c r="TX15" s="40"/>
      <c r="TY15" s="77">
        <f>$F$15</f>
        <v>1</v>
      </c>
      <c r="TZ15" s="148">
        <f>IF(UA$264=Equivalencies!$AE$23,'Site 50'!$G13,HLOOKUP(CONCATENATE(TW$2,TZ$1),$B$3:$UUU$272,ROW($A15)-2,FALSE))</f>
        <v>0</v>
      </c>
      <c r="UA15" s="149"/>
      <c r="UB15" s="149"/>
      <c r="UC15" s="149"/>
      <c r="UD15" s="150"/>
      <c r="UE15" s="72"/>
    </row>
    <row r="16" spans="1:551" x14ac:dyDescent="0.25">
      <c r="A16" s="75"/>
      <c r="B16" s="73" t="str">
        <f>CONCATENATE($B$3,C16)</f>
        <v>1(choose all that apply)</v>
      </c>
      <c r="C16" s="74" t="str">
        <f>'Site 1'!C14</f>
        <v>(choose all that apply)</v>
      </c>
      <c r="D16" s="40"/>
      <c r="E16" s="40"/>
      <c r="F16" s="77">
        <f>'Site 1'!F14</f>
        <v>2</v>
      </c>
      <c r="G16" s="148">
        <f>IF(H$264=Equivalencies!$AE$23,'Site 1'!$G14,HLOOKUP(CONCATENATE(D$2,G$1),$B$3:$UUU$272,ROW($A16)-2,FALSE))</f>
        <v>0</v>
      </c>
      <c r="H16" s="149"/>
      <c r="I16" s="149"/>
      <c r="J16" s="149"/>
      <c r="K16" s="150"/>
      <c r="L16" s="72"/>
      <c r="M16" s="73" t="str">
        <f>CONCATENATE(M$3,N16)</f>
        <v>2(choose all that apply)</v>
      </c>
      <c r="N16" s="74" t="str">
        <f>$C$16</f>
        <v>(choose all that apply)</v>
      </c>
      <c r="O16" s="40"/>
      <c r="P16" s="40"/>
      <c r="Q16" s="77">
        <f>$F$16</f>
        <v>2</v>
      </c>
      <c r="R16" s="148">
        <f>IF(S$264=Equivalencies!$AE$23,'Site 2'!$G14,HLOOKUP(CONCATENATE(O$2,R$1),$B$3:$UUU$272,ROW($A16)-2,FALSE))</f>
        <v>0</v>
      </c>
      <c r="S16" s="149"/>
      <c r="T16" s="149"/>
      <c r="U16" s="149"/>
      <c r="V16" s="150"/>
      <c r="W16" s="72"/>
      <c r="X16" s="73" t="str">
        <f>CONCATENATE(X$3,Y16)</f>
        <v>3(choose all that apply)</v>
      </c>
      <c r="Y16" s="74" t="str">
        <f>$C$16</f>
        <v>(choose all that apply)</v>
      </c>
      <c r="Z16" s="40"/>
      <c r="AA16" s="40"/>
      <c r="AB16" s="77">
        <f>$F$16</f>
        <v>2</v>
      </c>
      <c r="AC16" s="148">
        <f>IF(AD$264=Equivalencies!$AE$23,'Site 3'!$G14,HLOOKUP(CONCATENATE(Z$2,AC$1),$B$3:$UUU$272,ROW($A16)-2,FALSE))</f>
        <v>0</v>
      </c>
      <c r="AD16" s="149"/>
      <c r="AE16" s="149"/>
      <c r="AF16" s="149"/>
      <c r="AG16" s="150"/>
      <c r="AH16" s="72"/>
      <c r="AI16" s="73" t="str">
        <f>CONCATENATE(AI$3,AJ16)</f>
        <v>4(choose all that apply)</v>
      </c>
      <c r="AJ16" s="74" t="str">
        <f>$C$16</f>
        <v>(choose all that apply)</v>
      </c>
      <c r="AK16" s="40"/>
      <c r="AL16" s="40"/>
      <c r="AM16" s="77">
        <f>$F$16</f>
        <v>2</v>
      </c>
      <c r="AN16" s="148">
        <f>IF(AO$264=Equivalencies!$AE$23,'Site 4'!$G14,HLOOKUP(CONCATENATE(AK$2,AN$1),$B$3:$UUU$272,ROW($A16)-2,FALSE))</f>
        <v>0</v>
      </c>
      <c r="AO16" s="149"/>
      <c r="AP16" s="149"/>
      <c r="AQ16" s="149"/>
      <c r="AR16" s="150"/>
      <c r="AS16" s="72"/>
      <c r="AT16" s="73" t="str">
        <f>CONCATENATE(AT$3,AU16)</f>
        <v>5(choose all that apply)</v>
      </c>
      <c r="AU16" s="74" t="str">
        <f>$C$16</f>
        <v>(choose all that apply)</v>
      </c>
      <c r="AV16" s="40"/>
      <c r="AW16" s="40"/>
      <c r="AX16" s="77">
        <f>$F$16</f>
        <v>2</v>
      </c>
      <c r="AY16" s="148">
        <f>IF(AZ$264=Equivalencies!$AE$23,'Site 5'!$G14,HLOOKUP(CONCATENATE(AV$2,AY$1),$B$3:$UUU$272,ROW($A16)-2,FALSE))</f>
        <v>0</v>
      </c>
      <c r="AZ16" s="149"/>
      <c r="BA16" s="149"/>
      <c r="BB16" s="149"/>
      <c r="BC16" s="150"/>
      <c r="BD16" s="72"/>
      <c r="BE16" s="73" t="str">
        <f>CONCATENATE(BE$3,BF16)</f>
        <v>6(choose all that apply)</v>
      </c>
      <c r="BF16" s="74" t="str">
        <f>$C$16</f>
        <v>(choose all that apply)</v>
      </c>
      <c r="BG16" s="40"/>
      <c r="BH16" s="40"/>
      <c r="BI16" s="77">
        <f>$F$16</f>
        <v>2</v>
      </c>
      <c r="BJ16" s="148">
        <f>IF(BK$264=Equivalencies!$AE$23,'Site 6'!$G14,HLOOKUP(CONCATENATE(BG$2,BJ$1),$B$3:$UUU$272,ROW($A16)-2,FALSE))</f>
        <v>0</v>
      </c>
      <c r="BK16" s="149"/>
      <c r="BL16" s="149"/>
      <c r="BM16" s="149"/>
      <c r="BN16" s="150"/>
      <c r="BO16" s="72"/>
      <c r="BP16" s="73" t="str">
        <f>CONCATENATE(BP$3,BQ16)</f>
        <v>7(choose all that apply)</v>
      </c>
      <c r="BQ16" s="74" t="str">
        <f>$C$16</f>
        <v>(choose all that apply)</v>
      </c>
      <c r="BR16" s="40"/>
      <c r="BS16" s="40"/>
      <c r="BT16" s="77">
        <f>$F$16</f>
        <v>2</v>
      </c>
      <c r="BU16" s="148">
        <f>IF(BV$264=Equivalencies!$AE$23,'Site 7'!$G14,HLOOKUP(CONCATENATE(BR$2,BU$1),$B$3:$UUU$272,ROW($A16)-2,FALSE))</f>
        <v>0</v>
      </c>
      <c r="BV16" s="149"/>
      <c r="BW16" s="149"/>
      <c r="BX16" s="149"/>
      <c r="BY16" s="150"/>
      <c r="BZ16" s="72"/>
      <c r="CA16" s="73" t="str">
        <f>CONCATENATE(CA$3,CB16)</f>
        <v>8(choose all that apply)</v>
      </c>
      <c r="CB16" s="74" t="str">
        <f>$C$16</f>
        <v>(choose all that apply)</v>
      </c>
      <c r="CC16" s="40"/>
      <c r="CD16" s="40"/>
      <c r="CE16" s="77">
        <f>$F$16</f>
        <v>2</v>
      </c>
      <c r="CF16" s="148">
        <f>IF(CG$264=Equivalencies!$AE$23,'Site 8'!$G14,HLOOKUP(CONCATENATE(CC$2,CF$1),$B$3:$UUU$272,ROW($A16)-2,FALSE))</f>
        <v>0</v>
      </c>
      <c r="CG16" s="149"/>
      <c r="CH16" s="149"/>
      <c r="CI16" s="149"/>
      <c r="CJ16" s="150"/>
      <c r="CK16" s="72"/>
      <c r="CL16" s="73" t="str">
        <f>CONCATENATE(CL$3,CM16)</f>
        <v>9(choose all that apply)</v>
      </c>
      <c r="CM16" s="74" t="str">
        <f>$C$16</f>
        <v>(choose all that apply)</v>
      </c>
      <c r="CN16" s="40"/>
      <c r="CO16" s="40"/>
      <c r="CP16" s="77">
        <f>$F$16</f>
        <v>2</v>
      </c>
      <c r="CQ16" s="148">
        <f>IF(CR$264=Equivalencies!$AE$23,'Site 9'!$G14,HLOOKUP(CONCATENATE(CN$2,CQ$1),$B$3:$UUU$272,ROW($A16)-2,FALSE))</f>
        <v>0</v>
      </c>
      <c r="CR16" s="149"/>
      <c r="CS16" s="149"/>
      <c r="CT16" s="149"/>
      <c r="CU16" s="150"/>
      <c r="CV16" s="72"/>
      <c r="CW16" s="73" t="str">
        <f>CONCATENATE(CW$3,CX16)</f>
        <v>10(choose all that apply)</v>
      </c>
      <c r="CX16" s="74" t="str">
        <f>$C$16</f>
        <v>(choose all that apply)</v>
      </c>
      <c r="CY16" s="40"/>
      <c r="CZ16" s="40"/>
      <c r="DA16" s="77">
        <f>$F$16</f>
        <v>2</v>
      </c>
      <c r="DB16" s="148">
        <f>IF(DC$264=Equivalencies!$AE$23,'Site 10'!$G14,HLOOKUP(CONCATENATE(CY$2,DB$1),$B$3:$UUU$272,ROW($A16)-2,FALSE))</f>
        <v>0</v>
      </c>
      <c r="DC16" s="149"/>
      <c r="DD16" s="149"/>
      <c r="DE16" s="149"/>
      <c r="DF16" s="150"/>
      <c r="DG16" s="72"/>
      <c r="DH16" s="73" t="str">
        <f>CONCATENATE(DH$3,DI16)</f>
        <v>11(choose all that apply)</v>
      </c>
      <c r="DI16" s="74" t="str">
        <f>$C$16</f>
        <v>(choose all that apply)</v>
      </c>
      <c r="DJ16" s="40"/>
      <c r="DK16" s="40"/>
      <c r="DL16" s="77">
        <f>$F$16</f>
        <v>2</v>
      </c>
      <c r="DM16" s="148">
        <f>IF(DN$264=Equivalencies!$AE$23,'Site 11'!$G14,HLOOKUP(CONCATENATE(DJ$2,DM$1),$B$3:$UUU$272,ROW($A16)-2,FALSE))</f>
        <v>0</v>
      </c>
      <c r="DN16" s="149"/>
      <c r="DO16" s="149"/>
      <c r="DP16" s="149"/>
      <c r="DQ16" s="150"/>
      <c r="DR16" s="72"/>
      <c r="DS16" s="73" t="str">
        <f>CONCATENATE(DS$3,DT16)</f>
        <v>12(choose all that apply)</v>
      </c>
      <c r="DT16" s="74" t="str">
        <f>$C$16</f>
        <v>(choose all that apply)</v>
      </c>
      <c r="DU16" s="40"/>
      <c r="DV16" s="40"/>
      <c r="DW16" s="77">
        <f>$F$16</f>
        <v>2</v>
      </c>
      <c r="DX16" s="148">
        <f>IF(DY$264=Equivalencies!$AE$23,'Site 12'!$G14,HLOOKUP(CONCATENATE(DU$2,DX$1),$B$3:$UUU$272,ROW($A16)-2,FALSE))</f>
        <v>0</v>
      </c>
      <c r="DY16" s="149"/>
      <c r="DZ16" s="149"/>
      <c r="EA16" s="149"/>
      <c r="EB16" s="150"/>
      <c r="EC16" s="72"/>
      <c r="ED16" s="73" t="str">
        <f>CONCATENATE(ED$3,EE16)</f>
        <v>13(choose all that apply)</v>
      </c>
      <c r="EE16" s="74" t="str">
        <f>$C$16</f>
        <v>(choose all that apply)</v>
      </c>
      <c r="EF16" s="40"/>
      <c r="EG16" s="40"/>
      <c r="EH16" s="77">
        <f>$F$16</f>
        <v>2</v>
      </c>
      <c r="EI16" s="148">
        <f>IF(EJ$264=Equivalencies!$AE$23,'Site 13'!$G14,HLOOKUP(CONCATENATE(EF$2,EI$1),$B$3:$UUU$272,ROW($A16)-2,FALSE))</f>
        <v>0</v>
      </c>
      <c r="EJ16" s="149"/>
      <c r="EK16" s="149"/>
      <c r="EL16" s="149"/>
      <c r="EM16" s="150"/>
      <c r="EN16" s="72"/>
      <c r="EO16" s="73" t="str">
        <f>CONCATENATE(EO$3,EP16)</f>
        <v>14(choose all that apply)</v>
      </c>
      <c r="EP16" s="74" t="str">
        <f>$C$16</f>
        <v>(choose all that apply)</v>
      </c>
      <c r="EQ16" s="40"/>
      <c r="ER16" s="40"/>
      <c r="ES16" s="77">
        <f>$F$16</f>
        <v>2</v>
      </c>
      <c r="ET16" s="148">
        <f>IF(EU$264=Equivalencies!$AE$23,'Site 14'!$G14,HLOOKUP(CONCATENATE(EQ$2,ET$1),$B$3:$UUU$272,ROW($A16)-2,FALSE))</f>
        <v>0</v>
      </c>
      <c r="EU16" s="149"/>
      <c r="EV16" s="149"/>
      <c r="EW16" s="149"/>
      <c r="EX16" s="150"/>
      <c r="EY16" s="72"/>
      <c r="EZ16" s="73" t="str">
        <f>CONCATENATE(EZ$3,FA16)</f>
        <v>15(choose all that apply)</v>
      </c>
      <c r="FA16" s="74" t="str">
        <f>$C$16</f>
        <v>(choose all that apply)</v>
      </c>
      <c r="FB16" s="40"/>
      <c r="FC16" s="40"/>
      <c r="FD16" s="77">
        <f>$F$16</f>
        <v>2</v>
      </c>
      <c r="FE16" s="148">
        <f>IF(FF$264=Equivalencies!$AE$23,'Site 15'!$G14,HLOOKUP(CONCATENATE(FB$2,FE$1),$B$3:$UUU$272,ROW($A16)-2,FALSE))</f>
        <v>0</v>
      </c>
      <c r="FF16" s="149"/>
      <c r="FG16" s="149"/>
      <c r="FH16" s="149"/>
      <c r="FI16" s="150"/>
      <c r="FJ16" s="72"/>
      <c r="FK16" s="73" t="str">
        <f>CONCATENATE(FK$3,FL16)</f>
        <v>16(choose all that apply)</v>
      </c>
      <c r="FL16" s="74" t="str">
        <f>$C$16</f>
        <v>(choose all that apply)</v>
      </c>
      <c r="FM16" s="40"/>
      <c r="FN16" s="40"/>
      <c r="FO16" s="77">
        <f>$F$16</f>
        <v>2</v>
      </c>
      <c r="FP16" s="148">
        <f>IF(FQ$264=Equivalencies!$AE$23,'Site 16'!$G14,HLOOKUP(CONCATENATE(FM$2,FP$1),$B$3:$UUU$272,ROW($A16)-2,FALSE))</f>
        <v>0</v>
      </c>
      <c r="FQ16" s="149"/>
      <c r="FR16" s="149"/>
      <c r="FS16" s="149"/>
      <c r="FT16" s="150"/>
      <c r="FU16" s="72"/>
      <c r="FV16" s="73" t="str">
        <f>CONCATENATE(FV$3,FW16)</f>
        <v>17(choose all that apply)</v>
      </c>
      <c r="FW16" s="74" t="str">
        <f>$C$16</f>
        <v>(choose all that apply)</v>
      </c>
      <c r="FX16" s="40"/>
      <c r="FY16" s="40"/>
      <c r="FZ16" s="77">
        <f>$F$16</f>
        <v>2</v>
      </c>
      <c r="GA16" s="148">
        <f>IF(GB$264=Equivalencies!$AE$23,'Site 17'!$G14,HLOOKUP(CONCATENATE(FX$2,GA$1),$B$3:$UUU$272,ROW($A16)-2,FALSE))</f>
        <v>0</v>
      </c>
      <c r="GB16" s="149"/>
      <c r="GC16" s="149"/>
      <c r="GD16" s="149"/>
      <c r="GE16" s="150"/>
      <c r="GF16" s="72"/>
      <c r="GG16" s="73" t="str">
        <f>CONCATENATE(GG$3,GH16)</f>
        <v>18(choose all that apply)</v>
      </c>
      <c r="GH16" s="74" t="str">
        <f>$C$16</f>
        <v>(choose all that apply)</v>
      </c>
      <c r="GI16" s="40"/>
      <c r="GJ16" s="40"/>
      <c r="GK16" s="77">
        <f>$F$16</f>
        <v>2</v>
      </c>
      <c r="GL16" s="148">
        <f>IF(GM$264=Equivalencies!$AE$23,'Site 18'!$G14,HLOOKUP(CONCATENATE(GI$2,GL$1),$B$3:$UUU$272,ROW($A16)-2,FALSE))</f>
        <v>0</v>
      </c>
      <c r="GM16" s="149"/>
      <c r="GN16" s="149"/>
      <c r="GO16" s="149"/>
      <c r="GP16" s="150"/>
      <c r="GQ16" s="72"/>
      <c r="GR16" s="73" t="str">
        <f>CONCATENATE(GR$3,GS16)</f>
        <v>19(choose all that apply)</v>
      </c>
      <c r="GS16" s="74" t="str">
        <f>$C$16</f>
        <v>(choose all that apply)</v>
      </c>
      <c r="GT16" s="40"/>
      <c r="GU16" s="40"/>
      <c r="GV16" s="77">
        <f>$F$16</f>
        <v>2</v>
      </c>
      <c r="GW16" s="148">
        <f>IF(GX$264=Equivalencies!$AE$23,'Site 19'!$G14,HLOOKUP(CONCATENATE(GT$2,GW$1),$B$3:$UUU$272,ROW($A16)-2,FALSE))</f>
        <v>0</v>
      </c>
      <c r="GX16" s="149"/>
      <c r="GY16" s="149"/>
      <c r="GZ16" s="149"/>
      <c r="HA16" s="150"/>
      <c r="HB16" s="72"/>
      <c r="HC16" s="73" t="str">
        <f>CONCATENATE(HC$3,HD16)</f>
        <v>20(choose all that apply)</v>
      </c>
      <c r="HD16" s="74" t="str">
        <f>$C$16</f>
        <v>(choose all that apply)</v>
      </c>
      <c r="HE16" s="40"/>
      <c r="HF16" s="40"/>
      <c r="HG16" s="77">
        <f>$F$16</f>
        <v>2</v>
      </c>
      <c r="HH16" s="148">
        <f>IF(HI$264=Equivalencies!$AE$23,'Site 20'!$G14,HLOOKUP(CONCATENATE(HE$2,HH$1),$B$3:$UUU$272,ROW($A16)-2,FALSE))</f>
        <v>0</v>
      </c>
      <c r="HI16" s="149"/>
      <c r="HJ16" s="149"/>
      <c r="HK16" s="149"/>
      <c r="HL16" s="150"/>
      <c r="HM16" s="72"/>
      <c r="HN16" s="73" t="str">
        <f>CONCATENATE(HN$3,HO16)</f>
        <v>21(choose all that apply)</v>
      </c>
      <c r="HO16" s="74" t="str">
        <f>$C$16</f>
        <v>(choose all that apply)</v>
      </c>
      <c r="HP16" s="40"/>
      <c r="HQ16" s="40"/>
      <c r="HR16" s="77">
        <f>$F$16</f>
        <v>2</v>
      </c>
      <c r="HS16" s="148">
        <f>IF(HT$264=Equivalencies!$AE$23,'Site 21'!$G14,HLOOKUP(CONCATENATE(HP$2,HS$1),$B$3:$UUU$272,ROW($A16)-2,FALSE))</f>
        <v>0</v>
      </c>
      <c r="HT16" s="149"/>
      <c r="HU16" s="149"/>
      <c r="HV16" s="149"/>
      <c r="HW16" s="150"/>
      <c r="HX16" s="72"/>
      <c r="HY16" s="73" t="str">
        <f>CONCATENATE(HY$3,HZ16)</f>
        <v>22(choose all that apply)</v>
      </c>
      <c r="HZ16" s="74" t="str">
        <f>$C$16</f>
        <v>(choose all that apply)</v>
      </c>
      <c r="IA16" s="40"/>
      <c r="IB16" s="40"/>
      <c r="IC16" s="77">
        <f>$F$16</f>
        <v>2</v>
      </c>
      <c r="ID16" s="148">
        <f>IF(IE$264=Equivalencies!$AE$23,'Site 22'!$G14,HLOOKUP(CONCATENATE(IA$2,ID$1),$B$3:$UUU$272,ROW($A16)-2,FALSE))</f>
        <v>0</v>
      </c>
      <c r="IE16" s="149"/>
      <c r="IF16" s="149"/>
      <c r="IG16" s="149"/>
      <c r="IH16" s="150"/>
      <c r="II16" s="72"/>
      <c r="IJ16" s="73" t="str">
        <f>CONCATENATE(IJ$3,IK16)</f>
        <v>23(choose all that apply)</v>
      </c>
      <c r="IK16" s="74" t="str">
        <f>$C$16</f>
        <v>(choose all that apply)</v>
      </c>
      <c r="IL16" s="40"/>
      <c r="IM16" s="40"/>
      <c r="IN16" s="77">
        <f>$F$16</f>
        <v>2</v>
      </c>
      <c r="IO16" s="148">
        <f>IF(IP$264=Equivalencies!$AE$23,'Site 23'!$G14,HLOOKUP(CONCATENATE(IL$2,IO$1),$B$3:$UUU$272,ROW($A16)-2,FALSE))</f>
        <v>0</v>
      </c>
      <c r="IP16" s="149"/>
      <c r="IQ16" s="149"/>
      <c r="IR16" s="149"/>
      <c r="IS16" s="150"/>
      <c r="IT16" s="72"/>
      <c r="IU16" s="73" t="str">
        <f>CONCATENATE(IU$3,IV16)</f>
        <v>24(choose all that apply)</v>
      </c>
      <c r="IV16" s="74" t="str">
        <f>$C$16</f>
        <v>(choose all that apply)</v>
      </c>
      <c r="IW16" s="40"/>
      <c r="IX16" s="40"/>
      <c r="IY16" s="77">
        <f>$F$16</f>
        <v>2</v>
      </c>
      <c r="IZ16" s="148">
        <f>IF(JA$264=Equivalencies!$AE$23,'Site 24'!$G14,HLOOKUP(CONCATENATE(IW$2,IZ$1),$B$3:$UUU$272,ROW($A16)-2,FALSE))</f>
        <v>0</v>
      </c>
      <c r="JA16" s="149"/>
      <c r="JB16" s="149"/>
      <c r="JC16" s="149"/>
      <c r="JD16" s="150"/>
      <c r="JE16" s="72"/>
      <c r="JF16" s="73" t="str">
        <f>CONCATENATE(JF$3,JG16)</f>
        <v>25(choose all that apply)</v>
      </c>
      <c r="JG16" s="74" t="str">
        <f>$C$16</f>
        <v>(choose all that apply)</v>
      </c>
      <c r="JH16" s="40"/>
      <c r="JI16" s="40"/>
      <c r="JJ16" s="77">
        <f>$F$16</f>
        <v>2</v>
      </c>
      <c r="JK16" s="148">
        <f>IF(JL$264=Equivalencies!$AE$23,'Site 25'!$G14,HLOOKUP(CONCATENATE(JH$2,JK$1),$B$3:$UUU$272,ROW($A16)-2,FALSE))</f>
        <v>0</v>
      </c>
      <c r="JL16" s="149"/>
      <c r="JM16" s="149"/>
      <c r="JN16" s="149"/>
      <c r="JO16" s="150"/>
      <c r="JP16" s="72"/>
      <c r="JQ16" s="73" t="str">
        <f>CONCATENATE(JQ$3,JR16)</f>
        <v>26(choose all that apply)</v>
      </c>
      <c r="JR16" s="74" t="str">
        <f>$C$16</f>
        <v>(choose all that apply)</v>
      </c>
      <c r="JS16" s="40"/>
      <c r="JT16" s="40"/>
      <c r="JU16" s="77">
        <f>$F$16</f>
        <v>2</v>
      </c>
      <c r="JV16" s="148">
        <f>IF(JW$264=Equivalencies!$AE$23,'Site 26'!$G14,HLOOKUP(CONCATENATE(JS$2,JV$1),$B$3:$UUU$272,ROW($A16)-2,FALSE))</f>
        <v>0</v>
      </c>
      <c r="JW16" s="149"/>
      <c r="JX16" s="149"/>
      <c r="JY16" s="149"/>
      <c r="JZ16" s="150"/>
      <c r="KA16" s="72"/>
      <c r="KB16" s="73" t="str">
        <f>CONCATENATE(KB$3,KC16)</f>
        <v>27(choose all that apply)</v>
      </c>
      <c r="KC16" s="74" t="str">
        <f>$C$16</f>
        <v>(choose all that apply)</v>
      </c>
      <c r="KD16" s="40"/>
      <c r="KE16" s="40"/>
      <c r="KF16" s="77">
        <f>$F$16</f>
        <v>2</v>
      </c>
      <c r="KG16" s="148">
        <f>IF(KH$264=Equivalencies!$AE$23,'Site 27'!$G14,HLOOKUP(CONCATENATE(KD$2,KG$1),$B$3:$UUU$272,ROW($A16)-2,FALSE))</f>
        <v>0</v>
      </c>
      <c r="KH16" s="149"/>
      <c r="KI16" s="149"/>
      <c r="KJ16" s="149"/>
      <c r="KK16" s="150"/>
      <c r="KL16" s="72"/>
      <c r="KM16" s="73" t="str">
        <f>CONCATENATE(KM$3,KN16)</f>
        <v>28(choose all that apply)</v>
      </c>
      <c r="KN16" s="74" t="str">
        <f>$C$16</f>
        <v>(choose all that apply)</v>
      </c>
      <c r="KO16" s="40"/>
      <c r="KP16" s="40"/>
      <c r="KQ16" s="77">
        <f>$F$16</f>
        <v>2</v>
      </c>
      <c r="KR16" s="148">
        <f>IF(KS$264=Equivalencies!$AE$23,'Site 28'!$G14,HLOOKUP(CONCATENATE(KO$2,KR$1),$B$3:$UUU$272,ROW($A16)-2,FALSE))</f>
        <v>0</v>
      </c>
      <c r="KS16" s="149"/>
      <c r="KT16" s="149"/>
      <c r="KU16" s="149"/>
      <c r="KV16" s="150"/>
      <c r="KW16" s="72"/>
      <c r="KX16" s="73" t="str">
        <f>CONCATENATE(KX$3,KY16)</f>
        <v>29(choose all that apply)</v>
      </c>
      <c r="KY16" s="74" t="str">
        <f>$C$16</f>
        <v>(choose all that apply)</v>
      </c>
      <c r="KZ16" s="40"/>
      <c r="LA16" s="40"/>
      <c r="LB16" s="77">
        <f>$F$16</f>
        <v>2</v>
      </c>
      <c r="LC16" s="148">
        <f>IF(LD$264=Equivalencies!$AE$23,'Site 29'!$G14,HLOOKUP(CONCATENATE(KZ$2,LC$1),$B$3:$UUU$272,ROW($A16)-2,FALSE))</f>
        <v>0</v>
      </c>
      <c r="LD16" s="149"/>
      <c r="LE16" s="149"/>
      <c r="LF16" s="149"/>
      <c r="LG16" s="150"/>
      <c r="LH16" s="72"/>
      <c r="LI16" s="73" t="str">
        <f>CONCATENATE(LI$3,LJ16)</f>
        <v>30(choose all that apply)</v>
      </c>
      <c r="LJ16" s="74" t="str">
        <f>$C$16</f>
        <v>(choose all that apply)</v>
      </c>
      <c r="LK16" s="40"/>
      <c r="LL16" s="40"/>
      <c r="LM16" s="77">
        <f>$F$16</f>
        <v>2</v>
      </c>
      <c r="LN16" s="148">
        <f>IF(LO$264=Equivalencies!$AE$23,'Site 30'!$G14,HLOOKUP(CONCATENATE(LK$2,LN$1),$B$3:$UUU$272,ROW($A16)-2,FALSE))</f>
        <v>0</v>
      </c>
      <c r="LO16" s="149"/>
      <c r="LP16" s="149"/>
      <c r="LQ16" s="149"/>
      <c r="LR16" s="150"/>
      <c r="LS16" s="72"/>
      <c r="LT16" s="73" t="str">
        <f>CONCATENATE(LT$3,LU16)</f>
        <v>31(choose all that apply)</v>
      </c>
      <c r="LU16" s="74" t="str">
        <f>$C$16</f>
        <v>(choose all that apply)</v>
      </c>
      <c r="LV16" s="40"/>
      <c r="LW16" s="40"/>
      <c r="LX16" s="77">
        <f>$F$16</f>
        <v>2</v>
      </c>
      <c r="LY16" s="148">
        <f>IF(LZ$264=Equivalencies!$AE$23,'Site 31'!$G14,HLOOKUP(CONCATENATE(LV$2,LY$1),$B$3:$UUU$272,ROW($A16)-2,FALSE))</f>
        <v>0</v>
      </c>
      <c r="LZ16" s="149"/>
      <c r="MA16" s="149"/>
      <c r="MB16" s="149"/>
      <c r="MC16" s="150"/>
      <c r="MD16" s="72"/>
      <c r="ME16" s="73" t="str">
        <f>CONCATENATE(ME$3,MF16)</f>
        <v>32(choose all that apply)</v>
      </c>
      <c r="MF16" s="74" t="str">
        <f>$C$16</f>
        <v>(choose all that apply)</v>
      </c>
      <c r="MG16" s="40"/>
      <c r="MH16" s="40"/>
      <c r="MI16" s="77">
        <f>$F$16</f>
        <v>2</v>
      </c>
      <c r="MJ16" s="148">
        <f>IF(MK$264=Equivalencies!$AE$23,'Site 32'!$G14,HLOOKUP(CONCATENATE(MG$2,MJ$1),$B$3:$UUU$272,ROW($A16)-2,FALSE))</f>
        <v>0</v>
      </c>
      <c r="MK16" s="149"/>
      <c r="ML16" s="149"/>
      <c r="MM16" s="149"/>
      <c r="MN16" s="150"/>
      <c r="MO16" s="72"/>
      <c r="MP16" s="73" t="str">
        <f>CONCATENATE(MP$3,MQ16)</f>
        <v>33(choose all that apply)</v>
      </c>
      <c r="MQ16" s="74" t="str">
        <f>$C$16</f>
        <v>(choose all that apply)</v>
      </c>
      <c r="MR16" s="40"/>
      <c r="MS16" s="40"/>
      <c r="MT16" s="77">
        <f>$F$16</f>
        <v>2</v>
      </c>
      <c r="MU16" s="148">
        <f>IF(MV$264=Equivalencies!$AE$23,'Site 33'!$G14,HLOOKUP(CONCATENATE(MR$2,MU$1),$B$3:$UUU$272,ROW($A16)-2,FALSE))</f>
        <v>0</v>
      </c>
      <c r="MV16" s="149"/>
      <c r="MW16" s="149"/>
      <c r="MX16" s="149"/>
      <c r="MY16" s="150"/>
      <c r="MZ16" s="72"/>
      <c r="NA16" s="73" t="str">
        <f>CONCATENATE(NA$3,NB16)</f>
        <v>34(choose all that apply)</v>
      </c>
      <c r="NB16" s="74" t="str">
        <f>$C$16</f>
        <v>(choose all that apply)</v>
      </c>
      <c r="NC16" s="40"/>
      <c r="ND16" s="40"/>
      <c r="NE16" s="77">
        <f>$F$16</f>
        <v>2</v>
      </c>
      <c r="NF16" s="148">
        <f>IF(NG$264=Equivalencies!$AE$23,'Site 34'!$G14,HLOOKUP(CONCATENATE(NC$2,NF$1),$B$3:$UUU$272,ROW($A16)-2,FALSE))</f>
        <v>0</v>
      </c>
      <c r="NG16" s="149"/>
      <c r="NH16" s="149"/>
      <c r="NI16" s="149"/>
      <c r="NJ16" s="150"/>
      <c r="NK16" s="72"/>
      <c r="NL16" s="73" t="str">
        <f>CONCATENATE(NL$3,NM16)</f>
        <v>35(choose all that apply)</v>
      </c>
      <c r="NM16" s="74" t="str">
        <f>$C$16</f>
        <v>(choose all that apply)</v>
      </c>
      <c r="NN16" s="40"/>
      <c r="NO16" s="40"/>
      <c r="NP16" s="77">
        <f>$F$16</f>
        <v>2</v>
      </c>
      <c r="NQ16" s="148">
        <f>IF(NR$264=Equivalencies!$AE$23,'Site 35'!$G14,HLOOKUP(CONCATENATE(NN$2,NQ$1),$B$3:$UUU$272,ROW($A16)-2,FALSE))</f>
        <v>0</v>
      </c>
      <c r="NR16" s="149"/>
      <c r="NS16" s="149"/>
      <c r="NT16" s="149"/>
      <c r="NU16" s="150"/>
      <c r="NV16" s="72"/>
      <c r="NW16" s="73" t="str">
        <f>CONCATENATE(NW$3,NX16)</f>
        <v>36(choose all that apply)</v>
      </c>
      <c r="NX16" s="74" t="str">
        <f>$C$16</f>
        <v>(choose all that apply)</v>
      </c>
      <c r="NY16" s="40"/>
      <c r="NZ16" s="40"/>
      <c r="OA16" s="77">
        <f>$F$16</f>
        <v>2</v>
      </c>
      <c r="OB16" s="148">
        <f>IF(OC$264=Equivalencies!$AE$23,'Site 36'!$G14,HLOOKUP(CONCATENATE(NY$2,OB$1),$B$3:$UUU$272,ROW($A16)-2,FALSE))</f>
        <v>0</v>
      </c>
      <c r="OC16" s="149"/>
      <c r="OD16" s="149"/>
      <c r="OE16" s="149"/>
      <c r="OF16" s="150"/>
      <c r="OG16" s="72"/>
      <c r="OH16" s="73" t="str">
        <f>CONCATENATE(OH$3,OI16)</f>
        <v>37(choose all that apply)</v>
      </c>
      <c r="OI16" s="74" t="str">
        <f>$C$16</f>
        <v>(choose all that apply)</v>
      </c>
      <c r="OJ16" s="40"/>
      <c r="OK16" s="40"/>
      <c r="OL16" s="77">
        <f>$F$16</f>
        <v>2</v>
      </c>
      <c r="OM16" s="148">
        <f>IF(ON$264=Equivalencies!$AE$23,'Site 37'!$G14,HLOOKUP(CONCATENATE(OJ$2,OM$1),$B$3:$UUU$272,ROW($A16)-2,FALSE))</f>
        <v>0</v>
      </c>
      <c r="ON16" s="149"/>
      <c r="OO16" s="149"/>
      <c r="OP16" s="149"/>
      <c r="OQ16" s="150"/>
      <c r="OR16" s="72"/>
      <c r="OS16" s="73" t="str">
        <f>CONCATENATE(OS$3,OT16)</f>
        <v>38(choose all that apply)</v>
      </c>
      <c r="OT16" s="74" t="str">
        <f>$C$16</f>
        <v>(choose all that apply)</v>
      </c>
      <c r="OU16" s="40"/>
      <c r="OV16" s="40"/>
      <c r="OW16" s="77">
        <f>$F$16</f>
        <v>2</v>
      </c>
      <c r="OX16" s="148">
        <f>IF(OY$264=Equivalencies!$AE$23,'Site 38'!$G14,HLOOKUP(CONCATENATE(OU$2,OX$1),$B$3:$UUU$272,ROW($A16)-2,FALSE))</f>
        <v>0</v>
      </c>
      <c r="OY16" s="149"/>
      <c r="OZ16" s="149"/>
      <c r="PA16" s="149"/>
      <c r="PB16" s="150"/>
      <c r="PC16" s="72"/>
      <c r="PD16" s="73" t="str">
        <f>CONCATENATE(PD$3,PE16)</f>
        <v>39(choose all that apply)</v>
      </c>
      <c r="PE16" s="74" t="str">
        <f>$C$16</f>
        <v>(choose all that apply)</v>
      </c>
      <c r="PF16" s="40"/>
      <c r="PG16" s="40"/>
      <c r="PH16" s="77">
        <f>$F$16</f>
        <v>2</v>
      </c>
      <c r="PI16" s="148">
        <f>IF(PJ$264=Equivalencies!$AE$23,'Site 39'!$G14,HLOOKUP(CONCATENATE(PF$2,PI$1),$B$3:$UUU$272,ROW($A16)-2,FALSE))</f>
        <v>0</v>
      </c>
      <c r="PJ16" s="149"/>
      <c r="PK16" s="149"/>
      <c r="PL16" s="149"/>
      <c r="PM16" s="150"/>
      <c r="PN16" s="72"/>
      <c r="PO16" s="73" t="str">
        <f>CONCATENATE(PO$3,PP16)</f>
        <v>40(choose all that apply)</v>
      </c>
      <c r="PP16" s="74" t="str">
        <f>$C$16</f>
        <v>(choose all that apply)</v>
      </c>
      <c r="PQ16" s="40"/>
      <c r="PR16" s="40"/>
      <c r="PS16" s="77">
        <f>$F$16</f>
        <v>2</v>
      </c>
      <c r="PT16" s="148">
        <f>IF(PU$264=Equivalencies!$AE$23,'Site 40'!$G14,HLOOKUP(CONCATENATE(PQ$2,PT$1),$B$3:$UUU$272,ROW($A16)-2,FALSE))</f>
        <v>0</v>
      </c>
      <c r="PU16" s="149"/>
      <c r="PV16" s="149"/>
      <c r="PW16" s="149"/>
      <c r="PX16" s="150"/>
      <c r="PY16" s="72"/>
      <c r="PZ16" s="73" t="str">
        <f>CONCATENATE(PZ$3,QA16)</f>
        <v>41(choose all that apply)</v>
      </c>
      <c r="QA16" s="74" t="str">
        <f>$C$16</f>
        <v>(choose all that apply)</v>
      </c>
      <c r="QB16" s="40"/>
      <c r="QC16" s="40"/>
      <c r="QD16" s="77">
        <f>$F$16</f>
        <v>2</v>
      </c>
      <c r="QE16" s="148">
        <f>IF(QF$264=Equivalencies!$AE$23,'Site 41'!$G14,HLOOKUP(CONCATENATE(QB$2,QE$1),$B$3:$UUU$272,ROW($A16)-2,FALSE))</f>
        <v>0</v>
      </c>
      <c r="QF16" s="149"/>
      <c r="QG16" s="149"/>
      <c r="QH16" s="149"/>
      <c r="QI16" s="150"/>
      <c r="QJ16" s="72"/>
      <c r="QK16" s="73" t="str">
        <f>CONCATENATE(QK$3,QL16)</f>
        <v>42(choose all that apply)</v>
      </c>
      <c r="QL16" s="74" t="str">
        <f>$C$16</f>
        <v>(choose all that apply)</v>
      </c>
      <c r="QM16" s="40"/>
      <c r="QN16" s="40"/>
      <c r="QO16" s="77">
        <f>$F$16</f>
        <v>2</v>
      </c>
      <c r="QP16" s="148">
        <f>IF(QQ$264=Equivalencies!$AE$23,'Site 42'!$G14,HLOOKUP(CONCATENATE(QM$2,QP$1),$B$3:$UUU$272,ROW($A16)-2,FALSE))</f>
        <v>0</v>
      </c>
      <c r="QQ16" s="149"/>
      <c r="QR16" s="149"/>
      <c r="QS16" s="149"/>
      <c r="QT16" s="150"/>
      <c r="QU16" s="72"/>
      <c r="QV16" s="73" t="str">
        <f>CONCATENATE(QV$3,QW16)</f>
        <v>43(choose all that apply)</v>
      </c>
      <c r="QW16" s="74" t="str">
        <f>$C$16</f>
        <v>(choose all that apply)</v>
      </c>
      <c r="QX16" s="40"/>
      <c r="QY16" s="40"/>
      <c r="QZ16" s="77">
        <f>$F$16</f>
        <v>2</v>
      </c>
      <c r="RA16" s="148">
        <f>IF(RB$264=Equivalencies!$AE$23,'Site 43'!$G14,HLOOKUP(CONCATENATE(QX$2,RA$1),$B$3:$UUU$272,ROW($A16)-2,FALSE))</f>
        <v>0</v>
      </c>
      <c r="RB16" s="149"/>
      <c r="RC16" s="149"/>
      <c r="RD16" s="149"/>
      <c r="RE16" s="150"/>
      <c r="RF16" s="72"/>
      <c r="RG16" s="73" t="str">
        <f>CONCATENATE(RG$3,RH16)</f>
        <v>44(choose all that apply)</v>
      </c>
      <c r="RH16" s="74" t="str">
        <f>$C$16</f>
        <v>(choose all that apply)</v>
      </c>
      <c r="RI16" s="40"/>
      <c r="RJ16" s="40"/>
      <c r="RK16" s="77">
        <f>$F$16</f>
        <v>2</v>
      </c>
      <c r="RL16" s="148">
        <f>IF(RM$264=Equivalencies!$AE$23,'Site 44'!$G14,HLOOKUP(CONCATENATE(RI$2,RL$1),$B$3:$UUU$272,ROW($A16)-2,FALSE))</f>
        <v>0</v>
      </c>
      <c r="RM16" s="149"/>
      <c r="RN16" s="149"/>
      <c r="RO16" s="149"/>
      <c r="RP16" s="150"/>
      <c r="RQ16" s="72"/>
      <c r="RR16" s="73" t="str">
        <f>CONCATENATE(RR$3,RS16)</f>
        <v>45(choose all that apply)</v>
      </c>
      <c r="RS16" s="74" t="str">
        <f>$C$16</f>
        <v>(choose all that apply)</v>
      </c>
      <c r="RT16" s="40"/>
      <c r="RU16" s="40"/>
      <c r="RV16" s="77">
        <f>$F$16</f>
        <v>2</v>
      </c>
      <c r="RW16" s="148">
        <f>IF(RX$264=Equivalencies!$AE$23,'Site 45'!$G14,HLOOKUP(CONCATENATE(RT$2,RW$1),$B$3:$UUU$272,ROW($A16)-2,FALSE))</f>
        <v>0</v>
      </c>
      <c r="RX16" s="149"/>
      <c r="RY16" s="149"/>
      <c r="RZ16" s="149"/>
      <c r="SA16" s="150"/>
      <c r="SB16" s="72"/>
      <c r="SC16" s="73" t="str">
        <f>CONCATENATE(SC$3,SD16)</f>
        <v>46(choose all that apply)</v>
      </c>
      <c r="SD16" s="74" t="str">
        <f>$C$16</f>
        <v>(choose all that apply)</v>
      </c>
      <c r="SE16" s="40"/>
      <c r="SF16" s="40"/>
      <c r="SG16" s="77">
        <f>$F$16</f>
        <v>2</v>
      </c>
      <c r="SH16" s="148">
        <f>IF(SI$264=Equivalencies!$AE$23,'Site 46'!$G14,HLOOKUP(CONCATENATE(SE$2,SH$1),$B$3:$UUU$272,ROW($A16)-2,FALSE))</f>
        <v>0</v>
      </c>
      <c r="SI16" s="149"/>
      <c r="SJ16" s="149"/>
      <c r="SK16" s="149"/>
      <c r="SL16" s="150"/>
      <c r="SM16" s="72"/>
      <c r="SN16" s="73" t="str">
        <f>CONCATENATE(SN$3,SO16)</f>
        <v>47(choose all that apply)</v>
      </c>
      <c r="SO16" s="74" t="str">
        <f>$C$16</f>
        <v>(choose all that apply)</v>
      </c>
      <c r="SP16" s="40"/>
      <c r="SQ16" s="40"/>
      <c r="SR16" s="77">
        <f>$F$16</f>
        <v>2</v>
      </c>
      <c r="SS16" s="148">
        <f>IF(ST$264=Equivalencies!$AE$23,'Site 47'!$G14,HLOOKUP(CONCATENATE(SP$2,SS$1),$B$3:$UUU$272,ROW($A16)-2,FALSE))</f>
        <v>0</v>
      </c>
      <c r="ST16" s="149"/>
      <c r="SU16" s="149"/>
      <c r="SV16" s="149"/>
      <c r="SW16" s="150"/>
      <c r="SX16" s="72"/>
      <c r="SY16" s="73" t="str">
        <f>CONCATENATE(SY$3,SZ16)</f>
        <v>48(choose all that apply)</v>
      </c>
      <c r="SZ16" s="74" t="str">
        <f>$C$16</f>
        <v>(choose all that apply)</v>
      </c>
      <c r="TA16" s="40"/>
      <c r="TB16" s="40"/>
      <c r="TC16" s="77">
        <f>$F$16</f>
        <v>2</v>
      </c>
      <c r="TD16" s="148">
        <f>IF(TE$264=Equivalencies!$AE$23,'Site 48'!$G14,HLOOKUP(CONCATENATE(TA$2,TD$1),$B$3:$UUU$272,ROW($A16)-2,FALSE))</f>
        <v>0</v>
      </c>
      <c r="TE16" s="149"/>
      <c r="TF16" s="149"/>
      <c r="TG16" s="149"/>
      <c r="TH16" s="150"/>
      <c r="TI16" s="72"/>
      <c r="TJ16" s="73" t="str">
        <f>CONCATENATE(TJ$3,TK16)</f>
        <v>49(choose all that apply)</v>
      </c>
      <c r="TK16" s="74" t="str">
        <f>$C$16</f>
        <v>(choose all that apply)</v>
      </c>
      <c r="TL16" s="40"/>
      <c r="TM16" s="40"/>
      <c r="TN16" s="77">
        <f>$F$16</f>
        <v>2</v>
      </c>
      <c r="TO16" s="148">
        <f>IF(TP$264=Equivalencies!$AE$23,'Site 49'!$G14,HLOOKUP(CONCATENATE(TL$2,TO$1),$B$3:$UUU$272,ROW($A16)-2,FALSE))</f>
        <v>0</v>
      </c>
      <c r="TP16" s="149"/>
      <c r="TQ16" s="149"/>
      <c r="TR16" s="149"/>
      <c r="TS16" s="150"/>
      <c r="TT16" s="72"/>
      <c r="TU16" s="73" t="str">
        <f>CONCATENATE(TU$3,TV16)</f>
        <v>50(choose all that apply)</v>
      </c>
      <c r="TV16" s="74" t="str">
        <f>$C$16</f>
        <v>(choose all that apply)</v>
      </c>
      <c r="TW16" s="40"/>
      <c r="TX16" s="40"/>
      <c r="TY16" s="77">
        <f>$F$16</f>
        <v>2</v>
      </c>
      <c r="TZ16" s="148">
        <f>IF(UA$264=Equivalencies!$AE$23,'Site 50'!$G14,HLOOKUP(CONCATENATE(TW$2,TZ$1),$B$3:$UUU$272,ROW($A16)-2,FALSE))</f>
        <v>0</v>
      </c>
      <c r="UA16" s="149"/>
      <c r="UB16" s="149"/>
      <c r="UC16" s="149"/>
      <c r="UD16" s="150"/>
      <c r="UE16" s="72"/>
    </row>
    <row r="17" spans="1:551" x14ac:dyDescent="0.25">
      <c r="A17" s="75"/>
      <c r="B17" s="73"/>
      <c r="C17" s="74"/>
      <c r="D17" s="40"/>
      <c r="E17" s="40"/>
      <c r="F17" s="77"/>
      <c r="G17" s="76"/>
      <c r="H17" s="76"/>
      <c r="I17" s="76"/>
      <c r="J17" s="76"/>
      <c r="K17" s="76"/>
      <c r="L17" s="72"/>
      <c r="M17" s="73"/>
      <c r="N17" s="74"/>
      <c r="O17" s="40"/>
      <c r="P17" s="40"/>
      <c r="Q17" s="77"/>
      <c r="R17" s="76"/>
      <c r="S17" s="76"/>
      <c r="T17" s="76"/>
      <c r="U17" s="76"/>
      <c r="V17" s="76"/>
      <c r="W17" s="72"/>
      <c r="X17" s="73"/>
      <c r="Y17" s="74"/>
      <c r="Z17" s="40"/>
      <c r="AA17" s="40"/>
      <c r="AB17" s="77"/>
      <c r="AC17" s="76"/>
      <c r="AD17" s="76"/>
      <c r="AE17" s="76"/>
      <c r="AF17" s="76"/>
      <c r="AG17" s="76"/>
      <c r="AH17" s="72"/>
      <c r="AI17" s="73"/>
      <c r="AJ17" s="74"/>
      <c r="AK17" s="40"/>
      <c r="AL17" s="40"/>
      <c r="AM17" s="77"/>
      <c r="AN17" s="76"/>
      <c r="AO17" s="76"/>
      <c r="AP17" s="76"/>
      <c r="AQ17" s="76"/>
      <c r="AR17" s="76"/>
      <c r="AS17" s="72"/>
      <c r="AT17" s="73"/>
      <c r="AU17" s="74"/>
      <c r="AV17" s="40"/>
      <c r="AW17" s="40"/>
      <c r="AX17" s="77"/>
      <c r="AY17" s="76"/>
      <c r="AZ17" s="76"/>
      <c r="BA17" s="76"/>
      <c r="BB17" s="76"/>
      <c r="BC17" s="76"/>
      <c r="BD17" s="72"/>
      <c r="BE17" s="73"/>
      <c r="BF17" s="74"/>
      <c r="BG17" s="40"/>
      <c r="BH17" s="40"/>
      <c r="BI17" s="77"/>
      <c r="BJ17" s="76"/>
      <c r="BK17" s="76"/>
      <c r="BL17" s="76"/>
      <c r="BM17" s="76"/>
      <c r="BN17" s="76"/>
      <c r="BO17" s="72"/>
      <c r="BP17" s="73"/>
      <c r="BQ17" s="74"/>
      <c r="BR17" s="40"/>
      <c r="BS17" s="40"/>
      <c r="BT17" s="77"/>
      <c r="BU17" s="76"/>
      <c r="BV17" s="76"/>
      <c r="BW17" s="76"/>
      <c r="BX17" s="76"/>
      <c r="BY17" s="76"/>
      <c r="BZ17" s="72"/>
      <c r="CA17" s="73"/>
      <c r="CB17" s="74"/>
      <c r="CC17" s="40"/>
      <c r="CD17" s="40"/>
      <c r="CE17" s="77"/>
      <c r="CF17" s="76"/>
      <c r="CG17" s="76"/>
      <c r="CH17" s="76"/>
      <c r="CI17" s="76"/>
      <c r="CJ17" s="76"/>
      <c r="CK17" s="72"/>
      <c r="CL17" s="73"/>
      <c r="CM17" s="74"/>
      <c r="CN17" s="40"/>
      <c r="CO17" s="40"/>
      <c r="CP17" s="77"/>
      <c r="CQ17" s="76"/>
      <c r="CR17" s="76"/>
      <c r="CS17" s="76"/>
      <c r="CT17" s="76"/>
      <c r="CU17" s="76"/>
      <c r="CV17" s="72"/>
      <c r="CW17" s="73"/>
      <c r="CX17" s="74"/>
      <c r="CY17" s="40"/>
      <c r="CZ17" s="40"/>
      <c r="DA17" s="77"/>
      <c r="DB17" s="76"/>
      <c r="DC17" s="76"/>
      <c r="DD17" s="76"/>
      <c r="DE17" s="76"/>
      <c r="DF17" s="76"/>
      <c r="DG17" s="72"/>
      <c r="DH17" s="73"/>
      <c r="DI17" s="74"/>
      <c r="DJ17" s="40"/>
      <c r="DK17" s="40"/>
      <c r="DL17" s="77"/>
      <c r="DM17" s="76"/>
      <c r="DN17" s="76"/>
      <c r="DO17" s="76"/>
      <c r="DP17" s="76"/>
      <c r="DQ17" s="76"/>
      <c r="DR17" s="72"/>
      <c r="DS17" s="73"/>
      <c r="DT17" s="74"/>
      <c r="DU17" s="40"/>
      <c r="DV17" s="40"/>
      <c r="DW17" s="77"/>
      <c r="DX17" s="76"/>
      <c r="DY17" s="76"/>
      <c r="DZ17" s="76"/>
      <c r="EA17" s="76"/>
      <c r="EB17" s="76"/>
      <c r="EC17" s="72"/>
      <c r="ED17" s="73"/>
      <c r="EE17" s="74"/>
      <c r="EF17" s="40"/>
      <c r="EG17" s="40"/>
      <c r="EH17" s="77"/>
      <c r="EI17" s="76"/>
      <c r="EJ17" s="76"/>
      <c r="EK17" s="76"/>
      <c r="EL17" s="76"/>
      <c r="EM17" s="76"/>
      <c r="EN17" s="72"/>
      <c r="EO17" s="73"/>
      <c r="EP17" s="74"/>
      <c r="EQ17" s="40"/>
      <c r="ER17" s="40"/>
      <c r="ES17" s="77"/>
      <c r="ET17" s="76"/>
      <c r="EU17" s="76"/>
      <c r="EV17" s="76"/>
      <c r="EW17" s="76"/>
      <c r="EX17" s="76"/>
      <c r="EY17" s="72"/>
      <c r="EZ17" s="73"/>
      <c r="FA17" s="74"/>
      <c r="FB17" s="40"/>
      <c r="FC17" s="40"/>
      <c r="FD17" s="77"/>
      <c r="FE17" s="76"/>
      <c r="FF17" s="76"/>
      <c r="FG17" s="76"/>
      <c r="FH17" s="76"/>
      <c r="FI17" s="76"/>
      <c r="FJ17" s="72"/>
      <c r="FK17" s="73"/>
      <c r="FL17" s="74"/>
      <c r="FM17" s="40"/>
      <c r="FN17" s="40"/>
      <c r="FO17" s="77"/>
      <c r="FP17" s="76"/>
      <c r="FQ17" s="76"/>
      <c r="FR17" s="76"/>
      <c r="FS17" s="76"/>
      <c r="FT17" s="76"/>
      <c r="FU17" s="72"/>
      <c r="FV17" s="73"/>
      <c r="FW17" s="74"/>
      <c r="FX17" s="40"/>
      <c r="FY17" s="40"/>
      <c r="FZ17" s="77"/>
      <c r="GA17" s="76"/>
      <c r="GB17" s="76"/>
      <c r="GC17" s="76"/>
      <c r="GD17" s="76"/>
      <c r="GE17" s="76"/>
      <c r="GF17" s="72"/>
      <c r="GG17" s="73"/>
      <c r="GH17" s="74"/>
      <c r="GI17" s="40"/>
      <c r="GJ17" s="40"/>
      <c r="GK17" s="77"/>
      <c r="GL17" s="76"/>
      <c r="GM17" s="76"/>
      <c r="GN17" s="76"/>
      <c r="GO17" s="76"/>
      <c r="GP17" s="76"/>
      <c r="GQ17" s="72"/>
      <c r="GR17" s="73"/>
      <c r="GS17" s="74"/>
      <c r="GT17" s="40"/>
      <c r="GU17" s="40"/>
      <c r="GV17" s="77"/>
      <c r="GW17" s="76"/>
      <c r="GX17" s="76"/>
      <c r="GY17" s="76"/>
      <c r="GZ17" s="76"/>
      <c r="HA17" s="76"/>
      <c r="HB17" s="72"/>
      <c r="HC17" s="73"/>
      <c r="HD17" s="74"/>
      <c r="HE17" s="40"/>
      <c r="HF17" s="40"/>
      <c r="HG17" s="77"/>
      <c r="HH17" s="76"/>
      <c r="HI17" s="76"/>
      <c r="HJ17" s="76"/>
      <c r="HK17" s="76"/>
      <c r="HL17" s="76"/>
      <c r="HM17" s="72"/>
      <c r="HN17" s="73"/>
      <c r="HO17" s="74"/>
      <c r="HP17" s="40"/>
      <c r="HQ17" s="40"/>
      <c r="HR17" s="77"/>
      <c r="HS17" s="76"/>
      <c r="HT17" s="76"/>
      <c r="HU17" s="76"/>
      <c r="HV17" s="76"/>
      <c r="HW17" s="76"/>
      <c r="HX17" s="72"/>
      <c r="HY17" s="73"/>
      <c r="HZ17" s="74"/>
      <c r="IA17" s="40"/>
      <c r="IB17" s="40"/>
      <c r="IC17" s="77"/>
      <c r="ID17" s="76"/>
      <c r="IE17" s="76"/>
      <c r="IF17" s="76"/>
      <c r="IG17" s="76"/>
      <c r="IH17" s="76"/>
      <c r="II17" s="72"/>
      <c r="IJ17" s="73"/>
      <c r="IK17" s="74"/>
      <c r="IL17" s="40"/>
      <c r="IM17" s="40"/>
      <c r="IN17" s="77"/>
      <c r="IO17" s="76"/>
      <c r="IP17" s="76"/>
      <c r="IQ17" s="76"/>
      <c r="IR17" s="76"/>
      <c r="IS17" s="76"/>
      <c r="IT17" s="72"/>
      <c r="IU17" s="73"/>
      <c r="IV17" s="74"/>
      <c r="IW17" s="40"/>
      <c r="IX17" s="40"/>
      <c r="IY17" s="77"/>
      <c r="IZ17" s="76"/>
      <c r="JA17" s="76"/>
      <c r="JB17" s="76"/>
      <c r="JC17" s="76"/>
      <c r="JD17" s="76"/>
      <c r="JE17" s="72"/>
      <c r="JF17" s="73"/>
      <c r="JG17" s="74"/>
      <c r="JH17" s="40"/>
      <c r="JI17" s="40"/>
      <c r="JJ17" s="77"/>
      <c r="JK17" s="76"/>
      <c r="JL17" s="76"/>
      <c r="JM17" s="76"/>
      <c r="JN17" s="76"/>
      <c r="JO17" s="76"/>
      <c r="JP17" s="72"/>
      <c r="JQ17" s="73"/>
      <c r="JR17" s="74"/>
      <c r="JS17" s="40"/>
      <c r="JT17" s="40"/>
      <c r="JU17" s="77"/>
      <c r="JV17" s="76"/>
      <c r="JW17" s="76"/>
      <c r="JX17" s="76"/>
      <c r="JY17" s="76"/>
      <c r="JZ17" s="76"/>
      <c r="KA17" s="72"/>
      <c r="KB17" s="73"/>
      <c r="KC17" s="74"/>
      <c r="KD17" s="40"/>
      <c r="KE17" s="40"/>
      <c r="KF17" s="77"/>
      <c r="KG17" s="76"/>
      <c r="KH17" s="76"/>
      <c r="KI17" s="76"/>
      <c r="KJ17" s="76"/>
      <c r="KK17" s="76"/>
      <c r="KL17" s="72"/>
      <c r="KM17" s="73"/>
      <c r="KN17" s="74"/>
      <c r="KO17" s="40"/>
      <c r="KP17" s="40"/>
      <c r="KQ17" s="77"/>
      <c r="KR17" s="76"/>
      <c r="KS17" s="76"/>
      <c r="KT17" s="76"/>
      <c r="KU17" s="76"/>
      <c r="KV17" s="76"/>
      <c r="KW17" s="72"/>
      <c r="KX17" s="73"/>
      <c r="KY17" s="74"/>
      <c r="KZ17" s="40"/>
      <c r="LA17" s="40"/>
      <c r="LB17" s="77"/>
      <c r="LC17" s="76"/>
      <c r="LD17" s="76"/>
      <c r="LE17" s="76"/>
      <c r="LF17" s="76"/>
      <c r="LG17" s="76"/>
      <c r="LH17" s="72"/>
      <c r="LI17" s="73"/>
      <c r="LJ17" s="74"/>
      <c r="LK17" s="40"/>
      <c r="LL17" s="40"/>
      <c r="LM17" s="77"/>
      <c r="LN17" s="76"/>
      <c r="LO17" s="76"/>
      <c r="LP17" s="76"/>
      <c r="LQ17" s="76"/>
      <c r="LR17" s="76"/>
      <c r="LS17" s="72"/>
      <c r="LT17" s="73"/>
      <c r="LU17" s="74"/>
      <c r="LV17" s="40"/>
      <c r="LW17" s="40"/>
      <c r="LX17" s="77"/>
      <c r="LY17" s="76"/>
      <c r="LZ17" s="76"/>
      <c r="MA17" s="76"/>
      <c r="MB17" s="76"/>
      <c r="MC17" s="76"/>
      <c r="MD17" s="72"/>
      <c r="ME17" s="73"/>
      <c r="MF17" s="74"/>
      <c r="MG17" s="40"/>
      <c r="MH17" s="40"/>
      <c r="MI17" s="77"/>
      <c r="MJ17" s="76"/>
      <c r="MK17" s="76"/>
      <c r="ML17" s="76"/>
      <c r="MM17" s="76"/>
      <c r="MN17" s="76"/>
      <c r="MO17" s="72"/>
      <c r="MP17" s="73"/>
      <c r="MQ17" s="74"/>
      <c r="MR17" s="40"/>
      <c r="MS17" s="40"/>
      <c r="MT17" s="77"/>
      <c r="MU17" s="76"/>
      <c r="MV17" s="76"/>
      <c r="MW17" s="76"/>
      <c r="MX17" s="76"/>
      <c r="MY17" s="76"/>
      <c r="MZ17" s="72"/>
      <c r="NA17" s="73"/>
      <c r="NB17" s="74"/>
      <c r="NC17" s="40"/>
      <c r="ND17" s="40"/>
      <c r="NE17" s="77"/>
      <c r="NF17" s="76"/>
      <c r="NG17" s="76"/>
      <c r="NH17" s="76"/>
      <c r="NI17" s="76"/>
      <c r="NJ17" s="76"/>
      <c r="NK17" s="72"/>
      <c r="NL17" s="73"/>
      <c r="NM17" s="74"/>
      <c r="NN17" s="40"/>
      <c r="NO17" s="40"/>
      <c r="NP17" s="77"/>
      <c r="NQ17" s="76"/>
      <c r="NR17" s="76"/>
      <c r="NS17" s="76"/>
      <c r="NT17" s="76"/>
      <c r="NU17" s="76"/>
      <c r="NV17" s="72"/>
      <c r="NW17" s="73"/>
      <c r="NX17" s="74"/>
      <c r="NY17" s="40"/>
      <c r="NZ17" s="40"/>
      <c r="OA17" s="77"/>
      <c r="OB17" s="76"/>
      <c r="OC17" s="76"/>
      <c r="OD17" s="76"/>
      <c r="OE17" s="76"/>
      <c r="OF17" s="76"/>
      <c r="OG17" s="72"/>
      <c r="OH17" s="73"/>
      <c r="OI17" s="74"/>
      <c r="OJ17" s="40"/>
      <c r="OK17" s="40"/>
      <c r="OL17" s="77"/>
      <c r="OM17" s="76"/>
      <c r="ON17" s="76"/>
      <c r="OO17" s="76"/>
      <c r="OP17" s="76"/>
      <c r="OQ17" s="76"/>
      <c r="OR17" s="72"/>
      <c r="OS17" s="73"/>
      <c r="OT17" s="74"/>
      <c r="OU17" s="40"/>
      <c r="OV17" s="40"/>
      <c r="OW17" s="77"/>
      <c r="OX17" s="76"/>
      <c r="OY17" s="76"/>
      <c r="OZ17" s="76"/>
      <c r="PA17" s="76"/>
      <c r="PB17" s="76"/>
      <c r="PC17" s="72"/>
      <c r="PD17" s="73"/>
      <c r="PE17" s="74"/>
      <c r="PF17" s="40"/>
      <c r="PG17" s="40"/>
      <c r="PH17" s="77"/>
      <c r="PI17" s="76"/>
      <c r="PJ17" s="76"/>
      <c r="PK17" s="76"/>
      <c r="PL17" s="76"/>
      <c r="PM17" s="76"/>
      <c r="PN17" s="72"/>
      <c r="PO17" s="73"/>
      <c r="PP17" s="74"/>
      <c r="PQ17" s="40"/>
      <c r="PR17" s="40"/>
      <c r="PS17" s="77"/>
      <c r="PT17" s="76"/>
      <c r="PU17" s="76"/>
      <c r="PV17" s="76"/>
      <c r="PW17" s="76"/>
      <c r="PX17" s="76"/>
      <c r="PY17" s="72"/>
      <c r="PZ17" s="73"/>
      <c r="QA17" s="74"/>
      <c r="QB17" s="40"/>
      <c r="QC17" s="40"/>
      <c r="QD17" s="77"/>
      <c r="QE17" s="76"/>
      <c r="QF17" s="76"/>
      <c r="QG17" s="76"/>
      <c r="QH17" s="76"/>
      <c r="QI17" s="76"/>
      <c r="QJ17" s="72"/>
      <c r="QK17" s="73"/>
      <c r="QL17" s="74"/>
      <c r="QM17" s="40"/>
      <c r="QN17" s="40"/>
      <c r="QO17" s="77"/>
      <c r="QP17" s="76"/>
      <c r="QQ17" s="76"/>
      <c r="QR17" s="76"/>
      <c r="QS17" s="76"/>
      <c r="QT17" s="76"/>
      <c r="QU17" s="72"/>
      <c r="QV17" s="73"/>
      <c r="QW17" s="74"/>
      <c r="QX17" s="40"/>
      <c r="QY17" s="40"/>
      <c r="QZ17" s="77"/>
      <c r="RA17" s="76"/>
      <c r="RB17" s="76"/>
      <c r="RC17" s="76"/>
      <c r="RD17" s="76"/>
      <c r="RE17" s="76"/>
      <c r="RF17" s="72"/>
      <c r="RG17" s="73"/>
      <c r="RH17" s="74"/>
      <c r="RI17" s="40"/>
      <c r="RJ17" s="40"/>
      <c r="RK17" s="77"/>
      <c r="RL17" s="76"/>
      <c r="RM17" s="76"/>
      <c r="RN17" s="76"/>
      <c r="RO17" s="76"/>
      <c r="RP17" s="76"/>
      <c r="RQ17" s="72"/>
      <c r="RR17" s="73"/>
      <c r="RS17" s="74"/>
      <c r="RT17" s="40"/>
      <c r="RU17" s="40"/>
      <c r="RV17" s="77"/>
      <c r="RW17" s="76"/>
      <c r="RX17" s="76"/>
      <c r="RY17" s="76"/>
      <c r="RZ17" s="76"/>
      <c r="SA17" s="76"/>
      <c r="SB17" s="72"/>
      <c r="SC17" s="73"/>
      <c r="SD17" s="74"/>
      <c r="SE17" s="40"/>
      <c r="SF17" s="40"/>
      <c r="SG17" s="77"/>
      <c r="SH17" s="76"/>
      <c r="SI17" s="76"/>
      <c r="SJ17" s="76"/>
      <c r="SK17" s="76"/>
      <c r="SL17" s="76"/>
      <c r="SM17" s="72"/>
      <c r="SN17" s="73"/>
      <c r="SO17" s="74"/>
      <c r="SP17" s="40"/>
      <c r="SQ17" s="40"/>
      <c r="SR17" s="77"/>
      <c r="SS17" s="76"/>
      <c r="ST17" s="76"/>
      <c r="SU17" s="76"/>
      <c r="SV17" s="76"/>
      <c r="SW17" s="76"/>
      <c r="SX17" s="72"/>
      <c r="SY17" s="73"/>
      <c r="SZ17" s="74"/>
      <c r="TA17" s="40"/>
      <c r="TB17" s="40"/>
      <c r="TC17" s="77"/>
      <c r="TD17" s="76"/>
      <c r="TE17" s="76"/>
      <c r="TF17" s="76"/>
      <c r="TG17" s="76"/>
      <c r="TH17" s="76"/>
      <c r="TI17" s="72"/>
      <c r="TJ17" s="73"/>
      <c r="TK17" s="74"/>
      <c r="TL17" s="40"/>
      <c r="TM17" s="40"/>
      <c r="TN17" s="77"/>
      <c r="TO17" s="76"/>
      <c r="TP17" s="76"/>
      <c r="TQ17" s="76"/>
      <c r="TR17" s="76"/>
      <c r="TS17" s="76"/>
      <c r="TT17" s="72"/>
      <c r="TU17" s="73"/>
      <c r="TV17" s="74"/>
      <c r="TW17" s="40"/>
      <c r="TX17" s="40"/>
      <c r="TY17" s="77"/>
      <c r="TZ17" s="76"/>
      <c r="UA17" s="76"/>
      <c r="UB17" s="76"/>
      <c r="UC17" s="76"/>
      <c r="UD17" s="76"/>
      <c r="UE17" s="72"/>
    </row>
    <row r="18" spans="1:551" ht="15" customHeight="1" x14ac:dyDescent="0.25">
      <c r="A18" s="75"/>
      <c r="B18" s="73"/>
      <c r="C18" s="169" t="str">
        <f>'Site 1'!C16</f>
        <v>Select the affected Local Governmental Units (LGUs) that were consulted concerning the proposed project, including the service(s) to be added and the location of the site or sites (choose all that apply)</v>
      </c>
      <c r="D18" s="169"/>
      <c r="E18" s="169"/>
      <c r="F18" s="169"/>
      <c r="G18" s="148">
        <f>IF(H$264=Equivalencies!$AE$23,'Site 1'!$G16,HLOOKUP(CONCATENATE(D$2,G$1),$B$3:$UUU$272,ROW($A18)-2,FALSE))</f>
        <v>0</v>
      </c>
      <c r="H18" s="149"/>
      <c r="I18" s="149"/>
      <c r="J18" s="149"/>
      <c r="K18" s="150"/>
      <c r="L18" s="72"/>
      <c r="M18" s="73"/>
      <c r="N18" s="169" t="str">
        <f>$C$18</f>
        <v>Select the affected Local Governmental Units (LGUs) that were consulted concerning the proposed project, including the service(s) to be added and the location of the site or sites (choose all that apply)</v>
      </c>
      <c r="O18" s="169"/>
      <c r="P18" s="169"/>
      <c r="Q18" s="169"/>
      <c r="R18" s="148">
        <f>IF(S$264=Equivalencies!$AE$23,'Site 2'!$G16,HLOOKUP(CONCATENATE(O$2,R$1),$B$3:$UUU$272,ROW($A18)-2,FALSE))</f>
        <v>0</v>
      </c>
      <c r="S18" s="149"/>
      <c r="T18" s="149"/>
      <c r="U18" s="149"/>
      <c r="V18" s="150"/>
      <c r="W18" s="72"/>
      <c r="X18" s="73"/>
      <c r="Y18" s="169" t="str">
        <f>$C$18</f>
        <v>Select the affected Local Governmental Units (LGUs) that were consulted concerning the proposed project, including the service(s) to be added and the location of the site or sites (choose all that apply)</v>
      </c>
      <c r="Z18" s="169"/>
      <c r="AA18" s="169"/>
      <c r="AB18" s="169"/>
      <c r="AC18" s="148">
        <f>IF(AD$264=Equivalencies!$AE$23,'Site 3'!$G16,HLOOKUP(CONCATENATE(Z$2,AC$1),$B$3:$UUU$272,ROW($A18)-2,FALSE))</f>
        <v>0</v>
      </c>
      <c r="AD18" s="149"/>
      <c r="AE18" s="149"/>
      <c r="AF18" s="149"/>
      <c r="AG18" s="150"/>
      <c r="AH18" s="72"/>
      <c r="AI18" s="73"/>
      <c r="AJ18" s="169" t="str">
        <f>$C$18</f>
        <v>Select the affected Local Governmental Units (LGUs) that were consulted concerning the proposed project, including the service(s) to be added and the location of the site or sites (choose all that apply)</v>
      </c>
      <c r="AK18" s="169"/>
      <c r="AL18" s="169"/>
      <c r="AM18" s="169"/>
      <c r="AN18" s="148">
        <f>IF(AO$264=Equivalencies!$AE$23,'Site 4'!$G16,HLOOKUP(CONCATENATE(AK$2,AN$1),$B$3:$UUU$272,ROW($A18)-2,FALSE))</f>
        <v>0</v>
      </c>
      <c r="AO18" s="149"/>
      <c r="AP18" s="149"/>
      <c r="AQ18" s="149"/>
      <c r="AR18" s="150"/>
      <c r="AS18" s="72"/>
      <c r="AT18" s="73"/>
      <c r="AU18" s="169" t="str">
        <f>$C$18</f>
        <v>Select the affected Local Governmental Units (LGUs) that were consulted concerning the proposed project, including the service(s) to be added and the location of the site or sites (choose all that apply)</v>
      </c>
      <c r="AV18" s="169"/>
      <c r="AW18" s="169"/>
      <c r="AX18" s="169"/>
      <c r="AY18" s="148">
        <f>IF(AZ$264=Equivalencies!$AE$23,'Site 5'!$G16,HLOOKUP(CONCATENATE(AV$2,AY$1),$B$3:$UUU$272,ROW($A18)-2,FALSE))</f>
        <v>0</v>
      </c>
      <c r="AZ18" s="149"/>
      <c r="BA18" s="149"/>
      <c r="BB18" s="149"/>
      <c r="BC18" s="150"/>
      <c r="BD18" s="72"/>
      <c r="BE18" s="73"/>
      <c r="BF18" s="169" t="str">
        <f>$C$18</f>
        <v>Select the affected Local Governmental Units (LGUs) that were consulted concerning the proposed project, including the service(s) to be added and the location of the site or sites (choose all that apply)</v>
      </c>
      <c r="BG18" s="169"/>
      <c r="BH18" s="169"/>
      <c r="BI18" s="169"/>
      <c r="BJ18" s="148">
        <f>IF(BK$264=Equivalencies!$AE$23,'Site 6'!$G16,HLOOKUP(CONCATENATE(BG$2,BJ$1),$B$3:$UUU$272,ROW($A18)-2,FALSE))</f>
        <v>0</v>
      </c>
      <c r="BK18" s="149"/>
      <c r="BL18" s="149"/>
      <c r="BM18" s="149"/>
      <c r="BN18" s="150"/>
      <c r="BO18" s="72"/>
      <c r="BP18" s="73"/>
      <c r="BQ18" s="169" t="str">
        <f>$C$18</f>
        <v>Select the affected Local Governmental Units (LGUs) that were consulted concerning the proposed project, including the service(s) to be added and the location of the site or sites (choose all that apply)</v>
      </c>
      <c r="BR18" s="169"/>
      <c r="BS18" s="169"/>
      <c r="BT18" s="169"/>
      <c r="BU18" s="148">
        <f>IF(BV$264=Equivalencies!$AE$23,'Site 7'!$G16,HLOOKUP(CONCATENATE(BR$2,BU$1),$B$3:$UUU$272,ROW($A18)-2,FALSE))</f>
        <v>0</v>
      </c>
      <c r="BV18" s="149"/>
      <c r="BW18" s="149"/>
      <c r="BX18" s="149"/>
      <c r="BY18" s="150"/>
      <c r="BZ18" s="72"/>
      <c r="CA18" s="73"/>
      <c r="CB18" s="169" t="str">
        <f>$C$18</f>
        <v>Select the affected Local Governmental Units (LGUs) that were consulted concerning the proposed project, including the service(s) to be added and the location of the site or sites (choose all that apply)</v>
      </c>
      <c r="CC18" s="169"/>
      <c r="CD18" s="169"/>
      <c r="CE18" s="169"/>
      <c r="CF18" s="148">
        <f>IF(CG$264=Equivalencies!$AE$23,'Site 8'!$G16,HLOOKUP(CONCATENATE(CC$2,CF$1),$B$3:$UUU$272,ROW($A18)-2,FALSE))</f>
        <v>0</v>
      </c>
      <c r="CG18" s="149"/>
      <c r="CH18" s="149"/>
      <c r="CI18" s="149"/>
      <c r="CJ18" s="150"/>
      <c r="CK18" s="72"/>
      <c r="CL18" s="73"/>
      <c r="CM18" s="169" t="str">
        <f>$C$18</f>
        <v>Select the affected Local Governmental Units (LGUs) that were consulted concerning the proposed project, including the service(s) to be added and the location of the site or sites (choose all that apply)</v>
      </c>
      <c r="CN18" s="169"/>
      <c r="CO18" s="169"/>
      <c r="CP18" s="169"/>
      <c r="CQ18" s="148">
        <f>IF(CR$264=Equivalencies!$AE$23,'Site 9'!$G16,HLOOKUP(CONCATENATE(CN$2,CQ$1),$B$3:$UUU$272,ROW($A18)-2,FALSE))</f>
        <v>0</v>
      </c>
      <c r="CR18" s="149"/>
      <c r="CS18" s="149"/>
      <c r="CT18" s="149"/>
      <c r="CU18" s="150"/>
      <c r="CV18" s="72"/>
      <c r="CW18" s="73"/>
      <c r="CX18" s="169" t="str">
        <f>$C$18</f>
        <v>Select the affected Local Governmental Units (LGUs) that were consulted concerning the proposed project, including the service(s) to be added and the location of the site or sites (choose all that apply)</v>
      </c>
      <c r="CY18" s="169"/>
      <c r="CZ18" s="169"/>
      <c r="DA18" s="169"/>
      <c r="DB18" s="148">
        <f>IF(DC$264=Equivalencies!$AE$23,'Site 10'!$G16,HLOOKUP(CONCATENATE(CY$2,DB$1),$B$3:$UUU$272,ROW($A18)-2,FALSE))</f>
        <v>0</v>
      </c>
      <c r="DC18" s="149"/>
      <c r="DD18" s="149"/>
      <c r="DE18" s="149"/>
      <c r="DF18" s="150"/>
      <c r="DG18" s="72"/>
      <c r="DH18" s="73"/>
      <c r="DI18" s="169" t="str">
        <f>$C$18</f>
        <v>Select the affected Local Governmental Units (LGUs) that were consulted concerning the proposed project, including the service(s) to be added and the location of the site or sites (choose all that apply)</v>
      </c>
      <c r="DJ18" s="169"/>
      <c r="DK18" s="169"/>
      <c r="DL18" s="169"/>
      <c r="DM18" s="148">
        <f>IF(DN$264=Equivalencies!$AE$23,'Site 11'!$G16,HLOOKUP(CONCATENATE(DJ$2,DM$1),$B$3:$UUU$272,ROW($A18)-2,FALSE))</f>
        <v>0</v>
      </c>
      <c r="DN18" s="149"/>
      <c r="DO18" s="149"/>
      <c r="DP18" s="149"/>
      <c r="DQ18" s="150"/>
      <c r="DR18" s="72"/>
      <c r="DS18" s="73"/>
      <c r="DT18" s="169" t="str">
        <f>$C$18</f>
        <v>Select the affected Local Governmental Units (LGUs) that were consulted concerning the proposed project, including the service(s) to be added and the location of the site or sites (choose all that apply)</v>
      </c>
      <c r="DU18" s="169"/>
      <c r="DV18" s="169"/>
      <c r="DW18" s="169"/>
      <c r="DX18" s="148">
        <f>IF(DY$264=Equivalencies!$AE$23,'Site 12'!$G16,HLOOKUP(CONCATENATE(DU$2,DX$1),$B$3:$UUU$272,ROW($A18)-2,FALSE))</f>
        <v>0</v>
      </c>
      <c r="DY18" s="149"/>
      <c r="DZ18" s="149"/>
      <c r="EA18" s="149"/>
      <c r="EB18" s="150"/>
      <c r="EC18" s="72"/>
      <c r="ED18" s="73"/>
      <c r="EE18" s="169" t="str">
        <f>$C$18</f>
        <v>Select the affected Local Governmental Units (LGUs) that were consulted concerning the proposed project, including the service(s) to be added and the location of the site or sites (choose all that apply)</v>
      </c>
      <c r="EF18" s="169"/>
      <c r="EG18" s="169"/>
      <c r="EH18" s="169"/>
      <c r="EI18" s="148">
        <f>IF(EJ$264=Equivalencies!$AE$23,'Site 13'!$G16,HLOOKUP(CONCATENATE(EF$2,EI$1),$B$3:$UUU$272,ROW($A18)-2,FALSE))</f>
        <v>0</v>
      </c>
      <c r="EJ18" s="149"/>
      <c r="EK18" s="149"/>
      <c r="EL18" s="149"/>
      <c r="EM18" s="150"/>
      <c r="EN18" s="72"/>
      <c r="EO18" s="73"/>
      <c r="EP18" s="169" t="str">
        <f>$C$18</f>
        <v>Select the affected Local Governmental Units (LGUs) that were consulted concerning the proposed project, including the service(s) to be added and the location of the site or sites (choose all that apply)</v>
      </c>
      <c r="EQ18" s="169"/>
      <c r="ER18" s="169"/>
      <c r="ES18" s="169"/>
      <c r="ET18" s="148">
        <f>IF(EU$264=Equivalencies!$AE$23,'Site 14'!$G16,HLOOKUP(CONCATENATE(EQ$2,ET$1),$B$3:$UUU$272,ROW($A18)-2,FALSE))</f>
        <v>0</v>
      </c>
      <c r="EU18" s="149"/>
      <c r="EV18" s="149"/>
      <c r="EW18" s="149"/>
      <c r="EX18" s="150"/>
      <c r="EY18" s="72"/>
      <c r="EZ18" s="73"/>
      <c r="FA18" s="169" t="str">
        <f>$C$18</f>
        <v>Select the affected Local Governmental Units (LGUs) that were consulted concerning the proposed project, including the service(s) to be added and the location of the site or sites (choose all that apply)</v>
      </c>
      <c r="FB18" s="169"/>
      <c r="FC18" s="169"/>
      <c r="FD18" s="169"/>
      <c r="FE18" s="148">
        <f>IF(FF$264=Equivalencies!$AE$23,'Site 15'!$G16,HLOOKUP(CONCATENATE(FB$2,FE$1),$B$3:$UUU$272,ROW($A18)-2,FALSE))</f>
        <v>0</v>
      </c>
      <c r="FF18" s="149"/>
      <c r="FG18" s="149"/>
      <c r="FH18" s="149"/>
      <c r="FI18" s="150"/>
      <c r="FJ18" s="72"/>
      <c r="FK18" s="73"/>
      <c r="FL18" s="169" t="str">
        <f>$C$18</f>
        <v>Select the affected Local Governmental Units (LGUs) that were consulted concerning the proposed project, including the service(s) to be added and the location of the site or sites (choose all that apply)</v>
      </c>
      <c r="FM18" s="169"/>
      <c r="FN18" s="169"/>
      <c r="FO18" s="169"/>
      <c r="FP18" s="148">
        <f>IF(FQ$264=Equivalencies!$AE$23,'Site 16'!$G16,HLOOKUP(CONCATENATE(FM$2,FP$1),$B$3:$UUU$272,ROW($A18)-2,FALSE))</f>
        <v>0</v>
      </c>
      <c r="FQ18" s="149"/>
      <c r="FR18" s="149"/>
      <c r="FS18" s="149"/>
      <c r="FT18" s="150"/>
      <c r="FU18" s="72"/>
      <c r="FV18" s="73"/>
      <c r="FW18" s="169" t="str">
        <f>$C$18</f>
        <v>Select the affected Local Governmental Units (LGUs) that were consulted concerning the proposed project, including the service(s) to be added and the location of the site or sites (choose all that apply)</v>
      </c>
      <c r="FX18" s="169"/>
      <c r="FY18" s="169"/>
      <c r="FZ18" s="169"/>
      <c r="GA18" s="148">
        <f>IF(GB$264=Equivalencies!$AE$23,'Site 17'!$G16,HLOOKUP(CONCATENATE(FX$2,GA$1),$B$3:$UUU$272,ROW($A18)-2,FALSE))</f>
        <v>0</v>
      </c>
      <c r="GB18" s="149"/>
      <c r="GC18" s="149"/>
      <c r="GD18" s="149"/>
      <c r="GE18" s="150"/>
      <c r="GF18" s="72"/>
      <c r="GG18" s="73"/>
      <c r="GH18" s="169" t="str">
        <f>$C$18</f>
        <v>Select the affected Local Governmental Units (LGUs) that were consulted concerning the proposed project, including the service(s) to be added and the location of the site or sites (choose all that apply)</v>
      </c>
      <c r="GI18" s="169"/>
      <c r="GJ18" s="169"/>
      <c r="GK18" s="169"/>
      <c r="GL18" s="148">
        <f>IF(GM$264=Equivalencies!$AE$23,'Site 18'!$G16,HLOOKUP(CONCATENATE(GI$2,GL$1),$B$3:$UUU$272,ROW($A18)-2,FALSE))</f>
        <v>0</v>
      </c>
      <c r="GM18" s="149"/>
      <c r="GN18" s="149"/>
      <c r="GO18" s="149"/>
      <c r="GP18" s="150"/>
      <c r="GQ18" s="72"/>
      <c r="GR18" s="73"/>
      <c r="GS18" s="169" t="str">
        <f>$C$18</f>
        <v>Select the affected Local Governmental Units (LGUs) that were consulted concerning the proposed project, including the service(s) to be added and the location of the site or sites (choose all that apply)</v>
      </c>
      <c r="GT18" s="169"/>
      <c r="GU18" s="169"/>
      <c r="GV18" s="169"/>
      <c r="GW18" s="148">
        <f>IF(GX$264=Equivalencies!$AE$23,'Site 19'!$G16,HLOOKUP(CONCATENATE(GT$2,GW$1),$B$3:$UUU$272,ROW($A18)-2,FALSE))</f>
        <v>0</v>
      </c>
      <c r="GX18" s="149"/>
      <c r="GY18" s="149"/>
      <c r="GZ18" s="149"/>
      <c r="HA18" s="150"/>
      <c r="HB18" s="72"/>
      <c r="HC18" s="73"/>
      <c r="HD18" s="169" t="str">
        <f>$C$18</f>
        <v>Select the affected Local Governmental Units (LGUs) that were consulted concerning the proposed project, including the service(s) to be added and the location of the site or sites (choose all that apply)</v>
      </c>
      <c r="HE18" s="169"/>
      <c r="HF18" s="169"/>
      <c r="HG18" s="169"/>
      <c r="HH18" s="148">
        <f>IF(HI$264=Equivalencies!$AE$23,'Site 20'!$G16,HLOOKUP(CONCATENATE(HE$2,HH$1),$B$3:$UUU$272,ROW($A18)-2,FALSE))</f>
        <v>0</v>
      </c>
      <c r="HI18" s="149"/>
      <c r="HJ18" s="149"/>
      <c r="HK18" s="149"/>
      <c r="HL18" s="150"/>
      <c r="HM18" s="72"/>
      <c r="HN18" s="73"/>
      <c r="HO18" s="169" t="str">
        <f>$C$18</f>
        <v>Select the affected Local Governmental Units (LGUs) that were consulted concerning the proposed project, including the service(s) to be added and the location of the site or sites (choose all that apply)</v>
      </c>
      <c r="HP18" s="169"/>
      <c r="HQ18" s="169"/>
      <c r="HR18" s="169"/>
      <c r="HS18" s="148">
        <f>IF(HT$264=Equivalencies!$AE$23,'Site 21'!$G16,HLOOKUP(CONCATENATE(HP$2,HS$1),$B$3:$UUU$272,ROW($A18)-2,FALSE))</f>
        <v>0</v>
      </c>
      <c r="HT18" s="149"/>
      <c r="HU18" s="149"/>
      <c r="HV18" s="149"/>
      <c r="HW18" s="150"/>
      <c r="HX18" s="72"/>
      <c r="HY18" s="73"/>
      <c r="HZ18" s="169" t="str">
        <f>$C$18</f>
        <v>Select the affected Local Governmental Units (LGUs) that were consulted concerning the proposed project, including the service(s) to be added and the location of the site or sites (choose all that apply)</v>
      </c>
      <c r="IA18" s="169"/>
      <c r="IB18" s="169"/>
      <c r="IC18" s="169"/>
      <c r="ID18" s="148">
        <f>IF(IE$264=Equivalencies!$AE$23,'Site 22'!$G16,HLOOKUP(CONCATENATE(IA$2,ID$1),$B$3:$UUU$272,ROW($A18)-2,FALSE))</f>
        <v>0</v>
      </c>
      <c r="IE18" s="149"/>
      <c r="IF18" s="149"/>
      <c r="IG18" s="149"/>
      <c r="IH18" s="150"/>
      <c r="II18" s="72"/>
      <c r="IJ18" s="73"/>
      <c r="IK18" s="169" t="str">
        <f>$C$18</f>
        <v>Select the affected Local Governmental Units (LGUs) that were consulted concerning the proposed project, including the service(s) to be added and the location of the site or sites (choose all that apply)</v>
      </c>
      <c r="IL18" s="169"/>
      <c r="IM18" s="169"/>
      <c r="IN18" s="169"/>
      <c r="IO18" s="148">
        <f>IF(IP$264=Equivalencies!$AE$23,'Site 23'!$G16,HLOOKUP(CONCATENATE(IL$2,IO$1),$B$3:$UUU$272,ROW($A18)-2,FALSE))</f>
        <v>0</v>
      </c>
      <c r="IP18" s="149"/>
      <c r="IQ18" s="149"/>
      <c r="IR18" s="149"/>
      <c r="IS18" s="150"/>
      <c r="IT18" s="72"/>
      <c r="IU18" s="73"/>
      <c r="IV18" s="169" t="str">
        <f>$C$18</f>
        <v>Select the affected Local Governmental Units (LGUs) that were consulted concerning the proposed project, including the service(s) to be added and the location of the site or sites (choose all that apply)</v>
      </c>
      <c r="IW18" s="169"/>
      <c r="IX18" s="169"/>
      <c r="IY18" s="169"/>
      <c r="IZ18" s="148">
        <f>IF(JA$264=Equivalencies!$AE$23,'Site 24'!$G16,HLOOKUP(CONCATENATE(IW$2,IZ$1),$B$3:$UUU$272,ROW($A18)-2,FALSE))</f>
        <v>0</v>
      </c>
      <c r="JA18" s="149"/>
      <c r="JB18" s="149"/>
      <c r="JC18" s="149"/>
      <c r="JD18" s="150"/>
      <c r="JE18" s="72"/>
      <c r="JF18" s="73"/>
      <c r="JG18" s="169" t="str">
        <f>$C$18</f>
        <v>Select the affected Local Governmental Units (LGUs) that were consulted concerning the proposed project, including the service(s) to be added and the location of the site or sites (choose all that apply)</v>
      </c>
      <c r="JH18" s="169"/>
      <c r="JI18" s="169"/>
      <c r="JJ18" s="169"/>
      <c r="JK18" s="148">
        <f>IF(JL$264=Equivalencies!$AE$23,'Site 25'!$G16,HLOOKUP(CONCATENATE(JH$2,JK$1),$B$3:$UUU$272,ROW($A18)-2,FALSE))</f>
        <v>0</v>
      </c>
      <c r="JL18" s="149"/>
      <c r="JM18" s="149"/>
      <c r="JN18" s="149"/>
      <c r="JO18" s="150"/>
      <c r="JP18" s="72"/>
      <c r="JQ18" s="73"/>
      <c r="JR18" s="169" t="str">
        <f>$C$18</f>
        <v>Select the affected Local Governmental Units (LGUs) that were consulted concerning the proposed project, including the service(s) to be added and the location of the site or sites (choose all that apply)</v>
      </c>
      <c r="JS18" s="169"/>
      <c r="JT18" s="169"/>
      <c r="JU18" s="169"/>
      <c r="JV18" s="148">
        <f>IF(JW$264=Equivalencies!$AE$23,'Site 26'!$G16,HLOOKUP(CONCATENATE(JS$2,JV$1),$B$3:$UUU$272,ROW($A18)-2,FALSE))</f>
        <v>0</v>
      </c>
      <c r="JW18" s="149"/>
      <c r="JX18" s="149"/>
      <c r="JY18" s="149"/>
      <c r="JZ18" s="150"/>
      <c r="KA18" s="72"/>
      <c r="KB18" s="73"/>
      <c r="KC18" s="169" t="str">
        <f>$C$18</f>
        <v>Select the affected Local Governmental Units (LGUs) that were consulted concerning the proposed project, including the service(s) to be added and the location of the site or sites (choose all that apply)</v>
      </c>
      <c r="KD18" s="169"/>
      <c r="KE18" s="169"/>
      <c r="KF18" s="169"/>
      <c r="KG18" s="148">
        <f>IF(KH$264=Equivalencies!$AE$23,'Site 27'!$G16,HLOOKUP(CONCATENATE(KD$2,KG$1),$B$3:$UUU$272,ROW($A18)-2,FALSE))</f>
        <v>0</v>
      </c>
      <c r="KH18" s="149"/>
      <c r="KI18" s="149"/>
      <c r="KJ18" s="149"/>
      <c r="KK18" s="150"/>
      <c r="KL18" s="72"/>
      <c r="KM18" s="73"/>
      <c r="KN18" s="169" t="str">
        <f>$C$18</f>
        <v>Select the affected Local Governmental Units (LGUs) that were consulted concerning the proposed project, including the service(s) to be added and the location of the site or sites (choose all that apply)</v>
      </c>
      <c r="KO18" s="169"/>
      <c r="KP18" s="169"/>
      <c r="KQ18" s="169"/>
      <c r="KR18" s="148">
        <f>IF(KS$264=Equivalencies!$AE$23,'Site 28'!$G16,HLOOKUP(CONCATENATE(KO$2,KR$1),$B$3:$UUU$272,ROW($A18)-2,FALSE))</f>
        <v>0</v>
      </c>
      <c r="KS18" s="149"/>
      <c r="KT18" s="149"/>
      <c r="KU18" s="149"/>
      <c r="KV18" s="150"/>
      <c r="KW18" s="72"/>
      <c r="KX18" s="73"/>
      <c r="KY18" s="169" t="str">
        <f>$C$18</f>
        <v>Select the affected Local Governmental Units (LGUs) that were consulted concerning the proposed project, including the service(s) to be added and the location of the site or sites (choose all that apply)</v>
      </c>
      <c r="KZ18" s="169"/>
      <c r="LA18" s="169"/>
      <c r="LB18" s="169"/>
      <c r="LC18" s="148">
        <f>IF(LD$264=Equivalencies!$AE$23,'Site 29'!$G16,HLOOKUP(CONCATENATE(KZ$2,LC$1),$B$3:$UUU$272,ROW($A18)-2,FALSE))</f>
        <v>0</v>
      </c>
      <c r="LD18" s="149"/>
      <c r="LE18" s="149"/>
      <c r="LF18" s="149"/>
      <c r="LG18" s="150"/>
      <c r="LH18" s="72"/>
      <c r="LI18" s="73"/>
      <c r="LJ18" s="169" t="str">
        <f>$C$18</f>
        <v>Select the affected Local Governmental Units (LGUs) that were consulted concerning the proposed project, including the service(s) to be added and the location of the site or sites (choose all that apply)</v>
      </c>
      <c r="LK18" s="169"/>
      <c r="LL18" s="169"/>
      <c r="LM18" s="169"/>
      <c r="LN18" s="148">
        <f>IF(LO$264=Equivalencies!$AE$23,'Site 30'!$G16,HLOOKUP(CONCATENATE(LK$2,LN$1),$B$3:$UUU$272,ROW($A18)-2,FALSE))</f>
        <v>0</v>
      </c>
      <c r="LO18" s="149"/>
      <c r="LP18" s="149"/>
      <c r="LQ18" s="149"/>
      <c r="LR18" s="150"/>
      <c r="LS18" s="72"/>
      <c r="LT18" s="73"/>
      <c r="LU18" s="169" t="str">
        <f>$C$18</f>
        <v>Select the affected Local Governmental Units (LGUs) that were consulted concerning the proposed project, including the service(s) to be added and the location of the site or sites (choose all that apply)</v>
      </c>
      <c r="LV18" s="169"/>
      <c r="LW18" s="169"/>
      <c r="LX18" s="169"/>
      <c r="LY18" s="148">
        <f>IF(LZ$264=Equivalencies!$AE$23,'Site 31'!$G16,HLOOKUP(CONCATENATE(LV$2,LY$1),$B$3:$UUU$272,ROW($A18)-2,FALSE))</f>
        <v>0</v>
      </c>
      <c r="LZ18" s="149"/>
      <c r="MA18" s="149"/>
      <c r="MB18" s="149"/>
      <c r="MC18" s="150"/>
      <c r="MD18" s="72"/>
      <c r="ME18" s="73"/>
      <c r="MF18" s="169" t="str">
        <f>$C$18</f>
        <v>Select the affected Local Governmental Units (LGUs) that were consulted concerning the proposed project, including the service(s) to be added and the location of the site or sites (choose all that apply)</v>
      </c>
      <c r="MG18" s="169"/>
      <c r="MH18" s="169"/>
      <c r="MI18" s="169"/>
      <c r="MJ18" s="148">
        <f>IF(MK$264=Equivalencies!$AE$23,'Site 32'!$G16,HLOOKUP(CONCATENATE(MG$2,MJ$1),$B$3:$UUU$272,ROW($A18)-2,FALSE))</f>
        <v>0</v>
      </c>
      <c r="MK18" s="149"/>
      <c r="ML18" s="149"/>
      <c r="MM18" s="149"/>
      <c r="MN18" s="150"/>
      <c r="MO18" s="72"/>
      <c r="MP18" s="73"/>
      <c r="MQ18" s="169" t="str">
        <f>$C$18</f>
        <v>Select the affected Local Governmental Units (LGUs) that were consulted concerning the proposed project, including the service(s) to be added and the location of the site or sites (choose all that apply)</v>
      </c>
      <c r="MR18" s="169"/>
      <c r="MS18" s="169"/>
      <c r="MT18" s="169"/>
      <c r="MU18" s="148">
        <f>IF(MV$264=Equivalencies!$AE$23,'Site 33'!$G16,HLOOKUP(CONCATENATE(MR$2,MU$1),$B$3:$UUU$272,ROW($A18)-2,FALSE))</f>
        <v>0</v>
      </c>
      <c r="MV18" s="149"/>
      <c r="MW18" s="149"/>
      <c r="MX18" s="149"/>
      <c r="MY18" s="150"/>
      <c r="MZ18" s="72"/>
      <c r="NA18" s="73"/>
      <c r="NB18" s="169" t="str">
        <f>$C$18</f>
        <v>Select the affected Local Governmental Units (LGUs) that were consulted concerning the proposed project, including the service(s) to be added and the location of the site or sites (choose all that apply)</v>
      </c>
      <c r="NC18" s="169"/>
      <c r="ND18" s="169"/>
      <c r="NE18" s="169"/>
      <c r="NF18" s="148">
        <f>IF(NG$264=Equivalencies!$AE$23,'Site 34'!$G16,HLOOKUP(CONCATENATE(NC$2,NF$1),$B$3:$UUU$272,ROW($A18)-2,FALSE))</f>
        <v>0</v>
      </c>
      <c r="NG18" s="149"/>
      <c r="NH18" s="149"/>
      <c r="NI18" s="149"/>
      <c r="NJ18" s="150"/>
      <c r="NK18" s="72"/>
      <c r="NL18" s="73"/>
      <c r="NM18" s="169" t="str">
        <f>$C$18</f>
        <v>Select the affected Local Governmental Units (LGUs) that were consulted concerning the proposed project, including the service(s) to be added and the location of the site or sites (choose all that apply)</v>
      </c>
      <c r="NN18" s="169"/>
      <c r="NO18" s="169"/>
      <c r="NP18" s="169"/>
      <c r="NQ18" s="148">
        <f>IF(NR$264=Equivalencies!$AE$23,'Site 35'!$G16,HLOOKUP(CONCATENATE(NN$2,NQ$1),$B$3:$UUU$272,ROW($A18)-2,FALSE))</f>
        <v>0</v>
      </c>
      <c r="NR18" s="149"/>
      <c r="NS18" s="149"/>
      <c r="NT18" s="149"/>
      <c r="NU18" s="150"/>
      <c r="NV18" s="72"/>
      <c r="NW18" s="73"/>
      <c r="NX18" s="169" t="str">
        <f>$C$18</f>
        <v>Select the affected Local Governmental Units (LGUs) that were consulted concerning the proposed project, including the service(s) to be added and the location of the site or sites (choose all that apply)</v>
      </c>
      <c r="NY18" s="169"/>
      <c r="NZ18" s="169"/>
      <c r="OA18" s="169"/>
      <c r="OB18" s="148">
        <f>IF(OC$264=Equivalencies!$AE$23,'Site 36'!$G16,HLOOKUP(CONCATENATE(NY$2,OB$1),$B$3:$UUU$272,ROW($A18)-2,FALSE))</f>
        <v>0</v>
      </c>
      <c r="OC18" s="149"/>
      <c r="OD18" s="149"/>
      <c r="OE18" s="149"/>
      <c r="OF18" s="150"/>
      <c r="OG18" s="72"/>
      <c r="OH18" s="73"/>
      <c r="OI18" s="169" t="str">
        <f>$C$18</f>
        <v>Select the affected Local Governmental Units (LGUs) that were consulted concerning the proposed project, including the service(s) to be added and the location of the site or sites (choose all that apply)</v>
      </c>
      <c r="OJ18" s="169"/>
      <c r="OK18" s="169"/>
      <c r="OL18" s="169"/>
      <c r="OM18" s="148">
        <f>IF(ON$264=Equivalencies!$AE$23,'Site 37'!$G16,HLOOKUP(CONCATENATE(OJ$2,OM$1),$B$3:$UUU$272,ROW($A18)-2,FALSE))</f>
        <v>0</v>
      </c>
      <c r="ON18" s="149"/>
      <c r="OO18" s="149"/>
      <c r="OP18" s="149"/>
      <c r="OQ18" s="150"/>
      <c r="OR18" s="72"/>
      <c r="OS18" s="73"/>
      <c r="OT18" s="169" t="str">
        <f>$C$18</f>
        <v>Select the affected Local Governmental Units (LGUs) that were consulted concerning the proposed project, including the service(s) to be added and the location of the site or sites (choose all that apply)</v>
      </c>
      <c r="OU18" s="169"/>
      <c r="OV18" s="169"/>
      <c r="OW18" s="169"/>
      <c r="OX18" s="148">
        <f>IF(OY$264=Equivalencies!$AE$23,'Site 38'!$G16,HLOOKUP(CONCATENATE(OU$2,OX$1),$B$3:$UUU$272,ROW($A18)-2,FALSE))</f>
        <v>0</v>
      </c>
      <c r="OY18" s="149"/>
      <c r="OZ18" s="149"/>
      <c r="PA18" s="149"/>
      <c r="PB18" s="150"/>
      <c r="PC18" s="72"/>
      <c r="PD18" s="73"/>
      <c r="PE18" s="169" t="str">
        <f>$C$18</f>
        <v>Select the affected Local Governmental Units (LGUs) that were consulted concerning the proposed project, including the service(s) to be added and the location of the site or sites (choose all that apply)</v>
      </c>
      <c r="PF18" s="169"/>
      <c r="PG18" s="169"/>
      <c r="PH18" s="169"/>
      <c r="PI18" s="148">
        <f>IF(PJ$264=Equivalencies!$AE$23,'Site 39'!$G16,HLOOKUP(CONCATENATE(PF$2,PI$1),$B$3:$UUU$272,ROW($A18)-2,FALSE))</f>
        <v>0</v>
      </c>
      <c r="PJ18" s="149"/>
      <c r="PK18" s="149"/>
      <c r="PL18" s="149"/>
      <c r="PM18" s="150"/>
      <c r="PN18" s="72"/>
      <c r="PO18" s="73"/>
      <c r="PP18" s="169" t="str">
        <f>$C$18</f>
        <v>Select the affected Local Governmental Units (LGUs) that were consulted concerning the proposed project, including the service(s) to be added and the location of the site or sites (choose all that apply)</v>
      </c>
      <c r="PQ18" s="169"/>
      <c r="PR18" s="169"/>
      <c r="PS18" s="169"/>
      <c r="PT18" s="148">
        <f>IF(PU$264=Equivalencies!$AE$23,'Site 40'!$G16,HLOOKUP(CONCATENATE(PQ$2,PT$1),$B$3:$UUU$272,ROW($A18)-2,FALSE))</f>
        <v>0</v>
      </c>
      <c r="PU18" s="149"/>
      <c r="PV18" s="149"/>
      <c r="PW18" s="149"/>
      <c r="PX18" s="150"/>
      <c r="PY18" s="72"/>
      <c r="PZ18" s="73"/>
      <c r="QA18" s="169" t="str">
        <f>$C$18</f>
        <v>Select the affected Local Governmental Units (LGUs) that were consulted concerning the proposed project, including the service(s) to be added and the location of the site or sites (choose all that apply)</v>
      </c>
      <c r="QB18" s="169"/>
      <c r="QC18" s="169"/>
      <c r="QD18" s="169"/>
      <c r="QE18" s="148">
        <f>IF(QF$264=Equivalencies!$AE$23,'Site 41'!$G16,HLOOKUP(CONCATENATE(QB$2,QE$1),$B$3:$UUU$272,ROW($A18)-2,FALSE))</f>
        <v>0</v>
      </c>
      <c r="QF18" s="149"/>
      <c r="QG18" s="149"/>
      <c r="QH18" s="149"/>
      <c r="QI18" s="150"/>
      <c r="QJ18" s="72"/>
      <c r="QK18" s="73"/>
      <c r="QL18" s="169" t="str">
        <f>$C$18</f>
        <v>Select the affected Local Governmental Units (LGUs) that were consulted concerning the proposed project, including the service(s) to be added and the location of the site or sites (choose all that apply)</v>
      </c>
      <c r="QM18" s="169"/>
      <c r="QN18" s="169"/>
      <c r="QO18" s="169"/>
      <c r="QP18" s="148">
        <f>IF(QQ$264=Equivalencies!$AE$23,'Site 42'!$G16,HLOOKUP(CONCATENATE(QM$2,QP$1),$B$3:$UUU$272,ROW($A18)-2,FALSE))</f>
        <v>0</v>
      </c>
      <c r="QQ18" s="149"/>
      <c r="QR18" s="149"/>
      <c r="QS18" s="149"/>
      <c r="QT18" s="150"/>
      <c r="QU18" s="72"/>
      <c r="QV18" s="73"/>
      <c r="QW18" s="169" t="str">
        <f>$C$18</f>
        <v>Select the affected Local Governmental Units (LGUs) that were consulted concerning the proposed project, including the service(s) to be added and the location of the site or sites (choose all that apply)</v>
      </c>
      <c r="QX18" s="169"/>
      <c r="QY18" s="169"/>
      <c r="QZ18" s="169"/>
      <c r="RA18" s="148">
        <f>IF(RB$264=Equivalencies!$AE$23,'Site 43'!$G16,HLOOKUP(CONCATENATE(QX$2,RA$1),$B$3:$UUU$272,ROW($A18)-2,FALSE))</f>
        <v>0</v>
      </c>
      <c r="RB18" s="149"/>
      <c r="RC18" s="149"/>
      <c r="RD18" s="149"/>
      <c r="RE18" s="150"/>
      <c r="RF18" s="72"/>
      <c r="RG18" s="73"/>
      <c r="RH18" s="169" t="str">
        <f>$C$18</f>
        <v>Select the affected Local Governmental Units (LGUs) that were consulted concerning the proposed project, including the service(s) to be added and the location of the site or sites (choose all that apply)</v>
      </c>
      <c r="RI18" s="169"/>
      <c r="RJ18" s="169"/>
      <c r="RK18" s="169"/>
      <c r="RL18" s="148">
        <f>IF(RM$264=Equivalencies!$AE$23,'Site 44'!$G16,HLOOKUP(CONCATENATE(RI$2,RL$1),$B$3:$UUU$272,ROW($A18)-2,FALSE))</f>
        <v>0</v>
      </c>
      <c r="RM18" s="149"/>
      <c r="RN18" s="149"/>
      <c r="RO18" s="149"/>
      <c r="RP18" s="150"/>
      <c r="RQ18" s="72"/>
      <c r="RR18" s="73"/>
      <c r="RS18" s="169" t="str">
        <f>$C$18</f>
        <v>Select the affected Local Governmental Units (LGUs) that were consulted concerning the proposed project, including the service(s) to be added and the location of the site or sites (choose all that apply)</v>
      </c>
      <c r="RT18" s="169"/>
      <c r="RU18" s="169"/>
      <c r="RV18" s="169"/>
      <c r="RW18" s="148">
        <f>IF(RX$264=Equivalencies!$AE$23,'Site 45'!$G16,HLOOKUP(CONCATENATE(RT$2,RW$1),$B$3:$UUU$272,ROW($A18)-2,FALSE))</f>
        <v>0</v>
      </c>
      <c r="RX18" s="149"/>
      <c r="RY18" s="149"/>
      <c r="RZ18" s="149"/>
      <c r="SA18" s="150"/>
      <c r="SB18" s="72"/>
      <c r="SC18" s="73"/>
      <c r="SD18" s="169" t="str">
        <f>$C$18</f>
        <v>Select the affected Local Governmental Units (LGUs) that were consulted concerning the proposed project, including the service(s) to be added and the location of the site or sites (choose all that apply)</v>
      </c>
      <c r="SE18" s="169"/>
      <c r="SF18" s="169"/>
      <c r="SG18" s="169"/>
      <c r="SH18" s="148">
        <f>IF(SI$264=Equivalencies!$AE$23,'Site 46'!$G16,HLOOKUP(CONCATENATE(SE$2,SH$1),$B$3:$UUU$272,ROW($A18)-2,FALSE))</f>
        <v>0</v>
      </c>
      <c r="SI18" s="149"/>
      <c r="SJ18" s="149"/>
      <c r="SK18" s="149"/>
      <c r="SL18" s="150"/>
      <c r="SM18" s="72"/>
      <c r="SN18" s="73"/>
      <c r="SO18" s="169" t="str">
        <f>$C$18</f>
        <v>Select the affected Local Governmental Units (LGUs) that were consulted concerning the proposed project, including the service(s) to be added and the location of the site or sites (choose all that apply)</v>
      </c>
      <c r="SP18" s="169"/>
      <c r="SQ18" s="169"/>
      <c r="SR18" s="169"/>
      <c r="SS18" s="148">
        <f>IF(ST$264=Equivalencies!$AE$23,'Site 47'!$G16,HLOOKUP(CONCATENATE(SP$2,SS$1),$B$3:$UUU$272,ROW($A18)-2,FALSE))</f>
        <v>0</v>
      </c>
      <c r="ST18" s="149"/>
      <c r="SU18" s="149"/>
      <c r="SV18" s="149"/>
      <c r="SW18" s="150"/>
      <c r="SX18" s="72"/>
      <c r="SY18" s="73"/>
      <c r="SZ18" s="169" t="str">
        <f>$C$18</f>
        <v>Select the affected Local Governmental Units (LGUs) that were consulted concerning the proposed project, including the service(s) to be added and the location of the site or sites (choose all that apply)</v>
      </c>
      <c r="TA18" s="169"/>
      <c r="TB18" s="169"/>
      <c r="TC18" s="169"/>
      <c r="TD18" s="148">
        <f>IF(TE$264=Equivalencies!$AE$23,'Site 48'!$G16,HLOOKUP(CONCATENATE(TA$2,TD$1),$B$3:$UUU$272,ROW($A18)-2,FALSE))</f>
        <v>0</v>
      </c>
      <c r="TE18" s="149"/>
      <c r="TF18" s="149"/>
      <c r="TG18" s="149"/>
      <c r="TH18" s="150"/>
      <c r="TI18" s="72"/>
      <c r="TJ18" s="73"/>
      <c r="TK18" s="169" t="str">
        <f>$C$18</f>
        <v>Select the affected Local Governmental Units (LGUs) that were consulted concerning the proposed project, including the service(s) to be added and the location of the site or sites (choose all that apply)</v>
      </c>
      <c r="TL18" s="169"/>
      <c r="TM18" s="169"/>
      <c r="TN18" s="169"/>
      <c r="TO18" s="148">
        <f>IF(TP$264=Equivalencies!$AE$23,'Site 49'!$G16,HLOOKUP(CONCATENATE(TL$2,TO$1),$B$3:$UUU$272,ROW($A18)-2,FALSE))</f>
        <v>0</v>
      </c>
      <c r="TP18" s="149"/>
      <c r="TQ18" s="149"/>
      <c r="TR18" s="149"/>
      <c r="TS18" s="150"/>
      <c r="TT18" s="72"/>
      <c r="TU18" s="73"/>
      <c r="TV18" s="169" t="str">
        <f>$C$18</f>
        <v>Select the affected Local Governmental Units (LGUs) that were consulted concerning the proposed project, including the service(s) to be added and the location of the site or sites (choose all that apply)</v>
      </c>
      <c r="TW18" s="169"/>
      <c r="TX18" s="169"/>
      <c r="TY18" s="169"/>
      <c r="TZ18" s="148">
        <f>IF(UA$264=Equivalencies!$AE$23,'Site 50'!$G16,HLOOKUP(CONCATENATE(TW$2,TZ$1),$B$3:$UUU$272,ROW($A18)-2,FALSE))</f>
        <v>0</v>
      </c>
      <c r="UA18" s="149"/>
      <c r="UB18" s="149"/>
      <c r="UC18" s="149"/>
      <c r="UD18" s="150"/>
      <c r="UE18" s="72"/>
    </row>
    <row r="19" spans="1:551" x14ac:dyDescent="0.25">
      <c r="A19" s="75"/>
      <c r="B19" s="73"/>
      <c r="C19" s="169"/>
      <c r="D19" s="169"/>
      <c r="E19" s="169"/>
      <c r="F19" s="169"/>
      <c r="G19" s="148">
        <f>IF(H$264=Equivalencies!$AE$23,'Site 1'!$G17,HLOOKUP(CONCATENATE(D$2,G$1),$B$3:$UUU$272,ROW($A19)-2,FALSE))</f>
        <v>0</v>
      </c>
      <c r="H19" s="149"/>
      <c r="I19" s="149"/>
      <c r="J19" s="149"/>
      <c r="K19" s="150"/>
      <c r="L19" s="72"/>
      <c r="M19" s="73"/>
      <c r="N19" s="169"/>
      <c r="O19" s="169"/>
      <c r="P19" s="169"/>
      <c r="Q19" s="169"/>
      <c r="R19" s="148">
        <f>IF(S$264=Equivalencies!$AE$23,'Site 2'!$G17,HLOOKUP(CONCATENATE(O$2,R$1),$B$3:$UUU$272,ROW($A19)-2,FALSE))</f>
        <v>0</v>
      </c>
      <c r="S19" s="149"/>
      <c r="T19" s="149"/>
      <c r="U19" s="149"/>
      <c r="V19" s="150"/>
      <c r="W19" s="72"/>
      <c r="X19" s="73"/>
      <c r="Y19" s="169"/>
      <c r="Z19" s="169"/>
      <c r="AA19" s="169"/>
      <c r="AB19" s="169"/>
      <c r="AC19" s="148">
        <f>IF(AD$264=Equivalencies!$AE$23,'Site 3'!$G17,HLOOKUP(CONCATENATE(Z$2,AC$1),$B$3:$UUU$272,ROW($A19)-2,FALSE))</f>
        <v>0</v>
      </c>
      <c r="AD19" s="149"/>
      <c r="AE19" s="149"/>
      <c r="AF19" s="149"/>
      <c r="AG19" s="150"/>
      <c r="AH19" s="72"/>
      <c r="AI19" s="73"/>
      <c r="AJ19" s="169"/>
      <c r="AK19" s="169"/>
      <c r="AL19" s="169"/>
      <c r="AM19" s="169"/>
      <c r="AN19" s="148">
        <f>IF(AO$264=Equivalencies!$AE$23,'Site 4'!$G17,HLOOKUP(CONCATENATE(AK$2,AN$1),$B$3:$UUU$272,ROW($A19)-2,FALSE))</f>
        <v>0</v>
      </c>
      <c r="AO19" s="149"/>
      <c r="AP19" s="149"/>
      <c r="AQ19" s="149"/>
      <c r="AR19" s="150"/>
      <c r="AS19" s="72"/>
      <c r="AT19" s="73"/>
      <c r="AU19" s="169"/>
      <c r="AV19" s="169"/>
      <c r="AW19" s="169"/>
      <c r="AX19" s="169"/>
      <c r="AY19" s="148">
        <f>IF(AZ$264=Equivalencies!$AE$23,'Site 5'!$G17,HLOOKUP(CONCATENATE(AV$2,AY$1),$B$3:$UUU$272,ROW($A19)-2,FALSE))</f>
        <v>0</v>
      </c>
      <c r="AZ19" s="149"/>
      <c r="BA19" s="149"/>
      <c r="BB19" s="149"/>
      <c r="BC19" s="150"/>
      <c r="BD19" s="72"/>
      <c r="BE19" s="73"/>
      <c r="BF19" s="169"/>
      <c r="BG19" s="169"/>
      <c r="BH19" s="169"/>
      <c r="BI19" s="169"/>
      <c r="BJ19" s="148">
        <f>IF(BK$264=Equivalencies!$AE$23,'Site 6'!$G17,HLOOKUP(CONCATENATE(BG$2,BJ$1),$B$3:$UUU$272,ROW($A19)-2,FALSE))</f>
        <v>0</v>
      </c>
      <c r="BK19" s="149"/>
      <c r="BL19" s="149"/>
      <c r="BM19" s="149"/>
      <c r="BN19" s="150"/>
      <c r="BO19" s="72"/>
      <c r="BP19" s="73"/>
      <c r="BQ19" s="169"/>
      <c r="BR19" s="169"/>
      <c r="BS19" s="169"/>
      <c r="BT19" s="169"/>
      <c r="BU19" s="148">
        <f>IF(BV$264=Equivalencies!$AE$23,'Site 7'!$G17,HLOOKUP(CONCATENATE(BR$2,BU$1),$B$3:$UUU$272,ROW($A19)-2,FALSE))</f>
        <v>0</v>
      </c>
      <c r="BV19" s="149"/>
      <c r="BW19" s="149"/>
      <c r="BX19" s="149"/>
      <c r="BY19" s="150"/>
      <c r="BZ19" s="72"/>
      <c r="CA19" s="73"/>
      <c r="CB19" s="169"/>
      <c r="CC19" s="169"/>
      <c r="CD19" s="169"/>
      <c r="CE19" s="169"/>
      <c r="CF19" s="148">
        <f>IF(CG$264=Equivalencies!$AE$23,'Site 8'!$G17,HLOOKUP(CONCATENATE(CC$2,CF$1),$B$3:$UUU$272,ROW($A19)-2,FALSE))</f>
        <v>0</v>
      </c>
      <c r="CG19" s="149"/>
      <c r="CH19" s="149"/>
      <c r="CI19" s="149"/>
      <c r="CJ19" s="150"/>
      <c r="CK19" s="72"/>
      <c r="CL19" s="73"/>
      <c r="CM19" s="169"/>
      <c r="CN19" s="169"/>
      <c r="CO19" s="169"/>
      <c r="CP19" s="169"/>
      <c r="CQ19" s="148">
        <f>IF(CR$264=Equivalencies!$AE$23,'Site 9'!$G17,HLOOKUP(CONCATENATE(CN$2,CQ$1),$B$3:$UUU$272,ROW($A19)-2,FALSE))</f>
        <v>0</v>
      </c>
      <c r="CR19" s="149"/>
      <c r="CS19" s="149"/>
      <c r="CT19" s="149"/>
      <c r="CU19" s="150"/>
      <c r="CV19" s="72"/>
      <c r="CW19" s="73"/>
      <c r="CX19" s="169"/>
      <c r="CY19" s="169"/>
      <c r="CZ19" s="169"/>
      <c r="DA19" s="169"/>
      <c r="DB19" s="148">
        <f>IF(DC$264=Equivalencies!$AE$23,'Site 10'!$G17,HLOOKUP(CONCATENATE(CY$2,DB$1),$B$3:$UUU$272,ROW($A19)-2,FALSE))</f>
        <v>0</v>
      </c>
      <c r="DC19" s="149"/>
      <c r="DD19" s="149"/>
      <c r="DE19" s="149"/>
      <c r="DF19" s="150"/>
      <c r="DG19" s="72"/>
      <c r="DH19" s="73"/>
      <c r="DI19" s="169"/>
      <c r="DJ19" s="169"/>
      <c r="DK19" s="169"/>
      <c r="DL19" s="169"/>
      <c r="DM19" s="148">
        <f>IF(DN$264=Equivalencies!$AE$23,'Site 11'!$G17,HLOOKUP(CONCATENATE(DJ$2,DM$1),$B$3:$UUU$272,ROW($A19)-2,FALSE))</f>
        <v>0</v>
      </c>
      <c r="DN19" s="149"/>
      <c r="DO19" s="149"/>
      <c r="DP19" s="149"/>
      <c r="DQ19" s="150"/>
      <c r="DR19" s="72"/>
      <c r="DS19" s="73"/>
      <c r="DT19" s="169"/>
      <c r="DU19" s="169"/>
      <c r="DV19" s="169"/>
      <c r="DW19" s="169"/>
      <c r="DX19" s="148">
        <f>IF(DY$264=Equivalencies!$AE$23,'Site 12'!$G17,HLOOKUP(CONCATENATE(DU$2,DX$1),$B$3:$UUU$272,ROW($A19)-2,FALSE))</f>
        <v>0</v>
      </c>
      <c r="DY19" s="149"/>
      <c r="DZ19" s="149"/>
      <c r="EA19" s="149"/>
      <c r="EB19" s="150"/>
      <c r="EC19" s="72"/>
      <c r="ED19" s="73"/>
      <c r="EE19" s="169"/>
      <c r="EF19" s="169"/>
      <c r="EG19" s="169"/>
      <c r="EH19" s="169"/>
      <c r="EI19" s="148">
        <f>IF(EJ$264=Equivalencies!$AE$23,'Site 13'!$G17,HLOOKUP(CONCATENATE(EF$2,EI$1),$B$3:$UUU$272,ROW($A19)-2,FALSE))</f>
        <v>0</v>
      </c>
      <c r="EJ19" s="149"/>
      <c r="EK19" s="149"/>
      <c r="EL19" s="149"/>
      <c r="EM19" s="150"/>
      <c r="EN19" s="72"/>
      <c r="EO19" s="73"/>
      <c r="EP19" s="169"/>
      <c r="EQ19" s="169"/>
      <c r="ER19" s="169"/>
      <c r="ES19" s="169"/>
      <c r="ET19" s="148">
        <f>IF(EU$264=Equivalencies!$AE$23,'Site 14'!$G17,HLOOKUP(CONCATENATE(EQ$2,ET$1),$B$3:$UUU$272,ROW($A19)-2,FALSE))</f>
        <v>0</v>
      </c>
      <c r="EU19" s="149"/>
      <c r="EV19" s="149"/>
      <c r="EW19" s="149"/>
      <c r="EX19" s="150"/>
      <c r="EY19" s="72"/>
      <c r="EZ19" s="73"/>
      <c r="FA19" s="169"/>
      <c r="FB19" s="169"/>
      <c r="FC19" s="169"/>
      <c r="FD19" s="169"/>
      <c r="FE19" s="148">
        <f>IF(FF$264=Equivalencies!$AE$23,'Site 15'!$G17,HLOOKUP(CONCATENATE(FB$2,FE$1),$B$3:$UUU$272,ROW($A19)-2,FALSE))</f>
        <v>0</v>
      </c>
      <c r="FF19" s="149"/>
      <c r="FG19" s="149"/>
      <c r="FH19" s="149"/>
      <c r="FI19" s="150"/>
      <c r="FJ19" s="72"/>
      <c r="FK19" s="73"/>
      <c r="FL19" s="169"/>
      <c r="FM19" s="169"/>
      <c r="FN19" s="169"/>
      <c r="FO19" s="169"/>
      <c r="FP19" s="148">
        <f>IF(FQ$264=Equivalencies!$AE$23,'Site 16'!$G17,HLOOKUP(CONCATENATE(FM$2,FP$1),$B$3:$UUU$272,ROW($A19)-2,FALSE))</f>
        <v>0</v>
      </c>
      <c r="FQ19" s="149"/>
      <c r="FR19" s="149"/>
      <c r="FS19" s="149"/>
      <c r="FT19" s="150"/>
      <c r="FU19" s="72"/>
      <c r="FV19" s="73"/>
      <c r="FW19" s="169"/>
      <c r="FX19" s="169"/>
      <c r="FY19" s="169"/>
      <c r="FZ19" s="169"/>
      <c r="GA19" s="148">
        <f>IF(GB$264=Equivalencies!$AE$23,'Site 17'!$G17,HLOOKUP(CONCATENATE(FX$2,GA$1),$B$3:$UUU$272,ROW($A19)-2,FALSE))</f>
        <v>0</v>
      </c>
      <c r="GB19" s="149"/>
      <c r="GC19" s="149"/>
      <c r="GD19" s="149"/>
      <c r="GE19" s="150"/>
      <c r="GF19" s="72"/>
      <c r="GG19" s="73"/>
      <c r="GH19" s="169"/>
      <c r="GI19" s="169"/>
      <c r="GJ19" s="169"/>
      <c r="GK19" s="169"/>
      <c r="GL19" s="148">
        <f>IF(GM$264=Equivalencies!$AE$23,'Site 18'!$G17,HLOOKUP(CONCATENATE(GI$2,GL$1),$B$3:$UUU$272,ROW($A19)-2,FALSE))</f>
        <v>0</v>
      </c>
      <c r="GM19" s="149"/>
      <c r="GN19" s="149"/>
      <c r="GO19" s="149"/>
      <c r="GP19" s="150"/>
      <c r="GQ19" s="72"/>
      <c r="GR19" s="73"/>
      <c r="GS19" s="169"/>
      <c r="GT19" s="169"/>
      <c r="GU19" s="169"/>
      <c r="GV19" s="169"/>
      <c r="GW19" s="148">
        <f>IF(GX$264=Equivalencies!$AE$23,'Site 19'!$G17,HLOOKUP(CONCATENATE(GT$2,GW$1),$B$3:$UUU$272,ROW($A19)-2,FALSE))</f>
        <v>0</v>
      </c>
      <c r="GX19" s="149"/>
      <c r="GY19" s="149"/>
      <c r="GZ19" s="149"/>
      <c r="HA19" s="150"/>
      <c r="HB19" s="72"/>
      <c r="HC19" s="73"/>
      <c r="HD19" s="169"/>
      <c r="HE19" s="169"/>
      <c r="HF19" s="169"/>
      <c r="HG19" s="169"/>
      <c r="HH19" s="148">
        <f>IF(HI$264=Equivalencies!$AE$23,'Site 20'!$G17,HLOOKUP(CONCATENATE(HE$2,HH$1),$B$3:$UUU$272,ROW($A19)-2,FALSE))</f>
        <v>0</v>
      </c>
      <c r="HI19" s="149"/>
      <c r="HJ19" s="149"/>
      <c r="HK19" s="149"/>
      <c r="HL19" s="150"/>
      <c r="HM19" s="72"/>
      <c r="HN19" s="73"/>
      <c r="HO19" s="169"/>
      <c r="HP19" s="169"/>
      <c r="HQ19" s="169"/>
      <c r="HR19" s="169"/>
      <c r="HS19" s="148">
        <f>IF(HT$264=Equivalencies!$AE$23,'Site 21'!$G17,HLOOKUP(CONCATENATE(HP$2,HS$1),$B$3:$UUU$272,ROW($A19)-2,FALSE))</f>
        <v>0</v>
      </c>
      <c r="HT19" s="149"/>
      <c r="HU19" s="149"/>
      <c r="HV19" s="149"/>
      <c r="HW19" s="150"/>
      <c r="HX19" s="72"/>
      <c r="HY19" s="73"/>
      <c r="HZ19" s="169"/>
      <c r="IA19" s="169"/>
      <c r="IB19" s="169"/>
      <c r="IC19" s="169"/>
      <c r="ID19" s="148">
        <f>IF(IE$264=Equivalencies!$AE$23,'Site 22'!$G17,HLOOKUP(CONCATENATE(IA$2,ID$1),$B$3:$UUU$272,ROW($A19)-2,FALSE))</f>
        <v>0</v>
      </c>
      <c r="IE19" s="149"/>
      <c r="IF19" s="149"/>
      <c r="IG19" s="149"/>
      <c r="IH19" s="150"/>
      <c r="II19" s="72"/>
      <c r="IJ19" s="73"/>
      <c r="IK19" s="169"/>
      <c r="IL19" s="169"/>
      <c r="IM19" s="169"/>
      <c r="IN19" s="169"/>
      <c r="IO19" s="148">
        <f>IF(IP$264=Equivalencies!$AE$23,'Site 23'!$G17,HLOOKUP(CONCATENATE(IL$2,IO$1),$B$3:$UUU$272,ROW($A19)-2,FALSE))</f>
        <v>0</v>
      </c>
      <c r="IP19" s="149"/>
      <c r="IQ19" s="149"/>
      <c r="IR19" s="149"/>
      <c r="IS19" s="150"/>
      <c r="IT19" s="72"/>
      <c r="IU19" s="73"/>
      <c r="IV19" s="169"/>
      <c r="IW19" s="169"/>
      <c r="IX19" s="169"/>
      <c r="IY19" s="169"/>
      <c r="IZ19" s="148">
        <f>IF(JA$264=Equivalencies!$AE$23,'Site 24'!$G17,HLOOKUP(CONCATENATE(IW$2,IZ$1),$B$3:$UUU$272,ROW($A19)-2,FALSE))</f>
        <v>0</v>
      </c>
      <c r="JA19" s="149"/>
      <c r="JB19" s="149"/>
      <c r="JC19" s="149"/>
      <c r="JD19" s="150"/>
      <c r="JE19" s="72"/>
      <c r="JF19" s="73"/>
      <c r="JG19" s="169"/>
      <c r="JH19" s="169"/>
      <c r="JI19" s="169"/>
      <c r="JJ19" s="169"/>
      <c r="JK19" s="148">
        <f>IF(JL$264=Equivalencies!$AE$23,'Site 25'!$G17,HLOOKUP(CONCATENATE(JH$2,JK$1),$B$3:$UUU$272,ROW($A19)-2,FALSE))</f>
        <v>0</v>
      </c>
      <c r="JL19" s="149"/>
      <c r="JM19" s="149"/>
      <c r="JN19" s="149"/>
      <c r="JO19" s="150"/>
      <c r="JP19" s="72"/>
      <c r="JQ19" s="73"/>
      <c r="JR19" s="169"/>
      <c r="JS19" s="169"/>
      <c r="JT19" s="169"/>
      <c r="JU19" s="169"/>
      <c r="JV19" s="148">
        <f>IF(JW$264=Equivalencies!$AE$23,'Site 26'!$G17,HLOOKUP(CONCATENATE(JS$2,JV$1),$B$3:$UUU$272,ROW($A19)-2,FALSE))</f>
        <v>0</v>
      </c>
      <c r="JW19" s="149"/>
      <c r="JX19" s="149"/>
      <c r="JY19" s="149"/>
      <c r="JZ19" s="150"/>
      <c r="KA19" s="72"/>
      <c r="KB19" s="73"/>
      <c r="KC19" s="169"/>
      <c r="KD19" s="169"/>
      <c r="KE19" s="169"/>
      <c r="KF19" s="169"/>
      <c r="KG19" s="148">
        <f>IF(KH$264=Equivalencies!$AE$23,'Site 27'!$G17,HLOOKUP(CONCATENATE(KD$2,KG$1),$B$3:$UUU$272,ROW($A19)-2,FALSE))</f>
        <v>0</v>
      </c>
      <c r="KH19" s="149"/>
      <c r="KI19" s="149"/>
      <c r="KJ19" s="149"/>
      <c r="KK19" s="150"/>
      <c r="KL19" s="72"/>
      <c r="KM19" s="73"/>
      <c r="KN19" s="169"/>
      <c r="KO19" s="169"/>
      <c r="KP19" s="169"/>
      <c r="KQ19" s="169"/>
      <c r="KR19" s="148">
        <f>IF(KS$264=Equivalencies!$AE$23,'Site 28'!$G17,HLOOKUP(CONCATENATE(KO$2,KR$1),$B$3:$UUU$272,ROW($A19)-2,FALSE))</f>
        <v>0</v>
      </c>
      <c r="KS19" s="149"/>
      <c r="KT19" s="149"/>
      <c r="KU19" s="149"/>
      <c r="KV19" s="150"/>
      <c r="KW19" s="72"/>
      <c r="KX19" s="73"/>
      <c r="KY19" s="169"/>
      <c r="KZ19" s="169"/>
      <c r="LA19" s="169"/>
      <c r="LB19" s="169"/>
      <c r="LC19" s="148">
        <f>IF(LD$264=Equivalencies!$AE$23,'Site 29'!$G17,HLOOKUP(CONCATENATE(KZ$2,LC$1),$B$3:$UUU$272,ROW($A19)-2,FALSE))</f>
        <v>0</v>
      </c>
      <c r="LD19" s="149"/>
      <c r="LE19" s="149"/>
      <c r="LF19" s="149"/>
      <c r="LG19" s="150"/>
      <c r="LH19" s="72"/>
      <c r="LI19" s="73"/>
      <c r="LJ19" s="169"/>
      <c r="LK19" s="169"/>
      <c r="LL19" s="169"/>
      <c r="LM19" s="169"/>
      <c r="LN19" s="148">
        <f>IF(LO$264=Equivalencies!$AE$23,'Site 30'!$G17,HLOOKUP(CONCATENATE(LK$2,LN$1),$B$3:$UUU$272,ROW($A19)-2,FALSE))</f>
        <v>0</v>
      </c>
      <c r="LO19" s="149"/>
      <c r="LP19" s="149"/>
      <c r="LQ19" s="149"/>
      <c r="LR19" s="150"/>
      <c r="LS19" s="72"/>
      <c r="LT19" s="73"/>
      <c r="LU19" s="169"/>
      <c r="LV19" s="169"/>
      <c r="LW19" s="169"/>
      <c r="LX19" s="169"/>
      <c r="LY19" s="148">
        <f>IF(LZ$264=Equivalencies!$AE$23,'Site 31'!$G17,HLOOKUP(CONCATENATE(LV$2,LY$1),$B$3:$UUU$272,ROW($A19)-2,FALSE))</f>
        <v>0</v>
      </c>
      <c r="LZ19" s="149"/>
      <c r="MA19" s="149"/>
      <c r="MB19" s="149"/>
      <c r="MC19" s="150"/>
      <c r="MD19" s="72"/>
      <c r="ME19" s="73"/>
      <c r="MF19" s="169"/>
      <c r="MG19" s="169"/>
      <c r="MH19" s="169"/>
      <c r="MI19" s="169"/>
      <c r="MJ19" s="148">
        <f>IF(MK$264=Equivalencies!$AE$23,'Site 32'!$G17,HLOOKUP(CONCATENATE(MG$2,MJ$1),$B$3:$UUU$272,ROW($A19)-2,FALSE))</f>
        <v>0</v>
      </c>
      <c r="MK19" s="149"/>
      <c r="ML19" s="149"/>
      <c r="MM19" s="149"/>
      <c r="MN19" s="150"/>
      <c r="MO19" s="72"/>
      <c r="MP19" s="73"/>
      <c r="MQ19" s="169"/>
      <c r="MR19" s="169"/>
      <c r="MS19" s="169"/>
      <c r="MT19" s="169"/>
      <c r="MU19" s="148">
        <f>IF(MV$264=Equivalencies!$AE$23,'Site 33'!$G17,HLOOKUP(CONCATENATE(MR$2,MU$1),$B$3:$UUU$272,ROW($A19)-2,FALSE))</f>
        <v>0</v>
      </c>
      <c r="MV19" s="149"/>
      <c r="MW19" s="149"/>
      <c r="MX19" s="149"/>
      <c r="MY19" s="150"/>
      <c r="MZ19" s="72"/>
      <c r="NA19" s="73"/>
      <c r="NB19" s="169"/>
      <c r="NC19" s="169"/>
      <c r="ND19" s="169"/>
      <c r="NE19" s="169"/>
      <c r="NF19" s="148">
        <f>IF(NG$264=Equivalencies!$AE$23,'Site 34'!$G17,HLOOKUP(CONCATENATE(NC$2,NF$1),$B$3:$UUU$272,ROW($A19)-2,FALSE))</f>
        <v>0</v>
      </c>
      <c r="NG19" s="149"/>
      <c r="NH19" s="149"/>
      <c r="NI19" s="149"/>
      <c r="NJ19" s="150"/>
      <c r="NK19" s="72"/>
      <c r="NL19" s="73"/>
      <c r="NM19" s="169"/>
      <c r="NN19" s="169"/>
      <c r="NO19" s="169"/>
      <c r="NP19" s="169"/>
      <c r="NQ19" s="148">
        <f>IF(NR$264=Equivalencies!$AE$23,'Site 35'!$G17,HLOOKUP(CONCATENATE(NN$2,NQ$1),$B$3:$UUU$272,ROW($A19)-2,FALSE))</f>
        <v>0</v>
      </c>
      <c r="NR19" s="149"/>
      <c r="NS19" s="149"/>
      <c r="NT19" s="149"/>
      <c r="NU19" s="150"/>
      <c r="NV19" s="72"/>
      <c r="NW19" s="73"/>
      <c r="NX19" s="169"/>
      <c r="NY19" s="169"/>
      <c r="NZ19" s="169"/>
      <c r="OA19" s="169"/>
      <c r="OB19" s="148">
        <f>IF(OC$264=Equivalencies!$AE$23,'Site 36'!$G17,HLOOKUP(CONCATENATE(NY$2,OB$1),$B$3:$UUU$272,ROW($A19)-2,FALSE))</f>
        <v>0</v>
      </c>
      <c r="OC19" s="149"/>
      <c r="OD19" s="149"/>
      <c r="OE19" s="149"/>
      <c r="OF19" s="150"/>
      <c r="OG19" s="72"/>
      <c r="OH19" s="73"/>
      <c r="OI19" s="169"/>
      <c r="OJ19" s="169"/>
      <c r="OK19" s="169"/>
      <c r="OL19" s="169"/>
      <c r="OM19" s="148">
        <f>IF(ON$264=Equivalencies!$AE$23,'Site 37'!$G17,HLOOKUP(CONCATENATE(OJ$2,OM$1),$B$3:$UUU$272,ROW($A19)-2,FALSE))</f>
        <v>0</v>
      </c>
      <c r="ON19" s="149"/>
      <c r="OO19" s="149"/>
      <c r="OP19" s="149"/>
      <c r="OQ19" s="150"/>
      <c r="OR19" s="72"/>
      <c r="OS19" s="73"/>
      <c r="OT19" s="169"/>
      <c r="OU19" s="169"/>
      <c r="OV19" s="169"/>
      <c r="OW19" s="169"/>
      <c r="OX19" s="148">
        <f>IF(OY$264=Equivalencies!$AE$23,'Site 38'!$G17,HLOOKUP(CONCATENATE(OU$2,OX$1),$B$3:$UUU$272,ROW($A19)-2,FALSE))</f>
        <v>0</v>
      </c>
      <c r="OY19" s="149"/>
      <c r="OZ19" s="149"/>
      <c r="PA19" s="149"/>
      <c r="PB19" s="150"/>
      <c r="PC19" s="72"/>
      <c r="PD19" s="73"/>
      <c r="PE19" s="169"/>
      <c r="PF19" s="169"/>
      <c r="PG19" s="169"/>
      <c r="PH19" s="169"/>
      <c r="PI19" s="148">
        <f>IF(PJ$264=Equivalencies!$AE$23,'Site 39'!$G17,HLOOKUP(CONCATENATE(PF$2,PI$1),$B$3:$UUU$272,ROW($A19)-2,FALSE))</f>
        <v>0</v>
      </c>
      <c r="PJ19" s="149"/>
      <c r="PK19" s="149"/>
      <c r="PL19" s="149"/>
      <c r="PM19" s="150"/>
      <c r="PN19" s="72"/>
      <c r="PO19" s="73"/>
      <c r="PP19" s="169"/>
      <c r="PQ19" s="169"/>
      <c r="PR19" s="169"/>
      <c r="PS19" s="169"/>
      <c r="PT19" s="148">
        <f>IF(PU$264=Equivalencies!$AE$23,'Site 40'!$G17,HLOOKUP(CONCATENATE(PQ$2,PT$1),$B$3:$UUU$272,ROW($A19)-2,FALSE))</f>
        <v>0</v>
      </c>
      <c r="PU19" s="149"/>
      <c r="PV19" s="149"/>
      <c r="PW19" s="149"/>
      <c r="PX19" s="150"/>
      <c r="PY19" s="72"/>
      <c r="PZ19" s="73"/>
      <c r="QA19" s="169"/>
      <c r="QB19" s="169"/>
      <c r="QC19" s="169"/>
      <c r="QD19" s="169"/>
      <c r="QE19" s="148">
        <f>IF(QF$264=Equivalencies!$AE$23,'Site 41'!$G17,HLOOKUP(CONCATENATE(QB$2,QE$1),$B$3:$UUU$272,ROW($A19)-2,FALSE))</f>
        <v>0</v>
      </c>
      <c r="QF19" s="149"/>
      <c r="QG19" s="149"/>
      <c r="QH19" s="149"/>
      <c r="QI19" s="150"/>
      <c r="QJ19" s="72"/>
      <c r="QK19" s="73"/>
      <c r="QL19" s="169"/>
      <c r="QM19" s="169"/>
      <c r="QN19" s="169"/>
      <c r="QO19" s="169"/>
      <c r="QP19" s="148">
        <f>IF(QQ$264=Equivalencies!$AE$23,'Site 42'!$G17,HLOOKUP(CONCATENATE(QM$2,QP$1),$B$3:$UUU$272,ROW($A19)-2,FALSE))</f>
        <v>0</v>
      </c>
      <c r="QQ19" s="149"/>
      <c r="QR19" s="149"/>
      <c r="QS19" s="149"/>
      <c r="QT19" s="150"/>
      <c r="QU19" s="72"/>
      <c r="QV19" s="73"/>
      <c r="QW19" s="169"/>
      <c r="QX19" s="169"/>
      <c r="QY19" s="169"/>
      <c r="QZ19" s="169"/>
      <c r="RA19" s="148">
        <f>IF(RB$264=Equivalencies!$AE$23,'Site 43'!$G17,HLOOKUP(CONCATENATE(QX$2,RA$1),$B$3:$UUU$272,ROW($A19)-2,FALSE))</f>
        <v>0</v>
      </c>
      <c r="RB19" s="149"/>
      <c r="RC19" s="149"/>
      <c r="RD19" s="149"/>
      <c r="RE19" s="150"/>
      <c r="RF19" s="72"/>
      <c r="RG19" s="73"/>
      <c r="RH19" s="169"/>
      <c r="RI19" s="169"/>
      <c r="RJ19" s="169"/>
      <c r="RK19" s="169"/>
      <c r="RL19" s="148">
        <f>IF(RM$264=Equivalencies!$AE$23,'Site 44'!$G17,HLOOKUP(CONCATENATE(RI$2,RL$1),$B$3:$UUU$272,ROW($A19)-2,FALSE))</f>
        <v>0</v>
      </c>
      <c r="RM19" s="149"/>
      <c r="RN19" s="149"/>
      <c r="RO19" s="149"/>
      <c r="RP19" s="150"/>
      <c r="RQ19" s="72"/>
      <c r="RR19" s="73"/>
      <c r="RS19" s="169"/>
      <c r="RT19" s="169"/>
      <c r="RU19" s="169"/>
      <c r="RV19" s="169"/>
      <c r="RW19" s="148">
        <f>IF(RX$264=Equivalencies!$AE$23,'Site 45'!$G17,HLOOKUP(CONCATENATE(RT$2,RW$1),$B$3:$UUU$272,ROW($A19)-2,FALSE))</f>
        <v>0</v>
      </c>
      <c r="RX19" s="149"/>
      <c r="RY19" s="149"/>
      <c r="RZ19" s="149"/>
      <c r="SA19" s="150"/>
      <c r="SB19" s="72"/>
      <c r="SC19" s="73"/>
      <c r="SD19" s="169"/>
      <c r="SE19" s="169"/>
      <c r="SF19" s="169"/>
      <c r="SG19" s="169"/>
      <c r="SH19" s="148">
        <f>IF(SI$264=Equivalencies!$AE$23,'Site 46'!$G17,HLOOKUP(CONCATENATE(SE$2,SH$1),$B$3:$UUU$272,ROW($A19)-2,FALSE))</f>
        <v>0</v>
      </c>
      <c r="SI19" s="149"/>
      <c r="SJ19" s="149"/>
      <c r="SK19" s="149"/>
      <c r="SL19" s="150"/>
      <c r="SM19" s="72"/>
      <c r="SN19" s="73"/>
      <c r="SO19" s="169"/>
      <c r="SP19" s="169"/>
      <c r="SQ19" s="169"/>
      <c r="SR19" s="169"/>
      <c r="SS19" s="148">
        <f>IF(ST$264=Equivalencies!$AE$23,'Site 47'!$G17,HLOOKUP(CONCATENATE(SP$2,SS$1),$B$3:$UUU$272,ROW($A19)-2,FALSE))</f>
        <v>0</v>
      </c>
      <c r="ST19" s="149"/>
      <c r="SU19" s="149"/>
      <c r="SV19" s="149"/>
      <c r="SW19" s="150"/>
      <c r="SX19" s="72"/>
      <c r="SY19" s="73"/>
      <c r="SZ19" s="169"/>
      <c r="TA19" s="169"/>
      <c r="TB19" s="169"/>
      <c r="TC19" s="169"/>
      <c r="TD19" s="148">
        <f>IF(TE$264=Equivalencies!$AE$23,'Site 48'!$G17,HLOOKUP(CONCATENATE(TA$2,TD$1),$B$3:$UUU$272,ROW($A19)-2,FALSE))</f>
        <v>0</v>
      </c>
      <c r="TE19" s="149"/>
      <c r="TF19" s="149"/>
      <c r="TG19" s="149"/>
      <c r="TH19" s="150"/>
      <c r="TI19" s="72"/>
      <c r="TJ19" s="73"/>
      <c r="TK19" s="169"/>
      <c r="TL19" s="169"/>
      <c r="TM19" s="169"/>
      <c r="TN19" s="169"/>
      <c r="TO19" s="148">
        <f>IF(TP$264=Equivalencies!$AE$23,'Site 49'!$G17,HLOOKUP(CONCATENATE(TL$2,TO$1),$B$3:$UUU$272,ROW($A19)-2,FALSE))</f>
        <v>0</v>
      </c>
      <c r="TP19" s="149"/>
      <c r="TQ19" s="149"/>
      <c r="TR19" s="149"/>
      <c r="TS19" s="150"/>
      <c r="TT19" s="72"/>
      <c r="TU19" s="73"/>
      <c r="TV19" s="169"/>
      <c r="TW19" s="169"/>
      <c r="TX19" s="169"/>
      <c r="TY19" s="169"/>
      <c r="TZ19" s="148">
        <f>IF(UA$264=Equivalencies!$AE$23,'Site 50'!$G17,HLOOKUP(CONCATENATE(TW$2,TZ$1),$B$3:$UUU$272,ROW($A19)-2,FALSE))</f>
        <v>0</v>
      </c>
      <c r="UA19" s="149"/>
      <c r="UB19" s="149"/>
      <c r="UC19" s="149"/>
      <c r="UD19" s="150"/>
      <c r="UE19" s="72"/>
    </row>
    <row r="20" spans="1:551" x14ac:dyDescent="0.25">
      <c r="A20" s="75"/>
      <c r="B20" s="73"/>
      <c r="C20" s="169"/>
      <c r="D20" s="169"/>
      <c r="E20" s="169"/>
      <c r="F20" s="169"/>
      <c r="G20" s="148">
        <f>IF(H$264=Equivalencies!$AE$23,'Site 1'!$G18,HLOOKUP(CONCATENATE(D$2,G$1),$B$3:$UUU$272,ROW($A20)-2,FALSE))</f>
        <v>0</v>
      </c>
      <c r="H20" s="149"/>
      <c r="I20" s="149"/>
      <c r="J20" s="149"/>
      <c r="K20" s="150"/>
      <c r="L20" s="72"/>
      <c r="M20" s="73"/>
      <c r="N20" s="169"/>
      <c r="O20" s="169"/>
      <c r="P20" s="169"/>
      <c r="Q20" s="169"/>
      <c r="R20" s="148">
        <f>IF(S$264=Equivalencies!$AE$23,'Site 2'!$G18,HLOOKUP(CONCATENATE(O$2,R$1),$B$3:$UUU$272,ROW($A20)-2,FALSE))</f>
        <v>0</v>
      </c>
      <c r="S20" s="149"/>
      <c r="T20" s="149"/>
      <c r="U20" s="149"/>
      <c r="V20" s="150"/>
      <c r="W20" s="72"/>
      <c r="X20" s="73"/>
      <c r="Y20" s="169"/>
      <c r="Z20" s="169"/>
      <c r="AA20" s="169"/>
      <c r="AB20" s="169"/>
      <c r="AC20" s="148">
        <f>IF(AD$264=Equivalencies!$AE$23,'Site 3'!$G18,HLOOKUP(CONCATENATE(Z$2,AC$1),$B$3:$UUU$272,ROW($A20)-2,FALSE))</f>
        <v>0</v>
      </c>
      <c r="AD20" s="149"/>
      <c r="AE20" s="149"/>
      <c r="AF20" s="149"/>
      <c r="AG20" s="150"/>
      <c r="AH20" s="72"/>
      <c r="AI20" s="73"/>
      <c r="AJ20" s="169"/>
      <c r="AK20" s="169"/>
      <c r="AL20" s="169"/>
      <c r="AM20" s="169"/>
      <c r="AN20" s="148">
        <f>IF(AO$264=Equivalencies!$AE$23,'Site 4'!$G18,HLOOKUP(CONCATENATE(AK$2,AN$1),$B$3:$UUU$272,ROW($A20)-2,FALSE))</f>
        <v>0</v>
      </c>
      <c r="AO20" s="149"/>
      <c r="AP20" s="149"/>
      <c r="AQ20" s="149"/>
      <c r="AR20" s="150"/>
      <c r="AS20" s="72"/>
      <c r="AT20" s="73"/>
      <c r="AU20" s="169"/>
      <c r="AV20" s="169"/>
      <c r="AW20" s="169"/>
      <c r="AX20" s="169"/>
      <c r="AY20" s="148">
        <f>IF(AZ$264=Equivalencies!$AE$23,'Site 5'!$G18,HLOOKUP(CONCATENATE(AV$2,AY$1),$B$3:$UUU$272,ROW($A20)-2,FALSE))</f>
        <v>0</v>
      </c>
      <c r="AZ20" s="149"/>
      <c r="BA20" s="149"/>
      <c r="BB20" s="149"/>
      <c r="BC20" s="150"/>
      <c r="BD20" s="72"/>
      <c r="BE20" s="73"/>
      <c r="BF20" s="169"/>
      <c r="BG20" s="169"/>
      <c r="BH20" s="169"/>
      <c r="BI20" s="169"/>
      <c r="BJ20" s="148">
        <f>IF(BK$264=Equivalencies!$AE$23,'Site 6'!$G18,HLOOKUP(CONCATENATE(BG$2,BJ$1),$B$3:$UUU$272,ROW($A20)-2,FALSE))</f>
        <v>0</v>
      </c>
      <c r="BK20" s="149"/>
      <c r="BL20" s="149"/>
      <c r="BM20" s="149"/>
      <c r="BN20" s="150"/>
      <c r="BO20" s="72"/>
      <c r="BP20" s="73"/>
      <c r="BQ20" s="169"/>
      <c r="BR20" s="169"/>
      <c r="BS20" s="169"/>
      <c r="BT20" s="169"/>
      <c r="BU20" s="148">
        <f>IF(BV$264=Equivalencies!$AE$23,'Site 7'!$G18,HLOOKUP(CONCATENATE(BR$2,BU$1),$B$3:$UUU$272,ROW($A20)-2,FALSE))</f>
        <v>0</v>
      </c>
      <c r="BV20" s="149"/>
      <c r="BW20" s="149"/>
      <c r="BX20" s="149"/>
      <c r="BY20" s="150"/>
      <c r="BZ20" s="72"/>
      <c r="CA20" s="73"/>
      <c r="CB20" s="169"/>
      <c r="CC20" s="169"/>
      <c r="CD20" s="169"/>
      <c r="CE20" s="169"/>
      <c r="CF20" s="148">
        <f>IF(CG$264=Equivalencies!$AE$23,'Site 8'!$G18,HLOOKUP(CONCATENATE(CC$2,CF$1),$B$3:$UUU$272,ROW($A20)-2,FALSE))</f>
        <v>0</v>
      </c>
      <c r="CG20" s="149"/>
      <c r="CH20" s="149"/>
      <c r="CI20" s="149"/>
      <c r="CJ20" s="150"/>
      <c r="CK20" s="72"/>
      <c r="CL20" s="73"/>
      <c r="CM20" s="169"/>
      <c r="CN20" s="169"/>
      <c r="CO20" s="169"/>
      <c r="CP20" s="169"/>
      <c r="CQ20" s="148">
        <f>IF(CR$264=Equivalencies!$AE$23,'Site 9'!$G18,HLOOKUP(CONCATENATE(CN$2,CQ$1),$B$3:$UUU$272,ROW($A20)-2,FALSE))</f>
        <v>0</v>
      </c>
      <c r="CR20" s="149"/>
      <c r="CS20" s="149"/>
      <c r="CT20" s="149"/>
      <c r="CU20" s="150"/>
      <c r="CV20" s="72"/>
      <c r="CW20" s="73"/>
      <c r="CX20" s="169"/>
      <c r="CY20" s="169"/>
      <c r="CZ20" s="169"/>
      <c r="DA20" s="169"/>
      <c r="DB20" s="148">
        <f>IF(DC$264=Equivalencies!$AE$23,'Site 10'!$G18,HLOOKUP(CONCATENATE(CY$2,DB$1),$B$3:$UUU$272,ROW($A20)-2,FALSE))</f>
        <v>0</v>
      </c>
      <c r="DC20" s="149"/>
      <c r="DD20" s="149"/>
      <c r="DE20" s="149"/>
      <c r="DF20" s="150"/>
      <c r="DG20" s="72"/>
      <c r="DH20" s="73"/>
      <c r="DI20" s="169"/>
      <c r="DJ20" s="169"/>
      <c r="DK20" s="169"/>
      <c r="DL20" s="169"/>
      <c r="DM20" s="148">
        <f>IF(DN$264=Equivalencies!$AE$23,'Site 11'!$G18,HLOOKUP(CONCATENATE(DJ$2,DM$1),$B$3:$UUU$272,ROW($A20)-2,FALSE))</f>
        <v>0</v>
      </c>
      <c r="DN20" s="149"/>
      <c r="DO20" s="149"/>
      <c r="DP20" s="149"/>
      <c r="DQ20" s="150"/>
      <c r="DR20" s="72"/>
      <c r="DS20" s="73"/>
      <c r="DT20" s="169"/>
      <c r="DU20" s="169"/>
      <c r="DV20" s="169"/>
      <c r="DW20" s="169"/>
      <c r="DX20" s="148">
        <f>IF(DY$264=Equivalencies!$AE$23,'Site 12'!$G18,HLOOKUP(CONCATENATE(DU$2,DX$1),$B$3:$UUU$272,ROW($A20)-2,FALSE))</f>
        <v>0</v>
      </c>
      <c r="DY20" s="149"/>
      <c r="DZ20" s="149"/>
      <c r="EA20" s="149"/>
      <c r="EB20" s="150"/>
      <c r="EC20" s="72"/>
      <c r="ED20" s="73"/>
      <c r="EE20" s="169"/>
      <c r="EF20" s="169"/>
      <c r="EG20" s="169"/>
      <c r="EH20" s="169"/>
      <c r="EI20" s="148">
        <f>IF(EJ$264=Equivalencies!$AE$23,'Site 13'!$G18,HLOOKUP(CONCATENATE(EF$2,EI$1),$B$3:$UUU$272,ROW($A20)-2,FALSE))</f>
        <v>0</v>
      </c>
      <c r="EJ20" s="149"/>
      <c r="EK20" s="149"/>
      <c r="EL20" s="149"/>
      <c r="EM20" s="150"/>
      <c r="EN20" s="72"/>
      <c r="EO20" s="73"/>
      <c r="EP20" s="169"/>
      <c r="EQ20" s="169"/>
      <c r="ER20" s="169"/>
      <c r="ES20" s="169"/>
      <c r="ET20" s="148">
        <f>IF(EU$264=Equivalencies!$AE$23,'Site 14'!$G18,HLOOKUP(CONCATENATE(EQ$2,ET$1),$B$3:$UUU$272,ROW($A20)-2,FALSE))</f>
        <v>0</v>
      </c>
      <c r="EU20" s="149"/>
      <c r="EV20" s="149"/>
      <c r="EW20" s="149"/>
      <c r="EX20" s="150"/>
      <c r="EY20" s="72"/>
      <c r="EZ20" s="73"/>
      <c r="FA20" s="169"/>
      <c r="FB20" s="169"/>
      <c r="FC20" s="169"/>
      <c r="FD20" s="169"/>
      <c r="FE20" s="148">
        <f>IF(FF$264=Equivalencies!$AE$23,'Site 15'!$G18,HLOOKUP(CONCATENATE(FB$2,FE$1),$B$3:$UUU$272,ROW($A20)-2,FALSE))</f>
        <v>0</v>
      </c>
      <c r="FF20" s="149"/>
      <c r="FG20" s="149"/>
      <c r="FH20" s="149"/>
      <c r="FI20" s="150"/>
      <c r="FJ20" s="72"/>
      <c r="FK20" s="73"/>
      <c r="FL20" s="169"/>
      <c r="FM20" s="169"/>
      <c r="FN20" s="169"/>
      <c r="FO20" s="169"/>
      <c r="FP20" s="148">
        <f>IF(FQ$264=Equivalencies!$AE$23,'Site 16'!$G18,HLOOKUP(CONCATENATE(FM$2,FP$1),$B$3:$UUU$272,ROW($A20)-2,FALSE))</f>
        <v>0</v>
      </c>
      <c r="FQ20" s="149"/>
      <c r="FR20" s="149"/>
      <c r="FS20" s="149"/>
      <c r="FT20" s="150"/>
      <c r="FU20" s="72"/>
      <c r="FV20" s="73"/>
      <c r="FW20" s="169"/>
      <c r="FX20" s="169"/>
      <c r="FY20" s="169"/>
      <c r="FZ20" s="169"/>
      <c r="GA20" s="148">
        <f>IF(GB$264=Equivalencies!$AE$23,'Site 17'!$G18,HLOOKUP(CONCATENATE(FX$2,GA$1),$B$3:$UUU$272,ROW($A20)-2,FALSE))</f>
        <v>0</v>
      </c>
      <c r="GB20" s="149"/>
      <c r="GC20" s="149"/>
      <c r="GD20" s="149"/>
      <c r="GE20" s="150"/>
      <c r="GF20" s="72"/>
      <c r="GG20" s="73"/>
      <c r="GH20" s="169"/>
      <c r="GI20" s="169"/>
      <c r="GJ20" s="169"/>
      <c r="GK20" s="169"/>
      <c r="GL20" s="148">
        <f>IF(GM$264=Equivalencies!$AE$23,'Site 18'!$G18,HLOOKUP(CONCATENATE(GI$2,GL$1),$B$3:$UUU$272,ROW($A20)-2,FALSE))</f>
        <v>0</v>
      </c>
      <c r="GM20" s="149"/>
      <c r="GN20" s="149"/>
      <c r="GO20" s="149"/>
      <c r="GP20" s="150"/>
      <c r="GQ20" s="72"/>
      <c r="GR20" s="73"/>
      <c r="GS20" s="169"/>
      <c r="GT20" s="169"/>
      <c r="GU20" s="169"/>
      <c r="GV20" s="169"/>
      <c r="GW20" s="148">
        <f>IF(GX$264=Equivalencies!$AE$23,'Site 19'!$G18,HLOOKUP(CONCATENATE(GT$2,GW$1),$B$3:$UUU$272,ROW($A20)-2,FALSE))</f>
        <v>0</v>
      </c>
      <c r="GX20" s="149"/>
      <c r="GY20" s="149"/>
      <c r="GZ20" s="149"/>
      <c r="HA20" s="150"/>
      <c r="HB20" s="72"/>
      <c r="HC20" s="73"/>
      <c r="HD20" s="169"/>
      <c r="HE20" s="169"/>
      <c r="HF20" s="169"/>
      <c r="HG20" s="169"/>
      <c r="HH20" s="148">
        <f>IF(HI$264=Equivalencies!$AE$23,'Site 20'!$G18,HLOOKUP(CONCATENATE(HE$2,HH$1),$B$3:$UUU$272,ROW($A20)-2,FALSE))</f>
        <v>0</v>
      </c>
      <c r="HI20" s="149"/>
      <c r="HJ20" s="149"/>
      <c r="HK20" s="149"/>
      <c r="HL20" s="150"/>
      <c r="HM20" s="72"/>
      <c r="HN20" s="73"/>
      <c r="HO20" s="169"/>
      <c r="HP20" s="169"/>
      <c r="HQ20" s="169"/>
      <c r="HR20" s="169"/>
      <c r="HS20" s="148">
        <f>IF(HT$264=Equivalencies!$AE$23,'Site 21'!$G18,HLOOKUP(CONCATENATE(HP$2,HS$1),$B$3:$UUU$272,ROW($A20)-2,FALSE))</f>
        <v>0</v>
      </c>
      <c r="HT20" s="149"/>
      <c r="HU20" s="149"/>
      <c r="HV20" s="149"/>
      <c r="HW20" s="150"/>
      <c r="HX20" s="72"/>
      <c r="HY20" s="73"/>
      <c r="HZ20" s="169"/>
      <c r="IA20" s="169"/>
      <c r="IB20" s="169"/>
      <c r="IC20" s="169"/>
      <c r="ID20" s="148">
        <f>IF(IE$264=Equivalencies!$AE$23,'Site 22'!$G18,HLOOKUP(CONCATENATE(IA$2,ID$1),$B$3:$UUU$272,ROW($A20)-2,FALSE))</f>
        <v>0</v>
      </c>
      <c r="IE20" s="149"/>
      <c r="IF20" s="149"/>
      <c r="IG20" s="149"/>
      <c r="IH20" s="150"/>
      <c r="II20" s="72"/>
      <c r="IJ20" s="73"/>
      <c r="IK20" s="169"/>
      <c r="IL20" s="169"/>
      <c r="IM20" s="169"/>
      <c r="IN20" s="169"/>
      <c r="IO20" s="148">
        <f>IF(IP$264=Equivalencies!$AE$23,'Site 23'!$G18,HLOOKUP(CONCATENATE(IL$2,IO$1),$B$3:$UUU$272,ROW($A20)-2,FALSE))</f>
        <v>0</v>
      </c>
      <c r="IP20" s="149"/>
      <c r="IQ20" s="149"/>
      <c r="IR20" s="149"/>
      <c r="IS20" s="150"/>
      <c r="IT20" s="72"/>
      <c r="IU20" s="73"/>
      <c r="IV20" s="169"/>
      <c r="IW20" s="169"/>
      <c r="IX20" s="169"/>
      <c r="IY20" s="169"/>
      <c r="IZ20" s="148">
        <f>IF(JA$264=Equivalencies!$AE$23,'Site 24'!$G18,HLOOKUP(CONCATENATE(IW$2,IZ$1),$B$3:$UUU$272,ROW($A20)-2,FALSE))</f>
        <v>0</v>
      </c>
      <c r="JA20" s="149"/>
      <c r="JB20" s="149"/>
      <c r="JC20" s="149"/>
      <c r="JD20" s="150"/>
      <c r="JE20" s="72"/>
      <c r="JF20" s="73"/>
      <c r="JG20" s="169"/>
      <c r="JH20" s="169"/>
      <c r="JI20" s="169"/>
      <c r="JJ20" s="169"/>
      <c r="JK20" s="148">
        <f>IF(JL$264=Equivalencies!$AE$23,'Site 25'!$G18,HLOOKUP(CONCATENATE(JH$2,JK$1),$B$3:$UUU$272,ROW($A20)-2,FALSE))</f>
        <v>0</v>
      </c>
      <c r="JL20" s="149"/>
      <c r="JM20" s="149"/>
      <c r="JN20" s="149"/>
      <c r="JO20" s="150"/>
      <c r="JP20" s="72"/>
      <c r="JQ20" s="73"/>
      <c r="JR20" s="169"/>
      <c r="JS20" s="169"/>
      <c r="JT20" s="169"/>
      <c r="JU20" s="169"/>
      <c r="JV20" s="148">
        <f>IF(JW$264=Equivalencies!$AE$23,'Site 26'!$G18,HLOOKUP(CONCATENATE(JS$2,JV$1),$B$3:$UUU$272,ROW($A20)-2,FALSE))</f>
        <v>0</v>
      </c>
      <c r="JW20" s="149"/>
      <c r="JX20" s="149"/>
      <c r="JY20" s="149"/>
      <c r="JZ20" s="150"/>
      <c r="KA20" s="72"/>
      <c r="KB20" s="73"/>
      <c r="KC20" s="169"/>
      <c r="KD20" s="169"/>
      <c r="KE20" s="169"/>
      <c r="KF20" s="169"/>
      <c r="KG20" s="148">
        <f>IF(KH$264=Equivalencies!$AE$23,'Site 27'!$G18,HLOOKUP(CONCATENATE(KD$2,KG$1),$B$3:$UUU$272,ROW($A20)-2,FALSE))</f>
        <v>0</v>
      </c>
      <c r="KH20" s="149"/>
      <c r="KI20" s="149"/>
      <c r="KJ20" s="149"/>
      <c r="KK20" s="150"/>
      <c r="KL20" s="72"/>
      <c r="KM20" s="73"/>
      <c r="KN20" s="169"/>
      <c r="KO20" s="169"/>
      <c r="KP20" s="169"/>
      <c r="KQ20" s="169"/>
      <c r="KR20" s="148">
        <f>IF(KS$264=Equivalencies!$AE$23,'Site 28'!$G18,HLOOKUP(CONCATENATE(KO$2,KR$1),$B$3:$UUU$272,ROW($A20)-2,FALSE))</f>
        <v>0</v>
      </c>
      <c r="KS20" s="149"/>
      <c r="KT20" s="149"/>
      <c r="KU20" s="149"/>
      <c r="KV20" s="150"/>
      <c r="KW20" s="72"/>
      <c r="KX20" s="73"/>
      <c r="KY20" s="169"/>
      <c r="KZ20" s="169"/>
      <c r="LA20" s="169"/>
      <c r="LB20" s="169"/>
      <c r="LC20" s="148">
        <f>IF(LD$264=Equivalencies!$AE$23,'Site 29'!$G18,HLOOKUP(CONCATENATE(KZ$2,LC$1),$B$3:$UUU$272,ROW($A20)-2,FALSE))</f>
        <v>0</v>
      </c>
      <c r="LD20" s="149"/>
      <c r="LE20" s="149"/>
      <c r="LF20" s="149"/>
      <c r="LG20" s="150"/>
      <c r="LH20" s="72"/>
      <c r="LI20" s="73"/>
      <c r="LJ20" s="169"/>
      <c r="LK20" s="169"/>
      <c r="LL20" s="169"/>
      <c r="LM20" s="169"/>
      <c r="LN20" s="148">
        <f>IF(LO$264=Equivalencies!$AE$23,'Site 30'!$G18,HLOOKUP(CONCATENATE(LK$2,LN$1),$B$3:$UUU$272,ROW($A20)-2,FALSE))</f>
        <v>0</v>
      </c>
      <c r="LO20" s="149"/>
      <c r="LP20" s="149"/>
      <c r="LQ20" s="149"/>
      <c r="LR20" s="150"/>
      <c r="LS20" s="72"/>
      <c r="LT20" s="73"/>
      <c r="LU20" s="169"/>
      <c r="LV20" s="169"/>
      <c r="LW20" s="169"/>
      <c r="LX20" s="169"/>
      <c r="LY20" s="148">
        <f>IF(LZ$264=Equivalencies!$AE$23,'Site 31'!$G18,HLOOKUP(CONCATENATE(LV$2,LY$1),$B$3:$UUU$272,ROW($A20)-2,FALSE))</f>
        <v>0</v>
      </c>
      <c r="LZ20" s="149"/>
      <c r="MA20" s="149"/>
      <c r="MB20" s="149"/>
      <c r="MC20" s="150"/>
      <c r="MD20" s="72"/>
      <c r="ME20" s="73"/>
      <c r="MF20" s="169"/>
      <c r="MG20" s="169"/>
      <c r="MH20" s="169"/>
      <c r="MI20" s="169"/>
      <c r="MJ20" s="148">
        <f>IF(MK$264=Equivalencies!$AE$23,'Site 32'!$G18,HLOOKUP(CONCATENATE(MG$2,MJ$1),$B$3:$UUU$272,ROW($A20)-2,FALSE))</f>
        <v>0</v>
      </c>
      <c r="MK20" s="149"/>
      <c r="ML20" s="149"/>
      <c r="MM20" s="149"/>
      <c r="MN20" s="150"/>
      <c r="MO20" s="72"/>
      <c r="MP20" s="73"/>
      <c r="MQ20" s="169"/>
      <c r="MR20" s="169"/>
      <c r="MS20" s="169"/>
      <c r="MT20" s="169"/>
      <c r="MU20" s="148">
        <f>IF(MV$264=Equivalencies!$AE$23,'Site 33'!$G18,HLOOKUP(CONCATENATE(MR$2,MU$1),$B$3:$UUU$272,ROW($A20)-2,FALSE))</f>
        <v>0</v>
      </c>
      <c r="MV20" s="149"/>
      <c r="MW20" s="149"/>
      <c r="MX20" s="149"/>
      <c r="MY20" s="150"/>
      <c r="MZ20" s="72"/>
      <c r="NA20" s="73"/>
      <c r="NB20" s="169"/>
      <c r="NC20" s="169"/>
      <c r="ND20" s="169"/>
      <c r="NE20" s="169"/>
      <c r="NF20" s="148">
        <f>IF(NG$264=Equivalencies!$AE$23,'Site 34'!$G18,HLOOKUP(CONCATENATE(NC$2,NF$1),$B$3:$UUU$272,ROW($A20)-2,FALSE))</f>
        <v>0</v>
      </c>
      <c r="NG20" s="149"/>
      <c r="NH20" s="149"/>
      <c r="NI20" s="149"/>
      <c r="NJ20" s="150"/>
      <c r="NK20" s="72"/>
      <c r="NL20" s="73"/>
      <c r="NM20" s="169"/>
      <c r="NN20" s="169"/>
      <c r="NO20" s="169"/>
      <c r="NP20" s="169"/>
      <c r="NQ20" s="148">
        <f>IF(NR$264=Equivalencies!$AE$23,'Site 35'!$G18,HLOOKUP(CONCATENATE(NN$2,NQ$1),$B$3:$UUU$272,ROW($A20)-2,FALSE))</f>
        <v>0</v>
      </c>
      <c r="NR20" s="149"/>
      <c r="NS20" s="149"/>
      <c r="NT20" s="149"/>
      <c r="NU20" s="150"/>
      <c r="NV20" s="72"/>
      <c r="NW20" s="73"/>
      <c r="NX20" s="169"/>
      <c r="NY20" s="169"/>
      <c r="NZ20" s="169"/>
      <c r="OA20" s="169"/>
      <c r="OB20" s="148">
        <f>IF(OC$264=Equivalencies!$AE$23,'Site 36'!$G18,HLOOKUP(CONCATENATE(NY$2,OB$1),$B$3:$UUU$272,ROW($A20)-2,FALSE))</f>
        <v>0</v>
      </c>
      <c r="OC20" s="149"/>
      <c r="OD20" s="149"/>
      <c r="OE20" s="149"/>
      <c r="OF20" s="150"/>
      <c r="OG20" s="72"/>
      <c r="OH20" s="73"/>
      <c r="OI20" s="169"/>
      <c r="OJ20" s="169"/>
      <c r="OK20" s="169"/>
      <c r="OL20" s="169"/>
      <c r="OM20" s="148">
        <f>IF(ON$264=Equivalencies!$AE$23,'Site 37'!$G18,HLOOKUP(CONCATENATE(OJ$2,OM$1),$B$3:$UUU$272,ROW($A20)-2,FALSE))</f>
        <v>0</v>
      </c>
      <c r="ON20" s="149"/>
      <c r="OO20" s="149"/>
      <c r="OP20" s="149"/>
      <c r="OQ20" s="150"/>
      <c r="OR20" s="72"/>
      <c r="OS20" s="73"/>
      <c r="OT20" s="169"/>
      <c r="OU20" s="169"/>
      <c r="OV20" s="169"/>
      <c r="OW20" s="169"/>
      <c r="OX20" s="148">
        <f>IF(OY$264=Equivalencies!$AE$23,'Site 38'!$G18,HLOOKUP(CONCATENATE(OU$2,OX$1),$B$3:$UUU$272,ROW($A20)-2,FALSE))</f>
        <v>0</v>
      </c>
      <c r="OY20" s="149"/>
      <c r="OZ20" s="149"/>
      <c r="PA20" s="149"/>
      <c r="PB20" s="150"/>
      <c r="PC20" s="72"/>
      <c r="PD20" s="73"/>
      <c r="PE20" s="169"/>
      <c r="PF20" s="169"/>
      <c r="PG20" s="169"/>
      <c r="PH20" s="169"/>
      <c r="PI20" s="148">
        <f>IF(PJ$264=Equivalencies!$AE$23,'Site 39'!$G18,HLOOKUP(CONCATENATE(PF$2,PI$1),$B$3:$UUU$272,ROW($A20)-2,FALSE))</f>
        <v>0</v>
      </c>
      <c r="PJ20" s="149"/>
      <c r="PK20" s="149"/>
      <c r="PL20" s="149"/>
      <c r="PM20" s="150"/>
      <c r="PN20" s="72"/>
      <c r="PO20" s="73"/>
      <c r="PP20" s="169"/>
      <c r="PQ20" s="169"/>
      <c r="PR20" s="169"/>
      <c r="PS20" s="169"/>
      <c r="PT20" s="148">
        <f>IF(PU$264=Equivalencies!$AE$23,'Site 40'!$G18,HLOOKUP(CONCATENATE(PQ$2,PT$1),$B$3:$UUU$272,ROW($A20)-2,FALSE))</f>
        <v>0</v>
      </c>
      <c r="PU20" s="149"/>
      <c r="PV20" s="149"/>
      <c r="PW20" s="149"/>
      <c r="PX20" s="150"/>
      <c r="PY20" s="72"/>
      <c r="PZ20" s="73"/>
      <c r="QA20" s="169"/>
      <c r="QB20" s="169"/>
      <c r="QC20" s="169"/>
      <c r="QD20" s="169"/>
      <c r="QE20" s="148">
        <f>IF(QF$264=Equivalencies!$AE$23,'Site 41'!$G18,HLOOKUP(CONCATENATE(QB$2,QE$1),$B$3:$UUU$272,ROW($A20)-2,FALSE))</f>
        <v>0</v>
      </c>
      <c r="QF20" s="149"/>
      <c r="QG20" s="149"/>
      <c r="QH20" s="149"/>
      <c r="QI20" s="150"/>
      <c r="QJ20" s="72"/>
      <c r="QK20" s="73"/>
      <c r="QL20" s="169"/>
      <c r="QM20" s="169"/>
      <c r="QN20" s="169"/>
      <c r="QO20" s="169"/>
      <c r="QP20" s="148">
        <f>IF(QQ$264=Equivalencies!$AE$23,'Site 42'!$G18,HLOOKUP(CONCATENATE(QM$2,QP$1),$B$3:$UUU$272,ROW($A20)-2,FALSE))</f>
        <v>0</v>
      </c>
      <c r="QQ20" s="149"/>
      <c r="QR20" s="149"/>
      <c r="QS20" s="149"/>
      <c r="QT20" s="150"/>
      <c r="QU20" s="72"/>
      <c r="QV20" s="73"/>
      <c r="QW20" s="169"/>
      <c r="QX20" s="169"/>
      <c r="QY20" s="169"/>
      <c r="QZ20" s="169"/>
      <c r="RA20" s="148">
        <f>IF(RB$264=Equivalencies!$AE$23,'Site 43'!$G18,HLOOKUP(CONCATENATE(QX$2,RA$1),$B$3:$UUU$272,ROW($A20)-2,FALSE))</f>
        <v>0</v>
      </c>
      <c r="RB20" s="149"/>
      <c r="RC20" s="149"/>
      <c r="RD20" s="149"/>
      <c r="RE20" s="150"/>
      <c r="RF20" s="72"/>
      <c r="RG20" s="73"/>
      <c r="RH20" s="169"/>
      <c r="RI20" s="169"/>
      <c r="RJ20" s="169"/>
      <c r="RK20" s="169"/>
      <c r="RL20" s="148">
        <f>IF(RM$264=Equivalencies!$AE$23,'Site 44'!$G18,HLOOKUP(CONCATENATE(RI$2,RL$1),$B$3:$UUU$272,ROW($A20)-2,FALSE))</f>
        <v>0</v>
      </c>
      <c r="RM20" s="149"/>
      <c r="RN20" s="149"/>
      <c r="RO20" s="149"/>
      <c r="RP20" s="150"/>
      <c r="RQ20" s="72"/>
      <c r="RR20" s="73"/>
      <c r="RS20" s="169"/>
      <c r="RT20" s="169"/>
      <c r="RU20" s="169"/>
      <c r="RV20" s="169"/>
      <c r="RW20" s="148">
        <f>IF(RX$264=Equivalencies!$AE$23,'Site 45'!$G18,HLOOKUP(CONCATENATE(RT$2,RW$1),$B$3:$UUU$272,ROW($A20)-2,FALSE))</f>
        <v>0</v>
      </c>
      <c r="RX20" s="149"/>
      <c r="RY20" s="149"/>
      <c r="RZ20" s="149"/>
      <c r="SA20" s="150"/>
      <c r="SB20" s="72"/>
      <c r="SC20" s="73"/>
      <c r="SD20" s="169"/>
      <c r="SE20" s="169"/>
      <c r="SF20" s="169"/>
      <c r="SG20" s="169"/>
      <c r="SH20" s="148">
        <f>IF(SI$264=Equivalencies!$AE$23,'Site 46'!$G18,HLOOKUP(CONCATENATE(SE$2,SH$1),$B$3:$UUU$272,ROW($A20)-2,FALSE))</f>
        <v>0</v>
      </c>
      <c r="SI20" s="149"/>
      <c r="SJ20" s="149"/>
      <c r="SK20" s="149"/>
      <c r="SL20" s="150"/>
      <c r="SM20" s="72"/>
      <c r="SN20" s="73"/>
      <c r="SO20" s="169"/>
      <c r="SP20" s="169"/>
      <c r="SQ20" s="169"/>
      <c r="SR20" s="169"/>
      <c r="SS20" s="148">
        <f>IF(ST$264=Equivalencies!$AE$23,'Site 47'!$G18,HLOOKUP(CONCATENATE(SP$2,SS$1),$B$3:$UUU$272,ROW($A20)-2,FALSE))</f>
        <v>0</v>
      </c>
      <c r="ST20" s="149"/>
      <c r="SU20" s="149"/>
      <c r="SV20" s="149"/>
      <c r="SW20" s="150"/>
      <c r="SX20" s="72"/>
      <c r="SY20" s="73"/>
      <c r="SZ20" s="169"/>
      <c r="TA20" s="169"/>
      <c r="TB20" s="169"/>
      <c r="TC20" s="169"/>
      <c r="TD20" s="148">
        <f>IF(TE$264=Equivalencies!$AE$23,'Site 48'!$G18,HLOOKUP(CONCATENATE(TA$2,TD$1),$B$3:$UUU$272,ROW($A20)-2,FALSE))</f>
        <v>0</v>
      </c>
      <c r="TE20" s="149"/>
      <c r="TF20" s="149"/>
      <c r="TG20" s="149"/>
      <c r="TH20" s="150"/>
      <c r="TI20" s="72"/>
      <c r="TJ20" s="73"/>
      <c r="TK20" s="169"/>
      <c r="TL20" s="169"/>
      <c r="TM20" s="169"/>
      <c r="TN20" s="169"/>
      <c r="TO20" s="148">
        <f>IF(TP$264=Equivalencies!$AE$23,'Site 49'!$G18,HLOOKUP(CONCATENATE(TL$2,TO$1),$B$3:$UUU$272,ROW($A20)-2,FALSE))</f>
        <v>0</v>
      </c>
      <c r="TP20" s="149"/>
      <c r="TQ20" s="149"/>
      <c r="TR20" s="149"/>
      <c r="TS20" s="150"/>
      <c r="TT20" s="72"/>
      <c r="TU20" s="73"/>
      <c r="TV20" s="169"/>
      <c r="TW20" s="169"/>
      <c r="TX20" s="169"/>
      <c r="TY20" s="169"/>
      <c r="TZ20" s="148">
        <f>IF(UA$264=Equivalencies!$AE$23,'Site 50'!$G18,HLOOKUP(CONCATENATE(TW$2,TZ$1),$B$3:$UUU$272,ROW($A20)-2,FALSE))</f>
        <v>0</v>
      </c>
      <c r="UA20" s="149"/>
      <c r="UB20" s="149"/>
      <c r="UC20" s="149"/>
      <c r="UD20" s="150"/>
      <c r="UE20" s="72"/>
    </row>
    <row r="21" spans="1:551" x14ac:dyDescent="0.25">
      <c r="A21" s="75"/>
      <c r="B21" s="73"/>
      <c r="C21" s="169"/>
      <c r="D21" s="169"/>
      <c r="E21" s="169"/>
      <c r="F21" s="169"/>
      <c r="G21" s="148">
        <f>IF(H$264=Equivalencies!$AE$23,'Site 1'!$G19,HLOOKUP(CONCATENATE(D$2,G$1),$B$3:$UUU$272,ROW($A21)-2,FALSE))</f>
        <v>0</v>
      </c>
      <c r="H21" s="149"/>
      <c r="I21" s="149"/>
      <c r="J21" s="149"/>
      <c r="K21" s="150"/>
      <c r="L21" s="72"/>
      <c r="M21" s="73"/>
      <c r="N21" s="169"/>
      <c r="O21" s="169"/>
      <c r="P21" s="169"/>
      <c r="Q21" s="169"/>
      <c r="R21" s="148">
        <f>IF(S$264=Equivalencies!$AE$23,'Site 2'!$G19,HLOOKUP(CONCATENATE(O$2,R$1),$B$3:$UUU$272,ROW($A21)-2,FALSE))</f>
        <v>0</v>
      </c>
      <c r="S21" s="149"/>
      <c r="T21" s="149"/>
      <c r="U21" s="149"/>
      <c r="V21" s="150"/>
      <c r="W21" s="72"/>
      <c r="X21" s="73"/>
      <c r="Y21" s="169"/>
      <c r="Z21" s="169"/>
      <c r="AA21" s="169"/>
      <c r="AB21" s="169"/>
      <c r="AC21" s="148">
        <f>IF(AD$264=Equivalencies!$AE$23,'Site 3'!$G19,HLOOKUP(CONCATENATE(Z$2,AC$1),$B$3:$UUU$272,ROW($A21)-2,FALSE))</f>
        <v>0</v>
      </c>
      <c r="AD21" s="149"/>
      <c r="AE21" s="149"/>
      <c r="AF21" s="149"/>
      <c r="AG21" s="150"/>
      <c r="AH21" s="72"/>
      <c r="AI21" s="73"/>
      <c r="AJ21" s="169"/>
      <c r="AK21" s="169"/>
      <c r="AL21" s="169"/>
      <c r="AM21" s="169"/>
      <c r="AN21" s="148">
        <f>IF(AO$264=Equivalencies!$AE$23,'Site 4'!$G19,HLOOKUP(CONCATENATE(AK$2,AN$1),$B$3:$UUU$272,ROW($A21)-2,FALSE))</f>
        <v>0</v>
      </c>
      <c r="AO21" s="149"/>
      <c r="AP21" s="149"/>
      <c r="AQ21" s="149"/>
      <c r="AR21" s="150"/>
      <c r="AS21" s="72"/>
      <c r="AT21" s="73"/>
      <c r="AU21" s="169"/>
      <c r="AV21" s="169"/>
      <c r="AW21" s="169"/>
      <c r="AX21" s="169"/>
      <c r="AY21" s="148">
        <f>IF(AZ$264=Equivalencies!$AE$23,'Site 5'!$G19,HLOOKUP(CONCATENATE(AV$2,AY$1),$B$3:$UUU$272,ROW($A21)-2,FALSE))</f>
        <v>0</v>
      </c>
      <c r="AZ21" s="149"/>
      <c r="BA21" s="149"/>
      <c r="BB21" s="149"/>
      <c r="BC21" s="150"/>
      <c r="BD21" s="72"/>
      <c r="BE21" s="73"/>
      <c r="BF21" s="169"/>
      <c r="BG21" s="169"/>
      <c r="BH21" s="169"/>
      <c r="BI21" s="169"/>
      <c r="BJ21" s="148">
        <f>IF(BK$264=Equivalencies!$AE$23,'Site 6'!$G19,HLOOKUP(CONCATENATE(BG$2,BJ$1),$B$3:$UUU$272,ROW($A21)-2,FALSE))</f>
        <v>0</v>
      </c>
      <c r="BK21" s="149"/>
      <c r="BL21" s="149"/>
      <c r="BM21" s="149"/>
      <c r="BN21" s="150"/>
      <c r="BO21" s="72"/>
      <c r="BP21" s="73"/>
      <c r="BQ21" s="169"/>
      <c r="BR21" s="169"/>
      <c r="BS21" s="169"/>
      <c r="BT21" s="169"/>
      <c r="BU21" s="148">
        <f>IF(BV$264=Equivalencies!$AE$23,'Site 7'!$G19,HLOOKUP(CONCATENATE(BR$2,BU$1),$B$3:$UUU$272,ROW($A21)-2,FALSE))</f>
        <v>0</v>
      </c>
      <c r="BV21" s="149"/>
      <c r="BW21" s="149"/>
      <c r="BX21" s="149"/>
      <c r="BY21" s="150"/>
      <c r="BZ21" s="72"/>
      <c r="CA21" s="73"/>
      <c r="CB21" s="169"/>
      <c r="CC21" s="169"/>
      <c r="CD21" s="169"/>
      <c r="CE21" s="169"/>
      <c r="CF21" s="148">
        <f>IF(CG$264=Equivalencies!$AE$23,'Site 8'!$G19,HLOOKUP(CONCATENATE(CC$2,CF$1),$B$3:$UUU$272,ROW($A21)-2,FALSE))</f>
        <v>0</v>
      </c>
      <c r="CG21" s="149"/>
      <c r="CH21" s="149"/>
      <c r="CI21" s="149"/>
      <c r="CJ21" s="150"/>
      <c r="CK21" s="72"/>
      <c r="CL21" s="73"/>
      <c r="CM21" s="169"/>
      <c r="CN21" s="169"/>
      <c r="CO21" s="169"/>
      <c r="CP21" s="169"/>
      <c r="CQ21" s="148">
        <f>IF(CR$264=Equivalencies!$AE$23,'Site 9'!$G19,HLOOKUP(CONCATENATE(CN$2,CQ$1),$B$3:$UUU$272,ROW($A21)-2,FALSE))</f>
        <v>0</v>
      </c>
      <c r="CR21" s="149"/>
      <c r="CS21" s="149"/>
      <c r="CT21" s="149"/>
      <c r="CU21" s="150"/>
      <c r="CV21" s="72"/>
      <c r="CW21" s="73"/>
      <c r="CX21" s="169"/>
      <c r="CY21" s="169"/>
      <c r="CZ21" s="169"/>
      <c r="DA21" s="169"/>
      <c r="DB21" s="148">
        <f>IF(DC$264=Equivalencies!$AE$23,'Site 10'!$G19,HLOOKUP(CONCATENATE(CY$2,DB$1),$B$3:$UUU$272,ROW($A21)-2,FALSE))</f>
        <v>0</v>
      </c>
      <c r="DC21" s="149"/>
      <c r="DD21" s="149"/>
      <c r="DE21" s="149"/>
      <c r="DF21" s="150"/>
      <c r="DG21" s="72"/>
      <c r="DH21" s="73"/>
      <c r="DI21" s="169"/>
      <c r="DJ21" s="169"/>
      <c r="DK21" s="169"/>
      <c r="DL21" s="169"/>
      <c r="DM21" s="148">
        <f>IF(DN$264=Equivalencies!$AE$23,'Site 11'!$G19,HLOOKUP(CONCATENATE(DJ$2,DM$1),$B$3:$UUU$272,ROW($A21)-2,FALSE))</f>
        <v>0</v>
      </c>
      <c r="DN21" s="149"/>
      <c r="DO21" s="149"/>
      <c r="DP21" s="149"/>
      <c r="DQ21" s="150"/>
      <c r="DR21" s="72"/>
      <c r="DS21" s="73"/>
      <c r="DT21" s="169"/>
      <c r="DU21" s="169"/>
      <c r="DV21" s="169"/>
      <c r="DW21" s="169"/>
      <c r="DX21" s="148">
        <f>IF(DY$264=Equivalencies!$AE$23,'Site 12'!$G19,HLOOKUP(CONCATENATE(DU$2,DX$1),$B$3:$UUU$272,ROW($A21)-2,FALSE))</f>
        <v>0</v>
      </c>
      <c r="DY21" s="149"/>
      <c r="DZ21" s="149"/>
      <c r="EA21" s="149"/>
      <c r="EB21" s="150"/>
      <c r="EC21" s="72"/>
      <c r="ED21" s="73"/>
      <c r="EE21" s="169"/>
      <c r="EF21" s="169"/>
      <c r="EG21" s="169"/>
      <c r="EH21" s="169"/>
      <c r="EI21" s="148">
        <f>IF(EJ$264=Equivalencies!$AE$23,'Site 13'!$G19,HLOOKUP(CONCATENATE(EF$2,EI$1),$B$3:$UUU$272,ROW($A21)-2,FALSE))</f>
        <v>0</v>
      </c>
      <c r="EJ21" s="149"/>
      <c r="EK21" s="149"/>
      <c r="EL21" s="149"/>
      <c r="EM21" s="150"/>
      <c r="EN21" s="72"/>
      <c r="EO21" s="73"/>
      <c r="EP21" s="169"/>
      <c r="EQ21" s="169"/>
      <c r="ER21" s="169"/>
      <c r="ES21" s="169"/>
      <c r="ET21" s="148">
        <f>IF(EU$264=Equivalencies!$AE$23,'Site 14'!$G19,HLOOKUP(CONCATENATE(EQ$2,ET$1),$B$3:$UUU$272,ROW($A21)-2,FALSE))</f>
        <v>0</v>
      </c>
      <c r="EU21" s="149"/>
      <c r="EV21" s="149"/>
      <c r="EW21" s="149"/>
      <c r="EX21" s="150"/>
      <c r="EY21" s="72"/>
      <c r="EZ21" s="73"/>
      <c r="FA21" s="169"/>
      <c r="FB21" s="169"/>
      <c r="FC21" s="169"/>
      <c r="FD21" s="169"/>
      <c r="FE21" s="148">
        <f>IF(FF$264=Equivalencies!$AE$23,'Site 15'!$G19,HLOOKUP(CONCATENATE(FB$2,FE$1),$B$3:$UUU$272,ROW($A21)-2,FALSE))</f>
        <v>0</v>
      </c>
      <c r="FF21" s="149"/>
      <c r="FG21" s="149"/>
      <c r="FH21" s="149"/>
      <c r="FI21" s="150"/>
      <c r="FJ21" s="72"/>
      <c r="FK21" s="73"/>
      <c r="FL21" s="169"/>
      <c r="FM21" s="169"/>
      <c r="FN21" s="169"/>
      <c r="FO21" s="169"/>
      <c r="FP21" s="148">
        <f>IF(FQ$264=Equivalencies!$AE$23,'Site 16'!$G19,HLOOKUP(CONCATENATE(FM$2,FP$1),$B$3:$UUU$272,ROW($A21)-2,FALSE))</f>
        <v>0</v>
      </c>
      <c r="FQ21" s="149"/>
      <c r="FR21" s="149"/>
      <c r="FS21" s="149"/>
      <c r="FT21" s="150"/>
      <c r="FU21" s="72"/>
      <c r="FV21" s="73"/>
      <c r="FW21" s="169"/>
      <c r="FX21" s="169"/>
      <c r="FY21" s="169"/>
      <c r="FZ21" s="169"/>
      <c r="GA21" s="148">
        <f>IF(GB$264=Equivalencies!$AE$23,'Site 17'!$G19,HLOOKUP(CONCATENATE(FX$2,GA$1),$B$3:$UUU$272,ROW($A21)-2,FALSE))</f>
        <v>0</v>
      </c>
      <c r="GB21" s="149"/>
      <c r="GC21" s="149"/>
      <c r="GD21" s="149"/>
      <c r="GE21" s="150"/>
      <c r="GF21" s="72"/>
      <c r="GG21" s="73"/>
      <c r="GH21" s="169"/>
      <c r="GI21" s="169"/>
      <c r="GJ21" s="169"/>
      <c r="GK21" s="169"/>
      <c r="GL21" s="148">
        <f>IF(GM$264=Equivalencies!$AE$23,'Site 18'!$G19,HLOOKUP(CONCATENATE(GI$2,GL$1),$B$3:$UUU$272,ROW($A21)-2,FALSE))</f>
        <v>0</v>
      </c>
      <c r="GM21" s="149"/>
      <c r="GN21" s="149"/>
      <c r="GO21" s="149"/>
      <c r="GP21" s="150"/>
      <c r="GQ21" s="72"/>
      <c r="GR21" s="73"/>
      <c r="GS21" s="169"/>
      <c r="GT21" s="169"/>
      <c r="GU21" s="169"/>
      <c r="GV21" s="169"/>
      <c r="GW21" s="148">
        <f>IF(GX$264=Equivalencies!$AE$23,'Site 19'!$G19,HLOOKUP(CONCATENATE(GT$2,GW$1),$B$3:$UUU$272,ROW($A21)-2,FALSE))</f>
        <v>0</v>
      </c>
      <c r="GX21" s="149"/>
      <c r="GY21" s="149"/>
      <c r="GZ21" s="149"/>
      <c r="HA21" s="150"/>
      <c r="HB21" s="72"/>
      <c r="HC21" s="73"/>
      <c r="HD21" s="169"/>
      <c r="HE21" s="169"/>
      <c r="HF21" s="169"/>
      <c r="HG21" s="169"/>
      <c r="HH21" s="148">
        <f>IF(HI$264=Equivalencies!$AE$23,'Site 20'!$G19,HLOOKUP(CONCATENATE(HE$2,HH$1),$B$3:$UUU$272,ROW($A21)-2,FALSE))</f>
        <v>0</v>
      </c>
      <c r="HI21" s="149"/>
      <c r="HJ21" s="149"/>
      <c r="HK21" s="149"/>
      <c r="HL21" s="150"/>
      <c r="HM21" s="72"/>
      <c r="HN21" s="73"/>
      <c r="HO21" s="169"/>
      <c r="HP21" s="169"/>
      <c r="HQ21" s="169"/>
      <c r="HR21" s="169"/>
      <c r="HS21" s="148">
        <f>IF(HT$264=Equivalencies!$AE$23,'Site 21'!$G19,HLOOKUP(CONCATENATE(HP$2,HS$1),$B$3:$UUU$272,ROW($A21)-2,FALSE))</f>
        <v>0</v>
      </c>
      <c r="HT21" s="149"/>
      <c r="HU21" s="149"/>
      <c r="HV21" s="149"/>
      <c r="HW21" s="150"/>
      <c r="HX21" s="72"/>
      <c r="HY21" s="73"/>
      <c r="HZ21" s="169"/>
      <c r="IA21" s="169"/>
      <c r="IB21" s="169"/>
      <c r="IC21" s="169"/>
      <c r="ID21" s="148">
        <f>IF(IE$264=Equivalencies!$AE$23,'Site 22'!$G19,HLOOKUP(CONCATENATE(IA$2,ID$1),$B$3:$UUU$272,ROW($A21)-2,FALSE))</f>
        <v>0</v>
      </c>
      <c r="IE21" s="149"/>
      <c r="IF21" s="149"/>
      <c r="IG21" s="149"/>
      <c r="IH21" s="150"/>
      <c r="II21" s="72"/>
      <c r="IJ21" s="73"/>
      <c r="IK21" s="169"/>
      <c r="IL21" s="169"/>
      <c r="IM21" s="169"/>
      <c r="IN21" s="169"/>
      <c r="IO21" s="148">
        <f>IF(IP$264=Equivalencies!$AE$23,'Site 23'!$G19,HLOOKUP(CONCATENATE(IL$2,IO$1),$B$3:$UUU$272,ROW($A21)-2,FALSE))</f>
        <v>0</v>
      </c>
      <c r="IP21" s="149"/>
      <c r="IQ21" s="149"/>
      <c r="IR21" s="149"/>
      <c r="IS21" s="150"/>
      <c r="IT21" s="72"/>
      <c r="IU21" s="73"/>
      <c r="IV21" s="169"/>
      <c r="IW21" s="169"/>
      <c r="IX21" s="169"/>
      <c r="IY21" s="169"/>
      <c r="IZ21" s="148">
        <f>IF(JA$264=Equivalencies!$AE$23,'Site 24'!$G19,HLOOKUP(CONCATENATE(IW$2,IZ$1),$B$3:$UUU$272,ROW($A21)-2,FALSE))</f>
        <v>0</v>
      </c>
      <c r="JA21" s="149"/>
      <c r="JB21" s="149"/>
      <c r="JC21" s="149"/>
      <c r="JD21" s="150"/>
      <c r="JE21" s="72"/>
      <c r="JF21" s="73"/>
      <c r="JG21" s="169"/>
      <c r="JH21" s="169"/>
      <c r="JI21" s="169"/>
      <c r="JJ21" s="169"/>
      <c r="JK21" s="148">
        <f>IF(JL$264=Equivalencies!$AE$23,'Site 25'!$G19,HLOOKUP(CONCATENATE(JH$2,JK$1),$B$3:$UUU$272,ROW($A21)-2,FALSE))</f>
        <v>0</v>
      </c>
      <c r="JL21" s="149"/>
      <c r="JM21" s="149"/>
      <c r="JN21" s="149"/>
      <c r="JO21" s="150"/>
      <c r="JP21" s="72"/>
      <c r="JQ21" s="73"/>
      <c r="JR21" s="169"/>
      <c r="JS21" s="169"/>
      <c r="JT21" s="169"/>
      <c r="JU21" s="169"/>
      <c r="JV21" s="148">
        <f>IF(JW$264=Equivalencies!$AE$23,'Site 26'!$G19,HLOOKUP(CONCATENATE(JS$2,JV$1),$B$3:$UUU$272,ROW($A21)-2,FALSE))</f>
        <v>0</v>
      </c>
      <c r="JW21" s="149"/>
      <c r="JX21" s="149"/>
      <c r="JY21" s="149"/>
      <c r="JZ21" s="150"/>
      <c r="KA21" s="72"/>
      <c r="KB21" s="73"/>
      <c r="KC21" s="169"/>
      <c r="KD21" s="169"/>
      <c r="KE21" s="169"/>
      <c r="KF21" s="169"/>
      <c r="KG21" s="148">
        <f>IF(KH$264=Equivalencies!$AE$23,'Site 27'!$G19,HLOOKUP(CONCATENATE(KD$2,KG$1),$B$3:$UUU$272,ROW($A21)-2,FALSE))</f>
        <v>0</v>
      </c>
      <c r="KH21" s="149"/>
      <c r="KI21" s="149"/>
      <c r="KJ21" s="149"/>
      <c r="KK21" s="150"/>
      <c r="KL21" s="72"/>
      <c r="KM21" s="73"/>
      <c r="KN21" s="169"/>
      <c r="KO21" s="169"/>
      <c r="KP21" s="169"/>
      <c r="KQ21" s="169"/>
      <c r="KR21" s="148">
        <f>IF(KS$264=Equivalencies!$AE$23,'Site 28'!$G19,HLOOKUP(CONCATENATE(KO$2,KR$1),$B$3:$UUU$272,ROW($A21)-2,FALSE))</f>
        <v>0</v>
      </c>
      <c r="KS21" s="149"/>
      <c r="KT21" s="149"/>
      <c r="KU21" s="149"/>
      <c r="KV21" s="150"/>
      <c r="KW21" s="72"/>
      <c r="KX21" s="73"/>
      <c r="KY21" s="169"/>
      <c r="KZ21" s="169"/>
      <c r="LA21" s="169"/>
      <c r="LB21" s="169"/>
      <c r="LC21" s="148">
        <f>IF(LD$264=Equivalencies!$AE$23,'Site 29'!$G19,HLOOKUP(CONCATENATE(KZ$2,LC$1),$B$3:$UUU$272,ROW($A21)-2,FALSE))</f>
        <v>0</v>
      </c>
      <c r="LD21" s="149"/>
      <c r="LE21" s="149"/>
      <c r="LF21" s="149"/>
      <c r="LG21" s="150"/>
      <c r="LH21" s="72"/>
      <c r="LI21" s="73"/>
      <c r="LJ21" s="169"/>
      <c r="LK21" s="169"/>
      <c r="LL21" s="169"/>
      <c r="LM21" s="169"/>
      <c r="LN21" s="148">
        <f>IF(LO$264=Equivalencies!$AE$23,'Site 30'!$G19,HLOOKUP(CONCATENATE(LK$2,LN$1),$B$3:$UUU$272,ROW($A21)-2,FALSE))</f>
        <v>0</v>
      </c>
      <c r="LO21" s="149"/>
      <c r="LP21" s="149"/>
      <c r="LQ21" s="149"/>
      <c r="LR21" s="150"/>
      <c r="LS21" s="72"/>
      <c r="LT21" s="73"/>
      <c r="LU21" s="169"/>
      <c r="LV21" s="169"/>
      <c r="LW21" s="169"/>
      <c r="LX21" s="169"/>
      <c r="LY21" s="148">
        <f>IF(LZ$264=Equivalencies!$AE$23,'Site 31'!$G19,HLOOKUP(CONCATENATE(LV$2,LY$1),$B$3:$UUU$272,ROW($A21)-2,FALSE))</f>
        <v>0</v>
      </c>
      <c r="LZ21" s="149"/>
      <c r="MA21" s="149"/>
      <c r="MB21" s="149"/>
      <c r="MC21" s="150"/>
      <c r="MD21" s="72"/>
      <c r="ME21" s="73"/>
      <c r="MF21" s="169"/>
      <c r="MG21" s="169"/>
      <c r="MH21" s="169"/>
      <c r="MI21" s="169"/>
      <c r="MJ21" s="148">
        <f>IF(MK$264=Equivalencies!$AE$23,'Site 32'!$G19,HLOOKUP(CONCATENATE(MG$2,MJ$1),$B$3:$UUU$272,ROW($A21)-2,FALSE))</f>
        <v>0</v>
      </c>
      <c r="MK21" s="149"/>
      <c r="ML21" s="149"/>
      <c r="MM21" s="149"/>
      <c r="MN21" s="150"/>
      <c r="MO21" s="72"/>
      <c r="MP21" s="73"/>
      <c r="MQ21" s="169"/>
      <c r="MR21" s="169"/>
      <c r="MS21" s="169"/>
      <c r="MT21" s="169"/>
      <c r="MU21" s="148">
        <f>IF(MV$264=Equivalencies!$AE$23,'Site 33'!$G19,HLOOKUP(CONCATENATE(MR$2,MU$1),$B$3:$UUU$272,ROW($A21)-2,FALSE))</f>
        <v>0</v>
      </c>
      <c r="MV21" s="149"/>
      <c r="MW21" s="149"/>
      <c r="MX21" s="149"/>
      <c r="MY21" s="150"/>
      <c r="MZ21" s="72"/>
      <c r="NA21" s="73"/>
      <c r="NB21" s="169"/>
      <c r="NC21" s="169"/>
      <c r="ND21" s="169"/>
      <c r="NE21" s="169"/>
      <c r="NF21" s="148">
        <f>IF(NG$264=Equivalencies!$AE$23,'Site 34'!$G19,HLOOKUP(CONCATENATE(NC$2,NF$1),$B$3:$UUU$272,ROW($A21)-2,FALSE))</f>
        <v>0</v>
      </c>
      <c r="NG21" s="149"/>
      <c r="NH21" s="149"/>
      <c r="NI21" s="149"/>
      <c r="NJ21" s="150"/>
      <c r="NK21" s="72"/>
      <c r="NL21" s="73"/>
      <c r="NM21" s="169"/>
      <c r="NN21" s="169"/>
      <c r="NO21" s="169"/>
      <c r="NP21" s="169"/>
      <c r="NQ21" s="148">
        <f>IF(NR$264=Equivalencies!$AE$23,'Site 35'!$G19,HLOOKUP(CONCATENATE(NN$2,NQ$1),$B$3:$UUU$272,ROW($A21)-2,FALSE))</f>
        <v>0</v>
      </c>
      <c r="NR21" s="149"/>
      <c r="NS21" s="149"/>
      <c r="NT21" s="149"/>
      <c r="NU21" s="150"/>
      <c r="NV21" s="72"/>
      <c r="NW21" s="73"/>
      <c r="NX21" s="169"/>
      <c r="NY21" s="169"/>
      <c r="NZ21" s="169"/>
      <c r="OA21" s="169"/>
      <c r="OB21" s="148">
        <f>IF(OC$264=Equivalencies!$AE$23,'Site 36'!$G19,HLOOKUP(CONCATENATE(NY$2,OB$1),$B$3:$UUU$272,ROW($A21)-2,FALSE))</f>
        <v>0</v>
      </c>
      <c r="OC21" s="149"/>
      <c r="OD21" s="149"/>
      <c r="OE21" s="149"/>
      <c r="OF21" s="150"/>
      <c r="OG21" s="72"/>
      <c r="OH21" s="73"/>
      <c r="OI21" s="169"/>
      <c r="OJ21" s="169"/>
      <c r="OK21" s="169"/>
      <c r="OL21" s="169"/>
      <c r="OM21" s="148">
        <f>IF(ON$264=Equivalencies!$AE$23,'Site 37'!$G19,HLOOKUP(CONCATENATE(OJ$2,OM$1),$B$3:$UUU$272,ROW($A21)-2,FALSE))</f>
        <v>0</v>
      </c>
      <c r="ON21" s="149"/>
      <c r="OO21" s="149"/>
      <c r="OP21" s="149"/>
      <c r="OQ21" s="150"/>
      <c r="OR21" s="72"/>
      <c r="OS21" s="73"/>
      <c r="OT21" s="169"/>
      <c r="OU21" s="169"/>
      <c r="OV21" s="169"/>
      <c r="OW21" s="169"/>
      <c r="OX21" s="148">
        <f>IF(OY$264=Equivalencies!$AE$23,'Site 38'!$G19,HLOOKUP(CONCATENATE(OU$2,OX$1),$B$3:$UUU$272,ROW($A21)-2,FALSE))</f>
        <v>0</v>
      </c>
      <c r="OY21" s="149"/>
      <c r="OZ21" s="149"/>
      <c r="PA21" s="149"/>
      <c r="PB21" s="150"/>
      <c r="PC21" s="72"/>
      <c r="PD21" s="73"/>
      <c r="PE21" s="169"/>
      <c r="PF21" s="169"/>
      <c r="PG21" s="169"/>
      <c r="PH21" s="169"/>
      <c r="PI21" s="148">
        <f>IF(PJ$264=Equivalencies!$AE$23,'Site 39'!$G19,HLOOKUP(CONCATENATE(PF$2,PI$1),$B$3:$UUU$272,ROW($A21)-2,FALSE))</f>
        <v>0</v>
      </c>
      <c r="PJ21" s="149"/>
      <c r="PK21" s="149"/>
      <c r="PL21" s="149"/>
      <c r="PM21" s="150"/>
      <c r="PN21" s="72"/>
      <c r="PO21" s="73"/>
      <c r="PP21" s="169"/>
      <c r="PQ21" s="169"/>
      <c r="PR21" s="169"/>
      <c r="PS21" s="169"/>
      <c r="PT21" s="148">
        <f>IF(PU$264=Equivalencies!$AE$23,'Site 40'!$G19,HLOOKUP(CONCATENATE(PQ$2,PT$1),$B$3:$UUU$272,ROW($A21)-2,FALSE))</f>
        <v>0</v>
      </c>
      <c r="PU21" s="149"/>
      <c r="PV21" s="149"/>
      <c r="PW21" s="149"/>
      <c r="PX21" s="150"/>
      <c r="PY21" s="72"/>
      <c r="PZ21" s="73"/>
      <c r="QA21" s="169"/>
      <c r="QB21" s="169"/>
      <c r="QC21" s="169"/>
      <c r="QD21" s="169"/>
      <c r="QE21" s="148">
        <f>IF(QF$264=Equivalencies!$AE$23,'Site 41'!$G19,HLOOKUP(CONCATENATE(QB$2,QE$1),$B$3:$UUU$272,ROW($A21)-2,FALSE))</f>
        <v>0</v>
      </c>
      <c r="QF21" s="149"/>
      <c r="QG21" s="149"/>
      <c r="QH21" s="149"/>
      <c r="QI21" s="150"/>
      <c r="QJ21" s="72"/>
      <c r="QK21" s="73"/>
      <c r="QL21" s="169"/>
      <c r="QM21" s="169"/>
      <c r="QN21" s="169"/>
      <c r="QO21" s="169"/>
      <c r="QP21" s="148">
        <f>IF(QQ$264=Equivalencies!$AE$23,'Site 42'!$G19,HLOOKUP(CONCATENATE(QM$2,QP$1),$B$3:$UUU$272,ROW($A21)-2,FALSE))</f>
        <v>0</v>
      </c>
      <c r="QQ21" s="149"/>
      <c r="QR21" s="149"/>
      <c r="QS21" s="149"/>
      <c r="QT21" s="150"/>
      <c r="QU21" s="72"/>
      <c r="QV21" s="73"/>
      <c r="QW21" s="169"/>
      <c r="QX21" s="169"/>
      <c r="QY21" s="169"/>
      <c r="QZ21" s="169"/>
      <c r="RA21" s="148">
        <f>IF(RB$264=Equivalencies!$AE$23,'Site 43'!$G19,HLOOKUP(CONCATENATE(QX$2,RA$1),$B$3:$UUU$272,ROW($A21)-2,FALSE))</f>
        <v>0</v>
      </c>
      <c r="RB21" s="149"/>
      <c r="RC21" s="149"/>
      <c r="RD21" s="149"/>
      <c r="RE21" s="150"/>
      <c r="RF21" s="72"/>
      <c r="RG21" s="73"/>
      <c r="RH21" s="169"/>
      <c r="RI21" s="169"/>
      <c r="RJ21" s="169"/>
      <c r="RK21" s="169"/>
      <c r="RL21" s="148">
        <f>IF(RM$264=Equivalencies!$AE$23,'Site 44'!$G19,HLOOKUP(CONCATENATE(RI$2,RL$1),$B$3:$UUU$272,ROW($A21)-2,FALSE))</f>
        <v>0</v>
      </c>
      <c r="RM21" s="149"/>
      <c r="RN21" s="149"/>
      <c r="RO21" s="149"/>
      <c r="RP21" s="150"/>
      <c r="RQ21" s="72"/>
      <c r="RR21" s="73"/>
      <c r="RS21" s="169"/>
      <c r="RT21" s="169"/>
      <c r="RU21" s="169"/>
      <c r="RV21" s="169"/>
      <c r="RW21" s="148">
        <f>IF(RX$264=Equivalencies!$AE$23,'Site 45'!$G19,HLOOKUP(CONCATENATE(RT$2,RW$1),$B$3:$UUU$272,ROW($A21)-2,FALSE))</f>
        <v>0</v>
      </c>
      <c r="RX21" s="149"/>
      <c r="RY21" s="149"/>
      <c r="RZ21" s="149"/>
      <c r="SA21" s="150"/>
      <c r="SB21" s="72"/>
      <c r="SC21" s="73"/>
      <c r="SD21" s="169"/>
      <c r="SE21" s="169"/>
      <c r="SF21" s="169"/>
      <c r="SG21" s="169"/>
      <c r="SH21" s="148">
        <f>IF(SI$264=Equivalencies!$AE$23,'Site 46'!$G19,HLOOKUP(CONCATENATE(SE$2,SH$1),$B$3:$UUU$272,ROW($A21)-2,FALSE))</f>
        <v>0</v>
      </c>
      <c r="SI21" s="149"/>
      <c r="SJ21" s="149"/>
      <c r="SK21" s="149"/>
      <c r="SL21" s="150"/>
      <c r="SM21" s="72"/>
      <c r="SN21" s="73"/>
      <c r="SO21" s="169"/>
      <c r="SP21" s="169"/>
      <c r="SQ21" s="169"/>
      <c r="SR21" s="169"/>
      <c r="SS21" s="148">
        <f>IF(ST$264=Equivalencies!$AE$23,'Site 47'!$G19,HLOOKUP(CONCATENATE(SP$2,SS$1),$B$3:$UUU$272,ROW($A21)-2,FALSE))</f>
        <v>0</v>
      </c>
      <c r="ST21" s="149"/>
      <c r="SU21" s="149"/>
      <c r="SV21" s="149"/>
      <c r="SW21" s="150"/>
      <c r="SX21" s="72"/>
      <c r="SY21" s="73"/>
      <c r="SZ21" s="169"/>
      <c r="TA21" s="169"/>
      <c r="TB21" s="169"/>
      <c r="TC21" s="169"/>
      <c r="TD21" s="148">
        <f>IF(TE$264=Equivalencies!$AE$23,'Site 48'!$G19,HLOOKUP(CONCATENATE(TA$2,TD$1),$B$3:$UUU$272,ROW($A21)-2,FALSE))</f>
        <v>0</v>
      </c>
      <c r="TE21" s="149"/>
      <c r="TF21" s="149"/>
      <c r="TG21" s="149"/>
      <c r="TH21" s="150"/>
      <c r="TI21" s="72"/>
      <c r="TJ21" s="73"/>
      <c r="TK21" s="169"/>
      <c r="TL21" s="169"/>
      <c r="TM21" s="169"/>
      <c r="TN21" s="169"/>
      <c r="TO21" s="148">
        <f>IF(TP$264=Equivalencies!$AE$23,'Site 49'!$G19,HLOOKUP(CONCATENATE(TL$2,TO$1),$B$3:$UUU$272,ROW($A21)-2,FALSE))</f>
        <v>0</v>
      </c>
      <c r="TP21" s="149"/>
      <c r="TQ21" s="149"/>
      <c r="TR21" s="149"/>
      <c r="TS21" s="150"/>
      <c r="TT21" s="72"/>
      <c r="TU21" s="73"/>
      <c r="TV21" s="169"/>
      <c r="TW21" s="169"/>
      <c r="TX21" s="169"/>
      <c r="TY21" s="169"/>
      <c r="TZ21" s="148">
        <f>IF(UA$264=Equivalencies!$AE$23,'Site 50'!$G19,HLOOKUP(CONCATENATE(TW$2,TZ$1),$B$3:$UUU$272,ROW($A21)-2,FALSE))</f>
        <v>0</v>
      </c>
      <c r="UA21" s="149"/>
      <c r="UB21" s="149"/>
      <c r="UC21" s="149"/>
      <c r="UD21" s="150"/>
      <c r="UE21" s="72"/>
    </row>
    <row r="22" spans="1:551" x14ac:dyDescent="0.25">
      <c r="A22" s="75"/>
      <c r="B22" s="73"/>
      <c r="C22" s="169"/>
      <c r="D22" s="169"/>
      <c r="E22" s="169"/>
      <c r="F22" s="169"/>
      <c r="G22" s="148">
        <f>IF(H$264=Equivalencies!$AE$23,'Site 1'!$G20,HLOOKUP(CONCATENATE(D$2,G$1),$B$3:$UUU$272,ROW($A22)-2,FALSE))</f>
        <v>0</v>
      </c>
      <c r="H22" s="149"/>
      <c r="I22" s="149"/>
      <c r="J22" s="149"/>
      <c r="K22" s="150"/>
      <c r="L22" s="72"/>
      <c r="M22" s="73"/>
      <c r="N22" s="169"/>
      <c r="O22" s="169"/>
      <c r="P22" s="169"/>
      <c r="Q22" s="169"/>
      <c r="R22" s="148">
        <f>IF(S$264=Equivalencies!$AE$23,'Site 2'!$G20,HLOOKUP(CONCATENATE(O$2,R$1),$B$3:$UUU$272,ROW($A22)-2,FALSE))</f>
        <v>0</v>
      </c>
      <c r="S22" s="149"/>
      <c r="T22" s="149"/>
      <c r="U22" s="149"/>
      <c r="V22" s="150"/>
      <c r="W22" s="72"/>
      <c r="X22" s="73"/>
      <c r="Y22" s="169"/>
      <c r="Z22" s="169"/>
      <c r="AA22" s="169"/>
      <c r="AB22" s="169"/>
      <c r="AC22" s="148">
        <f>IF(AD$264=Equivalencies!$AE$23,'Site 3'!$G20,HLOOKUP(CONCATENATE(Z$2,AC$1),$B$3:$UUU$272,ROW($A22)-2,FALSE))</f>
        <v>0</v>
      </c>
      <c r="AD22" s="149"/>
      <c r="AE22" s="149"/>
      <c r="AF22" s="149"/>
      <c r="AG22" s="150"/>
      <c r="AH22" s="72"/>
      <c r="AI22" s="73"/>
      <c r="AJ22" s="169"/>
      <c r="AK22" s="169"/>
      <c r="AL22" s="169"/>
      <c r="AM22" s="169"/>
      <c r="AN22" s="148">
        <f>IF(AO$264=Equivalencies!$AE$23,'Site 4'!$G20,HLOOKUP(CONCATENATE(AK$2,AN$1),$B$3:$UUU$272,ROW($A22)-2,FALSE))</f>
        <v>0</v>
      </c>
      <c r="AO22" s="149"/>
      <c r="AP22" s="149"/>
      <c r="AQ22" s="149"/>
      <c r="AR22" s="150"/>
      <c r="AS22" s="72"/>
      <c r="AT22" s="73"/>
      <c r="AU22" s="169"/>
      <c r="AV22" s="169"/>
      <c r="AW22" s="169"/>
      <c r="AX22" s="169"/>
      <c r="AY22" s="148">
        <f>IF(AZ$264=Equivalencies!$AE$23,'Site 5'!$G20,HLOOKUP(CONCATENATE(AV$2,AY$1),$B$3:$UUU$272,ROW($A22)-2,FALSE))</f>
        <v>0</v>
      </c>
      <c r="AZ22" s="149"/>
      <c r="BA22" s="149"/>
      <c r="BB22" s="149"/>
      <c r="BC22" s="150"/>
      <c r="BD22" s="72"/>
      <c r="BE22" s="73"/>
      <c r="BF22" s="169"/>
      <c r="BG22" s="169"/>
      <c r="BH22" s="169"/>
      <c r="BI22" s="169"/>
      <c r="BJ22" s="148">
        <f>IF(BK$264=Equivalencies!$AE$23,'Site 6'!$G20,HLOOKUP(CONCATENATE(BG$2,BJ$1),$B$3:$UUU$272,ROW($A22)-2,FALSE))</f>
        <v>0</v>
      </c>
      <c r="BK22" s="149"/>
      <c r="BL22" s="149"/>
      <c r="BM22" s="149"/>
      <c r="BN22" s="150"/>
      <c r="BO22" s="72"/>
      <c r="BP22" s="73"/>
      <c r="BQ22" s="169"/>
      <c r="BR22" s="169"/>
      <c r="BS22" s="169"/>
      <c r="BT22" s="169"/>
      <c r="BU22" s="148">
        <f>IF(BV$264=Equivalencies!$AE$23,'Site 7'!$G20,HLOOKUP(CONCATENATE(BR$2,BU$1),$B$3:$UUU$272,ROW($A22)-2,FALSE))</f>
        <v>0</v>
      </c>
      <c r="BV22" s="149"/>
      <c r="BW22" s="149"/>
      <c r="BX22" s="149"/>
      <c r="BY22" s="150"/>
      <c r="BZ22" s="72"/>
      <c r="CA22" s="73"/>
      <c r="CB22" s="169"/>
      <c r="CC22" s="169"/>
      <c r="CD22" s="169"/>
      <c r="CE22" s="169"/>
      <c r="CF22" s="148">
        <f>IF(CG$264=Equivalencies!$AE$23,'Site 8'!$G20,HLOOKUP(CONCATENATE(CC$2,CF$1),$B$3:$UUU$272,ROW($A22)-2,FALSE))</f>
        <v>0</v>
      </c>
      <c r="CG22" s="149"/>
      <c r="CH22" s="149"/>
      <c r="CI22" s="149"/>
      <c r="CJ22" s="150"/>
      <c r="CK22" s="72"/>
      <c r="CL22" s="73"/>
      <c r="CM22" s="169"/>
      <c r="CN22" s="169"/>
      <c r="CO22" s="169"/>
      <c r="CP22" s="169"/>
      <c r="CQ22" s="148">
        <f>IF(CR$264=Equivalencies!$AE$23,'Site 9'!$G20,HLOOKUP(CONCATENATE(CN$2,CQ$1),$B$3:$UUU$272,ROW($A22)-2,FALSE))</f>
        <v>0</v>
      </c>
      <c r="CR22" s="149"/>
      <c r="CS22" s="149"/>
      <c r="CT22" s="149"/>
      <c r="CU22" s="150"/>
      <c r="CV22" s="72"/>
      <c r="CW22" s="73"/>
      <c r="CX22" s="169"/>
      <c r="CY22" s="169"/>
      <c r="CZ22" s="169"/>
      <c r="DA22" s="169"/>
      <c r="DB22" s="148">
        <f>IF(DC$264=Equivalencies!$AE$23,'Site 10'!$G20,HLOOKUP(CONCATENATE(CY$2,DB$1),$B$3:$UUU$272,ROW($A22)-2,FALSE))</f>
        <v>0</v>
      </c>
      <c r="DC22" s="149"/>
      <c r="DD22" s="149"/>
      <c r="DE22" s="149"/>
      <c r="DF22" s="150"/>
      <c r="DG22" s="72"/>
      <c r="DH22" s="73"/>
      <c r="DI22" s="169"/>
      <c r="DJ22" s="169"/>
      <c r="DK22" s="169"/>
      <c r="DL22" s="169"/>
      <c r="DM22" s="148">
        <f>IF(DN$264=Equivalencies!$AE$23,'Site 11'!$G20,HLOOKUP(CONCATENATE(DJ$2,DM$1),$B$3:$UUU$272,ROW($A22)-2,FALSE))</f>
        <v>0</v>
      </c>
      <c r="DN22" s="149"/>
      <c r="DO22" s="149"/>
      <c r="DP22" s="149"/>
      <c r="DQ22" s="150"/>
      <c r="DR22" s="72"/>
      <c r="DS22" s="73"/>
      <c r="DT22" s="169"/>
      <c r="DU22" s="169"/>
      <c r="DV22" s="169"/>
      <c r="DW22" s="169"/>
      <c r="DX22" s="148">
        <f>IF(DY$264=Equivalencies!$AE$23,'Site 12'!$G20,HLOOKUP(CONCATENATE(DU$2,DX$1),$B$3:$UUU$272,ROW($A22)-2,FALSE))</f>
        <v>0</v>
      </c>
      <c r="DY22" s="149"/>
      <c r="DZ22" s="149"/>
      <c r="EA22" s="149"/>
      <c r="EB22" s="150"/>
      <c r="EC22" s="72"/>
      <c r="ED22" s="73"/>
      <c r="EE22" s="169"/>
      <c r="EF22" s="169"/>
      <c r="EG22" s="169"/>
      <c r="EH22" s="169"/>
      <c r="EI22" s="148">
        <f>IF(EJ$264=Equivalencies!$AE$23,'Site 13'!$G20,HLOOKUP(CONCATENATE(EF$2,EI$1),$B$3:$UUU$272,ROW($A22)-2,FALSE))</f>
        <v>0</v>
      </c>
      <c r="EJ22" s="149"/>
      <c r="EK22" s="149"/>
      <c r="EL22" s="149"/>
      <c r="EM22" s="150"/>
      <c r="EN22" s="72"/>
      <c r="EO22" s="73"/>
      <c r="EP22" s="169"/>
      <c r="EQ22" s="169"/>
      <c r="ER22" s="169"/>
      <c r="ES22" s="169"/>
      <c r="ET22" s="148">
        <f>IF(EU$264=Equivalencies!$AE$23,'Site 14'!$G20,HLOOKUP(CONCATENATE(EQ$2,ET$1),$B$3:$UUU$272,ROW($A22)-2,FALSE))</f>
        <v>0</v>
      </c>
      <c r="EU22" s="149"/>
      <c r="EV22" s="149"/>
      <c r="EW22" s="149"/>
      <c r="EX22" s="150"/>
      <c r="EY22" s="72"/>
      <c r="EZ22" s="73"/>
      <c r="FA22" s="169"/>
      <c r="FB22" s="169"/>
      <c r="FC22" s="169"/>
      <c r="FD22" s="169"/>
      <c r="FE22" s="148">
        <f>IF(FF$264=Equivalencies!$AE$23,'Site 15'!$G20,HLOOKUP(CONCATENATE(FB$2,FE$1),$B$3:$UUU$272,ROW($A22)-2,FALSE))</f>
        <v>0</v>
      </c>
      <c r="FF22" s="149"/>
      <c r="FG22" s="149"/>
      <c r="FH22" s="149"/>
      <c r="FI22" s="150"/>
      <c r="FJ22" s="72"/>
      <c r="FK22" s="73"/>
      <c r="FL22" s="169"/>
      <c r="FM22" s="169"/>
      <c r="FN22" s="169"/>
      <c r="FO22" s="169"/>
      <c r="FP22" s="148">
        <f>IF(FQ$264=Equivalencies!$AE$23,'Site 16'!$G20,HLOOKUP(CONCATENATE(FM$2,FP$1),$B$3:$UUU$272,ROW($A22)-2,FALSE))</f>
        <v>0</v>
      </c>
      <c r="FQ22" s="149"/>
      <c r="FR22" s="149"/>
      <c r="FS22" s="149"/>
      <c r="FT22" s="150"/>
      <c r="FU22" s="72"/>
      <c r="FV22" s="73"/>
      <c r="FW22" s="169"/>
      <c r="FX22" s="169"/>
      <c r="FY22" s="169"/>
      <c r="FZ22" s="169"/>
      <c r="GA22" s="148">
        <f>IF(GB$264=Equivalencies!$AE$23,'Site 17'!$G20,HLOOKUP(CONCATENATE(FX$2,GA$1),$B$3:$UUU$272,ROW($A22)-2,FALSE))</f>
        <v>0</v>
      </c>
      <c r="GB22" s="149"/>
      <c r="GC22" s="149"/>
      <c r="GD22" s="149"/>
      <c r="GE22" s="150"/>
      <c r="GF22" s="72"/>
      <c r="GG22" s="73"/>
      <c r="GH22" s="169"/>
      <c r="GI22" s="169"/>
      <c r="GJ22" s="169"/>
      <c r="GK22" s="169"/>
      <c r="GL22" s="148">
        <f>IF(GM$264=Equivalencies!$AE$23,'Site 18'!$G20,HLOOKUP(CONCATENATE(GI$2,GL$1),$B$3:$UUU$272,ROW($A22)-2,FALSE))</f>
        <v>0</v>
      </c>
      <c r="GM22" s="149"/>
      <c r="GN22" s="149"/>
      <c r="GO22" s="149"/>
      <c r="GP22" s="150"/>
      <c r="GQ22" s="72"/>
      <c r="GR22" s="73"/>
      <c r="GS22" s="169"/>
      <c r="GT22" s="169"/>
      <c r="GU22" s="169"/>
      <c r="GV22" s="169"/>
      <c r="GW22" s="148">
        <f>IF(GX$264=Equivalencies!$AE$23,'Site 19'!$G20,HLOOKUP(CONCATENATE(GT$2,GW$1),$B$3:$UUU$272,ROW($A22)-2,FALSE))</f>
        <v>0</v>
      </c>
      <c r="GX22" s="149"/>
      <c r="GY22" s="149"/>
      <c r="GZ22" s="149"/>
      <c r="HA22" s="150"/>
      <c r="HB22" s="72"/>
      <c r="HC22" s="73"/>
      <c r="HD22" s="169"/>
      <c r="HE22" s="169"/>
      <c r="HF22" s="169"/>
      <c r="HG22" s="169"/>
      <c r="HH22" s="148">
        <f>IF(HI$264=Equivalencies!$AE$23,'Site 20'!$G20,HLOOKUP(CONCATENATE(HE$2,HH$1),$B$3:$UUU$272,ROW($A22)-2,FALSE))</f>
        <v>0</v>
      </c>
      <c r="HI22" s="149"/>
      <c r="HJ22" s="149"/>
      <c r="HK22" s="149"/>
      <c r="HL22" s="150"/>
      <c r="HM22" s="72"/>
      <c r="HN22" s="73"/>
      <c r="HO22" s="169"/>
      <c r="HP22" s="169"/>
      <c r="HQ22" s="169"/>
      <c r="HR22" s="169"/>
      <c r="HS22" s="148">
        <f>IF(HT$264=Equivalencies!$AE$23,'Site 21'!$G20,HLOOKUP(CONCATENATE(HP$2,HS$1),$B$3:$UUU$272,ROW($A22)-2,FALSE))</f>
        <v>0</v>
      </c>
      <c r="HT22" s="149"/>
      <c r="HU22" s="149"/>
      <c r="HV22" s="149"/>
      <c r="HW22" s="150"/>
      <c r="HX22" s="72"/>
      <c r="HY22" s="73"/>
      <c r="HZ22" s="169"/>
      <c r="IA22" s="169"/>
      <c r="IB22" s="169"/>
      <c r="IC22" s="169"/>
      <c r="ID22" s="148">
        <f>IF(IE$264=Equivalencies!$AE$23,'Site 22'!$G20,HLOOKUP(CONCATENATE(IA$2,ID$1),$B$3:$UUU$272,ROW($A22)-2,FALSE))</f>
        <v>0</v>
      </c>
      <c r="IE22" s="149"/>
      <c r="IF22" s="149"/>
      <c r="IG22" s="149"/>
      <c r="IH22" s="150"/>
      <c r="II22" s="72"/>
      <c r="IJ22" s="73"/>
      <c r="IK22" s="169"/>
      <c r="IL22" s="169"/>
      <c r="IM22" s="169"/>
      <c r="IN22" s="169"/>
      <c r="IO22" s="148">
        <f>IF(IP$264=Equivalencies!$AE$23,'Site 23'!$G20,HLOOKUP(CONCATENATE(IL$2,IO$1),$B$3:$UUU$272,ROW($A22)-2,FALSE))</f>
        <v>0</v>
      </c>
      <c r="IP22" s="149"/>
      <c r="IQ22" s="149"/>
      <c r="IR22" s="149"/>
      <c r="IS22" s="150"/>
      <c r="IT22" s="72"/>
      <c r="IU22" s="73"/>
      <c r="IV22" s="169"/>
      <c r="IW22" s="169"/>
      <c r="IX22" s="169"/>
      <c r="IY22" s="169"/>
      <c r="IZ22" s="148">
        <f>IF(JA$264=Equivalencies!$AE$23,'Site 24'!$G20,HLOOKUP(CONCATENATE(IW$2,IZ$1),$B$3:$UUU$272,ROW($A22)-2,FALSE))</f>
        <v>0</v>
      </c>
      <c r="JA22" s="149"/>
      <c r="JB22" s="149"/>
      <c r="JC22" s="149"/>
      <c r="JD22" s="150"/>
      <c r="JE22" s="72"/>
      <c r="JF22" s="73"/>
      <c r="JG22" s="169"/>
      <c r="JH22" s="169"/>
      <c r="JI22" s="169"/>
      <c r="JJ22" s="169"/>
      <c r="JK22" s="148">
        <f>IF(JL$264=Equivalencies!$AE$23,'Site 25'!$G20,HLOOKUP(CONCATENATE(JH$2,JK$1),$B$3:$UUU$272,ROW($A22)-2,FALSE))</f>
        <v>0</v>
      </c>
      <c r="JL22" s="149"/>
      <c r="JM22" s="149"/>
      <c r="JN22" s="149"/>
      <c r="JO22" s="150"/>
      <c r="JP22" s="72"/>
      <c r="JQ22" s="73"/>
      <c r="JR22" s="169"/>
      <c r="JS22" s="169"/>
      <c r="JT22" s="169"/>
      <c r="JU22" s="169"/>
      <c r="JV22" s="148">
        <f>IF(JW$264=Equivalencies!$AE$23,'Site 26'!$G20,HLOOKUP(CONCATENATE(JS$2,JV$1),$B$3:$UUU$272,ROW($A22)-2,FALSE))</f>
        <v>0</v>
      </c>
      <c r="JW22" s="149"/>
      <c r="JX22" s="149"/>
      <c r="JY22" s="149"/>
      <c r="JZ22" s="150"/>
      <c r="KA22" s="72"/>
      <c r="KB22" s="73"/>
      <c r="KC22" s="169"/>
      <c r="KD22" s="169"/>
      <c r="KE22" s="169"/>
      <c r="KF22" s="169"/>
      <c r="KG22" s="148">
        <f>IF(KH$264=Equivalencies!$AE$23,'Site 27'!$G20,HLOOKUP(CONCATENATE(KD$2,KG$1),$B$3:$UUU$272,ROW($A22)-2,FALSE))</f>
        <v>0</v>
      </c>
      <c r="KH22" s="149"/>
      <c r="KI22" s="149"/>
      <c r="KJ22" s="149"/>
      <c r="KK22" s="150"/>
      <c r="KL22" s="72"/>
      <c r="KM22" s="73"/>
      <c r="KN22" s="169"/>
      <c r="KO22" s="169"/>
      <c r="KP22" s="169"/>
      <c r="KQ22" s="169"/>
      <c r="KR22" s="148">
        <f>IF(KS$264=Equivalencies!$AE$23,'Site 28'!$G20,HLOOKUP(CONCATENATE(KO$2,KR$1),$B$3:$UUU$272,ROW($A22)-2,FALSE))</f>
        <v>0</v>
      </c>
      <c r="KS22" s="149"/>
      <c r="KT22" s="149"/>
      <c r="KU22" s="149"/>
      <c r="KV22" s="150"/>
      <c r="KW22" s="72"/>
      <c r="KX22" s="73"/>
      <c r="KY22" s="169"/>
      <c r="KZ22" s="169"/>
      <c r="LA22" s="169"/>
      <c r="LB22" s="169"/>
      <c r="LC22" s="148">
        <f>IF(LD$264=Equivalencies!$AE$23,'Site 29'!$G20,HLOOKUP(CONCATENATE(KZ$2,LC$1),$B$3:$UUU$272,ROW($A22)-2,FALSE))</f>
        <v>0</v>
      </c>
      <c r="LD22" s="149"/>
      <c r="LE22" s="149"/>
      <c r="LF22" s="149"/>
      <c r="LG22" s="150"/>
      <c r="LH22" s="72"/>
      <c r="LI22" s="73"/>
      <c r="LJ22" s="169"/>
      <c r="LK22" s="169"/>
      <c r="LL22" s="169"/>
      <c r="LM22" s="169"/>
      <c r="LN22" s="148">
        <f>IF(LO$264=Equivalencies!$AE$23,'Site 30'!$G20,HLOOKUP(CONCATENATE(LK$2,LN$1),$B$3:$UUU$272,ROW($A22)-2,FALSE))</f>
        <v>0</v>
      </c>
      <c r="LO22" s="149"/>
      <c r="LP22" s="149"/>
      <c r="LQ22" s="149"/>
      <c r="LR22" s="150"/>
      <c r="LS22" s="72"/>
      <c r="LT22" s="73"/>
      <c r="LU22" s="169"/>
      <c r="LV22" s="169"/>
      <c r="LW22" s="169"/>
      <c r="LX22" s="169"/>
      <c r="LY22" s="148">
        <f>IF(LZ$264=Equivalencies!$AE$23,'Site 31'!$G20,HLOOKUP(CONCATENATE(LV$2,LY$1),$B$3:$UUU$272,ROW($A22)-2,FALSE))</f>
        <v>0</v>
      </c>
      <c r="LZ22" s="149"/>
      <c r="MA22" s="149"/>
      <c r="MB22" s="149"/>
      <c r="MC22" s="150"/>
      <c r="MD22" s="72"/>
      <c r="ME22" s="73"/>
      <c r="MF22" s="169"/>
      <c r="MG22" s="169"/>
      <c r="MH22" s="169"/>
      <c r="MI22" s="169"/>
      <c r="MJ22" s="148">
        <f>IF(MK$264=Equivalencies!$AE$23,'Site 32'!$G20,HLOOKUP(CONCATENATE(MG$2,MJ$1),$B$3:$UUU$272,ROW($A22)-2,FALSE))</f>
        <v>0</v>
      </c>
      <c r="MK22" s="149"/>
      <c r="ML22" s="149"/>
      <c r="MM22" s="149"/>
      <c r="MN22" s="150"/>
      <c r="MO22" s="72"/>
      <c r="MP22" s="73"/>
      <c r="MQ22" s="169"/>
      <c r="MR22" s="169"/>
      <c r="MS22" s="169"/>
      <c r="MT22" s="169"/>
      <c r="MU22" s="148">
        <f>IF(MV$264=Equivalencies!$AE$23,'Site 33'!$G20,HLOOKUP(CONCATENATE(MR$2,MU$1),$B$3:$UUU$272,ROW($A22)-2,FALSE))</f>
        <v>0</v>
      </c>
      <c r="MV22" s="149"/>
      <c r="MW22" s="149"/>
      <c r="MX22" s="149"/>
      <c r="MY22" s="150"/>
      <c r="MZ22" s="72"/>
      <c r="NA22" s="73"/>
      <c r="NB22" s="169"/>
      <c r="NC22" s="169"/>
      <c r="ND22" s="169"/>
      <c r="NE22" s="169"/>
      <c r="NF22" s="148">
        <f>IF(NG$264=Equivalencies!$AE$23,'Site 34'!$G20,HLOOKUP(CONCATENATE(NC$2,NF$1),$B$3:$UUU$272,ROW($A22)-2,FALSE))</f>
        <v>0</v>
      </c>
      <c r="NG22" s="149"/>
      <c r="NH22" s="149"/>
      <c r="NI22" s="149"/>
      <c r="NJ22" s="150"/>
      <c r="NK22" s="72"/>
      <c r="NL22" s="73"/>
      <c r="NM22" s="169"/>
      <c r="NN22" s="169"/>
      <c r="NO22" s="169"/>
      <c r="NP22" s="169"/>
      <c r="NQ22" s="148">
        <f>IF(NR$264=Equivalencies!$AE$23,'Site 35'!$G20,HLOOKUP(CONCATENATE(NN$2,NQ$1),$B$3:$UUU$272,ROW($A22)-2,FALSE))</f>
        <v>0</v>
      </c>
      <c r="NR22" s="149"/>
      <c r="NS22" s="149"/>
      <c r="NT22" s="149"/>
      <c r="NU22" s="150"/>
      <c r="NV22" s="72"/>
      <c r="NW22" s="73"/>
      <c r="NX22" s="169"/>
      <c r="NY22" s="169"/>
      <c r="NZ22" s="169"/>
      <c r="OA22" s="169"/>
      <c r="OB22" s="148">
        <f>IF(OC$264=Equivalencies!$AE$23,'Site 36'!$G20,HLOOKUP(CONCATENATE(NY$2,OB$1),$B$3:$UUU$272,ROW($A22)-2,FALSE))</f>
        <v>0</v>
      </c>
      <c r="OC22" s="149"/>
      <c r="OD22" s="149"/>
      <c r="OE22" s="149"/>
      <c r="OF22" s="150"/>
      <c r="OG22" s="72"/>
      <c r="OH22" s="73"/>
      <c r="OI22" s="169"/>
      <c r="OJ22" s="169"/>
      <c r="OK22" s="169"/>
      <c r="OL22" s="169"/>
      <c r="OM22" s="148">
        <f>IF(ON$264=Equivalencies!$AE$23,'Site 37'!$G20,HLOOKUP(CONCATENATE(OJ$2,OM$1),$B$3:$UUU$272,ROW($A22)-2,FALSE))</f>
        <v>0</v>
      </c>
      <c r="ON22" s="149"/>
      <c r="OO22" s="149"/>
      <c r="OP22" s="149"/>
      <c r="OQ22" s="150"/>
      <c r="OR22" s="72"/>
      <c r="OS22" s="73"/>
      <c r="OT22" s="169"/>
      <c r="OU22" s="169"/>
      <c r="OV22" s="169"/>
      <c r="OW22" s="169"/>
      <c r="OX22" s="148">
        <f>IF(OY$264=Equivalencies!$AE$23,'Site 38'!$G20,HLOOKUP(CONCATENATE(OU$2,OX$1),$B$3:$UUU$272,ROW($A22)-2,FALSE))</f>
        <v>0</v>
      </c>
      <c r="OY22" s="149"/>
      <c r="OZ22" s="149"/>
      <c r="PA22" s="149"/>
      <c r="PB22" s="150"/>
      <c r="PC22" s="72"/>
      <c r="PD22" s="73"/>
      <c r="PE22" s="169"/>
      <c r="PF22" s="169"/>
      <c r="PG22" s="169"/>
      <c r="PH22" s="169"/>
      <c r="PI22" s="148">
        <f>IF(PJ$264=Equivalencies!$AE$23,'Site 39'!$G20,HLOOKUP(CONCATENATE(PF$2,PI$1),$B$3:$UUU$272,ROW($A22)-2,FALSE))</f>
        <v>0</v>
      </c>
      <c r="PJ22" s="149"/>
      <c r="PK22" s="149"/>
      <c r="PL22" s="149"/>
      <c r="PM22" s="150"/>
      <c r="PN22" s="72"/>
      <c r="PO22" s="73"/>
      <c r="PP22" s="169"/>
      <c r="PQ22" s="169"/>
      <c r="PR22" s="169"/>
      <c r="PS22" s="169"/>
      <c r="PT22" s="148">
        <f>IF(PU$264=Equivalencies!$AE$23,'Site 40'!$G20,HLOOKUP(CONCATENATE(PQ$2,PT$1),$B$3:$UUU$272,ROW($A22)-2,FALSE))</f>
        <v>0</v>
      </c>
      <c r="PU22" s="149"/>
      <c r="PV22" s="149"/>
      <c r="PW22" s="149"/>
      <c r="PX22" s="150"/>
      <c r="PY22" s="72"/>
      <c r="PZ22" s="73"/>
      <c r="QA22" s="169"/>
      <c r="QB22" s="169"/>
      <c r="QC22" s="169"/>
      <c r="QD22" s="169"/>
      <c r="QE22" s="148">
        <f>IF(QF$264=Equivalencies!$AE$23,'Site 41'!$G20,HLOOKUP(CONCATENATE(QB$2,QE$1),$B$3:$UUU$272,ROW($A22)-2,FALSE))</f>
        <v>0</v>
      </c>
      <c r="QF22" s="149"/>
      <c r="QG22" s="149"/>
      <c r="QH22" s="149"/>
      <c r="QI22" s="150"/>
      <c r="QJ22" s="72"/>
      <c r="QK22" s="73"/>
      <c r="QL22" s="169"/>
      <c r="QM22" s="169"/>
      <c r="QN22" s="169"/>
      <c r="QO22" s="169"/>
      <c r="QP22" s="148">
        <f>IF(QQ$264=Equivalencies!$AE$23,'Site 42'!$G20,HLOOKUP(CONCATENATE(QM$2,QP$1),$B$3:$UUU$272,ROW($A22)-2,FALSE))</f>
        <v>0</v>
      </c>
      <c r="QQ22" s="149"/>
      <c r="QR22" s="149"/>
      <c r="QS22" s="149"/>
      <c r="QT22" s="150"/>
      <c r="QU22" s="72"/>
      <c r="QV22" s="73"/>
      <c r="QW22" s="169"/>
      <c r="QX22" s="169"/>
      <c r="QY22" s="169"/>
      <c r="QZ22" s="169"/>
      <c r="RA22" s="148">
        <f>IF(RB$264=Equivalencies!$AE$23,'Site 43'!$G20,HLOOKUP(CONCATENATE(QX$2,RA$1),$B$3:$UUU$272,ROW($A22)-2,FALSE))</f>
        <v>0</v>
      </c>
      <c r="RB22" s="149"/>
      <c r="RC22" s="149"/>
      <c r="RD22" s="149"/>
      <c r="RE22" s="150"/>
      <c r="RF22" s="72"/>
      <c r="RG22" s="73"/>
      <c r="RH22" s="169"/>
      <c r="RI22" s="169"/>
      <c r="RJ22" s="169"/>
      <c r="RK22" s="169"/>
      <c r="RL22" s="148">
        <f>IF(RM$264=Equivalencies!$AE$23,'Site 44'!$G20,HLOOKUP(CONCATENATE(RI$2,RL$1),$B$3:$UUU$272,ROW($A22)-2,FALSE))</f>
        <v>0</v>
      </c>
      <c r="RM22" s="149"/>
      <c r="RN22" s="149"/>
      <c r="RO22" s="149"/>
      <c r="RP22" s="150"/>
      <c r="RQ22" s="72"/>
      <c r="RR22" s="73"/>
      <c r="RS22" s="169"/>
      <c r="RT22" s="169"/>
      <c r="RU22" s="169"/>
      <c r="RV22" s="169"/>
      <c r="RW22" s="148">
        <f>IF(RX$264=Equivalencies!$AE$23,'Site 45'!$G20,HLOOKUP(CONCATENATE(RT$2,RW$1),$B$3:$UUU$272,ROW($A22)-2,FALSE))</f>
        <v>0</v>
      </c>
      <c r="RX22" s="149"/>
      <c r="RY22" s="149"/>
      <c r="RZ22" s="149"/>
      <c r="SA22" s="150"/>
      <c r="SB22" s="72"/>
      <c r="SC22" s="73"/>
      <c r="SD22" s="169"/>
      <c r="SE22" s="169"/>
      <c r="SF22" s="169"/>
      <c r="SG22" s="169"/>
      <c r="SH22" s="148">
        <f>IF(SI$264=Equivalencies!$AE$23,'Site 46'!$G20,HLOOKUP(CONCATENATE(SE$2,SH$1),$B$3:$UUU$272,ROW($A22)-2,FALSE))</f>
        <v>0</v>
      </c>
      <c r="SI22" s="149"/>
      <c r="SJ22" s="149"/>
      <c r="SK22" s="149"/>
      <c r="SL22" s="150"/>
      <c r="SM22" s="72"/>
      <c r="SN22" s="73"/>
      <c r="SO22" s="169"/>
      <c r="SP22" s="169"/>
      <c r="SQ22" s="169"/>
      <c r="SR22" s="169"/>
      <c r="SS22" s="148">
        <f>IF(ST$264=Equivalencies!$AE$23,'Site 47'!$G20,HLOOKUP(CONCATENATE(SP$2,SS$1),$B$3:$UUU$272,ROW($A22)-2,FALSE))</f>
        <v>0</v>
      </c>
      <c r="ST22" s="149"/>
      <c r="SU22" s="149"/>
      <c r="SV22" s="149"/>
      <c r="SW22" s="150"/>
      <c r="SX22" s="72"/>
      <c r="SY22" s="73"/>
      <c r="SZ22" s="169"/>
      <c r="TA22" s="169"/>
      <c r="TB22" s="169"/>
      <c r="TC22" s="169"/>
      <c r="TD22" s="148">
        <f>IF(TE$264=Equivalencies!$AE$23,'Site 48'!$G20,HLOOKUP(CONCATENATE(TA$2,TD$1),$B$3:$UUU$272,ROW($A22)-2,FALSE))</f>
        <v>0</v>
      </c>
      <c r="TE22" s="149"/>
      <c r="TF22" s="149"/>
      <c r="TG22" s="149"/>
      <c r="TH22" s="150"/>
      <c r="TI22" s="72"/>
      <c r="TJ22" s="73"/>
      <c r="TK22" s="169"/>
      <c r="TL22" s="169"/>
      <c r="TM22" s="169"/>
      <c r="TN22" s="169"/>
      <c r="TO22" s="148">
        <f>IF(TP$264=Equivalencies!$AE$23,'Site 49'!$G20,HLOOKUP(CONCATENATE(TL$2,TO$1),$B$3:$UUU$272,ROW($A22)-2,FALSE))</f>
        <v>0</v>
      </c>
      <c r="TP22" s="149"/>
      <c r="TQ22" s="149"/>
      <c r="TR22" s="149"/>
      <c r="TS22" s="150"/>
      <c r="TT22" s="72"/>
      <c r="TU22" s="73"/>
      <c r="TV22" s="169"/>
      <c r="TW22" s="169"/>
      <c r="TX22" s="169"/>
      <c r="TY22" s="169"/>
      <c r="TZ22" s="148">
        <f>IF(UA$264=Equivalencies!$AE$23,'Site 50'!$G20,HLOOKUP(CONCATENATE(TW$2,TZ$1),$B$3:$UUU$272,ROW($A22)-2,FALSE))</f>
        <v>0</v>
      </c>
      <c r="UA22" s="149"/>
      <c r="UB22" s="149"/>
      <c r="UC22" s="149"/>
      <c r="UD22" s="150"/>
      <c r="UE22" s="72"/>
    </row>
    <row r="23" spans="1:551" x14ac:dyDescent="0.25">
      <c r="A23" s="75"/>
      <c r="B23" s="73"/>
      <c r="C23" s="169"/>
      <c r="D23" s="169"/>
      <c r="E23" s="169"/>
      <c r="F23" s="169"/>
      <c r="G23" s="148">
        <f>IF(H$264=Equivalencies!$AE$23,'Site 1'!$G21,HLOOKUP(CONCATENATE(D$2,G$1),$B$3:$UUU$272,ROW($A23)-2,FALSE))</f>
        <v>0</v>
      </c>
      <c r="H23" s="149"/>
      <c r="I23" s="149"/>
      <c r="J23" s="149"/>
      <c r="K23" s="150"/>
      <c r="L23" s="72"/>
      <c r="M23" s="73"/>
      <c r="N23" s="169"/>
      <c r="O23" s="169"/>
      <c r="P23" s="169"/>
      <c r="Q23" s="169"/>
      <c r="R23" s="148">
        <f>IF(S$264=Equivalencies!$AE$23,'Site 2'!$G21,HLOOKUP(CONCATENATE(O$2,R$1),$B$3:$UUU$272,ROW($A23)-2,FALSE))</f>
        <v>0</v>
      </c>
      <c r="S23" s="149"/>
      <c r="T23" s="149"/>
      <c r="U23" s="149"/>
      <c r="V23" s="150"/>
      <c r="W23" s="72"/>
      <c r="X23" s="73"/>
      <c r="Y23" s="169"/>
      <c r="Z23" s="169"/>
      <c r="AA23" s="169"/>
      <c r="AB23" s="169"/>
      <c r="AC23" s="148">
        <f>IF(AD$264=Equivalencies!$AE$23,'Site 3'!$G21,HLOOKUP(CONCATENATE(Z$2,AC$1),$B$3:$UUU$272,ROW($A23)-2,FALSE))</f>
        <v>0</v>
      </c>
      <c r="AD23" s="149"/>
      <c r="AE23" s="149"/>
      <c r="AF23" s="149"/>
      <c r="AG23" s="150"/>
      <c r="AH23" s="72"/>
      <c r="AI23" s="73"/>
      <c r="AJ23" s="169"/>
      <c r="AK23" s="169"/>
      <c r="AL23" s="169"/>
      <c r="AM23" s="169"/>
      <c r="AN23" s="148">
        <f>IF(AO$264=Equivalencies!$AE$23,'Site 4'!$G21,HLOOKUP(CONCATENATE(AK$2,AN$1),$B$3:$UUU$272,ROW($A23)-2,FALSE))</f>
        <v>0</v>
      </c>
      <c r="AO23" s="149"/>
      <c r="AP23" s="149"/>
      <c r="AQ23" s="149"/>
      <c r="AR23" s="150"/>
      <c r="AS23" s="72"/>
      <c r="AT23" s="73"/>
      <c r="AU23" s="169"/>
      <c r="AV23" s="169"/>
      <c r="AW23" s="169"/>
      <c r="AX23" s="169"/>
      <c r="AY23" s="148">
        <f>IF(AZ$264=Equivalencies!$AE$23,'Site 5'!$G21,HLOOKUP(CONCATENATE(AV$2,AY$1),$B$3:$UUU$272,ROW($A23)-2,FALSE))</f>
        <v>0</v>
      </c>
      <c r="AZ23" s="149"/>
      <c r="BA23" s="149"/>
      <c r="BB23" s="149"/>
      <c r="BC23" s="150"/>
      <c r="BD23" s="72"/>
      <c r="BE23" s="73"/>
      <c r="BF23" s="169"/>
      <c r="BG23" s="169"/>
      <c r="BH23" s="169"/>
      <c r="BI23" s="169"/>
      <c r="BJ23" s="148">
        <f>IF(BK$264=Equivalencies!$AE$23,'Site 6'!$G21,HLOOKUP(CONCATENATE(BG$2,BJ$1),$B$3:$UUU$272,ROW($A23)-2,FALSE))</f>
        <v>0</v>
      </c>
      <c r="BK23" s="149"/>
      <c r="BL23" s="149"/>
      <c r="BM23" s="149"/>
      <c r="BN23" s="150"/>
      <c r="BO23" s="72"/>
      <c r="BP23" s="73"/>
      <c r="BQ23" s="169"/>
      <c r="BR23" s="169"/>
      <c r="BS23" s="169"/>
      <c r="BT23" s="169"/>
      <c r="BU23" s="148">
        <f>IF(BV$264=Equivalencies!$AE$23,'Site 7'!$G21,HLOOKUP(CONCATENATE(BR$2,BU$1),$B$3:$UUU$272,ROW($A23)-2,FALSE))</f>
        <v>0</v>
      </c>
      <c r="BV23" s="149"/>
      <c r="BW23" s="149"/>
      <c r="BX23" s="149"/>
      <c r="BY23" s="150"/>
      <c r="BZ23" s="72"/>
      <c r="CA23" s="73"/>
      <c r="CB23" s="169"/>
      <c r="CC23" s="169"/>
      <c r="CD23" s="169"/>
      <c r="CE23" s="169"/>
      <c r="CF23" s="148">
        <f>IF(CG$264=Equivalencies!$AE$23,'Site 8'!$G21,HLOOKUP(CONCATENATE(CC$2,CF$1),$B$3:$UUU$272,ROW($A23)-2,FALSE))</f>
        <v>0</v>
      </c>
      <c r="CG23" s="149"/>
      <c r="CH23" s="149"/>
      <c r="CI23" s="149"/>
      <c r="CJ23" s="150"/>
      <c r="CK23" s="72"/>
      <c r="CL23" s="73"/>
      <c r="CM23" s="169"/>
      <c r="CN23" s="169"/>
      <c r="CO23" s="169"/>
      <c r="CP23" s="169"/>
      <c r="CQ23" s="148">
        <f>IF(CR$264=Equivalencies!$AE$23,'Site 9'!$G21,HLOOKUP(CONCATENATE(CN$2,CQ$1),$B$3:$UUU$272,ROW($A23)-2,FALSE))</f>
        <v>0</v>
      </c>
      <c r="CR23" s="149"/>
      <c r="CS23" s="149"/>
      <c r="CT23" s="149"/>
      <c r="CU23" s="150"/>
      <c r="CV23" s="72"/>
      <c r="CW23" s="73"/>
      <c r="CX23" s="169"/>
      <c r="CY23" s="169"/>
      <c r="CZ23" s="169"/>
      <c r="DA23" s="169"/>
      <c r="DB23" s="148">
        <f>IF(DC$264=Equivalencies!$AE$23,'Site 10'!$G21,HLOOKUP(CONCATENATE(CY$2,DB$1),$B$3:$UUU$272,ROW($A23)-2,FALSE))</f>
        <v>0</v>
      </c>
      <c r="DC23" s="149"/>
      <c r="DD23" s="149"/>
      <c r="DE23" s="149"/>
      <c r="DF23" s="150"/>
      <c r="DG23" s="72"/>
      <c r="DH23" s="73"/>
      <c r="DI23" s="169"/>
      <c r="DJ23" s="169"/>
      <c r="DK23" s="169"/>
      <c r="DL23" s="169"/>
      <c r="DM23" s="148">
        <f>IF(DN$264=Equivalencies!$AE$23,'Site 11'!$G21,HLOOKUP(CONCATENATE(DJ$2,DM$1),$B$3:$UUU$272,ROW($A23)-2,FALSE))</f>
        <v>0</v>
      </c>
      <c r="DN23" s="149"/>
      <c r="DO23" s="149"/>
      <c r="DP23" s="149"/>
      <c r="DQ23" s="150"/>
      <c r="DR23" s="72"/>
      <c r="DS23" s="73"/>
      <c r="DT23" s="169"/>
      <c r="DU23" s="169"/>
      <c r="DV23" s="169"/>
      <c r="DW23" s="169"/>
      <c r="DX23" s="148">
        <f>IF(DY$264=Equivalencies!$AE$23,'Site 12'!$G21,HLOOKUP(CONCATENATE(DU$2,DX$1),$B$3:$UUU$272,ROW($A23)-2,FALSE))</f>
        <v>0</v>
      </c>
      <c r="DY23" s="149"/>
      <c r="DZ23" s="149"/>
      <c r="EA23" s="149"/>
      <c r="EB23" s="150"/>
      <c r="EC23" s="72"/>
      <c r="ED23" s="73"/>
      <c r="EE23" s="169"/>
      <c r="EF23" s="169"/>
      <c r="EG23" s="169"/>
      <c r="EH23" s="169"/>
      <c r="EI23" s="148">
        <f>IF(EJ$264=Equivalencies!$AE$23,'Site 13'!$G21,HLOOKUP(CONCATENATE(EF$2,EI$1),$B$3:$UUU$272,ROW($A23)-2,FALSE))</f>
        <v>0</v>
      </c>
      <c r="EJ23" s="149"/>
      <c r="EK23" s="149"/>
      <c r="EL23" s="149"/>
      <c r="EM23" s="150"/>
      <c r="EN23" s="72"/>
      <c r="EO23" s="73"/>
      <c r="EP23" s="169"/>
      <c r="EQ23" s="169"/>
      <c r="ER23" s="169"/>
      <c r="ES23" s="169"/>
      <c r="ET23" s="148">
        <f>IF(EU$264=Equivalencies!$AE$23,'Site 14'!$G21,HLOOKUP(CONCATENATE(EQ$2,ET$1),$B$3:$UUU$272,ROW($A23)-2,FALSE))</f>
        <v>0</v>
      </c>
      <c r="EU23" s="149"/>
      <c r="EV23" s="149"/>
      <c r="EW23" s="149"/>
      <c r="EX23" s="150"/>
      <c r="EY23" s="72"/>
      <c r="EZ23" s="73"/>
      <c r="FA23" s="169"/>
      <c r="FB23" s="169"/>
      <c r="FC23" s="169"/>
      <c r="FD23" s="169"/>
      <c r="FE23" s="148">
        <f>IF(FF$264=Equivalencies!$AE$23,'Site 15'!$G21,HLOOKUP(CONCATENATE(FB$2,FE$1),$B$3:$UUU$272,ROW($A23)-2,FALSE))</f>
        <v>0</v>
      </c>
      <c r="FF23" s="149"/>
      <c r="FG23" s="149"/>
      <c r="FH23" s="149"/>
      <c r="FI23" s="150"/>
      <c r="FJ23" s="72"/>
      <c r="FK23" s="73"/>
      <c r="FL23" s="169"/>
      <c r="FM23" s="169"/>
      <c r="FN23" s="169"/>
      <c r="FO23" s="169"/>
      <c r="FP23" s="148">
        <f>IF(FQ$264=Equivalencies!$AE$23,'Site 16'!$G21,HLOOKUP(CONCATENATE(FM$2,FP$1),$B$3:$UUU$272,ROW($A23)-2,FALSE))</f>
        <v>0</v>
      </c>
      <c r="FQ23" s="149"/>
      <c r="FR23" s="149"/>
      <c r="FS23" s="149"/>
      <c r="FT23" s="150"/>
      <c r="FU23" s="72"/>
      <c r="FV23" s="73"/>
      <c r="FW23" s="169"/>
      <c r="FX23" s="169"/>
      <c r="FY23" s="169"/>
      <c r="FZ23" s="169"/>
      <c r="GA23" s="148">
        <f>IF(GB$264=Equivalencies!$AE$23,'Site 17'!$G21,HLOOKUP(CONCATENATE(FX$2,GA$1),$B$3:$UUU$272,ROW($A23)-2,FALSE))</f>
        <v>0</v>
      </c>
      <c r="GB23" s="149"/>
      <c r="GC23" s="149"/>
      <c r="GD23" s="149"/>
      <c r="GE23" s="150"/>
      <c r="GF23" s="72"/>
      <c r="GG23" s="73"/>
      <c r="GH23" s="169"/>
      <c r="GI23" s="169"/>
      <c r="GJ23" s="169"/>
      <c r="GK23" s="169"/>
      <c r="GL23" s="148">
        <f>IF(GM$264=Equivalencies!$AE$23,'Site 18'!$G21,HLOOKUP(CONCATENATE(GI$2,GL$1),$B$3:$UUU$272,ROW($A23)-2,FALSE))</f>
        <v>0</v>
      </c>
      <c r="GM23" s="149"/>
      <c r="GN23" s="149"/>
      <c r="GO23" s="149"/>
      <c r="GP23" s="150"/>
      <c r="GQ23" s="72"/>
      <c r="GR23" s="73"/>
      <c r="GS23" s="169"/>
      <c r="GT23" s="169"/>
      <c r="GU23" s="169"/>
      <c r="GV23" s="169"/>
      <c r="GW23" s="148">
        <f>IF(GX$264=Equivalencies!$AE$23,'Site 19'!$G21,HLOOKUP(CONCATENATE(GT$2,GW$1),$B$3:$UUU$272,ROW($A23)-2,FALSE))</f>
        <v>0</v>
      </c>
      <c r="GX23" s="149"/>
      <c r="GY23" s="149"/>
      <c r="GZ23" s="149"/>
      <c r="HA23" s="150"/>
      <c r="HB23" s="72"/>
      <c r="HC23" s="73"/>
      <c r="HD23" s="169"/>
      <c r="HE23" s="169"/>
      <c r="HF23" s="169"/>
      <c r="HG23" s="169"/>
      <c r="HH23" s="148">
        <f>IF(HI$264=Equivalencies!$AE$23,'Site 20'!$G21,HLOOKUP(CONCATENATE(HE$2,HH$1),$B$3:$UUU$272,ROW($A23)-2,FALSE))</f>
        <v>0</v>
      </c>
      <c r="HI23" s="149"/>
      <c r="HJ23" s="149"/>
      <c r="HK23" s="149"/>
      <c r="HL23" s="150"/>
      <c r="HM23" s="72"/>
      <c r="HN23" s="73"/>
      <c r="HO23" s="169"/>
      <c r="HP23" s="169"/>
      <c r="HQ23" s="169"/>
      <c r="HR23" s="169"/>
      <c r="HS23" s="148">
        <f>IF(HT$264=Equivalencies!$AE$23,'Site 21'!$G21,HLOOKUP(CONCATENATE(HP$2,HS$1),$B$3:$UUU$272,ROW($A23)-2,FALSE))</f>
        <v>0</v>
      </c>
      <c r="HT23" s="149"/>
      <c r="HU23" s="149"/>
      <c r="HV23" s="149"/>
      <c r="HW23" s="150"/>
      <c r="HX23" s="72"/>
      <c r="HY23" s="73"/>
      <c r="HZ23" s="169"/>
      <c r="IA23" s="169"/>
      <c r="IB23" s="169"/>
      <c r="IC23" s="169"/>
      <c r="ID23" s="148">
        <f>IF(IE$264=Equivalencies!$AE$23,'Site 22'!$G21,HLOOKUP(CONCATENATE(IA$2,ID$1),$B$3:$UUU$272,ROW($A23)-2,FALSE))</f>
        <v>0</v>
      </c>
      <c r="IE23" s="149"/>
      <c r="IF23" s="149"/>
      <c r="IG23" s="149"/>
      <c r="IH23" s="150"/>
      <c r="II23" s="72"/>
      <c r="IJ23" s="73"/>
      <c r="IK23" s="169"/>
      <c r="IL23" s="169"/>
      <c r="IM23" s="169"/>
      <c r="IN23" s="169"/>
      <c r="IO23" s="148">
        <f>IF(IP$264=Equivalencies!$AE$23,'Site 23'!$G21,HLOOKUP(CONCATENATE(IL$2,IO$1),$B$3:$UUU$272,ROW($A23)-2,FALSE))</f>
        <v>0</v>
      </c>
      <c r="IP23" s="149"/>
      <c r="IQ23" s="149"/>
      <c r="IR23" s="149"/>
      <c r="IS23" s="150"/>
      <c r="IT23" s="72"/>
      <c r="IU23" s="73"/>
      <c r="IV23" s="169"/>
      <c r="IW23" s="169"/>
      <c r="IX23" s="169"/>
      <c r="IY23" s="169"/>
      <c r="IZ23" s="148">
        <f>IF(JA$264=Equivalencies!$AE$23,'Site 24'!$G21,HLOOKUP(CONCATENATE(IW$2,IZ$1),$B$3:$UUU$272,ROW($A23)-2,FALSE))</f>
        <v>0</v>
      </c>
      <c r="JA23" s="149"/>
      <c r="JB23" s="149"/>
      <c r="JC23" s="149"/>
      <c r="JD23" s="150"/>
      <c r="JE23" s="72"/>
      <c r="JF23" s="73"/>
      <c r="JG23" s="169"/>
      <c r="JH23" s="169"/>
      <c r="JI23" s="169"/>
      <c r="JJ23" s="169"/>
      <c r="JK23" s="148">
        <f>IF(JL$264=Equivalencies!$AE$23,'Site 25'!$G21,HLOOKUP(CONCATENATE(JH$2,JK$1),$B$3:$UUU$272,ROW($A23)-2,FALSE))</f>
        <v>0</v>
      </c>
      <c r="JL23" s="149"/>
      <c r="JM23" s="149"/>
      <c r="JN23" s="149"/>
      <c r="JO23" s="150"/>
      <c r="JP23" s="72"/>
      <c r="JQ23" s="73"/>
      <c r="JR23" s="169"/>
      <c r="JS23" s="169"/>
      <c r="JT23" s="169"/>
      <c r="JU23" s="169"/>
      <c r="JV23" s="148">
        <f>IF(JW$264=Equivalencies!$AE$23,'Site 26'!$G21,HLOOKUP(CONCATENATE(JS$2,JV$1),$B$3:$UUU$272,ROW($A23)-2,FALSE))</f>
        <v>0</v>
      </c>
      <c r="JW23" s="149"/>
      <c r="JX23" s="149"/>
      <c r="JY23" s="149"/>
      <c r="JZ23" s="150"/>
      <c r="KA23" s="72"/>
      <c r="KB23" s="73"/>
      <c r="KC23" s="169"/>
      <c r="KD23" s="169"/>
      <c r="KE23" s="169"/>
      <c r="KF23" s="169"/>
      <c r="KG23" s="148">
        <f>IF(KH$264=Equivalencies!$AE$23,'Site 27'!$G21,HLOOKUP(CONCATENATE(KD$2,KG$1),$B$3:$UUU$272,ROW($A23)-2,FALSE))</f>
        <v>0</v>
      </c>
      <c r="KH23" s="149"/>
      <c r="KI23" s="149"/>
      <c r="KJ23" s="149"/>
      <c r="KK23" s="150"/>
      <c r="KL23" s="72"/>
      <c r="KM23" s="73"/>
      <c r="KN23" s="169"/>
      <c r="KO23" s="169"/>
      <c r="KP23" s="169"/>
      <c r="KQ23" s="169"/>
      <c r="KR23" s="148">
        <f>IF(KS$264=Equivalencies!$AE$23,'Site 28'!$G21,HLOOKUP(CONCATENATE(KO$2,KR$1),$B$3:$UUU$272,ROW($A23)-2,FALSE))</f>
        <v>0</v>
      </c>
      <c r="KS23" s="149"/>
      <c r="KT23" s="149"/>
      <c r="KU23" s="149"/>
      <c r="KV23" s="150"/>
      <c r="KW23" s="72"/>
      <c r="KX23" s="73"/>
      <c r="KY23" s="169"/>
      <c r="KZ23" s="169"/>
      <c r="LA23" s="169"/>
      <c r="LB23" s="169"/>
      <c r="LC23" s="148">
        <f>IF(LD$264=Equivalencies!$AE$23,'Site 29'!$G21,HLOOKUP(CONCATENATE(KZ$2,LC$1),$B$3:$UUU$272,ROW($A23)-2,FALSE))</f>
        <v>0</v>
      </c>
      <c r="LD23" s="149"/>
      <c r="LE23" s="149"/>
      <c r="LF23" s="149"/>
      <c r="LG23" s="150"/>
      <c r="LH23" s="72"/>
      <c r="LI23" s="73"/>
      <c r="LJ23" s="169"/>
      <c r="LK23" s="169"/>
      <c r="LL23" s="169"/>
      <c r="LM23" s="169"/>
      <c r="LN23" s="148">
        <f>IF(LO$264=Equivalencies!$AE$23,'Site 30'!$G21,HLOOKUP(CONCATENATE(LK$2,LN$1),$B$3:$UUU$272,ROW($A23)-2,FALSE))</f>
        <v>0</v>
      </c>
      <c r="LO23" s="149"/>
      <c r="LP23" s="149"/>
      <c r="LQ23" s="149"/>
      <c r="LR23" s="150"/>
      <c r="LS23" s="72"/>
      <c r="LT23" s="73"/>
      <c r="LU23" s="169"/>
      <c r="LV23" s="169"/>
      <c r="LW23" s="169"/>
      <c r="LX23" s="169"/>
      <c r="LY23" s="148">
        <f>IF(LZ$264=Equivalencies!$AE$23,'Site 31'!$G21,HLOOKUP(CONCATENATE(LV$2,LY$1),$B$3:$UUU$272,ROW($A23)-2,FALSE))</f>
        <v>0</v>
      </c>
      <c r="LZ23" s="149"/>
      <c r="MA23" s="149"/>
      <c r="MB23" s="149"/>
      <c r="MC23" s="150"/>
      <c r="MD23" s="72"/>
      <c r="ME23" s="73"/>
      <c r="MF23" s="169"/>
      <c r="MG23" s="169"/>
      <c r="MH23" s="169"/>
      <c r="MI23" s="169"/>
      <c r="MJ23" s="148">
        <f>IF(MK$264=Equivalencies!$AE$23,'Site 32'!$G21,HLOOKUP(CONCATENATE(MG$2,MJ$1),$B$3:$UUU$272,ROW($A23)-2,FALSE))</f>
        <v>0</v>
      </c>
      <c r="MK23" s="149"/>
      <c r="ML23" s="149"/>
      <c r="MM23" s="149"/>
      <c r="MN23" s="150"/>
      <c r="MO23" s="72"/>
      <c r="MP23" s="73"/>
      <c r="MQ23" s="169"/>
      <c r="MR23" s="169"/>
      <c r="MS23" s="169"/>
      <c r="MT23" s="169"/>
      <c r="MU23" s="148">
        <f>IF(MV$264=Equivalencies!$AE$23,'Site 33'!$G21,HLOOKUP(CONCATENATE(MR$2,MU$1),$B$3:$UUU$272,ROW($A23)-2,FALSE))</f>
        <v>0</v>
      </c>
      <c r="MV23" s="149"/>
      <c r="MW23" s="149"/>
      <c r="MX23" s="149"/>
      <c r="MY23" s="150"/>
      <c r="MZ23" s="72"/>
      <c r="NA23" s="73"/>
      <c r="NB23" s="169"/>
      <c r="NC23" s="169"/>
      <c r="ND23" s="169"/>
      <c r="NE23" s="169"/>
      <c r="NF23" s="148">
        <f>IF(NG$264=Equivalencies!$AE$23,'Site 34'!$G21,HLOOKUP(CONCATENATE(NC$2,NF$1),$B$3:$UUU$272,ROW($A23)-2,FALSE))</f>
        <v>0</v>
      </c>
      <c r="NG23" s="149"/>
      <c r="NH23" s="149"/>
      <c r="NI23" s="149"/>
      <c r="NJ23" s="150"/>
      <c r="NK23" s="72"/>
      <c r="NL23" s="73"/>
      <c r="NM23" s="169"/>
      <c r="NN23" s="169"/>
      <c r="NO23" s="169"/>
      <c r="NP23" s="169"/>
      <c r="NQ23" s="148">
        <f>IF(NR$264=Equivalencies!$AE$23,'Site 35'!$G21,HLOOKUP(CONCATENATE(NN$2,NQ$1),$B$3:$UUU$272,ROW($A23)-2,FALSE))</f>
        <v>0</v>
      </c>
      <c r="NR23" s="149"/>
      <c r="NS23" s="149"/>
      <c r="NT23" s="149"/>
      <c r="NU23" s="150"/>
      <c r="NV23" s="72"/>
      <c r="NW23" s="73"/>
      <c r="NX23" s="169"/>
      <c r="NY23" s="169"/>
      <c r="NZ23" s="169"/>
      <c r="OA23" s="169"/>
      <c r="OB23" s="148">
        <f>IF(OC$264=Equivalencies!$AE$23,'Site 36'!$G21,HLOOKUP(CONCATENATE(NY$2,OB$1),$B$3:$UUU$272,ROW($A23)-2,FALSE))</f>
        <v>0</v>
      </c>
      <c r="OC23" s="149"/>
      <c r="OD23" s="149"/>
      <c r="OE23" s="149"/>
      <c r="OF23" s="150"/>
      <c r="OG23" s="72"/>
      <c r="OH23" s="73"/>
      <c r="OI23" s="169"/>
      <c r="OJ23" s="169"/>
      <c r="OK23" s="169"/>
      <c r="OL23" s="169"/>
      <c r="OM23" s="148">
        <f>IF(ON$264=Equivalencies!$AE$23,'Site 37'!$G21,HLOOKUP(CONCATENATE(OJ$2,OM$1),$B$3:$UUU$272,ROW($A23)-2,FALSE))</f>
        <v>0</v>
      </c>
      <c r="ON23" s="149"/>
      <c r="OO23" s="149"/>
      <c r="OP23" s="149"/>
      <c r="OQ23" s="150"/>
      <c r="OR23" s="72"/>
      <c r="OS23" s="73"/>
      <c r="OT23" s="169"/>
      <c r="OU23" s="169"/>
      <c r="OV23" s="169"/>
      <c r="OW23" s="169"/>
      <c r="OX23" s="148">
        <f>IF(OY$264=Equivalencies!$AE$23,'Site 38'!$G21,HLOOKUP(CONCATENATE(OU$2,OX$1),$B$3:$UUU$272,ROW($A23)-2,FALSE))</f>
        <v>0</v>
      </c>
      <c r="OY23" s="149"/>
      <c r="OZ23" s="149"/>
      <c r="PA23" s="149"/>
      <c r="PB23" s="150"/>
      <c r="PC23" s="72"/>
      <c r="PD23" s="73"/>
      <c r="PE23" s="169"/>
      <c r="PF23" s="169"/>
      <c r="PG23" s="169"/>
      <c r="PH23" s="169"/>
      <c r="PI23" s="148">
        <f>IF(PJ$264=Equivalencies!$AE$23,'Site 39'!$G21,HLOOKUP(CONCATENATE(PF$2,PI$1),$B$3:$UUU$272,ROW($A23)-2,FALSE))</f>
        <v>0</v>
      </c>
      <c r="PJ23" s="149"/>
      <c r="PK23" s="149"/>
      <c r="PL23" s="149"/>
      <c r="PM23" s="150"/>
      <c r="PN23" s="72"/>
      <c r="PO23" s="73"/>
      <c r="PP23" s="169"/>
      <c r="PQ23" s="169"/>
      <c r="PR23" s="169"/>
      <c r="PS23" s="169"/>
      <c r="PT23" s="148">
        <f>IF(PU$264=Equivalencies!$AE$23,'Site 40'!$G21,HLOOKUP(CONCATENATE(PQ$2,PT$1),$B$3:$UUU$272,ROW($A23)-2,FALSE))</f>
        <v>0</v>
      </c>
      <c r="PU23" s="149"/>
      <c r="PV23" s="149"/>
      <c r="PW23" s="149"/>
      <c r="PX23" s="150"/>
      <c r="PY23" s="72"/>
      <c r="PZ23" s="73"/>
      <c r="QA23" s="169"/>
      <c r="QB23" s="169"/>
      <c r="QC23" s="169"/>
      <c r="QD23" s="169"/>
      <c r="QE23" s="148">
        <f>IF(QF$264=Equivalencies!$AE$23,'Site 41'!$G21,HLOOKUP(CONCATENATE(QB$2,QE$1),$B$3:$UUU$272,ROW($A23)-2,FALSE))</f>
        <v>0</v>
      </c>
      <c r="QF23" s="149"/>
      <c r="QG23" s="149"/>
      <c r="QH23" s="149"/>
      <c r="QI23" s="150"/>
      <c r="QJ23" s="72"/>
      <c r="QK23" s="73"/>
      <c r="QL23" s="169"/>
      <c r="QM23" s="169"/>
      <c r="QN23" s="169"/>
      <c r="QO23" s="169"/>
      <c r="QP23" s="148">
        <f>IF(QQ$264=Equivalencies!$AE$23,'Site 42'!$G21,HLOOKUP(CONCATENATE(QM$2,QP$1),$B$3:$UUU$272,ROW($A23)-2,FALSE))</f>
        <v>0</v>
      </c>
      <c r="QQ23" s="149"/>
      <c r="QR23" s="149"/>
      <c r="QS23" s="149"/>
      <c r="QT23" s="150"/>
      <c r="QU23" s="72"/>
      <c r="QV23" s="73"/>
      <c r="QW23" s="169"/>
      <c r="QX23" s="169"/>
      <c r="QY23" s="169"/>
      <c r="QZ23" s="169"/>
      <c r="RA23" s="148">
        <f>IF(RB$264=Equivalencies!$AE$23,'Site 43'!$G21,HLOOKUP(CONCATENATE(QX$2,RA$1),$B$3:$UUU$272,ROW($A23)-2,FALSE))</f>
        <v>0</v>
      </c>
      <c r="RB23" s="149"/>
      <c r="RC23" s="149"/>
      <c r="RD23" s="149"/>
      <c r="RE23" s="150"/>
      <c r="RF23" s="72"/>
      <c r="RG23" s="73"/>
      <c r="RH23" s="169"/>
      <c r="RI23" s="169"/>
      <c r="RJ23" s="169"/>
      <c r="RK23" s="169"/>
      <c r="RL23" s="148">
        <f>IF(RM$264=Equivalencies!$AE$23,'Site 44'!$G21,HLOOKUP(CONCATENATE(RI$2,RL$1),$B$3:$UUU$272,ROW($A23)-2,FALSE))</f>
        <v>0</v>
      </c>
      <c r="RM23" s="149"/>
      <c r="RN23" s="149"/>
      <c r="RO23" s="149"/>
      <c r="RP23" s="150"/>
      <c r="RQ23" s="72"/>
      <c r="RR23" s="73"/>
      <c r="RS23" s="169"/>
      <c r="RT23" s="169"/>
      <c r="RU23" s="169"/>
      <c r="RV23" s="169"/>
      <c r="RW23" s="148">
        <f>IF(RX$264=Equivalencies!$AE$23,'Site 45'!$G21,HLOOKUP(CONCATENATE(RT$2,RW$1),$B$3:$UUU$272,ROW($A23)-2,FALSE))</f>
        <v>0</v>
      </c>
      <c r="RX23" s="149"/>
      <c r="RY23" s="149"/>
      <c r="RZ23" s="149"/>
      <c r="SA23" s="150"/>
      <c r="SB23" s="72"/>
      <c r="SC23" s="73"/>
      <c r="SD23" s="169"/>
      <c r="SE23" s="169"/>
      <c r="SF23" s="169"/>
      <c r="SG23" s="169"/>
      <c r="SH23" s="148">
        <f>IF(SI$264=Equivalencies!$AE$23,'Site 46'!$G21,HLOOKUP(CONCATENATE(SE$2,SH$1),$B$3:$UUU$272,ROW($A23)-2,FALSE))</f>
        <v>0</v>
      </c>
      <c r="SI23" s="149"/>
      <c r="SJ23" s="149"/>
      <c r="SK23" s="149"/>
      <c r="SL23" s="150"/>
      <c r="SM23" s="72"/>
      <c r="SN23" s="73"/>
      <c r="SO23" s="169"/>
      <c r="SP23" s="169"/>
      <c r="SQ23" s="169"/>
      <c r="SR23" s="169"/>
      <c r="SS23" s="148">
        <f>IF(ST$264=Equivalencies!$AE$23,'Site 47'!$G21,HLOOKUP(CONCATENATE(SP$2,SS$1),$B$3:$UUU$272,ROW($A23)-2,FALSE))</f>
        <v>0</v>
      </c>
      <c r="ST23" s="149"/>
      <c r="SU23" s="149"/>
      <c r="SV23" s="149"/>
      <c r="SW23" s="150"/>
      <c r="SX23" s="72"/>
      <c r="SY23" s="73"/>
      <c r="SZ23" s="169"/>
      <c r="TA23" s="169"/>
      <c r="TB23" s="169"/>
      <c r="TC23" s="169"/>
      <c r="TD23" s="148">
        <f>IF(TE$264=Equivalencies!$AE$23,'Site 48'!$G21,HLOOKUP(CONCATENATE(TA$2,TD$1),$B$3:$UUU$272,ROW($A23)-2,FALSE))</f>
        <v>0</v>
      </c>
      <c r="TE23" s="149"/>
      <c r="TF23" s="149"/>
      <c r="TG23" s="149"/>
      <c r="TH23" s="150"/>
      <c r="TI23" s="72"/>
      <c r="TJ23" s="73"/>
      <c r="TK23" s="169"/>
      <c r="TL23" s="169"/>
      <c r="TM23" s="169"/>
      <c r="TN23" s="169"/>
      <c r="TO23" s="148">
        <f>IF(TP$264=Equivalencies!$AE$23,'Site 49'!$G21,HLOOKUP(CONCATENATE(TL$2,TO$1),$B$3:$UUU$272,ROW($A23)-2,FALSE))</f>
        <v>0</v>
      </c>
      <c r="TP23" s="149"/>
      <c r="TQ23" s="149"/>
      <c r="TR23" s="149"/>
      <c r="TS23" s="150"/>
      <c r="TT23" s="72"/>
      <c r="TU23" s="73"/>
      <c r="TV23" s="169"/>
      <c r="TW23" s="169"/>
      <c r="TX23" s="169"/>
      <c r="TY23" s="169"/>
      <c r="TZ23" s="148">
        <f>IF(UA$264=Equivalencies!$AE$23,'Site 50'!$G21,HLOOKUP(CONCATENATE(TW$2,TZ$1),$B$3:$UUU$272,ROW($A23)-2,FALSE))</f>
        <v>0</v>
      </c>
      <c r="UA23" s="149"/>
      <c r="UB23" s="149"/>
      <c r="UC23" s="149"/>
      <c r="UD23" s="150"/>
      <c r="UE23" s="72"/>
    </row>
    <row r="24" spans="1:551" x14ac:dyDescent="0.25">
      <c r="A24" s="75"/>
      <c r="B24" s="73"/>
      <c r="C24" s="169"/>
      <c r="D24" s="169"/>
      <c r="E24" s="169"/>
      <c r="F24" s="169"/>
      <c r="G24" s="148">
        <f>IF(H$264=Equivalencies!$AE$23,'Site 1'!$G22,HLOOKUP(CONCATENATE(D$2,G$1),$B$3:$UUU$272,ROW($A24)-2,FALSE))</f>
        <v>0</v>
      </c>
      <c r="H24" s="149"/>
      <c r="I24" s="149"/>
      <c r="J24" s="149"/>
      <c r="K24" s="150"/>
      <c r="L24" s="72"/>
      <c r="M24" s="73"/>
      <c r="N24" s="169"/>
      <c r="O24" s="169"/>
      <c r="P24" s="169"/>
      <c r="Q24" s="169"/>
      <c r="R24" s="148">
        <f>IF(S$264=Equivalencies!$AE$23,'Site 2'!$G22,HLOOKUP(CONCATENATE(O$2,R$1),$B$3:$UUU$272,ROW($A24)-2,FALSE))</f>
        <v>0</v>
      </c>
      <c r="S24" s="149"/>
      <c r="T24" s="149"/>
      <c r="U24" s="149"/>
      <c r="V24" s="150"/>
      <c r="W24" s="72"/>
      <c r="X24" s="73"/>
      <c r="Y24" s="169"/>
      <c r="Z24" s="169"/>
      <c r="AA24" s="169"/>
      <c r="AB24" s="169"/>
      <c r="AC24" s="148">
        <f>IF(AD$264=Equivalencies!$AE$23,'Site 3'!$G22,HLOOKUP(CONCATENATE(Z$2,AC$1),$B$3:$UUU$272,ROW($A24)-2,FALSE))</f>
        <v>0</v>
      </c>
      <c r="AD24" s="149"/>
      <c r="AE24" s="149"/>
      <c r="AF24" s="149"/>
      <c r="AG24" s="150"/>
      <c r="AH24" s="72"/>
      <c r="AI24" s="73"/>
      <c r="AJ24" s="169"/>
      <c r="AK24" s="169"/>
      <c r="AL24" s="169"/>
      <c r="AM24" s="169"/>
      <c r="AN24" s="148">
        <f>IF(AO$264=Equivalencies!$AE$23,'Site 4'!$G22,HLOOKUP(CONCATENATE(AK$2,AN$1),$B$3:$UUU$272,ROW($A24)-2,FALSE))</f>
        <v>0</v>
      </c>
      <c r="AO24" s="149"/>
      <c r="AP24" s="149"/>
      <c r="AQ24" s="149"/>
      <c r="AR24" s="150"/>
      <c r="AS24" s="72"/>
      <c r="AT24" s="73"/>
      <c r="AU24" s="169"/>
      <c r="AV24" s="169"/>
      <c r="AW24" s="169"/>
      <c r="AX24" s="169"/>
      <c r="AY24" s="148">
        <f>IF(AZ$264=Equivalencies!$AE$23,'Site 5'!$G22,HLOOKUP(CONCATENATE(AV$2,AY$1),$B$3:$UUU$272,ROW($A24)-2,FALSE))</f>
        <v>0</v>
      </c>
      <c r="AZ24" s="149"/>
      <c r="BA24" s="149"/>
      <c r="BB24" s="149"/>
      <c r="BC24" s="150"/>
      <c r="BD24" s="72"/>
      <c r="BE24" s="73"/>
      <c r="BF24" s="169"/>
      <c r="BG24" s="169"/>
      <c r="BH24" s="169"/>
      <c r="BI24" s="169"/>
      <c r="BJ24" s="148">
        <f>IF(BK$264=Equivalencies!$AE$23,'Site 6'!$G22,HLOOKUP(CONCATENATE(BG$2,BJ$1),$B$3:$UUU$272,ROW($A24)-2,FALSE))</f>
        <v>0</v>
      </c>
      <c r="BK24" s="149"/>
      <c r="BL24" s="149"/>
      <c r="BM24" s="149"/>
      <c r="BN24" s="150"/>
      <c r="BO24" s="72"/>
      <c r="BP24" s="73"/>
      <c r="BQ24" s="169"/>
      <c r="BR24" s="169"/>
      <c r="BS24" s="169"/>
      <c r="BT24" s="169"/>
      <c r="BU24" s="148">
        <f>IF(BV$264=Equivalencies!$AE$23,'Site 7'!$G22,HLOOKUP(CONCATENATE(BR$2,BU$1),$B$3:$UUU$272,ROW($A24)-2,FALSE))</f>
        <v>0</v>
      </c>
      <c r="BV24" s="149"/>
      <c r="BW24" s="149"/>
      <c r="BX24" s="149"/>
      <c r="BY24" s="150"/>
      <c r="BZ24" s="72"/>
      <c r="CA24" s="73"/>
      <c r="CB24" s="169"/>
      <c r="CC24" s="169"/>
      <c r="CD24" s="169"/>
      <c r="CE24" s="169"/>
      <c r="CF24" s="148">
        <f>IF(CG$264=Equivalencies!$AE$23,'Site 8'!$G22,HLOOKUP(CONCATENATE(CC$2,CF$1),$B$3:$UUU$272,ROW($A24)-2,FALSE))</f>
        <v>0</v>
      </c>
      <c r="CG24" s="149"/>
      <c r="CH24" s="149"/>
      <c r="CI24" s="149"/>
      <c r="CJ24" s="150"/>
      <c r="CK24" s="72"/>
      <c r="CL24" s="73"/>
      <c r="CM24" s="169"/>
      <c r="CN24" s="169"/>
      <c r="CO24" s="169"/>
      <c r="CP24" s="169"/>
      <c r="CQ24" s="148">
        <f>IF(CR$264=Equivalencies!$AE$23,'Site 9'!$G22,HLOOKUP(CONCATENATE(CN$2,CQ$1),$B$3:$UUU$272,ROW($A24)-2,FALSE))</f>
        <v>0</v>
      </c>
      <c r="CR24" s="149"/>
      <c r="CS24" s="149"/>
      <c r="CT24" s="149"/>
      <c r="CU24" s="150"/>
      <c r="CV24" s="72"/>
      <c r="CW24" s="73"/>
      <c r="CX24" s="169"/>
      <c r="CY24" s="169"/>
      <c r="CZ24" s="169"/>
      <c r="DA24" s="169"/>
      <c r="DB24" s="148">
        <f>IF(DC$264=Equivalencies!$AE$23,'Site 10'!$G22,HLOOKUP(CONCATENATE(CY$2,DB$1),$B$3:$UUU$272,ROW($A24)-2,FALSE))</f>
        <v>0</v>
      </c>
      <c r="DC24" s="149"/>
      <c r="DD24" s="149"/>
      <c r="DE24" s="149"/>
      <c r="DF24" s="150"/>
      <c r="DG24" s="72"/>
      <c r="DH24" s="73"/>
      <c r="DI24" s="169"/>
      <c r="DJ24" s="169"/>
      <c r="DK24" s="169"/>
      <c r="DL24" s="169"/>
      <c r="DM24" s="148">
        <f>IF(DN$264=Equivalencies!$AE$23,'Site 11'!$G22,HLOOKUP(CONCATENATE(DJ$2,DM$1),$B$3:$UUU$272,ROW($A24)-2,FALSE))</f>
        <v>0</v>
      </c>
      <c r="DN24" s="149"/>
      <c r="DO24" s="149"/>
      <c r="DP24" s="149"/>
      <c r="DQ24" s="150"/>
      <c r="DR24" s="72"/>
      <c r="DS24" s="73"/>
      <c r="DT24" s="169"/>
      <c r="DU24" s="169"/>
      <c r="DV24" s="169"/>
      <c r="DW24" s="169"/>
      <c r="DX24" s="148">
        <f>IF(DY$264=Equivalencies!$AE$23,'Site 12'!$G22,HLOOKUP(CONCATENATE(DU$2,DX$1),$B$3:$UUU$272,ROW($A24)-2,FALSE))</f>
        <v>0</v>
      </c>
      <c r="DY24" s="149"/>
      <c r="DZ24" s="149"/>
      <c r="EA24" s="149"/>
      <c r="EB24" s="150"/>
      <c r="EC24" s="72"/>
      <c r="ED24" s="73"/>
      <c r="EE24" s="169"/>
      <c r="EF24" s="169"/>
      <c r="EG24" s="169"/>
      <c r="EH24" s="169"/>
      <c r="EI24" s="148">
        <f>IF(EJ$264=Equivalencies!$AE$23,'Site 13'!$G22,HLOOKUP(CONCATENATE(EF$2,EI$1),$B$3:$UUU$272,ROW($A24)-2,FALSE))</f>
        <v>0</v>
      </c>
      <c r="EJ24" s="149"/>
      <c r="EK24" s="149"/>
      <c r="EL24" s="149"/>
      <c r="EM24" s="150"/>
      <c r="EN24" s="72"/>
      <c r="EO24" s="73"/>
      <c r="EP24" s="169"/>
      <c r="EQ24" s="169"/>
      <c r="ER24" s="169"/>
      <c r="ES24" s="169"/>
      <c r="ET24" s="148">
        <f>IF(EU$264=Equivalencies!$AE$23,'Site 14'!$G22,HLOOKUP(CONCATENATE(EQ$2,ET$1),$B$3:$UUU$272,ROW($A24)-2,FALSE))</f>
        <v>0</v>
      </c>
      <c r="EU24" s="149"/>
      <c r="EV24" s="149"/>
      <c r="EW24" s="149"/>
      <c r="EX24" s="150"/>
      <c r="EY24" s="72"/>
      <c r="EZ24" s="73"/>
      <c r="FA24" s="169"/>
      <c r="FB24" s="169"/>
      <c r="FC24" s="169"/>
      <c r="FD24" s="169"/>
      <c r="FE24" s="148">
        <f>IF(FF$264=Equivalencies!$AE$23,'Site 15'!$G22,HLOOKUP(CONCATENATE(FB$2,FE$1),$B$3:$UUU$272,ROW($A24)-2,FALSE))</f>
        <v>0</v>
      </c>
      <c r="FF24" s="149"/>
      <c r="FG24" s="149"/>
      <c r="FH24" s="149"/>
      <c r="FI24" s="150"/>
      <c r="FJ24" s="72"/>
      <c r="FK24" s="73"/>
      <c r="FL24" s="169"/>
      <c r="FM24" s="169"/>
      <c r="FN24" s="169"/>
      <c r="FO24" s="169"/>
      <c r="FP24" s="148">
        <f>IF(FQ$264=Equivalencies!$AE$23,'Site 16'!$G22,HLOOKUP(CONCATENATE(FM$2,FP$1),$B$3:$UUU$272,ROW($A24)-2,FALSE))</f>
        <v>0</v>
      </c>
      <c r="FQ24" s="149"/>
      <c r="FR24" s="149"/>
      <c r="FS24" s="149"/>
      <c r="FT24" s="150"/>
      <c r="FU24" s="72"/>
      <c r="FV24" s="73"/>
      <c r="FW24" s="169"/>
      <c r="FX24" s="169"/>
      <c r="FY24" s="169"/>
      <c r="FZ24" s="169"/>
      <c r="GA24" s="148">
        <f>IF(GB$264=Equivalencies!$AE$23,'Site 17'!$G22,HLOOKUP(CONCATENATE(FX$2,GA$1),$B$3:$UUU$272,ROW($A24)-2,FALSE))</f>
        <v>0</v>
      </c>
      <c r="GB24" s="149"/>
      <c r="GC24" s="149"/>
      <c r="GD24" s="149"/>
      <c r="GE24" s="150"/>
      <c r="GF24" s="72"/>
      <c r="GG24" s="73"/>
      <c r="GH24" s="169"/>
      <c r="GI24" s="169"/>
      <c r="GJ24" s="169"/>
      <c r="GK24" s="169"/>
      <c r="GL24" s="148">
        <f>IF(GM$264=Equivalencies!$AE$23,'Site 18'!$G22,HLOOKUP(CONCATENATE(GI$2,GL$1),$B$3:$UUU$272,ROW($A24)-2,FALSE))</f>
        <v>0</v>
      </c>
      <c r="GM24" s="149"/>
      <c r="GN24" s="149"/>
      <c r="GO24" s="149"/>
      <c r="GP24" s="150"/>
      <c r="GQ24" s="72"/>
      <c r="GR24" s="73"/>
      <c r="GS24" s="169"/>
      <c r="GT24" s="169"/>
      <c r="GU24" s="169"/>
      <c r="GV24" s="169"/>
      <c r="GW24" s="148">
        <f>IF(GX$264=Equivalencies!$AE$23,'Site 19'!$G22,HLOOKUP(CONCATENATE(GT$2,GW$1),$B$3:$UUU$272,ROW($A24)-2,FALSE))</f>
        <v>0</v>
      </c>
      <c r="GX24" s="149"/>
      <c r="GY24" s="149"/>
      <c r="GZ24" s="149"/>
      <c r="HA24" s="150"/>
      <c r="HB24" s="72"/>
      <c r="HC24" s="73"/>
      <c r="HD24" s="169"/>
      <c r="HE24" s="169"/>
      <c r="HF24" s="169"/>
      <c r="HG24" s="169"/>
      <c r="HH24" s="148">
        <f>IF(HI$264=Equivalencies!$AE$23,'Site 20'!$G22,HLOOKUP(CONCATENATE(HE$2,HH$1),$B$3:$UUU$272,ROW($A24)-2,FALSE))</f>
        <v>0</v>
      </c>
      <c r="HI24" s="149"/>
      <c r="HJ24" s="149"/>
      <c r="HK24" s="149"/>
      <c r="HL24" s="150"/>
      <c r="HM24" s="72"/>
      <c r="HN24" s="73"/>
      <c r="HO24" s="169"/>
      <c r="HP24" s="169"/>
      <c r="HQ24" s="169"/>
      <c r="HR24" s="169"/>
      <c r="HS24" s="148">
        <f>IF(HT$264=Equivalencies!$AE$23,'Site 21'!$G22,HLOOKUP(CONCATENATE(HP$2,HS$1),$B$3:$UUU$272,ROW($A24)-2,FALSE))</f>
        <v>0</v>
      </c>
      <c r="HT24" s="149"/>
      <c r="HU24" s="149"/>
      <c r="HV24" s="149"/>
      <c r="HW24" s="150"/>
      <c r="HX24" s="72"/>
      <c r="HY24" s="73"/>
      <c r="HZ24" s="169"/>
      <c r="IA24" s="169"/>
      <c r="IB24" s="169"/>
      <c r="IC24" s="169"/>
      <c r="ID24" s="148">
        <f>IF(IE$264=Equivalencies!$AE$23,'Site 22'!$G22,HLOOKUP(CONCATENATE(IA$2,ID$1),$B$3:$UUU$272,ROW($A24)-2,FALSE))</f>
        <v>0</v>
      </c>
      <c r="IE24" s="149"/>
      <c r="IF24" s="149"/>
      <c r="IG24" s="149"/>
      <c r="IH24" s="150"/>
      <c r="II24" s="72"/>
      <c r="IJ24" s="73"/>
      <c r="IK24" s="169"/>
      <c r="IL24" s="169"/>
      <c r="IM24" s="169"/>
      <c r="IN24" s="169"/>
      <c r="IO24" s="148">
        <f>IF(IP$264=Equivalencies!$AE$23,'Site 23'!$G22,HLOOKUP(CONCATENATE(IL$2,IO$1),$B$3:$UUU$272,ROW($A24)-2,FALSE))</f>
        <v>0</v>
      </c>
      <c r="IP24" s="149"/>
      <c r="IQ24" s="149"/>
      <c r="IR24" s="149"/>
      <c r="IS24" s="150"/>
      <c r="IT24" s="72"/>
      <c r="IU24" s="73"/>
      <c r="IV24" s="169"/>
      <c r="IW24" s="169"/>
      <c r="IX24" s="169"/>
      <c r="IY24" s="169"/>
      <c r="IZ24" s="148">
        <f>IF(JA$264=Equivalencies!$AE$23,'Site 24'!$G22,HLOOKUP(CONCATENATE(IW$2,IZ$1),$B$3:$UUU$272,ROW($A24)-2,FALSE))</f>
        <v>0</v>
      </c>
      <c r="JA24" s="149"/>
      <c r="JB24" s="149"/>
      <c r="JC24" s="149"/>
      <c r="JD24" s="150"/>
      <c r="JE24" s="72"/>
      <c r="JF24" s="73"/>
      <c r="JG24" s="169"/>
      <c r="JH24" s="169"/>
      <c r="JI24" s="169"/>
      <c r="JJ24" s="169"/>
      <c r="JK24" s="148">
        <f>IF(JL$264=Equivalencies!$AE$23,'Site 25'!$G22,HLOOKUP(CONCATENATE(JH$2,JK$1),$B$3:$UUU$272,ROW($A24)-2,FALSE))</f>
        <v>0</v>
      </c>
      <c r="JL24" s="149"/>
      <c r="JM24" s="149"/>
      <c r="JN24" s="149"/>
      <c r="JO24" s="150"/>
      <c r="JP24" s="72"/>
      <c r="JQ24" s="73"/>
      <c r="JR24" s="169"/>
      <c r="JS24" s="169"/>
      <c r="JT24" s="169"/>
      <c r="JU24" s="169"/>
      <c r="JV24" s="148">
        <f>IF(JW$264=Equivalencies!$AE$23,'Site 26'!$G22,HLOOKUP(CONCATENATE(JS$2,JV$1),$B$3:$UUU$272,ROW($A24)-2,FALSE))</f>
        <v>0</v>
      </c>
      <c r="JW24" s="149"/>
      <c r="JX24" s="149"/>
      <c r="JY24" s="149"/>
      <c r="JZ24" s="150"/>
      <c r="KA24" s="72"/>
      <c r="KB24" s="73"/>
      <c r="KC24" s="169"/>
      <c r="KD24" s="169"/>
      <c r="KE24" s="169"/>
      <c r="KF24" s="169"/>
      <c r="KG24" s="148">
        <f>IF(KH$264=Equivalencies!$AE$23,'Site 27'!$G22,HLOOKUP(CONCATENATE(KD$2,KG$1),$B$3:$UUU$272,ROW($A24)-2,FALSE))</f>
        <v>0</v>
      </c>
      <c r="KH24" s="149"/>
      <c r="KI24" s="149"/>
      <c r="KJ24" s="149"/>
      <c r="KK24" s="150"/>
      <c r="KL24" s="72"/>
      <c r="KM24" s="73"/>
      <c r="KN24" s="169"/>
      <c r="KO24" s="169"/>
      <c r="KP24" s="169"/>
      <c r="KQ24" s="169"/>
      <c r="KR24" s="148">
        <f>IF(KS$264=Equivalencies!$AE$23,'Site 28'!$G22,HLOOKUP(CONCATENATE(KO$2,KR$1),$B$3:$UUU$272,ROW($A24)-2,FALSE))</f>
        <v>0</v>
      </c>
      <c r="KS24" s="149"/>
      <c r="KT24" s="149"/>
      <c r="KU24" s="149"/>
      <c r="KV24" s="150"/>
      <c r="KW24" s="72"/>
      <c r="KX24" s="73"/>
      <c r="KY24" s="169"/>
      <c r="KZ24" s="169"/>
      <c r="LA24" s="169"/>
      <c r="LB24" s="169"/>
      <c r="LC24" s="148">
        <f>IF(LD$264=Equivalencies!$AE$23,'Site 29'!$G22,HLOOKUP(CONCATENATE(KZ$2,LC$1),$B$3:$UUU$272,ROW($A24)-2,FALSE))</f>
        <v>0</v>
      </c>
      <c r="LD24" s="149"/>
      <c r="LE24" s="149"/>
      <c r="LF24" s="149"/>
      <c r="LG24" s="150"/>
      <c r="LH24" s="72"/>
      <c r="LI24" s="73"/>
      <c r="LJ24" s="169"/>
      <c r="LK24" s="169"/>
      <c r="LL24" s="169"/>
      <c r="LM24" s="169"/>
      <c r="LN24" s="148">
        <f>IF(LO$264=Equivalencies!$AE$23,'Site 30'!$G22,HLOOKUP(CONCATENATE(LK$2,LN$1),$B$3:$UUU$272,ROW($A24)-2,FALSE))</f>
        <v>0</v>
      </c>
      <c r="LO24" s="149"/>
      <c r="LP24" s="149"/>
      <c r="LQ24" s="149"/>
      <c r="LR24" s="150"/>
      <c r="LS24" s="72"/>
      <c r="LT24" s="73"/>
      <c r="LU24" s="169"/>
      <c r="LV24" s="169"/>
      <c r="LW24" s="169"/>
      <c r="LX24" s="169"/>
      <c r="LY24" s="148">
        <f>IF(LZ$264=Equivalencies!$AE$23,'Site 31'!$G22,HLOOKUP(CONCATENATE(LV$2,LY$1),$B$3:$UUU$272,ROW($A24)-2,FALSE))</f>
        <v>0</v>
      </c>
      <c r="LZ24" s="149"/>
      <c r="MA24" s="149"/>
      <c r="MB24" s="149"/>
      <c r="MC24" s="150"/>
      <c r="MD24" s="72"/>
      <c r="ME24" s="73"/>
      <c r="MF24" s="169"/>
      <c r="MG24" s="169"/>
      <c r="MH24" s="169"/>
      <c r="MI24" s="169"/>
      <c r="MJ24" s="148">
        <f>IF(MK$264=Equivalencies!$AE$23,'Site 32'!$G22,HLOOKUP(CONCATENATE(MG$2,MJ$1),$B$3:$UUU$272,ROW($A24)-2,FALSE))</f>
        <v>0</v>
      </c>
      <c r="MK24" s="149"/>
      <c r="ML24" s="149"/>
      <c r="MM24" s="149"/>
      <c r="MN24" s="150"/>
      <c r="MO24" s="72"/>
      <c r="MP24" s="73"/>
      <c r="MQ24" s="169"/>
      <c r="MR24" s="169"/>
      <c r="MS24" s="169"/>
      <c r="MT24" s="169"/>
      <c r="MU24" s="148">
        <f>IF(MV$264=Equivalencies!$AE$23,'Site 33'!$G22,HLOOKUP(CONCATENATE(MR$2,MU$1),$B$3:$UUU$272,ROW($A24)-2,FALSE))</f>
        <v>0</v>
      </c>
      <c r="MV24" s="149"/>
      <c r="MW24" s="149"/>
      <c r="MX24" s="149"/>
      <c r="MY24" s="150"/>
      <c r="MZ24" s="72"/>
      <c r="NA24" s="73"/>
      <c r="NB24" s="169"/>
      <c r="NC24" s="169"/>
      <c r="ND24" s="169"/>
      <c r="NE24" s="169"/>
      <c r="NF24" s="148">
        <f>IF(NG$264=Equivalencies!$AE$23,'Site 34'!$G22,HLOOKUP(CONCATENATE(NC$2,NF$1),$B$3:$UUU$272,ROW($A24)-2,FALSE))</f>
        <v>0</v>
      </c>
      <c r="NG24" s="149"/>
      <c r="NH24" s="149"/>
      <c r="NI24" s="149"/>
      <c r="NJ24" s="150"/>
      <c r="NK24" s="72"/>
      <c r="NL24" s="73"/>
      <c r="NM24" s="169"/>
      <c r="NN24" s="169"/>
      <c r="NO24" s="169"/>
      <c r="NP24" s="169"/>
      <c r="NQ24" s="148">
        <f>IF(NR$264=Equivalencies!$AE$23,'Site 35'!$G22,HLOOKUP(CONCATENATE(NN$2,NQ$1),$B$3:$UUU$272,ROW($A24)-2,FALSE))</f>
        <v>0</v>
      </c>
      <c r="NR24" s="149"/>
      <c r="NS24" s="149"/>
      <c r="NT24" s="149"/>
      <c r="NU24" s="150"/>
      <c r="NV24" s="72"/>
      <c r="NW24" s="73"/>
      <c r="NX24" s="169"/>
      <c r="NY24" s="169"/>
      <c r="NZ24" s="169"/>
      <c r="OA24" s="169"/>
      <c r="OB24" s="148">
        <f>IF(OC$264=Equivalencies!$AE$23,'Site 36'!$G22,HLOOKUP(CONCATENATE(NY$2,OB$1),$B$3:$UUU$272,ROW($A24)-2,FALSE))</f>
        <v>0</v>
      </c>
      <c r="OC24" s="149"/>
      <c r="OD24" s="149"/>
      <c r="OE24" s="149"/>
      <c r="OF24" s="150"/>
      <c r="OG24" s="72"/>
      <c r="OH24" s="73"/>
      <c r="OI24" s="169"/>
      <c r="OJ24" s="169"/>
      <c r="OK24" s="169"/>
      <c r="OL24" s="169"/>
      <c r="OM24" s="148">
        <f>IF(ON$264=Equivalencies!$AE$23,'Site 37'!$G22,HLOOKUP(CONCATENATE(OJ$2,OM$1),$B$3:$UUU$272,ROW($A24)-2,FALSE))</f>
        <v>0</v>
      </c>
      <c r="ON24" s="149"/>
      <c r="OO24" s="149"/>
      <c r="OP24" s="149"/>
      <c r="OQ24" s="150"/>
      <c r="OR24" s="72"/>
      <c r="OS24" s="73"/>
      <c r="OT24" s="169"/>
      <c r="OU24" s="169"/>
      <c r="OV24" s="169"/>
      <c r="OW24" s="169"/>
      <c r="OX24" s="148">
        <f>IF(OY$264=Equivalencies!$AE$23,'Site 38'!$G22,HLOOKUP(CONCATENATE(OU$2,OX$1),$B$3:$UUU$272,ROW($A24)-2,FALSE))</f>
        <v>0</v>
      </c>
      <c r="OY24" s="149"/>
      <c r="OZ24" s="149"/>
      <c r="PA24" s="149"/>
      <c r="PB24" s="150"/>
      <c r="PC24" s="72"/>
      <c r="PD24" s="73"/>
      <c r="PE24" s="169"/>
      <c r="PF24" s="169"/>
      <c r="PG24" s="169"/>
      <c r="PH24" s="169"/>
      <c r="PI24" s="148">
        <f>IF(PJ$264=Equivalencies!$AE$23,'Site 39'!$G22,HLOOKUP(CONCATENATE(PF$2,PI$1),$B$3:$UUU$272,ROW($A24)-2,FALSE))</f>
        <v>0</v>
      </c>
      <c r="PJ24" s="149"/>
      <c r="PK24" s="149"/>
      <c r="PL24" s="149"/>
      <c r="PM24" s="150"/>
      <c r="PN24" s="72"/>
      <c r="PO24" s="73"/>
      <c r="PP24" s="169"/>
      <c r="PQ24" s="169"/>
      <c r="PR24" s="169"/>
      <c r="PS24" s="169"/>
      <c r="PT24" s="148">
        <f>IF(PU$264=Equivalencies!$AE$23,'Site 40'!$G22,HLOOKUP(CONCATENATE(PQ$2,PT$1),$B$3:$UUU$272,ROW($A24)-2,FALSE))</f>
        <v>0</v>
      </c>
      <c r="PU24" s="149"/>
      <c r="PV24" s="149"/>
      <c r="PW24" s="149"/>
      <c r="PX24" s="150"/>
      <c r="PY24" s="72"/>
      <c r="PZ24" s="73"/>
      <c r="QA24" s="169"/>
      <c r="QB24" s="169"/>
      <c r="QC24" s="169"/>
      <c r="QD24" s="169"/>
      <c r="QE24" s="148">
        <f>IF(QF$264=Equivalencies!$AE$23,'Site 41'!$G22,HLOOKUP(CONCATENATE(QB$2,QE$1),$B$3:$UUU$272,ROW($A24)-2,FALSE))</f>
        <v>0</v>
      </c>
      <c r="QF24" s="149"/>
      <c r="QG24" s="149"/>
      <c r="QH24" s="149"/>
      <c r="QI24" s="150"/>
      <c r="QJ24" s="72"/>
      <c r="QK24" s="73"/>
      <c r="QL24" s="169"/>
      <c r="QM24" s="169"/>
      <c r="QN24" s="169"/>
      <c r="QO24" s="169"/>
      <c r="QP24" s="148">
        <f>IF(QQ$264=Equivalencies!$AE$23,'Site 42'!$G22,HLOOKUP(CONCATENATE(QM$2,QP$1),$B$3:$UUU$272,ROW($A24)-2,FALSE))</f>
        <v>0</v>
      </c>
      <c r="QQ24" s="149"/>
      <c r="QR24" s="149"/>
      <c r="QS24" s="149"/>
      <c r="QT24" s="150"/>
      <c r="QU24" s="72"/>
      <c r="QV24" s="73"/>
      <c r="QW24" s="169"/>
      <c r="QX24" s="169"/>
      <c r="QY24" s="169"/>
      <c r="QZ24" s="169"/>
      <c r="RA24" s="148">
        <f>IF(RB$264=Equivalencies!$AE$23,'Site 43'!$G22,HLOOKUP(CONCATENATE(QX$2,RA$1),$B$3:$UUU$272,ROW($A24)-2,FALSE))</f>
        <v>0</v>
      </c>
      <c r="RB24" s="149"/>
      <c r="RC24" s="149"/>
      <c r="RD24" s="149"/>
      <c r="RE24" s="150"/>
      <c r="RF24" s="72"/>
      <c r="RG24" s="73"/>
      <c r="RH24" s="169"/>
      <c r="RI24" s="169"/>
      <c r="RJ24" s="169"/>
      <c r="RK24" s="169"/>
      <c r="RL24" s="148">
        <f>IF(RM$264=Equivalencies!$AE$23,'Site 44'!$G22,HLOOKUP(CONCATENATE(RI$2,RL$1),$B$3:$UUU$272,ROW($A24)-2,FALSE))</f>
        <v>0</v>
      </c>
      <c r="RM24" s="149"/>
      <c r="RN24" s="149"/>
      <c r="RO24" s="149"/>
      <c r="RP24" s="150"/>
      <c r="RQ24" s="72"/>
      <c r="RR24" s="73"/>
      <c r="RS24" s="169"/>
      <c r="RT24" s="169"/>
      <c r="RU24" s="169"/>
      <c r="RV24" s="169"/>
      <c r="RW24" s="148">
        <f>IF(RX$264=Equivalencies!$AE$23,'Site 45'!$G22,HLOOKUP(CONCATENATE(RT$2,RW$1),$B$3:$UUU$272,ROW($A24)-2,FALSE))</f>
        <v>0</v>
      </c>
      <c r="RX24" s="149"/>
      <c r="RY24" s="149"/>
      <c r="RZ24" s="149"/>
      <c r="SA24" s="150"/>
      <c r="SB24" s="72"/>
      <c r="SC24" s="73"/>
      <c r="SD24" s="169"/>
      <c r="SE24" s="169"/>
      <c r="SF24" s="169"/>
      <c r="SG24" s="169"/>
      <c r="SH24" s="148">
        <f>IF(SI$264=Equivalencies!$AE$23,'Site 46'!$G22,HLOOKUP(CONCATENATE(SE$2,SH$1),$B$3:$UUU$272,ROW($A24)-2,FALSE))</f>
        <v>0</v>
      </c>
      <c r="SI24" s="149"/>
      <c r="SJ24" s="149"/>
      <c r="SK24" s="149"/>
      <c r="SL24" s="150"/>
      <c r="SM24" s="72"/>
      <c r="SN24" s="73"/>
      <c r="SO24" s="169"/>
      <c r="SP24" s="169"/>
      <c r="SQ24" s="169"/>
      <c r="SR24" s="169"/>
      <c r="SS24" s="148">
        <f>IF(ST$264=Equivalencies!$AE$23,'Site 47'!$G22,HLOOKUP(CONCATENATE(SP$2,SS$1),$B$3:$UUU$272,ROW($A24)-2,FALSE))</f>
        <v>0</v>
      </c>
      <c r="ST24" s="149"/>
      <c r="SU24" s="149"/>
      <c r="SV24" s="149"/>
      <c r="SW24" s="150"/>
      <c r="SX24" s="72"/>
      <c r="SY24" s="73"/>
      <c r="SZ24" s="169"/>
      <c r="TA24" s="169"/>
      <c r="TB24" s="169"/>
      <c r="TC24" s="169"/>
      <c r="TD24" s="148">
        <f>IF(TE$264=Equivalencies!$AE$23,'Site 48'!$G22,HLOOKUP(CONCATENATE(TA$2,TD$1),$B$3:$UUU$272,ROW($A24)-2,FALSE))</f>
        <v>0</v>
      </c>
      <c r="TE24" s="149"/>
      <c r="TF24" s="149"/>
      <c r="TG24" s="149"/>
      <c r="TH24" s="150"/>
      <c r="TI24" s="72"/>
      <c r="TJ24" s="73"/>
      <c r="TK24" s="169"/>
      <c r="TL24" s="169"/>
      <c r="TM24" s="169"/>
      <c r="TN24" s="169"/>
      <c r="TO24" s="148">
        <f>IF(TP$264=Equivalencies!$AE$23,'Site 49'!$G22,HLOOKUP(CONCATENATE(TL$2,TO$1),$B$3:$UUU$272,ROW($A24)-2,FALSE))</f>
        <v>0</v>
      </c>
      <c r="TP24" s="149"/>
      <c r="TQ24" s="149"/>
      <c r="TR24" s="149"/>
      <c r="TS24" s="150"/>
      <c r="TT24" s="72"/>
      <c r="TU24" s="73"/>
      <c r="TV24" s="169"/>
      <c r="TW24" s="169"/>
      <c r="TX24" s="169"/>
      <c r="TY24" s="169"/>
      <c r="TZ24" s="148">
        <f>IF(UA$264=Equivalencies!$AE$23,'Site 50'!$G22,HLOOKUP(CONCATENATE(TW$2,TZ$1),$B$3:$UUU$272,ROW($A24)-2,FALSE))</f>
        <v>0</v>
      </c>
      <c r="UA24" s="149"/>
      <c r="UB24" s="149"/>
      <c r="UC24" s="149"/>
      <c r="UD24" s="150"/>
      <c r="UE24" s="72"/>
    </row>
    <row r="25" spans="1:551" x14ac:dyDescent="0.25">
      <c r="A25" s="75"/>
      <c r="B25" s="73"/>
      <c r="C25" s="169"/>
      <c r="D25" s="169"/>
      <c r="E25" s="169"/>
      <c r="F25" s="169"/>
      <c r="G25" s="148">
        <f>IF(H$264=Equivalencies!$AE$23,'Site 1'!$G23,HLOOKUP(CONCATENATE(D$2,G$1),$B$3:$UUU$272,ROW($A25)-2,FALSE))</f>
        <v>0</v>
      </c>
      <c r="H25" s="149"/>
      <c r="I25" s="149"/>
      <c r="J25" s="149"/>
      <c r="K25" s="150"/>
      <c r="L25" s="72"/>
      <c r="M25" s="73"/>
      <c r="N25" s="169"/>
      <c r="O25" s="169"/>
      <c r="P25" s="169"/>
      <c r="Q25" s="169"/>
      <c r="R25" s="148">
        <f>IF(S$264=Equivalencies!$AE$23,'Site 2'!$G23,HLOOKUP(CONCATENATE(O$2,R$1),$B$3:$UUU$272,ROW($A25)-2,FALSE))</f>
        <v>0</v>
      </c>
      <c r="S25" s="149"/>
      <c r="T25" s="149"/>
      <c r="U25" s="149"/>
      <c r="V25" s="150"/>
      <c r="W25" s="72"/>
      <c r="X25" s="73"/>
      <c r="Y25" s="169"/>
      <c r="Z25" s="169"/>
      <c r="AA25" s="169"/>
      <c r="AB25" s="169"/>
      <c r="AC25" s="148">
        <f>IF(AD$264=Equivalencies!$AE$23,'Site 3'!$G23,HLOOKUP(CONCATENATE(Z$2,AC$1),$B$3:$UUU$272,ROW($A25)-2,FALSE))</f>
        <v>0</v>
      </c>
      <c r="AD25" s="149"/>
      <c r="AE25" s="149"/>
      <c r="AF25" s="149"/>
      <c r="AG25" s="150"/>
      <c r="AH25" s="72"/>
      <c r="AI25" s="73"/>
      <c r="AJ25" s="169"/>
      <c r="AK25" s="169"/>
      <c r="AL25" s="169"/>
      <c r="AM25" s="169"/>
      <c r="AN25" s="148">
        <f>IF(AO$264=Equivalencies!$AE$23,'Site 4'!$G23,HLOOKUP(CONCATENATE(AK$2,AN$1),$B$3:$UUU$272,ROW($A25)-2,FALSE))</f>
        <v>0</v>
      </c>
      <c r="AO25" s="149"/>
      <c r="AP25" s="149"/>
      <c r="AQ25" s="149"/>
      <c r="AR25" s="150"/>
      <c r="AS25" s="72"/>
      <c r="AT25" s="73"/>
      <c r="AU25" s="169"/>
      <c r="AV25" s="169"/>
      <c r="AW25" s="169"/>
      <c r="AX25" s="169"/>
      <c r="AY25" s="148">
        <f>IF(AZ$264=Equivalencies!$AE$23,'Site 5'!$G23,HLOOKUP(CONCATENATE(AV$2,AY$1),$B$3:$UUU$272,ROW($A25)-2,FALSE))</f>
        <v>0</v>
      </c>
      <c r="AZ25" s="149"/>
      <c r="BA25" s="149"/>
      <c r="BB25" s="149"/>
      <c r="BC25" s="150"/>
      <c r="BD25" s="72"/>
      <c r="BE25" s="73"/>
      <c r="BF25" s="169"/>
      <c r="BG25" s="169"/>
      <c r="BH25" s="169"/>
      <c r="BI25" s="169"/>
      <c r="BJ25" s="148">
        <f>IF(BK$264=Equivalencies!$AE$23,'Site 6'!$G23,HLOOKUP(CONCATENATE(BG$2,BJ$1),$B$3:$UUU$272,ROW($A25)-2,FALSE))</f>
        <v>0</v>
      </c>
      <c r="BK25" s="149"/>
      <c r="BL25" s="149"/>
      <c r="BM25" s="149"/>
      <c r="BN25" s="150"/>
      <c r="BO25" s="72"/>
      <c r="BP25" s="73"/>
      <c r="BQ25" s="169"/>
      <c r="BR25" s="169"/>
      <c r="BS25" s="169"/>
      <c r="BT25" s="169"/>
      <c r="BU25" s="148">
        <f>IF(BV$264=Equivalencies!$AE$23,'Site 7'!$G23,HLOOKUP(CONCATENATE(BR$2,BU$1),$B$3:$UUU$272,ROW($A25)-2,FALSE))</f>
        <v>0</v>
      </c>
      <c r="BV25" s="149"/>
      <c r="BW25" s="149"/>
      <c r="BX25" s="149"/>
      <c r="BY25" s="150"/>
      <c r="BZ25" s="72"/>
      <c r="CA25" s="73"/>
      <c r="CB25" s="169"/>
      <c r="CC25" s="169"/>
      <c r="CD25" s="169"/>
      <c r="CE25" s="169"/>
      <c r="CF25" s="148">
        <f>IF(CG$264=Equivalencies!$AE$23,'Site 8'!$G23,HLOOKUP(CONCATENATE(CC$2,CF$1),$B$3:$UUU$272,ROW($A25)-2,FALSE))</f>
        <v>0</v>
      </c>
      <c r="CG25" s="149"/>
      <c r="CH25" s="149"/>
      <c r="CI25" s="149"/>
      <c r="CJ25" s="150"/>
      <c r="CK25" s="72"/>
      <c r="CL25" s="73"/>
      <c r="CM25" s="169"/>
      <c r="CN25" s="169"/>
      <c r="CO25" s="169"/>
      <c r="CP25" s="169"/>
      <c r="CQ25" s="148">
        <f>IF(CR$264=Equivalencies!$AE$23,'Site 9'!$G23,HLOOKUP(CONCATENATE(CN$2,CQ$1),$B$3:$UUU$272,ROW($A25)-2,FALSE))</f>
        <v>0</v>
      </c>
      <c r="CR25" s="149"/>
      <c r="CS25" s="149"/>
      <c r="CT25" s="149"/>
      <c r="CU25" s="150"/>
      <c r="CV25" s="72"/>
      <c r="CW25" s="73"/>
      <c r="CX25" s="169"/>
      <c r="CY25" s="169"/>
      <c r="CZ25" s="169"/>
      <c r="DA25" s="169"/>
      <c r="DB25" s="148">
        <f>IF(DC$264=Equivalencies!$AE$23,'Site 10'!$G23,HLOOKUP(CONCATENATE(CY$2,DB$1),$B$3:$UUU$272,ROW($A25)-2,FALSE))</f>
        <v>0</v>
      </c>
      <c r="DC25" s="149"/>
      <c r="DD25" s="149"/>
      <c r="DE25" s="149"/>
      <c r="DF25" s="150"/>
      <c r="DG25" s="72"/>
      <c r="DH25" s="73"/>
      <c r="DI25" s="169"/>
      <c r="DJ25" s="169"/>
      <c r="DK25" s="169"/>
      <c r="DL25" s="169"/>
      <c r="DM25" s="148">
        <f>IF(DN$264=Equivalencies!$AE$23,'Site 11'!$G23,HLOOKUP(CONCATENATE(DJ$2,DM$1),$B$3:$UUU$272,ROW($A25)-2,FALSE))</f>
        <v>0</v>
      </c>
      <c r="DN25" s="149"/>
      <c r="DO25" s="149"/>
      <c r="DP25" s="149"/>
      <c r="DQ25" s="150"/>
      <c r="DR25" s="72"/>
      <c r="DS25" s="73"/>
      <c r="DT25" s="169"/>
      <c r="DU25" s="169"/>
      <c r="DV25" s="169"/>
      <c r="DW25" s="169"/>
      <c r="DX25" s="148">
        <f>IF(DY$264=Equivalencies!$AE$23,'Site 12'!$G23,HLOOKUP(CONCATENATE(DU$2,DX$1),$B$3:$UUU$272,ROW($A25)-2,FALSE))</f>
        <v>0</v>
      </c>
      <c r="DY25" s="149"/>
      <c r="DZ25" s="149"/>
      <c r="EA25" s="149"/>
      <c r="EB25" s="150"/>
      <c r="EC25" s="72"/>
      <c r="ED25" s="73"/>
      <c r="EE25" s="169"/>
      <c r="EF25" s="169"/>
      <c r="EG25" s="169"/>
      <c r="EH25" s="169"/>
      <c r="EI25" s="148">
        <f>IF(EJ$264=Equivalencies!$AE$23,'Site 13'!$G23,HLOOKUP(CONCATENATE(EF$2,EI$1),$B$3:$UUU$272,ROW($A25)-2,FALSE))</f>
        <v>0</v>
      </c>
      <c r="EJ25" s="149"/>
      <c r="EK25" s="149"/>
      <c r="EL25" s="149"/>
      <c r="EM25" s="150"/>
      <c r="EN25" s="72"/>
      <c r="EO25" s="73"/>
      <c r="EP25" s="169"/>
      <c r="EQ25" s="169"/>
      <c r="ER25" s="169"/>
      <c r="ES25" s="169"/>
      <c r="ET25" s="148">
        <f>IF(EU$264=Equivalencies!$AE$23,'Site 14'!$G23,HLOOKUP(CONCATENATE(EQ$2,ET$1),$B$3:$UUU$272,ROW($A25)-2,FALSE))</f>
        <v>0</v>
      </c>
      <c r="EU25" s="149"/>
      <c r="EV25" s="149"/>
      <c r="EW25" s="149"/>
      <c r="EX25" s="150"/>
      <c r="EY25" s="72"/>
      <c r="EZ25" s="73"/>
      <c r="FA25" s="169"/>
      <c r="FB25" s="169"/>
      <c r="FC25" s="169"/>
      <c r="FD25" s="169"/>
      <c r="FE25" s="148">
        <f>IF(FF$264=Equivalencies!$AE$23,'Site 15'!$G23,HLOOKUP(CONCATENATE(FB$2,FE$1),$B$3:$UUU$272,ROW($A25)-2,FALSE))</f>
        <v>0</v>
      </c>
      <c r="FF25" s="149"/>
      <c r="FG25" s="149"/>
      <c r="FH25" s="149"/>
      <c r="FI25" s="150"/>
      <c r="FJ25" s="72"/>
      <c r="FK25" s="73"/>
      <c r="FL25" s="169"/>
      <c r="FM25" s="169"/>
      <c r="FN25" s="169"/>
      <c r="FO25" s="169"/>
      <c r="FP25" s="148">
        <f>IF(FQ$264=Equivalencies!$AE$23,'Site 16'!$G23,HLOOKUP(CONCATENATE(FM$2,FP$1),$B$3:$UUU$272,ROW($A25)-2,FALSE))</f>
        <v>0</v>
      </c>
      <c r="FQ25" s="149"/>
      <c r="FR25" s="149"/>
      <c r="FS25" s="149"/>
      <c r="FT25" s="150"/>
      <c r="FU25" s="72"/>
      <c r="FV25" s="73"/>
      <c r="FW25" s="169"/>
      <c r="FX25" s="169"/>
      <c r="FY25" s="169"/>
      <c r="FZ25" s="169"/>
      <c r="GA25" s="148">
        <f>IF(GB$264=Equivalencies!$AE$23,'Site 17'!$G23,HLOOKUP(CONCATENATE(FX$2,GA$1),$B$3:$UUU$272,ROW($A25)-2,FALSE))</f>
        <v>0</v>
      </c>
      <c r="GB25" s="149"/>
      <c r="GC25" s="149"/>
      <c r="GD25" s="149"/>
      <c r="GE25" s="150"/>
      <c r="GF25" s="72"/>
      <c r="GG25" s="73"/>
      <c r="GH25" s="169"/>
      <c r="GI25" s="169"/>
      <c r="GJ25" s="169"/>
      <c r="GK25" s="169"/>
      <c r="GL25" s="148">
        <f>IF(GM$264=Equivalencies!$AE$23,'Site 18'!$G23,HLOOKUP(CONCATENATE(GI$2,GL$1),$B$3:$UUU$272,ROW($A25)-2,FALSE))</f>
        <v>0</v>
      </c>
      <c r="GM25" s="149"/>
      <c r="GN25" s="149"/>
      <c r="GO25" s="149"/>
      <c r="GP25" s="150"/>
      <c r="GQ25" s="72"/>
      <c r="GR25" s="73"/>
      <c r="GS25" s="169"/>
      <c r="GT25" s="169"/>
      <c r="GU25" s="169"/>
      <c r="GV25" s="169"/>
      <c r="GW25" s="148">
        <f>IF(GX$264=Equivalencies!$AE$23,'Site 19'!$G23,HLOOKUP(CONCATENATE(GT$2,GW$1),$B$3:$UUU$272,ROW($A25)-2,FALSE))</f>
        <v>0</v>
      </c>
      <c r="GX25" s="149"/>
      <c r="GY25" s="149"/>
      <c r="GZ25" s="149"/>
      <c r="HA25" s="150"/>
      <c r="HB25" s="72"/>
      <c r="HC25" s="73"/>
      <c r="HD25" s="169"/>
      <c r="HE25" s="169"/>
      <c r="HF25" s="169"/>
      <c r="HG25" s="169"/>
      <c r="HH25" s="148">
        <f>IF(HI$264=Equivalencies!$AE$23,'Site 20'!$G23,HLOOKUP(CONCATENATE(HE$2,HH$1),$B$3:$UUU$272,ROW($A25)-2,FALSE))</f>
        <v>0</v>
      </c>
      <c r="HI25" s="149"/>
      <c r="HJ25" s="149"/>
      <c r="HK25" s="149"/>
      <c r="HL25" s="150"/>
      <c r="HM25" s="72"/>
      <c r="HN25" s="73"/>
      <c r="HO25" s="169"/>
      <c r="HP25" s="169"/>
      <c r="HQ25" s="169"/>
      <c r="HR25" s="169"/>
      <c r="HS25" s="148">
        <f>IF(HT$264=Equivalencies!$AE$23,'Site 21'!$G23,HLOOKUP(CONCATENATE(HP$2,HS$1),$B$3:$UUU$272,ROW($A25)-2,FALSE))</f>
        <v>0</v>
      </c>
      <c r="HT25" s="149"/>
      <c r="HU25" s="149"/>
      <c r="HV25" s="149"/>
      <c r="HW25" s="150"/>
      <c r="HX25" s="72"/>
      <c r="HY25" s="73"/>
      <c r="HZ25" s="169"/>
      <c r="IA25" s="169"/>
      <c r="IB25" s="169"/>
      <c r="IC25" s="169"/>
      <c r="ID25" s="148">
        <f>IF(IE$264=Equivalencies!$AE$23,'Site 22'!$G23,HLOOKUP(CONCATENATE(IA$2,ID$1),$B$3:$UUU$272,ROW($A25)-2,FALSE))</f>
        <v>0</v>
      </c>
      <c r="IE25" s="149"/>
      <c r="IF25" s="149"/>
      <c r="IG25" s="149"/>
      <c r="IH25" s="150"/>
      <c r="II25" s="72"/>
      <c r="IJ25" s="73"/>
      <c r="IK25" s="169"/>
      <c r="IL25" s="169"/>
      <c r="IM25" s="169"/>
      <c r="IN25" s="169"/>
      <c r="IO25" s="148">
        <f>IF(IP$264=Equivalencies!$AE$23,'Site 23'!$G23,HLOOKUP(CONCATENATE(IL$2,IO$1),$B$3:$UUU$272,ROW($A25)-2,FALSE))</f>
        <v>0</v>
      </c>
      <c r="IP25" s="149"/>
      <c r="IQ25" s="149"/>
      <c r="IR25" s="149"/>
      <c r="IS25" s="150"/>
      <c r="IT25" s="72"/>
      <c r="IU25" s="73"/>
      <c r="IV25" s="169"/>
      <c r="IW25" s="169"/>
      <c r="IX25" s="169"/>
      <c r="IY25" s="169"/>
      <c r="IZ25" s="148">
        <f>IF(JA$264=Equivalencies!$AE$23,'Site 24'!$G23,HLOOKUP(CONCATENATE(IW$2,IZ$1),$B$3:$UUU$272,ROW($A25)-2,FALSE))</f>
        <v>0</v>
      </c>
      <c r="JA25" s="149"/>
      <c r="JB25" s="149"/>
      <c r="JC25" s="149"/>
      <c r="JD25" s="150"/>
      <c r="JE25" s="72"/>
      <c r="JF25" s="73"/>
      <c r="JG25" s="169"/>
      <c r="JH25" s="169"/>
      <c r="JI25" s="169"/>
      <c r="JJ25" s="169"/>
      <c r="JK25" s="148">
        <f>IF(JL$264=Equivalencies!$AE$23,'Site 25'!$G23,HLOOKUP(CONCATENATE(JH$2,JK$1),$B$3:$UUU$272,ROW($A25)-2,FALSE))</f>
        <v>0</v>
      </c>
      <c r="JL25" s="149"/>
      <c r="JM25" s="149"/>
      <c r="JN25" s="149"/>
      <c r="JO25" s="150"/>
      <c r="JP25" s="72"/>
      <c r="JQ25" s="73"/>
      <c r="JR25" s="169"/>
      <c r="JS25" s="169"/>
      <c r="JT25" s="169"/>
      <c r="JU25" s="169"/>
      <c r="JV25" s="148">
        <f>IF(JW$264=Equivalencies!$AE$23,'Site 26'!$G23,HLOOKUP(CONCATENATE(JS$2,JV$1),$B$3:$UUU$272,ROW($A25)-2,FALSE))</f>
        <v>0</v>
      </c>
      <c r="JW25" s="149"/>
      <c r="JX25" s="149"/>
      <c r="JY25" s="149"/>
      <c r="JZ25" s="150"/>
      <c r="KA25" s="72"/>
      <c r="KB25" s="73"/>
      <c r="KC25" s="169"/>
      <c r="KD25" s="169"/>
      <c r="KE25" s="169"/>
      <c r="KF25" s="169"/>
      <c r="KG25" s="148">
        <f>IF(KH$264=Equivalencies!$AE$23,'Site 27'!$G23,HLOOKUP(CONCATENATE(KD$2,KG$1),$B$3:$UUU$272,ROW($A25)-2,FALSE))</f>
        <v>0</v>
      </c>
      <c r="KH25" s="149"/>
      <c r="KI25" s="149"/>
      <c r="KJ25" s="149"/>
      <c r="KK25" s="150"/>
      <c r="KL25" s="72"/>
      <c r="KM25" s="73"/>
      <c r="KN25" s="169"/>
      <c r="KO25" s="169"/>
      <c r="KP25" s="169"/>
      <c r="KQ25" s="169"/>
      <c r="KR25" s="148">
        <f>IF(KS$264=Equivalencies!$AE$23,'Site 28'!$G23,HLOOKUP(CONCATENATE(KO$2,KR$1),$B$3:$UUU$272,ROW($A25)-2,FALSE))</f>
        <v>0</v>
      </c>
      <c r="KS25" s="149"/>
      <c r="KT25" s="149"/>
      <c r="KU25" s="149"/>
      <c r="KV25" s="150"/>
      <c r="KW25" s="72"/>
      <c r="KX25" s="73"/>
      <c r="KY25" s="169"/>
      <c r="KZ25" s="169"/>
      <c r="LA25" s="169"/>
      <c r="LB25" s="169"/>
      <c r="LC25" s="148">
        <f>IF(LD$264=Equivalencies!$AE$23,'Site 29'!$G23,HLOOKUP(CONCATENATE(KZ$2,LC$1),$B$3:$UUU$272,ROW($A25)-2,FALSE))</f>
        <v>0</v>
      </c>
      <c r="LD25" s="149"/>
      <c r="LE25" s="149"/>
      <c r="LF25" s="149"/>
      <c r="LG25" s="150"/>
      <c r="LH25" s="72"/>
      <c r="LI25" s="73"/>
      <c r="LJ25" s="169"/>
      <c r="LK25" s="169"/>
      <c r="LL25" s="169"/>
      <c r="LM25" s="169"/>
      <c r="LN25" s="148">
        <f>IF(LO$264=Equivalencies!$AE$23,'Site 30'!$G23,HLOOKUP(CONCATENATE(LK$2,LN$1),$B$3:$UUU$272,ROW($A25)-2,FALSE))</f>
        <v>0</v>
      </c>
      <c r="LO25" s="149"/>
      <c r="LP25" s="149"/>
      <c r="LQ25" s="149"/>
      <c r="LR25" s="150"/>
      <c r="LS25" s="72"/>
      <c r="LT25" s="73"/>
      <c r="LU25" s="169"/>
      <c r="LV25" s="169"/>
      <c r="LW25" s="169"/>
      <c r="LX25" s="169"/>
      <c r="LY25" s="148">
        <f>IF(LZ$264=Equivalencies!$AE$23,'Site 31'!$G23,HLOOKUP(CONCATENATE(LV$2,LY$1),$B$3:$UUU$272,ROW($A25)-2,FALSE))</f>
        <v>0</v>
      </c>
      <c r="LZ25" s="149"/>
      <c r="MA25" s="149"/>
      <c r="MB25" s="149"/>
      <c r="MC25" s="150"/>
      <c r="MD25" s="72"/>
      <c r="ME25" s="73"/>
      <c r="MF25" s="169"/>
      <c r="MG25" s="169"/>
      <c r="MH25" s="169"/>
      <c r="MI25" s="169"/>
      <c r="MJ25" s="148">
        <f>IF(MK$264=Equivalencies!$AE$23,'Site 32'!$G23,HLOOKUP(CONCATENATE(MG$2,MJ$1),$B$3:$UUU$272,ROW($A25)-2,FALSE))</f>
        <v>0</v>
      </c>
      <c r="MK25" s="149"/>
      <c r="ML25" s="149"/>
      <c r="MM25" s="149"/>
      <c r="MN25" s="150"/>
      <c r="MO25" s="72"/>
      <c r="MP25" s="73"/>
      <c r="MQ25" s="169"/>
      <c r="MR25" s="169"/>
      <c r="MS25" s="169"/>
      <c r="MT25" s="169"/>
      <c r="MU25" s="148">
        <f>IF(MV$264=Equivalencies!$AE$23,'Site 33'!$G23,HLOOKUP(CONCATENATE(MR$2,MU$1),$B$3:$UUU$272,ROW($A25)-2,FALSE))</f>
        <v>0</v>
      </c>
      <c r="MV25" s="149"/>
      <c r="MW25" s="149"/>
      <c r="MX25" s="149"/>
      <c r="MY25" s="150"/>
      <c r="MZ25" s="72"/>
      <c r="NA25" s="73"/>
      <c r="NB25" s="169"/>
      <c r="NC25" s="169"/>
      <c r="ND25" s="169"/>
      <c r="NE25" s="169"/>
      <c r="NF25" s="148">
        <f>IF(NG$264=Equivalencies!$AE$23,'Site 34'!$G23,HLOOKUP(CONCATENATE(NC$2,NF$1),$B$3:$UUU$272,ROW($A25)-2,FALSE))</f>
        <v>0</v>
      </c>
      <c r="NG25" s="149"/>
      <c r="NH25" s="149"/>
      <c r="NI25" s="149"/>
      <c r="NJ25" s="150"/>
      <c r="NK25" s="72"/>
      <c r="NL25" s="73"/>
      <c r="NM25" s="169"/>
      <c r="NN25" s="169"/>
      <c r="NO25" s="169"/>
      <c r="NP25" s="169"/>
      <c r="NQ25" s="148">
        <f>IF(NR$264=Equivalencies!$AE$23,'Site 35'!$G23,HLOOKUP(CONCATENATE(NN$2,NQ$1),$B$3:$UUU$272,ROW($A25)-2,FALSE))</f>
        <v>0</v>
      </c>
      <c r="NR25" s="149"/>
      <c r="NS25" s="149"/>
      <c r="NT25" s="149"/>
      <c r="NU25" s="150"/>
      <c r="NV25" s="72"/>
      <c r="NW25" s="73"/>
      <c r="NX25" s="169"/>
      <c r="NY25" s="169"/>
      <c r="NZ25" s="169"/>
      <c r="OA25" s="169"/>
      <c r="OB25" s="148">
        <f>IF(OC$264=Equivalencies!$AE$23,'Site 36'!$G23,HLOOKUP(CONCATENATE(NY$2,OB$1),$B$3:$UUU$272,ROW($A25)-2,FALSE))</f>
        <v>0</v>
      </c>
      <c r="OC25" s="149"/>
      <c r="OD25" s="149"/>
      <c r="OE25" s="149"/>
      <c r="OF25" s="150"/>
      <c r="OG25" s="72"/>
      <c r="OH25" s="73"/>
      <c r="OI25" s="169"/>
      <c r="OJ25" s="169"/>
      <c r="OK25" s="169"/>
      <c r="OL25" s="169"/>
      <c r="OM25" s="148">
        <f>IF(ON$264=Equivalencies!$AE$23,'Site 37'!$G23,HLOOKUP(CONCATENATE(OJ$2,OM$1),$B$3:$UUU$272,ROW($A25)-2,FALSE))</f>
        <v>0</v>
      </c>
      <c r="ON25" s="149"/>
      <c r="OO25" s="149"/>
      <c r="OP25" s="149"/>
      <c r="OQ25" s="150"/>
      <c r="OR25" s="72"/>
      <c r="OS25" s="73"/>
      <c r="OT25" s="169"/>
      <c r="OU25" s="169"/>
      <c r="OV25" s="169"/>
      <c r="OW25" s="169"/>
      <c r="OX25" s="148">
        <f>IF(OY$264=Equivalencies!$AE$23,'Site 38'!$G23,HLOOKUP(CONCATENATE(OU$2,OX$1),$B$3:$UUU$272,ROW($A25)-2,FALSE))</f>
        <v>0</v>
      </c>
      <c r="OY25" s="149"/>
      <c r="OZ25" s="149"/>
      <c r="PA25" s="149"/>
      <c r="PB25" s="150"/>
      <c r="PC25" s="72"/>
      <c r="PD25" s="73"/>
      <c r="PE25" s="169"/>
      <c r="PF25" s="169"/>
      <c r="PG25" s="169"/>
      <c r="PH25" s="169"/>
      <c r="PI25" s="148">
        <f>IF(PJ$264=Equivalencies!$AE$23,'Site 39'!$G23,HLOOKUP(CONCATENATE(PF$2,PI$1),$B$3:$UUU$272,ROW($A25)-2,FALSE))</f>
        <v>0</v>
      </c>
      <c r="PJ25" s="149"/>
      <c r="PK25" s="149"/>
      <c r="PL25" s="149"/>
      <c r="PM25" s="150"/>
      <c r="PN25" s="72"/>
      <c r="PO25" s="73"/>
      <c r="PP25" s="169"/>
      <c r="PQ25" s="169"/>
      <c r="PR25" s="169"/>
      <c r="PS25" s="169"/>
      <c r="PT25" s="148">
        <f>IF(PU$264=Equivalencies!$AE$23,'Site 40'!$G23,HLOOKUP(CONCATENATE(PQ$2,PT$1),$B$3:$UUU$272,ROW($A25)-2,FALSE))</f>
        <v>0</v>
      </c>
      <c r="PU25" s="149"/>
      <c r="PV25" s="149"/>
      <c r="PW25" s="149"/>
      <c r="PX25" s="150"/>
      <c r="PY25" s="72"/>
      <c r="PZ25" s="73"/>
      <c r="QA25" s="169"/>
      <c r="QB25" s="169"/>
      <c r="QC25" s="169"/>
      <c r="QD25" s="169"/>
      <c r="QE25" s="148">
        <f>IF(QF$264=Equivalencies!$AE$23,'Site 41'!$G23,HLOOKUP(CONCATENATE(QB$2,QE$1),$B$3:$UUU$272,ROW($A25)-2,FALSE))</f>
        <v>0</v>
      </c>
      <c r="QF25" s="149"/>
      <c r="QG25" s="149"/>
      <c r="QH25" s="149"/>
      <c r="QI25" s="150"/>
      <c r="QJ25" s="72"/>
      <c r="QK25" s="73"/>
      <c r="QL25" s="169"/>
      <c r="QM25" s="169"/>
      <c r="QN25" s="169"/>
      <c r="QO25" s="169"/>
      <c r="QP25" s="148">
        <f>IF(QQ$264=Equivalencies!$AE$23,'Site 42'!$G23,HLOOKUP(CONCATENATE(QM$2,QP$1),$B$3:$UUU$272,ROW($A25)-2,FALSE))</f>
        <v>0</v>
      </c>
      <c r="QQ25" s="149"/>
      <c r="QR25" s="149"/>
      <c r="QS25" s="149"/>
      <c r="QT25" s="150"/>
      <c r="QU25" s="72"/>
      <c r="QV25" s="73"/>
      <c r="QW25" s="169"/>
      <c r="QX25" s="169"/>
      <c r="QY25" s="169"/>
      <c r="QZ25" s="169"/>
      <c r="RA25" s="148">
        <f>IF(RB$264=Equivalencies!$AE$23,'Site 43'!$G23,HLOOKUP(CONCATENATE(QX$2,RA$1),$B$3:$UUU$272,ROW($A25)-2,FALSE))</f>
        <v>0</v>
      </c>
      <c r="RB25" s="149"/>
      <c r="RC25" s="149"/>
      <c r="RD25" s="149"/>
      <c r="RE25" s="150"/>
      <c r="RF25" s="72"/>
      <c r="RG25" s="73"/>
      <c r="RH25" s="169"/>
      <c r="RI25" s="169"/>
      <c r="RJ25" s="169"/>
      <c r="RK25" s="169"/>
      <c r="RL25" s="148">
        <f>IF(RM$264=Equivalencies!$AE$23,'Site 44'!$G23,HLOOKUP(CONCATENATE(RI$2,RL$1),$B$3:$UUU$272,ROW($A25)-2,FALSE))</f>
        <v>0</v>
      </c>
      <c r="RM25" s="149"/>
      <c r="RN25" s="149"/>
      <c r="RO25" s="149"/>
      <c r="RP25" s="150"/>
      <c r="RQ25" s="72"/>
      <c r="RR25" s="73"/>
      <c r="RS25" s="169"/>
      <c r="RT25" s="169"/>
      <c r="RU25" s="169"/>
      <c r="RV25" s="169"/>
      <c r="RW25" s="148">
        <f>IF(RX$264=Equivalencies!$AE$23,'Site 45'!$G23,HLOOKUP(CONCATENATE(RT$2,RW$1),$B$3:$UUU$272,ROW($A25)-2,FALSE))</f>
        <v>0</v>
      </c>
      <c r="RX25" s="149"/>
      <c r="RY25" s="149"/>
      <c r="RZ25" s="149"/>
      <c r="SA25" s="150"/>
      <c r="SB25" s="72"/>
      <c r="SC25" s="73"/>
      <c r="SD25" s="169"/>
      <c r="SE25" s="169"/>
      <c r="SF25" s="169"/>
      <c r="SG25" s="169"/>
      <c r="SH25" s="148">
        <f>IF(SI$264=Equivalencies!$AE$23,'Site 46'!$G23,HLOOKUP(CONCATENATE(SE$2,SH$1),$B$3:$UUU$272,ROW($A25)-2,FALSE))</f>
        <v>0</v>
      </c>
      <c r="SI25" s="149"/>
      <c r="SJ25" s="149"/>
      <c r="SK25" s="149"/>
      <c r="SL25" s="150"/>
      <c r="SM25" s="72"/>
      <c r="SN25" s="73"/>
      <c r="SO25" s="169"/>
      <c r="SP25" s="169"/>
      <c r="SQ25" s="169"/>
      <c r="SR25" s="169"/>
      <c r="SS25" s="148">
        <f>IF(ST$264=Equivalencies!$AE$23,'Site 47'!$G23,HLOOKUP(CONCATENATE(SP$2,SS$1),$B$3:$UUU$272,ROW($A25)-2,FALSE))</f>
        <v>0</v>
      </c>
      <c r="ST25" s="149"/>
      <c r="SU25" s="149"/>
      <c r="SV25" s="149"/>
      <c r="SW25" s="150"/>
      <c r="SX25" s="72"/>
      <c r="SY25" s="73"/>
      <c r="SZ25" s="169"/>
      <c r="TA25" s="169"/>
      <c r="TB25" s="169"/>
      <c r="TC25" s="169"/>
      <c r="TD25" s="148">
        <f>IF(TE$264=Equivalencies!$AE$23,'Site 48'!$G23,HLOOKUP(CONCATENATE(TA$2,TD$1),$B$3:$UUU$272,ROW($A25)-2,FALSE))</f>
        <v>0</v>
      </c>
      <c r="TE25" s="149"/>
      <c r="TF25" s="149"/>
      <c r="TG25" s="149"/>
      <c r="TH25" s="150"/>
      <c r="TI25" s="72"/>
      <c r="TJ25" s="73"/>
      <c r="TK25" s="169"/>
      <c r="TL25" s="169"/>
      <c r="TM25" s="169"/>
      <c r="TN25" s="169"/>
      <c r="TO25" s="148">
        <f>IF(TP$264=Equivalencies!$AE$23,'Site 49'!$G23,HLOOKUP(CONCATENATE(TL$2,TO$1),$B$3:$UUU$272,ROW($A25)-2,FALSE))</f>
        <v>0</v>
      </c>
      <c r="TP25" s="149"/>
      <c r="TQ25" s="149"/>
      <c r="TR25" s="149"/>
      <c r="TS25" s="150"/>
      <c r="TT25" s="72"/>
      <c r="TU25" s="73"/>
      <c r="TV25" s="169"/>
      <c r="TW25" s="169"/>
      <c r="TX25" s="169"/>
      <c r="TY25" s="169"/>
      <c r="TZ25" s="148">
        <f>IF(UA$264=Equivalencies!$AE$23,'Site 50'!$G23,HLOOKUP(CONCATENATE(TW$2,TZ$1),$B$3:$UUU$272,ROW($A25)-2,FALSE))</f>
        <v>0</v>
      </c>
      <c r="UA25" s="149"/>
      <c r="UB25" s="149"/>
      <c r="UC25" s="149"/>
      <c r="UD25" s="150"/>
      <c r="UE25" s="72"/>
    </row>
    <row r="26" spans="1:551" x14ac:dyDescent="0.25">
      <c r="A26" s="75"/>
      <c r="B26" s="73"/>
      <c r="C26" s="169"/>
      <c r="D26" s="169"/>
      <c r="E26" s="169"/>
      <c r="F26" s="169"/>
      <c r="G26" s="148">
        <f>IF(H$264=Equivalencies!$AE$23,'Site 1'!$G24,HLOOKUP(CONCATENATE(D$2,G$1),$B$3:$UUU$272,ROW($A26)-2,FALSE))</f>
        <v>0</v>
      </c>
      <c r="H26" s="149"/>
      <c r="I26" s="149"/>
      <c r="J26" s="149"/>
      <c r="K26" s="150"/>
      <c r="L26" s="72"/>
      <c r="M26" s="73"/>
      <c r="N26" s="169"/>
      <c r="O26" s="169"/>
      <c r="P26" s="169"/>
      <c r="Q26" s="169"/>
      <c r="R26" s="148">
        <f>IF(S$264=Equivalencies!$AE$23,'Site 2'!$G24,HLOOKUP(CONCATENATE(O$2,R$1),$B$3:$UUU$272,ROW($A26)-2,FALSE))</f>
        <v>0</v>
      </c>
      <c r="S26" s="149"/>
      <c r="T26" s="149"/>
      <c r="U26" s="149"/>
      <c r="V26" s="150"/>
      <c r="W26" s="72"/>
      <c r="X26" s="73"/>
      <c r="Y26" s="169"/>
      <c r="Z26" s="169"/>
      <c r="AA26" s="169"/>
      <c r="AB26" s="169"/>
      <c r="AC26" s="148">
        <f>IF(AD$264=Equivalencies!$AE$23,'Site 3'!$G24,HLOOKUP(CONCATENATE(Z$2,AC$1),$B$3:$UUU$272,ROW($A26)-2,FALSE))</f>
        <v>0</v>
      </c>
      <c r="AD26" s="149"/>
      <c r="AE26" s="149"/>
      <c r="AF26" s="149"/>
      <c r="AG26" s="150"/>
      <c r="AH26" s="72"/>
      <c r="AI26" s="73"/>
      <c r="AJ26" s="169"/>
      <c r="AK26" s="169"/>
      <c r="AL26" s="169"/>
      <c r="AM26" s="169"/>
      <c r="AN26" s="148">
        <f>IF(AO$264=Equivalencies!$AE$23,'Site 4'!$G24,HLOOKUP(CONCATENATE(AK$2,AN$1),$B$3:$UUU$272,ROW($A26)-2,FALSE))</f>
        <v>0</v>
      </c>
      <c r="AO26" s="149"/>
      <c r="AP26" s="149"/>
      <c r="AQ26" s="149"/>
      <c r="AR26" s="150"/>
      <c r="AS26" s="72"/>
      <c r="AT26" s="73"/>
      <c r="AU26" s="169"/>
      <c r="AV26" s="169"/>
      <c r="AW26" s="169"/>
      <c r="AX26" s="169"/>
      <c r="AY26" s="148">
        <f>IF(AZ$264=Equivalencies!$AE$23,'Site 5'!$G24,HLOOKUP(CONCATENATE(AV$2,AY$1),$B$3:$UUU$272,ROW($A26)-2,FALSE))</f>
        <v>0</v>
      </c>
      <c r="AZ26" s="149"/>
      <c r="BA26" s="149"/>
      <c r="BB26" s="149"/>
      <c r="BC26" s="150"/>
      <c r="BD26" s="72"/>
      <c r="BE26" s="73"/>
      <c r="BF26" s="169"/>
      <c r="BG26" s="169"/>
      <c r="BH26" s="169"/>
      <c r="BI26" s="169"/>
      <c r="BJ26" s="148">
        <f>IF(BK$264=Equivalencies!$AE$23,'Site 6'!$G24,HLOOKUP(CONCATENATE(BG$2,BJ$1),$B$3:$UUU$272,ROW($A26)-2,FALSE))</f>
        <v>0</v>
      </c>
      <c r="BK26" s="149"/>
      <c r="BL26" s="149"/>
      <c r="BM26" s="149"/>
      <c r="BN26" s="150"/>
      <c r="BO26" s="72"/>
      <c r="BP26" s="73"/>
      <c r="BQ26" s="169"/>
      <c r="BR26" s="169"/>
      <c r="BS26" s="169"/>
      <c r="BT26" s="169"/>
      <c r="BU26" s="148">
        <f>IF(BV$264=Equivalencies!$AE$23,'Site 7'!$G24,HLOOKUP(CONCATENATE(BR$2,BU$1),$B$3:$UUU$272,ROW($A26)-2,FALSE))</f>
        <v>0</v>
      </c>
      <c r="BV26" s="149"/>
      <c r="BW26" s="149"/>
      <c r="BX26" s="149"/>
      <c r="BY26" s="150"/>
      <c r="BZ26" s="72"/>
      <c r="CA26" s="73"/>
      <c r="CB26" s="169"/>
      <c r="CC26" s="169"/>
      <c r="CD26" s="169"/>
      <c r="CE26" s="169"/>
      <c r="CF26" s="148">
        <f>IF(CG$264=Equivalencies!$AE$23,'Site 8'!$G24,HLOOKUP(CONCATENATE(CC$2,CF$1),$B$3:$UUU$272,ROW($A26)-2,FALSE))</f>
        <v>0</v>
      </c>
      <c r="CG26" s="149"/>
      <c r="CH26" s="149"/>
      <c r="CI26" s="149"/>
      <c r="CJ26" s="150"/>
      <c r="CK26" s="72"/>
      <c r="CL26" s="73"/>
      <c r="CM26" s="169"/>
      <c r="CN26" s="169"/>
      <c r="CO26" s="169"/>
      <c r="CP26" s="169"/>
      <c r="CQ26" s="148">
        <f>IF(CR$264=Equivalencies!$AE$23,'Site 9'!$G24,HLOOKUP(CONCATENATE(CN$2,CQ$1),$B$3:$UUU$272,ROW($A26)-2,FALSE))</f>
        <v>0</v>
      </c>
      <c r="CR26" s="149"/>
      <c r="CS26" s="149"/>
      <c r="CT26" s="149"/>
      <c r="CU26" s="150"/>
      <c r="CV26" s="72"/>
      <c r="CW26" s="73"/>
      <c r="CX26" s="169"/>
      <c r="CY26" s="169"/>
      <c r="CZ26" s="169"/>
      <c r="DA26" s="169"/>
      <c r="DB26" s="148">
        <f>IF(DC$264=Equivalencies!$AE$23,'Site 10'!$G24,HLOOKUP(CONCATENATE(CY$2,DB$1),$B$3:$UUU$272,ROW($A26)-2,FALSE))</f>
        <v>0</v>
      </c>
      <c r="DC26" s="149"/>
      <c r="DD26" s="149"/>
      <c r="DE26" s="149"/>
      <c r="DF26" s="150"/>
      <c r="DG26" s="72"/>
      <c r="DH26" s="73"/>
      <c r="DI26" s="169"/>
      <c r="DJ26" s="169"/>
      <c r="DK26" s="169"/>
      <c r="DL26" s="169"/>
      <c r="DM26" s="148">
        <f>IF(DN$264=Equivalencies!$AE$23,'Site 11'!$G24,HLOOKUP(CONCATENATE(DJ$2,DM$1),$B$3:$UUU$272,ROW($A26)-2,FALSE))</f>
        <v>0</v>
      </c>
      <c r="DN26" s="149"/>
      <c r="DO26" s="149"/>
      <c r="DP26" s="149"/>
      <c r="DQ26" s="150"/>
      <c r="DR26" s="72"/>
      <c r="DS26" s="73"/>
      <c r="DT26" s="169"/>
      <c r="DU26" s="169"/>
      <c r="DV26" s="169"/>
      <c r="DW26" s="169"/>
      <c r="DX26" s="148">
        <f>IF(DY$264=Equivalencies!$AE$23,'Site 12'!$G24,HLOOKUP(CONCATENATE(DU$2,DX$1),$B$3:$UUU$272,ROW($A26)-2,FALSE))</f>
        <v>0</v>
      </c>
      <c r="DY26" s="149"/>
      <c r="DZ26" s="149"/>
      <c r="EA26" s="149"/>
      <c r="EB26" s="150"/>
      <c r="EC26" s="72"/>
      <c r="ED26" s="73"/>
      <c r="EE26" s="169"/>
      <c r="EF26" s="169"/>
      <c r="EG26" s="169"/>
      <c r="EH26" s="169"/>
      <c r="EI26" s="148">
        <f>IF(EJ$264=Equivalencies!$AE$23,'Site 13'!$G24,HLOOKUP(CONCATENATE(EF$2,EI$1),$B$3:$UUU$272,ROW($A26)-2,FALSE))</f>
        <v>0</v>
      </c>
      <c r="EJ26" s="149"/>
      <c r="EK26" s="149"/>
      <c r="EL26" s="149"/>
      <c r="EM26" s="150"/>
      <c r="EN26" s="72"/>
      <c r="EO26" s="73"/>
      <c r="EP26" s="169"/>
      <c r="EQ26" s="169"/>
      <c r="ER26" s="169"/>
      <c r="ES26" s="169"/>
      <c r="ET26" s="148">
        <f>IF(EU$264=Equivalencies!$AE$23,'Site 14'!$G24,HLOOKUP(CONCATENATE(EQ$2,ET$1),$B$3:$UUU$272,ROW($A26)-2,FALSE))</f>
        <v>0</v>
      </c>
      <c r="EU26" s="149"/>
      <c r="EV26" s="149"/>
      <c r="EW26" s="149"/>
      <c r="EX26" s="150"/>
      <c r="EY26" s="72"/>
      <c r="EZ26" s="73"/>
      <c r="FA26" s="169"/>
      <c r="FB26" s="169"/>
      <c r="FC26" s="169"/>
      <c r="FD26" s="169"/>
      <c r="FE26" s="148">
        <f>IF(FF$264=Equivalencies!$AE$23,'Site 15'!$G24,HLOOKUP(CONCATENATE(FB$2,FE$1),$B$3:$UUU$272,ROW($A26)-2,FALSE))</f>
        <v>0</v>
      </c>
      <c r="FF26" s="149"/>
      <c r="FG26" s="149"/>
      <c r="FH26" s="149"/>
      <c r="FI26" s="150"/>
      <c r="FJ26" s="72"/>
      <c r="FK26" s="73"/>
      <c r="FL26" s="169"/>
      <c r="FM26" s="169"/>
      <c r="FN26" s="169"/>
      <c r="FO26" s="169"/>
      <c r="FP26" s="148">
        <f>IF(FQ$264=Equivalencies!$AE$23,'Site 16'!$G24,HLOOKUP(CONCATENATE(FM$2,FP$1),$B$3:$UUU$272,ROW($A26)-2,FALSE))</f>
        <v>0</v>
      </c>
      <c r="FQ26" s="149"/>
      <c r="FR26" s="149"/>
      <c r="FS26" s="149"/>
      <c r="FT26" s="150"/>
      <c r="FU26" s="72"/>
      <c r="FV26" s="73"/>
      <c r="FW26" s="169"/>
      <c r="FX26" s="169"/>
      <c r="FY26" s="169"/>
      <c r="FZ26" s="169"/>
      <c r="GA26" s="148">
        <f>IF(GB$264=Equivalencies!$AE$23,'Site 17'!$G24,HLOOKUP(CONCATENATE(FX$2,GA$1),$B$3:$UUU$272,ROW($A26)-2,FALSE))</f>
        <v>0</v>
      </c>
      <c r="GB26" s="149"/>
      <c r="GC26" s="149"/>
      <c r="GD26" s="149"/>
      <c r="GE26" s="150"/>
      <c r="GF26" s="72"/>
      <c r="GG26" s="73"/>
      <c r="GH26" s="169"/>
      <c r="GI26" s="169"/>
      <c r="GJ26" s="169"/>
      <c r="GK26" s="169"/>
      <c r="GL26" s="148">
        <f>IF(GM$264=Equivalencies!$AE$23,'Site 18'!$G24,HLOOKUP(CONCATENATE(GI$2,GL$1),$B$3:$UUU$272,ROW($A26)-2,FALSE))</f>
        <v>0</v>
      </c>
      <c r="GM26" s="149"/>
      <c r="GN26" s="149"/>
      <c r="GO26" s="149"/>
      <c r="GP26" s="150"/>
      <c r="GQ26" s="72"/>
      <c r="GR26" s="73"/>
      <c r="GS26" s="169"/>
      <c r="GT26" s="169"/>
      <c r="GU26" s="169"/>
      <c r="GV26" s="169"/>
      <c r="GW26" s="148">
        <f>IF(GX$264=Equivalencies!$AE$23,'Site 19'!$G24,HLOOKUP(CONCATENATE(GT$2,GW$1),$B$3:$UUU$272,ROW($A26)-2,FALSE))</f>
        <v>0</v>
      </c>
      <c r="GX26" s="149"/>
      <c r="GY26" s="149"/>
      <c r="GZ26" s="149"/>
      <c r="HA26" s="150"/>
      <c r="HB26" s="72"/>
      <c r="HC26" s="73"/>
      <c r="HD26" s="169"/>
      <c r="HE26" s="169"/>
      <c r="HF26" s="169"/>
      <c r="HG26" s="169"/>
      <c r="HH26" s="148">
        <f>IF(HI$264=Equivalencies!$AE$23,'Site 20'!$G24,HLOOKUP(CONCATENATE(HE$2,HH$1),$B$3:$UUU$272,ROW($A26)-2,FALSE))</f>
        <v>0</v>
      </c>
      <c r="HI26" s="149"/>
      <c r="HJ26" s="149"/>
      <c r="HK26" s="149"/>
      <c r="HL26" s="150"/>
      <c r="HM26" s="72"/>
      <c r="HN26" s="73"/>
      <c r="HO26" s="169"/>
      <c r="HP26" s="169"/>
      <c r="HQ26" s="169"/>
      <c r="HR26" s="169"/>
      <c r="HS26" s="148">
        <f>IF(HT$264=Equivalencies!$AE$23,'Site 21'!$G24,HLOOKUP(CONCATENATE(HP$2,HS$1),$B$3:$UUU$272,ROW($A26)-2,FALSE))</f>
        <v>0</v>
      </c>
      <c r="HT26" s="149"/>
      <c r="HU26" s="149"/>
      <c r="HV26" s="149"/>
      <c r="HW26" s="150"/>
      <c r="HX26" s="72"/>
      <c r="HY26" s="73"/>
      <c r="HZ26" s="169"/>
      <c r="IA26" s="169"/>
      <c r="IB26" s="169"/>
      <c r="IC26" s="169"/>
      <c r="ID26" s="148">
        <f>IF(IE$264=Equivalencies!$AE$23,'Site 22'!$G24,HLOOKUP(CONCATENATE(IA$2,ID$1),$B$3:$UUU$272,ROW($A26)-2,FALSE))</f>
        <v>0</v>
      </c>
      <c r="IE26" s="149"/>
      <c r="IF26" s="149"/>
      <c r="IG26" s="149"/>
      <c r="IH26" s="150"/>
      <c r="II26" s="72"/>
      <c r="IJ26" s="73"/>
      <c r="IK26" s="169"/>
      <c r="IL26" s="169"/>
      <c r="IM26" s="169"/>
      <c r="IN26" s="169"/>
      <c r="IO26" s="148">
        <f>IF(IP$264=Equivalencies!$AE$23,'Site 23'!$G24,HLOOKUP(CONCATENATE(IL$2,IO$1),$B$3:$UUU$272,ROW($A26)-2,FALSE))</f>
        <v>0</v>
      </c>
      <c r="IP26" s="149"/>
      <c r="IQ26" s="149"/>
      <c r="IR26" s="149"/>
      <c r="IS26" s="150"/>
      <c r="IT26" s="72"/>
      <c r="IU26" s="73"/>
      <c r="IV26" s="169"/>
      <c r="IW26" s="169"/>
      <c r="IX26" s="169"/>
      <c r="IY26" s="169"/>
      <c r="IZ26" s="148">
        <f>IF(JA$264=Equivalencies!$AE$23,'Site 24'!$G24,HLOOKUP(CONCATENATE(IW$2,IZ$1),$B$3:$UUU$272,ROW($A26)-2,FALSE))</f>
        <v>0</v>
      </c>
      <c r="JA26" s="149"/>
      <c r="JB26" s="149"/>
      <c r="JC26" s="149"/>
      <c r="JD26" s="150"/>
      <c r="JE26" s="72"/>
      <c r="JF26" s="73"/>
      <c r="JG26" s="169"/>
      <c r="JH26" s="169"/>
      <c r="JI26" s="169"/>
      <c r="JJ26" s="169"/>
      <c r="JK26" s="148">
        <f>IF(JL$264=Equivalencies!$AE$23,'Site 25'!$G24,HLOOKUP(CONCATENATE(JH$2,JK$1),$B$3:$UUU$272,ROW($A26)-2,FALSE))</f>
        <v>0</v>
      </c>
      <c r="JL26" s="149"/>
      <c r="JM26" s="149"/>
      <c r="JN26" s="149"/>
      <c r="JO26" s="150"/>
      <c r="JP26" s="72"/>
      <c r="JQ26" s="73"/>
      <c r="JR26" s="169"/>
      <c r="JS26" s="169"/>
      <c r="JT26" s="169"/>
      <c r="JU26" s="169"/>
      <c r="JV26" s="148">
        <f>IF(JW$264=Equivalencies!$AE$23,'Site 26'!$G24,HLOOKUP(CONCATENATE(JS$2,JV$1),$B$3:$UUU$272,ROW($A26)-2,FALSE))</f>
        <v>0</v>
      </c>
      <c r="JW26" s="149"/>
      <c r="JX26" s="149"/>
      <c r="JY26" s="149"/>
      <c r="JZ26" s="150"/>
      <c r="KA26" s="72"/>
      <c r="KB26" s="73"/>
      <c r="KC26" s="169"/>
      <c r="KD26" s="169"/>
      <c r="KE26" s="169"/>
      <c r="KF26" s="169"/>
      <c r="KG26" s="148">
        <f>IF(KH$264=Equivalencies!$AE$23,'Site 27'!$G24,HLOOKUP(CONCATENATE(KD$2,KG$1),$B$3:$UUU$272,ROW($A26)-2,FALSE))</f>
        <v>0</v>
      </c>
      <c r="KH26" s="149"/>
      <c r="KI26" s="149"/>
      <c r="KJ26" s="149"/>
      <c r="KK26" s="150"/>
      <c r="KL26" s="72"/>
      <c r="KM26" s="73"/>
      <c r="KN26" s="169"/>
      <c r="KO26" s="169"/>
      <c r="KP26" s="169"/>
      <c r="KQ26" s="169"/>
      <c r="KR26" s="148">
        <f>IF(KS$264=Equivalencies!$AE$23,'Site 28'!$G24,HLOOKUP(CONCATENATE(KO$2,KR$1),$B$3:$UUU$272,ROW($A26)-2,FALSE))</f>
        <v>0</v>
      </c>
      <c r="KS26" s="149"/>
      <c r="KT26" s="149"/>
      <c r="KU26" s="149"/>
      <c r="KV26" s="150"/>
      <c r="KW26" s="72"/>
      <c r="KX26" s="73"/>
      <c r="KY26" s="169"/>
      <c r="KZ26" s="169"/>
      <c r="LA26" s="169"/>
      <c r="LB26" s="169"/>
      <c r="LC26" s="148">
        <f>IF(LD$264=Equivalencies!$AE$23,'Site 29'!$G24,HLOOKUP(CONCATENATE(KZ$2,LC$1),$B$3:$UUU$272,ROW($A26)-2,FALSE))</f>
        <v>0</v>
      </c>
      <c r="LD26" s="149"/>
      <c r="LE26" s="149"/>
      <c r="LF26" s="149"/>
      <c r="LG26" s="150"/>
      <c r="LH26" s="72"/>
      <c r="LI26" s="73"/>
      <c r="LJ26" s="169"/>
      <c r="LK26" s="169"/>
      <c r="LL26" s="169"/>
      <c r="LM26" s="169"/>
      <c r="LN26" s="148">
        <f>IF(LO$264=Equivalencies!$AE$23,'Site 30'!$G24,HLOOKUP(CONCATENATE(LK$2,LN$1),$B$3:$UUU$272,ROW($A26)-2,FALSE))</f>
        <v>0</v>
      </c>
      <c r="LO26" s="149"/>
      <c r="LP26" s="149"/>
      <c r="LQ26" s="149"/>
      <c r="LR26" s="150"/>
      <c r="LS26" s="72"/>
      <c r="LT26" s="73"/>
      <c r="LU26" s="169"/>
      <c r="LV26" s="169"/>
      <c r="LW26" s="169"/>
      <c r="LX26" s="169"/>
      <c r="LY26" s="148">
        <f>IF(LZ$264=Equivalencies!$AE$23,'Site 31'!$G24,HLOOKUP(CONCATENATE(LV$2,LY$1),$B$3:$UUU$272,ROW($A26)-2,FALSE))</f>
        <v>0</v>
      </c>
      <c r="LZ26" s="149"/>
      <c r="MA26" s="149"/>
      <c r="MB26" s="149"/>
      <c r="MC26" s="150"/>
      <c r="MD26" s="72"/>
      <c r="ME26" s="73"/>
      <c r="MF26" s="169"/>
      <c r="MG26" s="169"/>
      <c r="MH26" s="169"/>
      <c r="MI26" s="169"/>
      <c r="MJ26" s="148">
        <f>IF(MK$264=Equivalencies!$AE$23,'Site 32'!$G24,HLOOKUP(CONCATENATE(MG$2,MJ$1),$B$3:$UUU$272,ROW($A26)-2,FALSE))</f>
        <v>0</v>
      </c>
      <c r="MK26" s="149"/>
      <c r="ML26" s="149"/>
      <c r="MM26" s="149"/>
      <c r="MN26" s="150"/>
      <c r="MO26" s="72"/>
      <c r="MP26" s="73"/>
      <c r="MQ26" s="169"/>
      <c r="MR26" s="169"/>
      <c r="MS26" s="169"/>
      <c r="MT26" s="169"/>
      <c r="MU26" s="148">
        <f>IF(MV$264=Equivalencies!$AE$23,'Site 33'!$G24,HLOOKUP(CONCATENATE(MR$2,MU$1),$B$3:$UUU$272,ROW($A26)-2,FALSE))</f>
        <v>0</v>
      </c>
      <c r="MV26" s="149"/>
      <c r="MW26" s="149"/>
      <c r="MX26" s="149"/>
      <c r="MY26" s="150"/>
      <c r="MZ26" s="72"/>
      <c r="NA26" s="73"/>
      <c r="NB26" s="169"/>
      <c r="NC26" s="169"/>
      <c r="ND26" s="169"/>
      <c r="NE26" s="169"/>
      <c r="NF26" s="148">
        <f>IF(NG$264=Equivalencies!$AE$23,'Site 34'!$G24,HLOOKUP(CONCATENATE(NC$2,NF$1),$B$3:$UUU$272,ROW($A26)-2,FALSE))</f>
        <v>0</v>
      </c>
      <c r="NG26" s="149"/>
      <c r="NH26" s="149"/>
      <c r="NI26" s="149"/>
      <c r="NJ26" s="150"/>
      <c r="NK26" s="72"/>
      <c r="NL26" s="73"/>
      <c r="NM26" s="169"/>
      <c r="NN26" s="169"/>
      <c r="NO26" s="169"/>
      <c r="NP26" s="169"/>
      <c r="NQ26" s="148">
        <f>IF(NR$264=Equivalencies!$AE$23,'Site 35'!$G24,HLOOKUP(CONCATENATE(NN$2,NQ$1),$B$3:$UUU$272,ROW($A26)-2,FALSE))</f>
        <v>0</v>
      </c>
      <c r="NR26" s="149"/>
      <c r="NS26" s="149"/>
      <c r="NT26" s="149"/>
      <c r="NU26" s="150"/>
      <c r="NV26" s="72"/>
      <c r="NW26" s="73"/>
      <c r="NX26" s="169"/>
      <c r="NY26" s="169"/>
      <c r="NZ26" s="169"/>
      <c r="OA26" s="169"/>
      <c r="OB26" s="148">
        <f>IF(OC$264=Equivalencies!$AE$23,'Site 36'!$G24,HLOOKUP(CONCATENATE(NY$2,OB$1),$B$3:$UUU$272,ROW($A26)-2,FALSE))</f>
        <v>0</v>
      </c>
      <c r="OC26" s="149"/>
      <c r="OD26" s="149"/>
      <c r="OE26" s="149"/>
      <c r="OF26" s="150"/>
      <c r="OG26" s="72"/>
      <c r="OH26" s="73"/>
      <c r="OI26" s="169"/>
      <c r="OJ26" s="169"/>
      <c r="OK26" s="169"/>
      <c r="OL26" s="169"/>
      <c r="OM26" s="148">
        <f>IF(ON$264=Equivalencies!$AE$23,'Site 37'!$G24,HLOOKUP(CONCATENATE(OJ$2,OM$1),$B$3:$UUU$272,ROW($A26)-2,FALSE))</f>
        <v>0</v>
      </c>
      <c r="ON26" s="149"/>
      <c r="OO26" s="149"/>
      <c r="OP26" s="149"/>
      <c r="OQ26" s="150"/>
      <c r="OR26" s="72"/>
      <c r="OS26" s="73"/>
      <c r="OT26" s="169"/>
      <c r="OU26" s="169"/>
      <c r="OV26" s="169"/>
      <c r="OW26" s="169"/>
      <c r="OX26" s="148">
        <f>IF(OY$264=Equivalencies!$AE$23,'Site 38'!$G24,HLOOKUP(CONCATENATE(OU$2,OX$1),$B$3:$UUU$272,ROW($A26)-2,FALSE))</f>
        <v>0</v>
      </c>
      <c r="OY26" s="149"/>
      <c r="OZ26" s="149"/>
      <c r="PA26" s="149"/>
      <c r="PB26" s="150"/>
      <c r="PC26" s="72"/>
      <c r="PD26" s="73"/>
      <c r="PE26" s="169"/>
      <c r="PF26" s="169"/>
      <c r="PG26" s="169"/>
      <c r="PH26" s="169"/>
      <c r="PI26" s="148">
        <f>IF(PJ$264=Equivalencies!$AE$23,'Site 39'!$G24,HLOOKUP(CONCATENATE(PF$2,PI$1),$B$3:$UUU$272,ROW($A26)-2,FALSE))</f>
        <v>0</v>
      </c>
      <c r="PJ26" s="149"/>
      <c r="PK26" s="149"/>
      <c r="PL26" s="149"/>
      <c r="PM26" s="150"/>
      <c r="PN26" s="72"/>
      <c r="PO26" s="73"/>
      <c r="PP26" s="169"/>
      <c r="PQ26" s="169"/>
      <c r="PR26" s="169"/>
      <c r="PS26" s="169"/>
      <c r="PT26" s="148">
        <f>IF(PU$264=Equivalencies!$AE$23,'Site 40'!$G24,HLOOKUP(CONCATENATE(PQ$2,PT$1),$B$3:$UUU$272,ROW($A26)-2,FALSE))</f>
        <v>0</v>
      </c>
      <c r="PU26" s="149"/>
      <c r="PV26" s="149"/>
      <c r="PW26" s="149"/>
      <c r="PX26" s="150"/>
      <c r="PY26" s="72"/>
      <c r="PZ26" s="73"/>
      <c r="QA26" s="169"/>
      <c r="QB26" s="169"/>
      <c r="QC26" s="169"/>
      <c r="QD26" s="169"/>
      <c r="QE26" s="148">
        <f>IF(QF$264=Equivalencies!$AE$23,'Site 41'!$G24,HLOOKUP(CONCATENATE(QB$2,QE$1),$B$3:$UUU$272,ROW($A26)-2,FALSE))</f>
        <v>0</v>
      </c>
      <c r="QF26" s="149"/>
      <c r="QG26" s="149"/>
      <c r="QH26" s="149"/>
      <c r="QI26" s="150"/>
      <c r="QJ26" s="72"/>
      <c r="QK26" s="73"/>
      <c r="QL26" s="169"/>
      <c r="QM26" s="169"/>
      <c r="QN26" s="169"/>
      <c r="QO26" s="169"/>
      <c r="QP26" s="148">
        <f>IF(QQ$264=Equivalencies!$AE$23,'Site 42'!$G24,HLOOKUP(CONCATENATE(QM$2,QP$1),$B$3:$UUU$272,ROW($A26)-2,FALSE))</f>
        <v>0</v>
      </c>
      <c r="QQ26" s="149"/>
      <c r="QR26" s="149"/>
      <c r="QS26" s="149"/>
      <c r="QT26" s="150"/>
      <c r="QU26" s="72"/>
      <c r="QV26" s="73"/>
      <c r="QW26" s="169"/>
      <c r="QX26" s="169"/>
      <c r="QY26" s="169"/>
      <c r="QZ26" s="169"/>
      <c r="RA26" s="148">
        <f>IF(RB$264=Equivalencies!$AE$23,'Site 43'!$G24,HLOOKUP(CONCATENATE(QX$2,RA$1),$B$3:$UUU$272,ROW($A26)-2,FALSE))</f>
        <v>0</v>
      </c>
      <c r="RB26" s="149"/>
      <c r="RC26" s="149"/>
      <c r="RD26" s="149"/>
      <c r="RE26" s="150"/>
      <c r="RF26" s="72"/>
      <c r="RG26" s="73"/>
      <c r="RH26" s="169"/>
      <c r="RI26" s="169"/>
      <c r="RJ26" s="169"/>
      <c r="RK26" s="169"/>
      <c r="RL26" s="148">
        <f>IF(RM$264=Equivalencies!$AE$23,'Site 44'!$G24,HLOOKUP(CONCATENATE(RI$2,RL$1),$B$3:$UUU$272,ROW($A26)-2,FALSE))</f>
        <v>0</v>
      </c>
      <c r="RM26" s="149"/>
      <c r="RN26" s="149"/>
      <c r="RO26" s="149"/>
      <c r="RP26" s="150"/>
      <c r="RQ26" s="72"/>
      <c r="RR26" s="73"/>
      <c r="RS26" s="169"/>
      <c r="RT26" s="169"/>
      <c r="RU26" s="169"/>
      <c r="RV26" s="169"/>
      <c r="RW26" s="148">
        <f>IF(RX$264=Equivalencies!$AE$23,'Site 45'!$G24,HLOOKUP(CONCATENATE(RT$2,RW$1),$B$3:$UUU$272,ROW($A26)-2,FALSE))</f>
        <v>0</v>
      </c>
      <c r="RX26" s="149"/>
      <c r="RY26" s="149"/>
      <c r="RZ26" s="149"/>
      <c r="SA26" s="150"/>
      <c r="SB26" s="72"/>
      <c r="SC26" s="73"/>
      <c r="SD26" s="169"/>
      <c r="SE26" s="169"/>
      <c r="SF26" s="169"/>
      <c r="SG26" s="169"/>
      <c r="SH26" s="148">
        <f>IF(SI$264=Equivalencies!$AE$23,'Site 46'!$G24,HLOOKUP(CONCATENATE(SE$2,SH$1),$B$3:$UUU$272,ROW($A26)-2,FALSE))</f>
        <v>0</v>
      </c>
      <c r="SI26" s="149"/>
      <c r="SJ26" s="149"/>
      <c r="SK26" s="149"/>
      <c r="SL26" s="150"/>
      <c r="SM26" s="72"/>
      <c r="SN26" s="73"/>
      <c r="SO26" s="169"/>
      <c r="SP26" s="169"/>
      <c r="SQ26" s="169"/>
      <c r="SR26" s="169"/>
      <c r="SS26" s="148">
        <f>IF(ST$264=Equivalencies!$AE$23,'Site 47'!$G24,HLOOKUP(CONCATENATE(SP$2,SS$1),$B$3:$UUU$272,ROW($A26)-2,FALSE))</f>
        <v>0</v>
      </c>
      <c r="ST26" s="149"/>
      <c r="SU26" s="149"/>
      <c r="SV26" s="149"/>
      <c r="SW26" s="150"/>
      <c r="SX26" s="72"/>
      <c r="SY26" s="73"/>
      <c r="SZ26" s="169"/>
      <c r="TA26" s="169"/>
      <c r="TB26" s="169"/>
      <c r="TC26" s="169"/>
      <c r="TD26" s="148">
        <f>IF(TE$264=Equivalencies!$AE$23,'Site 48'!$G24,HLOOKUP(CONCATENATE(TA$2,TD$1),$B$3:$UUU$272,ROW($A26)-2,FALSE))</f>
        <v>0</v>
      </c>
      <c r="TE26" s="149"/>
      <c r="TF26" s="149"/>
      <c r="TG26" s="149"/>
      <c r="TH26" s="150"/>
      <c r="TI26" s="72"/>
      <c r="TJ26" s="73"/>
      <c r="TK26" s="169"/>
      <c r="TL26" s="169"/>
      <c r="TM26" s="169"/>
      <c r="TN26" s="169"/>
      <c r="TO26" s="148">
        <f>IF(TP$264=Equivalencies!$AE$23,'Site 49'!$G24,HLOOKUP(CONCATENATE(TL$2,TO$1),$B$3:$UUU$272,ROW($A26)-2,FALSE))</f>
        <v>0</v>
      </c>
      <c r="TP26" s="149"/>
      <c r="TQ26" s="149"/>
      <c r="TR26" s="149"/>
      <c r="TS26" s="150"/>
      <c r="TT26" s="72"/>
      <c r="TU26" s="73"/>
      <c r="TV26" s="169"/>
      <c r="TW26" s="169"/>
      <c r="TX26" s="169"/>
      <c r="TY26" s="169"/>
      <c r="TZ26" s="148">
        <f>IF(UA$264=Equivalencies!$AE$23,'Site 50'!$G24,HLOOKUP(CONCATENATE(TW$2,TZ$1),$B$3:$UUU$272,ROW($A26)-2,FALSE))</f>
        <v>0</v>
      </c>
      <c r="UA26" s="149"/>
      <c r="UB26" s="149"/>
      <c r="UC26" s="149"/>
      <c r="UD26" s="150"/>
      <c r="UE26" s="72"/>
    </row>
    <row r="27" spans="1:551" ht="15.75" thickBot="1" x14ac:dyDescent="0.3">
      <c r="A27" s="75"/>
      <c r="B27" s="73"/>
      <c r="C27" s="40"/>
      <c r="D27" s="40"/>
      <c r="E27" s="40"/>
      <c r="F27" s="40"/>
      <c r="G27" s="40"/>
      <c r="H27" s="40"/>
      <c r="I27" s="40"/>
      <c r="J27" s="40"/>
      <c r="K27" s="40"/>
      <c r="L27" s="72"/>
      <c r="M27" s="73"/>
      <c r="N27" s="40"/>
      <c r="O27" s="40"/>
      <c r="P27" s="40"/>
      <c r="Q27" s="40"/>
      <c r="R27" s="40"/>
      <c r="S27" s="40"/>
      <c r="T27" s="40"/>
      <c r="U27" s="40"/>
      <c r="V27" s="40"/>
      <c r="W27" s="72"/>
      <c r="X27" s="73"/>
      <c r="Y27" s="40"/>
      <c r="Z27" s="40"/>
      <c r="AA27" s="40"/>
      <c r="AB27" s="40"/>
      <c r="AC27" s="40"/>
      <c r="AD27" s="40"/>
      <c r="AE27" s="40"/>
      <c r="AF27" s="40"/>
      <c r="AG27" s="40"/>
      <c r="AH27" s="72"/>
      <c r="AI27" s="73"/>
      <c r="AJ27" s="40"/>
      <c r="AK27" s="40"/>
      <c r="AL27" s="40"/>
      <c r="AM27" s="40"/>
      <c r="AN27" s="40"/>
      <c r="AO27" s="40"/>
      <c r="AP27" s="40"/>
      <c r="AQ27" s="40"/>
      <c r="AR27" s="40"/>
      <c r="AS27" s="72"/>
      <c r="AT27" s="73"/>
      <c r="AU27" s="40"/>
      <c r="AV27" s="40"/>
      <c r="AW27" s="40"/>
      <c r="AX27" s="40"/>
      <c r="AY27" s="40"/>
      <c r="AZ27" s="40"/>
      <c r="BA27" s="40"/>
      <c r="BB27" s="40"/>
      <c r="BC27" s="40"/>
      <c r="BD27" s="72"/>
      <c r="BE27" s="73"/>
      <c r="BF27" s="40"/>
      <c r="BG27" s="40"/>
      <c r="BH27" s="40"/>
      <c r="BI27" s="40"/>
      <c r="BJ27" s="40"/>
      <c r="BK27" s="40"/>
      <c r="BL27" s="40"/>
      <c r="BM27" s="40"/>
      <c r="BN27" s="40"/>
      <c r="BO27" s="72"/>
      <c r="BP27" s="73"/>
      <c r="BQ27" s="40"/>
      <c r="BR27" s="40"/>
      <c r="BS27" s="40"/>
      <c r="BT27" s="40"/>
      <c r="BU27" s="40"/>
      <c r="BV27" s="40"/>
      <c r="BW27" s="40"/>
      <c r="BX27" s="40"/>
      <c r="BY27" s="40"/>
      <c r="BZ27" s="72"/>
      <c r="CA27" s="73"/>
      <c r="CB27" s="40"/>
      <c r="CC27" s="40"/>
      <c r="CD27" s="40"/>
      <c r="CE27" s="40"/>
      <c r="CF27" s="40"/>
      <c r="CG27" s="40"/>
      <c r="CH27" s="40"/>
      <c r="CI27" s="40"/>
      <c r="CJ27" s="40"/>
      <c r="CK27" s="72"/>
      <c r="CL27" s="73"/>
      <c r="CM27" s="40"/>
      <c r="CN27" s="40"/>
      <c r="CO27" s="40"/>
      <c r="CP27" s="40"/>
      <c r="CQ27" s="40"/>
      <c r="CR27" s="40"/>
      <c r="CS27" s="40"/>
      <c r="CT27" s="40"/>
      <c r="CU27" s="40"/>
      <c r="CV27" s="72"/>
      <c r="CW27" s="73"/>
      <c r="CX27" s="40"/>
      <c r="CY27" s="40"/>
      <c r="CZ27" s="40"/>
      <c r="DA27" s="40"/>
      <c r="DB27" s="40"/>
      <c r="DC27" s="40"/>
      <c r="DD27" s="40"/>
      <c r="DE27" s="40"/>
      <c r="DF27" s="40"/>
      <c r="DG27" s="72"/>
      <c r="DH27" s="73"/>
      <c r="DI27" s="40"/>
      <c r="DJ27" s="40"/>
      <c r="DK27" s="40"/>
      <c r="DL27" s="40"/>
      <c r="DM27" s="40"/>
      <c r="DN27" s="40"/>
      <c r="DO27" s="40"/>
      <c r="DP27" s="40"/>
      <c r="DQ27" s="40"/>
      <c r="DR27" s="72"/>
      <c r="DS27" s="73"/>
      <c r="DT27" s="40"/>
      <c r="DU27" s="40"/>
      <c r="DV27" s="40"/>
      <c r="DW27" s="40"/>
      <c r="DX27" s="40"/>
      <c r="DY27" s="40"/>
      <c r="DZ27" s="40"/>
      <c r="EA27" s="40"/>
      <c r="EB27" s="40"/>
      <c r="EC27" s="72"/>
      <c r="ED27" s="73"/>
      <c r="EE27" s="40"/>
      <c r="EF27" s="40"/>
      <c r="EG27" s="40"/>
      <c r="EH27" s="40"/>
      <c r="EI27" s="40"/>
      <c r="EJ27" s="40"/>
      <c r="EK27" s="40"/>
      <c r="EL27" s="40"/>
      <c r="EM27" s="40"/>
      <c r="EN27" s="72"/>
      <c r="EO27" s="73"/>
      <c r="EP27" s="40"/>
      <c r="EQ27" s="40"/>
      <c r="ER27" s="40"/>
      <c r="ES27" s="40"/>
      <c r="ET27" s="40"/>
      <c r="EU27" s="40"/>
      <c r="EV27" s="40"/>
      <c r="EW27" s="40"/>
      <c r="EX27" s="40"/>
      <c r="EY27" s="72"/>
      <c r="EZ27" s="73"/>
      <c r="FA27" s="40"/>
      <c r="FB27" s="40"/>
      <c r="FC27" s="40"/>
      <c r="FD27" s="40"/>
      <c r="FE27" s="40"/>
      <c r="FF27" s="40"/>
      <c r="FG27" s="40"/>
      <c r="FH27" s="40"/>
      <c r="FI27" s="40"/>
      <c r="FJ27" s="72"/>
      <c r="FK27" s="73"/>
      <c r="FL27" s="40"/>
      <c r="FM27" s="40"/>
      <c r="FN27" s="40"/>
      <c r="FO27" s="40"/>
      <c r="FP27" s="40"/>
      <c r="FQ27" s="40"/>
      <c r="FR27" s="40"/>
      <c r="FS27" s="40"/>
      <c r="FT27" s="40"/>
      <c r="FU27" s="72"/>
      <c r="FV27" s="73"/>
      <c r="FW27" s="40"/>
      <c r="FX27" s="40"/>
      <c r="FY27" s="40"/>
      <c r="FZ27" s="40"/>
      <c r="GA27" s="40"/>
      <c r="GB27" s="40"/>
      <c r="GC27" s="40"/>
      <c r="GD27" s="40"/>
      <c r="GE27" s="40"/>
      <c r="GF27" s="72"/>
      <c r="GG27" s="73"/>
      <c r="GH27" s="40"/>
      <c r="GI27" s="40"/>
      <c r="GJ27" s="40"/>
      <c r="GK27" s="40"/>
      <c r="GL27" s="40"/>
      <c r="GM27" s="40"/>
      <c r="GN27" s="40"/>
      <c r="GO27" s="40"/>
      <c r="GP27" s="40"/>
      <c r="GQ27" s="72"/>
      <c r="GR27" s="73"/>
      <c r="GS27" s="40"/>
      <c r="GT27" s="40"/>
      <c r="GU27" s="40"/>
      <c r="GV27" s="40"/>
      <c r="GW27" s="40"/>
      <c r="GX27" s="40"/>
      <c r="GY27" s="40"/>
      <c r="GZ27" s="40"/>
      <c r="HA27" s="40"/>
      <c r="HB27" s="72"/>
      <c r="HC27" s="73"/>
      <c r="HD27" s="40"/>
      <c r="HE27" s="40"/>
      <c r="HF27" s="40"/>
      <c r="HG27" s="40"/>
      <c r="HH27" s="40"/>
      <c r="HI27" s="40"/>
      <c r="HJ27" s="40"/>
      <c r="HK27" s="40"/>
      <c r="HL27" s="40"/>
      <c r="HM27" s="72"/>
      <c r="HN27" s="73"/>
      <c r="HO27" s="40"/>
      <c r="HP27" s="40"/>
      <c r="HQ27" s="40"/>
      <c r="HR27" s="40"/>
      <c r="HS27" s="40"/>
      <c r="HT27" s="40"/>
      <c r="HU27" s="40"/>
      <c r="HV27" s="40"/>
      <c r="HW27" s="40"/>
      <c r="HX27" s="72"/>
      <c r="HY27" s="73"/>
      <c r="HZ27" s="40"/>
      <c r="IA27" s="40"/>
      <c r="IB27" s="40"/>
      <c r="IC27" s="40"/>
      <c r="ID27" s="40"/>
      <c r="IE27" s="40"/>
      <c r="IF27" s="40"/>
      <c r="IG27" s="40"/>
      <c r="IH27" s="40"/>
      <c r="II27" s="72"/>
      <c r="IJ27" s="73"/>
      <c r="IK27" s="40"/>
      <c r="IL27" s="40"/>
      <c r="IM27" s="40"/>
      <c r="IN27" s="40"/>
      <c r="IO27" s="40"/>
      <c r="IP27" s="40"/>
      <c r="IQ27" s="40"/>
      <c r="IR27" s="40"/>
      <c r="IS27" s="40"/>
      <c r="IT27" s="72"/>
      <c r="IU27" s="73"/>
      <c r="IV27" s="40"/>
      <c r="IW27" s="40"/>
      <c r="IX27" s="40"/>
      <c r="IY27" s="40"/>
      <c r="IZ27" s="40"/>
      <c r="JA27" s="40"/>
      <c r="JB27" s="40"/>
      <c r="JC27" s="40"/>
      <c r="JD27" s="40"/>
      <c r="JE27" s="72"/>
      <c r="JF27" s="73"/>
      <c r="JG27" s="40"/>
      <c r="JH27" s="40"/>
      <c r="JI27" s="40"/>
      <c r="JJ27" s="40"/>
      <c r="JK27" s="40"/>
      <c r="JL27" s="40"/>
      <c r="JM27" s="40"/>
      <c r="JN27" s="40"/>
      <c r="JO27" s="40"/>
      <c r="JP27" s="72"/>
      <c r="JQ27" s="73"/>
      <c r="JR27" s="40"/>
      <c r="JS27" s="40"/>
      <c r="JT27" s="40"/>
      <c r="JU27" s="40"/>
      <c r="JV27" s="40"/>
      <c r="JW27" s="40"/>
      <c r="JX27" s="40"/>
      <c r="JY27" s="40"/>
      <c r="JZ27" s="40"/>
      <c r="KA27" s="72"/>
      <c r="KB27" s="73"/>
      <c r="KC27" s="40"/>
      <c r="KD27" s="40"/>
      <c r="KE27" s="40"/>
      <c r="KF27" s="40"/>
      <c r="KG27" s="40"/>
      <c r="KH27" s="40"/>
      <c r="KI27" s="40"/>
      <c r="KJ27" s="40"/>
      <c r="KK27" s="40"/>
      <c r="KL27" s="72"/>
      <c r="KM27" s="73"/>
      <c r="KN27" s="40"/>
      <c r="KO27" s="40"/>
      <c r="KP27" s="40"/>
      <c r="KQ27" s="40"/>
      <c r="KR27" s="40"/>
      <c r="KS27" s="40"/>
      <c r="KT27" s="40"/>
      <c r="KU27" s="40"/>
      <c r="KV27" s="40"/>
      <c r="KW27" s="72"/>
      <c r="KX27" s="73"/>
      <c r="KY27" s="40"/>
      <c r="KZ27" s="40"/>
      <c r="LA27" s="40"/>
      <c r="LB27" s="40"/>
      <c r="LC27" s="40"/>
      <c r="LD27" s="40"/>
      <c r="LE27" s="40"/>
      <c r="LF27" s="40"/>
      <c r="LG27" s="40"/>
      <c r="LH27" s="72"/>
      <c r="LI27" s="73"/>
      <c r="LJ27" s="40"/>
      <c r="LK27" s="40"/>
      <c r="LL27" s="40"/>
      <c r="LM27" s="40"/>
      <c r="LN27" s="40"/>
      <c r="LO27" s="40"/>
      <c r="LP27" s="40"/>
      <c r="LQ27" s="40"/>
      <c r="LR27" s="40"/>
      <c r="LS27" s="72"/>
      <c r="LT27" s="73"/>
      <c r="LU27" s="40"/>
      <c r="LV27" s="40"/>
      <c r="LW27" s="40"/>
      <c r="LX27" s="40"/>
      <c r="LY27" s="40"/>
      <c r="LZ27" s="40"/>
      <c r="MA27" s="40"/>
      <c r="MB27" s="40"/>
      <c r="MC27" s="40"/>
      <c r="MD27" s="72"/>
      <c r="ME27" s="73"/>
      <c r="MF27" s="40"/>
      <c r="MG27" s="40"/>
      <c r="MH27" s="40"/>
      <c r="MI27" s="40"/>
      <c r="MJ27" s="40"/>
      <c r="MK27" s="40"/>
      <c r="ML27" s="40"/>
      <c r="MM27" s="40"/>
      <c r="MN27" s="40"/>
      <c r="MO27" s="72"/>
      <c r="MP27" s="73"/>
      <c r="MQ27" s="40"/>
      <c r="MR27" s="40"/>
      <c r="MS27" s="40"/>
      <c r="MT27" s="40"/>
      <c r="MU27" s="40"/>
      <c r="MV27" s="40"/>
      <c r="MW27" s="40"/>
      <c r="MX27" s="40"/>
      <c r="MY27" s="40"/>
      <c r="MZ27" s="72"/>
      <c r="NA27" s="73"/>
      <c r="NB27" s="40"/>
      <c r="NC27" s="40"/>
      <c r="ND27" s="40"/>
      <c r="NE27" s="40"/>
      <c r="NF27" s="40"/>
      <c r="NG27" s="40"/>
      <c r="NH27" s="40"/>
      <c r="NI27" s="40"/>
      <c r="NJ27" s="40"/>
      <c r="NK27" s="72"/>
      <c r="NL27" s="73"/>
      <c r="NM27" s="40"/>
      <c r="NN27" s="40"/>
      <c r="NO27" s="40"/>
      <c r="NP27" s="40"/>
      <c r="NQ27" s="40"/>
      <c r="NR27" s="40"/>
      <c r="NS27" s="40"/>
      <c r="NT27" s="40"/>
      <c r="NU27" s="40"/>
      <c r="NV27" s="72"/>
      <c r="NW27" s="73"/>
      <c r="NX27" s="40"/>
      <c r="NY27" s="40"/>
      <c r="NZ27" s="40"/>
      <c r="OA27" s="40"/>
      <c r="OB27" s="40"/>
      <c r="OC27" s="40"/>
      <c r="OD27" s="40"/>
      <c r="OE27" s="40"/>
      <c r="OF27" s="40"/>
      <c r="OG27" s="72"/>
      <c r="OH27" s="73"/>
      <c r="OI27" s="40"/>
      <c r="OJ27" s="40"/>
      <c r="OK27" s="40"/>
      <c r="OL27" s="40"/>
      <c r="OM27" s="40"/>
      <c r="ON27" s="40"/>
      <c r="OO27" s="40"/>
      <c r="OP27" s="40"/>
      <c r="OQ27" s="40"/>
      <c r="OR27" s="72"/>
      <c r="OS27" s="73"/>
      <c r="OT27" s="40"/>
      <c r="OU27" s="40"/>
      <c r="OV27" s="40"/>
      <c r="OW27" s="40"/>
      <c r="OX27" s="40"/>
      <c r="OY27" s="40"/>
      <c r="OZ27" s="40"/>
      <c r="PA27" s="40"/>
      <c r="PB27" s="40"/>
      <c r="PC27" s="72"/>
      <c r="PD27" s="73"/>
      <c r="PE27" s="40"/>
      <c r="PF27" s="40"/>
      <c r="PG27" s="40"/>
      <c r="PH27" s="40"/>
      <c r="PI27" s="40"/>
      <c r="PJ27" s="40"/>
      <c r="PK27" s="40"/>
      <c r="PL27" s="40"/>
      <c r="PM27" s="40"/>
      <c r="PN27" s="72"/>
      <c r="PO27" s="73"/>
      <c r="PP27" s="40"/>
      <c r="PQ27" s="40"/>
      <c r="PR27" s="40"/>
      <c r="PS27" s="40"/>
      <c r="PT27" s="40"/>
      <c r="PU27" s="40"/>
      <c r="PV27" s="40"/>
      <c r="PW27" s="40"/>
      <c r="PX27" s="40"/>
      <c r="PY27" s="72"/>
      <c r="PZ27" s="73"/>
      <c r="QA27" s="40"/>
      <c r="QB27" s="40"/>
      <c r="QC27" s="40"/>
      <c r="QD27" s="40"/>
      <c r="QE27" s="40"/>
      <c r="QF27" s="40"/>
      <c r="QG27" s="40"/>
      <c r="QH27" s="40"/>
      <c r="QI27" s="40"/>
      <c r="QJ27" s="72"/>
      <c r="QK27" s="73"/>
      <c r="QL27" s="40"/>
      <c r="QM27" s="40"/>
      <c r="QN27" s="40"/>
      <c r="QO27" s="40"/>
      <c r="QP27" s="40"/>
      <c r="QQ27" s="40"/>
      <c r="QR27" s="40"/>
      <c r="QS27" s="40"/>
      <c r="QT27" s="40"/>
      <c r="QU27" s="72"/>
      <c r="QV27" s="73"/>
      <c r="QW27" s="40"/>
      <c r="QX27" s="40"/>
      <c r="QY27" s="40"/>
      <c r="QZ27" s="40"/>
      <c r="RA27" s="40"/>
      <c r="RB27" s="40"/>
      <c r="RC27" s="40"/>
      <c r="RD27" s="40"/>
      <c r="RE27" s="40"/>
      <c r="RF27" s="72"/>
      <c r="RG27" s="73"/>
      <c r="RH27" s="40"/>
      <c r="RI27" s="40"/>
      <c r="RJ27" s="40"/>
      <c r="RK27" s="40"/>
      <c r="RL27" s="40"/>
      <c r="RM27" s="40"/>
      <c r="RN27" s="40"/>
      <c r="RO27" s="40"/>
      <c r="RP27" s="40"/>
      <c r="RQ27" s="72"/>
      <c r="RR27" s="73"/>
      <c r="RS27" s="40"/>
      <c r="RT27" s="40"/>
      <c r="RU27" s="40"/>
      <c r="RV27" s="40"/>
      <c r="RW27" s="40"/>
      <c r="RX27" s="40"/>
      <c r="RY27" s="40"/>
      <c r="RZ27" s="40"/>
      <c r="SA27" s="40"/>
      <c r="SB27" s="72"/>
      <c r="SC27" s="73"/>
      <c r="SD27" s="40"/>
      <c r="SE27" s="40"/>
      <c r="SF27" s="40"/>
      <c r="SG27" s="40"/>
      <c r="SH27" s="40"/>
      <c r="SI27" s="40"/>
      <c r="SJ27" s="40"/>
      <c r="SK27" s="40"/>
      <c r="SL27" s="40"/>
      <c r="SM27" s="72"/>
      <c r="SN27" s="73"/>
      <c r="SO27" s="40"/>
      <c r="SP27" s="40"/>
      <c r="SQ27" s="40"/>
      <c r="SR27" s="40"/>
      <c r="SS27" s="40"/>
      <c r="ST27" s="40"/>
      <c r="SU27" s="40"/>
      <c r="SV27" s="40"/>
      <c r="SW27" s="40"/>
      <c r="SX27" s="72"/>
      <c r="SY27" s="73"/>
      <c r="SZ27" s="40"/>
      <c r="TA27" s="40"/>
      <c r="TB27" s="40"/>
      <c r="TC27" s="40"/>
      <c r="TD27" s="40"/>
      <c r="TE27" s="40"/>
      <c r="TF27" s="40"/>
      <c r="TG27" s="40"/>
      <c r="TH27" s="40"/>
      <c r="TI27" s="72"/>
      <c r="TJ27" s="73"/>
      <c r="TK27" s="40"/>
      <c r="TL27" s="40"/>
      <c r="TM27" s="40"/>
      <c r="TN27" s="40"/>
      <c r="TO27" s="40"/>
      <c r="TP27" s="40"/>
      <c r="TQ27" s="40"/>
      <c r="TR27" s="40"/>
      <c r="TS27" s="40"/>
      <c r="TT27" s="72"/>
      <c r="TU27" s="73"/>
      <c r="TV27" s="40"/>
      <c r="TW27" s="40"/>
      <c r="TX27" s="40"/>
      <c r="TY27" s="40"/>
      <c r="TZ27" s="40"/>
      <c r="UA27" s="40"/>
      <c r="UB27" s="40"/>
      <c r="UC27" s="40"/>
      <c r="UD27" s="40"/>
      <c r="UE27" s="72"/>
    </row>
    <row r="28" spans="1:551" x14ac:dyDescent="0.25">
      <c r="A28" s="75"/>
      <c r="B28" s="78"/>
      <c r="C28" s="67"/>
      <c r="D28" s="67"/>
      <c r="E28" s="67"/>
      <c r="F28" s="67"/>
      <c r="G28" s="67"/>
      <c r="H28" s="67"/>
      <c r="I28" s="67"/>
      <c r="J28" s="67"/>
      <c r="K28" s="67"/>
      <c r="L28" s="68"/>
      <c r="M28" s="78"/>
      <c r="N28" s="67"/>
      <c r="O28" s="67"/>
      <c r="P28" s="67"/>
      <c r="Q28" s="67"/>
      <c r="R28" s="67"/>
      <c r="S28" s="67"/>
      <c r="T28" s="67"/>
      <c r="U28" s="67"/>
      <c r="V28" s="67"/>
      <c r="W28" s="68"/>
      <c r="X28" s="78"/>
      <c r="Y28" s="67"/>
      <c r="Z28" s="67"/>
      <c r="AA28" s="67"/>
      <c r="AB28" s="67"/>
      <c r="AC28" s="67"/>
      <c r="AD28" s="67"/>
      <c r="AE28" s="67"/>
      <c r="AF28" s="67"/>
      <c r="AG28" s="67"/>
      <c r="AH28" s="68"/>
      <c r="AI28" s="78"/>
      <c r="AJ28" s="67"/>
      <c r="AK28" s="67"/>
      <c r="AL28" s="67"/>
      <c r="AM28" s="67"/>
      <c r="AN28" s="67"/>
      <c r="AO28" s="67"/>
      <c r="AP28" s="67"/>
      <c r="AQ28" s="67"/>
      <c r="AR28" s="67"/>
      <c r="AS28" s="68"/>
      <c r="AT28" s="78"/>
      <c r="AU28" s="67"/>
      <c r="AV28" s="67"/>
      <c r="AW28" s="67"/>
      <c r="AX28" s="67"/>
      <c r="AY28" s="67"/>
      <c r="AZ28" s="67"/>
      <c r="BA28" s="67"/>
      <c r="BB28" s="67"/>
      <c r="BC28" s="67"/>
      <c r="BD28" s="68"/>
      <c r="BE28" s="78"/>
      <c r="BF28" s="67"/>
      <c r="BG28" s="67"/>
      <c r="BH28" s="67"/>
      <c r="BI28" s="67"/>
      <c r="BJ28" s="67"/>
      <c r="BK28" s="67"/>
      <c r="BL28" s="67"/>
      <c r="BM28" s="67"/>
      <c r="BN28" s="67"/>
      <c r="BO28" s="68"/>
      <c r="BP28" s="78"/>
      <c r="BQ28" s="67"/>
      <c r="BR28" s="67"/>
      <c r="BS28" s="67"/>
      <c r="BT28" s="67"/>
      <c r="BU28" s="67"/>
      <c r="BV28" s="67"/>
      <c r="BW28" s="67"/>
      <c r="BX28" s="67"/>
      <c r="BY28" s="67"/>
      <c r="BZ28" s="68"/>
      <c r="CA28" s="78"/>
      <c r="CB28" s="67"/>
      <c r="CC28" s="67"/>
      <c r="CD28" s="67"/>
      <c r="CE28" s="67"/>
      <c r="CF28" s="67"/>
      <c r="CG28" s="67"/>
      <c r="CH28" s="67"/>
      <c r="CI28" s="67"/>
      <c r="CJ28" s="67"/>
      <c r="CK28" s="68"/>
      <c r="CL28" s="78"/>
      <c r="CM28" s="67"/>
      <c r="CN28" s="67"/>
      <c r="CO28" s="67"/>
      <c r="CP28" s="67"/>
      <c r="CQ28" s="67"/>
      <c r="CR28" s="67"/>
      <c r="CS28" s="67"/>
      <c r="CT28" s="67"/>
      <c r="CU28" s="67"/>
      <c r="CV28" s="68"/>
      <c r="CW28" s="78"/>
      <c r="CX28" s="67"/>
      <c r="CY28" s="67"/>
      <c r="CZ28" s="67"/>
      <c r="DA28" s="67"/>
      <c r="DB28" s="67"/>
      <c r="DC28" s="67"/>
      <c r="DD28" s="67"/>
      <c r="DE28" s="67"/>
      <c r="DF28" s="67"/>
      <c r="DG28" s="68"/>
      <c r="DH28" s="78"/>
      <c r="DI28" s="67"/>
      <c r="DJ28" s="67"/>
      <c r="DK28" s="67"/>
      <c r="DL28" s="67"/>
      <c r="DM28" s="67"/>
      <c r="DN28" s="67"/>
      <c r="DO28" s="67"/>
      <c r="DP28" s="67"/>
      <c r="DQ28" s="67"/>
      <c r="DR28" s="68"/>
      <c r="DS28" s="78"/>
      <c r="DT28" s="67"/>
      <c r="DU28" s="67"/>
      <c r="DV28" s="67"/>
      <c r="DW28" s="67"/>
      <c r="DX28" s="67"/>
      <c r="DY28" s="67"/>
      <c r="DZ28" s="67"/>
      <c r="EA28" s="67"/>
      <c r="EB28" s="67"/>
      <c r="EC28" s="68"/>
      <c r="ED28" s="78"/>
      <c r="EE28" s="67"/>
      <c r="EF28" s="67"/>
      <c r="EG28" s="67"/>
      <c r="EH28" s="67"/>
      <c r="EI28" s="67"/>
      <c r="EJ28" s="67"/>
      <c r="EK28" s="67"/>
      <c r="EL28" s="67"/>
      <c r="EM28" s="67"/>
      <c r="EN28" s="68"/>
      <c r="EO28" s="78"/>
      <c r="EP28" s="67"/>
      <c r="EQ28" s="67"/>
      <c r="ER28" s="67"/>
      <c r="ES28" s="67"/>
      <c r="ET28" s="67"/>
      <c r="EU28" s="67"/>
      <c r="EV28" s="67"/>
      <c r="EW28" s="67"/>
      <c r="EX28" s="67"/>
      <c r="EY28" s="68"/>
      <c r="EZ28" s="78"/>
      <c r="FA28" s="67"/>
      <c r="FB28" s="67"/>
      <c r="FC28" s="67"/>
      <c r="FD28" s="67"/>
      <c r="FE28" s="67"/>
      <c r="FF28" s="67"/>
      <c r="FG28" s="67"/>
      <c r="FH28" s="67"/>
      <c r="FI28" s="67"/>
      <c r="FJ28" s="68"/>
      <c r="FK28" s="78"/>
      <c r="FL28" s="67"/>
      <c r="FM28" s="67"/>
      <c r="FN28" s="67"/>
      <c r="FO28" s="67"/>
      <c r="FP28" s="67"/>
      <c r="FQ28" s="67"/>
      <c r="FR28" s="67"/>
      <c r="FS28" s="67"/>
      <c r="FT28" s="67"/>
      <c r="FU28" s="68"/>
      <c r="FV28" s="78"/>
      <c r="FW28" s="67"/>
      <c r="FX28" s="67"/>
      <c r="FY28" s="67"/>
      <c r="FZ28" s="67"/>
      <c r="GA28" s="67"/>
      <c r="GB28" s="67"/>
      <c r="GC28" s="67"/>
      <c r="GD28" s="67"/>
      <c r="GE28" s="67"/>
      <c r="GF28" s="68"/>
      <c r="GG28" s="78"/>
      <c r="GH28" s="67"/>
      <c r="GI28" s="67"/>
      <c r="GJ28" s="67"/>
      <c r="GK28" s="67"/>
      <c r="GL28" s="67"/>
      <c r="GM28" s="67"/>
      <c r="GN28" s="67"/>
      <c r="GO28" s="67"/>
      <c r="GP28" s="67"/>
      <c r="GQ28" s="68"/>
      <c r="GR28" s="78"/>
      <c r="GS28" s="67"/>
      <c r="GT28" s="67"/>
      <c r="GU28" s="67"/>
      <c r="GV28" s="67"/>
      <c r="GW28" s="67"/>
      <c r="GX28" s="67"/>
      <c r="GY28" s="67"/>
      <c r="GZ28" s="67"/>
      <c r="HA28" s="67"/>
      <c r="HB28" s="68"/>
      <c r="HC28" s="78"/>
      <c r="HD28" s="67"/>
      <c r="HE28" s="67"/>
      <c r="HF28" s="67"/>
      <c r="HG28" s="67"/>
      <c r="HH28" s="67"/>
      <c r="HI28" s="67"/>
      <c r="HJ28" s="67"/>
      <c r="HK28" s="67"/>
      <c r="HL28" s="67"/>
      <c r="HM28" s="68"/>
      <c r="HN28" s="78"/>
      <c r="HO28" s="67"/>
      <c r="HP28" s="67"/>
      <c r="HQ28" s="67"/>
      <c r="HR28" s="67"/>
      <c r="HS28" s="67"/>
      <c r="HT28" s="67"/>
      <c r="HU28" s="67"/>
      <c r="HV28" s="67"/>
      <c r="HW28" s="67"/>
      <c r="HX28" s="68"/>
      <c r="HY28" s="78"/>
      <c r="HZ28" s="67"/>
      <c r="IA28" s="67"/>
      <c r="IB28" s="67"/>
      <c r="IC28" s="67"/>
      <c r="ID28" s="67"/>
      <c r="IE28" s="67"/>
      <c r="IF28" s="67"/>
      <c r="IG28" s="67"/>
      <c r="IH28" s="67"/>
      <c r="II28" s="68"/>
      <c r="IJ28" s="78"/>
      <c r="IK28" s="67"/>
      <c r="IL28" s="67"/>
      <c r="IM28" s="67"/>
      <c r="IN28" s="67"/>
      <c r="IO28" s="67"/>
      <c r="IP28" s="67"/>
      <c r="IQ28" s="67"/>
      <c r="IR28" s="67"/>
      <c r="IS28" s="67"/>
      <c r="IT28" s="68"/>
      <c r="IU28" s="78"/>
      <c r="IV28" s="67"/>
      <c r="IW28" s="67"/>
      <c r="IX28" s="67"/>
      <c r="IY28" s="67"/>
      <c r="IZ28" s="67"/>
      <c r="JA28" s="67"/>
      <c r="JB28" s="67"/>
      <c r="JC28" s="67"/>
      <c r="JD28" s="67"/>
      <c r="JE28" s="68"/>
      <c r="JF28" s="78"/>
      <c r="JG28" s="67"/>
      <c r="JH28" s="67"/>
      <c r="JI28" s="67"/>
      <c r="JJ28" s="67"/>
      <c r="JK28" s="67"/>
      <c r="JL28" s="67"/>
      <c r="JM28" s="67"/>
      <c r="JN28" s="67"/>
      <c r="JO28" s="67"/>
      <c r="JP28" s="68"/>
      <c r="JQ28" s="78"/>
      <c r="JR28" s="67"/>
      <c r="JS28" s="67"/>
      <c r="JT28" s="67"/>
      <c r="JU28" s="67"/>
      <c r="JV28" s="67"/>
      <c r="JW28" s="67"/>
      <c r="JX28" s="67"/>
      <c r="JY28" s="67"/>
      <c r="JZ28" s="67"/>
      <c r="KA28" s="68"/>
      <c r="KB28" s="78"/>
      <c r="KC28" s="67"/>
      <c r="KD28" s="67"/>
      <c r="KE28" s="67"/>
      <c r="KF28" s="67"/>
      <c r="KG28" s="67"/>
      <c r="KH28" s="67"/>
      <c r="KI28" s="67"/>
      <c r="KJ28" s="67"/>
      <c r="KK28" s="67"/>
      <c r="KL28" s="68"/>
      <c r="KM28" s="78"/>
      <c r="KN28" s="67"/>
      <c r="KO28" s="67"/>
      <c r="KP28" s="67"/>
      <c r="KQ28" s="67"/>
      <c r="KR28" s="67"/>
      <c r="KS28" s="67"/>
      <c r="KT28" s="67"/>
      <c r="KU28" s="67"/>
      <c r="KV28" s="67"/>
      <c r="KW28" s="68"/>
      <c r="KX28" s="78"/>
      <c r="KY28" s="67"/>
      <c r="KZ28" s="67"/>
      <c r="LA28" s="67"/>
      <c r="LB28" s="67"/>
      <c r="LC28" s="67"/>
      <c r="LD28" s="67"/>
      <c r="LE28" s="67"/>
      <c r="LF28" s="67"/>
      <c r="LG28" s="67"/>
      <c r="LH28" s="68"/>
      <c r="LI28" s="78"/>
      <c r="LJ28" s="67"/>
      <c r="LK28" s="67"/>
      <c r="LL28" s="67"/>
      <c r="LM28" s="67"/>
      <c r="LN28" s="67"/>
      <c r="LO28" s="67"/>
      <c r="LP28" s="67"/>
      <c r="LQ28" s="67"/>
      <c r="LR28" s="67"/>
      <c r="LS28" s="68"/>
      <c r="LT28" s="78"/>
      <c r="LU28" s="67"/>
      <c r="LV28" s="67"/>
      <c r="LW28" s="67"/>
      <c r="LX28" s="67"/>
      <c r="LY28" s="67"/>
      <c r="LZ28" s="67"/>
      <c r="MA28" s="67"/>
      <c r="MB28" s="67"/>
      <c r="MC28" s="67"/>
      <c r="MD28" s="68"/>
      <c r="ME28" s="78"/>
      <c r="MF28" s="67"/>
      <c r="MG28" s="67"/>
      <c r="MH28" s="67"/>
      <c r="MI28" s="67"/>
      <c r="MJ28" s="67"/>
      <c r="MK28" s="67"/>
      <c r="ML28" s="67"/>
      <c r="MM28" s="67"/>
      <c r="MN28" s="67"/>
      <c r="MO28" s="68"/>
      <c r="MP28" s="78"/>
      <c r="MQ28" s="67"/>
      <c r="MR28" s="67"/>
      <c r="MS28" s="67"/>
      <c r="MT28" s="67"/>
      <c r="MU28" s="67"/>
      <c r="MV28" s="67"/>
      <c r="MW28" s="67"/>
      <c r="MX28" s="67"/>
      <c r="MY28" s="67"/>
      <c r="MZ28" s="68"/>
      <c r="NA28" s="78"/>
      <c r="NB28" s="67"/>
      <c r="NC28" s="67"/>
      <c r="ND28" s="67"/>
      <c r="NE28" s="67"/>
      <c r="NF28" s="67"/>
      <c r="NG28" s="67"/>
      <c r="NH28" s="67"/>
      <c r="NI28" s="67"/>
      <c r="NJ28" s="67"/>
      <c r="NK28" s="68"/>
      <c r="NL28" s="78"/>
      <c r="NM28" s="67"/>
      <c r="NN28" s="67"/>
      <c r="NO28" s="67"/>
      <c r="NP28" s="67"/>
      <c r="NQ28" s="67"/>
      <c r="NR28" s="67"/>
      <c r="NS28" s="67"/>
      <c r="NT28" s="67"/>
      <c r="NU28" s="67"/>
      <c r="NV28" s="68"/>
      <c r="NW28" s="78"/>
      <c r="NX28" s="67"/>
      <c r="NY28" s="67"/>
      <c r="NZ28" s="67"/>
      <c r="OA28" s="67"/>
      <c r="OB28" s="67"/>
      <c r="OC28" s="67"/>
      <c r="OD28" s="67"/>
      <c r="OE28" s="67"/>
      <c r="OF28" s="67"/>
      <c r="OG28" s="68"/>
      <c r="OH28" s="78"/>
      <c r="OI28" s="67"/>
      <c r="OJ28" s="67"/>
      <c r="OK28" s="67"/>
      <c r="OL28" s="67"/>
      <c r="OM28" s="67"/>
      <c r="ON28" s="67"/>
      <c r="OO28" s="67"/>
      <c r="OP28" s="67"/>
      <c r="OQ28" s="67"/>
      <c r="OR28" s="68"/>
      <c r="OS28" s="78"/>
      <c r="OT28" s="67"/>
      <c r="OU28" s="67"/>
      <c r="OV28" s="67"/>
      <c r="OW28" s="67"/>
      <c r="OX28" s="67"/>
      <c r="OY28" s="67"/>
      <c r="OZ28" s="67"/>
      <c r="PA28" s="67"/>
      <c r="PB28" s="67"/>
      <c r="PC28" s="68"/>
      <c r="PD28" s="78"/>
      <c r="PE28" s="67"/>
      <c r="PF28" s="67"/>
      <c r="PG28" s="67"/>
      <c r="PH28" s="67"/>
      <c r="PI28" s="67"/>
      <c r="PJ28" s="67"/>
      <c r="PK28" s="67"/>
      <c r="PL28" s="67"/>
      <c r="PM28" s="67"/>
      <c r="PN28" s="68"/>
      <c r="PO28" s="78"/>
      <c r="PP28" s="67"/>
      <c r="PQ28" s="67"/>
      <c r="PR28" s="67"/>
      <c r="PS28" s="67"/>
      <c r="PT28" s="67"/>
      <c r="PU28" s="67"/>
      <c r="PV28" s="67"/>
      <c r="PW28" s="67"/>
      <c r="PX28" s="67"/>
      <c r="PY28" s="68"/>
      <c r="PZ28" s="78"/>
      <c r="QA28" s="67"/>
      <c r="QB28" s="67"/>
      <c r="QC28" s="67"/>
      <c r="QD28" s="67"/>
      <c r="QE28" s="67"/>
      <c r="QF28" s="67"/>
      <c r="QG28" s="67"/>
      <c r="QH28" s="67"/>
      <c r="QI28" s="67"/>
      <c r="QJ28" s="68"/>
      <c r="QK28" s="78"/>
      <c r="QL28" s="67"/>
      <c r="QM28" s="67"/>
      <c r="QN28" s="67"/>
      <c r="QO28" s="67"/>
      <c r="QP28" s="67"/>
      <c r="QQ28" s="67"/>
      <c r="QR28" s="67"/>
      <c r="QS28" s="67"/>
      <c r="QT28" s="67"/>
      <c r="QU28" s="68"/>
      <c r="QV28" s="78"/>
      <c r="QW28" s="67"/>
      <c r="QX28" s="67"/>
      <c r="QY28" s="67"/>
      <c r="QZ28" s="67"/>
      <c r="RA28" s="67"/>
      <c r="RB28" s="67"/>
      <c r="RC28" s="67"/>
      <c r="RD28" s="67"/>
      <c r="RE28" s="67"/>
      <c r="RF28" s="68"/>
      <c r="RG28" s="78"/>
      <c r="RH28" s="67"/>
      <c r="RI28" s="67"/>
      <c r="RJ28" s="67"/>
      <c r="RK28" s="67"/>
      <c r="RL28" s="67"/>
      <c r="RM28" s="67"/>
      <c r="RN28" s="67"/>
      <c r="RO28" s="67"/>
      <c r="RP28" s="67"/>
      <c r="RQ28" s="68"/>
      <c r="RR28" s="78"/>
      <c r="RS28" s="67"/>
      <c r="RT28" s="67"/>
      <c r="RU28" s="67"/>
      <c r="RV28" s="67"/>
      <c r="RW28" s="67"/>
      <c r="RX28" s="67"/>
      <c r="RY28" s="67"/>
      <c r="RZ28" s="67"/>
      <c r="SA28" s="67"/>
      <c r="SB28" s="68"/>
      <c r="SC28" s="78"/>
      <c r="SD28" s="67"/>
      <c r="SE28" s="67"/>
      <c r="SF28" s="67"/>
      <c r="SG28" s="67"/>
      <c r="SH28" s="67"/>
      <c r="SI28" s="67"/>
      <c r="SJ28" s="67"/>
      <c r="SK28" s="67"/>
      <c r="SL28" s="67"/>
      <c r="SM28" s="68"/>
      <c r="SN28" s="78"/>
      <c r="SO28" s="67"/>
      <c r="SP28" s="67"/>
      <c r="SQ28" s="67"/>
      <c r="SR28" s="67"/>
      <c r="SS28" s="67"/>
      <c r="ST28" s="67"/>
      <c r="SU28" s="67"/>
      <c r="SV28" s="67"/>
      <c r="SW28" s="67"/>
      <c r="SX28" s="68"/>
      <c r="SY28" s="78"/>
      <c r="SZ28" s="67"/>
      <c r="TA28" s="67"/>
      <c r="TB28" s="67"/>
      <c r="TC28" s="67"/>
      <c r="TD28" s="67"/>
      <c r="TE28" s="67"/>
      <c r="TF28" s="67"/>
      <c r="TG28" s="67"/>
      <c r="TH28" s="67"/>
      <c r="TI28" s="68"/>
      <c r="TJ28" s="78"/>
      <c r="TK28" s="67"/>
      <c r="TL28" s="67"/>
      <c r="TM28" s="67"/>
      <c r="TN28" s="67"/>
      <c r="TO28" s="67"/>
      <c r="TP28" s="67"/>
      <c r="TQ28" s="67"/>
      <c r="TR28" s="67"/>
      <c r="TS28" s="67"/>
      <c r="TT28" s="68"/>
      <c r="TU28" s="78"/>
      <c r="TV28" s="67"/>
      <c r="TW28" s="67"/>
      <c r="TX28" s="67"/>
      <c r="TY28" s="67"/>
      <c r="TZ28" s="67"/>
      <c r="UA28" s="67"/>
      <c r="UB28" s="67"/>
      <c r="UC28" s="67"/>
      <c r="UD28" s="67"/>
      <c r="UE28" s="68"/>
    </row>
    <row r="29" spans="1:551" x14ac:dyDescent="0.25">
      <c r="A29" s="75"/>
      <c r="B29" s="73"/>
      <c r="C29" s="70" t="str">
        <f>'Site 1'!C27</f>
        <v>2. Project Narrative for the Services to be added</v>
      </c>
      <c r="D29" s="40"/>
      <c r="E29" s="40"/>
      <c r="F29" s="40"/>
      <c r="G29" s="40"/>
      <c r="H29" s="40"/>
      <c r="I29" s="40"/>
      <c r="J29" s="71" t="str">
        <f>'Site 1'!$J$27</f>
        <v>Section Incomplete</v>
      </c>
      <c r="K29" s="40"/>
      <c r="L29" s="72"/>
      <c r="M29" s="73"/>
      <c r="N29" s="70" t="str">
        <f>$C$29</f>
        <v>2. Project Narrative for the Services to be added</v>
      </c>
      <c r="O29" s="40"/>
      <c r="P29" s="40"/>
      <c r="Q29" s="40"/>
      <c r="R29" s="40"/>
      <c r="S29" s="40"/>
      <c r="T29" s="40"/>
      <c r="U29" s="71" t="str">
        <f>'Site 2'!$J$27</f>
        <v>Section Incomplete</v>
      </c>
      <c r="V29" s="40"/>
      <c r="W29" s="72"/>
      <c r="X29" s="73"/>
      <c r="Y29" s="70" t="str">
        <f>$C$29</f>
        <v>2. Project Narrative for the Services to be added</v>
      </c>
      <c r="Z29" s="40"/>
      <c r="AA29" s="40"/>
      <c r="AB29" s="40"/>
      <c r="AC29" s="40"/>
      <c r="AD29" s="40"/>
      <c r="AE29" s="40"/>
      <c r="AF29" s="71" t="str">
        <f>'Site 3'!$J$27</f>
        <v>Section Incomplete</v>
      </c>
      <c r="AG29" s="40"/>
      <c r="AH29" s="72"/>
      <c r="AI29" s="73"/>
      <c r="AJ29" s="70" t="str">
        <f>$C$29</f>
        <v>2. Project Narrative for the Services to be added</v>
      </c>
      <c r="AK29" s="40"/>
      <c r="AL29" s="40"/>
      <c r="AM29" s="40"/>
      <c r="AN29" s="40"/>
      <c r="AO29" s="40"/>
      <c r="AP29" s="40"/>
      <c r="AQ29" s="71" t="str">
        <f>'Site 4'!$J$27</f>
        <v>Section Incomplete</v>
      </c>
      <c r="AR29" s="40"/>
      <c r="AS29" s="72"/>
      <c r="AT29" s="73"/>
      <c r="AU29" s="70" t="str">
        <f>$C$29</f>
        <v>2. Project Narrative for the Services to be added</v>
      </c>
      <c r="AV29" s="40"/>
      <c r="AW29" s="40"/>
      <c r="AX29" s="40"/>
      <c r="AY29" s="40"/>
      <c r="AZ29" s="40"/>
      <c r="BA29" s="40"/>
      <c r="BB29" s="71" t="str">
        <f>'Site 5'!$J$27</f>
        <v>Section Incomplete</v>
      </c>
      <c r="BC29" s="40"/>
      <c r="BD29" s="72"/>
      <c r="BE29" s="73"/>
      <c r="BF29" s="70" t="str">
        <f>$C$29</f>
        <v>2. Project Narrative for the Services to be added</v>
      </c>
      <c r="BG29" s="40"/>
      <c r="BH29" s="40"/>
      <c r="BI29" s="40"/>
      <c r="BJ29" s="40"/>
      <c r="BK29" s="40"/>
      <c r="BL29" s="40"/>
      <c r="BM29" s="71" t="str">
        <f>'Site 6'!$J$27</f>
        <v>Section Incomplete</v>
      </c>
      <c r="BN29" s="40"/>
      <c r="BO29" s="72"/>
      <c r="BP29" s="73"/>
      <c r="BQ29" s="70" t="str">
        <f>$C$29</f>
        <v>2. Project Narrative for the Services to be added</v>
      </c>
      <c r="BR29" s="40"/>
      <c r="BS29" s="40"/>
      <c r="BT29" s="40"/>
      <c r="BU29" s="40"/>
      <c r="BV29" s="40"/>
      <c r="BW29" s="40"/>
      <c r="BX29" s="71" t="str">
        <f>'Site 7'!$J$27</f>
        <v>Section Incomplete</v>
      </c>
      <c r="BY29" s="40"/>
      <c r="BZ29" s="72"/>
      <c r="CA29" s="73"/>
      <c r="CB29" s="70" t="str">
        <f>$C$29</f>
        <v>2. Project Narrative for the Services to be added</v>
      </c>
      <c r="CC29" s="40"/>
      <c r="CD29" s="40"/>
      <c r="CE29" s="40"/>
      <c r="CF29" s="40"/>
      <c r="CG29" s="40"/>
      <c r="CH29" s="40"/>
      <c r="CI29" s="71" t="str">
        <f>'Site 8'!$J$27</f>
        <v>Section Incomplete</v>
      </c>
      <c r="CJ29" s="40"/>
      <c r="CK29" s="72"/>
      <c r="CL29" s="73"/>
      <c r="CM29" s="70" t="str">
        <f>$C$29</f>
        <v>2. Project Narrative for the Services to be added</v>
      </c>
      <c r="CN29" s="40"/>
      <c r="CO29" s="40"/>
      <c r="CP29" s="40"/>
      <c r="CQ29" s="40"/>
      <c r="CR29" s="40"/>
      <c r="CS29" s="40"/>
      <c r="CT29" s="71" t="str">
        <f>'Site 9'!$J$27</f>
        <v>Section Incomplete</v>
      </c>
      <c r="CU29" s="40"/>
      <c r="CV29" s="72"/>
      <c r="CW29" s="73"/>
      <c r="CX29" s="70" t="str">
        <f>$C$29</f>
        <v>2. Project Narrative for the Services to be added</v>
      </c>
      <c r="CY29" s="40"/>
      <c r="CZ29" s="40"/>
      <c r="DA29" s="40"/>
      <c r="DB29" s="40"/>
      <c r="DC29" s="40"/>
      <c r="DD29" s="40"/>
      <c r="DE29" s="71" t="str">
        <f>'Site 10'!$J$27</f>
        <v>Section Incomplete</v>
      </c>
      <c r="DF29" s="40"/>
      <c r="DG29" s="72"/>
      <c r="DH29" s="73"/>
      <c r="DI29" s="70" t="str">
        <f>$C$29</f>
        <v>2. Project Narrative for the Services to be added</v>
      </c>
      <c r="DJ29" s="40"/>
      <c r="DK29" s="40"/>
      <c r="DL29" s="40"/>
      <c r="DM29" s="40"/>
      <c r="DN29" s="40"/>
      <c r="DO29" s="40"/>
      <c r="DP29" s="71" t="str">
        <f>'Site 11'!$J$27</f>
        <v>Section Incomplete</v>
      </c>
      <c r="DQ29" s="40"/>
      <c r="DR29" s="72"/>
      <c r="DS29" s="73"/>
      <c r="DT29" s="70" t="str">
        <f>$C$29</f>
        <v>2. Project Narrative for the Services to be added</v>
      </c>
      <c r="DU29" s="40"/>
      <c r="DV29" s="40"/>
      <c r="DW29" s="40"/>
      <c r="DX29" s="40"/>
      <c r="DY29" s="40"/>
      <c r="DZ29" s="40"/>
      <c r="EA29" s="71" t="str">
        <f>'Site 12'!$J$27</f>
        <v>Section Incomplete</v>
      </c>
      <c r="EB29" s="40"/>
      <c r="EC29" s="72"/>
      <c r="ED29" s="73"/>
      <c r="EE29" s="70" t="str">
        <f>$C$29</f>
        <v>2. Project Narrative for the Services to be added</v>
      </c>
      <c r="EF29" s="40"/>
      <c r="EG29" s="40"/>
      <c r="EH29" s="40"/>
      <c r="EI29" s="40"/>
      <c r="EJ29" s="40"/>
      <c r="EK29" s="40"/>
      <c r="EL29" s="71" t="str">
        <f>'Site 13'!$J$27</f>
        <v>Section Incomplete</v>
      </c>
      <c r="EM29" s="40"/>
      <c r="EN29" s="72"/>
      <c r="EO29" s="73"/>
      <c r="EP29" s="70" t="str">
        <f>$C$29</f>
        <v>2. Project Narrative for the Services to be added</v>
      </c>
      <c r="EQ29" s="40"/>
      <c r="ER29" s="40"/>
      <c r="ES29" s="40"/>
      <c r="ET29" s="40"/>
      <c r="EU29" s="40"/>
      <c r="EV29" s="40"/>
      <c r="EW29" s="71" t="str">
        <f>'Site 14'!$J$27</f>
        <v>Section Incomplete</v>
      </c>
      <c r="EX29" s="40"/>
      <c r="EY29" s="72"/>
      <c r="EZ29" s="73"/>
      <c r="FA29" s="70" t="str">
        <f>$C$29</f>
        <v>2. Project Narrative for the Services to be added</v>
      </c>
      <c r="FB29" s="40"/>
      <c r="FC29" s="40"/>
      <c r="FD29" s="40"/>
      <c r="FE29" s="40"/>
      <c r="FF29" s="40"/>
      <c r="FG29" s="40"/>
      <c r="FH29" s="71" t="str">
        <f>'Site 15'!$J$27</f>
        <v>Section Incomplete</v>
      </c>
      <c r="FI29" s="40"/>
      <c r="FJ29" s="72"/>
      <c r="FK29" s="73"/>
      <c r="FL29" s="70" t="str">
        <f>$C$29</f>
        <v>2. Project Narrative for the Services to be added</v>
      </c>
      <c r="FM29" s="40"/>
      <c r="FN29" s="40"/>
      <c r="FO29" s="40"/>
      <c r="FP29" s="40"/>
      <c r="FQ29" s="40"/>
      <c r="FR29" s="40"/>
      <c r="FS29" s="71" t="str">
        <f>'Site 16'!$J$27</f>
        <v>Section Incomplete</v>
      </c>
      <c r="FT29" s="40"/>
      <c r="FU29" s="72"/>
      <c r="FV29" s="73"/>
      <c r="FW29" s="70" t="str">
        <f>$C$29</f>
        <v>2. Project Narrative for the Services to be added</v>
      </c>
      <c r="FX29" s="40"/>
      <c r="FY29" s="40"/>
      <c r="FZ29" s="40"/>
      <c r="GA29" s="40"/>
      <c r="GB29" s="40"/>
      <c r="GC29" s="40"/>
      <c r="GD29" s="71" t="str">
        <f>'Site 17'!$J$27</f>
        <v>Section Incomplete</v>
      </c>
      <c r="GE29" s="40"/>
      <c r="GF29" s="72"/>
      <c r="GG29" s="73"/>
      <c r="GH29" s="70" t="str">
        <f>$C$29</f>
        <v>2. Project Narrative for the Services to be added</v>
      </c>
      <c r="GI29" s="40"/>
      <c r="GJ29" s="40"/>
      <c r="GK29" s="40"/>
      <c r="GL29" s="40"/>
      <c r="GM29" s="40"/>
      <c r="GN29" s="40"/>
      <c r="GO29" s="71" t="str">
        <f>'Site 18'!$J$27</f>
        <v>Section Incomplete</v>
      </c>
      <c r="GP29" s="40"/>
      <c r="GQ29" s="72"/>
      <c r="GR29" s="73"/>
      <c r="GS29" s="70" t="str">
        <f>$C$29</f>
        <v>2. Project Narrative for the Services to be added</v>
      </c>
      <c r="GT29" s="40"/>
      <c r="GU29" s="40"/>
      <c r="GV29" s="40"/>
      <c r="GW29" s="40"/>
      <c r="GX29" s="40"/>
      <c r="GY29" s="40"/>
      <c r="GZ29" s="71" t="str">
        <f>'Site 19'!$J$27</f>
        <v>Section Incomplete</v>
      </c>
      <c r="HA29" s="40"/>
      <c r="HB29" s="72"/>
      <c r="HC29" s="73"/>
      <c r="HD29" s="70" t="str">
        <f>$C$29</f>
        <v>2. Project Narrative for the Services to be added</v>
      </c>
      <c r="HE29" s="40"/>
      <c r="HF29" s="40"/>
      <c r="HG29" s="40"/>
      <c r="HH29" s="40"/>
      <c r="HI29" s="40"/>
      <c r="HJ29" s="40"/>
      <c r="HK29" s="71" t="str">
        <f>'Site 20'!$J$27</f>
        <v>Section Incomplete</v>
      </c>
      <c r="HL29" s="40"/>
      <c r="HM29" s="72"/>
      <c r="HN29" s="73"/>
      <c r="HO29" s="70" t="str">
        <f>$C$29</f>
        <v>2. Project Narrative for the Services to be added</v>
      </c>
      <c r="HP29" s="40"/>
      <c r="HQ29" s="40"/>
      <c r="HR29" s="40"/>
      <c r="HS29" s="40"/>
      <c r="HT29" s="40"/>
      <c r="HU29" s="40"/>
      <c r="HV29" s="71" t="str">
        <f>'Site 21'!$J$27</f>
        <v>Section Incomplete</v>
      </c>
      <c r="HW29" s="40"/>
      <c r="HX29" s="72"/>
      <c r="HY29" s="73"/>
      <c r="HZ29" s="70" t="str">
        <f>$C$29</f>
        <v>2. Project Narrative for the Services to be added</v>
      </c>
      <c r="IA29" s="40"/>
      <c r="IB29" s="40"/>
      <c r="IC29" s="40"/>
      <c r="ID29" s="40"/>
      <c r="IE29" s="40"/>
      <c r="IF29" s="40"/>
      <c r="IG29" s="71" t="str">
        <f>'Site 22'!$J$27</f>
        <v>Section Incomplete</v>
      </c>
      <c r="IH29" s="40"/>
      <c r="II29" s="72"/>
      <c r="IJ29" s="73"/>
      <c r="IK29" s="70" t="str">
        <f>$C$29</f>
        <v>2. Project Narrative for the Services to be added</v>
      </c>
      <c r="IL29" s="40"/>
      <c r="IM29" s="40"/>
      <c r="IN29" s="40"/>
      <c r="IO29" s="40"/>
      <c r="IP29" s="40"/>
      <c r="IQ29" s="40"/>
      <c r="IR29" s="71" t="str">
        <f>'Site 23'!$J$27</f>
        <v>Section Incomplete</v>
      </c>
      <c r="IS29" s="40"/>
      <c r="IT29" s="72"/>
      <c r="IU29" s="73"/>
      <c r="IV29" s="70" t="str">
        <f>$C$29</f>
        <v>2. Project Narrative for the Services to be added</v>
      </c>
      <c r="IW29" s="40"/>
      <c r="IX29" s="40"/>
      <c r="IY29" s="40"/>
      <c r="IZ29" s="40"/>
      <c r="JA29" s="40"/>
      <c r="JB29" s="40"/>
      <c r="JC29" s="71" t="str">
        <f>'Site 24'!$J$27</f>
        <v>Section Incomplete</v>
      </c>
      <c r="JD29" s="40"/>
      <c r="JE29" s="72"/>
      <c r="JF29" s="73"/>
      <c r="JG29" s="70" t="str">
        <f>$C$29</f>
        <v>2. Project Narrative for the Services to be added</v>
      </c>
      <c r="JH29" s="40"/>
      <c r="JI29" s="40"/>
      <c r="JJ29" s="40"/>
      <c r="JK29" s="40"/>
      <c r="JL29" s="40"/>
      <c r="JM29" s="40"/>
      <c r="JN29" s="71" t="str">
        <f>'Site 25'!$J$27</f>
        <v>Section Incomplete</v>
      </c>
      <c r="JO29" s="40"/>
      <c r="JP29" s="72"/>
      <c r="JQ29" s="73"/>
      <c r="JR29" s="70" t="str">
        <f>$C$29</f>
        <v>2. Project Narrative for the Services to be added</v>
      </c>
      <c r="JS29" s="40"/>
      <c r="JT29" s="40"/>
      <c r="JU29" s="40"/>
      <c r="JV29" s="40"/>
      <c r="JW29" s="40"/>
      <c r="JX29" s="40"/>
      <c r="JY29" s="71" t="str">
        <f>'Site 26'!$J$27</f>
        <v>Section Incomplete</v>
      </c>
      <c r="JZ29" s="40"/>
      <c r="KA29" s="72"/>
      <c r="KB29" s="73"/>
      <c r="KC29" s="70" t="str">
        <f>$C$29</f>
        <v>2. Project Narrative for the Services to be added</v>
      </c>
      <c r="KD29" s="40"/>
      <c r="KE29" s="40"/>
      <c r="KF29" s="40"/>
      <c r="KG29" s="40"/>
      <c r="KH29" s="40"/>
      <c r="KI29" s="40"/>
      <c r="KJ29" s="71" t="str">
        <f>'Site 27'!$J$27</f>
        <v>Section Incomplete</v>
      </c>
      <c r="KK29" s="40"/>
      <c r="KL29" s="72"/>
      <c r="KM29" s="73"/>
      <c r="KN29" s="70" t="str">
        <f>$C$29</f>
        <v>2. Project Narrative for the Services to be added</v>
      </c>
      <c r="KO29" s="40"/>
      <c r="KP29" s="40"/>
      <c r="KQ29" s="40"/>
      <c r="KR29" s="40"/>
      <c r="KS29" s="40"/>
      <c r="KT29" s="40"/>
      <c r="KU29" s="71" t="str">
        <f>'Site 28'!$J$27</f>
        <v>Section Incomplete</v>
      </c>
      <c r="KV29" s="40"/>
      <c r="KW29" s="72"/>
      <c r="KX29" s="73"/>
      <c r="KY29" s="70" t="str">
        <f>$C$29</f>
        <v>2. Project Narrative for the Services to be added</v>
      </c>
      <c r="KZ29" s="40"/>
      <c r="LA29" s="40"/>
      <c r="LB29" s="40"/>
      <c r="LC29" s="40"/>
      <c r="LD29" s="40"/>
      <c r="LE29" s="40"/>
      <c r="LF29" s="71" t="str">
        <f>'Site 29'!$J$27</f>
        <v>Section Incomplete</v>
      </c>
      <c r="LG29" s="40"/>
      <c r="LH29" s="72"/>
      <c r="LI29" s="73"/>
      <c r="LJ29" s="70" t="str">
        <f>$C$29</f>
        <v>2. Project Narrative for the Services to be added</v>
      </c>
      <c r="LK29" s="40"/>
      <c r="LL29" s="40"/>
      <c r="LM29" s="40"/>
      <c r="LN29" s="40"/>
      <c r="LO29" s="40"/>
      <c r="LP29" s="40"/>
      <c r="LQ29" s="71" t="str">
        <f>'Site 30'!$J$27</f>
        <v>Section Incomplete</v>
      </c>
      <c r="LR29" s="40"/>
      <c r="LS29" s="72"/>
      <c r="LT29" s="73"/>
      <c r="LU29" s="70" t="str">
        <f>$C$29</f>
        <v>2. Project Narrative for the Services to be added</v>
      </c>
      <c r="LV29" s="40"/>
      <c r="LW29" s="40"/>
      <c r="LX29" s="40"/>
      <c r="LY29" s="40"/>
      <c r="LZ29" s="40"/>
      <c r="MA29" s="40"/>
      <c r="MB29" s="71" t="str">
        <f>'Site 31'!$J$27</f>
        <v>Section Incomplete</v>
      </c>
      <c r="MC29" s="40"/>
      <c r="MD29" s="72"/>
      <c r="ME29" s="73"/>
      <c r="MF29" s="70" t="str">
        <f>$C$29</f>
        <v>2. Project Narrative for the Services to be added</v>
      </c>
      <c r="MG29" s="40"/>
      <c r="MH29" s="40"/>
      <c r="MI29" s="40"/>
      <c r="MJ29" s="40"/>
      <c r="MK29" s="40"/>
      <c r="ML29" s="40"/>
      <c r="MM29" s="71" t="str">
        <f>'Site 32'!$J$27</f>
        <v>Section Incomplete</v>
      </c>
      <c r="MN29" s="40"/>
      <c r="MO29" s="72"/>
      <c r="MP29" s="73"/>
      <c r="MQ29" s="70" t="str">
        <f>$C$29</f>
        <v>2. Project Narrative for the Services to be added</v>
      </c>
      <c r="MR29" s="40"/>
      <c r="MS29" s="40"/>
      <c r="MT29" s="40"/>
      <c r="MU29" s="40"/>
      <c r="MV29" s="40"/>
      <c r="MW29" s="40"/>
      <c r="MX29" s="71" t="str">
        <f>'Site 33'!$J$27</f>
        <v>Section Incomplete</v>
      </c>
      <c r="MY29" s="40"/>
      <c r="MZ29" s="72"/>
      <c r="NA29" s="73"/>
      <c r="NB29" s="70" t="str">
        <f>$C$29</f>
        <v>2. Project Narrative for the Services to be added</v>
      </c>
      <c r="NC29" s="40"/>
      <c r="ND29" s="40"/>
      <c r="NE29" s="40"/>
      <c r="NF29" s="40"/>
      <c r="NG29" s="40"/>
      <c r="NH29" s="40"/>
      <c r="NI29" s="71" t="str">
        <f>'Site 34'!$J$27</f>
        <v>Section Incomplete</v>
      </c>
      <c r="NJ29" s="40"/>
      <c r="NK29" s="72"/>
      <c r="NL29" s="73"/>
      <c r="NM29" s="70" t="str">
        <f>$C$29</f>
        <v>2. Project Narrative for the Services to be added</v>
      </c>
      <c r="NN29" s="40"/>
      <c r="NO29" s="40"/>
      <c r="NP29" s="40"/>
      <c r="NQ29" s="40"/>
      <c r="NR29" s="40"/>
      <c r="NS29" s="40"/>
      <c r="NT29" s="71" t="str">
        <f>'Site 35'!$J$27</f>
        <v>Section Incomplete</v>
      </c>
      <c r="NU29" s="40"/>
      <c r="NV29" s="72"/>
      <c r="NW29" s="73"/>
      <c r="NX29" s="70" t="str">
        <f>$C$29</f>
        <v>2. Project Narrative for the Services to be added</v>
      </c>
      <c r="NY29" s="40"/>
      <c r="NZ29" s="40"/>
      <c r="OA29" s="40"/>
      <c r="OB29" s="40"/>
      <c r="OC29" s="40"/>
      <c r="OD29" s="40"/>
      <c r="OE29" s="71" t="str">
        <f>'Site 36'!$J$27</f>
        <v>Section Incomplete</v>
      </c>
      <c r="OF29" s="40"/>
      <c r="OG29" s="72"/>
      <c r="OH29" s="73"/>
      <c r="OI29" s="70" t="str">
        <f>$C$29</f>
        <v>2. Project Narrative for the Services to be added</v>
      </c>
      <c r="OJ29" s="40"/>
      <c r="OK29" s="40"/>
      <c r="OL29" s="40"/>
      <c r="OM29" s="40"/>
      <c r="ON29" s="40"/>
      <c r="OO29" s="40"/>
      <c r="OP29" s="71" t="str">
        <f>'Site 37'!$J$27</f>
        <v>Section Incomplete</v>
      </c>
      <c r="OQ29" s="40"/>
      <c r="OR29" s="72"/>
      <c r="OS29" s="73"/>
      <c r="OT29" s="70" t="str">
        <f>$C$29</f>
        <v>2. Project Narrative for the Services to be added</v>
      </c>
      <c r="OU29" s="40"/>
      <c r="OV29" s="40"/>
      <c r="OW29" s="40"/>
      <c r="OX29" s="40"/>
      <c r="OY29" s="40"/>
      <c r="OZ29" s="40"/>
      <c r="PA29" s="71" t="str">
        <f>'Site 38'!$J$27</f>
        <v>Section Incomplete</v>
      </c>
      <c r="PB29" s="40"/>
      <c r="PC29" s="72"/>
      <c r="PD29" s="73"/>
      <c r="PE29" s="70" t="str">
        <f>$C$29</f>
        <v>2. Project Narrative for the Services to be added</v>
      </c>
      <c r="PF29" s="40"/>
      <c r="PG29" s="40"/>
      <c r="PH29" s="40"/>
      <c r="PI29" s="40"/>
      <c r="PJ29" s="40"/>
      <c r="PK29" s="40"/>
      <c r="PL29" s="71" t="str">
        <f>'Site 39'!$J$27</f>
        <v>Section Incomplete</v>
      </c>
      <c r="PM29" s="40"/>
      <c r="PN29" s="72"/>
      <c r="PO29" s="73"/>
      <c r="PP29" s="70" t="str">
        <f>$C$29</f>
        <v>2. Project Narrative for the Services to be added</v>
      </c>
      <c r="PQ29" s="40"/>
      <c r="PR29" s="40"/>
      <c r="PS29" s="40"/>
      <c r="PT29" s="40"/>
      <c r="PU29" s="40"/>
      <c r="PV29" s="40"/>
      <c r="PW29" s="71" t="str">
        <f>'Site 40'!$J$27</f>
        <v>Section Incomplete</v>
      </c>
      <c r="PX29" s="40"/>
      <c r="PY29" s="72"/>
      <c r="PZ29" s="73"/>
      <c r="QA29" s="70" t="str">
        <f>$C$29</f>
        <v>2. Project Narrative for the Services to be added</v>
      </c>
      <c r="QB29" s="40"/>
      <c r="QC29" s="40"/>
      <c r="QD29" s="40"/>
      <c r="QE29" s="40"/>
      <c r="QF29" s="40"/>
      <c r="QG29" s="40"/>
      <c r="QH29" s="71" t="str">
        <f>'Site 41'!$J$27</f>
        <v>Section Incomplete</v>
      </c>
      <c r="QI29" s="40"/>
      <c r="QJ29" s="72"/>
      <c r="QK29" s="73"/>
      <c r="QL29" s="70" t="str">
        <f>$C$29</f>
        <v>2. Project Narrative for the Services to be added</v>
      </c>
      <c r="QM29" s="40"/>
      <c r="QN29" s="40"/>
      <c r="QO29" s="40"/>
      <c r="QP29" s="40"/>
      <c r="QQ29" s="40"/>
      <c r="QR29" s="40"/>
      <c r="QS29" s="71" t="str">
        <f>'Site 42'!$J$27</f>
        <v>Section Incomplete</v>
      </c>
      <c r="QT29" s="40"/>
      <c r="QU29" s="72"/>
      <c r="QV29" s="73"/>
      <c r="QW29" s="70" t="str">
        <f>$C$29</f>
        <v>2. Project Narrative for the Services to be added</v>
      </c>
      <c r="QX29" s="40"/>
      <c r="QY29" s="40"/>
      <c r="QZ29" s="40"/>
      <c r="RA29" s="40"/>
      <c r="RB29" s="40"/>
      <c r="RC29" s="40"/>
      <c r="RD29" s="71" t="str">
        <f>'Site 43'!$J$27</f>
        <v>Section Incomplete</v>
      </c>
      <c r="RE29" s="40"/>
      <c r="RF29" s="72"/>
      <c r="RG29" s="73"/>
      <c r="RH29" s="70" t="str">
        <f>$C$29</f>
        <v>2. Project Narrative for the Services to be added</v>
      </c>
      <c r="RI29" s="40"/>
      <c r="RJ29" s="40"/>
      <c r="RK29" s="40"/>
      <c r="RL29" s="40"/>
      <c r="RM29" s="40"/>
      <c r="RN29" s="40"/>
      <c r="RO29" s="71" t="str">
        <f>'Site 44'!$J$27</f>
        <v>Section Incomplete</v>
      </c>
      <c r="RP29" s="40"/>
      <c r="RQ29" s="72"/>
      <c r="RR29" s="73"/>
      <c r="RS29" s="70" t="str">
        <f>$C$29</f>
        <v>2. Project Narrative for the Services to be added</v>
      </c>
      <c r="RT29" s="40"/>
      <c r="RU29" s="40"/>
      <c r="RV29" s="40"/>
      <c r="RW29" s="40"/>
      <c r="RX29" s="40"/>
      <c r="RY29" s="40"/>
      <c r="RZ29" s="71" t="str">
        <f>'Site 45'!$J$27</f>
        <v>Section Incomplete</v>
      </c>
      <c r="SA29" s="40"/>
      <c r="SB29" s="72"/>
      <c r="SC29" s="73"/>
      <c r="SD29" s="70" t="str">
        <f>$C$29</f>
        <v>2. Project Narrative for the Services to be added</v>
      </c>
      <c r="SE29" s="40"/>
      <c r="SF29" s="40"/>
      <c r="SG29" s="40"/>
      <c r="SH29" s="40"/>
      <c r="SI29" s="40"/>
      <c r="SJ29" s="40"/>
      <c r="SK29" s="71" t="str">
        <f>'Site 46'!$J$27</f>
        <v>Section Incomplete</v>
      </c>
      <c r="SL29" s="40"/>
      <c r="SM29" s="72"/>
      <c r="SN29" s="73"/>
      <c r="SO29" s="70" t="str">
        <f>$C$29</f>
        <v>2. Project Narrative for the Services to be added</v>
      </c>
      <c r="SP29" s="40"/>
      <c r="SQ29" s="40"/>
      <c r="SR29" s="40"/>
      <c r="SS29" s="40"/>
      <c r="ST29" s="40"/>
      <c r="SU29" s="40"/>
      <c r="SV29" s="71" t="str">
        <f>'Site 47'!$J$27</f>
        <v>Section Incomplete</v>
      </c>
      <c r="SW29" s="40"/>
      <c r="SX29" s="72"/>
      <c r="SY29" s="73"/>
      <c r="SZ29" s="70" t="str">
        <f>$C$29</f>
        <v>2. Project Narrative for the Services to be added</v>
      </c>
      <c r="TA29" s="40"/>
      <c r="TB29" s="40"/>
      <c r="TC29" s="40"/>
      <c r="TD29" s="40"/>
      <c r="TE29" s="40"/>
      <c r="TF29" s="40"/>
      <c r="TG29" s="71" t="str">
        <f>'Site 48'!$J$27</f>
        <v>Section Incomplete</v>
      </c>
      <c r="TH29" s="40"/>
      <c r="TI29" s="72"/>
      <c r="TJ29" s="73"/>
      <c r="TK29" s="70" t="str">
        <f>$C$29</f>
        <v>2. Project Narrative for the Services to be added</v>
      </c>
      <c r="TL29" s="40"/>
      <c r="TM29" s="40"/>
      <c r="TN29" s="40"/>
      <c r="TO29" s="40"/>
      <c r="TP29" s="40"/>
      <c r="TQ29" s="40"/>
      <c r="TR29" s="71" t="str">
        <f>'Site 49'!$J$27</f>
        <v>Section Incomplete</v>
      </c>
      <c r="TS29" s="40"/>
      <c r="TT29" s="72"/>
      <c r="TU29" s="73"/>
      <c r="TV29" s="70" t="str">
        <f>$C$29</f>
        <v>2. Project Narrative for the Services to be added</v>
      </c>
      <c r="TW29" s="40"/>
      <c r="TX29" s="40"/>
      <c r="TY29" s="40"/>
      <c r="TZ29" s="40"/>
      <c r="UA29" s="40"/>
      <c r="UB29" s="40"/>
      <c r="UC29" s="71" t="str">
        <f>'Site 50'!$J$27</f>
        <v>Section Incomplete</v>
      </c>
      <c r="UD29" s="40"/>
      <c r="UE29" s="72"/>
    </row>
    <row r="30" spans="1:551" x14ac:dyDescent="0.25">
      <c r="A30" s="75"/>
      <c r="B30" s="73"/>
      <c r="C30" s="40"/>
      <c r="D30" s="40"/>
      <c r="E30" s="40"/>
      <c r="F30" s="40"/>
      <c r="G30" s="40"/>
      <c r="H30" s="40"/>
      <c r="I30" s="40"/>
      <c r="J30" s="40"/>
      <c r="K30" s="40"/>
      <c r="L30" s="72"/>
      <c r="M30" s="73"/>
      <c r="N30" s="40"/>
      <c r="O30" s="40"/>
      <c r="P30" s="40"/>
      <c r="Q30" s="40"/>
      <c r="R30" s="40"/>
      <c r="S30" s="40"/>
      <c r="T30" s="40"/>
      <c r="U30" s="40"/>
      <c r="V30" s="40"/>
      <c r="W30" s="72"/>
      <c r="X30" s="73"/>
      <c r="Y30" s="40"/>
      <c r="Z30" s="40"/>
      <c r="AA30" s="40"/>
      <c r="AB30" s="40"/>
      <c r="AC30" s="40"/>
      <c r="AD30" s="40"/>
      <c r="AE30" s="40"/>
      <c r="AF30" s="40"/>
      <c r="AG30" s="40"/>
      <c r="AH30" s="72"/>
      <c r="AI30" s="73"/>
      <c r="AJ30" s="40"/>
      <c r="AK30" s="40"/>
      <c r="AL30" s="40"/>
      <c r="AM30" s="40"/>
      <c r="AN30" s="40"/>
      <c r="AO30" s="40"/>
      <c r="AP30" s="40"/>
      <c r="AQ30" s="40"/>
      <c r="AR30" s="40"/>
      <c r="AS30" s="72"/>
      <c r="AT30" s="73"/>
      <c r="AU30" s="40"/>
      <c r="AV30" s="40"/>
      <c r="AW30" s="40"/>
      <c r="AX30" s="40"/>
      <c r="AY30" s="40"/>
      <c r="AZ30" s="40"/>
      <c r="BA30" s="40"/>
      <c r="BB30" s="40"/>
      <c r="BC30" s="40"/>
      <c r="BD30" s="72"/>
      <c r="BE30" s="73"/>
      <c r="BF30" s="40"/>
      <c r="BG30" s="40"/>
      <c r="BH30" s="40"/>
      <c r="BI30" s="40"/>
      <c r="BJ30" s="40"/>
      <c r="BK30" s="40"/>
      <c r="BL30" s="40"/>
      <c r="BM30" s="40"/>
      <c r="BN30" s="40"/>
      <c r="BO30" s="72"/>
      <c r="BP30" s="73"/>
      <c r="BQ30" s="40"/>
      <c r="BR30" s="40"/>
      <c r="BS30" s="40"/>
      <c r="BT30" s="40"/>
      <c r="BU30" s="40"/>
      <c r="BV30" s="40"/>
      <c r="BW30" s="40"/>
      <c r="BX30" s="40"/>
      <c r="BY30" s="40"/>
      <c r="BZ30" s="72"/>
      <c r="CA30" s="73"/>
      <c r="CB30" s="40"/>
      <c r="CC30" s="40"/>
      <c r="CD30" s="40"/>
      <c r="CE30" s="40"/>
      <c r="CF30" s="40"/>
      <c r="CG30" s="40"/>
      <c r="CH30" s="40"/>
      <c r="CI30" s="40"/>
      <c r="CJ30" s="40"/>
      <c r="CK30" s="72"/>
      <c r="CL30" s="73"/>
      <c r="CM30" s="40"/>
      <c r="CN30" s="40"/>
      <c r="CO30" s="40"/>
      <c r="CP30" s="40"/>
      <c r="CQ30" s="40"/>
      <c r="CR30" s="40"/>
      <c r="CS30" s="40"/>
      <c r="CT30" s="40"/>
      <c r="CU30" s="40"/>
      <c r="CV30" s="72"/>
      <c r="CW30" s="73"/>
      <c r="CX30" s="40"/>
      <c r="CY30" s="40"/>
      <c r="CZ30" s="40"/>
      <c r="DA30" s="40"/>
      <c r="DB30" s="40"/>
      <c r="DC30" s="40"/>
      <c r="DD30" s="40"/>
      <c r="DE30" s="40"/>
      <c r="DF30" s="40"/>
      <c r="DG30" s="72"/>
      <c r="DH30" s="73"/>
      <c r="DI30" s="40"/>
      <c r="DJ30" s="40"/>
      <c r="DK30" s="40"/>
      <c r="DL30" s="40"/>
      <c r="DM30" s="40"/>
      <c r="DN30" s="40"/>
      <c r="DO30" s="40"/>
      <c r="DP30" s="40"/>
      <c r="DQ30" s="40"/>
      <c r="DR30" s="72"/>
      <c r="DS30" s="73"/>
      <c r="DT30" s="40"/>
      <c r="DU30" s="40"/>
      <c r="DV30" s="40"/>
      <c r="DW30" s="40"/>
      <c r="DX30" s="40"/>
      <c r="DY30" s="40"/>
      <c r="DZ30" s="40"/>
      <c r="EA30" s="40"/>
      <c r="EB30" s="40"/>
      <c r="EC30" s="72"/>
      <c r="ED30" s="73"/>
      <c r="EE30" s="40"/>
      <c r="EF30" s="40"/>
      <c r="EG30" s="40"/>
      <c r="EH30" s="40"/>
      <c r="EI30" s="40"/>
      <c r="EJ30" s="40"/>
      <c r="EK30" s="40"/>
      <c r="EL30" s="40"/>
      <c r="EM30" s="40"/>
      <c r="EN30" s="72"/>
      <c r="EO30" s="73"/>
      <c r="EP30" s="40"/>
      <c r="EQ30" s="40"/>
      <c r="ER30" s="40"/>
      <c r="ES30" s="40"/>
      <c r="ET30" s="40"/>
      <c r="EU30" s="40"/>
      <c r="EV30" s="40"/>
      <c r="EW30" s="40"/>
      <c r="EX30" s="40"/>
      <c r="EY30" s="72"/>
      <c r="EZ30" s="73"/>
      <c r="FA30" s="40"/>
      <c r="FB30" s="40"/>
      <c r="FC30" s="40"/>
      <c r="FD30" s="40"/>
      <c r="FE30" s="40"/>
      <c r="FF30" s="40"/>
      <c r="FG30" s="40"/>
      <c r="FH30" s="40"/>
      <c r="FI30" s="40"/>
      <c r="FJ30" s="72"/>
      <c r="FK30" s="73"/>
      <c r="FL30" s="40"/>
      <c r="FM30" s="40"/>
      <c r="FN30" s="40"/>
      <c r="FO30" s="40"/>
      <c r="FP30" s="40"/>
      <c r="FQ30" s="40"/>
      <c r="FR30" s="40"/>
      <c r="FS30" s="40"/>
      <c r="FT30" s="40"/>
      <c r="FU30" s="72"/>
      <c r="FV30" s="73"/>
      <c r="FW30" s="40"/>
      <c r="FX30" s="40"/>
      <c r="FY30" s="40"/>
      <c r="FZ30" s="40"/>
      <c r="GA30" s="40"/>
      <c r="GB30" s="40"/>
      <c r="GC30" s="40"/>
      <c r="GD30" s="40"/>
      <c r="GE30" s="40"/>
      <c r="GF30" s="72"/>
      <c r="GG30" s="73"/>
      <c r="GH30" s="40"/>
      <c r="GI30" s="40"/>
      <c r="GJ30" s="40"/>
      <c r="GK30" s="40"/>
      <c r="GL30" s="40"/>
      <c r="GM30" s="40"/>
      <c r="GN30" s="40"/>
      <c r="GO30" s="40"/>
      <c r="GP30" s="40"/>
      <c r="GQ30" s="72"/>
      <c r="GR30" s="73"/>
      <c r="GS30" s="40"/>
      <c r="GT30" s="40"/>
      <c r="GU30" s="40"/>
      <c r="GV30" s="40"/>
      <c r="GW30" s="40"/>
      <c r="GX30" s="40"/>
      <c r="GY30" s="40"/>
      <c r="GZ30" s="40"/>
      <c r="HA30" s="40"/>
      <c r="HB30" s="72"/>
      <c r="HC30" s="73"/>
      <c r="HD30" s="40"/>
      <c r="HE30" s="40"/>
      <c r="HF30" s="40"/>
      <c r="HG30" s="40"/>
      <c r="HH30" s="40"/>
      <c r="HI30" s="40"/>
      <c r="HJ30" s="40"/>
      <c r="HK30" s="40"/>
      <c r="HL30" s="40"/>
      <c r="HM30" s="72"/>
      <c r="HN30" s="73"/>
      <c r="HO30" s="40"/>
      <c r="HP30" s="40"/>
      <c r="HQ30" s="40"/>
      <c r="HR30" s="40"/>
      <c r="HS30" s="40"/>
      <c r="HT30" s="40"/>
      <c r="HU30" s="40"/>
      <c r="HV30" s="40"/>
      <c r="HW30" s="40"/>
      <c r="HX30" s="72"/>
      <c r="HY30" s="73"/>
      <c r="HZ30" s="40"/>
      <c r="IA30" s="40"/>
      <c r="IB30" s="40"/>
      <c r="IC30" s="40"/>
      <c r="ID30" s="40"/>
      <c r="IE30" s="40"/>
      <c r="IF30" s="40"/>
      <c r="IG30" s="40"/>
      <c r="IH30" s="40"/>
      <c r="II30" s="72"/>
      <c r="IJ30" s="73"/>
      <c r="IK30" s="40"/>
      <c r="IL30" s="40"/>
      <c r="IM30" s="40"/>
      <c r="IN30" s="40"/>
      <c r="IO30" s="40"/>
      <c r="IP30" s="40"/>
      <c r="IQ30" s="40"/>
      <c r="IR30" s="40"/>
      <c r="IS30" s="40"/>
      <c r="IT30" s="72"/>
      <c r="IU30" s="73"/>
      <c r="IV30" s="40"/>
      <c r="IW30" s="40"/>
      <c r="IX30" s="40"/>
      <c r="IY30" s="40"/>
      <c r="IZ30" s="40"/>
      <c r="JA30" s="40"/>
      <c r="JB30" s="40"/>
      <c r="JC30" s="40"/>
      <c r="JD30" s="40"/>
      <c r="JE30" s="72"/>
      <c r="JF30" s="73"/>
      <c r="JG30" s="40"/>
      <c r="JH30" s="40"/>
      <c r="JI30" s="40"/>
      <c r="JJ30" s="40"/>
      <c r="JK30" s="40"/>
      <c r="JL30" s="40"/>
      <c r="JM30" s="40"/>
      <c r="JN30" s="40"/>
      <c r="JO30" s="40"/>
      <c r="JP30" s="72"/>
      <c r="JQ30" s="73"/>
      <c r="JR30" s="40"/>
      <c r="JS30" s="40"/>
      <c r="JT30" s="40"/>
      <c r="JU30" s="40"/>
      <c r="JV30" s="40"/>
      <c r="JW30" s="40"/>
      <c r="JX30" s="40"/>
      <c r="JY30" s="40"/>
      <c r="JZ30" s="40"/>
      <c r="KA30" s="72"/>
      <c r="KB30" s="73"/>
      <c r="KC30" s="40"/>
      <c r="KD30" s="40"/>
      <c r="KE30" s="40"/>
      <c r="KF30" s="40"/>
      <c r="KG30" s="40"/>
      <c r="KH30" s="40"/>
      <c r="KI30" s="40"/>
      <c r="KJ30" s="40"/>
      <c r="KK30" s="40"/>
      <c r="KL30" s="72"/>
      <c r="KM30" s="73"/>
      <c r="KN30" s="40"/>
      <c r="KO30" s="40"/>
      <c r="KP30" s="40"/>
      <c r="KQ30" s="40"/>
      <c r="KR30" s="40"/>
      <c r="KS30" s="40"/>
      <c r="KT30" s="40"/>
      <c r="KU30" s="40"/>
      <c r="KV30" s="40"/>
      <c r="KW30" s="72"/>
      <c r="KX30" s="73"/>
      <c r="KY30" s="40"/>
      <c r="KZ30" s="40"/>
      <c r="LA30" s="40"/>
      <c r="LB30" s="40"/>
      <c r="LC30" s="40"/>
      <c r="LD30" s="40"/>
      <c r="LE30" s="40"/>
      <c r="LF30" s="40"/>
      <c r="LG30" s="40"/>
      <c r="LH30" s="72"/>
      <c r="LI30" s="73"/>
      <c r="LJ30" s="40"/>
      <c r="LK30" s="40"/>
      <c r="LL30" s="40"/>
      <c r="LM30" s="40"/>
      <c r="LN30" s="40"/>
      <c r="LO30" s="40"/>
      <c r="LP30" s="40"/>
      <c r="LQ30" s="40"/>
      <c r="LR30" s="40"/>
      <c r="LS30" s="72"/>
      <c r="LT30" s="73"/>
      <c r="LU30" s="40"/>
      <c r="LV30" s="40"/>
      <c r="LW30" s="40"/>
      <c r="LX30" s="40"/>
      <c r="LY30" s="40"/>
      <c r="LZ30" s="40"/>
      <c r="MA30" s="40"/>
      <c r="MB30" s="40"/>
      <c r="MC30" s="40"/>
      <c r="MD30" s="72"/>
      <c r="ME30" s="73"/>
      <c r="MF30" s="40"/>
      <c r="MG30" s="40"/>
      <c r="MH30" s="40"/>
      <c r="MI30" s="40"/>
      <c r="MJ30" s="40"/>
      <c r="MK30" s="40"/>
      <c r="ML30" s="40"/>
      <c r="MM30" s="40"/>
      <c r="MN30" s="40"/>
      <c r="MO30" s="72"/>
      <c r="MP30" s="73"/>
      <c r="MQ30" s="40"/>
      <c r="MR30" s="40"/>
      <c r="MS30" s="40"/>
      <c r="MT30" s="40"/>
      <c r="MU30" s="40"/>
      <c r="MV30" s="40"/>
      <c r="MW30" s="40"/>
      <c r="MX30" s="40"/>
      <c r="MY30" s="40"/>
      <c r="MZ30" s="72"/>
      <c r="NA30" s="73"/>
      <c r="NB30" s="40"/>
      <c r="NC30" s="40"/>
      <c r="ND30" s="40"/>
      <c r="NE30" s="40"/>
      <c r="NF30" s="40"/>
      <c r="NG30" s="40"/>
      <c r="NH30" s="40"/>
      <c r="NI30" s="40"/>
      <c r="NJ30" s="40"/>
      <c r="NK30" s="72"/>
      <c r="NL30" s="73"/>
      <c r="NM30" s="40"/>
      <c r="NN30" s="40"/>
      <c r="NO30" s="40"/>
      <c r="NP30" s="40"/>
      <c r="NQ30" s="40"/>
      <c r="NR30" s="40"/>
      <c r="NS30" s="40"/>
      <c r="NT30" s="40"/>
      <c r="NU30" s="40"/>
      <c r="NV30" s="72"/>
      <c r="NW30" s="73"/>
      <c r="NX30" s="40"/>
      <c r="NY30" s="40"/>
      <c r="NZ30" s="40"/>
      <c r="OA30" s="40"/>
      <c r="OB30" s="40"/>
      <c r="OC30" s="40"/>
      <c r="OD30" s="40"/>
      <c r="OE30" s="40"/>
      <c r="OF30" s="40"/>
      <c r="OG30" s="72"/>
      <c r="OH30" s="73"/>
      <c r="OI30" s="40"/>
      <c r="OJ30" s="40"/>
      <c r="OK30" s="40"/>
      <c r="OL30" s="40"/>
      <c r="OM30" s="40"/>
      <c r="ON30" s="40"/>
      <c r="OO30" s="40"/>
      <c r="OP30" s="40"/>
      <c r="OQ30" s="40"/>
      <c r="OR30" s="72"/>
      <c r="OS30" s="73"/>
      <c r="OT30" s="40"/>
      <c r="OU30" s="40"/>
      <c r="OV30" s="40"/>
      <c r="OW30" s="40"/>
      <c r="OX30" s="40"/>
      <c r="OY30" s="40"/>
      <c r="OZ30" s="40"/>
      <c r="PA30" s="40"/>
      <c r="PB30" s="40"/>
      <c r="PC30" s="72"/>
      <c r="PD30" s="73"/>
      <c r="PE30" s="40"/>
      <c r="PF30" s="40"/>
      <c r="PG30" s="40"/>
      <c r="PH30" s="40"/>
      <c r="PI30" s="40"/>
      <c r="PJ30" s="40"/>
      <c r="PK30" s="40"/>
      <c r="PL30" s="40"/>
      <c r="PM30" s="40"/>
      <c r="PN30" s="72"/>
      <c r="PO30" s="73"/>
      <c r="PP30" s="40"/>
      <c r="PQ30" s="40"/>
      <c r="PR30" s="40"/>
      <c r="PS30" s="40"/>
      <c r="PT30" s="40"/>
      <c r="PU30" s="40"/>
      <c r="PV30" s="40"/>
      <c r="PW30" s="40"/>
      <c r="PX30" s="40"/>
      <c r="PY30" s="72"/>
      <c r="PZ30" s="73"/>
      <c r="QA30" s="40"/>
      <c r="QB30" s="40"/>
      <c r="QC30" s="40"/>
      <c r="QD30" s="40"/>
      <c r="QE30" s="40"/>
      <c r="QF30" s="40"/>
      <c r="QG30" s="40"/>
      <c r="QH30" s="40"/>
      <c r="QI30" s="40"/>
      <c r="QJ30" s="72"/>
      <c r="QK30" s="73"/>
      <c r="QL30" s="40"/>
      <c r="QM30" s="40"/>
      <c r="QN30" s="40"/>
      <c r="QO30" s="40"/>
      <c r="QP30" s="40"/>
      <c r="QQ30" s="40"/>
      <c r="QR30" s="40"/>
      <c r="QS30" s="40"/>
      <c r="QT30" s="40"/>
      <c r="QU30" s="72"/>
      <c r="QV30" s="73"/>
      <c r="QW30" s="40"/>
      <c r="QX30" s="40"/>
      <c r="QY30" s="40"/>
      <c r="QZ30" s="40"/>
      <c r="RA30" s="40"/>
      <c r="RB30" s="40"/>
      <c r="RC30" s="40"/>
      <c r="RD30" s="40"/>
      <c r="RE30" s="40"/>
      <c r="RF30" s="72"/>
      <c r="RG30" s="73"/>
      <c r="RH30" s="40"/>
      <c r="RI30" s="40"/>
      <c r="RJ30" s="40"/>
      <c r="RK30" s="40"/>
      <c r="RL30" s="40"/>
      <c r="RM30" s="40"/>
      <c r="RN30" s="40"/>
      <c r="RO30" s="40"/>
      <c r="RP30" s="40"/>
      <c r="RQ30" s="72"/>
      <c r="RR30" s="73"/>
      <c r="RS30" s="40"/>
      <c r="RT30" s="40"/>
      <c r="RU30" s="40"/>
      <c r="RV30" s="40"/>
      <c r="RW30" s="40"/>
      <c r="RX30" s="40"/>
      <c r="RY30" s="40"/>
      <c r="RZ30" s="40"/>
      <c r="SA30" s="40"/>
      <c r="SB30" s="72"/>
      <c r="SC30" s="73"/>
      <c r="SD30" s="40"/>
      <c r="SE30" s="40"/>
      <c r="SF30" s="40"/>
      <c r="SG30" s="40"/>
      <c r="SH30" s="40"/>
      <c r="SI30" s="40"/>
      <c r="SJ30" s="40"/>
      <c r="SK30" s="40"/>
      <c r="SL30" s="40"/>
      <c r="SM30" s="72"/>
      <c r="SN30" s="73"/>
      <c r="SO30" s="40"/>
      <c r="SP30" s="40"/>
      <c r="SQ30" s="40"/>
      <c r="SR30" s="40"/>
      <c r="SS30" s="40"/>
      <c r="ST30" s="40"/>
      <c r="SU30" s="40"/>
      <c r="SV30" s="40"/>
      <c r="SW30" s="40"/>
      <c r="SX30" s="72"/>
      <c r="SY30" s="73"/>
      <c r="SZ30" s="40"/>
      <c r="TA30" s="40"/>
      <c r="TB30" s="40"/>
      <c r="TC30" s="40"/>
      <c r="TD30" s="40"/>
      <c r="TE30" s="40"/>
      <c r="TF30" s="40"/>
      <c r="TG30" s="40"/>
      <c r="TH30" s="40"/>
      <c r="TI30" s="72"/>
      <c r="TJ30" s="73"/>
      <c r="TK30" s="40"/>
      <c r="TL30" s="40"/>
      <c r="TM30" s="40"/>
      <c r="TN30" s="40"/>
      <c r="TO30" s="40"/>
      <c r="TP30" s="40"/>
      <c r="TQ30" s="40"/>
      <c r="TR30" s="40"/>
      <c r="TS30" s="40"/>
      <c r="TT30" s="72"/>
      <c r="TU30" s="73"/>
      <c r="TV30" s="40"/>
      <c r="TW30" s="40"/>
      <c r="TX30" s="40"/>
      <c r="TY30" s="40"/>
      <c r="TZ30" s="40"/>
      <c r="UA30" s="40"/>
      <c r="UB30" s="40"/>
      <c r="UC30" s="40"/>
      <c r="UD30" s="40"/>
      <c r="UE30" s="72"/>
    </row>
    <row r="31" spans="1:551" x14ac:dyDescent="0.25">
      <c r="A31" s="75"/>
      <c r="B31" s="73"/>
      <c r="C31" s="74" t="str">
        <f>'Site 1'!C29</f>
        <v>Added Service #1</v>
      </c>
      <c r="D31" s="40"/>
      <c r="E31" s="40"/>
      <c r="F31" s="40"/>
      <c r="G31" s="148">
        <f>IF($G$15="","",$G$15)</f>
        <v>0</v>
      </c>
      <c r="H31" s="149"/>
      <c r="I31" s="149"/>
      <c r="J31" s="149"/>
      <c r="K31" s="150"/>
      <c r="L31" s="72"/>
      <c r="N31" s="74" t="str">
        <f>$C$31</f>
        <v>Added Service #1</v>
      </c>
      <c r="O31" s="40"/>
      <c r="P31" s="40"/>
      <c r="Q31" s="40"/>
      <c r="R31" s="148">
        <f>IF(R$15="","",R$15)</f>
        <v>0</v>
      </c>
      <c r="S31" s="149"/>
      <c r="T31" s="149"/>
      <c r="U31" s="149"/>
      <c r="V31" s="150"/>
      <c r="W31" s="72"/>
      <c r="Y31" s="74" t="str">
        <f>$C$31</f>
        <v>Added Service #1</v>
      </c>
      <c r="Z31" s="40"/>
      <c r="AA31" s="40"/>
      <c r="AB31" s="40"/>
      <c r="AC31" s="148">
        <f>IF(AC$15="","",AC$15)</f>
        <v>0</v>
      </c>
      <c r="AD31" s="149"/>
      <c r="AE31" s="149"/>
      <c r="AF31" s="149"/>
      <c r="AG31" s="150"/>
      <c r="AH31" s="72"/>
      <c r="AI31" s="75"/>
      <c r="AJ31" s="74" t="str">
        <f>$C$31</f>
        <v>Added Service #1</v>
      </c>
      <c r="AK31" s="40"/>
      <c r="AL31" s="40"/>
      <c r="AM31" s="40"/>
      <c r="AN31" s="148">
        <f>IF(AN$15="","",AN$15)</f>
        <v>0</v>
      </c>
      <c r="AO31" s="149"/>
      <c r="AP31" s="149"/>
      <c r="AQ31" s="149"/>
      <c r="AR31" s="150"/>
      <c r="AS31" s="72"/>
      <c r="AT31" s="75"/>
      <c r="AU31" s="74" t="str">
        <f>$C$31</f>
        <v>Added Service #1</v>
      </c>
      <c r="AV31" s="40"/>
      <c r="AW31" s="40"/>
      <c r="AX31" s="40"/>
      <c r="AY31" s="148">
        <f>IF(AY$15="","",AY$15)</f>
        <v>0</v>
      </c>
      <c r="AZ31" s="149"/>
      <c r="BA31" s="149"/>
      <c r="BB31" s="149"/>
      <c r="BC31" s="150"/>
      <c r="BD31" s="72"/>
      <c r="BE31" s="75"/>
      <c r="BF31" s="74" t="str">
        <f>$C$31</f>
        <v>Added Service #1</v>
      </c>
      <c r="BG31" s="40"/>
      <c r="BH31" s="40"/>
      <c r="BI31" s="40"/>
      <c r="BJ31" s="148">
        <f>IF(BJ$15="","",BJ$15)</f>
        <v>0</v>
      </c>
      <c r="BK31" s="149"/>
      <c r="BL31" s="149"/>
      <c r="BM31" s="149"/>
      <c r="BN31" s="150"/>
      <c r="BO31" s="72"/>
      <c r="BP31" s="75"/>
      <c r="BQ31" s="74" t="str">
        <f>$C$31</f>
        <v>Added Service #1</v>
      </c>
      <c r="BR31" s="40"/>
      <c r="BS31" s="40"/>
      <c r="BT31" s="40"/>
      <c r="BU31" s="148">
        <f>IF(BU$15="","",BU$15)</f>
        <v>0</v>
      </c>
      <c r="BV31" s="149"/>
      <c r="BW31" s="149"/>
      <c r="BX31" s="149"/>
      <c r="BY31" s="150"/>
      <c r="BZ31" s="72"/>
      <c r="CA31" s="75"/>
      <c r="CB31" s="74" t="str">
        <f>$C$31</f>
        <v>Added Service #1</v>
      </c>
      <c r="CC31" s="40"/>
      <c r="CD31" s="40"/>
      <c r="CE31" s="40"/>
      <c r="CF31" s="148">
        <f>IF(CF$15="","",CF$15)</f>
        <v>0</v>
      </c>
      <c r="CG31" s="149"/>
      <c r="CH31" s="149"/>
      <c r="CI31" s="149"/>
      <c r="CJ31" s="150"/>
      <c r="CK31" s="72"/>
      <c r="CL31" s="75"/>
      <c r="CM31" s="74" t="str">
        <f>$C$31</f>
        <v>Added Service #1</v>
      </c>
      <c r="CN31" s="40"/>
      <c r="CO31" s="40"/>
      <c r="CP31" s="40"/>
      <c r="CQ31" s="148">
        <f>IF(CQ$15="","",CQ$15)</f>
        <v>0</v>
      </c>
      <c r="CR31" s="149"/>
      <c r="CS31" s="149"/>
      <c r="CT31" s="149"/>
      <c r="CU31" s="150"/>
      <c r="CV31" s="72"/>
      <c r="CW31" s="75"/>
      <c r="CX31" s="74" t="str">
        <f>$C$31</f>
        <v>Added Service #1</v>
      </c>
      <c r="CY31" s="40"/>
      <c r="CZ31" s="40"/>
      <c r="DA31" s="40"/>
      <c r="DB31" s="148">
        <f>IF(DB$15="","",DB$15)</f>
        <v>0</v>
      </c>
      <c r="DC31" s="149"/>
      <c r="DD31" s="149"/>
      <c r="DE31" s="149"/>
      <c r="DF31" s="150"/>
      <c r="DG31" s="72"/>
      <c r="DH31" s="75"/>
      <c r="DI31" s="74" t="str">
        <f>$C$31</f>
        <v>Added Service #1</v>
      </c>
      <c r="DJ31" s="40"/>
      <c r="DK31" s="40"/>
      <c r="DL31" s="40"/>
      <c r="DM31" s="148">
        <f>IF(DM$15="","",DM$15)</f>
        <v>0</v>
      </c>
      <c r="DN31" s="149"/>
      <c r="DO31" s="149"/>
      <c r="DP31" s="149"/>
      <c r="DQ31" s="150"/>
      <c r="DR31" s="72"/>
      <c r="DS31" s="75"/>
      <c r="DT31" s="74" t="str">
        <f>$C$31</f>
        <v>Added Service #1</v>
      </c>
      <c r="DU31" s="40"/>
      <c r="DV31" s="40"/>
      <c r="DW31" s="40"/>
      <c r="DX31" s="148">
        <f>IF(DX$15="","",DX$15)</f>
        <v>0</v>
      </c>
      <c r="DY31" s="149"/>
      <c r="DZ31" s="149"/>
      <c r="EA31" s="149"/>
      <c r="EB31" s="150"/>
      <c r="EC31" s="72"/>
      <c r="ED31" s="75"/>
      <c r="EE31" s="74" t="str">
        <f>$C$31</f>
        <v>Added Service #1</v>
      </c>
      <c r="EF31" s="40"/>
      <c r="EG31" s="40"/>
      <c r="EH31" s="40"/>
      <c r="EI31" s="148">
        <f>IF(EI$15="","",EI$15)</f>
        <v>0</v>
      </c>
      <c r="EJ31" s="149"/>
      <c r="EK31" s="149"/>
      <c r="EL31" s="149"/>
      <c r="EM31" s="150"/>
      <c r="EN31" s="72"/>
      <c r="EO31" s="75"/>
      <c r="EP31" s="74" t="str">
        <f>$C$31</f>
        <v>Added Service #1</v>
      </c>
      <c r="EQ31" s="40"/>
      <c r="ER31" s="40"/>
      <c r="ES31" s="40"/>
      <c r="ET31" s="148">
        <f>IF(ET$15="","",ET$15)</f>
        <v>0</v>
      </c>
      <c r="EU31" s="149"/>
      <c r="EV31" s="149"/>
      <c r="EW31" s="149"/>
      <c r="EX31" s="150"/>
      <c r="EY31" s="72"/>
      <c r="EZ31" s="75"/>
      <c r="FA31" s="74" t="str">
        <f>$C$31</f>
        <v>Added Service #1</v>
      </c>
      <c r="FB31" s="40"/>
      <c r="FC31" s="40"/>
      <c r="FD31" s="40"/>
      <c r="FE31" s="148">
        <f>IF(FE$15="","",FE$15)</f>
        <v>0</v>
      </c>
      <c r="FF31" s="149"/>
      <c r="FG31" s="149"/>
      <c r="FH31" s="149"/>
      <c r="FI31" s="150"/>
      <c r="FJ31" s="72"/>
      <c r="FK31" s="75"/>
      <c r="FL31" s="74" t="str">
        <f>$C$31</f>
        <v>Added Service #1</v>
      </c>
      <c r="FM31" s="40"/>
      <c r="FN31" s="40"/>
      <c r="FO31" s="40"/>
      <c r="FP31" s="148">
        <f>IF(FP$15="","",FP$15)</f>
        <v>0</v>
      </c>
      <c r="FQ31" s="149"/>
      <c r="FR31" s="149"/>
      <c r="FS31" s="149"/>
      <c r="FT31" s="150"/>
      <c r="FU31" s="72"/>
      <c r="FV31" s="75"/>
      <c r="FW31" s="74" t="str">
        <f>$C$31</f>
        <v>Added Service #1</v>
      </c>
      <c r="FX31" s="40"/>
      <c r="FY31" s="40"/>
      <c r="FZ31" s="40"/>
      <c r="GA31" s="148">
        <f>IF(GA$15="","",GA$15)</f>
        <v>0</v>
      </c>
      <c r="GB31" s="149"/>
      <c r="GC31" s="149"/>
      <c r="GD31" s="149"/>
      <c r="GE31" s="150"/>
      <c r="GF31" s="72"/>
      <c r="GG31" s="75"/>
      <c r="GH31" s="74" t="str">
        <f>$C$31</f>
        <v>Added Service #1</v>
      </c>
      <c r="GI31" s="40"/>
      <c r="GJ31" s="40"/>
      <c r="GK31" s="40"/>
      <c r="GL31" s="148">
        <f>IF(GL$15="","",GL$15)</f>
        <v>0</v>
      </c>
      <c r="GM31" s="149"/>
      <c r="GN31" s="149"/>
      <c r="GO31" s="149"/>
      <c r="GP31" s="150"/>
      <c r="GQ31" s="72"/>
      <c r="GR31" s="75"/>
      <c r="GS31" s="74" t="str">
        <f>$C$31</f>
        <v>Added Service #1</v>
      </c>
      <c r="GT31" s="40"/>
      <c r="GU31" s="40"/>
      <c r="GV31" s="40"/>
      <c r="GW31" s="148">
        <f>IF(GW$15="","",GW$15)</f>
        <v>0</v>
      </c>
      <c r="GX31" s="149"/>
      <c r="GY31" s="149"/>
      <c r="GZ31" s="149"/>
      <c r="HA31" s="150"/>
      <c r="HB31" s="72"/>
      <c r="HC31" s="75"/>
      <c r="HD31" s="74" t="str">
        <f>$C$31</f>
        <v>Added Service #1</v>
      </c>
      <c r="HE31" s="40"/>
      <c r="HF31" s="40"/>
      <c r="HG31" s="40"/>
      <c r="HH31" s="148">
        <f>IF(HH$15="","",HH$15)</f>
        <v>0</v>
      </c>
      <c r="HI31" s="149"/>
      <c r="HJ31" s="149"/>
      <c r="HK31" s="149"/>
      <c r="HL31" s="150"/>
      <c r="HM31" s="72"/>
      <c r="HN31" s="75"/>
      <c r="HO31" s="74" t="str">
        <f>$C$31</f>
        <v>Added Service #1</v>
      </c>
      <c r="HP31" s="40"/>
      <c r="HQ31" s="40"/>
      <c r="HR31" s="40"/>
      <c r="HS31" s="148">
        <f>IF(HS$15="","",HS$15)</f>
        <v>0</v>
      </c>
      <c r="HT31" s="149"/>
      <c r="HU31" s="149"/>
      <c r="HV31" s="149"/>
      <c r="HW31" s="150"/>
      <c r="HX31" s="72"/>
      <c r="HY31" s="75"/>
      <c r="HZ31" s="74" t="str">
        <f>$C$31</f>
        <v>Added Service #1</v>
      </c>
      <c r="IA31" s="40"/>
      <c r="IB31" s="40"/>
      <c r="IC31" s="40"/>
      <c r="ID31" s="148">
        <f>IF(ID$15="","",ID$15)</f>
        <v>0</v>
      </c>
      <c r="IE31" s="149"/>
      <c r="IF31" s="149"/>
      <c r="IG31" s="149"/>
      <c r="IH31" s="150"/>
      <c r="II31" s="72"/>
      <c r="IJ31" s="75"/>
      <c r="IK31" s="74" t="str">
        <f>$C$31</f>
        <v>Added Service #1</v>
      </c>
      <c r="IL31" s="40"/>
      <c r="IM31" s="40"/>
      <c r="IN31" s="40"/>
      <c r="IO31" s="148">
        <f>IF(IO$15="","",IO$15)</f>
        <v>0</v>
      </c>
      <c r="IP31" s="149"/>
      <c r="IQ31" s="149"/>
      <c r="IR31" s="149"/>
      <c r="IS31" s="150"/>
      <c r="IT31" s="72"/>
      <c r="IU31" s="75"/>
      <c r="IV31" s="74" t="str">
        <f>$C$31</f>
        <v>Added Service #1</v>
      </c>
      <c r="IW31" s="40"/>
      <c r="IX31" s="40"/>
      <c r="IY31" s="40"/>
      <c r="IZ31" s="148">
        <f>IF(IZ$15="","",IZ$15)</f>
        <v>0</v>
      </c>
      <c r="JA31" s="149"/>
      <c r="JB31" s="149"/>
      <c r="JC31" s="149"/>
      <c r="JD31" s="150"/>
      <c r="JE31" s="72"/>
      <c r="JF31" s="75"/>
      <c r="JG31" s="74" t="str">
        <f>$C$31</f>
        <v>Added Service #1</v>
      </c>
      <c r="JH31" s="40"/>
      <c r="JI31" s="40"/>
      <c r="JJ31" s="40"/>
      <c r="JK31" s="148">
        <f>IF(JK$15="","",JK$15)</f>
        <v>0</v>
      </c>
      <c r="JL31" s="149"/>
      <c r="JM31" s="149"/>
      <c r="JN31" s="149"/>
      <c r="JO31" s="150"/>
      <c r="JP31" s="72"/>
      <c r="JQ31" s="75"/>
      <c r="JR31" s="74" t="str">
        <f>$C$31</f>
        <v>Added Service #1</v>
      </c>
      <c r="JS31" s="40"/>
      <c r="JT31" s="40"/>
      <c r="JU31" s="40"/>
      <c r="JV31" s="148">
        <f>IF(JV$15="","",JV$15)</f>
        <v>0</v>
      </c>
      <c r="JW31" s="149"/>
      <c r="JX31" s="149"/>
      <c r="JY31" s="149"/>
      <c r="JZ31" s="150"/>
      <c r="KA31" s="72"/>
      <c r="KB31" s="75"/>
      <c r="KC31" s="74" t="str">
        <f>$C$31</f>
        <v>Added Service #1</v>
      </c>
      <c r="KD31" s="40"/>
      <c r="KE31" s="40"/>
      <c r="KF31" s="40"/>
      <c r="KG31" s="148">
        <f>IF(KG$15="","",KG$15)</f>
        <v>0</v>
      </c>
      <c r="KH31" s="149"/>
      <c r="KI31" s="149"/>
      <c r="KJ31" s="149"/>
      <c r="KK31" s="150"/>
      <c r="KL31" s="72"/>
      <c r="KM31" s="75"/>
      <c r="KN31" s="74" t="str">
        <f>$C$31</f>
        <v>Added Service #1</v>
      </c>
      <c r="KO31" s="40"/>
      <c r="KP31" s="40"/>
      <c r="KQ31" s="40"/>
      <c r="KR31" s="148">
        <f>IF(KR$15="","",KR$15)</f>
        <v>0</v>
      </c>
      <c r="KS31" s="149"/>
      <c r="KT31" s="149"/>
      <c r="KU31" s="149"/>
      <c r="KV31" s="150"/>
      <c r="KW31" s="72"/>
      <c r="KX31" s="75"/>
      <c r="KY31" s="74" t="str">
        <f>$C$31</f>
        <v>Added Service #1</v>
      </c>
      <c r="KZ31" s="40"/>
      <c r="LA31" s="40"/>
      <c r="LB31" s="40"/>
      <c r="LC31" s="148">
        <f>IF(LC$15="","",LC$15)</f>
        <v>0</v>
      </c>
      <c r="LD31" s="149"/>
      <c r="LE31" s="149"/>
      <c r="LF31" s="149"/>
      <c r="LG31" s="150"/>
      <c r="LH31" s="72"/>
      <c r="LI31" s="75"/>
      <c r="LJ31" s="74" t="str">
        <f>$C$31</f>
        <v>Added Service #1</v>
      </c>
      <c r="LK31" s="40"/>
      <c r="LL31" s="40"/>
      <c r="LM31" s="40"/>
      <c r="LN31" s="148">
        <f>IF(LN$15="","",LN$15)</f>
        <v>0</v>
      </c>
      <c r="LO31" s="149"/>
      <c r="LP31" s="149"/>
      <c r="LQ31" s="149"/>
      <c r="LR31" s="150"/>
      <c r="LS31" s="72"/>
      <c r="LT31" s="75"/>
      <c r="LU31" s="74" t="str">
        <f>$C$31</f>
        <v>Added Service #1</v>
      </c>
      <c r="LV31" s="40"/>
      <c r="LW31" s="40"/>
      <c r="LX31" s="40"/>
      <c r="LY31" s="148">
        <f>IF(LY$15="","",LY$15)</f>
        <v>0</v>
      </c>
      <c r="LZ31" s="149"/>
      <c r="MA31" s="149"/>
      <c r="MB31" s="149"/>
      <c r="MC31" s="150"/>
      <c r="MD31" s="72"/>
      <c r="ME31" s="75"/>
      <c r="MF31" s="74" t="str">
        <f>$C$31</f>
        <v>Added Service #1</v>
      </c>
      <c r="MG31" s="40"/>
      <c r="MH31" s="40"/>
      <c r="MI31" s="40"/>
      <c r="MJ31" s="148">
        <f>IF(MJ$15="","",MJ$15)</f>
        <v>0</v>
      </c>
      <c r="MK31" s="149"/>
      <c r="ML31" s="149"/>
      <c r="MM31" s="149"/>
      <c r="MN31" s="150"/>
      <c r="MO31" s="72"/>
      <c r="MP31" s="75"/>
      <c r="MQ31" s="74" t="str">
        <f>$C$31</f>
        <v>Added Service #1</v>
      </c>
      <c r="MR31" s="40"/>
      <c r="MS31" s="40"/>
      <c r="MT31" s="40"/>
      <c r="MU31" s="148">
        <f>IF(MU$15="","",MU$15)</f>
        <v>0</v>
      </c>
      <c r="MV31" s="149"/>
      <c r="MW31" s="149"/>
      <c r="MX31" s="149"/>
      <c r="MY31" s="150"/>
      <c r="MZ31" s="72"/>
      <c r="NA31" s="75"/>
      <c r="NB31" s="74" t="str">
        <f>$C$31</f>
        <v>Added Service #1</v>
      </c>
      <c r="NC31" s="40"/>
      <c r="ND31" s="40"/>
      <c r="NE31" s="40"/>
      <c r="NF31" s="148">
        <f>IF(NF$15="","",NF$15)</f>
        <v>0</v>
      </c>
      <c r="NG31" s="149"/>
      <c r="NH31" s="149"/>
      <c r="NI31" s="149"/>
      <c r="NJ31" s="150"/>
      <c r="NK31" s="72"/>
      <c r="NL31" s="75"/>
      <c r="NM31" s="74" t="str">
        <f>$C$31</f>
        <v>Added Service #1</v>
      </c>
      <c r="NN31" s="40"/>
      <c r="NO31" s="40"/>
      <c r="NP31" s="40"/>
      <c r="NQ31" s="148">
        <f>IF(NQ$15="","",NQ$15)</f>
        <v>0</v>
      </c>
      <c r="NR31" s="149"/>
      <c r="NS31" s="149"/>
      <c r="NT31" s="149"/>
      <c r="NU31" s="150"/>
      <c r="NV31" s="72"/>
      <c r="NW31" s="75"/>
      <c r="NX31" s="74" t="str">
        <f>$C$31</f>
        <v>Added Service #1</v>
      </c>
      <c r="NY31" s="40"/>
      <c r="NZ31" s="40"/>
      <c r="OA31" s="40"/>
      <c r="OB31" s="148">
        <f>IF(OB$15="","",OB$15)</f>
        <v>0</v>
      </c>
      <c r="OC31" s="149"/>
      <c r="OD31" s="149"/>
      <c r="OE31" s="149"/>
      <c r="OF31" s="150"/>
      <c r="OG31" s="72"/>
      <c r="OH31" s="75"/>
      <c r="OI31" s="74" t="str">
        <f>$C$31</f>
        <v>Added Service #1</v>
      </c>
      <c r="OJ31" s="40"/>
      <c r="OK31" s="40"/>
      <c r="OL31" s="40"/>
      <c r="OM31" s="148">
        <f>IF(OM$15="","",OM$15)</f>
        <v>0</v>
      </c>
      <c r="ON31" s="149"/>
      <c r="OO31" s="149"/>
      <c r="OP31" s="149"/>
      <c r="OQ31" s="150"/>
      <c r="OR31" s="72"/>
      <c r="OS31" s="75"/>
      <c r="OT31" s="74" t="str">
        <f>$C$31</f>
        <v>Added Service #1</v>
      </c>
      <c r="OU31" s="40"/>
      <c r="OV31" s="40"/>
      <c r="OW31" s="40"/>
      <c r="OX31" s="148">
        <f>IF(OX$15="","",OX$15)</f>
        <v>0</v>
      </c>
      <c r="OY31" s="149"/>
      <c r="OZ31" s="149"/>
      <c r="PA31" s="149"/>
      <c r="PB31" s="150"/>
      <c r="PC31" s="72"/>
      <c r="PD31" s="75"/>
      <c r="PE31" s="74" t="str">
        <f>$C$31</f>
        <v>Added Service #1</v>
      </c>
      <c r="PF31" s="40"/>
      <c r="PG31" s="40"/>
      <c r="PH31" s="40"/>
      <c r="PI31" s="148">
        <f>IF(PI$15="","",PI$15)</f>
        <v>0</v>
      </c>
      <c r="PJ31" s="149"/>
      <c r="PK31" s="149"/>
      <c r="PL31" s="149"/>
      <c r="PM31" s="150"/>
      <c r="PN31" s="72"/>
      <c r="PO31" s="75"/>
      <c r="PP31" s="74" t="str">
        <f>$C$31</f>
        <v>Added Service #1</v>
      </c>
      <c r="PQ31" s="40"/>
      <c r="PR31" s="40"/>
      <c r="PS31" s="40"/>
      <c r="PT31" s="148">
        <f>IF(PT$15="","",PT$15)</f>
        <v>0</v>
      </c>
      <c r="PU31" s="149"/>
      <c r="PV31" s="149"/>
      <c r="PW31" s="149"/>
      <c r="PX31" s="150"/>
      <c r="PY31" s="72"/>
      <c r="PZ31" s="75"/>
      <c r="QA31" s="74" t="str">
        <f>$C$31</f>
        <v>Added Service #1</v>
      </c>
      <c r="QB31" s="40"/>
      <c r="QC31" s="40"/>
      <c r="QD31" s="40"/>
      <c r="QE31" s="148">
        <f>IF(QE$15="","",QE$15)</f>
        <v>0</v>
      </c>
      <c r="QF31" s="149"/>
      <c r="QG31" s="149"/>
      <c r="QH31" s="149"/>
      <c r="QI31" s="150"/>
      <c r="QJ31" s="72"/>
      <c r="QK31" s="75"/>
      <c r="QL31" s="74" t="str">
        <f>$C$31</f>
        <v>Added Service #1</v>
      </c>
      <c r="QM31" s="40"/>
      <c r="QN31" s="40"/>
      <c r="QO31" s="40"/>
      <c r="QP31" s="148">
        <f>IF(QP$15="","",QP$15)</f>
        <v>0</v>
      </c>
      <c r="QQ31" s="149"/>
      <c r="QR31" s="149"/>
      <c r="QS31" s="149"/>
      <c r="QT31" s="150"/>
      <c r="QU31" s="72"/>
      <c r="QV31" s="75"/>
      <c r="QW31" s="74" t="str">
        <f>$C$31</f>
        <v>Added Service #1</v>
      </c>
      <c r="QX31" s="40"/>
      <c r="QY31" s="40"/>
      <c r="QZ31" s="40"/>
      <c r="RA31" s="148">
        <f>IF(RA$15="","",RA$15)</f>
        <v>0</v>
      </c>
      <c r="RB31" s="149"/>
      <c r="RC31" s="149"/>
      <c r="RD31" s="149"/>
      <c r="RE31" s="150"/>
      <c r="RF31" s="72"/>
      <c r="RG31" s="75"/>
      <c r="RH31" s="74" t="str">
        <f>$C$31</f>
        <v>Added Service #1</v>
      </c>
      <c r="RI31" s="40"/>
      <c r="RJ31" s="40"/>
      <c r="RK31" s="40"/>
      <c r="RL31" s="148">
        <f>IF(RL$15="","",RL$15)</f>
        <v>0</v>
      </c>
      <c r="RM31" s="149"/>
      <c r="RN31" s="149"/>
      <c r="RO31" s="149"/>
      <c r="RP31" s="150"/>
      <c r="RQ31" s="72"/>
      <c r="RR31" s="75"/>
      <c r="RS31" s="74" t="str">
        <f>$C$31</f>
        <v>Added Service #1</v>
      </c>
      <c r="RT31" s="40"/>
      <c r="RU31" s="40"/>
      <c r="RV31" s="40"/>
      <c r="RW31" s="148">
        <f>IF(RW$15="","",RW$15)</f>
        <v>0</v>
      </c>
      <c r="RX31" s="149"/>
      <c r="RY31" s="149"/>
      <c r="RZ31" s="149"/>
      <c r="SA31" s="150"/>
      <c r="SB31" s="72"/>
      <c r="SC31" s="75"/>
      <c r="SD31" s="74" t="str">
        <f>$C$31</f>
        <v>Added Service #1</v>
      </c>
      <c r="SE31" s="40"/>
      <c r="SF31" s="40"/>
      <c r="SG31" s="40"/>
      <c r="SH31" s="148">
        <f>IF(SH$15="","",SH$15)</f>
        <v>0</v>
      </c>
      <c r="SI31" s="149"/>
      <c r="SJ31" s="149"/>
      <c r="SK31" s="149"/>
      <c r="SL31" s="150"/>
      <c r="SM31" s="72"/>
      <c r="SN31" s="75"/>
      <c r="SO31" s="74" t="str">
        <f>$C$31</f>
        <v>Added Service #1</v>
      </c>
      <c r="SP31" s="40"/>
      <c r="SQ31" s="40"/>
      <c r="SR31" s="40"/>
      <c r="SS31" s="148">
        <f>IF(SS$15="","",SS$15)</f>
        <v>0</v>
      </c>
      <c r="ST31" s="149"/>
      <c r="SU31" s="149"/>
      <c r="SV31" s="149"/>
      <c r="SW31" s="150"/>
      <c r="SX31" s="72"/>
      <c r="SY31" s="75"/>
      <c r="SZ31" s="74" t="str">
        <f>$C$31</f>
        <v>Added Service #1</v>
      </c>
      <c r="TA31" s="40"/>
      <c r="TB31" s="40"/>
      <c r="TC31" s="40"/>
      <c r="TD31" s="148">
        <f>IF(TD$15="","",TD$15)</f>
        <v>0</v>
      </c>
      <c r="TE31" s="149"/>
      <c r="TF31" s="149"/>
      <c r="TG31" s="149"/>
      <c r="TH31" s="150"/>
      <c r="TI31" s="72"/>
      <c r="TJ31" s="75"/>
      <c r="TK31" s="74" t="str">
        <f>$C$31</f>
        <v>Added Service #1</v>
      </c>
      <c r="TL31" s="40"/>
      <c r="TM31" s="40"/>
      <c r="TN31" s="40"/>
      <c r="TO31" s="148">
        <f>IF(TO$15="","",TO$15)</f>
        <v>0</v>
      </c>
      <c r="TP31" s="149"/>
      <c r="TQ31" s="149"/>
      <c r="TR31" s="149"/>
      <c r="TS31" s="150"/>
      <c r="TT31" s="72"/>
      <c r="TU31" s="75"/>
      <c r="TV31" s="74" t="str">
        <f>$C$31</f>
        <v>Added Service #1</v>
      </c>
      <c r="TW31" s="40"/>
      <c r="TX31" s="40"/>
      <c r="TY31" s="40"/>
      <c r="TZ31" s="148">
        <f>IF(TZ$15="","",TZ$15)</f>
        <v>0</v>
      </c>
      <c r="UA31" s="149"/>
      <c r="UB31" s="149"/>
      <c r="UC31" s="149"/>
      <c r="UD31" s="150"/>
      <c r="UE31" s="72"/>
    </row>
    <row r="32" spans="1:551" x14ac:dyDescent="0.25">
      <c r="A32" s="75"/>
      <c r="B32" s="73"/>
      <c r="C32" s="40"/>
      <c r="D32" s="40"/>
      <c r="E32" s="40"/>
      <c r="F32" s="40"/>
      <c r="G32" s="40"/>
      <c r="H32" s="40"/>
      <c r="I32" s="40"/>
      <c r="J32" s="40"/>
      <c r="K32" s="40"/>
      <c r="L32" s="72"/>
      <c r="M32" s="73"/>
      <c r="N32" s="40"/>
      <c r="O32" s="40"/>
      <c r="P32" s="40"/>
      <c r="Q32" s="40"/>
      <c r="R32" s="40"/>
      <c r="S32" s="40"/>
      <c r="T32" s="40"/>
      <c r="U32" s="40"/>
      <c r="V32" s="40"/>
      <c r="W32" s="72"/>
      <c r="X32" s="73"/>
      <c r="Y32" s="40"/>
      <c r="Z32" s="40"/>
      <c r="AA32" s="40"/>
      <c r="AB32" s="40"/>
      <c r="AC32" s="40"/>
      <c r="AD32" s="40"/>
      <c r="AE32" s="40"/>
      <c r="AF32" s="40"/>
      <c r="AG32" s="40"/>
      <c r="AH32" s="72"/>
      <c r="AI32" s="73"/>
      <c r="AJ32" s="40"/>
      <c r="AK32" s="40"/>
      <c r="AL32" s="40"/>
      <c r="AM32" s="40"/>
      <c r="AN32" s="40"/>
      <c r="AO32" s="40"/>
      <c r="AP32" s="40"/>
      <c r="AQ32" s="40"/>
      <c r="AR32" s="40"/>
      <c r="AS32" s="72"/>
      <c r="AT32" s="73"/>
      <c r="AU32" s="40"/>
      <c r="AV32" s="40"/>
      <c r="AW32" s="40"/>
      <c r="AX32" s="40"/>
      <c r="AY32" s="40"/>
      <c r="AZ32" s="40"/>
      <c r="BA32" s="40"/>
      <c r="BB32" s="40"/>
      <c r="BC32" s="40"/>
      <c r="BD32" s="72"/>
      <c r="BE32" s="73"/>
      <c r="BF32" s="40"/>
      <c r="BG32" s="40"/>
      <c r="BH32" s="40"/>
      <c r="BI32" s="40"/>
      <c r="BJ32" s="40"/>
      <c r="BK32" s="40"/>
      <c r="BL32" s="40"/>
      <c r="BM32" s="40"/>
      <c r="BN32" s="40"/>
      <c r="BO32" s="72"/>
      <c r="BP32" s="73"/>
      <c r="BQ32" s="40"/>
      <c r="BR32" s="40"/>
      <c r="BS32" s="40"/>
      <c r="BT32" s="40"/>
      <c r="BU32" s="40"/>
      <c r="BV32" s="40"/>
      <c r="BW32" s="40"/>
      <c r="BX32" s="40"/>
      <c r="BY32" s="40"/>
      <c r="BZ32" s="72"/>
      <c r="CA32" s="73"/>
      <c r="CB32" s="40"/>
      <c r="CC32" s="40"/>
      <c r="CD32" s="40"/>
      <c r="CE32" s="40"/>
      <c r="CF32" s="40"/>
      <c r="CG32" s="40"/>
      <c r="CH32" s="40"/>
      <c r="CI32" s="40"/>
      <c r="CJ32" s="40"/>
      <c r="CK32" s="72"/>
      <c r="CL32" s="73"/>
      <c r="CM32" s="40"/>
      <c r="CN32" s="40"/>
      <c r="CO32" s="40"/>
      <c r="CP32" s="40"/>
      <c r="CQ32" s="40"/>
      <c r="CR32" s="40"/>
      <c r="CS32" s="40"/>
      <c r="CT32" s="40"/>
      <c r="CU32" s="40"/>
      <c r="CV32" s="72"/>
      <c r="CW32" s="73"/>
      <c r="CX32" s="40"/>
      <c r="CY32" s="40"/>
      <c r="CZ32" s="40"/>
      <c r="DA32" s="40"/>
      <c r="DB32" s="40"/>
      <c r="DC32" s="40"/>
      <c r="DD32" s="40"/>
      <c r="DE32" s="40"/>
      <c r="DF32" s="40"/>
      <c r="DG32" s="72"/>
      <c r="DH32" s="73"/>
      <c r="DI32" s="40"/>
      <c r="DJ32" s="40"/>
      <c r="DK32" s="40"/>
      <c r="DL32" s="40"/>
      <c r="DM32" s="40"/>
      <c r="DN32" s="40"/>
      <c r="DO32" s="40"/>
      <c r="DP32" s="40"/>
      <c r="DQ32" s="40"/>
      <c r="DR32" s="72"/>
      <c r="DS32" s="73"/>
      <c r="DT32" s="40"/>
      <c r="DU32" s="40"/>
      <c r="DV32" s="40"/>
      <c r="DW32" s="40"/>
      <c r="DX32" s="40"/>
      <c r="DY32" s="40"/>
      <c r="DZ32" s="40"/>
      <c r="EA32" s="40"/>
      <c r="EB32" s="40"/>
      <c r="EC32" s="72"/>
      <c r="ED32" s="73"/>
      <c r="EE32" s="40"/>
      <c r="EF32" s="40"/>
      <c r="EG32" s="40"/>
      <c r="EH32" s="40"/>
      <c r="EI32" s="40"/>
      <c r="EJ32" s="40"/>
      <c r="EK32" s="40"/>
      <c r="EL32" s="40"/>
      <c r="EM32" s="40"/>
      <c r="EN32" s="72"/>
      <c r="EO32" s="73"/>
      <c r="EP32" s="40"/>
      <c r="EQ32" s="40"/>
      <c r="ER32" s="40"/>
      <c r="ES32" s="40"/>
      <c r="ET32" s="40"/>
      <c r="EU32" s="40"/>
      <c r="EV32" s="40"/>
      <c r="EW32" s="40"/>
      <c r="EX32" s="40"/>
      <c r="EY32" s="72"/>
      <c r="EZ32" s="73"/>
      <c r="FA32" s="40"/>
      <c r="FB32" s="40"/>
      <c r="FC32" s="40"/>
      <c r="FD32" s="40"/>
      <c r="FE32" s="40"/>
      <c r="FF32" s="40"/>
      <c r="FG32" s="40"/>
      <c r="FH32" s="40"/>
      <c r="FI32" s="40"/>
      <c r="FJ32" s="72"/>
      <c r="FK32" s="73"/>
      <c r="FL32" s="40"/>
      <c r="FM32" s="40"/>
      <c r="FN32" s="40"/>
      <c r="FO32" s="40"/>
      <c r="FP32" s="40"/>
      <c r="FQ32" s="40"/>
      <c r="FR32" s="40"/>
      <c r="FS32" s="40"/>
      <c r="FT32" s="40"/>
      <c r="FU32" s="72"/>
      <c r="FV32" s="73"/>
      <c r="FW32" s="40"/>
      <c r="FX32" s="40"/>
      <c r="FY32" s="40"/>
      <c r="FZ32" s="40"/>
      <c r="GA32" s="40"/>
      <c r="GB32" s="40"/>
      <c r="GC32" s="40"/>
      <c r="GD32" s="40"/>
      <c r="GE32" s="40"/>
      <c r="GF32" s="72"/>
      <c r="GG32" s="73"/>
      <c r="GH32" s="40"/>
      <c r="GI32" s="40"/>
      <c r="GJ32" s="40"/>
      <c r="GK32" s="40"/>
      <c r="GL32" s="40"/>
      <c r="GM32" s="40"/>
      <c r="GN32" s="40"/>
      <c r="GO32" s="40"/>
      <c r="GP32" s="40"/>
      <c r="GQ32" s="72"/>
      <c r="GR32" s="73"/>
      <c r="GS32" s="40"/>
      <c r="GT32" s="40"/>
      <c r="GU32" s="40"/>
      <c r="GV32" s="40"/>
      <c r="GW32" s="40"/>
      <c r="GX32" s="40"/>
      <c r="GY32" s="40"/>
      <c r="GZ32" s="40"/>
      <c r="HA32" s="40"/>
      <c r="HB32" s="72"/>
      <c r="HC32" s="73"/>
      <c r="HD32" s="40"/>
      <c r="HE32" s="40"/>
      <c r="HF32" s="40"/>
      <c r="HG32" s="40"/>
      <c r="HH32" s="40"/>
      <c r="HI32" s="40"/>
      <c r="HJ32" s="40"/>
      <c r="HK32" s="40"/>
      <c r="HL32" s="40"/>
      <c r="HM32" s="72"/>
      <c r="HN32" s="73"/>
      <c r="HO32" s="40"/>
      <c r="HP32" s="40"/>
      <c r="HQ32" s="40"/>
      <c r="HR32" s="40"/>
      <c r="HS32" s="40"/>
      <c r="HT32" s="40"/>
      <c r="HU32" s="40"/>
      <c r="HV32" s="40"/>
      <c r="HW32" s="40"/>
      <c r="HX32" s="72"/>
      <c r="HY32" s="73"/>
      <c r="HZ32" s="40"/>
      <c r="IA32" s="40"/>
      <c r="IB32" s="40"/>
      <c r="IC32" s="40"/>
      <c r="ID32" s="40"/>
      <c r="IE32" s="40"/>
      <c r="IF32" s="40"/>
      <c r="IG32" s="40"/>
      <c r="IH32" s="40"/>
      <c r="II32" s="72"/>
      <c r="IJ32" s="73"/>
      <c r="IK32" s="40"/>
      <c r="IL32" s="40"/>
      <c r="IM32" s="40"/>
      <c r="IN32" s="40"/>
      <c r="IO32" s="40"/>
      <c r="IP32" s="40"/>
      <c r="IQ32" s="40"/>
      <c r="IR32" s="40"/>
      <c r="IS32" s="40"/>
      <c r="IT32" s="72"/>
      <c r="IU32" s="73"/>
      <c r="IV32" s="40"/>
      <c r="IW32" s="40"/>
      <c r="IX32" s="40"/>
      <c r="IY32" s="40"/>
      <c r="IZ32" s="40"/>
      <c r="JA32" s="40"/>
      <c r="JB32" s="40"/>
      <c r="JC32" s="40"/>
      <c r="JD32" s="40"/>
      <c r="JE32" s="72"/>
      <c r="JF32" s="73"/>
      <c r="JG32" s="40"/>
      <c r="JH32" s="40"/>
      <c r="JI32" s="40"/>
      <c r="JJ32" s="40"/>
      <c r="JK32" s="40"/>
      <c r="JL32" s="40"/>
      <c r="JM32" s="40"/>
      <c r="JN32" s="40"/>
      <c r="JO32" s="40"/>
      <c r="JP32" s="72"/>
      <c r="JQ32" s="73"/>
      <c r="JR32" s="40"/>
      <c r="JS32" s="40"/>
      <c r="JT32" s="40"/>
      <c r="JU32" s="40"/>
      <c r="JV32" s="40"/>
      <c r="JW32" s="40"/>
      <c r="JX32" s="40"/>
      <c r="JY32" s="40"/>
      <c r="JZ32" s="40"/>
      <c r="KA32" s="72"/>
      <c r="KB32" s="73"/>
      <c r="KC32" s="40"/>
      <c r="KD32" s="40"/>
      <c r="KE32" s="40"/>
      <c r="KF32" s="40"/>
      <c r="KG32" s="40"/>
      <c r="KH32" s="40"/>
      <c r="KI32" s="40"/>
      <c r="KJ32" s="40"/>
      <c r="KK32" s="40"/>
      <c r="KL32" s="72"/>
      <c r="KM32" s="73"/>
      <c r="KN32" s="40"/>
      <c r="KO32" s="40"/>
      <c r="KP32" s="40"/>
      <c r="KQ32" s="40"/>
      <c r="KR32" s="40"/>
      <c r="KS32" s="40"/>
      <c r="KT32" s="40"/>
      <c r="KU32" s="40"/>
      <c r="KV32" s="40"/>
      <c r="KW32" s="72"/>
      <c r="KX32" s="73"/>
      <c r="KY32" s="40"/>
      <c r="KZ32" s="40"/>
      <c r="LA32" s="40"/>
      <c r="LB32" s="40"/>
      <c r="LC32" s="40"/>
      <c r="LD32" s="40"/>
      <c r="LE32" s="40"/>
      <c r="LF32" s="40"/>
      <c r="LG32" s="40"/>
      <c r="LH32" s="72"/>
      <c r="LI32" s="73"/>
      <c r="LJ32" s="40"/>
      <c r="LK32" s="40"/>
      <c r="LL32" s="40"/>
      <c r="LM32" s="40"/>
      <c r="LN32" s="40"/>
      <c r="LO32" s="40"/>
      <c r="LP32" s="40"/>
      <c r="LQ32" s="40"/>
      <c r="LR32" s="40"/>
      <c r="LS32" s="72"/>
      <c r="LT32" s="73"/>
      <c r="LU32" s="40"/>
      <c r="LV32" s="40"/>
      <c r="LW32" s="40"/>
      <c r="LX32" s="40"/>
      <c r="LY32" s="40"/>
      <c r="LZ32" s="40"/>
      <c r="MA32" s="40"/>
      <c r="MB32" s="40"/>
      <c r="MC32" s="40"/>
      <c r="MD32" s="72"/>
      <c r="ME32" s="73"/>
      <c r="MF32" s="40"/>
      <c r="MG32" s="40"/>
      <c r="MH32" s="40"/>
      <c r="MI32" s="40"/>
      <c r="MJ32" s="40"/>
      <c r="MK32" s="40"/>
      <c r="ML32" s="40"/>
      <c r="MM32" s="40"/>
      <c r="MN32" s="40"/>
      <c r="MO32" s="72"/>
      <c r="MP32" s="73"/>
      <c r="MQ32" s="40"/>
      <c r="MR32" s="40"/>
      <c r="MS32" s="40"/>
      <c r="MT32" s="40"/>
      <c r="MU32" s="40"/>
      <c r="MV32" s="40"/>
      <c r="MW32" s="40"/>
      <c r="MX32" s="40"/>
      <c r="MY32" s="40"/>
      <c r="MZ32" s="72"/>
      <c r="NA32" s="73"/>
      <c r="NB32" s="40"/>
      <c r="NC32" s="40"/>
      <c r="ND32" s="40"/>
      <c r="NE32" s="40"/>
      <c r="NF32" s="40"/>
      <c r="NG32" s="40"/>
      <c r="NH32" s="40"/>
      <c r="NI32" s="40"/>
      <c r="NJ32" s="40"/>
      <c r="NK32" s="72"/>
      <c r="NL32" s="73"/>
      <c r="NM32" s="40"/>
      <c r="NN32" s="40"/>
      <c r="NO32" s="40"/>
      <c r="NP32" s="40"/>
      <c r="NQ32" s="40"/>
      <c r="NR32" s="40"/>
      <c r="NS32" s="40"/>
      <c r="NT32" s="40"/>
      <c r="NU32" s="40"/>
      <c r="NV32" s="72"/>
      <c r="NW32" s="73"/>
      <c r="NX32" s="40"/>
      <c r="NY32" s="40"/>
      <c r="NZ32" s="40"/>
      <c r="OA32" s="40"/>
      <c r="OB32" s="40"/>
      <c r="OC32" s="40"/>
      <c r="OD32" s="40"/>
      <c r="OE32" s="40"/>
      <c r="OF32" s="40"/>
      <c r="OG32" s="72"/>
      <c r="OH32" s="73"/>
      <c r="OI32" s="40"/>
      <c r="OJ32" s="40"/>
      <c r="OK32" s="40"/>
      <c r="OL32" s="40"/>
      <c r="OM32" s="40"/>
      <c r="ON32" s="40"/>
      <c r="OO32" s="40"/>
      <c r="OP32" s="40"/>
      <c r="OQ32" s="40"/>
      <c r="OR32" s="72"/>
      <c r="OS32" s="73"/>
      <c r="OT32" s="40"/>
      <c r="OU32" s="40"/>
      <c r="OV32" s="40"/>
      <c r="OW32" s="40"/>
      <c r="OX32" s="40"/>
      <c r="OY32" s="40"/>
      <c r="OZ32" s="40"/>
      <c r="PA32" s="40"/>
      <c r="PB32" s="40"/>
      <c r="PC32" s="72"/>
      <c r="PD32" s="73"/>
      <c r="PE32" s="40"/>
      <c r="PF32" s="40"/>
      <c r="PG32" s="40"/>
      <c r="PH32" s="40"/>
      <c r="PI32" s="40"/>
      <c r="PJ32" s="40"/>
      <c r="PK32" s="40"/>
      <c r="PL32" s="40"/>
      <c r="PM32" s="40"/>
      <c r="PN32" s="72"/>
      <c r="PO32" s="73"/>
      <c r="PP32" s="40"/>
      <c r="PQ32" s="40"/>
      <c r="PR32" s="40"/>
      <c r="PS32" s="40"/>
      <c r="PT32" s="40"/>
      <c r="PU32" s="40"/>
      <c r="PV32" s="40"/>
      <c r="PW32" s="40"/>
      <c r="PX32" s="40"/>
      <c r="PY32" s="72"/>
      <c r="PZ32" s="73"/>
      <c r="QA32" s="40"/>
      <c r="QB32" s="40"/>
      <c r="QC32" s="40"/>
      <c r="QD32" s="40"/>
      <c r="QE32" s="40"/>
      <c r="QF32" s="40"/>
      <c r="QG32" s="40"/>
      <c r="QH32" s="40"/>
      <c r="QI32" s="40"/>
      <c r="QJ32" s="72"/>
      <c r="QK32" s="73"/>
      <c r="QL32" s="40"/>
      <c r="QM32" s="40"/>
      <c r="QN32" s="40"/>
      <c r="QO32" s="40"/>
      <c r="QP32" s="40"/>
      <c r="QQ32" s="40"/>
      <c r="QR32" s="40"/>
      <c r="QS32" s="40"/>
      <c r="QT32" s="40"/>
      <c r="QU32" s="72"/>
      <c r="QV32" s="73"/>
      <c r="QW32" s="40"/>
      <c r="QX32" s="40"/>
      <c r="QY32" s="40"/>
      <c r="QZ32" s="40"/>
      <c r="RA32" s="40"/>
      <c r="RB32" s="40"/>
      <c r="RC32" s="40"/>
      <c r="RD32" s="40"/>
      <c r="RE32" s="40"/>
      <c r="RF32" s="72"/>
      <c r="RG32" s="73"/>
      <c r="RH32" s="40"/>
      <c r="RI32" s="40"/>
      <c r="RJ32" s="40"/>
      <c r="RK32" s="40"/>
      <c r="RL32" s="40"/>
      <c r="RM32" s="40"/>
      <c r="RN32" s="40"/>
      <c r="RO32" s="40"/>
      <c r="RP32" s="40"/>
      <c r="RQ32" s="72"/>
      <c r="RR32" s="73"/>
      <c r="RS32" s="40"/>
      <c r="RT32" s="40"/>
      <c r="RU32" s="40"/>
      <c r="RV32" s="40"/>
      <c r="RW32" s="40"/>
      <c r="RX32" s="40"/>
      <c r="RY32" s="40"/>
      <c r="RZ32" s="40"/>
      <c r="SA32" s="40"/>
      <c r="SB32" s="72"/>
      <c r="SC32" s="73"/>
      <c r="SD32" s="40"/>
      <c r="SE32" s="40"/>
      <c r="SF32" s="40"/>
      <c r="SG32" s="40"/>
      <c r="SH32" s="40"/>
      <c r="SI32" s="40"/>
      <c r="SJ32" s="40"/>
      <c r="SK32" s="40"/>
      <c r="SL32" s="40"/>
      <c r="SM32" s="72"/>
      <c r="SN32" s="73"/>
      <c r="SO32" s="40"/>
      <c r="SP32" s="40"/>
      <c r="SQ32" s="40"/>
      <c r="SR32" s="40"/>
      <c r="SS32" s="40"/>
      <c r="ST32" s="40"/>
      <c r="SU32" s="40"/>
      <c r="SV32" s="40"/>
      <c r="SW32" s="40"/>
      <c r="SX32" s="72"/>
      <c r="SY32" s="73"/>
      <c r="SZ32" s="40"/>
      <c r="TA32" s="40"/>
      <c r="TB32" s="40"/>
      <c r="TC32" s="40"/>
      <c r="TD32" s="40"/>
      <c r="TE32" s="40"/>
      <c r="TF32" s="40"/>
      <c r="TG32" s="40"/>
      <c r="TH32" s="40"/>
      <c r="TI32" s="72"/>
      <c r="TJ32" s="73"/>
      <c r="TK32" s="40"/>
      <c r="TL32" s="40"/>
      <c r="TM32" s="40"/>
      <c r="TN32" s="40"/>
      <c r="TO32" s="40"/>
      <c r="TP32" s="40"/>
      <c r="TQ32" s="40"/>
      <c r="TR32" s="40"/>
      <c r="TS32" s="40"/>
      <c r="TT32" s="72"/>
      <c r="TU32" s="73"/>
      <c r="TV32" s="40"/>
      <c r="TW32" s="40"/>
      <c r="TX32" s="40"/>
      <c r="TY32" s="40"/>
      <c r="TZ32" s="40"/>
      <c r="UA32" s="40"/>
      <c r="UB32" s="40"/>
      <c r="UC32" s="40"/>
      <c r="UD32" s="40"/>
      <c r="UE32" s="72"/>
    </row>
    <row r="33" spans="1:551" x14ac:dyDescent="0.25">
      <c r="A33" s="75"/>
      <c r="B33" s="73"/>
      <c r="C33" s="74" t="str">
        <f>'Site 1'!C31</f>
        <v>Specify types of services to be added and describe the plan for implementation:</v>
      </c>
      <c r="D33" s="40"/>
      <c r="E33" s="40"/>
      <c r="F33" s="40"/>
      <c r="G33" s="40"/>
      <c r="H33" s="40"/>
      <c r="I33" s="40"/>
      <c r="J33" s="40"/>
      <c r="K33" s="40"/>
      <c r="L33" s="72"/>
      <c r="M33" s="73"/>
      <c r="N33" s="74" t="str">
        <f>$C$33</f>
        <v>Specify types of services to be added and describe the plan for implementation:</v>
      </c>
      <c r="O33" s="40"/>
      <c r="P33" s="40"/>
      <c r="Q33" s="40"/>
      <c r="R33" s="40"/>
      <c r="S33" s="40"/>
      <c r="T33" s="40"/>
      <c r="U33" s="40"/>
      <c r="V33" s="40"/>
      <c r="W33" s="72"/>
      <c r="X33" s="73"/>
      <c r="Y33" s="74" t="str">
        <f>$C$33</f>
        <v>Specify types of services to be added and describe the plan for implementation:</v>
      </c>
      <c r="Z33" s="40"/>
      <c r="AA33" s="40"/>
      <c r="AB33" s="40"/>
      <c r="AC33" s="40"/>
      <c r="AD33" s="40"/>
      <c r="AE33" s="40"/>
      <c r="AF33" s="40"/>
      <c r="AG33" s="40"/>
      <c r="AH33" s="72"/>
      <c r="AI33" s="73"/>
      <c r="AJ33" s="74" t="str">
        <f>$C$33</f>
        <v>Specify types of services to be added and describe the plan for implementation:</v>
      </c>
      <c r="AK33" s="40"/>
      <c r="AL33" s="40"/>
      <c r="AM33" s="40"/>
      <c r="AN33" s="40"/>
      <c r="AO33" s="40"/>
      <c r="AP33" s="40"/>
      <c r="AQ33" s="40"/>
      <c r="AR33" s="40"/>
      <c r="AS33" s="72"/>
      <c r="AT33" s="73"/>
      <c r="AU33" s="74" t="str">
        <f>$C$33</f>
        <v>Specify types of services to be added and describe the plan for implementation:</v>
      </c>
      <c r="AV33" s="40"/>
      <c r="AW33" s="40"/>
      <c r="AX33" s="40"/>
      <c r="AY33" s="40"/>
      <c r="AZ33" s="40"/>
      <c r="BA33" s="40"/>
      <c r="BB33" s="40"/>
      <c r="BC33" s="40"/>
      <c r="BD33" s="72"/>
      <c r="BE33" s="73"/>
      <c r="BF33" s="74" t="str">
        <f>$C$33</f>
        <v>Specify types of services to be added and describe the plan for implementation:</v>
      </c>
      <c r="BG33" s="40"/>
      <c r="BH33" s="40"/>
      <c r="BI33" s="40"/>
      <c r="BJ33" s="40"/>
      <c r="BK33" s="40"/>
      <c r="BL33" s="40"/>
      <c r="BM33" s="40"/>
      <c r="BN33" s="40"/>
      <c r="BO33" s="72"/>
      <c r="BP33" s="73"/>
      <c r="BQ33" s="74" t="str">
        <f>$C$33</f>
        <v>Specify types of services to be added and describe the plan for implementation:</v>
      </c>
      <c r="BR33" s="40"/>
      <c r="BS33" s="40"/>
      <c r="BT33" s="40"/>
      <c r="BU33" s="40"/>
      <c r="BV33" s="40"/>
      <c r="BW33" s="40"/>
      <c r="BX33" s="40"/>
      <c r="BY33" s="40"/>
      <c r="BZ33" s="72"/>
      <c r="CA33" s="73"/>
      <c r="CB33" s="74" t="str">
        <f>$C$33</f>
        <v>Specify types of services to be added and describe the plan for implementation:</v>
      </c>
      <c r="CC33" s="40"/>
      <c r="CD33" s="40"/>
      <c r="CE33" s="40"/>
      <c r="CF33" s="40"/>
      <c r="CG33" s="40"/>
      <c r="CH33" s="40"/>
      <c r="CI33" s="40"/>
      <c r="CJ33" s="40"/>
      <c r="CK33" s="72"/>
      <c r="CL33" s="73"/>
      <c r="CM33" s="74" t="str">
        <f>$C$33</f>
        <v>Specify types of services to be added and describe the plan for implementation:</v>
      </c>
      <c r="CN33" s="40"/>
      <c r="CO33" s="40"/>
      <c r="CP33" s="40"/>
      <c r="CQ33" s="40"/>
      <c r="CR33" s="40"/>
      <c r="CS33" s="40"/>
      <c r="CT33" s="40"/>
      <c r="CU33" s="40"/>
      <c r="CV33" s="72"/>
      <c r="CW33" s="73"/>
      <c r="CX33" s="74" t="str">
        <f>$C$33</f>
        <v>Specify types of services to be added and describe the plan for implementation:</v>
      </c>
      <c r="CY33" s="40"/>
      <c r="CZ33" s="40"/>
      <c r="DA33" s="40"/>
      <c r="DB33" s="40"/>
      <c r="DC33" s="40"/>
      <c r="DD33" s="40"/>
      <c r="DE33" s="40"/>
      <c r="DF33" s="40"/>
      <c r="DG33" s="72"/>
      <c r="DH33" s="73"/>
      <c r="DI33" s="74" t="str">
        <f>$C$33</f>
        <v>Specify types of services to be added and describe the plan for implementation:</v>
      </c>
      <c r="DJ33" s="40"/>
      <c r="DK33" s="40"/>
      <c r="DL33" s="40"/>
      <c r="DM33" s="40"/>
      <c r="DN33" s="40"/>
      <c r="DO33" s="40"/>
      <c r="DP33" s="40"/>
      <c r="DQ33" s="40"/>
      <c r="DR33" s="72"/>
      <c r="DS33" s="73"/>
      <c r="DT33" s="74" t="str">
        <f>$C$33</f>
        <v>Specify types of services to be added and describe the plan for implementation:</v>
      </c>
      <c r="DU33" s="40"/>
      <c r="DV33" s="40"/>
      <c r="DW33" s="40"/>
      <c r="DX33" s="40"/>
      <c r="DY33" s="40"/>
      <c r="DZ33" s="40"/>
      <c r="EA33" s="40"/>
      <c r="EB33" s="40"/>
      <c r="EC33" s="72"/>
      <c r="ED33" s="73"/>
      <c r="EE33" s="74" t="str">
        <f>$C$33</f>
        <v>Specify types of services to be added and describe the plan for implementation:</v>
      </c>
      <c r="EF33" s="40"/>
      <c r="EG33" s="40"/>
      <c r="EH33" s="40"/>
      <c r="EI33" s="40"/>
      <c r="EJ33" s="40"/>
      <c r="EK33" s="40"/>
      <c r="EL33" s="40"/>
      <c r="EM33" s="40"/>
      <c r="EN33" s="72"/>
      <c r="EO33" s="73"/>
      <c r="EP33" s="74" t="str">
        <f>$C$33</f>
        <v>Specify types of services to be added and describe the plan for implementation:</v>
      </c>
      <c r="EQ33" s="40"/>
      <c r="ER33" s="40"/>
      <c r="ES33" s="40"/>
      <c r="ET33" s="40"/>
      <c r="EU33" s="40"/>
      <c r="EV33" s="40"/>
      <c r="EW33" s="40"/>
      <c r="EX33" s="40"/>
      <c r="EY33" s="72"/>
      <c r="EZ33" s="73"/>
      <c r="FA33" s="74" t="str">
        <f>$C$33</f>
        <v>Specify types of services to be added and describe the plan for implementation:</v>
      </c>
      <c r="FB33" s="40"/>
      <c r="FC33" s="40"/>
      <c r="FD33" s="40"/>
      <c r="FE33" s="40"/>
      <c r="FF33" s="40"/>
      <c r="FG33" s="40"/>
      <c r="FH33" s="40"/>
      <c r="FI33" s="40"/>
      <c r="FJ33" s="72"/>
      <c r="FK33" s="73"/>
      <c r="FL33" s="74" t="str">
        <f>$C$33</f>
        <v>Specify types of services to be added and describe the plan for implementation:</v>
      </c>
      <c r="FM33" s="40"/>
      <c r="FN33" s="40"/>
      <c r="FO33" s="40"/>
      <c r="FP33" s="40"/>
      <c r="FQ33" s="40"/>
      <c r="FR33" s="40"/>
      <c r="FS33" s="40"/>
      <c r="FT33" s="40"/>
      <c r="FU33" s="72"/>
      <c r="FV33" s="73"/>
      <c r="FW33" s="74" t="str">
        <f>$C$33</f>
        <v>Specify types of services to be added and describe the plan for implementation:</v>
      </c>
      <c r="FX33" s="40"/>
      <c r="FY33" s="40"/>
      <c r="FZ33" s="40"/>
      <c r="GA33" s="40"/>
      <c r="GB33" s="40"/>
      <c r="GC33" s="40"/>
      <c r="GD33" s="40"/>
      <c r="GE33" s="40"/>
      <c r="GF33" s="72"/>
      <c r="GG33" s="73"/>
      <c r="GH33" s="74" t="str">
        <f>$C$33</f>
        <v>Specify types of services to be added and describe the plan for implementation:</v>
      </c>
      <c r="GI33" s="40"/>
      <c r="GJ33" s="40"/>
      <c r="GK33" s="40"/>
      <c r="GL33" s="40"/>
      <c r="GM33" s="40"/>
      <c r="GN33" s="40"/>
      <c r="GO33" s="40"/>
      <c r="GP33" s="40"/>
      <c r="GQ33" s="72"/>
      <c r="GR33" s="73"/>
      <c r="GS33" s="74" t="str">
        <f>$C$33</f>
        <v>Specify types of services to be added and describe the plan for implementation:</v>
      </c>
      <c r="GT33" s="40"/>
      <c r="GU33" s="40"/>
      <c r="GV33" s="40"/>
      <c r="GW33" s="40"/>
      <c r="GX33" s="40"/>
      <c r="GY33" s="40"/>
      <c r="GZ33" s="40"/>
      <c r="HA33" s="40"/>
      <c r="HB33" s="72"/>
      <c r="HC33" s="73"/>
      <c r="HD33" s="74" t="str">
        <f>$C$33</f>
        <v>Specify types of services to be added and describe the plan for implementation:</v>
      </c>
      <c r="HE33" s="40"/>
      <c r="HF33" s="40"/>
      <c r="HG33" s="40"/>
      <c r="HH33" s="40"/>
      <c r="HI33" s="40"/>
      <c r="HJ33" s="40"/>
      <c r="HK33" s="40"/>
      <c r="HL33" s="40"/>
      <c r="HM33" s="72"/>
      <c r="HN33" s="73"/>
      <c r="HO33" s="74" t="str">
        <f>$C$33</f>
        <v>Specify types of services to be added and describe the plan for implementation:</v>
      </c>
      <c r="HP33" s="40"/>
      <c r="HQ33" s="40"/>
      <c r="HR33" s="40"/>
      <c r="HS33" s="40"/>
      <c r="HT33" s="40"/>
      <c r="HU33" s="40"/>
      <c r="HV33" s="40"/>
      <c r="HW33" s="40"/>
      <c r="HX33" s="72"/>
      <c r="HY33" s="73"/>
      <c r="HZ33" s="74" t="str">
        <f>$C$33</f>
        <v>Specify types of services to be added and describe the plan for implementation:</v>
      </c>
      <c r="IA33" s="40"/>
      <c r="IB33" s="40"/>
      <c r="IC33" s="40"/>
      <c r="ID33" s="40"/>
      <c r="IE33" s="40"/>
      <c r="IF33" s="40"/>
      <c r="IG33" s="40"/>
      <c r="IH33" s="40"/>
      <c r="II33" s="72"/>
      <c r="IJ33" s="73"/>
      <c r="IK33" s="74" t="str">
        <f>$C$33</f>
        <v>Specify types of services to be added and describe the plan for implementation:</v>
      </c>
      <c r="IL33" s="40"/>
      <c r="IM33" s="40"/>
      <c r="IN33" s="40"/>
      <c r="IO33" s="40"/>
      <c r="IP33" s="40"/>
      <c r="IQ33" s="40"/>
      <c r="IR33" s="40"/>
      <c r="IS33" s="40"/>
      <c r="IT33" s="72"/>
      <c r="IU33" s="73"/>
      <c r="IV33" s="74" t="str">
        <f>$C$33</f>
        <v>Specify types of services to be added and describe the plan for implementation:</v>
      </c>
      <c r="IW33" s="40"/>
      <c r="IX33" s="40"/>
      <c r="IY33" s="40"/>
      <c r="IZ33" s="40"/>
      <c r="JA33" s="40"/>
      <c r="JB33" s="40"/>
      <c r="JC33" s="40"/>
      <c r="JD33" s="40"/>
      <c r="JE33" s="72"/>
      <c r="JF33" s="73"/>
      <c r="JG33" s="74" t="str">
        <f>$C$33</f>
        <v>Specify types of services to be added and describe the plan for implementation:</v>
      </c>
      <c r="JH33" s="40"/>
      <c r="JI33" s="40"/>
      <c r="JJ33" s="40"/>
      <c r="JK33" s="40"/>
      <c r="JL33" s="40"/>
      <c r="JM33" s="40"/>
      <c r="JN33" s="40"/>
      <c r="JO33" s="40"/>
      <c r="JP33" s="72"/>
      <c r="JQ33" s="73"/>
      <c r="JR33" s="74" t="str">
        <f>$C$33</f>
        <v>Specify types of services to be added and describe the plan for implementation:</v>
      </c>
      <c r="JS33" s="40"/>
      <c r="JT33" s="40"/>
      <c r="JU33" s="40"/>
      <c r="JV33" s="40"/>
      <c r="JW33" s="40"/>
      <c r="JX33" s="40"/>
      <c r="JY33" s="40"/>
      <c r="JZ33" s="40"/>
      <c r="KA33" s="72"/>
      <c r="KB33" s="73"/>
      <c r="KC33" s="74" t="str">
        <f>$C$33</f>
        <v>Specify types of services to be added and describe the plan for implementation:</v>
      </c>
      <c r="KD33" s="40"/>
      <c r="KE33" s="40"/>
      <c r="KF33" s="40"/>
      <c r="KG33" s="40"/>
      <c r="KH33" s="40"/>
      <c r="KI33" s="40"/>
      <c r="KJ33" s="40"/>
      <c r="KK33" s="40"/>
      <c r="KL33" s="72"/>
      <c r="KM33" s="73"/>
      <c r="KN33" s="74" t="str">
        <f>$C$33</f>
        <v>Specify types of services to be added and describe the plan for implementation:</v>
      </c>
      <c r="KO33" s="40"/>
      <c r="KP33" s="40"/>
      <c r="KQ33" s="40"/>
      <c r="KR33" s="40"/>
      <c r="KS33" s="40"/>
      <c r="KT33" s="40"/>
      <c r="KU33" s="40"/>
      <c r="KV33" s="40"/>
      <c r="KW33" s="72"/>
      <c r="KX33" s="73"/>
      <c r="KY33" s="74" t="str">
        <f>$C$33</f>
        <v>Specify types of services to be added and describe the plan for implementation:</v>
      </c>
      <c r="KZ33" s="40"/>
      <c r="LA33" s="40"/>
      <c r="LB33" s="40"/>
      <c r="LC33" s="40"/>
      <c r="LD33" s="40"/>
      <c r="LE33" s="40"/>
      <c r="LF33" s="40"/>
      <c r="LG33" s="40"/>
      <c r="LH33" s="72"/>
      <c r="LI33" s="73"/>
      <c r="LJ33" s="74" t="str">
        <f>$C$33</f>
        <v>Specify types of services to be added and describe the plan for implementation:</v>
      </c>
      <c r="LK33" s="40"/>
      <c r="LL33" s="40"/>
      <c r="LM33" s="40"/>
      <c r="LN33" s="40"/>
      <c r="LO33" s="40"/>
      <c r="LP33" s="40"/>
      <c r="LQ33" s="40"/>
      <c r="LR33" s="40"/>
      <c r="LS33" s="72"/>
      <c r="LT33" s="73"/>
      <c r="LU33" s="74" t="str">
        <f>$C$33</f>
        <v>Specify types of services to be added and describe the plan for implementation:</v>
      </c>
      <c r="LV33" s="40"/>
      <c r="LW33" s="40"/>
      <c r="LX33" s="40"/>
      <c r="LY33" s="40"/>
      <c r="LZ33" s="40"/>
      <c r="MA33" s="40"/>
      <c r="MB33" s="40"/>
      <c r="MC33" s="40"/>
      <c r="MD33" s="72"/>
      <c r="ME33" s="73"/>
      <c r="MF33" s="74" t="str">
        <f>$C$33</f>
        <v>Specify types of services to be added and describe the plan for implementation:</v>
      </c>
      <c r="MG33" s="40"/>
      <c r="MH33" s="40"/>
      <c r="MI33" s="40"/>
      <c r="MJ33" s="40"/>
      <c r="MK33" s="40"/>
      <c r="ML33" s="40"/>
      <c r="MM33" s="40"/>
      <c r="MN33" s="40"/>
      <c r="MO33" s="72"/>
      <c r="MP33" s="73"/>
      <c r="MQ33" s="74" t="str">
        <f>$C$33</f>
        <v>Specify types of services to be added and describe the plan for implementation:</v>
      </c>
      <c r="MR33" s="40"/>
      <c r="MS33" s="40"/>
      <c r="MT33" s="40"/>
      <c r="MU33" s="40"/>
      <c r="MV33" s="40"/>
      <c r="MW33" s="40"/>
      <c r="MX33" s="40"/>
      <c r="MY33" s="40"/>
      <c r="MZ33" s="72"/>
      <c r="NA33" s="73"/>
      <c r="NB33" s="74" t="str">
        <f>$C$33</f>
        <v>Specify types of services to be added and describe the plan for implementation:</v>
      </c>
      <c r="NC33" s="40"/>
      <c r="ND33" s="40"/>
      <c r="NE33" s="40"/>
      <c r="NF33" s="40"/>
      <c r="NG33" s="40"/>
      <c r="NH33" s="40"/>
      <c r="NI33" s="40"/>
      <c r="NJ33" s="40"/>
      <c r="NK33" s="72"/>
      <c r="NL33" s="73"/>
      <c r="NM33" s="74" t="str">
        <f>$C$33</f>
        <v>Specify types of services to be added and describe the plan for implementation:</v>
      </c>
      <c r="NN33" s="40"/>
      <c r="NO33" s="40"/>
      <c r="NP33" s="40"/>
      <c r="NQ33" s="40"/>
      <c r="NR33" s="40"/>
      <c r="NS33" s="40"/>
      <c r="NT33" s="40"/>
      <c r="NU33" s="40"/>
      <c r="NV33" s="72"/>
      <c r="NW33" s="73"/>
      <c r="NX33" s="74" t="str">
        <f>$C$33</f>
        <v>Specify types of services to be added and describe the plan for implementation:</v>
      </c>
      <c r="NY33" s="40"/>
      <c r="NZ33" s="40"/>
      <c r="OA33" s="40"/>
      <c r="OB33" s="40"/>
      <c r="OC33" s="40"/>
      <c r="OD33" s="40"/>
      <c r="OE33" s="40"/>
      <c r="OF33" s="40"/>
      <c r="OG33" s="72"/>
      <c r="OH33" s="73"/>
      <c r="OI33" s="74" t="str">
        <f>$C$33</f>
        <v>Specify types of services to be added and describe the plan for implementation:</v>
      </c>
      <c r="OJ33" s="40"/>
      <c r="OK33" s="40"/>
      <c r="OL33" s="40"/>
      <c r="OM33" s="40"/>
      <c r="ON33" s="40"/>
      <c r="OO33" s="40"/>
      <c r="OP33" s="40"/>
      <c r="OQ33" s="40"/>
      <c r="OR33" s="72"/>
      <c r="OS33" s="73"/>
      <c r="OT33" s="74" t="str">
        <f>$C$33</f>
        <v>Specify types of services to be added and describe the plan for implementation:</v>
      </c>
      <c r="OU33" s="40"/>
      <c r="OV33" s="40"/>
      <c r="OW33" s="40"/>
      <c r="OX33" s="40"/>
      <c r="OY33" s="40"/>
      <c r="OZ33" s="40"/>
      <c r="PA33" s="40"/>
      <c r="PB33" s="40"/>
      <c r="PC33" s="72"/>
      <c r="PD33" s="73"/>
      <c r="PE33" s="74" t="str">
        <f>$C$33</f>
        <v>Specify types of services to be added and describe the plan for implementation:</v>
      </c>
      <c r="PF33" s="40"/>
      <c r="PG33" s="40"/>
      <c r="PH33" s="40"/>
      <c r="PI33" s="40"/>
      <c r="PJ33" s="40"/>
      <c r="PK33" s="40"/>
      <c r="PL33" s="40"/>
      <c r="PM33" s="40"/>
      <c r="PN33" s="72"/>
      <c r="PO33" s="73"/>
      <c r="PP33" s="74" t="str">
        <f>$C$33</f>
        <v>Specify types of services to be added and describe the plan for implementation:</v>
      </c>
      <c r="PQ33" s="40"/>
      <c r="PR33" s="40"/>
      <c r="PS33" s="40"/>
      <c r="PT33" s="40"/>
      <c r="PU33" s="40"/>
      <c r="PV33" s="40"/>
      <c r="PW33" s="40"/>
      <c r="PX33" s="40"/>
      <c r="PY33" s="72"/>
      <c r="PZ33" s="73"/>
      <c r="QA33" s="74" t="str">
        <f>$C$33</f>
        <v>Specify types of services to be added and describe the plan for implementation:</v>
      </c>
      <c r="QB33" s="40"/>
      <c r="QC33" s="40"/>
      <c r="QD33" s="40"/>
      <c r="QE33" s="40"/>
      <c r="QF33" s="40"/>
      <c r="QG33" s="40"/>
      <c r="QH33" s="40"/>
      <c r="QI33" s="40"/>
      <c r="QJ33" s="72"/>
      <c r="QK33" s="73"/>
      <c r="QL33" s="74" t="str">
        <f>$C$33</f>
        <v>Specify types of services to be added and describe the plan for implementation:</v>
      </c>
      <c r="QM33" s="40"/>
      <c r="QN33" s="40"/>
      <c r="QO33" s="40"/>
      <c r="QP33" s="40"/>
      <c r="QQ33" s="40"/>
      <c r="QR33" s="40"/>
      <c r="QS33" s="40"/>
      <c r="QT33" s="40"/>
      <c r="QU33" s="72"/>
      <c r="QV33" s="73"/>
      <c r="QW33" s="74" t="str">
        <f>$C$33</f>
        <v>Specify types of services to be added and describe the plan for implementation:</v>
      </c>
      <c r="QX33" s="40"/>
      <c r="QY33" s="40"/>
      <c r="QZ33" s="40"/>
      <c r="RA33" s="40"/>
      <c r="RB33" s="40"/>
      <c r="RC33" s="40"/>
      <c r="RD33" s="40"/>
      <c r="RE33" s="40"/>
      <c r="RF33" s="72"/>
      <c r="RG33" s="73"/>
      <c r="RH33" s="74" t="str">
        <f>$C$33</f>
        <v>Specify types of services to be added and describe the plan for implementation:</v>
      </c>
      <c r="RI33" s="40"/>
      <c r="RJ33" s="40"/>
      <c r="RK33" s="40"/>
      <c r="RL33" s="40"/>
      <c r="RM33" s="40"/>
      <c r="RN33" s="40"/>
      <c r="RO33" s="40"/>
      <c r="RP33" s="40"/>
      <c r="RQ33" s="72"/>
      <c r="RR33" s="73"/>
      <c r="RS33" s="74" t="str">
        <f>$C$33</f>
        <v>Specify types of services to be added and describe the plan for implementation:</v>
      </c>
      <c r="RT33" s="40"/>
      <c r="RU33" s="40"/>
      <c r="RV33" s="40"/>
      <c r="RW33" s="40"/>
      <c r="RX33" s="40"/>
      <c r="RY33" s="40"/>
      <c r="RZ33" s="40"/>
      <c r="SA33" s="40"/>
      <c r="SB33" s="72"/>
      <c r="SC33" s="73"/>
      <c r="SD33" s="74" t="str">
        <f>$C$33</f>
        <v>Specify types of services to be added and describe the plan for implementation:</v>
      </c>
      <c r="SE33" s="40"/>
      <c r="SF33" s="40"/>
      <c r="SG33" s="40"/>
      <c r="SH33" s="40"/>
      <c r="SI33" s="40"/>
      <c r="SJ33" s="40"/>
      <c r="SK33" s="40"/>
      <c r="SL33" s="40"/>
      <c r="SM33" s="72"/>
      <c r="SN33" s="73"/>
      <c r="SO33" s="74" t="str">
        <f>$C$33</f>
        <v>Specify types of services to be added and describe the plan for implementation:</v>
      </c>
      <c r="SP33" s="40"/>
      <c r="SQ33" s="40"/>
      <c r="SR33" s="40"/>
      <c r="SS33" s="40"/>
      <c r="ST33" s="40"/>
      <c r="SU33" s="40"/>
      <c r="SV33" s="40"/>
      <c r="SW33" s="40"/>
      <c r="SX33" s="72"/>
      <c r="SY33" s="73"/>
      <c r="SZ33" s="74" t="str">
        <f>$C$33</f>
        <v>Specify types of services to be added and describe the plan for implementation:</v>
      </c>
      <c r="TA33" s="40"/>
      <c r="TB33" s="40"/>
      <c r="TC33" s="40"/>
      <c r="TD33" s="40"/>
      <c r="TE33" s="40"/>
      <c r="TF33" s="40"/>
      <c r="TG33" s="40"/>
      <c r="TH33" s="40"/>
      <c r="TI33" s="72"/>
      <c r="TJ33" s="73"/>
      <c r="TK33" s="74" t="str">
        <f>$C$33</f>
        <v>Specify types of services to be added and describe the plan for implementation:</v>
      </c>
      <c r="TL33" s="40"/>
      <c r="TM33" s="40"/>
      <c r="TN33" s="40"/>
      <c r="TO33" s="40"/>
      <c r="TP33" s="40"/>
      <c r="TQ33" s="40"/>
      <c r="TR33" s="40"/>
      <c r="TS33" s="40"/>
      <c r="TT33" s="72"/>
      <c r="TU33" s="73"/>
      <c r="TV33" s="74" t="str">
        <f>$C$33</f>
        <v>Specify types of services to be added and describe the plan for implementation:</v>
      </c>
      <c r="TW33" s="40"/>
      <c r="TX33" s="40"/>
      <c r="TY33" s="40"/>
      <c r="TZ33" s="40"/>
      <c r="UA33" s="40"/>
      <c r="UB33" s="40"/>
      <c r="UC33" s="40"/>
      <c r="UD33" s="40"/>
      <c r="UE33" s="72"/>
    </row>
    <row r="34" spans="1:551" x14ac:dyDescent="0.25">
      <c r="A34" s="75"/>
      <c r="B34" s="73"/>
      <c r="C34" s="40"/>
      <c r="D34" s="40"/>
      <c r="E34" s="40"/>
      <c r="F34" s="40"/>
      <c r="G34" s="40"/>
      <c r="H34" s="40"/>
      <c r="I34" s="40"/>
      <c r="J34" s="40"/>
      <c r="K34" s="40"/>
      <c r="L34" s="72"/>
      <c r="M34" s="73"/>
      <c r="N34" s="40"/>
      <c r="O34" s="40"/>
      <c r="P34" s="40"/>
      <c r="Q34" s="40"/>
      <c r="R34" s="40"/>
      <c r="S34" s="40"/>
      <c r="T34" s="40"/>
      <c r="U34" s="40"/>
      <c r="V34" s="40"/>
      <c r="W34" s="72"/>
      <c r="X34" s="73"/>
      <c r="Y34" s="40"/>
      <c r="Z34" s="40"/>
      <c r="AA34" s="40"/>
      <c r="AB34" s="40"/>
      <c r="AC34" s="40"/>
      <c r="AD34" s="40"/>
      <c r="AE34" s="40"/>
      <c r="AF34" s="40"/>
      <c r="AG34" s="40"/>
      <c r="AH34" s="72"/>
      <c r="AI34" s="73"/>
      <c r="AJ34" s="40"/>
      <c r="AK34" s="40"/>
      <c r="AL34" s="40"/>
      <c r="AM34" s="40"/>
      <c r="AN34" s="40"/>
      <c r="AO34" s="40"/>
      <c r="AP34" s="40"/>
      <c r="AQ34" s="40"/>
      <c r="AR34" s="40"/>
      <c r="AS34" s="72"/>
      <c r="AT34" s="73"/>
      <c r="AU34" s="40"/>
      <c r="AV34" s="40"/>
      <c r="AW34" s="40"/>
      <c r="AX34" s="40"/>
      <c r="AY34" s="40"/>
      <c r="AZ34" s="40"/>
      <c r="BA34" s="40"/>
      <c r="BB34" s="40"/>
      <c r="BC34" s="40"/>
      <c r="BD34" s="72"/>
      <c r="BE34" s="73"/>
      <c r="BF34" s="40"/>
      <c r="BG34" s="40"/>
      <c r="BH34" s="40"/>
      <c r="BI34" s="40"/>
      <c r="BJ34" s="40"/>
      <c r="BK34" s="40"/>
      <c r="BL34" s="40"/>
      <c r="BM34" s="40"/>
      <c r="BN34" s="40"/>
      <c r="BO34" s="72"/>
      <c r="BP34" s="73"/>
      <c r="BQ34" s="40"/>
      <c r="BR34" s="40"/>
      <c r="BS34" s="40"/>
      <c r="BT34" s="40"/>
      <c r="BU34" s="40"/>
      <c r="BV34" s="40"/>
      <c r="BW34" s="40"/>
      <c r="BX34" s="40"/>
      <c r="BY34" s="40"/>
      <c r="BZ34" s="72"/>
      <c r="CA34" s="73"/>
      <c r="CB34" s="40"/>
      <c r="CC34" s="40"/>
      <c r="CD34" s="40"/>
      <c r="CE34" s="40"/>
      <c r="CF34" s="40"/>
      <c r="CG34" s="40"/>
      <c r="CH34" s="40"/>
      <c r="CI34" s="40"/>
      <c r="CJ34" s="40"/>
      <c r="CK34" s="72"/>
      <c r="CL34" s="73"/>
      <c r="CM34" s="40"/>
      <c r="CN34" s="40"/>
      <c r="CO34" s="40"/>
      <c r="CP34" s="40"/>
      <c r="CQ34" s="40"/>
      <c r="CR34" s="40"/>
      <c r="CS34" s="40"/>
      <c r="CT34" s="40"/>
      <c r="CU34" s="40"/>
      <c r="CV34" s="72"/>
      <c r="CW34" s="73"/>
      <c r="CX34" s="40"/>
      <c r="CY34" s="40"/>
      <c r="CZ34" s="40"/>
      <c r="DA34" s="40"/>
      <c r="DB34" s="40"/>
      <c r="DC34" s="40"/>
      <c r="DD34" s="40"/>
      <c r="DE34" s="40"/>
      <c r="DF34" s="40"/>
      <c r="DG34" s="72"/>
      <c r="DH34" s="73"/>
      <c r="DI34" s="40"/>
      <c r="DJ34" s="40"/>
      <c r="DK34" s="40"/>
      <c r="DL34" s="40"/>
      <c r="DM34" s="40"/>
      <c r="DN34" s="40"/>
      <c r="DO34" s="40"/>
      <c r="DP34" s="40"/>
      <c r="DQ34" s="40"/>
      <c r="DR34" s="72"/>
      <c r="DS34" s="73"/>
      <c r="DT34" s="40"/>
      <c r="DU34" s="40"/>
      <c r="DV34" s="40"/>
      <c r="DW34" s="40"/>
      <c r="DX34" s="40"/>
      <c r="DY34" s="40"/>
      <c r="DZ34" s="40"/>
      <c r="EA34" s="40"/>
      <c r="EB34" s="40"/>
      <c r="EC34" s="72"/>
      <c r="ED34" s="73"/>
      <c r="EE34" s="40"/>
      <c r="EF34" s="40"/>
      <c r="EG34" s="40"/>
      <c r="EH34" s="40"/>
      <c r="EI34" s="40"/>
      <c r="EJ34" s="40"/>
      <c r="EK34" s="40"/>
      <c r="EL34" s="40"/>
      <c r="EM34" s="40"/>
      <c r="EN34" s="72"/>
      <c r="EO34" s="73"/>
      <c r="EP34" s="40"/>
      <c r="EQ34" s="40"/>
      <c r="ER34" s="40"/>
      <c r="ES34" s="40"/>
      <c r="ET34" s="40"/>
      <c r="EU34" s="40"/>
      <c r="EV34" s="40"/>
      <c r="EW34" s="40"/>
      <c r="EX34" s="40"/>
      <c r="EY34" s="72"/>
      <c r="EZ34" s="73"/>
      <c r="FA34" s="40"/>
      <c r="FB34" s="40"/>
      <c r="FC34" s="40"/>
      <c r="FD34" s="40"/>
      <c r="FE34" s="40"/>
      <c r="FF34" s="40"/>
      <c r="FG34" s="40"/>
      <c r="FH34" s="40"/>
      <c r="FI34" s="40"/>
      <c r="FJ34" s="72"/>
      <c r="FK34" s="73"/>
      <c r="FL34" s="40"/>
      <c r="FM34" s="40"/>
      <c r="FN34" s="40"/>
      <c r="FO34" s="40"/>
      <c r="FP34" s="40"/>
      <c r="FQ34" s="40"/>
      <c r="FR34" s="40"/>
      <c r="FS34" s="40"/>
      <c r="FT34" s="40"/>
      <c r="FU34" s="72"/>
      <c r="FV34" s="73"/>
      <c r="FW34" s="40"/>
      <c r="FX34" s="40"/>
      <c r="FY34" s="40"/>
      <c r="FZ34" s="40"/>
      <c r="GA34" s="40"/>
      <c r="GB34" s="40"/>
      <c r="GC34" s="40"/>
      <c r="GD34" s="40"/>
      <c r="GE34" s="40"/>
      <c r="GF34" s="72"/>
      <c r="GG34" s="73"/>
      <c r="GH34" s="40"/>
      <c r="GI34" s="40"/>
      <c r="GJ34" s="40"/>
      <c r="GK34" s="40"/>
      <c r="GL34" s="40"/>
      <c r="GM34" s="40"/>
      <c r="GN34" s="40"/>
      <c r="GO34" s="40"/>
      <c r="GP34" s="40"/>
      <c r="GQ34" s="72"/>
      <c r="GR34" s="73"/>
      <c r="GS34" s="40"/>
      <c r="GT34" s="40"/>
      <c r="GU34" s="40"/>
      <c r="GV34" s="40"/>
      <c r="GW34" s="40"/>
      <c r="GX34" s="40"/>
      <c r="GY34" s="40"/>
      <c r="GZ34" s="40"/>
      <c r="HA34" s="40"/>
      <c r="HB34" s="72"/>
      <c r="HC34" s="73"/>
      <c r="HD34" s="40"/>
      <c r="HE34" s="40"/>
      <c r="HF34" s="40"/>
      <c r="HG34" s="40"/>
      <c r="HH34" s="40"/>
      <c r="HI34" s="40"/>
      <c r="HJ34" s="40"/>
      <c r="HK34" s="40"/>
      <c r="HL34" s="40"/>
      <c r="HM34" s="72"/>
      <c r="HN34" s="73"/>
      <c r="HO34" s="40"/>
      <c r="HP34" s="40"/>
      <c r="HQ34" s="40"/>
      <c r="HR34" s="40"/>
      <c r="HS34" s="40"/>
      <c r="HT34" s="40"/>
      <c r="HU34" s="40"/>
      <c r="HV34" s="40"/>
      <c r="HW34" s="40"/>
      <c r="HX34" s="72"/>
      <c r="HY34" s="73"/>
      <c r="HZ34" s="40"/>
      <c r="IA34" s="40"/>
      <c r="IB34" s="40"/>
      <c r="IC34" s="40"/>
      <c r="ID34" s="40"/>
      <c r="IE34" s="40"/>
      <c r="IF34" s="40"/>
      <c r="IG34" s="40"/>
      <c r="IH34" s="40"/>
      <c r="II34" s="72"/>
      <c r="IJ34" s="73"/>
      <c r="IK34" s="40"/>
      <c r="IL34" s="40"/>
      <c r="IM34" s="40"/>
      <c r="IN34" s="40"/>
      <c r="IO34" s="40"/>
      <c r="IP34" s="40"/>
      <c r="IQ34" s="40"/>
      <c r="IR34" s="40"/>
      <c r="IS34" s="40"/>
      <c r="IT34" s="72"/>
      <c r="IU34" s="73"/>
      <c r="IV34" s="40"/>
      <c r="IW34" s="40"/>
      <c r="IX34" s="40"/>
      <c r="IY34" s="40"/>
      <c r="IZ34" s="40"/>
      <c r="JA34" s="40"/>
      <c r="JB34" s="40"/>
      <c r="JC34" s="40"/>
      <c r="JD34" s="40"/>
      <c r="JE34" s="72"/>
      <c r="JF34" s="73"/>
      <c r="JG34" s="40"/>
      <c r="JH34" s="40"/>
      <c r="JI34" s="40"/>
      <c r="JJ34" s="40"/>
      <c r="JK34" s="40"/>
      <c r="JL34" s="40"/>
      <c r="JM34" s="40"/>
      <c r="JN34" s="40"/>
      <c r="JO34" s="40"/>
      <c r="JP34" s="72"/>
      <c r="JQ34" s="73"/>
      <c r="JR34" s="40"/>
      <c r="JS34" s="40"/>
      <c r="JT34" s="40"/>
      <c r="JU34" s="40"/>
      <c r="JV34" s="40"/>
      <c r="JW34" s="40"/>
      <c r="JX34" s="40"/>
      <c r="JY34" s="40"/>
      <c r="JZ34" s="40"/>
      <c r="KA34" s="72"/>
      <c r="KB34" s="73"/>
      <c r="KC34" s="40"/>
      <c r="KD34" s="40"/>
      <c r="KE34" s="40"/>
      <c r="KF34" s="40"/>
      <c r="KG34" s="40"/>
      <c r="KH34" s="40"/>
      <c r="KI34" s="40"/>
      <c r="KJ34" s="40"/>
      <c r="KK34" s="40"/>
      <c r="KL34" s="72"/>
      <c r="KM34" s="73"/>
      <c r="KN34" s="40"/>
      <c r="KO34" s="40"/>
      <c r="KP34" s="40"/>
      <c r="KQ34" s="40"/>
      <c r="KR34" s="40"/>
      <c r="KS34" s="40"/>
      <c r="KT34" s="40"/>
      <c r="KU34" s="40"/>
      <c r="KV34" s="40"/>
      <c r="KW34" s="72"/>
      <c r="KX34" s="73"/>
      <c r="KY34" s="40"/>
      <c r="KZ34" s="40"/>
      <c r="LA34" s="40"/>
      <c r="LB34" s="40"/>
      <c r="LC34" s="40"/>
      <c r="LD34" s="40"/>
      <c r="LE34" s="40"/>
      <c r="LF34" s="40"/>
      <c r="LG34" s="40"/>
      <c r="LH34" s="72"/>
      <c r="LI34" s="73"/>
      <c r="LJ34" s="40"/>
      <c r="LK34" s="40"/>
      <c r="LL34" s="40"/>
      <c r="LM34" s="40"/>
      <c r="LN34" s="40"/>
      <c r="LO34" s="40"/>
      <c r="LP34" s="40"/>
      <c r="LQ34" s="40"/>
      <c r="LR34" s="40"/>
      <c r="LS34" s="72"/>
      <c r="LT34" s="73"/>
      <c r="LU34" s="40"/>
      <c r="LV34" s="40"/>
      <c r="LW34" s="40"/>
      <c r="LX34" s="40"/>
      <c r="LY34" s="40"/>
      <c r="LZ34" s="40"/>
      <c r="MA34" s="40"/>
      <c r="MB34" s="40"/>
      <c r="MC34" s="40"/>
      <c r="MD34" s="72"/>
      <c r="ME34" s="73"/>
      <c r="MF34" s="40"/>
      <c r="MG34" s="40"/>
      <c r="MH34" s="40"/>
      <c r="MI34" s="40"/>
      <c r="MJ34" s="40"/>
      <c r="MK34" s="40"/>
      <c r="ML34" s="40"/>
      <c r="MM34" s="40"/>
      <c r="MN34" s="40"/>
      <c r="MO34" s="72"/>
      <c r="MP34" s="73"/>
      <c r="MQ34" s="40"/>
      <c r="MR34" s="40"/>
      <c r="MS34" s="40"/>
      <c r="MT34" s="40"/>
      <c r="MU34" s="40"/>
      <c r="MV34" s="40"/>
      <c r="MW34" s="40"/>
      <c r="MX34" s="40"/>
      <c r="MY34" s="40"/>
      <c r="MZ34" s="72"/>
      <c r="NA34" s="73"/>
      <c r="NB34" s="40"/>
      <c r="NC34" s="40"/>
      <c r="ND34" s="40"/>
      <c r="NE34" s="40"/>
      <c r="NF34" s="40"/>
      <c r="NG34" s="40"/>
      <c r="NH34" s="40"/>
      <c r="NI34" s="40"/>
      <c r="NJ34" s="40"/>
      <c r="NK34" s="72"/>
      <c r="NL34" s="73"/>
      <c r="NM34" s="40"/>
      <c r="NN34" s="40"/>
      <c r="NO34" s="40"/>
      <c r="NP34" s="40"/>
      <c r="NQ34" s="40"/>
      <c r="NR34" s="40"/>
      <c r="NS34" s="40"/>
      <c r="NT34" s="40"/>
      <c r="NU34" s="40"/>
      <c r="NV34" s="72"/>
      <c r="NW34" s="73"/>
      <c r="NX34" s="40"/>
      <c r="NY34" s="40"/>
      <c r="NZ34" s="40"/>
      <c r="OA34" s="40"/>
      <c r="OB34" s="40"/>
      <c r="OC34" s="40"/>
      <c r="OD34" s="40"/>
      <c r="OE34" s="40"/>
      <c r="OF34" s="40"/>
      <c r="OG34" s="72"/>
      <c r="OH34" s="73"/>
      <c r="OI34" s="40"/>
      <c r="OJ34" s="40"/>
      <c r="OK34" s="40"/>
      <c r="OL34" s="40"/>
      <c r="OM34" s="40"/>
      <c r="ON34" s="40"/>
      <c r="OO34" s="40"/>
      <c r="OP34" s="40"/>
      <c r="OQ34" s="40"/>
      <c r="OR34" s="72"/>
      <c r="OS34" s="73"/>
      <c r="OT34" s="40"/>
      <c r="OU34" s="40"/>
      <c r="OV34" s="40"/>
      <c r="OW34" s="40"/>
      <c r="OX34" s="40"/>
      <c r="OY34" s="40"/>
      <c r="OZ34" s="40"/>
      <c r="PA34" s="40"/>
      <c r="PB34" s="40"/>
      <c r="PC34" s="72"/>
      <c r="PD34" s="73"/>
      <c r="PE34" s="40"/>
      <c r="PF34" s="40"/>
      <c r="PG34" s="40"/>
      <c r="PH34" s="40"/>
      <c r="PI34" s="40"/>
      <c r="PJ34" s="40"/>
      <c r="PK34" s="40"/>
      <c r="PL34" s="40"/>
      <c r="PM34" s="40"/>
      <c r="PN34" s="72"/>
      <c r="PO34" s="73"/>
      <c r="PP34" s="40"/>
      <c r="PQ34" s="40"/>
      <c r="PR34" s="40"/>
      <c r="PS34" s="40"/>
      <c r="PT34" s="40"/>
      <c r="PU34" s="40"/>
      <c r="PV34" s="40"/>
      <c r="PW34" s="40"/>
      <c r="PX34" s="40"/>
      <c r="PY34" s="72"/>
      <c r="PZ34" s="73"/>
      <c r="QA34" s="40"/>
      <c r="QB34" s="40"/>
      <c r="QC34" s="40"/>
      <c r="QD34" s="40"/>
      <c r="QE34" s="40"/>
      <c r="QF34" s="40"/>
      <c r="QG34" s="40"/>
      <c r="QH34" s="40"/>
      <c r="QI34" s="40"/>
      <c r="QJ34" s="72"/>
      <c r="QK34" s="73"/>
      <c r="QL34" s="40"/>
      <c r="QM34" s="40"/>
      <c r="QN34" s="40"/>
      <c r="QO34" s="40"/>
      <c r="QP34" s="40"/>
      <c r="QQ34" s="40"/>
      <c r="QR34" s="40"/>
      <c r="QS34" s="40"/>
      <c r="QT34" s="40"/>
      <c r="QU34" s="72"/>
      <c r="QV34" s="73"/>
      <c r="QW34" s="40"/>
      <c r="QX34" s="40"/>
      <c r="QY34" s="40"/>
      <c r="QZ34" s="40"/>
      <c r="RA34" s="40"/>
      <c r="RB34" s="40"/>
      <c r="RC34" s="40"/>
      <c r="RD34" s="40"/>
      <c r="RE34" s="40"/>
      <c r="RF34" s="72"/>
      <c r="RG34" s="73"/>
      <c r="RH34" s="40"/>
      <c r="RI34" s="40"/>
      <c r="RJ34" s="40"/>
      <c r="RK34" s="40"/>
      <c r="RL34" s="40"/>
      <c r="RM34" s="40"/>
      <c r="RN34" s="40"/>
      <c r="RO34" s="40"/>
      <c r="RP34" s="40"/>
      <c r="RQ34" s="72"/>
      <c r="RR34" s="73"/>
      <c r="RS34" s="40"/>
      <c r="RT34" s="40"/>
      <c r="RU34" s="40"/>
      <c r="RV34" s="40"/>
      <c r="RW34" s="40"/>
      <c r="RX34" s="40"/>
      <c r="RY34" s="40"/>
      <c r="RZ34" s="40"/>
      <c r="SA34" s="40"/>
      <c r="SB34" s="72"/>
      <c r="SC34" s="73"/>
      <c r="SD34" s="40"/>
      <c r="SE34" s="40"/>
      <c r="SF34" s="40"/>
      <c r="SG34" s="40"/>
      <c r="SH34" s="40"/>
      <c r="SI34" s="40"/>
      <c r="SJ34" s="40"/>
      <c r="SK34" s="40"/>
      <c r="SL34" s="40"/>
      <c r="SM34" s="72"/>
      <c r="SN34" s="73"/>
      <c r="SO34" s="40"/>
      <c r="SP34" s="40"/>
      <c r="SQ34" s="40"/>
      <c r="SR34" s="40"/>
      <c r="SS34" s="40"/>
      <c r="ST34" s="40"/>
      <c r="SU34" s="40"/>
      <c r="SV34" s="40"/>
      <c r="SW34" s="40"/>
      <c r="SX34" s="72"/>
      <c r="SY34" s="73"/>
      <c r="SZ34" s="40"/>
      <c r="TA34" s="40"/>
      <c r="TB34" s="40"/>
      <c r="TC34" s="40"/>
      <c r="TD34" s="40"/>
      <c r="TE34" s="40"/>
      <c r="TF34" s="40"/>
      <c r="TG34" s="40"/>
      <c r="TH34" s="40"/>
      <c r="TI34" s="72"/>
      <c r="TJ34" s="73"/>
      <c r="TK34" s="40"/>
      <c r="TL34" s="40"/>
      <c r="TM34" s="40"/>
      <c r="TN34" s="40"/>
      <c r="TO34" s="40"/>
      <c r="TP34" s="40"/>
      <c r="TQ34" s="40"/>
      <c r="TR34" s="40"/>
      <c r="TS34" s="40"/>
      <c r="TT34" s="72"/>
      <c r="TU34" s="73"/>
      <c r="TV34" s="40"/>
      <c r="TW34" s="40"/>
      <c r="TX34" s="40"/>
      <c r="TY34" s="40"/>
      <c r="TZ34" s="40"/>
      <c r="UA34" s="40"/>
      <c r="UB34" s="40"/>
      <c r="UC34" s="40"/>
      <c r="UD34" s="40"/>
      <c r="UE34" s="72"/>
    </row>
    <row r="35" spans="1:551" ht="15" customHeight="1" x14ac:dyDescent="0.25">
      <c r="A35" s="75"/>
      <c r="B35" s="73" t="str">
        <f>CONCATENATE($B$3,C31)</f>
        <v>1Added Service #1</v>
      </c>
      <c r="C35" s="158">
        <f>IF(H$265=Equivalencies!$AE$23,'Site 1'!$C33,HLOOKUP(CONCATENATE(D$2,C$1),$B$3:$UUU$272,ROW($A35)-2,FALSE))</f>
        <v>0</v>
      </c>
      <c r="D35" s="159"/>
      <c r="E35" s="159"/>
      <c r="F35" s="159"/>
      <c r="G35" s="159"/>
      <c r="H35" s="159"/>
      <c r="I35" s="159"/>
      <c r="J35" s="159"/>
      <c r="K35" s="160"/>
      <c r="L35" s="72"/>
      <c r="M35" s="73" t="str">
        <f>CONCATENATE(M$3,N31)</f>
        <v>2Added Service #1</v>
      </c>
      <c r="N35" s="158">
        <f>IF(S$265=Equivalencies!$AE$23,'Site 2'!$C33,HLOOKUP(CONCATENATE(O$2,N$1),$B$3:$UUU$272,ROW($A35)-2,FALSE))</f>
        <v>0</v>
      </c>
      <c r="O35" s="159"/>
      <c r="P35" s="159"/>
      <c r="Q35" s="159"/>
      <c r="R35" s="159"/>
      <c r="S35" s="159"/>
      <c r="T35" s="159"/>
      <c r="U35" s="159"/>
      <c r="V35" s="160"/>
      <c r="W35" s="72"/>
      <c r="X35" s="73" t="str">
        <f>CONCATENATE(X$3,Y31)</f>
        <v>3Added Service #1</v>
      </c>
      <c r="Y35" s="158">
        <f>IF(AD$265=Equivalencies!$AE$23,'Site 3'!$C33,HLOOKUP(CONCATENATE(Z$2,Y$1),$B$3:$UUU$272,ROW($A35)-2,FALSE))</f>
        <v>0</v>
      </c>
      <c r="Z35" s="159"/>
      <c r="AA35" s="159"/>
      <c r="AB35" s="159"/>
      <c r="AC35" s="159"/>
      <c r="AD35" s="159"/>
      <c r="AE35" s="159"/>
      <c r="AF35" s="159"/>
      <c r="AG35" s="160"/>
      <c r="AH35" s="72"/>
      <c r="AI35" s="73" t="str">
        <f>CONCATENATE(AI$3,AJ31)</f>
        <v>4Added Service #1</v>
      </c>
      <c r="AJ35" s="158">
        <f>IF(AO$265=Equivalencies!$AE$23,'Site 4'!$C33,HLOOKUP(CONCATENATE(AK$2,AJ$1),$B$3:$UUU$272,ROW($A35)-2,FALSE))</f>
        <v>0</v>
      </c>
      <c r="AK35" s="159"/>
      <c r="AL35" s="159"/>
      <c r="AM35" s="159"/>
      <c r="AN35" s="159"/>
      <c r="AO35" s="159"/>
      <c r="AP35" s="159"/>
      <c r="AQ35" s="159"/>
      <c r="AR35" s="160"/>
      <c r="AS35" s="72"/>
      <c r="AT35" s="73" t="str">
        <f>CONCATENATE(AT$3,AU31)</f>
        <v>5Added Service #1</v>
      </c>
      <c r="AU35" s="158">
        <f>IF(AZ$265=Equivalencies!$AE$23,'Site 5'!$C33,HLOOKUP(CONCATENATE(AV$2,AU$1),$B$3:$UUU$272,ROW($A35)-2,FALSE))</f>
        <v>0</v>
      </c>
      <c r="AV35" s="159"/>
      <c r="AW35" s="159"/>
      <c r="AX35" s="159"/>
      <c r="AY35" s="159"/>
      <c r="AZ35" s="159"/>
      <c r="BA35" s="159"/>
      <c r="BB35" s="159"/>
      <c r="BC35" s="160"/>
      <c r="BD35" s="72"/>
      <c r="BE35" s="73" t="str">
        <f>CONCATENATE(BE$3,BF31)</f>
        <v>6Added Service #1</v>
      </c>
      <c r="BF35" s="158">
        <f>IF(BK$265=Equivalencies!$AE$23,'Site 6'!$C33,HLOOKUP(CONCATENATE(BG$2,BF$1),$B$3:$UUU$272,ROW($A35)-2,FALSE))</f>
        <v>0</v>
      </c>
      <c r="BG35" s="159"/>
      <c r="BH35" s="159"/>
      <c r="BI35" s="159"/>
      <c r="BJ35" s="159"/>
      <c r="BK35" s="159"/>
      <c r="BL35" s="159"/>
      <c r="BM35" s="159"/>
      <c r="BN35" s="160"/>
      <c r="BO35" s="72"/>
      <c r="BP35" s="73" t="str">
        <f>CONCATENATE(BP$3,BQ31)</f>
        <v>7Added Service #1</v>
      </c>
      <c r="BQ35" s="158">
        <f>IF(BV$265=Equivalencies!$AE$23,'Site 7'!$C33,HLOOKUP(CONCATENATE(BR$2,BQ$1),$B$3:$UUU$272,ROW($A35)-2,FALSE))</f>
        <v>0</v>
      </c>
      <c r="BR35" s="159"/>
      <c r="BS35" s="159"/>
      <c r="BT35" s="159"/>
      <c r="BU35" s="159"/>
      <c r="BV35" s="159"/>
      <c r="BW35" s="159"/>
      <c r="BX35" s="159"/>
      <c r="BY35" s="160"/>
      <c r="BZ35" s="72"/>
      <c r="CA35" s="73" t="str">
        <f>CONCATENATE(CA$3,CB31)</f>
        <v>8Added Service #1</v>
      </c>
      <c r="CB35" s="158">
        <f>IF(CG$265=Equivalencies!$AE$23,'Site 8'!$C33,HLOOKUP(CONCATENATE(CC$2,CB$1),$B$3:$UUU$272,ROW($A35)-2,FALSE))</f>
        <v>0</v>
      </c>
      <c r="CC35" s="159"/>
      <c r="CD35" s="159"/>
      <c r="CE35" s="159"/>
      <c r="CF35" s="159"/>
      <c r="CG35" s="159"/>
      <c r="CH35" s="159"/>
      <c r="CI35" s="159"/>
      <c r="CJ35" s="160"/>
      <c r="CK35" s="72"/>
      <c r="CL35" s="73" t="str">
        <f>CONCATENATE(CL$3,CM31)</f>
        <v>9Added Service #1</v>
      </c>
      <c r="CM35" s="158">
        <f>IF(CR$265=Equivalencies!$AE$23,'Site 9'!$C33,HLOOKUP(CONCATENATE(CN$2,CM$1),$B$3:$UUU$272,ROW($A35)-2,FALSE))</f>
        <v>0</v>
      </c>
      <c r="CN35" s="159"/>
      <c r="CO35" s="159"/>
      <c r="CP35" s="159"/>
      <c r="CQ35" s="159"/>
      <c r="CR35" s="159"/>
      <c r="CS35" s="159"/>
      <c r="CT35" s="159"/>
      <c r="CU35" s="160"/>
      <c r="CV35" s="72"/>
      <c r="CW35" s="73" t="str">
        <f>CONCATENATE(CW$3,CX31)</f>
        <v>10Added Service #1</v>
      </c>
      <c r="CX35" s="158">
        <f>IF(DC$265=Equivalencies!$AE$23,'Site 10'!$C33,HLOOKUP(CONCATENATE(CY$2,CX$1),$B$3:$UUU$272,ROW($A35)-2,FALSE))</f>
        <v>0</v>
      </c>
      <c r="CY35" s="159"/>
      <c r="CZ35" s="159"/>
      <c r="DA35" s="159"/>
      <c r="DB35" s="159"/>
      <c r="DC35" s="159"/>
      <c r="DD35" s="159"/>
      <c r="DE35" s="159"/>
      <c r="DF35" s="160"/>
      <c r="DG35" s="72"/>
      <c r="DH35" s="73" t="str">
        <f>CONCATENATE(DH$3,DI31)</f>
        <v>11Added Service #1</v>
      </c>
      <c r="DI35" s="158">
        <f>IF(DN$265=Equivalencies!$AE$23,'Site 11'!$C33,HLOOKUP(CONCATENATE(DJ$2,DI$1),$B$3:$UUU$272,ROW($A35)-2,FALSE))</f>
        <v>0</v>
      </c>
      <c r="DJ35" s="159"/>
      <c r="DK35" s="159"/>
      <c r="DL35" s="159"/>
      <c r="DM35" s="159"/>
      <c r="DN35" s="159"/>
      <c r="DO35" s="159"/>
      <c r="DP35" s="159"/>
      <c r="DQ35" s="160"/>
      <c r="DR35" s="72"/>
      <c r="DS35" s="73" t="str">
        <f>CONCATENATE(DS$3,DT31)</f>
        <v>12Added Service #1</v>
      </c>
      <c r="DT35" s="158">
        <f>IF(DY$265=Equivalencies!$AE$23,'Site 12'!$C33,HLOOKUP(CONCATENATE(DU$2,DT$1),$B$3:$UUU$272,ROW($A35)-2,FALSE))</f>
        <v>0</v>
      </c>
      <c r="DU35" s="159"/>
      <c r="DV35" s="159"/>
      <c r="DW35" s="159"/>
      <c r="DX35" s="159"/>
      <c r="DY35" s="159"/>
      <c r="DZ35" s="159"/>
      <c r="EA35" s="159"/>
      <c r="EB35" s="160"/>
      <c r="EC35" s="72"/>
      <c r="ED35" s="73" t="str">
        <f>CONCATENATE(ED$3,EE31)</f>
        <v>13Added Service #1</v>
      </c>
      <c r="EE35" s="158">
        <f>IF(EJ$265=Equivalencies!$AE$23,'Site 13'!$C33,HLOOKUP(CONCATENATE(EF$2,EE$1),$B$3:$UUU$272,ROW($A35)-2,FALSE))</f>
        <v>0</v>
      </c>
      <c r="EF35" s="159"/>
      <c r="EG35" s="159"/>
      <c r="EH35" s="159"/>
      <c r="EI35" s="159"/>
      <c r="EJ35" s="159"/>
      <c r="EK35" s="159"/>
      <c r="EL35" s="159"/>
      <c r="EM35" s="160"/>
      <c r="EN35" s="72"/>
      <c r="EO35" s="73" t="str">
        <f>CONCATENATE(EO$3,EP31)</f>
        <v>14Added Service #1</v>
      </c>
      <c r="EP35" s="158">
        <f>IF(EU$265=Equivalencies!$AE$23,'Site 14'!$C33,HLOOKUP(CONCATENATE(EQ$2,EP$1),$B$3:$UUU$272,ROW($A35)-2,FALSE))</f>
        <v>0</v>
      </c>
      <c r="EQ35" s="159"/>
      <c r="ER35" s="159"/>
      <c r="ES35" s="159"/>
      <c r="ET35" s="159"/>
      <c r="EU35" s="159"/>
      <c r="EV35" s="159"/>
      <c r="EW35" s="159"/>
      <c r="EX35" s="160"/>
      <c r="EY35" s="72"/>
      <c r="EZ35" s="73" t="str">
        <f>CONCATENATE(EZ$3,FA31)</f>
        <v>15Added Service #1</v>
      </c>
      <c r="FA35" s="158">
        <f>IF(FF$265=Equivalencies!$AE$23,'Site 15'!$C33,HLOOKUP(CONCATENATE(FB$2,FA$1),$B$3:$UUU$272,ROW($A35)-2,FALSE))</f>
        <v>0</v>
      </c>
      <c r="FB35" s="159"/>
      <c r="FC35" s="159"/>
      <c r="FD35" s="159"/>
      <c r="FE35" s="159"/>
      <c r="FF35" s="159"/>
      <c r="FG35" s="159"/>
      <c r="FH35" s="159"/>
      <c r="FI35" s="160"/>
      <c r="FJ35" s="72"/>
      <c r="FK35" s="73" t="str">
        <f>CONCATENATE(FK$3,FL31)</f>
        <v>16Added Service #1</v>
      </c>
      <c r="FL35" s="158">
        <f>IF(FQ$265=Equivalencies!$AE$23,'Site 16'!$C33,HLOOKUP(CONCATENATE(FM$2,FL$1),$B$3:$UUU$272,ROW($A35)-2,FALSE))</f>
        <v>0</v>
      </c>
      <c r="FM35" s="159"/>
      <c r="FN35" s="159"/>
      <c r="FO35" s="159"/>
      <c r="FP35" s="159"/>
      <c r="FQ35" s="159"/>
      <c r="FR35" s="159"/>
      <c r="FS35" s="159"/>
      <c r="FT35" s="160"/>
      <c r="FU35" s="72"/>
      <c r="FV35" s="73" t="str">
        <f>CONCATENATE(FV$3,FW31)</f>
        <v>17Added Service #1</v>
      </c>
      <c r="FW35" s="158">
        <f>IF(GB$265=Equivalencies!$AE$23,'Site 17'!$C33,HLOOKUP(CONCATENATE(FX$2,FW$1),$B$3:$UUU$272,ROW($A35)-2,FALSE))</f>
        <v>0</v>
      </c>
      <c r="FX35" s="159"/>
      <c r="FY35" s="159"/>
      <c r="FZ35" s="159"/>
      <c r="GA35" s="159"/>
      <c r="GB35" s="159"/>
      <c r="GC35" s="159"/>
      <c r="GD35" s="159"/>
      <c r="GE35" s="160"/>
      <c r="GF35" s="72"/>
      <c r="GG35" s="73" t="str">
        <f>CONCATENATE(GG$3,GH31)</f>
        <v>18Added Service #1</v>
      </c>
      <c r="GH35" s="158">
        <f>IF(GM$265=Equivalencies!$AE$23,'Site 18'!$C33,HLOOKUP(CONCATENATE(GI$2,GH$1),$B$3:$UUU$272,ROW($A35)-2,FALSE))</f>
        <v>0</v>
      </c>
      <c r="GI35" s="159"/>
      <c r="GJ35" s="159"/>
      <c r="GK35" s="159"/>
      <c r="GL35" s="159"/>
      <c r="GM35" s="159"/>
      <c r="GN35" s="159"/>
      <c r="GO35" s="159"/>
      <c r="GP35" s="160"/>
      <c r="GQ35" s="72"/>
      <c r="GR35" s="73" t="str">
        <f>CONCATENATE(GR$3,GS31)</f>
        <v>19Added Service #1</v>
      </c>
      <c r="GS35" s="158">
        <f>IF(GX$265=Equivalencies!$AE$23,'Site 19'!$C33,HLOOKUP(CONCATENATE(GT$2,GS$1),$B$3:$UUU$272,ROW($A35)-2,FALSE))</f>
        <v>0</v>
      </c>
      <c r="GT35" s="159"/>
      <c r="GU35" s="159"/>
      <c r="GV35" s="159"/>
      <c r="GW35" s="159"/>
      <c r="GX35" s="159"/>
      <c r="GY35" s="159"/>
      <c r="GZ35" s="159"/>
      <c r="HA35" s="160"/>
      <c r="HB35" s="72"/>
      <c r="HC35" s="73" t="str">
        <f>CONCATENATE(HC$3,HD31)</f>
        <v>20Added Service #1</v>
      </c>
      <c r="HD35" s="158">
        <f>IF(HI$265=Equivalencies!$AE$23,'Site 20'!$C33,HLOOKUP(CONCATENATE(HE$2,HD$1),$B$3:$UUU$272,ROW($A35)-2,FALSE))</f>
        <v>0</v>
      </c>
      <c r="HE35" s="159"/>
      <c r="HF35" s="159"/>
      <c r="HG35" s="159"/>
      <c r="HH35" s="159"/>
      <c r="HI35" s="159"/>
      <c r="HJ35" s="159"/>
      <c r="HK35" s="159"/>
      <c r="HL35" s="160"/>
      <c r="HM35" s="72"/>
      <c r="HN35" s="73" t="str">
        <f>CONCATENATE(HN$3,HO31)</f>
        <v>21Added Service #1</v>
      </c>
      <c r="HO35" s="158">
        <f>IF(HT$265=Equivalencies!$AE$23,'Site 21'!$C33,HLOOKUP(CONCATENATE(HP$2,HO$1),$B$3:$UUU$272,ROW($A35)-2,FALSE))</f>
        <v>0</v>
      </c>
      <c r="HP35" s="159"/>
      <c r="HQ35" s="159"/>
      <c r="HR35" s="159"/>
      <c r="HS35" s="159"/>
      <c r="HT35" s="159"/>
      <c r="HU35" s="159"/>
      <c r="HV35" s="159"/>
      <c r="HW35" s="160"/>
      <c r="HX35" s="72"/>
      <c r="HY35" s="73" t="str">
        <f>CONCATENATE(HY$3,HZ31)</f>
        <v>22Added Service #1</v>
      </c>
      <c r="HZ35" s="158">
        <f>IF(IE$265=Equivalencies!$AE$23,'Site 22'!$C33,HLOOKUP(CONCATENATE(IA$2,HZ$1),$B$3:$UUU$272,ROW($A35)-2,FALSE))</f>
        <v>0</v>
      </c>
      <c r="IA35" s="159"/>
      <c r="IB35" s="159"/>
      <c r="IC35" s="159"/>
      <c r="ID35" s="159"/>
      <c r="IE35" s="159"/>
      <c r="IF35" s="159"/>
      <c r="IG35" s="159"/>
      <c r="IH35" s="160"/>
      <c r="II35" s="72"/>
      <c r="IJ35" s="73" t="str">
        <f>CONCATENATE(IJ$3,IK31)</f>
        <v>23Added Service #1</v>
      </c>
      <c r="IK35" s="158">
        <f>IF(IP$265=Equivalencies!$AE$23,'Site 23'!$C33,HLOOKUP(CONCATENATE(IL$2,IK$1),$B$3:$UUU$272,ROW($A35)-2,FALSE))</f>
        <v>0</v>
      </c>
      <c r="IL35" s="159"/>
      <c r="IM35" s="159"/>
      <c r="IN35" s="159"/>
      <c r="IO35" s="159"/>
      <c r="IP35" s="159"/>
      <c r="IQ35" s="159"/>
      <c r="IR35" s="159"/>
      <c r="IS35" s="160"/>
      <c r="IT35" s="72"/>
      <c r="IU35" s="73" t="str">
        <f>CONCATENATE(IU$3,IV31)</f>
        <v>24Added Service #1</v>
      </c>
      <c r="IV35" s="158">
        <f>IF(JA$265=Equivalencies!$AE$23,'Site 24'!$C33,HLOOKUP(CONCATENATE(IW$2,IV$1),$B$3:$UUU$272,ROW($A35)-2,FALSE))</f>
        <v>0</v>
      </c>
      <c r="IW35" s="159"/>
      <c r="IX35" s="159"/>
      <c r="IY35" s="159"/>
      <c r="IZ35" s="159"/>
      <c r="JA35" s="159"/>
      <c r="JB35" s="159"/>
      <c r="JC35" s="159"/>
      <c r="JD35" s="160"/>
      <c r="JE35" s="72"/>
      <c r="JF35" s="73" t="str">
        <f>CONCATENATE(JF$3,JG31)</f>
        <v>25Added Service #1</v>
      </c>
      <c r="JG35" s="158">
        <f>IF(JL$265=Equivalencies!$AE$23,'Site 25'!$C33,HLOOKUP(CONCATENATE(JH$2,JG$1),$B$3:$UUU$272,ROW($A35)-2,FALSE))</f>
        <v>0</v>
      </c>
      <c r="JH35" s="159"/>
      <c r="JI35" s="159"/>
      <c r="JJ35" s="159"/>
      <c r="JK35" s="159"/>
      <c r="JL35" s="159"/>
      <c r="JM35" s="159"/>
      <c r="JN35" s="159"/>
      <c r="JO35" s="160"/>
      <c r="JP35" s="72"/>
      <c r="JQ35" s="73" t="str">
        <f>CONCATENATE(JQ$3,JR31)</f>
        <v>26Added Service #1</v>
      </c>
      <c r="JR35" s="158">
        <f>IF(JW$265=Equivalencies!$AE$23,'Site 26'!$C33,HLOOKUP(CONCATENATE(JS$2,JR$1),$B$3:$UUU$272,ROW($A35)-2,FALSE))</f>
        <v>0</v>
      </c>
      <c r="JS35" s="159"/>
      <c r="JT35" s="159"/>
      <c r="JU35" s="159"/>
      <c r="JV35" s="159"/>
      <c r="JW35" s="159"/>
      <c r="JX35" s="159"/>
      <c r="JY35" s="159"/>
      <c r="JZ35" s="160"/>
      <c r="KA35" s="72"/>
      <c r="KB35" s="73" t="str">
        <f>CONCATENATE(KB$3,KC31)</f>
        <v>27Added Service #1</v>
      </c>
      <c r="KC35" s="158">
        <f>IF(KH$265=Equivalencies!$AE$23,'Site 27'!$C33,HLOOKUP(CONCATENATE(KD$2,KC$1),$B$3:$UUU$272,ROW($A35)-2,FALSE))</f>
        <v>0</v>
      </c>
      <c r="KD35" s="159"/>
      <c r="KE35" s="159"/>
      <c r="KF35" s="159"/>
      <c r="KG35" s="159"/>
      <c r="KH35" s="159"/>
      <c r="KI35" s="159"/>
      <c r="KJ35" s="159"/>
      <c r="KK35" s="160"/>
      <c r="KL35" s="72"/>
      <c r="KM35" s="73" t="str">
        <f>CONCATENATE(KM$3,KN31)</f>
        <v>28Added Service #1</v>
      </c>
      <c r="KN35" s="158">
        <f>IF(KS$265=Equivalencies!$AE$23,'Site 28'!$C33,HLOOKUP(CONCATENATE(KO$2,KN$1),$B$3:$UUU$272,ROW($A35)-2,FALSE))</f>
        <v>0</v>
      </c>
      <c r="KO35" s="159"/>
      <c r="KP35" s="159"/>
      <c r="KQ35" s="159"/>
      <c r="KR35" s="159"/>
      <c r="KS35" s="159"/>
      <c r="KT35" s="159"/>
      <c r="KU35" s="159"/>
      <c r="KV35" s="160"/>
      <c r="KW35" s="72"/>
      <c r="KX35" s="73" t="str">
        <f>CONCATENATE(KX$3,KY31)</f>
        <v>29Added Service #1</v>
      </c>
      <c r="KY35" s="158">
        <f>IF(LD$265=Equivalencies!$AE$23,'Site 29'!$C33,HLOOKUP(CONCATENATE(KZ$2,KY$1),$B$3:$UUU$272,ROW($A35)-2,FALSE))</f>
        <v>0</v>
      </c>
      <c r="KZ35" s="159"/>
      <c r="LA35" s="159"/>
      <c r="LB35" s="159"/>
      <c r="LC35" s="159"/>
      <c r="LD35" s="159"/>
      <c r="LE35" s="159"/>
      <c r="LF35" s="159"/>
      <c r="LG35" s="160"/>
      <c r="LH35" s="72"/>
      <c r="LI35" s="73" t="str">
        <f>CONCATENATE(LI$3,LJ31)</f>
        <v>30Added Service #1</v>
      </c>
      <c r="LJ35" s="158">
        <f>IF(LO$265=Equivalencies!$AE$23,'Site 30'!$C33,HLOOKUP(CONCATENATE(LK$2,LJ$1),$B$3:$UUU$272,ROW($A35)-2,FALSE))</f>
        <v>0</v>
      </c>
      <c r="LK35" s="159"/>
      <c r="LL35" s="159"/>
      <c r="LM35" s="159"/>
      <c r="LN35" s="159"/>
      <c r="LO35" s="159"/>
      <c r="LP35" s="159"/>
      <c r="LQ35" s="159"/>
      <c r="LR35" s="160"/>
      <c r="LS35" s="72"/>
      <c r="LT35" s="73" t="str">
        <f>CONCATENATE(LT$3,LU31)</f>
        <v>31Added Service #1</v>
      </c>
      <c r="LU35" s="158">
        <f>IF(LZ$265=Equivalencies!$AE$23,'Site 31'!$C33,HLOOKUP(CONCATENATE(LV$2,LU$1),$B$3:$UUU$272,ROW($A35)-2,FALSE))</f>
        <v>0</v>
      </c>
      <c r="LV35" s="159"/>
      <c r="LW35" s="159"/>
      <c r="LX35" s="159"/>
      <c r="LY35" s="159"/>
      <c r="LZ35" s="159"/>
      <c r="MA35" s="159"/>
      <c r="MB35" s="159"/>
      <c r="MC35" s="160"/>
      <c r="MD35" s="72"/>
      <c r="ME35" s="73" t="str">
        <f>CONCATENATE(ME$3,MF31)</f>
        <v>32Added Service #1</v>
      </c>
      <c r="MF35" s="158">
        <f>IF(MK$265=Equivalencies!$AE$23,'Site 32'!$C33,HLOOKUP(CONCATENATE(MG$2,MF$1),$B$3:$UUU$272,ROW($A35)-2,FALSE))</f>
        <v>0</v>
      </c>
      <c r="MG35" s="159"/>
      <c r="MH35" s="159"/>
      <c r="MI35" s="159"/>
      <c r="MJ35" s="159"/>
      <c r="MK35" s="159"/>
      <c r="ML35" s="159"/>
      <c r="MM35" s="159"/>
      <c r="MN35" s="160"/>
      <c r="MO35" s="72"/>
      <c r="MP35" s="73" t="str">
        <f>CONCATENATE(MP$3,MQ31)</f>
        <v>33Added Service #1</v>
      </c>
      <c r="MQ35" s="158">
        <f>IF(MV$265=Equivalencies!$AE$23,'Site 33'!$C33,HLOOKUP(CONCATENATE(MR$2,MQ$1),$B$3:$UUU$272,ROW($A35)-2,FALSE))</f>
        <v>0</v>
      </c>
      <c r="MR35" s="159"/>
      <c r="MS35" s="159"/>
      <c r="MT35" s="159"/>
      <c r="MU35" s="159"/>
      <c r="MV35" s="159"/>
      <c r="MW35" s="159"/>
      <c r="MX35" s="159"/>
      <c r="MY35" s="160"/>
      <c r="MZ35" s="72"/>
      <c r="NA35" s="73" t="str">
        <f>CONCATENATE(NA$3,NB31)</f>
        <v>34Added Service #1</v>
      </c>
      <c r="NB35" s="158">
        <f>IF(NG$265=Equivalencies!$AE$23,'Site 34'!$C33,HLOOKUP(CONCATENATE(NC$2,NB$1),$B$3:$UUU$272,ROW($A35)-2,FALSE))</f>
        <v>0</v>
      </c>
      <c r="NC35" s="159"/>
      <c r="ND35" s="159"/>
      <c r="NE35" s="159"/>
      <c r="NF35" s="159"/>
      <c r="NG35" s="159"/>
      <c r="NH35" s="159"/>
      <c r="NI35" s="159"/>
      <c r="NJ35" s="160"/>
      <c r="NK35" s="72"/>
      <c r="NL35" s="73" t="str">
        <f>CONCATENATE(NL$3,NM31)</f>
        <v>35Added Service #1</v>
      </c>
      <c r="NM35" s="158">
        <f>IF(NR$265=Equivalencies!$AE$23,'Site 35'!$C33,HLOOKUP(CONCATENATE(NN$2,NM$1),$B$3:$UUU$272,ROW($A35)-2,FALSE))</f>
        <v>0</v>
      </c>
      <c r="NN35" s="159"/>
      <c r="NO35" s="159"/>
      <c r="NP35" s="159"/>
      <c r="NQ35" s="159"/>
      <c r="NR35" s="159"/>
      <c r="NS35" s="159"/>
      <c r="NT35" s="159"/>
      <c r="NU35" s="160"/>
      <c r="NV35" s="72"/>
      <c r="NW35" s="73" t="str">
        <f>CONCATENATE(NW$3,NX31)</f>
        <v>36Added Service #1</v>
      </c>
      <c r="NX35" s="158">
        <f>IF(OC$265=Equivalencies!$AE$23,'Site 36'!$C33,HLOOKUP(CONCATENATE(NY$2,NX$1),$B$3:$UUU$272,ROW($A35)-2,FALSE))</f>
        <v>0</v>
      </c>
      <c r="NY35" s="159"/>
      <c r="NZ35" s="159"/>
      <c r="OA35" s="159"/>
      <c r="OB35" s="159"/>
      <c r="OC35" s="159"/>
      <c r="OD35" s="159"/>
      <c r="OE35" s="159"/>
      <c r="OF35" s="160"/>
      <c r="OG35" s="72"/>
      <c r="OH35" s="73" t="str">
        <f>CONCATENATE(OH$3,OI31)</f>
        <v>37Added Service #1</v>
      </c>
      <c r="OI35" s="158">
        <f>IF(ON$265=Equivalencies!$AE$23,'Site 37'!$C33,HLOOKUP(CONCATENATE(OJ$2,OI$1),$B$3:$UUU$272,ROW($A35)-2,FALSE))</f>
        <v>0</v>
      </c>
      <c r="OJ35" s="159"/>
      <c r="OK35" s="159"/>
      <c r="OL35" s="159"/>
      <c r="OM35" s="159"/>
      <c r="ON35" s="159"/>
      <c r="OO35" s="159"/>
      <c r="OP35" s="159"/>
      <c r="OQ35" s="160"/>
      <c r="OR35" s="72"/>
      <c r="OS35" s="73" t="str">
        <f>CONCATENATE(OS$3,OT31)</f>
        <v>38Added Service #1</v>
      </c>
      <c r="OT35" s="158">
        <f>IF(OY$265=Equivalencies!$AE$23,'Site 38'!$C33,HLOOKUP(CONCATENATE(OU$2,OT$1),$B$3:$UUU$272,ROW($A35)-2,FALSE))</f>
        <v>0</v>
      </c>
      <c r="OU35" s="159"/>
      <c r="OV35" s="159"/>
      <c r="OW35" s="159"/>
      <c r="OX35" s="159"/>
      <c r="OY35" s="159"/>
      <c r="OZ35" s="159"/>
      <c r="PA35" s="159"/>
      <c r="PB35" s="160"/>
      <c r="PC35" s="72"/>
      <c r="PD35" s="73" t="str">
        <f>CONCATENATE(PD$3,PE31)</f>
        <v>39Added Service #1</v>
      </c>
      <c r="PE35" s="158">
        <f>IF(PJ$265=Equivalencies!$AE$23,'Site 39'!$C33,HLOOKUP(CONCATENATE(PF$2,PE$1),$B$3:$UUU$272,ROW($A35)-2,FALSE))</f>
        <v>0</v>
      </c>
      <c r="PF35" s="159"/>
      <c r="PG35" s="159"/>
      <c r="PH35" s="159"/>
      <c r="PI35" s="159"/>
      <c r="PJ35" s="159"/>
      <c r="PK35" s="159"/>
      <c r="PL35" s="159"/>
      <c r="PM35" s="160"/>
      <c r="PN35" s="72"/>
      <c r="PO35" s="73" t="str">
        <f>CONCATENATE(PO$3,PP31)</f>
        <v>40Added Service #1</v>
      </c>
      <c r="PP35" s="158">
        <f>IF(PU$265=Equivalencies!$AE$23,'Site 40'!$C33,HLOOKUP(CONCATENATE(PQ$2,PP$1),$B$3:$UUU$272,ROW($A35)-2,FALSE))</f>
        <v>0</v>
      </c>
      <c r="PQ35" s="159"/>
      <c r="PR35" s="159"/>
      <c r="PS35" s="159"/>
      <c r="PT35" s="159"/>
      <c r="PU35" s="159"/>
      <c r="PV35" s="159"/>
      <c r="PW35" s="159"/>
      <c r="PX35" s="160"/>
      <c r="PY35" s="72"/>
      <c r="PZ35" s="73" t="str">
        <f>CONCATENATE(PZ$3,QA31)</f>
        <v>41Added Service #1</v>
      </c>
      <c r="QA35" s="158">
        <f>IF(QF$265=Equivalencies!$AE$23,'Site 41'!$C33,HLOOKUP(CONCATENATE(QB$2,QA$1),$B$3:$UUU$272,ROW($A35)-2,FALSE))</f>
        <v>0</v>
      </c>
      <c r="QB35" s="159"/>
      <c r="QC35" s="159"/>
      <c r="QD35" s="159"/>
      <c r="QE35" s="159"/>
      <c r="QF35" s="159"/>
      <c r="QG35" s="159"/>
      <c r="QH35" s="159"/>
      <c r="QI35" s="160"/>
      <c r="QJ35" s="72"/>
      <c r="QK35" s="73" t="str">
        <f>CONCATENATE(QK$3,QL31)</f>
        <v>42Added Service #1</v>
      </c>
      <c r="QL35" s="158">
        <f>IF(QQ$265=Equivalencies!$AE$23,'Site 42'!$C33,HLOOKUP(CONCATENATE(QM$2,QL$1),$B$3:$UUU$272,ROW($A35)-2,FALSE))</f>
        <v>0</v>
      </c>
      <c r="QM35" s="159"/>
      <c r="QN35" s="159"/>
      <c r="QO35" s="159"/>
      <c r="QP35" s="159"/>
      <c r="QQ35" s="159"/>
      <c r="QR35" s="159"/>
      <c r="QS35" s="159"/>
      <c r="QT35" s="160"/>
      <c r="QU35" s="72"/>
      <c r="QV35" s="73" t="str">
        <f>CONCATENATE(QV$3,QW31)</f>
        <v>43Added Service #1</v>
      </c>
      <c r="QW35" s="158">
        <f>IF(RB$265=Equivalencies!$AE$23,'Site 43'!$C33,HLOOKUP(CONCATENATE(QX$2,QW$1),$B$3:$UUU$272,ROW($A35)-2,FALSE))</f>
        <v>0</v>
      </c>
      <c r="QX35" s="159"/>
      <c r="QY35" s="159"/>
      <c r="QZ35" s="159"/>
      <c r="RA35" s="159"/>
      <c r="RB35" s="159"/>
      <c r="RC35" s="159"/>
      <c r="RD35" s="159"/>
      <c r="RE35" s="160"/>
      <c r="RF35" s="72"/>
      <c r="RG35" s="73" t="str">
        <f>CONCATENATE(RG$3,RH31)</f>
        <v>44Added Service #1</v>
      </c>
      <c r="RH35" s="158">
        <f>IF(RM$265=Equivalencies!$AE$23,'Site 44'!$C33,HLOOKUP(CONCATENATE(RI$2,RH$1),$B$3:$UUU$272,ROW($A35)-2,FALSE))</f>
        <v>0</v>
      </c>
      <c r="RI35" s="159"/>
      <c r="RJ35" s="159"/>
      <c r="RK35" s="159"/>
      <c r="RL35" s="159"/>
      <c r="RM35" s="159"/>
      <c r="RN35" s="159"/>
      <c r="RO35" s="159"/>
      <c r="RP35" s="160"/>
      <c r="RQ35" s="72"/>
      <c r="RR35" s="73" t="str">
        <f>CONCATENATE(RR$3,RS31)</f>
        <v>45Added Service #1</v>
      </c>
      <c r="RS35" s="158">
        <f>IF(RX$265=Equivalencies!$AE$23,'Site 45'!$C33,HLOOKUP(CONCATENATE(RT$2,RS$1),$B$3:$UUU$272,ROW($A35)-2,FALSE))</f>
        <v>0</v>
      </c>
      <c r="RT35" s="159"/>
      <c r="RU35" s="159"/>
      <c r="RV35" s="159"/>
      <c r="RW35" s="159"/>
      <c r="RX35" s="159"/>
      <c r="RY35" s="159"/>
      <c r="RZ35" s="159"/>
      <c r="SA35" s="160"/>
      <c r="SB35" s="72"/>
      <c r="SC35" s="73" t="str">
        <f>CONCATENATE(SC$3,SD31)</f>
        <v>46Added Service #1</v>
      </c>
      <c r="SD35" s="158">
        <f>IF(SI$265=Equivalencies!$AE$23,'Site 46'!$C33,HLOOKUP(CONCATENATE(SE$2,SD$1),$B$3:$UUU$272,ROW($A35)-2,FALSE))</f>
        <v>0</v>
      </c>
      <c r="SE35" s="159"/>
      <c r="SF35" s="159"/>
      <c r="SG35" s="159"/>
      <c r="SH35" s="159"/>
      <c r="SI35" s="159"/>
      <c r="SJ35" s="159"/>
      <c r="SK35" s="159"/>
      <c r="SL35" s="160"/>
      <c r="SM35" s="72"/>
      <c r="SN35" s="73" t="str">
        <f>CONCATENATE(SN$3,SO31)</f>
        <v>47Added Service #1</v>
      </c>
      <c r="SO35" s="158">
        <f>IF(ST$265=Equivalencies!$AE$23,'Site 47'!$C33,HLOOKUP(CONCATENATE(SP$2,SO$1),$B$3:$UUU$272,ROW($A35)-2,FALSE))</f>
        <v>0</v>
      </c>
      <c r="SP35" s="159"/>
      <c r="SQ35" s="159"/>
      <c r="SR35" s="159"/>
      <c r="SS35" s="159"/>
      <c r="ST35" s="159"/>
      <c r="SU35" s="159"/>
      <c r="SV35" s="159"/>
      <c r="SW35" s="160"/>
      <c r="SX35" s="72"/>
      <c r="SY35" s="73" t="str">
        <f>CONCATENATE(SY$3,SZ31)</f>
        <v>48Added Service #1</v>
      </c>
      <c r="SZ35" s="158">
        <f>IF(TE$265=Equivalencies!$AE$23,'Site 48'!$C33,HLOOKUP(CONCATENATE(TA$2,SZ$1),$B$3:$UUU$272,ROW($A35)-2,FALSE))</f>
        <v>0</v>
      </c>
      <c r="TA35" s="159"/>
      <c r="TB35" s="159"/>
      <c r="TC35" s="159"/>
      <c r="TD35" s="159"/>
      <c r="TE35" s="159"/>
      <c r="TF35" s="159"/>
      <c r="TG35" s="159"/>
      <c r="TH35" s="160"/>
      <c r="TI35" s="72"/>
      <c r="TJ35" s="73" t="str">
        <f>CONCATENATE(TJ$3,TK31)</f>
        <v>49Added Service #1</v>
      </c>
      <c r="TK35" s="158">
        <f>IF(TP$265=Equivalencies!$AE$23,'Site 49'!$C33,HLOOKUP(CONCATENATE(TL$2,TK$1),$B$3:$UUU$272,ROW($A35)-2,FALSE))</f>
        <v>0</v>
      </c>
      <c r="TL35" s="159"/>
      <c r="TM35" s="159"/>
      <c r="TN35" s="159"/>
      <c r="TO35" s="159"/>
      <c r="TP35" s="159"/>
      <c r="TQ35" s="159"/>
      <c r="TR35" s="159"/>
      <c r="TS35" s="160"/>
      <c r="TT35" s="72"/>
      <c r="TU35" s="73" t="str">
        <f>CONCATENATE(TU$3,TV31)</f>
        <v>50Added Service #1</v>
      </c>
      <c r="TV35" s="158">
        <f>IF(UA$265=Equivalencies!$AE$23,'Site 50'!$C33,HLOOKUP(CONCATENATE(TW$2,TV$1),$B$3:$UUU$272,ROW($A35)-2,FALSE))</f>
        <v>0</v>
      </c>
      <c r="TW35" s="159"/>
      <c r="TX35" s="159"/>
      <c r="TY35" s="159"/>
      <c r="TZ35" s="159"/>
      <c r="UA35" s="159"/>
      <c r="UB35" s="159"/>
      <c r="UC35" s="159"/>
      <c r="UD35" s="160"/>
      <c r="UE35" s="72"/>
    </row>
    <row r="36" spans="1:551" x14ac:dyDescent="0.25">
      <c r="A36" s="75"/>
      <c r="B36" s="73"/>
      <c r="C36" s="161"/>
      <c r="D36" s="152"/>
      <c r="E36" s="152"/>
      <c r="F36" s="152"/>
      <c r="G36" s="152"/>
      <c r="H36" s="152"/>
      <c r="I36" s="152"/>
      <c r="J36" s="152"/>
      <c r="K36" s="162"/>
      <c r="L36" s="72"/>
      <c r="M36" s="73"/>
      <c r="N36" s="161"/>
      <c r="O36" s="152"/>
      <c r="P36" s="152"/>
      <c r="Q36" s="152"/>
      <c r="R36" s="152"/>
      <c r="S36" s="152"/>
      <c r="T36" s="152"/>
      <c r="U36" s="152"/>
      <c r="V36" s="162"/>
      <c r="W36" s="72"/>
      <c r="X36" s="73"/>
      <c r="Y36" s="161"/>
      <c r="Z36" s="152"/>
      <c r="AA36" s="152"/>
      <c r="AB36" s="152"/>
      <c r="AC36" s="152"/>
      <c r="AD36" s="152"/>
      <c r="AE36" s="152"/>
      <c r="AF36" s="152"/>
      <c r="AG36" s="162"/>
      <c r="AH36" s="72"/>
      <c r="AI36" s="73"/>
      <c r="AJ36" s="161"/>
      <c r="AK36" s="152"/>
      <c r="AL36" s="152"/>
      <c r="AM36" s="152"/>
      <c r="AN36" s="152"/>
      <c r="AO36" s="152"/>
      <c r="AP36" s="152"/>
      <c r="AQ36" s="152"/>
      <c r="AR36" s="162"/>
      <c r="AS36" s="72"/>
      <c r="AT36" s="73"/>
      <c r="AU36" s="161"/>
      <c r="AV36" s="152"/>
      <c r="AW36" s="152"/>
      <c r="AX36" s="152"/>
      <c r="AY36" s="152"/>
      <c r="AZ36" s="152"/>
      <c r="BA36" s="152"/>
      <c r="BB36" s="152"/>
      <c r="BC36" s="162"/>
      <c r="BD36" s="72"/>
      <c r="BE36" s="73"/>
      <c r="BF36" s="161"/>
      <c r="BG36" s="152"/>
      <c r="BH36" s="152"/>
      <c r="BI36" s="152"/>
      <c r="BJ36" s="152"/>
      <c r="BK36" s="152"/>
      <c r="BL36" s="152"/>
      <c r="BM36" s="152"/>
      <c r="BN36" s="162"/>
      <c r="BO36" s="72"/>
      <c r="BP36" s="73"/>
      <c r="BQ36" s="161"/>
      <c r="BR36" s="152"/>
      <c r="BS36" s="152"/>
      <c r="BT36" s="152"/>
      <c r="BU36" s="152"/>
      <c r="BV36" s="152"/>
      <c r="BW36" s="152"/>
      <c r="BX36" s="152"/>
      <c r="BY36" s="162"/>
      <c r="BZ36" s="72"/>
      <c r="CA36" s="73"/>
      <c r="CB36" s="161"/>
      <c r="CC36" s="152"/>
      <c r="CD36" s="152"/>
      <c r="CE36" s="152"/>
      <c r="CF36" s="152"/>
      <c r="CG36" s="152"/>
      <c r="CH36" s="152"/>
      <c r="CI36" s="152"/>
      <c r="CJ36" s="162"/>
      <c r="CK36" s="72"/>
      <c r="CL36" s="73"/>
      <c r="CM36" s="161"/>
      <c r="CN36" s="152"/>
      <c r="CO36" s="152"/>
      <c r="CP36" s="152"/>
      <c r="CQ36" s="152"/>
      <c r="CR36" s="152"/>
      <c r="CS36" s="152"/>
      <c r="CT36" s="152"/>
      <c r="CU36" s="162"/>
      <c r="CV36" s="72"/>
      <c r="CW36" s="73"/>
      <c r="CX36" s="161"/>
      <c r="CY36" s="152"/>
      <c r="CZ36" s="152"/>
      <c r="DA36" s="152"/>
      <c r="DB36" s="152"/>
      <c r="DC36" s="152"/>
      <c r="DD36" s="152"/>
      <c r="DE36" s="152"/>
      <c r="DF36" s="162"/>
      <c r="DG36" s="72"/>
      <c r="DH36" s="73"/>
      <c r="DI36" s="161"/>
      <c r="DJ36" s="152"/>
      <c r="DK36" s="152"/>
      <c r="DL36" s="152"/>
      <c r="DM36" s="152"/>
      <c r="DN36" s="152"/>
      <c r="DO36" s="152"/>
      <c r="DP36" s="152"/>
      <c r="DQ36" s="162"/>
      <c r="DR36" s="72"/>
      <c r="DS36" s="73"/>
      <c r="DT36" s="161"/>
      <c r="DU36" s="152"/>
      <c r="DV36" s="152"/>
      <c r="DW36" s="152"/>
      <c r="DX36" s="152"/>
      <c r="DY36" s="152"/>
      <c r="DZ36" s="152"/>
      <c r="EA36" s="152"/>
      <c r="EB36" s="162"/>
      <c r="EC36" s="72"/>
      <c r="ED36" s="73"/>
      <c r="EE36" s="161"/>
      <c r="EF36" s="152"/>
      <c r="EG36" s="152"/>
      <c r="EH36" s="152"/>
      <c r="EI36" s="152"/>
      <c r="EJ36" s="152"/>
      <c r="EK36" s="152"/>
      <c r="EL36" s="152"/>
      <c r="EM36" s="162"/>
      <c r="EN36" s="72"/>
      <c r="EO36" s="73"/>
      <c r="EP36" s="161"/>
      <c r="EQ36" s="152"/>
      <c r="ER36" s="152"/>
      <c r="ES36" s="152"/>
      <c r="ET36" s="152"/>
      <c r="EU36" s="152"/>
      <c r="EV36" s="152"/>
      <c r="EW36" s="152"/>
      <c r="EX36" s="162"/>
      <c r="EY36" s="72"/>
      <c r="EZ36" s="73"/>
      <c r="FA36" s="161"/>
      <c r="FB36" s="152"/>
      <c r="FC36" s="152"/>
      <c r="FD36" s="152"/>
      <c r="FE36" s="152"/>
      <c r="FF36" s="152"/>
      <c r="FG36" s="152"/>
      <c r="FH36" s="152"/>
      <c r="FI36" s="162"/>
      <c r="FJ36" s="72"/>
      <c r="FK36" s="73"/>
      <c r="FL36" s="161"/>
      <c r="FM36" s="152"/>
      <c r="FN36" s="152"/>
      <c r="FO36" s="152"/>
      <c r="FP36" s="152"/>
      <c r="FQ36" s="152"/>
      <c r="FR36" s="152"/>
      <c r="FS36" s="152"/>
      <c r="FT36" s="162"/>
      <c r="FU36" s="72"/>
      <c r="FV36" s="73"/>
      <c r="FW36" s="161"/>
      <c r="FX36" s="152"/>
      <c r="FY36" s="152"/>
      <c r="FZ36" s="152"/>
      <c r="GA36" s="152"/>
      <c r="GB36" s="152"/>
      <c r="GC36" s="152"/>
      <c r="GD36" s="152"/>
      <c r="GE36" s="162"/>
      <c r="GF36" s="72"/>
      <c r="GG36" s="73"/>
      <c r="GH36" s="161"/>
      <c r="GI36" s="152"/>
      <c r="GJ36" s="152"/>
      <c r="GK36" s="152"/>
      <c r="GL36" s="152"/>
      <c r="GM36" s="152"/>
      <c r="GN36" s="152"/>
      <c r="GO36" s="152"/>
      <c r="GP36" s="162"/>
      <c r="GQ36" s="72"/>
      <c r="GR36" s="73"/>
      <c r="GS36" s="161"/>
      <c r="GT36" s="152"/>
      <c r="GU36" s="152"/>
      <c r="GV36" s="152"/>
      <c r="GW36" s="152"/>
      <c r="GX36" s="152"/>
      <c r="GY36" s="152"/>
      <c r="GZ36" s="152"/>
      <c r="HA36" s="162"/>
      <c r="HB36" s="72"/>
      <c r="HC36" s="73"/>
      <c r="HD36" s="161"/>
      <c r="HE36" s="152"/>
      <c r="HF36" s="152"/>
      <c r="HG36" s="152"/>
      <c r="HH36" s="152"/>
      <c r="HI36" s="152"/>
      <c r="HJ36" s="152"/>
      <c r="HK36" s="152"/>
      <c r="HL36" s="162"/>
      <c r="HM36" s="72"/>
      <c r="HN36" s="73"/>
      <c r="HO36" s="161"/>
      <c r="HP36" s="152"/>
      <c r="HQ36" s="152"/>
      <c r="HR36" s="152"/>
      <c r="HS36" s="152"/>
      <c r="HT36" s="152"/>
      <c r="HU36" s="152"/>
      <c r="HV36" s="152"/>
      <c r="HW36" s="162"/>
      <c r="HX36" s="72"/>
      <c r="HY36" s="73"/>
      <c r="HZ36" s="161"/>
      <c r="IA36" s="152"/>
      <c r="IB36" s="152"/>
      <c r="IC36" s="152"/>
      <c r="ID36" s="152"/>
      <c r="IE36" s="152"/>
      <c r="IF36" s="152"/>
      <c r="IG36" s="152"/>
      <c r="IH36" s="162"/>
      <c r="II36" s="72"/>
      <c r="IJ36" s="73"/>
      <c r="IK36" s="161"/>
      <c r="IL36" s="152"/>
      <c r="IM36" s="152"/>
      <c r="IN36" s="152"/>
      <c r="IO36" s="152"/>
      <c r="IP36" s="152"/>
      <c r="IQ36" s="152"/>
      <c r="IR36" s="152"/>
      <c r="IS36" s="162"/>
      <c r="IT36" s="72"/>
      <c r="IU36" s="73"/>
      <c r="IV36" s="161"/>
      <c r="IW36" s="152"/>
      <c r="IX36" s="152"/>
      <c r="IY36" s="152"/>
      <c r="IZ36" s="152"/>
      <c r="JA36" s="152"/>
      <c r="JB36" s="152"/>
      <c r="JC36" s="152"/>
      <c r="JD36" s="162"/>
      <c r="JE36" s="72"/>
      <c r="JF36" s="73"/>
      <c r="JG36" s="161"/>
      <c r="JH36" s="152"/>
      <c r="JI36" s="152"/>
      <c r="JJ36" s="152"/>
      <c r="JK36" s="152"/>
      <c r="JL36" s="152"/>
      <c r="JM36" s="152"/>
      <c r="JN36" s="152"/>
      <c r="JO36" s="162"/>
      <c r="JP36" s="72"/>
      <c r="JQ36" s="73"/>
      <c r="JR36" s="161"/>
      <c r="JS36" s="152"/>
      <c r="JT36" s="152"/>
      <c r="JU36" s="152"/>
      <c r="JV36" s="152"/>
      <c r="JW36" s="152"/>
      <c r="JX36" s="152"/>
      <c r="JY36" s="152"/>
      <c r="JZ36" s="162"/>
      <c r="KA36" s="72"/>
      <c r="KB36" s="73"/>
      <c r="KC36" s="161"/>
      <c r="KD36" s="152"/>
      <c r="KE36" s="152"/>
      <c r="KF36" s="152"/>
      <c r="KG36" s="152"/>
      <c r="KH36" s="152"/>
      <c r="KI36" s="152"/>
      <c r="KJ36" s="152"/>
      <c r="KK36" s="162"/>
      <c r="KL36" s="72"/>
      <c r="KM36" s="73"/>
      <c r="KN36" s="161"/>
      <c r="KO36" s="152"/>
      <c r="KP36" s="152"/>
      <c r="KQ36" s="152"/>
      <c r="KR36" s="152"/>
      <c r="KS36" s="152"/>
      <c r="KT36" s="152"/>
      <c r="KU36" s="152"/>
      <c r="KV36" s="162"/>
      <c r="KW36" s="72"/>
      <c r="KX36" s="73"/>
      <c r="KY36" s="161"/>
      <c r="KZ36" s="152"/>
      <c r="LA36" s="152"/>
      <c r="LB36" s="152"/>
      <c r="LC36" s="152"/>
      <c r="LD36" s="152"/>
      <c r="LE36" s="152"/>
      <c r="LF36" s="152"/>
      <c r="LG36" s="162"/>
      <c r="LH36" s="72"/>
      <c r="LI36" s="73"/>
      <c r="LJ36" s="161"/>
      <c r="LK36" s="152"/>
      <c r="LL36" s="152"/>
      <c r="LM36" s="152"/>
      <c r="LN36" s="152"/>
      <c r="LO36" s="152"/>
      <c r="LP36" s="152"/>
      <c r="LQ36" s="152"/>
      <c r="LR36" s="162"/>
      <c r="LS36" s="72"/>
      <c r="LT36" s="73"/>
      <c r="LU36" s="161"/>
      <c r="LV36" s="152"/>
      <c r="LW36" s="152"/>
      <c r="LX36" s="152"/>
      <c r="LY36" s="152"/>
      <c r="LZ36" s="152"/>
      <c r="MA36" s="152"/>
      <c r="MB36" s="152"/>
      <c r="MC36" s="162"/>
      <c r="MD36" s="72"/>
      <c r="ME36" s="73"/>
      <c r="MF36" s="161"/>
      <c r="MG36" s="152"/>
      <c r="MH36" s="152"/>
      <c r="MI36" s="152"/>
      <c r="MJ36" s="152"/>
      <c r="MK36" s="152"/>
      <c r="ML36" s="152"/>
      <c r="MM36" s="152"/>
      <c r="MN36" s="162"/>
      <c r="MO36" s="72"/>
      <c r="MP36" s="73"/>
      <c r="MQ36" s="161"/>
      <c r="MR36" s="152"/>
      <c r="MS36" s="152"/>
      <c r="MT36" s="152"/>
      <c r="MU36" s="152"/>
      <c r="MV36" s="152"/>
      <c r="MW36" s="152"/>
      <c r="MX36" s="152"/>
      <c r="MY36" s="162"/>
      <c r="MZ36" s="72"/>
      <c r="NA36" s="73"/>
      <c r="NB36" s="161"/>
      <c r="NC36" s="152"/>
      <c r="ND36" s="152"/>
      <c r="NE36" s="152"/>
      <c r="NF36" s="152"/>
      <c r="NG36" s="152"/>
      <c r="NH36" s="152"/>
      <c r="NI36" s="152"/>
      <c r="NJ36" s="162"/>
      <c r="NK36" s="72"/>
      <c r="NL36" s="73"/>
      <c r="NM36" s="161"/>
      <c r="NN36" s="152"/>
      <c r="NO36" s="152"/>
      <c r="NP36" s="152"/>
      <c r="NQ36" s="152"/>
      <c r="NR36" s="152"/>
      <c r="NS36" s="152"/>
      <c r="NT36" s="152"/>
      <c r="NU36" s="162"/>
      <c r="NV36" s="72"/>
      <c r="NW36" s="73"/>
      <c r="NX36" s="161"/>
      <c r="NY36" s="152"/>
      <c r="NZ36" s="152"/>
      <c r="OA36" s="152"/>
      <c r="OB36" s="152"/>
      <c r="OC36" s="152"/>
      <c r="OD36" s="152"/>
      <c r="OE36" s="152"/>
      <c r="OF36" s="162"/>
      <c r="OG36" s="72"/>
      <c r="OH36" s="73"/>
      <c r="OI36" s="161"/>
      <c r="OJ36" s="152"/>
      <c r="OK36" s="152"/>
      <c r="OL36" s="152"/>
      <c r="OM36" s="152"/>
      <c r="ON36" s="152"/>
      <c r="OO36" s="152"/>
      <c r="OP36" s="152"/>
      <c r="OQ36" s="162"/>
      <c r="OR36" s="72"/>
      <c r="OS36" s="73"/>
      <c r="OT36" s="161"/>
      <c r="OU36" s="152"/>
      <c r="OV36" s="152"/>
      <c r="OW36" s="152"/>
      <c r="OX36" s="152"/>
      <c r="OY36" s="152"/>
      <c r="OZ36" s="152"/>
      <c r="PA36" s="152"/>
      <c r="PB36" s="162"/>
      <c r="PC36" s="72"/>
      <c r="PD36" s="73"/>
      <c r="PE36" s="161"/>
      <c r="PF36" s="152"/>
      <c r="PG36" s="152"/>
      <c r="PH36" s="152"/>
      <c r="PI36" s="152"/>
      <c r="PJ36" s="152"/>
      <c r="PK36" s="152"/>
      <c r="PL36" s="152"/>
      <c r="PM36" s="162"/>
      <c r="PN36" s="72"/>
      <c r="PO36" s="73"/>
      <c r="PP36" s="161"/>
      <c r="PQ36" s="152"/>
      <c r="PR36" s="152"/>
      <c r="PS36" s="152"/>
      <c r="PT36" s="152"/>
      <c r="PU36" s="152"/>
      <c r="PV36" s="152"/>
      <c r="PW36" s="152"/>
      <c r="PX36" s="162"/>
      <c r="PY36" s="72"/>
      <c r="PZ36" s="73"/>
      <c r="QA36" s="161"/>
      <c r="QB36" s="152"/>
      <c r="QC36" s="152"/>
      <c r="QD36" s="152"/>
      <c r="QE36" s="152"/>
      <c r="QF36" s="152"/>
      <c r="QG36" s="152"/>
      <c r="QH36" s="152"/>
      <c r="QI36" s="162"/>
      <c r="QJ36" s="72"/>
      <c r="QK36" s="73"/>
      <c r="QL36" s="161"/>
      <c r="QM36" s="152"/>
      <c r="QN36" s="152"/>
      <c r="QO36" s="152"/>
      <c r="QP36" s="152"/>
      <c r="QQ36" s="152"/>
      <c r="QR36" s="152"/>
      <c r="QS36" s="152"/>
      <c r="QT36" s="162"/>
      <c r="QU36" s="72"/>
      <c r="QV36" s="73"/>
      <c r="QW36" s="161"/>
      <c r="QX36" s="152"/>
      <c r="QY36" s="152"/>
      <c r="QZ36" s="152"/>
      <c r="RA36" s="152"/>
      <c r="RB36" s="152"/>
      <c r="RC36" s="152"/>
      <c r="RD36" s="152"/>
      <c r="RE36" s="162"/>
      <c r="RF36" s="72"/>
      <c r="RG36" s="73"/>
      <c r="RH36" s="161"/>
      <c r="RI36" s="152"/>
      <c r="RJ36" s="152"/>
      <c r="RK36" s="152"/>
      <c r="RL36" s="152"/>
      <c r="RM36" s="152"/>
      <c r="RN36" s="152"/>
      <c r="RO36" s="152"/>
      <c r="RP36" s="162"/>
      <c r="RQ36" s="72"/>
      <c r="RR36" s="73"/>
      <c r="RS36" s="161"/>
      <c r="RT36" s="152"/>
      <c r="RU36" s="152"/>
      <c r="RV36" s="152"/>
      <c r="RW36" s="152"/>
      <c r="RX36" s="152"/>
      <c r="RY36" s="152"/>
      <c r="RZ36" s="152"/>
      <c r="SA36" s="162"/>
      <c r="SB36" s="72"/>
      <c r="SC36" s="73"/>
      <c r="SD36" s="161"/>
      <c r="SE36" s="152"/>
      <c r="SF36" s="152"/>
      <c r="SG36" s="152"/>
      <c r="SH36" s="152"/>
      <c r="SI36" s="152"/>
      <c r="SJ36" s="152"/>
      <c r="SK36" s="152"/>
      <c r="SL36" s="162"/>
      <c r="SM36" s="72"/>
      <c r="SN36" s="73"/>
      <c r="SO36" s="161"/>
      <c r="SP36" s="152"/>
      <c r="SQ36" s="152"/>
      <c r="SR36" s="152"/>
      <c r="SS36" s="152"/>
      <c r="ST36" s="152"/>
      <c r="SU36" s="152"/>
      <c r="SV36" s="152"/>
      <c r="SW36" s="162"/>
      <c r="SX36" s="72"/>
      <c r="SY36" s="73"/>
      <c r="SZ36" s="161"/>
      <c r="TA36" s="152"/>
      <c r="TB36" s="152"/>
      <c r="TC36" s="152"/>
      <c r="TD36" s="152"/>
      <c r="TE36" s="152"/>
      <c r="TF36" s="152"/>
      <c r="TG36" s="152"/>
      <c r="TH36" s="162"/>
      <c r="TI36" s="72"/>
      <c r="TJ36" s="73"/>
      <c r="TK36" s="161"/>
      <c r="TL36" s="152"/>
      <c r="TM36" s="152"/>
      <c r="TN36" s="152"/>
      <c r="TO36" s="152"/>
      <c r="TP36" s="152"/>
      <c r="TQ36" s="152"/>
      <c r="TR36" s="152"/>
      <c r="TS36" s="162"/>
      <c r="TT36" s="72"/>
      <c r="TU36" s="73"/>
      <c r="TV36" s="161"/>
      <c r="TW36" s="152"/>
      <c r="TX36" s="152"/>
      <c r="TY36" s="152"/>
      <c r="TZ36" s="152"/>
      <c r="UA36" s="152"/>
      <c r="UB36" s="152"/>
      <c r="UC36" s="152"/>
      <c r="UD36" s="162"/>
      <c r="UE36" s="72"/>
    </row>
    <row r="37" spans="1:551" x14ac:dyDescent="0.25">
      <c r="A37" s="75"/>
      <c r="B37" s="73"/>
      <c r="C37" s="161"/>
      <c r="D37" s="152"/>
      <c r="E37" s="152"/>
      <c r="F37" s="152"/>
      <c r="G37" s="152"/>
      <c r="H37" s="152"/>
      <c r="I37" s="152"/>
      <c r="J37" s="152"/>
      <c r="K37" s="162"/>
      <c r="L37" s="72"/>
      <c r="M37" s="73"/>
      <c r="N37" s="161"/>
      <c r="O37" s="152"/>
      <c r="P37" s="152"/>
      <c r="Q37" s="152"/>
      <c r="R37" s="152"/>
      <c r="S37" s="152"/>
      <c r="T37" s="152"/>
      <c r="U37" s="152"/>
      <c r="V37" s="162"/>
      <c r="W37" s="72"/>
      <c r="X37" s="73"/>
      <c r="Y37" s="161"/>
      <c r="Z37" s="152"/>
      <c r="AA37" s="152"/>
      <c r="AB37" s="152"/>
      <c r="AC37" s="152"/>
      <c r="AD37" s="152"/>
      <c r="AE37" s="152"/>
      <c r="AF37" s="152"/>
      <c r="AG37" s="162"/>
      <c r="AH37" s="72"/>
      <c r="AI37" s="73"/>
      <c r="AJ37" s="161"/>
      <c r="AK37" s="152"/>
      <c r="AL37" s="152"/>
      <c r="AM37" s="152"/>
      <c r="AN37" s="152"/>
      <c r="AO37" s="152"/>
      <c r="AP37" s="152"/>
      <c r="AQ37" s="152"/>
      <c r="AR37" s="162"/>
      <c r="AS37" s="72"/>
      <c r="AT37" s="73"/>
      <c r="AU37" s="161"/>
      <c r="AV37" s="152"/>
      <c r="AW37" s="152"/>
      <c r="AX37" s="152"/>
      <c r="AY37" s="152"/>
      <c r="AZ37" s="152"/>
      <c r="BA37" s="152"/>
      <c r="BB37" s="152"/>
      <c r="BC37" s="162"/>
      <c r="BD37" s="72"/>
      <c r="BE37" s="73"/>
      <c r="BF37" s="161"/>
      <c r="BG37" s="152"/>
      <c r="BH37" s="152"/>
      <c r="BI37" s="152"/>
      <c r="BJ37" s="152"/>
      <c r="BK37" s="152"/>
      <c r="BL37" s="152"/>
      <c r="BM37" s="152"/>
      <c r="BN37" s="162"/>
      <c r="BO37" s="72"/>
      <c r="BP37" s="73"/>
      <c r="BQ37" s="161"/>
      <c r="BR37" s="152"/>
      <c r="BS37" s="152"/>
      <c r="BT37" s="152"/>
      <c r="BU37" s="152"/>
      <c r="BV37" s="152"/>
      <c r="BW37" s="152"/>
      <c r="BX37" s="152"/>
      <c r="BY37" s="162"/>
      <c r="BZ37" s="72"/>
      <c r="CA37" s="73"/>
      <c r="CB37" s="161"/>
      <c r="CC37" s="152"/>
      <c r="CD37" s="152"/>
      <c r="CE37" s="152"/>
      <c r="CF37" s="152"/>
      <c r="CG37" s="152"/>
      <c r="CH37" s="152"/>
      <c r="CI37" s="152"/>
      <c r="CJ37" s="162"/>
      <c r="CK37" s="72"/>
      <c r="CL37" s="73"/>
      <c r="CM37" s="161"/>
      <c r="CN37" s="152"/>
      <c r="CO37" s="152"/>
      <c r="CP37" s="152"/>
      <c r="CQ37" s="152"/>
      <c r="CR37" s="152"/>
      <c r="CS37" s="152"/>
      <c r="CT37" s="152"/>
      <c r="CU37" s="162"/>
      <c r="CV37" s="72"/>
      <c r="CW37" s="73"/>
      <c r="CX37" s="161"/>
      <c r="CY37" s="152"/>
      <c r="CZ37" s="152"/>
      <c r="DA37" s="152"/>
      <c r="DB37" s="152"/>
      <c r="DC37" s="152"/>
      <c r="DD37" s="152"/>
      <c r="DE37" s="152"/>
      <c r="DF37" s="162"/>
      <c r="DG37" s="72"/>
      <c r="DH37" s="73"/>
      <c r="DI37" s="161"/>
      <c r="DJ37" s="152"/>
      <c r="DK37" s="152"/>
      <c r="DL37" s="152"/>
      <c r="DM37" s="152"/>
      <c r="DN37" s="152"/>
      <c r="DO37" s="152"/>
      <c r="DP37" s="152"/>
      <c r="DQ37" s="162"/>
      <c r="DR37" s="72"/>
      <c r="DS37" s="73"/>
      <c r="DT37" s="161"/>
      <c r="DU37" s="152"/>
      <c r="DV37" s="152"/>
      <c r="DW37" s="152"/>
      <c r="DX37" s="152"/>
      <c r="DY37" s="152"/>
      <c r="DZ37" s="152"/>
      <c r="EA37" s="152"/>
      <c r="EB37" s="162"/>
      <c r="EC37" s="72"/>
      <c r="ED37" s="73"/>
      <c r="EE37" s="161"/>
      <c r="EF37" s="152"/>
      <c r="EG37" s="152"/>
      <c r="EH37" s="152"/>
      <c r="EI37" s="152"/>
      <c r="EJ37" s="152"/>
      <c r="EK37" s="152"/>
      <c r="EL37" s="152"/>
      <c r="EM37" s="162"/>
      <c r="EN37" s="72"/>
      <c r="EO37" s="73"/>
      <c r="EP37" s="161"/>
      <c r="EQ37" s="152"/>
      <c r="ER37" s="152"/>
      <c r="ES37" s="152"/>
      <c r="ET37" s="152"/>
      <c r="EU37" s="152"/>
      <c r="EV37" s="152"/>
      <c r="EW37" s="152"/>
      <c r="EX37" s="162"/>
      <c r="EY37" s="72"/>
      <c r="EZ37" s="73"/>
      <c r="FA37" s="161"/>
      <c r="FB37" s="152"/>
      <c r="FC37" s="152"/>
      <c r="FD37" s="152"/>
      <c r="FE37" s="152"/>
      <c r="FF37" s="152"/>
      <c r="FG37" s="152"/>
      <c r="FH37" s="152"/>
      <c r="FI37" s="162"/>
      <c r="FJ37" s="72"/>
      <c r="FK37" s="73"/>
      <c r="FL37" s="161"/>
      <c r="FM37" s="152"/>
      <c r="FN37" s="152"/>
      <c r="FO37" s="152"/>
      <c r="FP37" s="152"/>
      <c r="FQ37" s="152"/>
      <c r="FR37" s="152"/>
      <c r="FS37" s="152"/>
      <c r="FT37" s="162"/>
      <c r="FU37" s="72"/>
      <c r="FV37" s="73"/>
      <c r="FW37" s="161"/>
      <c r="FX37" s="152"/>
      <c r="FY37" s="152"/>
      <c r="FZ37" s="152"/>
      <c r="GA37" s="152"/>
      <c r="GB37" s="152"/>
      <c r="GC37" s="152"/>
      <c r="GD37" s="152"/>
      <c r="GE37" s="162"/>
      <c r="GF37" s="72"/>
      <c r="GG37" s="73"/>
      <c r="GH37" s="161"/>
      <c r="GI37" s="152"/>
      <c r="GJ37" s="152"/>
      <c r="GK37" s="152"/>
      <c r="GL37" s="152"/>
      <c r="GM37" s="152"/>
      <c r="GN37" s="152"/>
      <c r="GO37" s="152"/>
      <c r="GP37" s="162"/>
      <c r="GQ37" s="72"/>
      <c r="GR37" s="73"/>
      <c r="GS37" s="161"/>
      <c r="GT37" s="152"/>
      <c r="GU37" s="152"/>
      <c r="GV37" s="152"/>
      <c r="GW37" s="152"/>
      <c r="GX37" s="152"/>
      <c r="GY37" s="152"/>
      <c r="GZ37" s="152"/>
      <c r="HA37" s="162"/>
      <c r="HB37" s="72"/>
      <c r="HC37" s="73"/>
      <c r="HD37" s="161"/>
      <c r="HE37" s="152"/>
      <c r="HF37" s="152"/>
      <c r="HG37" s="152"/>
      <c r="HH37" s="152"/>
      <c r="HI37" s="152"/>
      <c r="HJ37" s="152"/>
      <c r="HK37" s="152"/>
      <c r="HL37" s="162"/>
      <c r="HM37" s="72"/>
      <c r="HN37" s="73"/>
      <c r="HO37" s="161"/>
      <c r="HP37" s="152"/>
      <c r="HQ37" s="152"/>
      <c r="HR37" s="152"/>
      <c r="HS37" s="152"/>
      <c r="HT37" s="152"/>
      <c r="HU37" s="152"/>
      <c r="HV37" s="152"/>
      <c r="HW37" s="162"/>
      <c r="HX37" s="72"/>
      <c r="HY37" s="73"/>
      <c r="HZ37" s="161"/>
      <c r="IA37" s="152"/>
      <c r="IB37" s="152"/>
      <c r="IC37" s="152"/>
      <c r="ID37" s="152"/>
      <c r="IE37" s="152"/>
      <c r="IF37" s="152"/>
      <c r="IG37" s="152"/>
      <c r="IH37" s="162"/>
      <c r="II37" s="72"/>
      <c r="IJ37" s="73"/>
      <c r="IK37" s="161"/>
      <c r="IL37" s="152"/>
      <c r="IM37" s="152"/>
      <c r="IN37" s="152"/>
      <c r="IO37" s="152"/>
      <c r="IP37" s="152"/>
      <c r="IQ37" s="152"/>
      <c r="IR37" s="152"/>
      <c r="IS37" s="162"/>
      <c r="IT37" s="72"/>
      <c r="IU37" s="73"/>
      <c r="IV37" s="161"/>
      <c r="IW37" s="152"/>
      <c r="IX37" s="152"/>
      <c r="IY37" s="152"/>
      <c r="IZ37" s="152"/>
      <c r="JA37" s="152"/>
      <c r="JB37" s="152"/>
      <c r="JC37" s="152"/>
      <c r="JD37" s="162"/>
      <c r="JE37" s="72"/>
      <c r="JF37" s="73"/>
      <c r="JG37" s="161"/>
      <c r="JH37" s="152"/>
      <c r="JI37" s="152"/>
      <c r="JJ37" s="152"/>
      <c r="JK37" s="152"/>
      <c r="JL37" s="152"/>
      <c r="JM37" s="152"/>
      <c r="JN37" s="152"/>
      <c r="JO37" s="162"/>
      <c r="JP37" s="72"/>
      <c r="JQ37" s="73"/>
      <c r="JR37" s="161"/>
      <c r="JS37" s="152"/>
      <c r="JT37" s="152"/>
      <c r="JU37" s="152"/>
      <c r="JV37" s="152"/>
      <c r="JW37" s="152"/>
      <c r="JX37" s="152"/>
      <c r="JY37" s="152"/>
      <c r="JZ37" s="162"/>
      <c r="KA37" s="72"/>
      <c r="KB37" s="73"/>
      <c r="KC37" s="161"/>
      <c r="KD37" s="152"/>
      <c r="KE37" s="152"/>
      <c r="KF37" s="152"/>
      <c r="KG37" s="152"/>
      <c r="KH37" s="152"/>
      <c r="KI37" s="152"/>
      <c r="KJ37" s="152"/>
      <c r="KK37" s="162"/>
      <c r="KL37" s="72"/>
      <c r="KM37" s="73"/>
      <c r="KN37" s="161"/>
      <c r="KO37" s="152"/>
      <c r="KP37" s="152"/>
      <c r="KQ37" s="152"/>
      <c r="KR37" s="152"/>
      <c r="KS37" s="152"/>
      <c r="KT37" s="152"/>
      <c r="KU37" s="152"/>
      <c r="KV37" s="162"/>
      <c r="KW37" s="72"/>
      <c r="KX37" s="73"/>
      <c r="KY37" s="161"/>
      <c r="KZ37" s="152"/>
      <c r="LA37" s="152"/>
      <c r="LB37" s="152"/>
      <c r="LC37" s="152"/>
      <c r="LD37" s="152"/>
      <c r="LE37" s="152"/>
      <c r="LF37" s="152"/>
      <c r="LG37" s="162"/>
      <c r="LH37" s="72"/>
      <c r="LI37" s="73"/>
      <c r="LJ37" s="161"/>
      <c r="LK37" s="152"/>
      <c r="LL37" s="152"/>
      <c r="LM37" s="152"/>
      <c r="LN37" s="152"/>
      <c r="LO37" s="152"/>
      <c r="LP37" s="152"/>
      <c r="LQ37" s="152"/>
      <c r="LR37" s="162"/>
      <c r="LS37" s="72"/>
      <c r="LT37" s="73"/>
      <c r="LU37" s="161"/>
      <c r="LV37" s="152"/>
      <c r="LW37" s="152"/>
      <c r="LX37" s="152"/>
      <c r="LY37" s="152"/>
      <c r="LZ37" s="152"/>
      <c r="MA37" s="152"/>
      <c r="MB37" s="152"/>
      <c r="MC37" s="162"/>
      <c r="MD37" s="72"/>
      <c r="ME37" s="73"/>
      <c r="MF37" s="161"/>
      <c r="MG37" s="152"/>
      <c r="MH37" s="152"/>
      <c r="MI37" s="152"/>
      <c r="MJ37" s="152"/>
      <c r="MK37" s="152"/>
      <c r="ML37" s="152"/>
      <c r="MM37" s="152"/>
      <c r="MN37" s="162"/>
      <c r="MO37" s="72"/>
      <c r="MP37" s="73"/>
      <c r="MQ37" s="161"/>
      <c r="MR37" s="152"/>
      <c r="MS37" s="152"/>
      <c r="MT37" s="152"/>
      <c r="MU37" s="152"/>
      <c r="MV37" s="152"/>
      <c r="MW37" s="152"/>
      <c r="MX37" s="152"/>
      <c r="MY37" s="162"/>
      <c r="MZ37" s="72"/>
      <c r="NA37" s="73"/>
      <c r="NB37" s="161"/>
      <c r="NC37" s="152"/>
      <c r="ND37" s="152"/>
      <c r="NE37" s="152"/>
      <c r="NF37" s="152"/>
      <c r="NG37" s="152"/>
      <c r="NH37" s="152"/>
      <c r="NI37" s="152"/>
      <c r="NJ37" s="162"/>
      <c r="NK37" s="72"/>
      <c r="NL37" s="73"/>
      <c r="NM37" s="161"/>
      <c r="NN37" s="152"/>
      <c r="NO37" s="152"/>
      <c r="NP37" s="152"/>
      <c r="NQ37" s="152"/>
      <c r="NR37" s="152"/>
      <c r="NS37" s="152"/>
      <c r="NT37" s="152"/>
      <c r="NU37" s="162"/>
      <c r="NV37" s="72"/>
      <c r="NW37" s="73"/>
      <c r="NX37" s="161"/>
      <c r="NY37" s="152"/>
      <c r="NZ37" s="152"/>
      <c r="OA37" s="152"/>
      <c r="OB37" s="152"/>
      <c r="OC37" s="152"/>
      <c r="OD37" s="152"/>
      <c r="OE37" s="152"/>
      <c r="OF37" s="162"/>
      <c r="OG37" s="72"/>
      <c r="OH37" s="73"/>
      <c r="OI37" s="161"/>
      <c r="OJ37" s="152"/>
      <c r="OK37" s="152"/>
      <c r="OL37" s="152"/>
      <c r="OM37" s="152"/>
      <c r="ON37" s="152"/>
      <c r="OO37" s="152"/>
      <c r="OP37" s="152"/>
      <c r="OQ37" s="162"/>
      <c r="OR37" s="72"/>
      <c r="OS37" s="73"/>
      <c r="OT37" s="161"/>
      <c r="OU37" s="152"/>
      <c r="OV37" s="152"/>
      <c r="OW37" s="152"/>
      <c r="OX37" s="152"/>
      <c r="OY37" s="152"/>
      <c r="OZ37" s="152"/>
      <c r="PA37" s="152"/>
      <c r="PB37" s="162"/>
      <c r="PC37" s="72"/>
      <c r="PD37" s="73"/>
      <c r="PE37" s="161"/>
      <c r="PF37" s="152"/>
      <c r="PG37" s="152"/>
      <c r="PH37" s="152"/>
      <c r="PI37" s="152"/>
      <c r="PJ37" s="152"/>
      <c r="PK37" s="152"/>
      <c r="PL37" s="152"/>
      <c r="PM37" s="162"/>
      <c r="PN37" s="72"/>
      <c r="PO37" s="73"/>
      <c r="PP37" s="161"/>
      <c r="PQ37" s="152"/>
      <c r="PR37" s="152"/>
      <c r="PS37" s="152"/>
      <c r="PT37" s="152"/>
      <c r="PU37" s="152"/>
      <c r="PV37" s="152"/>
      <c r="PW37" s="152"/>
      <c r="PX37" s="162"/>
      <c r="PY37" s="72"/>
      <c r="PZ37" s="73"/>
      <c r="QA37" s="161"/>
      <c r="QB37" s="152"/>
      <c r="QC37" s="152"/>
      <c r="QD37" s="152"/>
      <c r="QE37" s="152"/>
      <c r="QF37" s="152"/>
      <c r="QG37" s="152"/>
      <c r="QH37" s="152"/>
      <c r="QI37" s="162"/>
      <c r="QJ37" s="72"/>
      <c r="QK37" s="73"/>
      <c r="QL37" s="161"/>
      <c r="QM37" s="152"/>
      <c r="QN37" s="152"/>
      <c r="QO37" s="152"/>
      <c r="QP37" s="152"/>
      <c r="QQ37" s="152"/>
      <c r="QR37" s="152"/>
      <c r="QS37" s="152"/>
      <c r="QT37" s="162"/>
      <c r="QU37" s="72"/>
      <c r="QV37" s="73"/>
      <c r="QW37" s="161"/>
      <c r="QX37" s="152"/>
      <c r="QY37" s="152"/>
      <c r="QZ37" s="152"/>
      <c r="RA37" s="152"/>
      <c r="RB37" s="152"/>
      <c r="RC37" s="152"/>
      <c r="RD37" s="152"/>
      <c r="RE37" s="162"/>
      <c r="RF37" s="72"/>
      <c r="RG37" s="73"/>
      <c r="RH37" s="161"/>
      <c r="RI37" s="152"/>
      <c r="RJ37" s="152"/>
      <c r="RK37" s="152"/>
      <c r="RL37" s="152"/>
      <c r="RM37" s="152"/>
      <c r="RN37" s="152"/>
      <c r="RO37" s="152"/>
      <c r="RP37" s="162"/>
      <c r="RQ37" s="72"/>
      <c r="RR37" s="73"/>
      <c r="RS37" s="161"/>
      <c r="RT37" s="152"/>
      <c r="RU37" s="152"/>
      <c r="RV37" s="152"/>
      <c r="RW37" s="152"/>
      <c r="RX37" s="152"/>
      <c r="RY37" s="152"/>
      <c r="RZ37" s="152"/>
      <c r="SA37" s="162"/>
      <c r="SB37" s="72"/>
      <c r="SC37" s="73"/>
      <c r="SD37" s="161"/>
      <c r="SE37" s="152"/>
      <c r="SF37" s="152"/>
      <c r="SG37" s="152"/>
      <c r="SH37" s="152"/>
      <c r="SI37" s="152"/>
      <c r="SJ37" s="152"/>
      <c r="SK37" s="152"/>
      <c r="SL37" s="162"/>
      <c r="SM37" s="72"/>
      <c r="SN37" s="73"/>
      <c r="SO37" s="161"/>
      <c r="SP37" s="152"/>
      <c r="SQ37" s="152"/>
      <c r="SR37" s="152"/>
      <c r="SS37" s="152"/>
      <c r="ST37" s="152"/>
      <c r="SU37" s="152"/>
      <c r="SV37" s="152"/>
      <c r="SW37" s="162"/>
      <c r="SX37" s="72"/>
      <c r="SY37" s="73"/>
      <c r="SZ37" s="161"/>
      <c r="TA37" s="152"/>
      <c r="TB37" s="152"/>
      <c r="TC37" s="152"/>
      <c r="TD37" s="152"/>
      <c r="TE37" s="152"/>
      <c r="TF37" s="152"/>
      <c r="TG37" s="152"/>
      <c r="TH37" s="162"/>
      <c r="TI37" s="72"/>
      <c r="TJ37" s="73"/>
      <c r="TK37" s="161"/>
      <c r="TL37" s="152"/>
      <c r="TM37" s="152"/>
      <c r="TN37" s="152"/>
      <c r="TO37" s="152"/>
      <c r="TP37" s="152"/>
      <c r="TQ37" s="152"/>
      <c r="TR37" s="152"/>
      <c r="TS37" s="162"/>
      <c r="TT37" s="72"/>
      <c r="TU37" s="73"/>
      <c r="TV37" s="161"/>
      <c r="TW37" s="152"/>
      <c r="TX37" s="152"/>
      <c r="TY37" s="152"/>
      <c r="TZ37" s="152"/>
      <c r="UA37" s="152"/>
      <c r="UB37" s="152"/>
      <c r="UC37" s="152"/>
      <c r="UD37" s="162"/>
      <c r="UE37" s="72"/>
    </row>
    <row r="38" spans="1:551" x14ac:dyDescent="0.25">
      <c r="A38" s="75"/>
      <c r="B38" s="73"/>
      <c r="C38" s="161"/>
      <c r="D38" s="152"/>
      <c r="E38" s="152"/>
      <c r="F38" s="152"/>
      <c r="G38" s="152"/>
      <c r="H38" s="152"/>
      <c r="I38" s="152"/>
      <c r="J38" s="152"/>
      <c r="K38" s="162"/>
      <c r="L38" s="72"/>
      <c r="M38" s="73"/>
      <c r="N38" s="161"/>
      <c r="O38" s="152"/>
      <c r="P38" s="152"/>
      <c r="Q38" s="152"/>
      <c r="R38" s="152"/>
      <c r="S38" s="152"/>
      <c r="T38" s="152"/>
      <c r="U38" s="152"/>
      <c r="V38" s="162"/>
      <c r="W38" s="72"/>
      <c r="X38" s="73"/>
      <c r="Y38" s="161"/>
      <c r="Z38" s="152"/>
      <c r="AA38" s="152"/>
      <c r="AB38" s="152"/>
      <c r="AC38" s="152"/>
      <c r="AD38" s="152"/>
      <c r="AE38" s="152"/>
      <c r="AF38" s="152"/>
      <c r="AG38" s="162"/>
      <c r="AH38" s="72"/>
      <c r="AI38" s="73"/>
      <c r="AJ38" s="161"/>
      <c r="AK38" s="152"/>
      <c r="AL38" s="152"/>
      <c r="AM38" s="152"/>
      <c r="AN38" s="152"/>
      <c r="AO38" s="152"/>
      <c r="AP38" s="152"/>
      <c r="AQ38" s="152"/>
      <c r="AR38" s="162"/>
      <c r="AS38" s="72"/>
      <c r="AT38" s="73"/>
      <c r="AU38" s="161"/>
      <c r="AV38" s="152"/>
      <c r="AW38" s="152"/>
      <c r="AX38" s="152"/>
      <c r="AY38" s="152"/>
      <c r="AZ38" s="152"/>
      <c r="BA38" s="152"/>
      <c r="BB38" s="152"/>
      <c r="BC38" s="162"/>
      <c r="BD38" s="72"/>
      <c r="BE38" s="73"/>
      <c r="BF38" s="161"/>
      <c r="BG38" s="152"/>
      <c r="BH38" s="152"/>
      <c r="BI38" s="152"/>
      <c r="BJ38" s="152"/>
      <c r="BK38" s="152"/>
      <c r="BL38" s="152"/>
      <c r="BM38" s="152"/>
      <c r="BN38" s="162"/>
      <c r="BO38" s="72"/>
      <c r="BP38" s="73"/>
      <c r="BQ38" s="161"/>
      <c r="BR38" s="152"/>
      <c r="BS38" s="152"/>
      <c r="BT38" s="152"/>
      <c r="BU38" s="152"/>
      <c r="BV38" s="152"/>
      <c r="BW38" s="152"/>
      <c r="BX38" s="152"/>
      <c r="BY38" s="162"/>
      <c r="BZ38" s="72"/>
      <c r="CA38" s="73"/>
      <c r="CB38" s="161"/>
      <c r="CC38" s="152"/>
      <c r="CD38" s="152"/>
      <c r="CE38" s="152"/>
      <c r="CF38" s="152"/>
      <c r="CG38" s="152"/>
      <c r="CH38" s="152"/>
      <c r="CI38" s="152"/>
      <c r="CJ38" s="162"/>
      <c r="CK38" s="72"/>
      <c r="CL38" s="73"/>
      <c r="CM38" s="161"/>
      <c r="CN38" s="152"/>
      <c r="CO38" s="152"/>
      <c r="CP38" s="152"/>
      <c r="CQ38" s="152"/>
      <c r="CR38" s="152"/>
      <c r="CS38" s="152"/>
      <c r="CT38" s="152"/>
      <c r="CU38" s="162"/>
      <c r="CV38" s="72"/>
      <c r="CW38" s="73"/>
      <c r="CX38" s="161"/>
      <c r="CY38" s="152"/>
      <c r="CZ38" s="152"/>
      <c r="DA38" s="152"/>
      <c r="DB38" s="152"/>
      <c r="DC38" s="152"/>
      <c r="DD38" s="152"/>
      <c r="DE38" s="152"/>
      <c r="DF38" s="162"/>
      <c r="DG38" s="72"/>
      <c r="DH38" s="73"/>
      <c r="DI38" s="161"/>
      <c r="DJ38" s="152"/>
      <c r="DK38" s="152"/>
      <c r="DL38" s="152"/>
      <c r="DM38" s="152"/>
      <c r="DN38" s="152"/>
      <c r="DO38" s="152"/>
      <c r="DP38" s="152"/>
      <c r="DQ38" s="162"/>
      <c r="DR38" s="72"/>
      <c r="DS38" s="73"/>
      <c r="DT38" s="161"/>
      <c r="DU38" s="152"/>
      <c r="DV38" s="152"/>
      <c r="DW38" s="152"/>
      <c r="DX38" s="152"/>
      <c r="DY38" s="152"/>
      <c r="DZ38" s="152"/>
      <c r="EA38" s="152"/>
      <c r="EB38" s="162"/>
      <c r="EC38" s="72"/>
      <c r="ED38" s="73"/>
      <c r="EE38" s="161"/>
      <c r="EF38" s="152"/>
      <c r="EG38" s="152"/>
      <c r="EH38" s="152"/>
      <c r="EI38" s="152"/>
      <c r="EJ38" s="152"/>
      <c r="EK38" s="152"/>
      <c r="EL38" s="152"/>
      <c r="EM38" s="162"/>
      <c r="EN38" s="72"/>
      <c r="EO38" s="73"/>
      <c r="EP38" s="161"/>
      <c r="EQ38" s="152"/>
      <c r="ER38" s="152"/>
      <c r="ES38" s="152"/>
      <c r="ET38" s="152"/>
      <c r="EU38" s="152"/>
      <c r="EV38" s="152"/>
      <c r="EW38" s="152"/>
      <c r="EX38" s="162"/>
      <c r="EY38" s="72"/>
      <c r="EZ38" s="73"/>
      <c r="FA38" s="161"/>
      <c r="FB38" s="152"/>
      <c r="FC38" s="152"/>
      <c r="FD38" s="152"/>
      <c r="FE38" s="152"/>
      <c r="FF38" s="152"/>
      <c r="FG38" s="152"/>
      <c r="FH38" s="152"/>
      <c r="FI38" s="162"/>
      <c r="FJ38" s="72"/>
      <c r="FK38" s="73"/>
      <c r="FL38" s="161"/>
      <c r="FM38" s="152"/>
      <c r="FN38" s="152"/>
      <c r="FO38" s="152"/>
      <c r="FP38" s="152"/>
      <c r="FQ38" s="152"/>
      <c r="FR38" s="152"/>
      <c r="FS38" s="152"/>
      <c r="FT38" s="162"/>
      <c r="FU38" s="72"/>
      <c r="FV38" s="73"/>
      <c r="FW38" s="161"/>
      <c r="FX38" s="152"/>
      <c r="FY38" s="152"/>
      <c r="FZ38" s="152"/>
      <c r="GA38" s="152"/>
      <c r="GB38" s="152"/>
      <c r="GC38" s="152"/>
      <c r="GD38" s="152"/>
      <c r="GE38" s="162"/>
      <c r="GF38" s="72"/>
      <c r="GG38" s="73"/>
      <c r="GH38" s="161"/>
      <c r="GI38" s="152"/>
      <c r="GJ38" s="152"/>
      <c r="GK38" s="152"/>
      <c r="GL38" s="152"/>
      <c r="GM38" s="152"/>
      <c r="GN38" s="152"/>
      <c r="GO38" s="152"/>
      <c r="GP38" s="162"/>
      <c r="GQ38" s="72"/>
      <c r="GR38" s="73"/>
      <c r="GS38" s="161"/>
      <c r="GT38" s="152"/>
      <c r="GU38" s="152"/>
      <c r="GV38" s="152"/>
      <c r="GW38" s="152"/>
      <c r="GX38" s="152"/>
      <c r="GY38" s="152"/>
      <c r="GZ38" s="152"/>
      <c r="HA38" s="162"/>
      <c r="HB38" s="72"/>
      <c r="HC38" s="73"/>
      <c r="HD38" s="161"/>
      <c r="HE38" s="152"/>
      <c r="HF38" s="152"/>
      <c r="HG38" s="152"/>
      <c r="HH38" s="152"/>
      <c r="HI38" s="152"/>
      <c r="HJ38" s="152"/>
      <c r="HK38" s="152"/>
      <c r="HL38" s="162"/>
      <c r="HM38" s="72"/>
      <c r="HN38" s="73"/>
      <c r="HO38" s="161"/>
      <c r="HP38" s="152"/>
      <c r="HQ38" s="152"/>
      <c r="HR38" s="152"/>
      <c r="HS38" s="152"/>
      <c r="HT38" s="152"/>
      <c r="HU38" s="152"/>
      <c r="HV38" s="152"/>
      <c r="HW38" s="162"/>
      <c r="HX38" s="72"/>
      <c r="HY38" s="73"/>
      <c r="HZ38" s="161"/>
      <c r="IA38" s="152"/>
      <c r="IB38" s="152"/>
      <c r="IC38" s="152"/>
      <c r="ID38" s="152"/>
      <c r="IE38" s="152"/>
      <c r="IF38" s="152"/>
      <c r="IG38" s="152"/>
      <c r="IH38" s="162"/>
      <c r="II38" s="72"/>
      <c r="IJ38" s="73"/>
      <c r="IK38" s="161"/>
      <c r="IL38" s="152"/>
      <c r="IM38" s="152"/>
      <c r="IN38" s="152"/>
      <c r="IO38" s="152"/>
      <c r="IP38" s="152"/>
      <c r="IQ38" s="152"/>
      <c r="IR38" s="152"/>
      <c r="IS38" s="162"/>
      <c r="IT38" s="72"/>
      <c r="IU38" s="73"/>
      <c r="IV38" s="161"/>
      <c r="IW38" s="152"/>
      <c r="IX38" s="152"/>
      <c r="IY38" s="152"/>
      <c r="IZ38" s="152"/>
      <c r="JA38" s="152"/>
      <c r="JB38" s="152"/>
      <c r="JC38" s="152"/>
      <c r="JD38" s="162"/>
      <c r="JE38" s="72"/>
      <c r="JF38" s="73"/>
      <c r="JG38" s="161"/>
      <c r="JH38" s="152"/>
      <c r="JI38" s="152"/>
      <c r="JJ38" s="152"/>
      <c r="JK38" s="152"/>
      <c r="JL38" s="152"/>
      <c r="JM38" s="152"/>
      <c r="JN38" s="152"/>
      <c r="JO38" s="162"/>
      <c r="JP38" s="72"/>
      <c r="JQ38" s="73"/>
      <c r="JR38" s="161"/>
      <c r="JS38" s="152"/>
      <c r="JT38" s="152"/>
      <c r="JU38" s="152"/>
      <c r="JV38" s="152"/>
      <c r="JW38" s="152"/>
      <c r="JX38" s="152"/>
      <c r="JY38" s="152"/>
      <c r="JZ38" s="162"/>
      <c r="KA38" s="72"/>
      <c r="KB38" s="73"/>
      <c r="KC38" s="161"/>
      <c r="KD38" s="152"/>
      <c r="KE38" s="152"/>
      <c r="KF38" s="152"/>
      <c r="KG38" s="152"/>
      <c r="KH38" s="152"/>
      <c r="KI38" s="152"/>
      <c r="KJ38" s="152"/>
      <c r="KK38" s="162"/>
      <c r="KL38" s="72"/>
      <c r="KM38" s="73"/>
      <c r="KN38" s="161"/>
      <c r="KO38" s="152"/>
      <c r="KP38" s="152"/>
      <c r="KQ38" s="152"/>
      <c r="KR38" s="152"/>
      <c r="KS38" s="152"/>
      <c r="KT38" s="152"/>
      <c r="KU38" s="152"/>
      <c r="KV38" s="162"/>
      <c r="KW38" s="72"/>
      <c r="KX38" s="73"/>
      <c r="KY38" s="161"/>
      <c r="KZ38" s="152"/>
      <c r="LA38" s="152"/>
      <c r="LB38" s="152"/>
      <c r="LC38" s="152"/>
      <c r="LD38" s="152"/>
      <c r="LE38" s="152"/>
      <c r="LF38" s="152"/>
      <c r="LG38" s="162"/>
      <c r="LH38" s="72"/>
      <c r="LI38" s="73"/>
      <c r="LJ38" s="161"/>
      <c r="LK38" s="152"/>
      <c r="LL38" s="152"/>
      <c r="LM38" s="152"/>
      <c r="LN38" s="152"/>
      <c r="LO38" s="152"/>
      <c r="LP38" s="152"/>
      <c r="LQ38" s="152"/>
      <c r="LR38" s="162"/>
      <c r="LS38" s="72"/>
      <c r="LT38" s="73"/>
      <c r="LU38" s="161"/>
      <c r="LV38" s="152"/>
      <c r="LW38" s="152"/>
      <c r="LX38" s="152"/>
      <c r="LY38" s="152"/>
      <c r="LZ38" s="152"/>
      <c r="MA38" s="152"/>
      <c r="MB38" s="152"/>
      <c r="MC38" s="162"/>
      <c r="MD38" s="72"/>
      <c r="ME38" s="73"/>
      <c r="MF38" s="161"/>
      <c r="MG38" s="152"/>
      <c r="MH38" s="152"/>
      <c r="MI38" s="152"/>
      <c r="MJ38" s="152"/>
      <c r="MK38" s="152"/>
      <c r="ML38" s="152"/>
      <c r="MM38" s="152"/>
      <c r="MN38" s="162"/>
      <c r="MO38" s="72"/>
      <c r="MP38" s="73"/>
      <c r="MQ38" s="161"/>
      <c r="MR38" s="152"/>
      <c r="MS38" s="152"/>
      <c r="MT38" s="152"/>
      <c r="MU38" s="152"/>
      <c r="MV38" s="152"/>
      <c r="MW38" s="152"/>
      <c r="MX38" s="152"/>
      <c r="MY38" s="162"/>
      <c r="MZ38" s="72"/>
      <c r="NA38" s="73"/>
      <c r="NB38" s="161"/>
      <c r="NC38" s="152"/>
      <c r="ND38" s="152"/>
      <c r="NE38" s="152"/>
      <c r="NF38" s="152"/>
      <c r="NG38" s="152"/>
      <c r="NH38" s="152"/>
      <c r="NI38" s="152"/>
      <c r="NJ38" s="162"/>
      <c r="NK38" s="72"/>
      <c r="NL38" s="73"/>
      <c r="NM38" s="161"/>
      <c r="NN38" s="152"/>
      <c r="NO38" s="152"/>
      <c r="NP38" s="152"/>
      <c r="NQ38" s="152"/>
      <c r="NR38" s="152"/>
      <c r="NS38" s="152"/>
      <c r="NT38" s="152"/>
      <c r="NU38" s="162"/>
      <c r="NV38" s="72"/>
      <c r="NW38" s="73"/>
      <c r="NX38" s="161"/>
      <c r="NY38" s="152"/>
      <c r="NZ38" s="152"/>
      <c r="OA38" s="152"/>
      <c r="OB38" s="152"/>
      <c r="OC38" s="152"/>
      <c r="OD38" s="152"/>
      <c r="OE38" s="152"/>
      <c r="OF38" s="162"/>
      <c r="OG38" s="72"/>
      <c r="OH38" s="73"/>
      <c r="OI38" s="161"/>
      <c r="OJ38" s="152"/>
      <c r="OK38" s="152"/>
      <c r="OL38" s="152"/>
      <c r="OM38" s="152"/>
      <c r="ON38" s="152"/>
      <c r="OO38" s="152"/>
      <c r="OP38" s="152"/>
      <c r="OQ38" s="162"/>
      <c r="OR38" s="72"/>
      <c r="OS38" s="73"/>
      <c r="OT38" s="161"/>
      <c r="OU38" s="152"/>
      <c r="OV38" s="152"/>
      <c r="OW38" s="152"/>
      <c r="OX38" s="152"/>
      <c r="OY38" s="152"/>
      <c r="OZ38" s="152"/>
      <c r="PA38" s="152"/>
      <c r="PB38" s="162"/>
      <c r="PC38" s="72"/>
      <c r="PD38" s="73"/>
      <c r="PE38" s="161"/>
      <c r="PF38" s="152"/>
      <c r="PG38" s="152"/>
      <c r="PH38" s="152"/>
      <c r="PI38" s="152"/>
      <c r="PJ38" s="152"/>
      <c r="PK38" s="152"/>
      <c r="PL38" s="152"/>
      <c r="PM38" s="162"/>
      <c r="PN38" s="72"/>
      <c r="PO38" s="73"/>
      <c r="PP38" s="161"/>
      <c r="PQ38" s="152"/>
      <c r="PR38" s="152"/>
      <c r="PS38" s="152"/>
      <c r="PT38" s="152"/>
      <c r="PU38" s="152"/>
      <c r="PV38" s="152"/>
      <c r="PW38" s="152"/>
      <c r="PX38" s="162"/>
      <c r="PY38" s="72"/>
      <c r="PZ38" s="73"/>
      <c r="QA38" s="161"/>
      <c r="QB38" s="152"/>
      <c r="QC38" s="152"/>
      <c r="QD38" s="152"/>
      <c r="QE38" s="152"/>
      <c r="QF38" s="152"/>
      <c r="QG38" s="152"/>
      <c r="QH38" s="152"/>
      <c r="QI38" s="162"/>
      <c r="QJ38" s="72"/>
      <c r="QK38" s="73"/>
      <c r="QL38" s="161"/>
      <c r="QM38" s="152"/>
      <c r="QN38" s="152"/>
      <c r="QO38" s="152"/>
      <c r="QP38" s="152"/>
      <c r="QQ38" s="152"/>
      <c r="QR38" s="152"/>
      <c r="QS38" s="152"/>
      <c r="QT38" s="162"/>
      <c r="QU38" s="72"/>
      <c r="QV38" s="73"/>
      <c r="QW38" s="161"/>
      <c r="QX38" s="152"/>
      <c r="QY38" s="152"/>
      <c r="QZ38" s="152"/>
      <c r="RA38" s="152"/>
      <c r="RB38" s="152"/>
      <c r="RC38" s="152"/>
      <c r="RD38" s="152"/>
      <c r="RE38" s="162"/>
      <c r="RF38" s="72"/>
      <c r="RG38" s="73"/>
      <c r="RH38" s="161"/>
      <c r="RI38" s="152"/>
      <c r="RJ38" s="152"/>
      <c r="RK38" s="152"/>
      <c r="RL38" s="152"/>
      <c r="RM38" s="152"/>
      <c r="RN38" s="152"/>
      <c r="RO38" s="152"/>
      <c r="RP38" s="162"/>
      <c r="RQ38" s="72"/>
      <c r="RR38" s="73"/>
      <c r="RS38" s="161"/>
      <c r="RT38" s="152"/>
      <c r="RU38" s="152"/>
      <c r="RV38" s="152"/>
      <c r="RW38" s="152"/>
      <c r="RX38" s="152"/>
      <c r="RY38" s="152"/>
      <c r="RZ38" s="152"/>
      <c r="SA38" s="162"/>
      <c r="SB38" s="72"/>
      <c r="SC38" s="73"/>
      <c r="SD38" s="161"/>
      <c r="SE38" s="152"/>
      <c r="SF38" s="152"/>
      <c r="SG38" s="152"/>
      <c r="SH38" s="152"/>
      <c r="SI38" s="152"/>
      <c r="SJ38" s="152"/>
      <c r="SK38" s="152"/>
      <c r="SL38" s="162"/>
      <c r="SM38" s="72"/>
      <c r="SN38" s="73"/>
      <c r="SO38" s="161"/>
      <c r="SP38" s="152"/>
      <c r="SQ38" s="152"/>
      <c r="SR38" s="152"/>
      <c r="SS38" s="152"/>
      <c r="ST38" s="152"/>
      <c r="SU38" s="152"/>
      <c r="SV38" s="152"/>
      <c r="SW38" s="162"/>
      <c r="SX38" s="72"/>
      <c r="SY38" s="73"/>
      <c r="SZ38" s="161"/>
      <c r="TA38" s="152"/>
      <c r="TB38" s="152"/>
      <c r="TC38" s="152"/>
      <c r="TD38" s="152"/>
      <c r="TE38" s="152"/>
      <c r="TF38" s="152"/>
      <c r="TG38" s="152"/>
      <c r="TH38" s="162"/>
      <c r="TI38" s="72"/>
      <c r="TJ38" s="73"/>
      <c r="TK38" s="161"/>
      <c r="TL38" s="152"/>
      <c r="TM38" s="152"/>
      <c r="TN38" s="152"/>
      <c r="TO38" s="152"/>
      <c r="TP38" s="152"/>
      <c r="TQ38" s="152"/>
      <c r="TR38" s="152"/>
      <c r="TS38" s="162"/>
      <c r="TT38" s="72"/>
      <c r="TU38" s="73"/>
      <c r="TV38" s="161"/>
      <c r="TW38" s="152"/>
      <c r="TX38" s="152"/>
      <c r="TY38" s="152"/>
      <c r="TZ38" s="152"/>
      <c r="UA38" s="152"/>
      <c r="UB38" s="152"/>
      <c r="UC38" s="152"/>
      <c r="UD38" s="162"/>
      <c r="UE38" s="72"/>
    </row>
    <row r="39" spans="1:551" x14ac:dyDescent="0.25">
      <c r="A39" s="75"/>
      <c r="B39" s="73"/>
      <c r="C39" s="161"/>
      <c r="D39" s="152"/>
      <c r="E39" s="152"/>
      <c r="F39" s="152"/>
      <c r="G39" s="152"/>
      <c r="H39" s="152"/>
      <c r="I39" s="152"/>
      <c r="J39" s="152"/>
      <c r="K39" s="162"/>
      <c r="L39" s="72"/>
      <c r="M39" s="73"/>
      <c r="N39" s="161"/>
      <c r="O39" s="152"/>
      <c r="P39" s="152"/>
      <c r="Q39" s="152"/>
      <c r="R39" s="152"/>
      <c r="S39" s="152"/>
      <c r="T39" s="152"/>
      <c r="U39" s="152"/>
      <c r="V39" s="162"/>
      <c r="W39" s="72"/>
      <c r="X39" s="73"/>
      <c r="Y39" s="161"/>
      <c r="Z39" s="152"/>
      <c r="AA39" s="152"/>
      <c r="AB39" s="152"/>
      <c r="AC39" s="152"/>
      <c r="AD39" s="152"/>
      <c r="AE39" s="152"/>
      <c r="AF39" s="152"/>
      <c r="AG39" s="162"/>
      <c r="AH39" s="72"/>
      <c r="AI39" s="73"/>
      <c r="AJ39" s="161"/>
      <c r="AK39" s="152"/>
      <c r="AL39" s="152"/>
      <c r="AM39" s="152"/>
      <c r="AN39" s="152"/>
      <c r="AO39" s="152"/>
      <c r="AP39" s="152"/>
      <c r="AQ39" s="152"/>
      <c r="AR39" s="162"/>
      <c r="AS39" s="72"/>
      <c r="AT39" s="73"/>
      <c r="AU39" s="161"/>
      <c r="AV39" s="152"/>
      <c r="AW39" s="152"/>
      <c r="AX39" s="152"/>
      <c r="AY39" s="152"/>
      <c r="AZ39" s="152"/>
      <c r="BA39" s="152"/>
      <c r="BB39" s="152"/>
      <c r="BC39" s="162"/>
      <c r="BD39" s="72"/>
      <c r="BE39" s="73"/>
      <c r="BF39" s="161"/>
      <c r="BG39" s="152"/>
      <c r="BH39" s="152"/>
      <c r="BI39" s="152"/>
      <c r="BJ39" s="152"/>
      <c r="BK39" s="152"/>
      <c r="BL39" s="152"/>
      <c r="BM39" s="152"/>
      <c r="BN39" s="162"/>
      <c r="BO39" s="72"/>
      <c r="BP39" s="73"/>
      <c r="BQ39" s="161"/>
      <c r="BR39" s="152"/>
      <c r="BS39" s="152"/>
      <c r="BT39" s="152"/>
      <c r="BU39" s="152"/>
      <c r="BV39" s="152"/>
      <c r="BW39" s="152"/>
      <c r="BX39" s="152"/>
      <c r="BY39" s="162"/>
      <c r="BZ39" s="72"/>
      <c r="CA39" s="73"/>
      <c r="CB39" s="161"/>
      <c r="CC39" s="152"/>
      <c r="CD39" s="152"/>
      <c r="CE39" s="152"/>
      <c r="CF39" s="152"/>
      <c r="CG39" s="152"/>
      <c r="CH39" s="152"/>
      <c r="CI39" s="152"/>
      <c r="CJ39" s="162"/>
      <c r="CK39" s="72"/>
      <c r="CL39" s="73"/>
      <c r="CM39" s="161"/>
      <c r="CN39" s="152"/>
      <c r="CO39" s="152"/>
      <c r="CP39" s="152"/>
      <c r="CQ39" s="152"/>
      <c r="CR39" s="152"/>
      <c r="CS39" s="152"/>
      <c r="CT39" s="152"/>
      <c r="CU39" s="162"/>
      <c r="CV39" s="72"/>
      <c r="CW39" s="73"/>
      <c r="CX39" s="161"/>
      <c r="CY39" s="152"/>
      <c r="CZ39" s="152"/>
      <c r="DA39" s="152"/>
      <c r="DB39" s="152"/>
      <c r="DC39" s="152"/>
      <c r="DD39" s="152"/>
      <c r="DE39" s="152"/>
      <c r="DF39" s="162"/>
      <c r="DG39" s="72"/>
      <c r="DH39" s="73"/>
      <c r="DI39" s="161"/>
      <c r="DJ39" s="152"/>
      <c r="DK39" s="152"/>
      <c r="DL39" s="152"/>
      <c r="DM39" s="152"/>
      <c r="DN39" s="152"/>
      <c r="DO39" s="152"/>
      <c r="DP39" s="152"/>
      <c r="DQ39" s="162"/>
      <c r="DR39" s="72"/>
      <c r="DS39" s="73"/>
      <c r="DT39" s="161"/>
      <c r="DU39" s="152"/>
      <c r="DV39" s="152"/>
      <c r="DW39" s="152"/>
      <c r="DX39" s="152"/>
      <c r="DY39" s="152"/>
      <c r="DZ39" s="152"/>
      <c r="EA39" s="152"/>
      <c r="EB39" s="162"/>
      <c r="EC39" s="72"/>
      <c r="ED39" s="73"/>
      <c r="EE39" s="161"/>
      <c r="EF39" s="152"/>
      <c r="EG39" s="152"/>
      <c r="EH39" s="152"/>
      <c r="EI39" s="152"/>
      <c r="EJ39" s="152"/>
      <c r="EK39" s="152"/>
      <c r="EL39" s="152"/>
      <c r="EM39" s="162"/>
      <c r="EN39" s="72"/>
      <c r="EO39" s="73"/>
      <c r="EP39" s="161"/>
      <c r="EQ39" s="152"/>
      <c r="ER39" s="152"/>
      <c r="ES39" s="152"/>
      <c r="ET39" s="152"/>
      <c r="EU39" s="152"/>
      <c r="EV39" s="152"/>
      <c r="EW39" s="152"/>
      <c r="EX39" s="162"/>
      <c r="EY39" s="72"/>
      <c r="EZ39" s="73"/>
      <c r="FA39" s="161"/>
      <c r="FB39" s="152"/>
      <c r="FC39" s="152"/>
      <c r="FD39" s="152"/>
      <c r="FE39" s="152"/>
      <c r="FF39" s="152"/>
      <c r="FG39" s="152"/>
      <c r="FH39" s="152"/>
      <c r="FI39" s="162"/>
      <c r="FJ39" s="72"/>
      <c r="FK39" s="73"/>
      <c r="FL39" s="161"/>
      <c r="FM39" s="152"/>
      <c r="FN39" s="152"/>
      <c r="FO39" s="152"/>
      <c r="FP39" s="152"/>
      <c r="FQ39" s="152"/>
      <c r="FR39" s="152"/>
      <c r="FS39" s="152"/>
      <c r="FT39" s="162"/>
      <c r="FU39" s="72"/>
      <c r="FV39" s="73"/>
      <c r="FW39" s="161"/>
      <c r="FX39" s="152"/>
      <c r="FY39" s="152"/>
      <c r="FZ39" s="152"/>
      <c r="GA39" s="152"/>
      <c r="GB39" s="152"/>
      <c r="GC39" s="152"/>
      <c r="GD39" s="152"/>
      <c r="GE39" s="162"/>
      <c r="GF39" s="72"/>
      <c r="GG39" s="73"/>
      <c r="GH39" s="161"/>
      <c r="GI39" s="152"/>
      <c r="GJ39" s="152"/>
      <c r="GK39" s="152"/>
      <c r="GL39" s="152"/>
      <c r="GM39" s="152"/>
      <c r="GN39" s="152"/>
      <c r="GO39" s="152"/>
      <c r="GP39" s="162"/>
      <c r="GQ39" s="72"/>
      <c r="GR39" s="73"/>
      <c r="GS39" s="161"/>
      <c r="GT39" s="152"/>
      <c r="GU39" s="152"/>
      <c r="GV39" s="152"/>
      <c r="GW39" s="152"/>
      <c r="GX39" s="152"/>
      <c r="GY39" s="152"/>
      <c r="GZ39" s="152"/>
      <c r="HA39" s="162"/>
      <c r="HB39" s="72"/>
      <c r="HC39" s="73"/>
      <c r="HD39" s="161"/>
      <c r="HE39" s="152"/>
      <c r="HF39" s="152"/>
      <c r="HG39" s="152"/>
      <c r="HH39" s="152"/>
      <c r="HI39" s="152"/>
      <c r="HJ39" s="152"/>
      <c r="HK39" s="152"/>
      <c r="HL39" s="162"/>
      <c r="HM39" s="72"/>
      <c r="HN39" s="73"/>
      <c r="HO39" s="161"/>
      <c r="HP39" s="152"/>
      <c r="HQ39" s="152"/>
      <c r="HR39" s="152"/>
      <c r="HS39" s="152"/>
      <c r="HT39" s="152"/>
      <c r="HU39" s="152"/>
      <c r="HV39" s="152"/>
      <c r="HW39" s="162"/>
      <c r="HX39" s="72"/>
      <c r="HY39" s="73"/>
      <c r="HZ39" s="161"/>
      <c r="IA39" s="152"/>
      <c r="IB39" s="152"/>
      <c r="IC39" s="152"/>
      <c r="ID39" s="152"/>
      <c r="IE39" s="152"/>
      <c r="IF39" s="152"/>
      <c r="IG39" s="152"/>
      <c r="IH39" s="162"/>
      <c r="II39" s="72"/>
      <c r="IJ39" s="73"/>
      <c r="IK39" s="161"/>
      <c r="IL39" s="152"/>
      <c r="IM39" s="152"/>
      <c r="IN39" s="152"/>
      <c r="IO39" s="152"/>
      <c r="IP39" s="152"/>
      <c r="IQ39" s="152"/>
      <c r="IR39" s="152"/>
      <c r="IS39" s="162"/>
      <c r="IT39" s="72"/>
      <c r="IU39" s="73"/>
      <c r="IV39" s="161"/>
      <c r="IW39" s="152"/>
      <c r="IX39" s="152"/>
      <c r="IY39" s="152"/>
      <c r="IZ39" s="152"/>
      <c r="JA39" s="152"/>
      <c r="JB39" s="152"/>
      <c r="JC39" s="152"/>
      <c r="JD39" s="162"/>
      <c r="JE39" s="72"/>
      <c r="JF39" s="73"/>
      <c r="JG39" s="161"/>
      <c r="JH39" s="152"/>
      <c r="JI39" s="152"/>
      <c r="JJ39" s="152"/>
      <c r="JK39" s="152"/>
      <c r="JL39" s="152"/>
      <c r="JM39" s="152"/>
      <c r="JN39" s="152"/>
      <c r="JO39" s="162"/>
      <c r="JP39" s="72"/>
      <c r="JQ39" s="73"/>
      <c r="JR39" s="161"/>
      <c r="JS39" s="152"/>
      <c r="JT39" s="152"/>
      <c r="JU39" s="152"/>
      <c r="JV39" s="152"/>
      <c r="JW39" s="152"/>
      <c r="JX39" s="152"/>
      <c r="JY39" s="152"/>
      <c r="JZ39" s="162"/>
      <c r="KA39" s="72"/>
      <c r="KB39" s="73"/>
      <c r="KC39" s="161"/>
      <c r="KD39" s="152"/>
      <c r="KE39" s="152"/>
      <c r="KF39" s="152"/>
      <c r="KG39" s="152"/>
      <c r="KH39" s="152"/>
      <c r="KI39" s="152"/>
      <c r="KJ39" s="152"/>
      <c r="KK39" s="162"/>
      <c r="KL39" s="72"/>
      <c r="KM39" s="73"/>
      <c r="KN39" s="161"/>
      <c r="KO39" s="152"/>
      <c r="KP39" s="152"/>
      <c r="KQ39" s="152"/>
      <c r="KR39" s="152"/>
      <c r="KS39" s="152"/>
      <c r="KT39" s="152"/>
      <c r="KU39" s="152"/>
      <c r="KV39" s="162"/>
      <c r="KW39" s="72"/>
      <c r="KX39" s="73"/>
      <c r="KY39" s="161"/>
      <c r="KZ39" s="152"/>
      <c r="LA39" s="152"/>
      <c r="LB39" s="152"/>
      <c r="LC39" s="152"/>
      <c r="LD39" s="152"/>
      <c r="LE39" s="152"/>
      <c r="LF39" s="152"/>
      <c r="LG39" s="162"/>
      <c r="LH39" s="72"/>
      <c r="LI39" s="73"/>
      <c r="LJ39" s="161"/>
      <c r="LK39" s="152"/>
      <c r="LL39" s="152"/>
      <c r="LM39" s="152"/>
      <c r="LN39" s="152"/>
      <c r="LO39" s="152"/>
      <c r="LP39" s="152"/>
      <c r="LQ39" s="152"/>
      <c r="LR39" s="162"/>
      <c r="LS39" s="72"/>
      <c r="LT39" s="73"/>
      <c r="LU39" s="161"/>
      <c r="LV39" s="152"/>
      <c r="LW39" s="152"/>
      <c r="LX39" s="152"/>
      <c r="LY39" s="152"/>
      <c r="LZ39" s="152"/>
      <c r="MA39" s="152"/>
      <c r="MB39" s="152"/>
      <c r="MC39" s="162"/>
      <c r="MD39" s="72"/>
      <c r="ME39" s="73"/>
      <c r="MF39" s="161"/>
      <c r="MG39" s="152"/>
      <c r="MH39" s="152"/>
      <c r="MI39" s="152"/>
      <c r="MJ39" s="152"/>
      <c r="MK39" s="152"/>
      <c r="ML39" s="152"/>
      <c r="MM39" s="152"/>
      <c r="MN39" s="162"/>
      <c r="MO39" s="72"/>
      <c r="MP39" s="73"/>
      <c r="MQ39" s="161"/>
      <c r="MR39" s="152"/>
      <c r="MS39" s="152"/>
      <c r="MT39" s="152"/>
      <c r="MU39" s="152"/>
      <c r="MV39" s="152"/>
      <c r="MW39" s="152"/>
      <c r="MX39" s="152"/>
      <c r="MY39" s="162"/>
      <c r="MZ39" s="72"/>
      <c r="NA39" s="73"/>
      <c r="NB39" s="161"/>
      <c r="NC39" s="152"/>
      <c r="ND39" s="152"/>
      <c r="NE39" s="152"/>
      <c r="NF39" s="152"/>
      <c r="NG39" s="152"/>
      <c r="NH39" s="152"/>
      <c r="NI39" s="152"/>
      <c r="NJ39" s="162"/>
      <c r="NK39" s="72"/>
      <c r="NL39" s="73"/>
      <c r="NM39" s="161"/>
      <c r="NN39" s="152"/>
      <c r="NO39" s="152"/>
      <c r="NP39" s="152"/>
      <c r="NQ39" s="152"/>
      <c r="NR39" s="152"/>
      <c r="NS39" s="152"/>
      <c r="NT39" s="152"/>
      <c r="NU39" s="162"/>
      <c r="NV39" s="72"/>
      <c r="NW39" s="73"/>
      <c r="NX39" s="161"/>
      <c r="NY39" s="152"/>
      <c r="NZ39" s="152"/>
      <c r="OA39" s="152"/>
      <c r="OB39" s="152"/>
      <c r="OC39" s="152"/>
      <c r="OD39" s="152"/>
      <c r="OE39" s="152"/>
      <c r="OF39" s="162"/>
      <c r="OG39" s="72"/>
      <c r="OH39" s="73"/>
      <c r="OI39" s="161"/>
      <c r="OJ39" s="152"/>
      <c r="OK39" s="152"/>
      <c r="OL39" s="152"/>
      <c r="OM39" s="152"/>
      <c r="ON39" s="152"/>
      <c r="OO39" s="152"/>
      <c r="OP39" s="152"/>
      <c r="OQ39" s="162"/>
      <c r="OR39" s="72"/>
      <c r="OS39" s="73"/>
      <c r="OT39" s="161"/>
      <c r="OU39" s="152"/>
      <c r="OV39" s="152"/>
      <c r="OW39" s="152"/>
      <c r="OX39" s="152"/>
      <c r="OY39" s="152"/>
      <c r="OZ39" s="152"/>
      <c r="PA39" s="152"/>
      <c r="PB39" s="162"/>
      <c r="PC39" s="72"/>
      <c r="PD39" s="73"/>
      <c r="PE39" s="161"/>
      <c r="PF39" s="152"/>
      <c r="PG39" s="152"/>
      <c r="PH39" s="152"/>
      <c r="PI39" s="152"/>
      <c r="PJ39" s="152"/>
      <c r="PK39" s="152"/>
      <c r="PL39" s="152"/>
      <c r="PM39" s="162"/>
      <c r="PN39" s="72"/>
      <c r="PO39" s="73"/>
      <c r="PP39" s="161"/>
      <c r="PQ39" s="152"/>
      <c r="PR39" s="152"/>
      <c r="PS39" s="152"/>
      <c r="PT39" s="152"/>
      <c r="PU39" s="152"/>
      <c r="PV39" s="152"/>
      <c r="PW39" s="152"/>
      <c r="PX39" s="162"/>
      <c r="PY39" s="72"/>
      <c r="PZ39" s="73"/>
      <c r="QA39" s="161"/>
      <c r="QB39" s="152"/>
      <c r="QC39" s="152"/>
      <c r="QD39" s="152"/>
      <c r="QE39" s="152"/>
      <c r="QF39" s="152"/>
      <c r="QG39" s="152"/>
      <c r="QH39" s="152"/>
      <c r="QI39" s="162"/>
      <c r="QJ39" s="72"/>
      <c r="QK39" s="73"/>
      <c r="QL39" s="161"/>
      <c r="QM39" s="152"/>
      <c r="QN39" s="152"/>
      <c r="QO39" s="152"/>
      <c r="QP39" s="152"/>
      <c r="QQ39" s="152"/>
      <c r="QR39" s="152"/>
      <c r="QS39" s="152"/>
      <c r="QT39" s="162"/>
      <c r="QU39" s="72"/>
      <c r="QV39" s="73"/>
      <c r="QW39" s="161"/>
      <c r="QX39" s="152"/>
      <c r="QY39" s="152"/>
      <c r="QZ39" s="152"/>
      <c r="RA39" s="152"/>
      <c r="RB39" s="152"/>
      <c r="RC39" s="152"/>
      <c r="RD39" s="152"/>
      <c r="RE39" s="162"/>
      <c r="RF39" s="72"/>
      <c r="RG39" s="73"/>
      <c r="RH39" s="161"/>
      <c r="RI39" s="152"/>
      <c r="RJ39" s="152"/>
      <c r="RK39" s="152"/>
      <c r="RL39" s="152"/>
      <c r="RM39" s="152"/>
      <c r="RN39" s="152"/>
      <c r="RO39" s="152"/>
      <c r="RP39" s="162"/>
      <c r="RQ39" s="72"/>
      <c r="RR39" s="73"/>
      <c r="RS39" s="161"/>
      <c r="RT39" s="152"/>
      <c r="RU39" s="152"/>
      <c r="RV39" s="152"/>
      <c r="RW39" s="152"/>
      <c r="RX39" s="152"/>
      <c r="RY39" s="152"/>
      <c r="RZ39" s="152"/>
      <c r="SA39" s="162"/>
      <c r="SB39" s="72"/>
      <c r="SC39" s="73"/>
      <c r="SD39" s="161"/>
      <c r="SE39" s="152"/>
      <c r="SF39" s="152"/>
      <c r="SG39" s="152"/>
      <c r="SH39" s="152"/>
      <c r="SI39" s="152"/>
      <c r="SJ39" s="152"/>
      <c r="SK39" s="152"/>
      <c r="SL39" s="162"/>
      <c r="SM39" s="72"/>
      <c r="SN39" s="73"/>
      <c r="SO39" s="161"/>
      <c r="SP39" s="152"/>
      <c r="SQ39" s="152"/>
      <c r="SR39" s="152"/>
      <c r="SS39" s="152"/>
      <c r="ST39" s="152"/>
      <c r="SU39" s="152"/>
      <c r="SV39" s="152"/>
      <c r="SW39" s="162"/>
      <c r="SX39" s="72"/>
      <c r="SY39" s="73"/>
      <c r="SZ39" s="161"/>
      <c r="TA39" s="152"/>
      <c r="TB39" s="152"/>
      <c r="TC39" s="152"/>
      <c r="TD39" s="152"/>
      <c r="TE39" s="152"/>
      <c r="TF39" s="152"/>
      <c r="TG39" s="152"/>
      <c r="TH39" s="162"/>
      <c r="TI39" s="72"/>
      <c r="TJ39" s="73"/>
      <c r="TK39" s="161"/>
      <c r="TL39" s="152"/>
      <c r="TM39" s="152"/>
      <c r="TN39" s="152"/>
      <c r="TO39" s="152"/>
      <c r="TP39" s="152"/>
      <c r="TQ39" s="152"/>
      <c r="TR39" s="152"/>
      <c r="TS39" s="162"/>
      <c r="TT39" s="72"/>
      <c r="TU39" s="73"/>
      <c r="TV39" s="161"/>
      <c r="TW39" s="152"/>
      <c r="TX39" s="152"/>
      <c r="TY39" s="152"/>
      <c r="TZ39" s="152"/>
      <c r="UA39" s="152"/>
      <c r="UB39" s="152"/>
      <c r="UC39" s="152"/>
      <c r="UD39" s="162"/>
      <c r="UE39" s="72"/>
    </row>
    <row r="40" spans="1:551" x14ac:dyDescent="0.25">
      <c r="A40" s="75"/>
      <c r="B40" s="73"/>
      <c r="C40" s="161"/>
      <c r="D40" s="152"/>
      <c r="E40" s="152"/>
      <c r="F40" s="152"/>
      <c r="G40" s="152"/>
      <c r="H40" s="152"/>
      <c r="I40" s="152"/>
      <c r="J40" s="152"/>
      <c r="K40" s="162"/>
      <c r="L40" s="72"/>
      <c r="M40" s="73"/>
      <c r="N40" s="161"/>
      <c r="O40" s="152"/>
      <c r="P40" s="152"/>
      <c r="Q40" s="152"/>
      <c r="R40" s="152"/>
      <c r="S40" s="152"/>
      <c r="T40" s="152"/>
      <c r="U40" s="152"/>
      <c r="V40" s="162"/>
      <c r="W40" s="72"/>
      <c r="X40" s="73"/>
      <c r="Y40" s="161"/>
      <c r="Z40" s="152"/>
      <c r="AA40" s="152"/>
      <c r="AB40" s="152"/>
      <c r="AC40" s="152"/>
      <c r="AD40" s="152"/>
      <c r="AE40" s="152"/>
      <c r="AF40" s="152"/>
      <c r="AG40" s="162"/>
      <c r="AH40" s="72"/>
      <c r="AI40" s="73"/>
      <c r="AJ40" s="161"/>
      <c r="AK40" s="152"/>
      <c r="AL40" s="152"/>
      <c r="AM40" s="152"/>
      <c r="AN40" s="152"/>
      <c r="AO40" s="152"/>
      <c r="AP40" s="152"/>
      <c r="AQ40" s="152"/>
      <c r="AR40" s="162"/>
      <c r="AS40" s="72"/>
      <c r="AT40" s="73"/>
      <c r="AU40" s="161"/>
      <c r="AV40" s="152"/>
      <c r="AW40" s="152"/>
      <c r="AX40" s="152"/>
      <c r="AY40" s="152"/>
      <c r="AZ40" s="152"/>
      <c r="BA40" s="152"/>
      <c r="BB40" s="152"/>
      <c r="BC40" s="162"/>
      <c r="BD40" s="72"/>
      <c r="BE40" s="73"/>
      <c r="BF40" s="161"/>
      <c r="BG40" s="152"/>
      <c r="BH40" s="152"/>
      <c r="BI40" s="152"/>
      <c r="BJ40" s="152"/>
      <c r="BK40" s="152"/>
      <c r="BL40" s="152"/>
      <c r="BM40" s="152"/>
      <c r="BN40" s="162"/>
      <c r="BO40" s="72"/>
      <c r="BP40" s="73"/>
      <c r="BQ40" s="161"/>
      <c r="BR40" s="152"/>
      <c r="BS40" s="152"/>
      <c r="BT40" s="152"/>
      <c r="BU40" s="152"/>
      <c r="BV40" s="152"/>
      <c r="BW40" s="152"/>
      <c r="BX40" s="152"/>
      <c r="BY40" s="162"/>
      <c r="BZ40" s="72"/>
      <c r="CA40" s="73"/>
      <c r="CB40" s="161"/>
      <c r="CC40" s="152"/>
      <c r="CD40" s="152"/>
      <c r="CE40" s="152"/>
      <c r="CF40" s="152"/>
      <c r="CG40" s="152"/>
      <c r="CH40" s="152"/>
      <c r="CI40" s="152"/>
      <c r="CJ40" s="162"/>
      <c r="CK40" s="72"/>
      <c r="CL40" s="73"/>
      <c r="CM40" s="161"/>
      <c r="CN40" s="152"/>
      <c r="CO40" s="152"/>
      <c r="CP40" s="152"/>
      <c r="CQ40" s="152"/>
      <c r="CR40" s="152"/>
      <c r="CS40" s="152"/>
      <c r="CT40" s="152"/>
      <c r="CU40" s="162"/>
      <c r="CV40" s="72"/>
      <c r="CW40" s="73"/>
      <c r="CX40" s="161"/>
      <c r="CY40" s="152"/>
      <c r="CZ40" s="152"/>
      <c r="DA40" s="152"/>
      <c r="DB40" s="152"/>
      <c r="DC40" s="152"/>
      <c r="DD40" s="152"/>
      <c r="DE40" s="152"/>
      <c r="DF40" s="162"/>
      <c r="DG40" s="72"/>
      <c r="DH40" s="73"/>
      <c r="DI40" s="161"/>
      <c r="DJ40" s="152"/>
      <c r="DK40" s="152"/>
      <c r="DL40" s="152"/>
      <c r="DM40" s="152"/>
      <c r="DN40" s="152"/>
      <c r="DO40" s="152"/>
      <c r="DP40" s="152"/>
      <c r="DQ40" s="162"/>
      <c r="DR40" s="72"/>
      <c r="DS40" s="73"/>
      <c r="DT40" s="161"/>
      <c r="DU40" s="152"/>
      <c r="DV40" s="152"/>
      <c r="DW40" s="152"/>
      <c r="DX40" s="152"/>
      <c r="DY40" s="152"/>
      <c r="DZ40" s="152"/>
      <c r="EA40" s="152"/>
      <c r="EB40" s="162"/>
      <c r="EC40" s="72"/>
      <c r="ED40" s="73"/>
      <c r="EE40" s="161"/>
      <c r="EF40" s="152"/>
      <c r="EG40" s="152"/>
      <c r="EH40" s="152"/>
      <c r="EI40" s="152"/>
      <c r="EJ40" s="152"/>
      <c r="EK40" s="152"/>
      <c r="EL40" s="152"/>
      <c r="EM40" s="162"/>
      <c r="EN40" s="72"/>
      <c r="EO40" s="73"/>
      <c r="EP40" s="161"/>
      <c r="EQ40" s="152"/>
      <c r="ER40" s="152"/>
      <c r="ES40" s="152"/>
      <c r="ET40" s="152"/>
      <c r="EU40" s="152"/>
      <c r="EV40" s="152"/>
      <c r="EW40" s="152"/>
      <c r="EX40" s="162"/>
      <c r="EY40" s="72"/>
      <c r="EZ40" s="73"/>
      <c r="FA40" s="161"/>
      <c r="FB40" s="152"/>
      <c r="FC40" s="152"/>
      <c r="FD40" s="152"/>
      <c r="FE40" s="152"/>
      <c r="FF40" s="152"/>
      <c r="FG40" s="152"/>
      <c r="FH40" s="152"/>
      <c r="FI40" s="162"/>
      <c r="FJ40" s="72"/>
      <c r="FK40" s="73"/>
      <c r="FL40" s="161"/>
      <c r="FM40" s="152"/>
      <c r="FN40" s="152"/>
      <c r="FO40" s="152"/>
      <c r="FP40" s="152"/>
      <c r="FQ40" s="152"/>
      <c r="FR40" s="152"/>
      <c r="FS40" s="152"/>
      <c r="FT40" s="162"/>
      <c r="FU40" s="72"/>
      <c r="FV40" s="73"/>
      <c r="FW40" s="161"/>
      <c r="FX40" s="152"/>
      <c r="FY40" s="152"/>
      <c r="FZ40" s="152"/>
      <c r="GA40" s="152"/>
      <c r="GB40" s="152"/>
      <c r="GC40" s="152"/>
      <c r="GD40" s="152"/>
      <c r="GE40" s="162"/>
      <c r="GF40" s="72"/>
      <c r="GG40" s="73"/>
      <c r="GH40" s="161"/>
      <c r="GI40" s="152"/>
      <c r="GJ40" s="152"/>
      <c r="GK40" s="152"/>
      <c r="GL40" s="152"/>
      <c r="GM40" s="152"/>
      <c r="GN40" s="152"/>
      <c r="GO40" s="152"/>
      <c r="GP40" s="162"/>
      <c r="GQ40" s="72"/>
      <c r="GR40" s="73"/>
      <c r="GS40" s="161"/>
      <c r="GT40" s="152"/>
      <c r="GU40" s="152"/>
      <c r="GV40" s="152"/>
      <c r="GW40" s="152"/>
      <c r="GX40" s="152"/>
      <c r="GY40" s="152"/>
      <c r="GZ40" s="152"/>
      <c r="HA40" s="162"/>
      <c r="HB40" s="72"/>
      <c r="HC40" s="73"/>
      <c r="HD40" s="161"/>
      <c r="HE40" s="152"/>
      <c r="HF40" s="152"/>
      <c r="HG40" s="152"/>
      <c r="HH40" s="152"/>
      <c r="HI40" s="152"/>
      <c r="HJ40" s="152"/>
      <c r="HK40" s="152"/>
      <c r="HL40" s="162"/>
      <c r="HM40" s="72"/>
      <c r="HN40" s="73"/>
      <c r="HO40" s="161"/>
      <c r="HP40" s="152"/>
      <c r="HQ40" s="152"/>
      <c r="HR40" s="152"/>
      <c r="HS40" s="152"/>
      <c r="HT40" s="152"/>
      <c r="HU40" s="152"/>
      <c r="HV40" s="152"/>
      <c r="HW40" s="162"/>
      <c r="HX40" s="72"/>
      <c r="HY40" s="73"/>
      <c r="HZ40" s="161"/>
      <c r="IA40" s="152"/>
      <c r="IB40" s="152"/>
      <c r="IC40" s="152"/>
      <c r="ID40" s="152"/>
      <c r="IE40" s="152"/>
      <c r="IF40" s="152"/>
      <c r="IG40" s="152"/>
      <c r="IH40" s="162"/>
      <c r="II40" s="72"/>
      <c r="IJ40" s="73"/>
      <c r="IK40" s="161"/>
      <c r="IL40" s="152"/>
      <c r="IM40" s="152"/>
      <c r="IN40" s="152"/>
      <c r="IO40" s="152"/>
      <c r="IP40" s="152"/>
      <c r="IQ40" s="152"/>
      <c r="IR40" s="152"/>
      <c r="IS40" s="162"/>
      <c r="IT40" s="72"/>
      <c r="IU40" s="73"/>
      <c r="IV40" s="161"/>
      <c r="IW40" s="152"/>
      <c r="IX40" s="152"/>
      <c r="IY40" s="152"/>
      <c r="IZ40" s="152"/>
      <c r="JA40" s="152"/>
      <c r="JB40" s="152"/>
      <c r="JC40" s="152"/>
      <c r="JD40" s="162"/>
      <c r="JE40" s="72"/>
      <c r="JF40" s="73"/>
      <c r="JG40" s="161"/>
      <c r="JH40" s="152"/>
      <c r="JI40" s="152"/>
      <c r="JJ40" s="152"/>
      <c r="JK40" s="152"/>
      <c r="JL40" s="152"/>
      <c r="JM40" s="152"/>
      <c r="JN40" s="152"/>
      <c r="JO40" s="162"/>
      <c r="JP40" s="72"/>
      <c r="JQ40" s="73"/>
      <c r="JR40" s="161"/>
      <c r="JS40" s="152"/>
      <c r="JT40" s="152"/>
      <c r="JU40" s="152"/>
      <c r="JV40" s="152"/>
      <c r="JW40" s="152"/>
      <c r="JX40" s="152"/>
      <c r="JY40" s="152"/>
      <c r="JZ40" s="162"/>
      <c r="KA40" s="72"/>
      <c r="KB40" s="73"/>
      <c r="KC40" s="161"/>
      <c r="KD40" s="152"/>
      <c r="KE40" s="152"/>
      <c r="KF40" s="152"/>
      <c r="KG40" s="152"/>
      <c r="KH40" s="152"/>
      <c r="KI40" s="152"/>
      <c r="KJ40" s="152"/>
      <c r="KK40" s="162"/>
      <c r="KL40" s="72"/>
      <c r="KM40" s="73"/>
      <c r="KN40" s="161"/>
      <c r="KO40" s="152"/>
      <c r="KP40" s="152"/>
      <c r="KQ40" s="152"/>
      <c r="KR40" s="152"/>
      <c r="KS40" s="152"/>
      <c r="KT40" s="152"/>
      <c r="KU40" s="152"/>
      <c r="KV40" s="162"/>
      <c r="KW40" s="72"/>
      <c r="KX40" s="73"/>
      <c r="KY40" s="161"/>
      <c r="KZ40" s="152"/>
      <c r="LA40" s="152"/>
      <c r="LB40" s="152"/>
      <c r="LC40" s="152"/>
      <c r="LD40" s="152"/>
      <c r="LE40" s="152"/>
      <c r="LF40" s="152"/>
      <c r="LG40" s="162"/>
      <c r="LH40" s="72"/>
      <c r="LI40" s="73"/>
      <c r="LJ40" s="161"/>
      <c r="LK40" s="152"/>
      <c r="LL40" s="152"/>
      <c r="LM40" s="152"/>
      <c r="LN40" s="152"/>
      <c r="LO40" s="152"/>
      <c r="LP40" s="152"/>
      <c r="LQ40" s="152"/>
      <c r="LR40" s="162"/>
      <c r="LS40" s="72"/>
      <c r="LT40" s="73"/>
      <c r="LU40" s="161"/>
      <c r="LV40" s="152"/>
      <c r="LW40" s="152"/>
      <c r="LX40" s="152"/>
      <c r="LY40" s="152"/>
      <c r="LZ40" s="152"/>
      <c r="MA40" s="152"/>
      <c r="MB40" s="152"/>
      <c r="MC40" s="162"/>
      <c r="MD40" s="72"/>
      <c r="ME40" s="73"/>
      <c r="MF40" s="161"/>
      <c r="MG40" s="152"/>
      <c r="MH40" s="152"/>
      <c r="MI40" s="152"/>
      <c r="MJ40" s="152"/>
      <c r="MK40" s="152"/>
      <c r="ML40" s="152"/>
      <c r="MM40" s="152"/>
      <c r="MN40" s="162"/>
      <c r="MO40" s="72"/>
      <c r="MP40" s="73"/>
      <c r="MQ40" s="161"/>
      <c r="MR40" s="152"/>
      <c r="MS40" s="152"/>
      <c r="MT40" s="152"/>
      <c r="MU40" s="152"/>
      <c r="MV40" s="152"/>
      <c r="MW40" s="152"/>
      <c r="MX40" s="152"/>
      <c r="MY40" s="162"/>
      <c r="MZ40" s="72"/>
      <c r="NA40" s="73"/>
      <c r="NB40" s="161"/>
      <c r="NC40" s="152"/>
      <c r="ND40" s="152"/>
      <c r="NE40" s="152"/>
      <c r="NF40" s="152"/>
      <c r="NG40" s="152"/>
      <c r="NH40" s="152"/>
      <c r="NI40" s="152"/>
      <c r="NJ40" s="162"/>
      <c r="NK40" s="72"/>
      <c r="NL40" s="73"/>
      <c r="NM40" s="161"/>
      <c r="NN40" s="152"/>
      <c r="NO40" s="152"/>
      <c r="NP40" s="152"/>
      <c r="NQ40" s="152"/>
      <c r="NR40" s="152"/>
      <c r="NS40" s="152"/>
      <c r="NT40" s="152"/>
      <c r="NU40" s="162"/>
      <c r="NV40" s="72"/>
      <c r="NW40" s="73"/>
      <c r="NX40" s="161"/>
      <c r="NY40" s="152"/>
      <c r="NZ40" s="152"/>
      <c r="OA40" s="152"/>
      <c r="OB40" s="152"/>
      <c r="OC40" s="152"/>
      <c r="OD40" s="152"/>
      <c r="OE40" s="152"/>
      <c r="OF40" s="162"/>
      <c r="OG40" s="72"/>
      <c r="OH40" s="73"/>
      <c r="OI40" s="161"/>
      <c r="OJ40" s="152"/>
      <c r="OK40" s="152"/>
      <c r="OL40" s="152"/>
      <c r="OM40" s="152"/>
      <c r="ON40" s="152"/>
      <c r="OO40" s="152"/>
      <c r="OP40" s="152"/>
      <c r="OQ40" s="162"/>
      <c r="OR40" s="72"/>
      <c r="OS40" s="73"/>
      <c r="OT40" s="161"/>
      <c r="OU40" s="152"/>
      <c r="OV40" s="152"/>
      <c r="OW40" s="152"/>
      <c r="OX40" s="152"/>
      <c r="OY40" s="152"/>
      <c r="OZ40" s="152"/>
      <c r="PA40" s="152"/>
      <c r="PB40" s="162"/>
      <c r="PC40" s="72"/>
      <c r="PD40" s="73"/>
      <c r="PE40" s="161"/>
      <c r="PF40" s="152"/>
      <c r="PG40" s="152"/>
      <c r="PH40" s="152"/>
      <c r="PI40" s="152"/>
      <c r="PJ40" s="152"/>
      <c r="PK40" s="152"/>
      <c r="PL40" s="152"/>
      <c r="PM40" s="162"/>
      <c r="PN40" s="72"/>
      <c r="PO40" s="73"/>
      <c r="PP40" s="161"/>
      <c r="PQ40" s="152"/>
      <c r="PR40" s="152"/>
      <c r="PS40" s="152"/>
      <c r="PT40" s="152"/>
      <c r="PU40" s="152"/>
      <c r="PV40" s="152"/>
      <c r="PW40" s="152"/>
      <c r="PX40" s="162"/>
      <c r="PY40" s="72"/>
      <c r="PZ40" s="73"/>
      <c r="QA40" s="161"/>
      <c r="QB40" s="152"/>
      <c r="QC40" s="152"/>
      <c r="QD40" s="152"/>
      <c r="QE40" s="152"/>
      <c r="QF40" s="152"/>
      <c r="QG40" s="152"/>
      <c r="QH40" s="152"/>
      <c r="QI40" s="162"/>
      <c r="QJ40" s="72"/>
      <c r="QK40" s="73"/>
      <c r="QL40" s="161"/>
      <c r="QM40" s="152"/>
      <c r="QN40" s="152"/>
      <c r="QO40" s="152"/>
      <c r="QP40" s="152"/>
      <c r="QQ40" s="152"/>
      <c r="QR40" s="152"/>
      <c r="QS40" s="152"/>
      <c r="QT40" s="162"/>
      <c r="QU40" s="72"/>
      <c r="QV40" s="73"/>
      <c r="QW40" s="161"/>
      <c r="QX40" s="152"/>
      <c r="QY40" s="152"/>
      <c r="QZ40" s="152"/>
      <c r="RA40" s="152"/>
      <c r="RB40" s="152"/>
      <c r="RC40" s="152"/>
      <c r="RD40" s="152"/>
      <c r="RE40" s="162"/>
      <c r="RF40" s="72"/>
      <c r="RG40" s="73"/>
      <c r="RH40" s="161"/>
      <c r="RI40" s="152"/>
      <c r="RJ40" s="152"/>
      <c r="RK40" s="152"/>
      <c r="RL40" s="152"/>
      <c r="RM40" s="152"/>
      <c r="RN40" s="152"/>
      <c r="RO40" s="152"/>
      <c r="RP40" s="162"/>
      <c r="RQ40" s="72"/>
      <c r="RR40" s="73"/>
      <c r="RS40" s="161"/>
      <c r="RT40" s="152"/>
      <c r="RU40" s="152"/>
      <c r="RV40" s="152"/>
      <c r="RW40" s="152"/>
      <c r="RX40" s="152"/>
      <c r="RY40" s="152"/>
      <c r="RZ40" s="152"/>
      <c r="SA40" s="162"/>
      <c r="SB40" s="72"/>
      <c r="SC40" s="73"/>
      <c r="SD40" s="161"/>
      <c r="SE40" s="152"/>
      <c r="SF40" s="152"/>
      <c r="SG40" s="152"/>
      <c r="SH40" s="152"/>
      <c r="SI40" s="152"/>
      <c r="SJ40" s="152"/>
      <c r="SK40" s="152"/>
      <c r="SL40" s="162"/>
      <c r="SM40" s="72"/>
      <c r="SN40" s="73"/>
      <c r="SO40" s="161"/>
      <c r="SP40" s="152"/>
      <c r="SQ40" s="152"/>
      <c r="SR40" s="152"/>
      <c r="SS40" s="152"/>
      <c r="ST40" s="152"/>
      <c r="SU40" s="152"/>
      <c r="SV40" s="152"/>
      <c r="SW40" s="162"/>
      <c r="SX40" s="72"/>
      <c r="SY40" s="73"/>
      <c r="SZ40" s="161"/>
      <c r="TA40" s="152"/>
      <c r="TB40" s="152"/>
      <c r="TC40" s="152"/>
      <c r="TD40" s="152"/>
      <c r="TE40" s="152"/>
      <c r="TF40" s="152"/>
      <c r="TG40" s="152"/>
      <c r="TH40" s="162"/>
      <c r="TI40" s="72"/>
      <c r="TJ40" s="73"/>
      <c r="TK40" s="161"/>
      <c r="TL40" s="152"/>
      <c r="TM40" s="152"/>
      <c r="TN40" s="152"/>
      <c r="TO40" s="152"/>
      <c r="TP40" s="152"/>
      <c r="TQ40" s="152"/>
      <c r="TR40" s="152"/>
      <c r="TS40" s="162"/>
      <c r="TT40" s="72"/>
      <c r="TU40" s="73"/>
      <c r="TV40" s="161"/>
      <c r="TW40" s="152"/>
      <c r="TX40" s="152"/>
      <c r="TY40" s="152"/>
      <c r="TZ40" s="152"/>
      <c r="UA40" s="152"/>
      <c r="UB40" s="152"/>
      <c r="UC40" s="152"/>
      <c r="UD40" s="162"/>
      <c r="UE40" s="72"/>
    </row>
    <row r="41" spans="1:551" x14ac:dyDescent="0.25">
      <c r="A41" s="75"/>
      <c r="B41" s="73"/>
      <c r="C41" s="161"/>
      <c r="D41" s="152"/>
      <c r="E41" s="152"/>
      <c r="F41" s="152"/>
      <c r="G41" s="152"/>
      <c r="H41" s="152"/>
      <c r="I41" s="152"/>
      <c r="J41" s="152"/>
      <c r="K41" s="162"/>
      <c r="L41" s="72"/>
      <c r="M41" s="73"/>
      <c r="N41" s="161"/>
      <c r="O41" s="152"/>
      <c r="P41" s="152"/>
      <c r="Q41" s="152"/>
      <c r="R41" s="152"/>
      <c r="S41" s="152"/>
      <c r="T41" s="152"/>
      <c r="U41" s="152"/>
      <c r="V41" s="162"/>
      <c r="W41" s="72"/>
      <c r="X41" s="73"/>
      <c r="Y41" s="161"/>
      <c r="Z41" s="152"/>
      <c r="AA41" s="152"/>
      <c r="AB41" s="152"/>
      <c r="AC41" s="152"/>
      <c r="AD41" s="152"/>
      <c r="AE41" s="152"/>
      <c r="AF41" s="152"/>
      <c r="AG41" s="162"/>
      <c r="AH41" s="72"/>
      <c r="AI41" s="73"/>
      <c r="AJ41" s="161"/>
      <c r="AK41" s="152"/>
      <c r="AL41" s="152"/>
      <c r="AM41" s="152"/>
      <c r="AN41" s="152"/>
      <c r="AO41" s="152"/>
      <c r="AP41" s="152"/>
      <c r="AQ41" s="152"/>
      <c r="AR41" s="162"/>
      <c r="AS41" s="72"/>
      <c r="AT41" s="73"/>
      <c r="AU41" s="161"/>
      <c r="AV41" s="152"/>
      <c r="AW41" s="152"/>
      <c r="AX41" s="152"/>
      <c r="AY41" s="152"/>
      <c r="AZ41" s="152"/>
      <c r="BA41" s="152"/>
      <c r="BB41" s="152"/>
      <c r="BC41" s="162"/>
      <c r="BD41" s="72"/>
      <c r="BE41" s="73"/>
      <c r="BF41" s="161"/>
      <c r="BG41" s="152"/>
      <c r="BH41" s="152"/>
      <c r="BI41" s="152"/>
      <c r="BJ41" s="152"/>
      <c r="BK41" s="152"/>
      <c r="BL41" s="152"/>
      <c r="BM41" s="152"/>
      <c r="BN41" s="162"/>
      <c r="BO41" s="72"/>
      <c r="BP41" s="73"/>
      <c r="BQ41" s="161"/>
      <c r="BR41" s="152"/>
      <c r="BS41" s="152"/>
      <c r="BT41" s="152"/>
      <c r="BU41" s="152"/>
      <c r="BV41" s="152"/>
      <c r="BW41" s="152"/>
      <c r="BX41" s="152"/>
      <c r="BY41" s="162"/>
      <c r="BZ41" s="72"/>
      <c r="CA41" s="73"/>
      <c r="CB41" s="161"/>
      <c r="CC41" s="152"/>
      <c r="CD41" s="152"/>
      <c r="CE41" s="152"/>
      <c r="CF41" s="152"/>
      <c r="CG41" s="152"/>
      <c r="CH41" s="152"/>
      <c r="CI41" s="152"/>
      <c r="CJ41" s="162"/>
      <c r="CK41" s="72"/>
      <c r="CL41" s="73"/>
      <c r="CM41" s="161"/>
      <c r="CN41" s="152"/>
      <c r="CO41" s="152"/>
      <c r="CP41" s="152"/>
      <c r="CQ41" s="152"/>
      <c r="CR41" s="152"/>
      <c r="CS41" s="152"/>
      <c r="CT41" s="152"/>
      <c r="CU41" s="162"/>
      <c r="CV41" s="72"/>
      <c r="CW41" s="73"/>
      <c r="CX41" s="161"/>
      <c r="CY41" s="152"/>
      <c r="CZ41" s="152"/>
      <c r="DA41" s="152"/>
      <c r="DB41" s="152"/>
      <c r="DC41" s="152"/>
      <c r="DD41" s="152"/>
      <c r="DE41" s="152"/>
      <c r="DF41" s="162"/>
      <c r="DG41" s="72"/>
      <c r="DH41" s="73"/>
      <c r="DI41" s="161"/>
      <c r="DJ41" s="152"/>
      <c r="DK41" s="152"/>
      <c r="DL41" s="152"/>
      <c r="DM41" s="152"/>
      <c r="DN41" s="152"/>
      <c r="DO41" s="152"/>
      <c r="DP41" s="152"/>
      <c r="DQ41" s="162"/>
      <c r="DR41" s="72"/>
      <c r="DS41" s="73"/>
      <c r="DT41" s="161"/>
      <c r="DU41" s="152"/>
      <c r="DV41" s="152"/>
      <c r="DW41" s="152"/>
      <c r="DX41" s="152"/>
      <c r="DY41" s="152"/>
      <c r="DZ41" s="152"/>
      <c r="EA41" s="152"/>
      <c r="EB41" s="162"/>
      <c r="EC41" s="72"/>
      <c r="ED41" s="73"/>
      <c r="EE41" s="161"/>
      <c r="EF41" s="152"/>
      <c r="EG41" s="152"/>
      <c r="EH41" s="152"/>
      <c r="EI41" s="152"/>
      <c r="EJ41" s="152"/>
      <c r="EK41" s="152"/>
      <c r="EL41" s="152"/>
      <c r="EM41" s="162"/>
      <c r="EN41" s="72"/>
      <c r="EO41" s="73"/>
      <c r="EP41" s="161"/>
      <c r="EQ41" s="152"/>
      <c r="ER41" s="152"/>
      <c r="ES41" s="152"/>
      <c r="ET41" s="152"/>
      <c r="EU41" s="152"/>
      <c r="EV41" s="152"/>
      <c r="EW41" s="152"/>
      <c r="EX41" s="162"/>
      <c r="EY41" s="72"/>
      <c r="EZ41" s="73"/>
      <c r="FA41" s="161"/>
      <c r="FB41" s="152"/>
      <c r="FC41" s="152"/>
      <c r="FD41" s="152"/>
      <c r="FE41" s="152"/>
      <c r="FF41" s="152"/>
      <c r="FG41" s="152"/>
      <c r="FH41" s="152"/>
      <c r="FI41" s="162"/>
      <c r="FJ41" s="72"/>
      <c r="FK41" s="73"/>
      <c r="FL41" s="161"/>
      <c r="FM41" s="152"/>
      <c r="FN41" s="152"/>
      <c r="FO41" s="152"/>
      <c r="FP41" s="152"/>
      <c r="FQ41" s="152"/>
      <c r="FR41" s="152"/>
      <c r="FS41" s="152"/>
      <c r="FT41" s="162"/>
      <c r="FU41" s="72"/>
      <c r="FV41" s="73"/>
      <c r="FW41" s="161"/>
      <c r="FX41" s="152"/>
      <c r="FY41" s="152"/>
      <c r="FZ41" s="152"/>
      <c r="GA41" s="152"/>
      <c r="GB41" s="152"/>
      <c r="GC41" s="152"/>
      <c r="GD41" s="152"/>
      <c r="GE41" s="162"/>
      <c r="GF41" s="72"/>
      <c r="GG41" s="73"/>
      <c r="GH41" s="161"/>
      <c r="GI41" s="152"/>
      <c r="GJ41" s="152"/>
      <c r="GK41" s="152"/>
      <c r="GL41" s="152"/>
      <c r="GM41" s="152"/>
      <c r="GN41" s="152"/>
      <c r="GO41" s="152"/>
      <c r="GP41" s="162"/>
      <c r="GQ41" s="72"/>
      <c r="GR41" s="73"/>
      <c r="GS41" s="161"/>
      <c r="GT41" s="152"/>
      <c r="GU41" s="152"/>
      <c r="GV41" s="152"/>
      <c r="GW41" s="152"/>
      <c r="GX41" s="152"/>
      <c r="GY41" s="152"/>
      <c r="GZ41" s="152"/>
      <c r="HA41" s="162"/>
      <c r="HB41" s="72"/>
      <c r="HC41" s="73"/>
      <c r="HD41" s="161"/>
      <c r="HE41" s="152"/>
      <c r="HF41" s="152"/>
      <c r="HG41" s="152"/>
      <c r="HH41" s="152"/>
      <c r="HI41" s="152"/>
      <c r="HJ41" s="152"/>
      <c r="HK41" s="152"/>
      <c r="HL41" s="162"/>
      <c r="HM41" s="72"/>
      <c r="HN41" s="73"/>
      <c r="HO41" s="161"/>
      <c r="HP41" s="152"/>
      <c r="HQ41" s="152"/>
      <c r="HR41" s="152"/>
      <c r="HS41" s="152"/>
      <c r="HT41" s="152"/>
      <c r="HU41" s="152"/>
      <c r="HV41" s="152"/>
      <c r="HW41" s="162"/>
      <c r="HX41" s="72"/>
      <c r="HY41" s="73"/>
      <c r="HZ41" s="161"/>
      <c r="IA41" s="152"/>
      <c r="IB41" s="152"/>
      <c r="IC41" s="152"/>
      <c r="ID41" s="152"/>
      <c r="IE41" s="152"/>
      <c r="IF41" s="152"/>
      <c r="IG41" s="152"/>
      <c r="IH41" s="162"/>
      <c r="II41" s="72"/>
      <c r="IJ41" s="73"/>
      <c r="IK41" s="161"/>
      <c r="IL41" s="152"/>
      <c r="IM41" s="152"/>
      <c r="IN41" s="152"/>
      <c r="IO41" s="152"/>
      <c r="IP41" s="152"/>
      <c r="IQ41" s="152"/>
      <c r="IR41" s="152"/>
      <c r="IS41" s="162"/>
      <c r="IT41" s="72"/>
      <c r="IU41" s="73"/>
      <c r="IV41" s="161"/>
      <c r="IW41" s="152"/>
      <c r="IX41" s="152"/>
      <c r="IY41" s="152"/>
      <c r="IZ41" s="152"/>
      <c r="JA41" s="152"/>
      <c r="JB41" s="152"/>
      <c r="JC41" s="152"/>
      <c r="JD41" s="162"/>
      <c r="JE41" s="72"/>
      <c r="JF41" s="73"/>
      <c r="JG41" s="161"/>
      <c r="JH41" s="152"/>
      <c r="JI41" s="152"/>
      <c r="JJ41" s="152"/>
      <c r="JK41" s="152"/>
      <c r="JL41" s="152"/>
      <c r="JM41" s="152"/>
      <c r="JN41" s="152"/>
      <c r="JO41" s="162"/>
      <c r="JP41" s="72"/>
      <c r="JQ41" s="73"/>
      <c r="JR41" s="161"/>
      <c r="JS41" s="152"/>
      <c r="JT41" s="152"/>
      <c r="JU41" s="152"/>
      <c r="JV41" s="152"/>
      <c r="JW41" s="152"/>
      <c r="JX41" s="152"/>
      <c r="JY41" s="152"/>
      <c r="JZ41" s="162"/>
      <c r="KA41" s="72"/>
      <c r="KB41" s="73"/>
      <c r="KC41" s="161"/>
      <c r="KD41" s="152"/>
      <c r="KE41" s="152"/>
      <c r="KF41" s="152"/>
      <c r="KG41" s="152"/>
      <c r="KH41" s="152"/>
      <c r="KI41" s="152"/>
      <c r="KJ41" s="152"/>
      <c r="KK41" s="162"/>
      <c r="KL41" s="72"/>
      <c r="KM41" s="73"/>
      <c r="KN41" s="161"/>
      <c r="KO41" s="152"/>
      <c r="KP41" s="152"/>
      <c r="KQ41" s="152"/>
      <c r="KR41" s="152"/>
      <c r="KS41" s="152"/>
      <c r="KT41" s="152"/>
      <c r="KU41" s="152"/>
      <c r="KV41" s="162"/>
      <c r="KW41" s="72"/>
      <c r="KX41" s="73"/>
      <c r="KY41" s="161"/>
      <c r="KZ41" s="152"/>
      <c r="LA41" s="152"/>
      <c r="LB41" s="152"/>
      <c r="LC41" s="152"/>
      <c r="LD41" s="152"/>
      <c r="LE41" s="152"/>
      <c r="LF41" s="152"/>
      <c r="LG41" s="162"/>
      <c r="LH41" s="72"/>
      <c r="LI41" s="73"/>
      <c r="LJ41" s="161"/>
      <c r="LK41" s="152"/>
      <c r="LL41" s="152"/>
      <c r="LM41" s="152"/>
      <c r="LN41" s="152"/>
      <c r="LO41" s="152"/>
      <c r="LP41" s="152"/>
      <c r="LQ41" s="152"/>
      <c r="LR41" s="162"/>
      <c r="LS41" s="72"/>
      <c r="LT41" s="73"/>
      <c r="LU41" s="161"/>
      <c r="LV41" s="152"/>
      <c r="LW41" s="152"/>
      <c r="LX41" s="152"/>
      <c r="LY41" s="152"/>
      <c r="LZ41" s="152"/>
      <c r="MA41" s="152"/>
      <c r="MB41" s="152"/>
      <c r="MC41" s="162"/>
      <c r="MD41" s="72"/>
      <c r="ME41" s="73"/>
      <c r="MF41" s="161"/>
      <c r="MG41" s="152"/>
      <c r="MH41" s="152"/>
      <c r="MI41" s="152"/>
      <c r="MJ41" s="152"/>
      <c r="MK41" s="152"/>
      <c r="ML41" s="152"/>
      <c r="MM41" s="152"/>
      <c r="MN41" s="162"/>
      <c r="MO41" s="72"/>
      <c r="MP41" s="73"/>
      <c r="MQ41" s="161"/>
      <c r="MR41" s="152"/>
      <c r="MS41" s="152"/>
      <c r="MT41" s="152"/>
      <c r="MU41" s="152"/>
      <c r="MV41" s="152"/>
      <c r="MW41" s="152"/>
      <c r="MX41" s="152"/>
      <c r="MY41" s="162"/>
      <c r="MZ41" s="72"/>
      <c r="NA41" s="73"/>
      <c r="NB41" s="161"/>
      <c r="NC41" s="152"/>
      <c r="ND41" s="152"/>
      <c r="NE41" s="152"/>
      <c r="NF41" s="152"/>
      <c r="NG41" s="152"/>
      <c r="NH41" s="152"/>
      <c r="NI41" s="152"/>
      <c r="NJ41" s="162"/>
      <c r="NK41" s="72"/>
      <c r="NL41" s="73"/>
      <c r="NM41" s="161"/>
      <c r="NN41" s="152"/>
      <c r="NO41" s="152"/>
      <c r="NP41" s="152"/>
      <c r="NQ41" s="152"/>
      <c r="NR41" s="152"/>
      <c r="NS41" s="152"/>
      <c r="NT41" s="152"/>
      <c r="NU41" s="162"/>
      <c r="NV41" s="72"/>
      <c r="NW41" s="73"/>
      <c r="NX41" s="161"/>
      <c r="NY41" s="152"/>
      <c r="NZ41" s="152"/>
      <c r="OA41" s="152"/>
      <c r="OB41" s="152"/>
      <c r="OC41" s="152"/>
      <c r="OD41" s="152"/>
      <c r="OE41" s="152"/>
      <c r="OF41" s="162"/>
      <c r="OG41" s="72"/>
      <c r="OH41" s="73"/>
      <c r="OI41" s="161"/>
      <c r="OJ41" s="152"/>
      <c r="OK41" s="152"/>
      <c r="OL41" s="152"/>
      <c r="OM41" s="152"/>
      <c r="ON41" s="152"/>
      <c r="OO41" s="152"/>
      <c r="OP41" s="152"/>
      <c r="OQ41" s="162"/>
      <c r="OR41" s="72"/>
      <c r="OS41" s="73"/>
      <c r="OT41" s="161"/>
      <c r="OU41" s="152"/>
      <c r="OV41" s="152"/>
      <c r="OW41" s="152"/>
      <c r="OX41" s="152"/>
      <c r="OY41" s="152"/>
      <c r="OZ41" s="152"/>
      <c r="PA41" s="152"/>
      <c r="PB41" s="162"/>
      <c r="PC41" s="72"/>
      <c r="PD41" s="73"/>
      <c r="PE41" s="161"/>
      <c r="PF41" s="152"/>
      <c r="PG41" s="152"/>
      <c r="PH41" s="152"/>
      <c r="PI41" s="152"/>
      <c r="PJ41" s="152"/>
      <c r="PK41" s="152"/>
      <c r="PL41" s="152"/>
      <c r="PM41" s="162"/>
      <c r="PN41" s="72"/>
      <c r="PO41" s="73"/>
      <c r="PP41" s="161"/>
      <c r="PQ41" s="152"/>
      <c r="PR41" s="152"/>
      <c r="PS41" s="152"/>
      <c r="PT41" s="152"/>
      <c r="PU41" s="152"/>
      <c r="PV41" s="152"/>
      <c r="PW41" s="152"/>
      <c r="PX41" s="162"/>
      <c r="PY41" s="72"/>
      <c r="PZ41" s="73"/>
      <c r="QA41" s="161"/>
      <c r="QB41" s="152"/>
      <c r="QC41" s="152"/>
      <c r="QD41" s="152"/>
      <c r="QE41" s="152"/>
      <c r="QF41" s="152"/>
      <c r="QG41" s="152"/>
      <c r="QH41" s="152"/>
      <c r="QI41" s="162"/>
      <c r="QJ41" s="72"/>
      <c r="QK41" s="73"/>
      <c r="QL41" s="161"/>
      <c r="QM41" s="152"/>
      <c r="QN41" s="152"/>
      <c r="QO41" s="152"/>
      <c r="QP41" s="152"/>
      <c r="QQ41" s="152"/>
      <c r="QR41" s="152"/>
      <c r="QS41" s="152"/>
      <c r="QT41" s="162"/>
      <c r="QU41" s="72"/>
      <c r="QV41" s="73"/>
      <c r="QW41" s="161"/>
      <c r="QX41" s="152"/>
      <c r="QY41" s="152"/>
      <c r="QZ41" s="152"/>
      <c r="RA41" s="152"/>
      <c r="RB41" s="152"/>
      <c r="RC41" s="152"/>
      <c r="RD41" s="152"/>
      <c r="RE41" s="162"/>
      <c r="RF41" s="72"/>
      <c r="RG41" s="73"/>
      <c r="RH41" s="161"/>
      <c r="RI41" s="152"/>
      <c r="RJ41" s="152"/>
      <c r="RK41" s="152"/>
      <c r="RL41" s="152"/>
      <c r="RM41" s="152"/>
      <c r="RN41" s="152"/>
      <c r="RO41" s="152"/>
      <c r="RP41" s="162"/>
      <c r="RQ41" s="72"/>
      <c r="RR41" s="73"/>
      <c r="RS41" s="161"/>
      <c r="RT41" s="152"/>
      <c r="RU41" s="152"/>
      <c r="RV41" s="152"/>
      <c r="RW41" s="152"/>
      <c r="RX41" s="152"/>
      <c r="RY41" s="152"/>
      <c r="RZ41" s="152"/>
      <c r="SA41" s="162"/>
      <c r="SB41" s="72"/>
      <c r="SC41" s="73"/>
      <c r="SD41" s="161"/>
      <c r="SE41" s="152"/>
      <c r="SF41" s="152"/>
      <c r="SG41" s="152"/>
      <c r="SH41" s="152"/>
      <c r="SI41" s="152"/>
      <c r="SJ41" s="152"/>
      <c r="SK41" s="152"/>
      <c r="SL41" s="162"/>
      <c r="SM41" s="72"/>
      <c r="SN41" s="73"/>
      <c r="SO41" s="161"/>
      <c r="SP41" s="152"/>
      <c r="SQ41" s="152"/>
      <c r="SR41" s="152"/>
      <c r="SS41" s="152"/>
      <c r="ST41" s="152"/>
      <c r="SU41" s="152"/>
      <c r="SV41" s="152"/>
      <c r="SW41" s="162"/>
      <c r="SX41" s="72"/>
      <c r="SY41" s="73"/>
      <c r="SZ41" s="161"/>
      <c r="TA41" s="152"/>
      <c r="TB41" s="152"/>
      <c r="TC41" s="152"/>
      <c r="TD41" s="152"/>
      <c r="TE41" s="152"/>
      <c r="TF41" s="152"/>
      <c r="TG41" s="152"/>
      <c r="TH41" s="162"/>
      <c r="TI41" s="72"/>
      <c r="TJ41" s="73"/>
      <c r="TK41" s="161"/>
      <c r="TL41" s="152"/>
      <c r="TM41" s="152"/>
      <c r="TN41" s="152"/>
      <c r="TO41" s="152"/>
      <c r="TP41" s="152"/>
      <c r="TQ41" s="152"/>
      <c r="TR41" s="152"/>
      <c r="TS41" s="162"/>
      <c r="TT41" s="72"/>
      <c r="TU41" s="73"/>
      <c r="TV41" s="161"/>
      <c r="TW41" s="152"/>
      <c r="TX41" s="152"/>
      <c r="TY41" s="152"/>
      <c r="TZ41" s="152"/>
      <c r="UA41" s="152"/>
      <c r="UB41" s="152"/>
      <c r="UC41" s="152"/>
      <c r="UD41" s="162"/>
      <c r="UE41" s="72"/>
    </row>
    <row r="42" spans="1:551" x14ac:dyDescent="0.25">
      <c r="A42" s="75"/>
      <c r="B42" s="73"/>
      <c r="C42" s="161"/>
      <c r="D42" s="152"/>
      <c r="E42" s="152"/>
      <c r="F42" s="152"/>
      <c r="G42" s="152"/>
      <c r="H42" s="152"/>
      <c r="I42" s="152"/>
      <c r="J42" s="152"/>
      <c r="K42" s="162"/>
      <c r="L42" s="72"/>
      <c r="M42" s="73"/>
      <c r="N42" s="161"/>
      <c r="O42" s="152"/>
      <c r="P42" s="152"/>
      <c r="Q42" s="152"/>
      <c r="R42" s="152"/>
      <c r="S42" s="152"/>
      <c r="T42" s="152"/>
      <c r="U42" s="152"/>
      <c r="V42" s="162"/>
      <c r="W42" s="72"/>
      <c r="X42" s="73"/>
      <c r="Y42" s="161"/>
      <c r="Z42" s="152"/>
      <c r="AA42" s="152"/>
      <c r="AB42" s="152"/>
      <c r="AC42" s="152"/>
      <c r="AD42" s="152"/>
      <c r="AE42" s="152"/>
      <c r="AF42" s="152"/>
      <c r="AG42" s="162"/>
      <c r="AH42" s="72"/>
      <c r="AI42" s="73"/>
      <c r="AJ42" s="161"/>
      <c r="AK42" s="152"/>
      <c r="AL42" s="152"/>
      <c r="AM42" s="152"/>
      <c r="AN42" s="152"/>
      <c r="AO42" s="152"/>
      <c r="AP42" s="152"/>
      <c r="AQ42" s="152"/>
      <c r="AR42" s="162"/>
      <c r="AS42" s="72"/>
      <c r="AT42" s="73"/>
      <c r="AU42" s="161"/>
      <c r="AV42" s="152"/>
      <c r="AW42" s="152"/>
      <c r="AX42" s="152"/>
      <c r="AY42" s="152"/>
      <c r="AZ42" s="152"/>
      <c r="BA42" s="152"/>
      <c r="BB42" s="152"/>
      <c r="BC42" s="162"/>
      <c r="BD42" s="72"/>
      <c r="BE42" s="73"/>
      <c r="BF42" s="161"/>
      <c r="BG42" s="152"/>
      <c r="BH42" s="152"/>
      <c r="BI42" s="152"/>
      <c r="BJ42" s="152"/>
      <c r="BK42" s="152"/>
      <c r="BL42" s="152"/>
      <c r="BM42" s="152"/>
      <c r="BN42" s="162"/>
      <c r="BO42" s="72"/>
      <c r="BP42" s="73"/>
      <c r="BQ42" s="161"/>
      <c r="BR42" s="152"/>
      <c r="BS42" s="152"/>
      <c r="BT42" s="152"/>
      <c r="BU42" s="152"/>
      <c r="BV42" s="152"/>
      <c r="BW42" s="152"/>
      <c r="BX42" s="152"/>
      <c r="BY42" s="162"/>
      <c r="BZ42" s="72"/>
      <c r="CA42" s="73"/>
      <c r="CB42" s="161"/>
      <c r="CC42" s="152"/>
      <c r="CD42" s="152"/>
      <c r="CE42" s="152"/>
      <c r="CF42" s="152"/>
      <c r="CG42" s="152"/>
      <c r="CH42" s="152"/>
      <c r="CI42" s="152"/>
      <c r="CJ42" s="162"/>
      <c r="CK42" s="72"/>
      <c r="CL42" s="73"/>
      <c r="CM42" s="161"/>
      <c r="CN42" s="152"/>
      <c r="CO42" s="152"/>
      <c r="CP42" s="152"/>
      <c r="CQ42" s="152"/>
      <c r="CR42" s="152"/>
      <c r="CS42" s="152"/>
      <c r="CT42" s="152"/>
      <c r="CU42" s="162"/>
      <c r="CV42" s="72"/>
      <c r="CW42" s="73"/>
      <c r="CX42" s="161"/>
      <c r="CY42" s="152"/>
      <c r="CZ42" s="152"/>
      <c r="DA42" s="152"/>
      <c r="DB42" s="152"/>
      <c r="DC42" s="152"/>
      <c r="DD42" s="152"/>
      <c r="DE42" s="152"/>
      <c r="DF42" s="162"/>
      <c r="DG42" s="72"/>
      <c r="DH42" s="73"/>
      <c r="DI42" s="161"/>
      <c r="DJ42" s="152"/>
      <c r="DK42" s="152"/>
      <c r="DL42" s="152"/>
      <c r="DM42" s="152"/>
      <c r="DN42" s="152"/>
      <c r="DO42" s="152"/>
      <c r="DP42" s="152"/>
      <c r="DQ42" s="162"/>
      <c r="DR42" s="72"/>
      <c r="DS42" s="73"/>
      <c r="DT42" s="161"/>
      <c r="DU42" s="152"/>
      <c r="DV42" s="152"/>
      <c r="DW42" s="152"/>
      <c r="DX42" s="152"/>
      <c r="DY42" s="152"/>
      <c r="DZ42" s="152"/>
      <c r="EA42" s="152"/>
      <c r="EB42" s="162"/>
      <c r="EC42" s="72"/>
      <c r="ED42" s="73"/>
      <c r="EE42" s="161"/>
      <c r="EF42" s="152"/>
      <c r="EG42" s="152"/>
      <c r="EH42" s="152"/>
      <c r="EI42" s="152"/>
      <c r="EJ42" s="152"/>
      <c r="EK42" s="152"/>
      <c r="EL42" s="152"/>
      <c r="EM42" s="162"/>
      <c r="EN42" s="72"/>
      <c r="EO42" s="73"/>
      <c r="EP42" s="161"/>
      <c r="EQ42" s="152"/>
      <c r="ER42" s="152"/>
      <c r="ES42" s="152"/>
      <c r="ET42" s="152"/>
      <c r="EU42" s="152"/>
      <c r="EV42" s="152"/>
      <c r="EW42" s="152"/>
      <c r="EX42" s="162"/>
      <c r="EY42" s="72"/>
      <c r="EZ42" s="73"/>
      <c r="FA42" s="161"/>
      <c r="FB42" s="152"/>
      <c r="FC42" s="152"/>
      <c r="FD42" s="152"/>
      <c r="FE42" s="152"/>
      <c r="FF42" s="152"/>
      <c r="FG42" s="152"/>
      <c r="FH42" s="152"/>
      <c r="FI42" s="162"/>
      <c r="FJ42" s="72"/>
      <c r="FK42" s="73"/>
      <c r="FL42" s="161"/>
      <c r="FM42" s="152"/>
      <c r="FN42" s="152"/>
      <c r="FO42" s="152"/>
      <c r="FP42" s="152"/>
      <c r="FQ42" s="152"/>
      <c r="FR42" s="152"/>
      <c r="FS42" s="152"/>
      <c r="FT42" s="162"/>
      <c r="FU42" s="72"/>
      <c r="FV42" s="73"/>
      <c r="FW42" s="161"/>
      <c r="FX42" s="152"/>
      <c r="FY42" s="152"/>
      <c r="FZ42" s="152"/>
      <c r="GA42" s="152"/>
      <c r="GB42" s="152"/>
      <c r="GC42" s="152"/>
      <c r="GD42" s="152"/>
      <c r="GE42" s="162"/>
      <c r="GF42" s="72"/>
      <c r="GG42" s="73"/>
      <c r="GH42" s="161"/>
      <c r="GI42" s="152"/>
      <c r="GJ42" s="152"/>
      <c r="GK42" s="152"/>
      <c r="GL42" s="152"/>
      <c r="GM42" s="152"/>
      <c r="GN42" s="152"/>
      <c r="GO42" s="152"/>
      <c r="GP42" s="162"/>
      <c r="GQ42" s="72"/>
      <c r="GR42" s="73"/>
      <c r="GS42" s="161"/>
      <c r="GT42" s="152"/>
      <c r="GU42" s="152"/>
      <c r="GV42" s="152"/>
      <c r="GW42" s="152"/>
      <c r="GX42" s="152"/>
      <c r="GY42" s="152"/>
      <c r="GZ42" s="152"/>
      <c r="HA42" s="162"/>
      <c r="HB42" s="72"/>
      <c r="HC42" s="73"/>
      <c r="HD42" s="161"/>
      <c r="HE42" s="152"/>
      <c r="HF42" s="152"/>
      <c r="HG42" s="152"/>
      <c r="HH42" s="152"/>
      <c r="HI42" s="152"/>
      <c r="HJ42" s="152"/>
      <c r="HK42" s="152"/>
      <c r="HL42" s="162"/>
      <c r="HM42" s="72"/>
      <c r="HN42" s="73"/>
      <c r="HO42" s="161"/>
      <c r="HP42" s="152"/>
      <c r="HQ42" s="152"/>
      <c r="HR42" s="152"/>
      <c r="HS42" s="152"/>
      <c r="HT42" s="152"/>
      <c r="HU42" s="152"/>
      <c r="HV42" s="152"/>
      <c r="HW42" s="162"/>
      <c r="HX42" s="72"/>
      <c r="HY42" s="73"/>
      <c r="HZ42" s="161"/>
      <c r="IA42" s="152"/>
      <c r="IB42" s="152"/>
      <c r="IC42" s="152"/>
      <c r="ID42" s="152"/>
      <c r="IE42" s="152"/>
      <c r="IF42" s="152"/>
      <c r="IG42" s="152"/>
      <c r="IH42" s="162"/>
      <c r="II42" s="72"/>
      <c r="IJ42" s="73"/>
      <c r="IK42" s="161"/>
      <c r="IL42" s="152"/>
      <c r="IM42" s="152"/>
      <c r="IN42" s="152"/>
      <c r="IO42" s="152"/>
      <c r="IP42" s="152"/>
      <c r="IQ42" s="152"/>
      <c r="IR42" s="152"/>
      <c r="IS42" s="162"/>
      <c r="IT42" s="72"/>
      <c r="IU42" s="73"/>
      <c r="IV42" s="161"/>
      <c r="IW42" s="152"/>
      <c r="IX42" s="152"/>
      <c r="IY42" s="152"/>
      <c r="IZ42" s="152"/>
      <c r="JA42" s="152"/>
      <c r="JB42" s="152"/>
      <c r="JC42" s="152"/>
      <c r="JD42" s="162"/>
      <c r="JE42" s="72"/>
      <c r="JF42" s="73"/>
      <c r="JG42" s="161"/>
      <c r="JH42" s="152"/>
      <c r="JI42" s="152"/>
      <c r="JJ42" s="152"/>
      <c r="JK42" s="152"/>
      <c r="JL42" s="152"/>
      <c r="JM42" s="152"/>
      <c r="JN42" s="152"/>
      <c r="JO42" s="162"/>
      <c r="JP42" s="72"/>
      <c r="JQ42" s="73"/>
      <c r="JR42" s="161"/>
      <c r="JS42" s="152"/>
      <c r="JT42" s="152"/>
      <c r="JU42" s="152"/>
      <c r="JV42" s="152"/>
      <c r="JW42" s="152"/>
      <c r="JX42" s="152"/>
      <c r="JY42" s="152"/>
      <c r="JZ42" s="162"/>
      <c r="KA42" s="72"/>
      <c r="KB42" s="73"/>
      <c r="KC42" s="161"/>
      <c r="KD42" s="152"/>
      <c r="KE42" s="152"/>
      <c r="KF42" s="152"/>
      <c r="KG42" s="152"/>
      <c r="KH42" s="152"/>
      <c r="KI42" s="152"/>
      <c r="KJ42" s="152"/>
      <c r="KK42" s="162"/>
      <c r="KL42" s="72"/>
      <c r="KM42" s="73"/>
      <c r="KN42" s="161"/>
      <c r="KO42" s="152"/>
      <c r="KP42" s="152"/>
      <c r="KQ42" s="152"/>
      <c r="KR42" s="152"/>
      <c r="KS42" s="152"/>
      <c r="KT42" s="152"/>
      <c r="KU42" s="152"/>
      <c r="KV42" s="162"/>
      <c r="KW42" s="72"/>
      <c r="KX42" s="73"/>
      <c r="KY42" s="161"/>
      <c r="KZ42" s="152"/>
      <c r="LA42" s="152"/>
      <c r="LB42" s="152"/>
      <c r="LC42" s="152"/>
      <c r="LD42" s="152"/>
      <c r="LE42" s="152"/>
      <c r="LF42" s="152"/>
      <c r="LG42" s="162"/>
      <c r="LH42" s="72"/>
      <c r="LI42" s="73"/>
      <c r="LJ42" s="161"/>
      <c r="LK42" s="152"/>
      <c r="LL42" s="152"/>
      <c r="LM42" s="152"/>
      <c r="LN42" s="152"/>
      <c r="LO42" s="152"/>
      <c r="LP42" s="152"/>
      <c r="LQ42" s="152"/>
      <c r="LR42" s="162"/>
      <c r="LS42" s="72"/>
      <c r="LT42" s="73"/>
      <c r="LU42" s="161"/>
      <c r="LV42" s="152"/>
      <c r="LW42" s="152"/>
      <c r="LX42" s="152"/>
      <c r="LY42" s="152"/>
      <c r="LZ42" s="152"/>
      <c r="MA42" s="152"/>
      <c r="MB42" s="152"/>
      <c r="MC42" s="162"/>
      <c r="MD42" s="72"/>
      <c r="ME42" s="73"/>
      <c r="MF42" s="161"/>
      <c r="MG42" s="152"/>
      <c r="MH42" s="152"/>
      <c r="MI42" s="152"/>
      <c r="MJ42" s="152"/>
      <c r="MK42" s="152"/>
      <c r="ML42" s="152"/>
      <c r="MM42" s="152"/>
      <c r="MN42" s="162"/>
      <c r="MO42" s="72"/>
      <c r="MP42" s="73"/>
      <c r="MQ42" s="161"/>
      <c r="MR42" s="152"/>
      <c r="MS42" s="152"/>
      <c r="MT42" s="152"/>
      <c r="MU42" s="152"/>
      <c r="MV42" s="152"/>
      <c r="MW42" s="152"/>
      <c r="MX42" s="152"/>
      <c r="MY42" s="162"/>
      <c r="MZ42" s="72"/>
      <c r="NA42" s="73"/>
      <c r="NB42" s="161"/>
      <c r="NC42" s="152"/>
      <c r="ND42" s="152"/>
      <c r="NE42" s="152"/>
      <c r="NF42" s="152"/>
      <c r="NG42" s="152"/>
      <c r="NH42" s="152"/>
      <c r="NI42" s="152"/>
      <c r="NJ42" s="162"/>
      <c r="NK42" s="72"/>
      <c r="NL42" s="73"/>
      <c r="NM42" s="161"/>
      <c r="NN42" s="152"/>
      <c r="NO42" s="152"/>
      <c r="NP42" s="152"/>
      <c r="NQ42" s="152"/>
      <c r="NR42" s="152"/>
      <c r="NS42" s="152"/>
      <c r="NT42" s="152"/>
      <c r="NU42" s="162"/>
      <c r="NV42" s="72"/>
      <c r="NW42" s="73"/>
      <c r="NX42" s="161"/>
      <c r="NY42" s="152"/>
      <c r="NZ42" s="152"/>
      <c r="OA42" s="152"/>
      <c r="OB42" s="152"/>
      <c r="OC42" s="152"/>
      <c r="OD42" s="152"/>
      <c r="OE42" s="152"/>
      <c r="OF42" s="162"/>
      <c r="OG42" s="72"/>
      <c r="OH42" s="73"/>
      <c r="OI42" s="161"/>
      <c r="OJ42" s="152"/>
      <c r="OK42" s="152"/>
      <c r="OL42" s="152"/>
      <c r="OM42" s="152"/>
      <c r="ON42" s="152"/>
      <c r="OO42" s="152"/>
      <c r="OP42" s="152"/>
      <c r="OQ42" s="162"/>
      <c r="OR42" s="72"/>
      <c r="OS42" s="73"/>
      <c r="OT42" s="161"/>
      <c r="OU42" s="152"/>
      <c r="OV42" s="152"/>
      <c r="OW42" s="152"/>
      <c r="OX42" s="152"/>
      <c r="OY42" s="152"/>
      <c r="OZ42" s="152"/>
      <c r="PA42" s="152"/>
      <c r="PB42" s="162"/>
      <c r="PC42" s="72"/>
      <c r="PD42" s="73"/>
      <c r="PE42" s="161"/>
      <c r="PF42" s="152"/>
      <c r="PG42" s="152"/>
      <c r="PH42" s="152"/>
      <c r="PI42" s="152"/>
      <c r="PJ42" s="152"/>
      <c r="PK42" s="152"/>
      <c r="PL42" s="152"/>
      <c r="PM42" s="162"/>
      <c r="PN42" s="72"/>
      <c r="PO42" s="73"/>
      <c r="PP42" s="161"/>
      <c r="PQ42" s="152"/>
      <c r="PR42" s="152"/>
      <c r="PS42" s="152"/>
      <c r="PT42" s="152"/>
      <c r="PU42" s="152"/>
      <c r="PV42" s="152"/>
      <c r="PW42" s="152"/>
      <c r="PX42" s="162"/>
      <c r="PY42" s="72"/>
      <c r="PZ42" s="73"/>
      <c r="QA42" s="161"/>
      <c r="QB42" s="152"/>
      <c r="QC42" s="152"/>
      <c r="QD42" s="152"/>
      <c r="QE42" s="152"/>
      <c r="QF42" s="152"/>
      <c r="QG42" s="152"/>
      <c r="QH42" s="152"/>
      <c r="QI42" s="162"/>
      <c r="QJ42" s="72"/>
      <c r="QK42" s="73"/>
      <c r="QL42" s="161"/>
      <c r="QM42" s="152"/>
      <c r="QN42" s="152"/>
      <c r="QO42" s="152"/>
      <c r="QP42" s="152"/>
      <c r="QQ42" s="152"/>
      <c r="QR42" s="152"/>
      <c r="QS42" s="152"/>
      <c r="QT42" s="162"/>
      <c r="QU42" s="72"/>
      <c r="QV42" s="73"/>
      <c r="QW42" s="161"/>
      <c r="QX42" s="152"/>
      <c r="QY42" s="152"/>
      <c r="QZ42" s="152"/>
      <c r="RA42" s="152"/>
      <c r="RB42" s="152"/>
      <c r="RC42" s="152"/>
      <c r="RD42" s="152"/>
      <c r="RE42" s="162"/>
      <c r="RF42" s="72"/>
      <c r="RG42" s="73"/>
      <c r="RH42" s="161"/>
      <c r="RI42" s="152"/>
      <c r="RJ42" s="152"/>
      <c r="RK42" s="152"/>
      <c r="RL42" s="152"/>
      <c r="RM42" s="152"/>
      <c r="RN42" s="152"/>
      <c r="RO42" s="152"/>
      <c r="RP42" s="162"/>
      <c r="RQ42" s="72"/>
      <c r="RR42" s="73"/>
      <c r="RS42" s="161"/>
      <c r="RT42" s="152"/>
      <c r="RU42" s="152"/>
      <c r="RV42" s="152"/>
      <c r="RW42" s="152"/>
      <c r="RX42" s="152"/>
      <c r="RY42" s="152"/>
      <c r="RZ42" s="152"/>
      <c r="SA42" s="162"/>
      <c r="SB42" s="72"/>
      <c r="SC42" s="73"/>
      <c r="SD42" s="161"/>
      <c r="SE42" s="152"/>
      <c r="SF42" s="152"/>
      <c r="SG42" s="152"/>
      <c r="SH42" s="152"/>
      <c r="SI42" s="152"/>
      <c r="SJ42" s="152"/>
      <c r="SK42" s="152"/>
      <c r="SL42" s="162"/>
      <c r="SM42" s="72"/>
      <c r="SN42" s="73"/>
      <c r="SO42" s="161"/>
      <c r="SP42" s="152"/>
      <c r="SQ42" s="152"/>
      <c r="SR42" s="152"/>
      <c r="SS42" s="152"/>
      <c r="ST42" s="152"/>
      <c r="SU42" s="152"/>
      <c r="SV42" s="152"/>
      <c r="SW42" s="162"/>
      <c r="SX42" s="72"/>
      <c r="SY42" s="73"/>
      <c r="SZ42" s="161"/>
      <c r="TA42" s="152"/>
      <c r="TB42" s="152"/>
      <c r="TC42" s="152"/>
      <c r="TD42" s="152"/>
      <c r="TE42" s="152"/>
      <c r="TF42" s="152"/>
      <c r="TG42" s="152"/>
      <c r="TH42" s="162"/>
      <c r="TI42" s="72"/>
      <c r="TJ42" s="73"/>
      <c r="TK42" s="161"/>
      <c r="TL42" s="152"/>
      <c r="TM42" s="152"/>
      <c r="TN42" s="152"/>
      <c r="TO42" s="152"/>
      <c r="TP42" s="152"/>
      <c r="TQ42" s="152"/>
      <c r="TR42" s="152"/>
      <c r="TS42" s="162"/>
      <c r="TT42" s="72"/>
      <c r="TU42" s="73"/>
      <c r="TV42" s="161"/>
      <c r="TW42" s="152"/>
      <c r="TX42" s="152"/>
      <c r="TY42" s="152"/>
      <c r="TZ42" s="152"/>
      <c r="UA42" s="152"/>
      <c r="UB42" s="152"/>
      <c r="UC42" s="152"/>
      <c r="UD42" s="162"/>
      <c r="UE42" s="72"/>
    </row>
    <row r="43" spans="1:551" x14ac:dyDescent="0.25">
      <c r="A43" s="75"/>
      <c r="B43" s="73"/>
      <c r="C43" s="161"/>
      <c r="D43" s="152"/>
      <c r="E43" s="152"/>
      <c r="F43" s="152"/>
      <c r="G43" s="152"/>
      <c r="H43" s="152"/>
      <c r="I43" s="152"/>
      <c r="J43" s="152"/>
      <c r="K43" s="162"/>
      <c r="L43" s="72"/>
      <c r="M43" s="73"/>
      <c r="N43" s="161"/>
      <c r="O43" s="152"/>
      <c r="P43" s="152"/>
      <c r="Q43" s="152"/>
      <c r="R43" s="152"/>
      <c r="S43" s="152"/>
      <c r="T43" s="152"/>
      <c r="U43" s="152"/>
      <c r="V43" s="162"/>
      <c r="W43" s="72"/>
      <c r="X43" s="73"/>
      <c r="Y43" s="161"/>
      <c r="Z43" s="152"/>
      <c r="AA43" s="152"/>
      <c r="AB43" s="152"/>
      <c r="AC43" s="152"/>
      <c r="AD43" s="152"/>
      <c r="AE43" s="152"/>
      <c r="AF43" s="152"/>
      <c r="AG43" s="162"/>
      <c r="AH43" s="72"/>
      <c r="AI43" s="73"/>
      <c r="AJ43" s="161"/>
      <c r="AK43" s="152"/>
      <c r="AL43" s="152"/>
      <c r="AM43" s="152"/>
      <c r="AN43" s="152"/>
      <c r="AO43" s="152"/>
      <c r="AP43" s="152"/>
      <c r="AQ43" s="152"/>
      <c r="AR43" s="162"/>
      <c r="AS43" s="72"/>
      <c r="AT43" s="73"/>
      <c r="AU43" s="161"/>
      <c r="AV43" s="152"/>
      <c r="AW43" s="152"/>
      <c r="AX43" s="152"/>
      <c r="AY43" s="152"/>
      <c r="AZ43" s="152"/>
      <c r="BA43" s="152"/>
      <c r="BB43" s="152"/>
      <c r="BC43" s="162"/>
      <c r="BD43" s="72"/>
      <c r="BE43" s="73"/>
      <c r="BF43" s="161"/>
      <c r="BG43" s="152"/>
      <c r="BH43" s="152"/>
      <c r="BI43" s="152"/>
      <c r="BJ43" s="152"/>
      <c r="BK43" s="152"/>
      <c r="BL43" s="152"/>
      <c r="BM43" s="152"/>
      <c r="BN43" s="162"/>
      <c r="BO43" s="72"/>
      <c r="BP43" s="73"/>
      <c r="BQ43" s="161"/>
      <c r="BR43" s="152"/>
      <c r="BS43" s="152"/>
      <c r="BT43" s="152"/>
      <c r="BU43" s="152"/>
      <c r="BV43" s="152"/>
      <c r="BW43" s="152"/>
      <c r="BX43" s="152"/>
      <c r="BY43" s="162"/>
      <c r="BZ43" s="72"/>
      <c r="CA43" s="73"/>
      <c r="CB43" s="161"/>
      <c r="CC43" s="152"/>
      <c r="CD43" s="152"/>
      <c r="CE43" s="152"/>
      <c r="CF43" s="152"/>
      <c r="CG43" s="152"/>
      <c r="CH43" s="152"/>
      <c r="CI43" s="152"/>
      <c r="CJ43" s="162"/>
      <c r="CK43" s="72"/>
      <c r="CL43" s="73"/>
      <c r="CM43" s="161"/>
      <c r="CN43" s="152"/>
      <c r="CO43" s="152"/>
      <c r="CP43" s="152"/>
      <c r="CQ43" s="152"/>
      <c r="CR43" s="152"/>
      <c r="CS43" s="152"/>
      <c r="CT43" s="152"/>
      <c r="CU43" s="162"/>
      <c r="CV43" s="72"/>
      <c r="CW43" s="73"/>
      <c r="CX43" s="161"/>
      <c r="CY43" s="152"/>
      <c r="CZ43" s="152"/>
      <c r="DA43" s="152"/>
      <c r="DB43" s="152"/>
      <c r="DC43" s="152"/>
      <c r="DD43" s="152"/>
      <c r="DE43" s="152"/>
      <c r="DF43" s="162"/>
      <c r="DG43" s="72"/>
      <c r="DH43" s="73"/>
      <c r="DI43" s="161"/>
      <c r="DJ43" s="152"/>
      <c r="DK43" s="152"/>
      <c r="DL43" s="152"/>
      <c r="DM43" s="152"/>
      <c r="DN43" s="152"/>
      <c r="DO43" s="152"/>
      <c r="DP43" s="152"/>
      <c r="DQ43" s="162"/>
      <c r="DR43" s="72"/>
      <c r="DS43" s="73"/>
      <c r="DT43" s="161"/>
      <c r="DU43" s="152"/>
      <c r="DV43" s="152"/>
      <c r="DW43" s="152"/>
      <c r="DX43" s="152"/>
      <c r="DY43" s="152"/>
      <c r="DZ43" s="152"/>
      <c r="EA43" s="152"/>
      <c r="EB43" s="162"/>
      <c r="EC43" s="72"/>
      <c r="ED43" s="73"/>
      <c r="EE43" s="161"/>
      <c r="EF43" s="152"/>
      <c r="EG43" s="152"/>
      <c r="EH43" s="152"/>
      <c r="EI43" s="152"/>
      <c r="EJ43" s="152"/>
      <c r="EK43" s="152"/>
      <c r="EL43" s="152"/>
      <c r="EM43" s="162"/>
      <c r="EN43" s="72"/>
      <c r="EO43" s="73"/>
      <c r="EP43" s="161"/>
      <c r="EQ43" s="152"/>
      <c r="ER43" s="152"/>
      <c r="ES43" s="152"/>
      <c r="ET43" s="152"/>
      <c r="EU43" s="152"/>
      <c r="EV43" s="152"/>
      <c r="EW43" s="152"/>
      <c r="EX43" s="162"/>
      <c r="EY43" s="72"/>
      <c r="EZ43" s="73"/>
      <c r="FA43" s="161"/>
      <c r="FB43" s="152"/>
      <c r="FC43" s="152"/>
      <c r="FD43" s="152"/>
      <c r="FE43" s="152"/>
      <c r="FF43" s="152"/>
      <c r="FG43" s="152"/>
      <c r="FH43" s="152"/>
      <c r="FI43" s="162"/>
      <c r="FJ43" s="72"/>
      <c r="FK43" s="73"/>
      <c r="FL43" s="161"/>
      <c r="FM43" s="152"/>
      <c r="FN43" s="152"/>
      <c r="FO43" s="152"/>
      <c r="FP43" s="152"/>
      <c r="FQ43" s="152"/>
      <c r="FR43" s="152"/>
      <c r="FS43" s="152"/>
      <c r="FT43" s="162"/>
      <c r="FU43" s="72"/>
      <c r="FV43" s="73"/>
      <c r="FW43" s="161"/>
      <c r="FX43" s="152"/>
      <c r="FY43" s="152"/>
      <c r="FZ43" s="152"/>
      <c r="GA43" s="152"/>
      <c r="GB43" s="152"/>
      <c r="GC43" s="152"/>
      <c r="GD43" s="152"/>
      <c r="GE43" s="162"/>
      <c r="GF43" s="72"/>
      <c r="GG43" s="73"/>
      <c r="GH43" s="161"/>
      <c r="GI43" s="152"/>
      <c r="GJ43" s="152"/>
      <c r="GK43" s="152"/>
      <c r="GL43" s="152"/>
      <c r="GM43" s="152"/>
      <c r="GN43" s="152"/>
      <c r="GO43" s="152"/>
      <c r="GP43" s="162"/>
      <c r="GQ43" s="72"/>
      <c r="GR43" s="73"/>
      <c r="GS43" s="161"/>
      <c r="GT43" s="152"/>
      <c r="GU43" s="152"/>
      <c r="GV43" s="152"/>
      <c r="GW43" s="152"/>
      <c r="GX43" s="152"/>
      <c r="GY43" s="152"/>
      <c r="GZ43" s="152"/>
      <c r="HA43" s="162"/>
      <c r="HB43" s="72"/>
      <c r="HC43" s="73"/>
      <c r="HD43" s="161"/>
      <c r="HE43" s="152"/>
      <c r="HF43" s="152"/>
      <c r="HG43" s="152"/>
      <c r="HH43" s="152"/>
      <c r="HI43" s="152"/>
      <c r="HJ43" s="152"/>
      <c r="HK43" s="152"/>
      <c r="HL43" s="162"/>
      <c r="HM43" s="72"/>
      <c r="HN43" s="73"/>
      <c r="HO43" s="161"/>
      <c r="HP43" s="152"/>
      <c r="HQ43" s="152"/>
      <c r="HR43" s="152"/>
      <c r="HS43" s="152"/>
      <c r="HT43" s="152"/>
      <c r="HU43" s="152"/>
      <c r="HV43" s="152"/>
      <c r="HW43" s="162"/>
      <c r="HX43" s="72"/>
      <c r="HY43" s="73"/>
      <c r="HZ43" s="161"/>
      <c r="IA43" s="152"/>
      <c r="IB43" s="152"/>
      <c r="IC43" s="152"/>
      <c r="ID43" s="152"/>
      <c r="IE43" s="152"/>
      <c r="IF43" s="152"/>
      <c r="IG43" s="152"/>
      <c r="IH43" s="162"/>
      <c r="II43" s="72"/>
      <c r="IJ43" s="73"/>
      <c r="IK43" s="161"/>
      <c r="IL43" s="152"/>
      <c r="IM43" s="152"/>
      <c r="IN43" s="152"/>
      <c r="IO43" s="152"/>
      <c r="IP43" s="152"/>
      <c r="IQ43" s="152"/>
      <c r="IR43" s="152"/>
      <c r="IS43" s="162"/>
      <c r="IT43" s="72"/>
      <c r="IU43" s="73"/>
      <c r="IV43" s="161"/>
      <c r="IW43" s="152"/>
      <c r="IX43" s="152"/>
      <c r="IY43" s="152"/>
      <c r="IZ43" s="152"/>
      <c r="JA43" s="152"/>
      <c r="JB43" s="152"/>
      <c r="JC43" s="152"/>
      <c r="JD43" s="162"/>
      <c r="JE43" s="72"/>
      <c r="JF43" s="73"/>
      <c r="JG43" s="161"/>
      <c r="JH43" s="152"/>
      <c r="JI43" s="152"/>
      <c r="JJ43" s="152"/>
      <c r="JK43" s="152"/>
      <c r="JL43" s="152"/>
      <c r="JM43" s="152"/>
      <c r="JN43" s="152"/>
      <c r="JO43" s="162"/>
      <c r="JP43" s="72"/>
      <c r="JQ43" s="73"/>
      <c r="JR43" s="161"/>
      <c r="JS43" s="152"/>
      <c r="JT43" s="152"/>
      <c r="JU43" s="152"/>
      <c r="JV43" s="152"/>
      <c r="JW43" s="152"/>
      <c r="JX43" s="152"/>
      <c r="JY43" s="152"/>
      <c r="JZ43" s="162"/>
      <c r="KA43" s="72"/>
      <c r="KB43" s="73"/>
      <c r="KC43" s="161"/>
      <c r="KD43" s="152"/>
      <c r="KE43" s="152"/>
      <c r="KF43" s="152"/>
      <c r="KG43" s="152"/>
      <c r="KH43" s="152"/>
      <c r="KI43" s="152"/>
      <c r="KJ43" s="152"/>
      <c r="KK43" s="162"/>
      <c r="KL43" s="72"/>
      <c r="KM43" s="73"/>
      <c r="KN43" s="161"/>
      <c r="KO43" s="152"/>
      <c r="KP43" s="152"/>
      <c r="KQ43" s="152"/>
      <c r="KR43" s="152"/>
      <c r="KS43" s="152"/>
      <c r="KT43" s="152"/>
      <c r="KU43" s="152"/>
      <c r="KV43" s="162"/>
      <c r="KW43" s="72"/>
      <c r="KX43" s="73"/>
      <c r="KY43" s="161"/>
      <c r="KZ43" s="152"/>
      <c r="LA43" s="152"/>
      <c r="LB43" s="152"/>
      <c r="LC43" s="152"/>
      <c r="LD43" s="152"/>
      <c r="LE43" s="152"/>
      <c r="LF43" s="152"/>
      <c r="LG43" s="162"/>
      <c r="LH43" s="72"/>
      <c r="LI43" s="73"/>
      <c r="LJ43" s="161"/>
      <c r="LK43" s="152"/>
      <c r="LL43" s="152"/>
      <c r="LM43" s="152"/>
      <c r="LN43" s="152"/>
      <c r="LO43" s="152"/>
      <c r="LP43" s="152"/>
      <c r="LQ43" s="152"/>
      <c r="LR43" s="162"/>
      <c r="LS43" s="72"/>
      <c r="LT43" s="73"/>
      <c r="LU43" s="161"/>
      <c r="LV43" s="152"/>
      <c r="LW43" s="152"/>
      <c r="LX43" s="152"/>
      <c r="LY43" s="152"/>
      <c r="LZ43" s="152"/>
      <c r="MA43" s="152"/>
      <c r="MB43" s="152"/>
      <c r="MC43" s="162"/>
      <c r="MD43" s="72"/>
      <c r="ME43" s="73"/>
      <c r="MF43" s="161"/>
      <c r="MG43" s="152"/>
      <c r="MH43" s="152"/>
      <c r="MI43" s="152"/>
      <c r="MJ43" s="152"/>
      <c r="MK43" s="152"/>
      <c r="ML43" s="152"/>
      <c r="MM43" s="152"/>
      <c r="MN43" s="162"/>
      <c r="MO43" s="72"/>
      <c r="MP43" s="73"/>
      <c r="MQ43" s="161"/>
      <c r="MR43" s="152"/>
      <c r="MS43" s="152"/>
      <c r="MT43" s="152"/>
      <c r="MU43" s="152"/>
      <c r="MV43" s="152"/>
      <c r="MW43" s="152"/>
      <c r="MX43" s="152"/>
      <c r="MY43" s="162"/>
      <c r="MZ43" s="72"/>
      <c r="NA43" s="73"/>
      <c r="NB43" s="161"/>
      <c r="NC43" s="152"/>
      <c r="ND43" s="152"/>
      <c r="NE43" s="152"/>
      <c r="NF43" s="152"/>
      <c r="NG43" s="152"/>
      <c r="NH43" s="152"/>
      <c r="NI43" s="152"/>
      <c r="NJ43" s="162"/>
      <c r="NK43" s="72"/>
      <c r="NL43" s="73"/>
      <c r="NM43" s="161"/>
      <c r="NN43" s="152"/>
      <c r="NO43" s="152"/>
      <c r="NP43" s="152"/>
      <c r="NQ43" s="152"/>
      <c r="NR43" s="152"/>
      <c r="NS43" s="152"/>
      <c r="NT43" s="152"/>
      <c r="NU43" s="162"/>
      <c r="NV43" s="72"/>
      <c r="NW43" s="73"/>
      <c r="NX43" s="161"/>
      <c r="NY43" s="152"/>
      <c r="NZ43" s="152"/>
      <c r="OA43" s="152"/>
      <c r="OB43" s="152"/>
      <c r="OC43" s="152"/>
      <c r="OD43" s="152"/>
      <c r="OE43" s="152"/>
      <c r="OF43" s="162"/>
      <c r="OG43" s="72"/>
      <c r="OH43" s="73"/>
      <c r="OI43" s="161"/>
      <c r="OJ43" s="152"/>
      <c r="OK43" s="152"/>
      <c r="OL43" s="152"/>
      <c r="OM43" s="152"/>
      <c r="ON43" s="152"/>
      <c r="OO43" s="152"/>
      <c r="OP43" s="152"/>
      <c r="OQ43" s="162"/>
      <c r="OR43" s="72"/>
      <c r="OS43" s="73"/>
      <c r="OT43" s="161"/>
      <c r="OU43" s="152"/>
      <c r="OV43" s="152"/>
      <c r="OW43" s="152"/>
      <c r="OX43" s="152"/>
      <c r="OY43" s="152"/>
      <c r="OZ43" s="152"/>
      <c r="PA43" s="152"/>
      <c r="PB43" s="162"/>
      <c r="PC43" s="72"/>
      <c r="PD43" s="73"/>
      <c r="PE43" s="161"/>
      <c r="PF43" s="152"/>
      <c r="PG43" s="152"/>
      <c r="PH43" s="152"/>
      <c r="PI43" s="152"/>
      <c r="PJ43" s="152"/>
      <c r="PK43" s="152"/>
      <c r="PL43" s="152"/>
      <c r="PM43" s="162"/>
      <c r="PN43" s="72"/>
      <c r="PO43" s="73"/>
      <c r="PP43" s="161"/>
      <c r="PQ43" s="152"/>
      <c r="PR43" s="152"/>
      <c r="PS43" s="152"/>
      <c r="PT43" s="152"/>
      <c r="PU43" s="152"/>
      <c r="PV43" s="152"/>
      <c r="PW43" s="152"/>
      <c r="PX43" s="162"/>
      <c r="PY43" s="72"/>
      <c r="PZ43" s="73"/>
      <c r="QA43" s="161"/>
      <c r="QB43" s="152"/>
      <c r="QC43" s="152"/>
      <c r="QD43" s="152"/>
      <c r="QE43" s="152"/>
      <c r="QF43" s="152"/>
      <c r="QG43" s="152"/>
      <c r="QH43" s="152"/>
      <c r="QI43" s="162"/>
      <c r="QJ43" s="72"/>
      <c r="QK43" s="73"/>
      <c r="QL43" s="161"/>
      <c r="QM43" s="152"/>
      <c r="QN43" s="152"/>
      <c r="QO43" s="152"/>
      <c r="QP43" s="152"/>
      <c r="QQ43" s="152"/>
      <c r="QR43" s="152"/>
      <c r="QS43" s="152"/>
      <c r="QT43" s="162"/>
      <c r="QU43" s="72"/>
      <c r="QV43" s="73"/>
      <c r="QW43" s="161"/>
      <c r="QX43" s="152"/>
      <c r="QY43" s="152"/>
      <c r="QZ43" s="152"/>
      <c r="RA43" s="152"/>
      <c r="RB43" s="152"/>
      <c r="RC43" s="152"/>
      <c r="RD43" s="152"/>
      <c r="RE43" s="162"/>
      <c r="RF43" s="72"/>
      <c r="RG43" s="73"/>
      <c r="RH43" s="161"/>
      <c r="RI43" s="152"/>
      <c r="RJ43" s="152"/>
      <c r="RK43" s="152"/>
      <c r="RL43" s="152"/>
      <c r="RM43" s="152"/>
      <c r="RN43" s="152"/>
      <c r="RO43" s="152"/>
      <c r="RP43" s="162"/>
      <c r="RQ43" s="72"/>
      <c r="RR43" s="73"/>
      <c r="RS43" s="161"/>
      <c r="RT43" s="152"/>
      <c r="RU43" s="152"/>
      <c r="RV43" s="152"/>
      <c r="RW43" s="152"/>
      <c r="RX43" s="152"/>
      <c r="RY43" s="152"/>
      <c r="RZ43" s="152"/>
      <c r="SA43" s="162"/>
      <c r="SB43" s="72"/>
      <c r="SC43" s="73"/>
      <c r="SD43" s="161"/>
      <c r="SE43" s="152"/>
      <c r="SF43" s="152"/>
      <c r="SG43" s="152"/>
      <c r="SH43" s="152"/>
      <c r="SI43" s="152"/>
      <c r="SJ43" s="152"/>
      <c r="SK43" s="152"/>
      <c r="SL43" s="162"/>
      <c r="SM43" s="72"/>
      <c r="SN43" s="73"/>
      <c r="SO43" s="161"/>
      <c r="SP43" s="152"/>
      <c r="SQ43" s="152"/>
      <c r="SR43" s="152"/>
      <c r="SS43" s="152"/>
      <c r="ST43" s="152"/>
      <c r="SU43" s="152"/>
      <c r="SV43" s="152"/>
      <c r="SW43" s="162"/>
      <c r="SX43" s="72"/>
      <c r="SY43" s="73"/>
      <c r="SZ43" s="161"/>
      <c r="TA43" s="152"/>
      <c r="TB43" s="152"/>
      <c r="TC43" s="152"/>
      <c r="TD43" s="152"/>
      <c r="TE43" s="152"/>
      <c r="TF43" s="152"/>
      <c r="TG43" s="152"/>
      <c r="TH43" s="162"/>
      <c r="TI43" s="72"/>
      <c r="TJ43" s="73"/>
      <c r="TK43" s="161"/>
      <c r="TL43" s="152"/>
      <c r="TM43" s="152"/>
      <c r="TN43" s="152"/>
      <c r="TO43" s="152"/>
      <c r="TP43" s="152"/>
      <c r="TQ43" s="152"/>
      <c r="TR43" s="152"/>
      <c r="TS43" s="162"/>
      <c r="TT43" s="72"/>
      <c r="TU43" s="73"/>
      <c r="TV43" s="161"/>
      <c r="TW43" s="152"/>
      <c r="TX43" s="152"/>
      <c r="TY43" s="152"/>
      <c r="TZ43" s="152"/>
      <c r="UA43" s="152"/>
      <c r="UB43" s="152"/>
      <c r="UC43" s="152"/>
      <c r="UD43" s="162"/>
      <c r="UE43" s="72"/>
    </row>
    <row r="44" spans="1:551" x14ac:dyDescent="0.25">
      <c r="A44" s="75"/>
      <c r="B44" s="73"/>
      <c r="C44" s="161"/>
      <c r="D44" s="152"/>
      <c r="E44" s="152"/>
      <c r="F44" s="152"/>
      <c r="G44" s="152"/>
      <c r="H44" s="152"/>
      <c r="I44" s="152"/>
      <c r="J44" s="152"/>
      <c r="K44" s="162"/>
      <c r="L44" s="72"/>
      <c r="M44" s="73"/>
      <c r="N44" s="161"/>
      <c r="O44" s="152"/>
      <c r="P44" s="152"/>
      <c r="Q44" s="152"/>
      <c r="R44" s="152"/>
      <c r="S44" s="152"/>
      <c r="T44" s="152"/>
      <c r="U44" s="152"/>
      <c r="V44" s="162"/>
      <c r="W44" s="72"/>
      <c r="X44" s="73"/>
      <c r="Y44" s="161"/>
      <c r="Z44" s="152"/>
      <c r="AA44" s="152"/>
      <c r="AB44" s="152"/>
      <c r="AC44" s="152"/>
      <c r="AD44" s="152"/>
      <c r="AE44" s="152"/>
      <c r="AF44" s="152"/>
      <c r="AG44" s="162"/>
      <c r="AH44" s="72"/>
      <c r="AI44" s="73"/>
      <c r="AJ44" s="161"/>
      <c r="AK44" s="152"/>
      <c r="AL44" s="152"/>
      <c r="AM44" s="152"/>
      <c r="AN44" s="152"/>
      <c r="AO44" s="152"/>
      <c r="AP44" s="152"/>
      <c r="AQ44" s="152"/>
      <c r="AR44" s="162"/>
      <c r="AS44" s="72"/>
      <c r="AT44" s="73"/>
      <c r="AU44" s="161"/>
      <c r="AV44" s="152"/>
      <c r="AW44" s="152"/>
      <c r="AX44" s="152"/>
      <c r="AY44" s="152"/>
      <c r="AZ44" s="152"/>
      <c r="BA44" s="152"/>
      <c r="BB44" s="152"/>
      <c r="BC44" s="162"/>
      <c r="BD44" s="72"/>
      <c r="BE44" s="73"/>
      <c r="BF44" s="161"/>
      <c r="BG44" s="152"/>
      <c r="BH44" s="152"/>
      <c r="BI44" s="152"/>
      <c r="BJ44" s="152"/>
      <c r="BK44" s="152"/>
      <c r="BL44" s="152"/>
      <c r="BM44" s="152"/>
      <c r="BN44" s="162"/>
      <c r="BO44" s="72"/>
      <c r="BP44" s="73"/>
      <c r="BQ44" s="161"/>
      <c r="BR44" s="152"/>
      <c r="BS44" s="152"/>
      <c r="BT44" s="152"/>
      <c r="BU44" s="152"/>
      <c r="BV44" s="152"/>
      <c r="BW44" s="152"/>
      <c r="BX44" s="152"/>
      <c r="BY44" s="162"/>
      <c r="BZ44" s="72"/>
      <c r="CA44" s="73"/>
      <c r="CB44" s="161"/>
      <c r="CC44" s="152"/>
      <c r="CD44" s="152"/>
      <c r="CE44" s="152"/>
      <c r="CF44" s="152"/>
      <c r="CG44" s="152"/>
      <c r="CH44" s="152"/>
      <c r="CI44" s="152"/>
      <c r="CJ44" s="162"/>
      <c r="CK44" s="72"/>
      <c r="CL44" s="73"/>
      <c r="CM44" s="161"/>
      <c r="CN44" s="152"/>
      <c r="CO44" s="152"/>
      <c r="CP44" s="152"/>
      <c r="CQ44" s="152"/>
      <c r="CR44" s="152"/>
      <c r="CS44" s="152"/>
      <c r="CT44" s="152"/>
      <c r="CU44" s="162"/>
      <c r="CV44" s="72"/>
      <c r="CW44" s="73"/>
      <c r="CX44" s="161"/>
      <c r="CY44" s="152"/>
      <c r="CZ44" s="152"/>
      <c r="DA44" s="152"/>
      <c r="DB44" s="152"/>
      <c r="DC44" s="152"/>
      <c r="DD44" s="152"/>
      <c r="DE44" s="152"/>
      <c r="DF44" s="162"/>
      <c r="DG44" s="72"/>
      <c r="DH44" s="73"/>
      <c r="DI44" s="161"/>
      <c r="DJ44" s="152"/>
      <c r="DK44" s="152"/>
      <c r="DL44" s="152"/>
      <c r="DM44" s="152"/>
      <c r="DN44" s="152"/>
      <c r="DO44" s="152"/>
      <c r="DP44" s="152"/>
      <c r="DQ44" s="162"/>
      <c r="DR44" s="72"/>
      <c r="DS44" s="73"/>
      <c r="DT44" s="161"/>
      <c r="DU44" s="152"/>
      <c r="DV44" s="152"/>
      <c r="DW44" s="152"/>
      <c r="DX44" s="152"/>
      <c r="DY44" s="152"/>
      <c r="DZ44" s="152"/>
      <c r="EA44" s="152"/>
      <c r="EB44" s="162"/>
      <c r="EC44" s="72"/>
      <c r="ED44" s="73"/>
      <c r="EE44" s="161"/>
      <c r="EF44" s="152"/>
      <c r="EG44" s="152"/>
      <c r="EH44" s="152"/>
      <c r="EI44" s="152"/>
      <c r="EJ44" s="152"/>
      <c r="EK44" s="152"/>
      <c r="EL44" s="152"/>
      <c r="EM44" s="162"/>
      <c r="EN44" s="72"/>
      <c r="EO44" s="73"/>
      <c r="EP44" s="161"/>
      <c r="EQ44" s="152"/>
      <c r="ER44" s="152"/>
      <c r="ES44" s="152"/>
      <c r="ET44" s="152"/>
      <c r="EU44" s="152"/>
      <c r="EV44" s="152"/>
      <c r="EW44" s="152"/>
      <c r="EX44" s="162"/>
      <c r="EY44" s="72"/>
      <c r="EZ44" s="73"/>
      <c r="FA44" s="161"/>
      <c r="FB44" s="152"/>
      <c r="FC44" s="152"/>
      <c r="FD44" s="152"/>
      <c r="FE44" s="152"/>
      <c r="FF44" s="152"/>
      <c r="FG44" s="152"/>
      <c r="FH44" s="152"/>
      <c r="FI44" s="162"/>
      <c r="FJ44" s="72"/>
      <c r="FK44" s="73"/>
      <c r="FL44" s="161"/>
      <c r="FM44" s="152"/>
      <c r="FN44" s="152"/>
      <c r="FO44" s="152"/>
      <c r="FP44" s="152"/>
      <c r="FQ44" s="152"/>
      <c r="FR44" s="152"/>
      <c r="FS44" s="152"/>
      <c r="FT44" s="162"/>
      <c r="FU44" s="72"/>
      <c r="FV44" s="73"/>
      <c r="FW44" s="161"/>
      <c r="FX44" s="152"/>
      <c r="FY44" s="152"/>
      <c r="FZ44" s="152"/>
      <c r="GA44" s="152"/>
      <c r="GB44" s="152"/>
      <c r="GC44" s="152"/>
      <c r="GD44" s="152"/>
      <c r="GE44" s="162"/>
      <c r="GF44" s="72"/>
      <c r="GG44" s="73"/>
      <c r="GH44" s="161"/>
      <c r="GI44" s="152"/>
      <c r="GJ44" s="152"/>
      <c r="GK44" s="152"/>
      <c r="GL44" s="152"/>
      <c r="GM44" s="152"/>
      <c r="GN44" s="152"/>
      <c r="GO44" s="152"/>
      <c r="GP44" s="162"/>
      <c r="GQ44" s="72"/>
      <c r="GR44" s="73"/>
      <c r="GS44" s="161"/>
      <c r="GT44" s="152"/>
      <c r="GU44" s="152"/>
      <c r="GV44" s="152"/>
      <c r="GW44" s="152"/>
      <c r="GX44" s="152"/>
      <c r="GY44" s="152"/>
      <c r="GZ44" s="152"/>
      <c r="HA44" s="162"/>
      <c r="HB44" s="72"/>
      <c r="HC44" s="73"/>
      <c r="HD44" s="161"/>
      <c r="HE44" s="152"/>
      <c r="HF44" s="152"/>
      <c r="HG44" s="152"/>
      <c r="HH44" s="152"/>
      <c r="HI44" s="152"/>
      <c r="HJ44" s="152"/>
      <c r="HK44" s="152"/>
      <c r="HL44" s="162"/>
      <c r="HM44" s="72"/>
      <c r="HN44" s="73"/>
      <c r="HO44" s="161"/>
      <c r="HP44" s="152"/>
      <c r="HQ44" s="152"/>
      <c r="HR44" s="152"/>
      <c r="HS44" s="152"/>
      <c r="HT44" s="152"/>
      <c r="HU44" s="152"/>
      <c r="HV44" s="152"/>
      <c r="HW44" s="162"/>
      <c r="HX44" s="72"/>
      <c r="HY44" s="73"/>
      <c r="HZ44" s="161"/>
      <c r="IA44" s="152"/>
      <c r="IB44" s="152"/>
      <c r="IC44" s="152"/>
      <c r="ID44" s="152"/>
      <c r="IE44" s="152"/>
      <c r="IF44" s="152"/>
      <c r="IG44" s="152"/>
      <c r="IH44" s="162"/>
      <c r="II44" s="72"/>
      <c r="IJ44" s="73"/>
      <c r="IK44" s="161"/>
      <c r="IL44" s="152"/>
      <c r="IM44" s="152"/>
      <c r="IN44" s="152"/>
      <c r="IO44" s="152"/>
      <c r="IP44" s="152"/>
      <c r="IQ44" s="152"/>
      <c r="IR44" s="152"/>
      <c r="IS44" s="162"/>
      <c r="IT44" s="72"/>
      <c r="IU44" s="73"/>
      <c r="IV44" s="161"/>
      <c r="IW44" s="152"/>
      <c r="IX44" s="152"/>
      <c r="IY44" s="152"/>
      <c r="IZ44" s="152"/>
      <c r="JA44" s="152"/>
      <c r="JB44" s="152"/>
      <c r="JC44" s="152"/>
      <c r="JD44" s="162"/>
      <c r="JE44" s="72"/>
      <c r="JF44" s="73"/>
      <c r="JG44" s="161"/>
      <c r="JH44" s="152"/>
      <c r="JI44" s="152"/>
      <c r="JJ44" s="152"/>
      <c r="JK44" s="152"/>
      <c r="JL44" s="152"/>
      <c r="JM44" s="152"/>
      <c r="JN44" s="152"/>
      <c r="JO44" s="162"/>
      <c r="JP44" s="72"/>
      <c r="JQ44" s="73"/>
      <c r="JR44" s="161"/>
      <c r="JS44" s="152"/>
      <c r="JT44" s="152"/>
      <c r="JU44" s="152"/>
      <c r="JV44" s="152"/>
      <c r="JW44" s="152"/>
      <c r="JX44" s="152"/>
      <c r="JY44" s="152"/>
      <c r="JZ44" s="162"/>
      <c r="KA44" s="72"/>
      <c r="KB44" s="73"/>
      <c r="KC44" s="161"/>
      <c r="KD44" s="152"/>
      <c r="KE44" s="152"/>
      <c r="KF44" s="152"/>
      <c r="KG44" s="152"/>
      <c r="KH44" s="152"/>
      <c r="KI44" s="152"/>
      <c r="KJ44" s="152"/>
      <c r="KK44" s="162"/>
      <c r="KL44" s="72"/>
      <c r="KM44" s="73"/>
      <c r="KN44" s="161"/>
      <c r="KO44" s="152"/>
      <c r="KP44" s="152"/>
      <c r="KQ44" s="152"/>
      <c r="KR44" s="152"/>
      <c r="KS44" s="152"/>
      <c r="KT44" s="152"/>
      <c r="KU44" s="152"/>
      <c r="KV44" s="162"/>
      <c r="KW44" s="72"/>
      <c r="KX44" s="73"/>
      <c r="KY44" s="161"/>
      <c r="KZ44" s="152"/>
      <c r="LA44" s="152"/>
      <c r="LB44" s="152"/>
      <c r="LC44" s="152"/>
      <c r="LD44" s="152"/>
      <c r="LE44" s="152"/>
      <c r="LF44" s="152"/>
      <c r="LG44" s="162"/>
      <c r="LH44" s="72"/>
      <c r="LI44" s="73"/>
      <c r="LJ44" s="161"/>
      <c r="LK44" s="152"/>
      <c r="LL44" s="152"/>
      <c r="LM44" s="152"/>
      <c r="LN44" s="152"/>
      <c r="LO44" s="152"/>
      <c r="LP44" s="152"/>
      <c r="LQ44" s="152"/>
      <c r="LR44" s="162"/>
      <c r="LS44" s="72"/>
      <c r="LT44" s="73"/>
      <c r="LU44" s="161"/>
      <c r="LV44" s="152"/>
      <c r="LW44" s="152"/>
      <c r="LX44" s="152"/>
      <c r="LY44" s="152"/>
      <c r="LZ44" s="152"/>
      <c r="MA44" s="152"/>
      <c r="MB44" s="152"/>
      <c r="MC44" s="162"/>
      <c r="MD44" s="72"/>
      <c r="ME44" s="73"/>
      <c r="MF44" s="161"/>
      <c r="MG44" s="152"/>
      <c r="MH44" s="152"/>
      <c r="MI44" s="152"/>
      <c r="MJ44" s="152"/>
      <c r="MK44" s="152"/>
      <c r="ML44" s="152"/>
      <c r="MM44" s="152"/>
      <c r="MN44" s="162"/>
      <c r="MO44" s="72"/>
      <c r="MP44" s="73"/>
      <c r="MQ44" s="161"/>
      <c r="MR44" s="152"/>
      <c r="MS44" s="152"/>
      <c r="MT44" s="152"/>
      <c r="MU44" s="152"/>
      <c r="MV44" s="152"/>
      <c r="MW44" s="152"/>
      <c r="MX44" s="152"/>
      <c r="MY44" s="162"/>
      <c r="MZ44" s="72"/>
      <c r="NA44" s="73"/>
      <c r="NB44" s="161"/>
      <c r="NC44" s="152"/>
      <c r="ND44" s="152"/>
      <c r="NE44" s="152"/>
      <c r="NF44" s="152"/>
      <c r="NG44" s="152"/>
      <c r="NH44" s="152"/>
      <c r="NI44" s="152"/>
      <c r="NJ44" s="162"/>
      <c r="NK44" s="72"/>
      <c r="NL44" s="73"/>
      <c r="NM44" s="161"/>
      <c r="NN44" s="152"/>
      <c r="NO44" s="152"/>
      <c r="NP44" s="152"/>
      <c r="NQ44" s="152"/>
      <c r="NR44" s="152"/>
      <c r="NS44" s="152"/>
      <c r="NT44" s="152"/>
      <c r="NU44" s="162"/>
      <c r="NV44" s="72"/>
      <c r="NW44" s="73"/>
      <c r="NX44" s="161"/>
      <c r="NY44" s="152"/>
      <c r="NZ44" s="152"/>
      <c r="OA44" s="152"/>
      <c r="OB44" s="152"/>
      <c r="OC44" s="152"/>
      <c r="OD44" s="152"/>
      <c r="OE44" s="152"/>
      <c r="OF44" s="162"/>
      <c r="OG44" s="72"/>
      <c r="OH44" s="73"/>
      <c r="OI44" s="161"/>
      <c r="OJ44" s="152"/>
      <c r="OK44" s="152"/>
      <c r="OL44" s="152"/>
      <c r="OM44" s="152"/>
      <c r="ON44" s="152"/>
      <c r="OO44" s="152"/>
      <c r="OP44" s="152"/>
      <c r="OQ44" s="162"/>
      <c r="OR44" s="72"/>
      <c r="OS44" s="73"/>
      <c r="OT44" s="161"/>
      <c r="OU44" s="152"/>
      <c r="OV44" s="152"/>
      <c r="OW44" s="152"/>
      <c r="OX44" s="152"/>
      <c r="OY44" s="152"/>
      <c r="OZ44" s="152"/>
      <c r="PA44" s="152"/>
      <c r="PB44" s="162"/>
      <c r="PC44" s="72"/>
      <c r="PD44" s="73"/>
      <c r="PE44" s="161"/>
      <c r="PF44" s="152"/>
      <c r="PG44" s="152"/>
      <c r="PH44" s="152"/>
      <c r="PI44" s="152"/>
      <c r="PJ44" s="152"/>
      <c r="PK44" s="152"/>
      <c r="PL44" s="152"/>
      <c r="PM44" s="162"/>
      <c r="PN44" s="72"/>
      <c r="PO44" s="73"/>
      <c r="PP44" s="161"/>
      <c r="PQ44" s="152"/>
      <c r="PR44" s="152"/>
      <c r="PS44" s="152"/>
      <c r="PT44" s="152"/>
      <c r="PU44" s="152"/>
      <c r="PV44" s="152"/>
      <c r="PW44" s="152"/>
      <c r="PX44" s="162"/>
      <c r="PY44" s="72"/>
      <c r="PZ44" s="73"/>
      <c r="QA44" s="161"/>
      <c r="QB44" s="152"/>
      <c r="QC44" s="152"/>
      <c r="QD44" s="152"/>
      <c r="QE44" s="152"/>
      <c r="QF44" s="152"/>
      <c r="QG44" s="152"/>
      <c r="QH44" s="152"/>
      <c r="QI44" s="162"/>
      <c r="QJ44" s="72"/>
      <c r="QK44" s="73"/>
      <c r="QL44" s="161"/>
      <c r="QM44" s="152"/>
      <c r="QN44" s="152"/>
      <c r="QO44" s="152"/>
      <c r="QP44" s="152"/>
      <c r="QQ44" s="152"/>
      <c r="QR44" s="152"/>
      <c r="QS44" s="152"/>
      <c r="QT44" s="162"/>
      <c r="QU44" s="72"/>
      <c r="QV44" s="73"/>
      <c r="QW44" s="161"/>
      <c r="QX44" s="152"/>
      <c r="QY44" s="152"/>
      <c r="QZ44" s="152"/>
      <c r="RA44" s="152"/>
      <c r="RB44" s="152"/>
      <c r="RC44" s="152"/>
      <c r="RD44" s="152"/>
      <c r="RE44" s="162"/>
      <c r="RF44" s="72"/>
      <c r="RG44" s="73"/>
      <c r="RH44" s="161"/>
      <c r="RI44" s="152"/>
      <c r="RJ44" s="152"/>
      <c r="RK44" s="152"/>
      <c r="RL44" s="152"/>
      <c r="RM44" s="152"/>
      <c r="RN44" s="152"/>
      <c r="RO44" s="152"/>
      <c r="RP44" s="162"/>
      <c r="RQ44" s="72"/>
      <c r="RR44" s="73"/>
      <c r="RS44" s="161"/>
      <c r="RT44" s="152"/>
      <c r="RU44" s="152"/>
      <c r="RV44" s="152"/>
      <c r="RW44" s="152"/>
      <c r="RX44" s="152"/>
      <c r="RY44" s="152"/>
      <c r="RZ44" s="152"/>
      <c r="SA44" s="162"/>
      <c r="SB44" s="72"/>
      <c r="SC44" s="73"/>
      <c r="SD44" s="161"/>
      <c r="SE44" s="152"/>
      <c r="SF44" s="152"/>
      <c r="SG44" s="152"/>
      <c r="SH44" s="152"/>
      <c r="SI44" s="152"/>
      <c r="SJ44" s="152"/>
      <c r="SK44" s="152"/>
      <c r="SL44" s="162"/>
      <c r="SM44" s="72"/>
      <c r="SN44" s="73"/>
      <c r="SO44" s="161"/>
      <c r="SP44" s="152"/>
      <c r="SQ44" s="152"/>
      <c r="SR44" s="152"/>
      <c r="SS44" s="152"/>
      <c r="ST44" s="152"/>
      <c r="SU44" s="152"/>
      <c r="SV44" s="152"/>
      <c r="SW44" s="162"/>
      <c r="SX44" s="72"/>
      <c r="SY44" s="73"/>
      <c r="SZ44" s="161"/>
      <c r="TA44" s="152"/>
      <c r="TB44" s="152"/>
      <c r="TC44" s="152"/>
      <c r="TD44" s="152"/>
      <c r="TE44" s="152"/>
      <c r="TF44" s="152"/>
      <c r="TG44" s="152"/>
      <c r="TH44" s="162"/>
      <c r="TI44" s="72"/>
      <c r="TJ44" s="73"/>
      <c r="TK44" s="161"/>
      <c r="TL44" s="152"/>
      <c r="TM44" s="152"/>
      <c r="TN44" s="152"/>
      <c r="TO44" s="152"/>
      <c r="TP44" s="152"/>
      <c r="TQ44" s="152"/>
      <c r="TR44" s="152"/>
      <c r="TS44" s="162"/>
      <c r="TT44" s="72"/>
      <c r="TU44" s="73"/>
      <c r="TV44" s="161"/>
      <c r="TW44" s="152"/>
      <c r="TX44" s="152"/>
      <c r="TY44" s="152"/>
      <c r="TZ44" s="152"/>
      <c r="UA44" s="152"/>
      <c r="UB44" s="152"/>
      <c r="UC44" s="152"/>
      <c r="UD44" s="162"/>
      <c r="UE44" s="72"/>
    </row>
    <row r="45" spans="1:551" x14ac:dyDescent="0.25">
      <c r="A45" s="75"/>
      <c r="B45" s="73"/>
      <c r="C45" s="163"/>
      <c r="D45" s="164"/>
      <c r="E45" s="164"/>
      <c r="F45" s="164"/>
      <c r="G45" s="164"/>
      <c r="H45" s="164"/>
      <c r="I45" s="164"/>
      <c r="J45" s="164"/>
      <c r="K45" s="165"/>
      <c r="L45" s="72"/>
      <c r="M45" s="73"/>
      <c r="N45" s="163"/>
      <c r="O45" s="164"/>
      <c r="P45" s="164"/>
      <c r="Q45" s="164"/>
      <c r="R45" s="164"/>
      <c r="S45" s="164"/>
      <c r="T45" s="164"/>
      <c r="U45" s="164"/>
      <c r="V45" s="165"/>
      <c r="W45" s="72"/>
      <c r="X45" s="73"/>
      <c r="Y45" s="163"/>
      <c r="Z45" s="164"/>
      <c r="AA45" s="164"/>
      <c r="AB45" s="164"/>
      <c r="AC45" s="164"/>
      <c r="AD45" s="164"/>
      <c r="AE45" s="164"/>
      <c r="AF45" s="164"/>
      <c r="AG45" s="165"/>
      <c r="AH45" s="72"/>
      <c r="AI45" s="73"/>
      <c r="AJ45" s="163"/>
      <c r="AK45" s="164"/>
      <c r="AL45" s="164"/>
      <c r="AM45" s="164"/>
      <c r="AN45" s="164"/>
      <c r="AO45" s="164"/>
      <c r="AP45" s="164"/>
      <c r="AQ45" s="164"/>
      <c r="AR45" s="165"/>
      <c r="AS45" s="72"/>
      <c r="AT45" s="73"/>
      <c r="AU45" s="163"/>
      <c r="AV45" s="164"/>
      <c r="AW45" s="164"/>
      <c r="AX45" s="164"/>
      <c r="AY45" s="164"/>
      <c r="AZ45" s="164"/>
      <c r="BA45" s="164"/>
      <c r="BB45" s="164"/>
      <c r="BC45" s="165"/>
      <c r="BD45" s="72"/>
      <c r="BE45" s="73"/>
      <c r="BF45" s="163"/>
      <c r="BG45" s="164"/>
      <c r="BH45" s="164"/>
      <c r="BI45" s="164"/>
      <c r="BJ45" s="164"/>
      <c r="BK45" s="164"/>
      <c r="BL45" s="164"/>
      <c r="BM45" s="164"/>
      <c r="BN45" s="165"/>
      <c r="BO45" s="72"/>
      <c r="BP45" s="73"/>
      <c r="BQ45" s="163"/>
      <c r="BR45" s="164"/>
      <c r="BS45" s="164"/>
      <c r="BT45" s="164"/>
      <c r="BU45" s="164"/>
      <c r="BV45" s="164"/>
      <c r="BW45" s="164"/>
      <c r="BX45" s="164"/>
      <c r="BY45" s="165"/>
      <c r="BZ45" s="72"/>
      <c r="CA45" s="73"/>
      <c r="CB45" s="163"/>
      <c r="CC45" s="164"/>
      <c r="CD45" s="164"/>
      <c r="CE45" s="164"/>
      <c r="CF45" s="164"/>
      <c r="CG45" s="164"/>
      <c r="CH45" s="164"/>
      <c r="CI45" s="164"/>
      <c r="CJ45" s="165"/>
      <c r="CK45" s="72"/>
      <c r="CL45" s="73"/>
      <c r="CM45" s="163"/>
      <c r="CN45" s="164"/>
      <c r="CO45" s="164"/>
      <c r="CP45" s="164"/>
      <c r="CQ45" s="164"/>
      <c r="CR45" s="164"/>
      <c r="CS45" s="164"/>
      <c r="CT45" s="164"/>
      <c r="CU45" s="165"/>
      <c r="CV45" s="72"/>
      <c r="CW45" s="73"/>
      <c r="CX45" s="163"/>
      <c r="CY45" s="164"/>
      <c r="CZ45" s="164"/>
      <c r="DA45" s="164"/>
      <c r="DB45" s="164"/>
      <c r="DC45" s="164"/>
      <c r="DD45" s="164"/>
      <c r="DE45" s="164"/>
      <c r="DF45" s="165"/>
      <c r="DG45" s="72"/>
      <c r="DH45" s="73"/>
      <c r="DI45" s="163"/>
      <c r="DJ45" s="164"/>
      <c r="DK45" s="164"/>
      <c r="DL45" s="164"/>
      <c r="DM45" s="164"/>
      <c r="DN45" s="164"/>
      <c r="DO45" s="164"/>
      <c r="DP45" s="164"/>
      <c r="DQ45" s="165"/>
      <c r="DR45" s="72"/>
      <c r="DS45" s="73"/>
      <c r="DT45" s="163"/>
      <c r="DU45" s="164"/>
      <c r="DV45" s="164"/>
      <c r="DW45" s="164"/>
      <c r="DX45" s="164"/>
      <c r="DY45" s="164"/>
      <c r="DZ45" s="164"/>
      <c r="EA45" s="164"/>
      <c r="EB45" s="165"/>
      <c r="EC45" s="72"/>
      <c r="ED45" s="73"/>
      <c r="EE45" s="163"/>
      <c r="EF45" s="164"/>
      <c r="EG45" s="164"/>
      <c r="EH45" s="164"/>
      <c r="EI45" s="164"/>
      <c r="EJ45" s="164"/>
      <c r="EK45" s="164"/>
      <c r="EL45" s="164"/>
      <c r="EM45" s="165"/>
      <c r="EN45" s="72"/>
      <c r="EO45" s="73"/>
      <c r="EP45" s="163"/>
      <c r="EQ45" s="164"/>
      <c r="ER45" s="164"/>
      <c r="ES45" s="164"/>
      <c r="ET45" s="164"/>
      <c r="EU45" s="164"/>
      <c r="EV45" s="164"/>
      <c r="EW45" s="164"/>
      <c r="EX45" s="165"/>
      <c r="EY45" s="72"/>
      <c r="EZ45" s="73"/>
      <c r="FA45" s="163"/>
      <c r="FB45" s="164"/>
      <c r="FC45" s="164"/>
      <c r="FD45" s="164"/>
      <c r="FE45" s="164"/>
      <c r="FF45" s="164"/>
      <c r="FG45" s="164"/>
      <c r="FH45" s="164"/>
      <c r="FI45" s="165"/>
      <c r="FJ45" s="72"/>
      <c r="FK45" s="73"/>
      <c r="FL45" s="163"/>
      <c r="FM45" s="164"/>
      <c r="FN45" s="164"/>
      <c r="FO45" s="164"/>
      <c r="FP45" s="164"/>
      <c r="FQ45" s="164"/>
      <c r="FR45" s="164"/>
      <c r="FS45" s="164"/>
      <c r="FT45" s="165"/>
      <c r="FU45" s="72"/>
      <c r="FV45" s="73"/>
      <c r="FW45" s="163"/>
      <c r="FX45" s="164"/>
      <c r="FY45" s="164"/>
      <c r="FZ45" s="164"/>
      <c r="GA45" s="164"/>
      <c r="GB45" s="164"/>
      <c r="GC45" s="164"/>
      <c r="GD45" s="164"/>
      <c r="GE45" s="165"/>
      <c r="GF45" s="72"/>
      <c r="GG45" s="73"/>
      <c r="GH45" s="163"/>
      <c r="GI45" s="164"/>
      <c r="GJ45" s="164"/>
      <c r="GK45" s="164"/>
      <c r="GL45" s="164"/>
      <c r="GM45" s="164"/>
      <c r="GN45" s="164"/>
      <c r="GO45" s="164"/>
      <c r="GP45" s="165"/>
      <c r="GQ45" s="72"/>
      <c r="GR45" s="73"/>
      <c r="GS45" s="163"/>
      <c r="GT45" s="164"/>
      <c r="GU45" s="164"/>
      <c r="GV45" s="164"/>
      <c r="GW45" s="164"/>
      <c r="GX45" s="164"/>
      <c r="GY45" s="164"/>
      <c r="GZ45" s="164"/>
      <c r="HA45" s="165"/>
      <c r="HB45" s="72"/>
      <c r="HC45" s="73"/>
      <c r="HD45" s="163"/>
      <c r="HE45" s="164"/>
      <c r="HF45" s="164"/>
      <c r="HG45" s="164"/>
      <c r="HH45" s="164"/>
      <c r="HI45" s="164"/>
      <c r="HJ45" s="164"/>
      <c r="HK45" s="164"/>
      <c r="HL45" s="165"/>
      <c r="HM45" s="72"/>
      <c r="HN45" s="73"/>
      <c r="HO45" s="163"/>
      <c r="HP45" s="164"/>
      <c r="HQ45" s="164"/>
      <c r="HR45" s="164"/>
      <c r="HS45" s="164"/>
      <c r="HT45" s="164"/>
      <c r="HU45" s="164"/>
      <c r="HV45" s="164"/>
      <c r="HW45" s="165"/>
      <c r="HX45" s="72"/>
      <c r="HY45" s="73"/>
      <c r="HZ45" s="163"/>
      <c r="IA45" s="164"/>
      <c r="IB45" s="164"/>
      <c r="IC45" s="164"/>
      <c r="ID45" s="164"/>
      <c r="IE45" s="164"/>
      <c r="IF45" s="164"/>
      <c r="IG45" s="164"/>
      <c r="IH45" s="165"/>
      <c r="II45" s="72"/>
      <c r="IJ45" s="73"/>
      <c r="IK45" s="163"/>
      <c r="IL45" s="164"/>
      <c r="IM45" s="164"/>
      <c r="IN45" s="164"/>
      <c r="IO45" s="164"/>
      <c r="IP45" s="164"/>
      <c r="IQ45" s="164"/>
      <c r="IR45" s="164"/>
      <c r="IS45" s="165"/>
      <c r="IT45" s="72"/>
      <c r="IU45" s="73"/>
      <c r="IV45" s="163"/>
      <c r="IW45" s="164"/>
      <c r="IX45" s="164"/>
      <c r="IY45" s="164"/>
      <c r="IZ45" s="164"/>
      <c r="JA45" s="164"/>
      <c r="JB45" s="164"/>
      <c r="JC45" s="164"/>
      <c r="JD45" s="165"/>
      <c r="JE45" s="72"/>
      <c r="JF45" s="73"/>
      <c r="JG45" s="163"/>
      <c r="JH45" s="164"/>
      <c r="JI45" s="164"/>
      <c r="JJ45" s="164"/>
      <c r="JK45" s="164"/>
      <c r="JL45" s="164"/>
      <c r="JM45" s="164"/>
      <c r="JN45" s="164"/>
      <c r="JO45" s="165"/>
      <c r="JP45" s="72"/>
      <c r="JQ45" s="73"/>
      <c r="JR45" s="163"/>
      <c r="JS45" s="164"/>
      <c r="JT45" s="164"/>
      <c r="JU45" s="164"/>
      <c r="JV45" s="164"/>
      <c r="JW45" s="164"/>
      <c r="JX45" s="164"/>
      <c r="JY45" s="164"/>
      <c r="JZ45" s="165"/>
      <c r="KA45" s="72"/>
      <c r="KB45" s="73"/>
      <c r="KC45" s="163"/>
      <c r="KD45" s="164"/>
      <c r="KE45" s="164"/>
      <c r="KF45" s="164"/>
      <c r="KG45" s="164"/>
      <c r="KH45" s="164"/>
      <c r="KI45" s="164"/>
      <c r="KJ45" s="164"/>
      <c r="KK45" s="165"/>
      <c r="KL45" s="72"/>
      <c r="KM45" s="73"/>
      <c r="KN45" s="163"/>
      <c r="KO45" s="164"/>
      <c r="KP45" s="164"/>
      <c r="KQ45" s="164"/>
      <c r="KR45" s="164"/>
      <c r="KS45" s="164"/>
      <c r="KT45" s="164"/>
      <c r="KU45" s="164"/>
      <c r="KV45" s="165"/>
      <c r="KW45" s="72"/>
      <c r="KX45" s="73"/>
      <c r="KY45" s="163"/>
      <c r="KZ45" s="164"/>
      <c r="LA45" s="164"/>
      <c r="LB45" s="164"/>
      <c r="LC45" s="164"/>
      <c r="LD45" s="164"/>
      <c r="LE45" s="164"/>
      <c r="LF45" s="164"/>
      <c r="LG45" s="165"/>
      <c r="LH45" s="72"/>
      <c r="LI45" s="73"/>
      <c r="LJ45" s="163"/>
      <c r="LK45" s="164"/>
      <c r="LL45" s="164"/>
      <c r="LM45" s="164"/>
      <c r="LN45" s="164"/>
      <c r="LO45" s="164"/>
      <c r="LP45" s="164"/>
      <c r="LQ45" s="164"/>
      <c r="LR45" s="165"/>
      <c r="LS45" s="72"/>
      <c r="LT45" s="73"/>
      <c r="LU45" s="163"/>
      <c r="LV45" s="164"/>
      <c r="LW45" s="164"/>
      <c r="LX45" s="164"/>
      <c r="LY45" s="164"/>
      <c r="LZ45" s="164"/>
      <c r="MA45" s="164"/>
      <c r="MB45" s="164"/>
      <c r="MC45" s="165"/>
      <c r="MD45" s="72"/>
      <c r="ME45" s="73"/>
      <c r="MF45" s="163"/>
      <c r="MG45" s="164"/>
      <c r="MH45" s="164"/>
      <c r="MI45" s="164"/>
      <c r="MJ45" s="164"/>
      <c r="MK45" s="164"/>
      <c r="ML45" s="164"/>
      <c r="MM45" s="164"/>
      <c r="MN45" s="165"/>
      <c r="MO45" s="72"/>
      <c r="MP45" s="73"/>
      <c r="MQ45" s="163"/>
      <c r="MR45" s="164"/>
      <c r="MS45" s="164"/>
      <c r="MT45" s="164"/>
      <c r="MU45" s="164"/>
      <c r="MV45" s="164"/>
      <c r="MW45" s="164"/>
      <c r="MX45" s="164"/>
      <c r="MY45" s="165"/>
      <c r="MZ45" s="72"/>
      <c r="NA45" s="73"/>
      <c r="NB45" s="163"/>
      <c r="NC45" s="164"/>
      <c r="ND45" s="164"/>
      <c r="NE45" s="164"/>
      <c r="NF45" s="164"/>
      <c r="NG45" s="164"/>
      <c r="NH45" s="164"/>
      <c r="NI45" s="164"/>
      <c r="NJ45" s="165"/>
      <c r="NK45" s="72"/>
      <c r="NL45" s="73"/>
      <c r="NM45" s="163"/>
      <c r="NN45" s="164"/>
      <c r="NO45" s="164"/>
      <c r="NP45" s="164"/>
      <c r="NQ45" s="164"/>
      <c r="NR45" s="164"/>
      <c r="NS45" s="164"/>
      <c r="NT45" s="164"/>
      <c r="NU45" s="165"/>
      <c r="NV45" s="72"/>
      <c r="NW45" s="73"/>
      <c r="NX45" s="163"/>
      <c r="NY45" s="164"/>
      <c r="NZ45" s="164"/>
      <c r="OA45" s="164"/>
      <c r="OB45" s="164"/>
      <c r="OC45" s="164"/>
      <c r="OD45" s="164"/>
      <c r="OE45" s="164"/>
      <c r="OF45" s="165"/>
      <c r="OG45" s="72"/>
      <c r="OH45" s="73"/>
      <c r="OI45" s="163"/>
      <c r="OJ45" s="164"/>
      <c r="OK45" s="164"/>
      <c r="OL45" s="164"/>
      <c r="OM45" s="164"/>
      <c r="ON45" s="164"/>
      <c r="OO45" s="164"/>
      <c r="OP45" s="164"/>
      <c r="OQ45" s="165"/>
      <c r="OR45" s="72"/>
      <c r="OS45" s="73"/>
      <c r="OT45" s="163"/>
      <c r="OU45" s="164"/>
      <c r="OV45" s="164"/>
      <c r="OW45" s="164"/>
      <c r="OX45" s="164"/>
      <c r="OY45" s="164"/>
      <c r="OZ45" s="164"/>
      <c r="PA45" s="164"/>
      <c r="PB45" s="165"/>
      <c r="PC45" s="72"/>
      <c r="PD45" s="73"/>
      <c r="PE45" s="163"/>
      <c r="PF45" s="164"/>
      <c r="PG45" s="164"/>
      <c r="PH45" s="164"/>
      <c r="PI45" s="164"/>
      <c r="PJ45" s="164"/>
      <c r="PK45" s="164"/>
      <c r="PL45" s="164"/>
      <c r="PM45" s="165"/>
      <c r="PN45" s="72"/>
      <c r="PO45" s="73"/>
      <c r="PP45" s="163"/>
      <c r="PQ45" s="164"/>
      <c r="PR45" s="164"/>
      <c r="PS45" s="164"/>
      <c r="PT45" s="164"/>
      <c r="PU45" s="164"/>
      <c r="PV45" s="164"/>
      <c r="PW45" s="164"/>
      <c r="PX45" s="165"/>
      <c r="PY45" s="72"/>
      <c r="PZ45" s="73"/>
      <c r="QA45" s="163"/>
      <c r="QB45" s="164"/>
      <c r="QC45" s="164"/>
      <c r="QD45" s="164"/>
      <c r="QE45" s="164"/>
      <c r="QF45" s="164"/>
      <c r="QG45" s="164"/>
      <c r="QH45" s="164"/>
      <c r="QI45" s="165"/>
      <c r="QJ45" s="72"/>
      <c r="QK45" s="73"/>
      <c r="QL45" s="163"/>
      <c r="QM45" s="164"/>
      <c r="QN45" s="164"/>
      <c r="QO45" s="164"/>
      <c r="QP45" s="164"/>
      <c r="QQ45" s="164"/>
      <c r="QR45" s="164"/>
      <c r="QS45" s="164"/>
      <c r="QT45" s="165"/>
      <c r="QU45" s="72"/>
      <c r="QV45" s="73"/>
      <c r="QW45" s="163"/>
      <c r="QX45" s="164"/>
      <c r="QY45" s="164"/>
      <c r="QZ45" s="164"/>
      <c r="RA45" s="164"/>
      <c r="RB45" s="164"/>
      <c r="RC45" s="164"/>
      <c r="RD45" s="164"/>
      <c r="RE45" s="165"/>
      <c r="RF45" s="72"/>
      <c r="RG45" s="73"/>
      <c r="RH45" s="163"/>
      <c r="RI45" s="164"/>
      <c r="RJ45" s="164"/>
      <c r="RK45" s="164"/>
      <c r="RL45" s="164"/>
      <c r="RM45" s="164"/>
      <c r="RN45" s="164"/>
      <c r="RO45" s="164"/>
      <c r="RP45" s="165"/>
      <c r="RQ45" s="72"/>
      <c r="RR45" s="73"/>
      <c r="RS45" s="163"/>
      <c r="RT45" s="164"/>
      <c r="RU45" s="164"/>
      <c r="RV45" s="164"/>
      <c r="RW45" s="164"/>
      <c r="RX45" s="164"/>
      <c r="RY45" s="164"/>
      <c r="RZ45" s="164"/>
      <c r="SA45" s="165"/>
      <c r="SB45" s="72"/>
      <c r="SC45" s="73"/>
      <c r="SD45" s="163"/>
      <c r="SE45" s="164"/>
      <c r="SF45" s="164"/>
      <c r="SG45" s="164"/>
      <c r="SH45" s="164"/>
      <c r="SI45" s="164"/>
      <c r="SJ45" s="164"/>
      <c r="SK45" s="164"/>
      <c r="SL45" s="165"/>
      <c r="SM45" s="72"/>
      <c r="SN45" s="73"/>
      <c r="SO45" s="163"/>
      <c r="SP45" s="164"/>
      <c r="SQ45" s="164"/>
      <c r="SR45" s="164"/>
      <c r="SS45" s="164"/>
      <c r="ST45" s="164"/>
      <c r="SU45" s="164"/>
      <c r="SV45" s="164"/>
      <c r="SW45" s="165"/>
      <c r="SX45" s="72"/>
      <c r="SY45" s="73"/>
      <c r="SZ45" s="163"/>
      <c r="TA45" s="164"/>
      <c r="TB45" s="164"/>
      <c r="TC45" s="164"/>
      <c r="TD45" s="164"/>
      <c r="TE45" s="164"/>
      <c r="TF45" s="164"/>
      <c r="TG45" s="164"/>
      <c r="TH45" s="165"/>
      <c r="TI45" s="72"/>
      <c r="TJ45" s="73"/>
      <c r="TK45" s="163"/>
      <c r="TL45" s="164"/>
      <c r="TM45" s="164"/>
      <c r="TN45" s="164"/>
      <c r="TO45" s="164"/>
      <c r="TP45" s="164"/>
      <c r="TQ45" s="164"/>
      <c r="TR45" s="164"/>
      <c r="TS45" s="165"/>
      <c r="TT45" s="72"/>
      <c r="TU45" s="73"/>
      <c r="TV45" s="163"/>
      <c r="TW45" s="164"/>
      <c r="TX45" s="164"/>
      <c r="TY45" s="164"/>
      <c r="TZ45" s="164"/>
      <c r="UA45" s="164"/>
      <c r="UB45" s="164"/>
      <c r="UC45" s="164"/>
      <c r="UD45" s="165"/>
      <c r="UE45" s="72"/>
    </row>
    <row r="46" spans="1:551" x14ac:dyDescent="0.25">
      <c r="A46" s="75"/>
      <c r="B46" s="73"/>
      <c r="C46" s="40"/>
      <c r="D46" s="40"/>
      <c r="E46" s="40"/>
      <c r="F46" s="40"/>
      <c r="G46" s="40"/>
      <c r="H46" s="40"/>
      <c r="I46" s="40"/>
      <c r="J46" s="40"/>
      <c r="K46" s="40"/>
      <c r="L46" s="72"/>
      <c r="M46" s="73"/>
      <c r="N46" s="40"/>
      <c r="O46" s="40"/>
      <c r="P46" s="40"/>
      <c r="Q46" s="40"/>
      <c r="R46" s="40"/>
      <c r="S46" s="40"/>
      <c r="T46" s="40"/>
      <c r="U46" s="40"/>
      <c r="V46" s="40"/>
      <c r="W46" s="72"/>
      <c r="X46" s="73"/>
      <c r="Y46" s="40"/>
      <c r="Z46" s="40"/>
      <c r="AA46" s="40"/>
      <c r="AB46" s="40"/>
      <c r="AC46" s="40"/>
      <c r="AD46" s="40"/>
      <c r="AE46" s="40"/>
      <c r="AF46" s="40"/>
      <c r="AG46" s="40"/>
      <c r="AH46" s="72"/>
      <c r="AI46" s="73"/>
      <c r="AJ46" s="40"/>
      <c r="AK46" s="40"/>
      <c r="AL46" s="40"/>
      <c r="AM46" s="40"/>
      <c r="AN46" s="40"/>
      <c r="AO46" s="40"/>
      <c r="AP46" s="40"/>
      <c r="AQ46" s="40"/>
      <c r="AR46" s="40"/>
      <c r="AS46" s="72"/>
      <c r="AT46" s="73"/>
      <c r="AU46" s="40"/>
      <c r="AV46" s="40"/>
      <c r="AW46" s="40"/>
      <c r="AX46" s="40"/>
      <c r="AY46" s="40"/>
      <c r="AZ46" s="40"/>
      <c r="BA46" s="40"/>
      <c r="BB46" s="40"/>
      <c r="BC46" s="40"/>
      <c r="BD46" s="72"/>
      <c r="BE46" s="73"/>
      <c r="BF46" s="40"/>
      <c r="BG46" s="40"/>
      <c r="BH46" s="40"/>
      <c r="BI46" s="40"/>
      <c r="BJ46" s="40"/>
      <c r="BK46" s="40"/>
      <c r="BL46" s="40"/>
      <c r="BM46" s="40"/>
      <c r="BN46" s="40"/>
      <c r="BO46" s="72"/>
      <c r="BP46" s="73"/>
      <c r="BQ46" s="40"/>
      <c r="BR46" s="40"/>
      <c r="BS46" s="40"/>
      <c r="BT46" s="40"/>
      <c r="BU46" s="40"/>
      <c r="BV46" s="40"/>
      <c r="BW46" s="40"/>
      <c r="BX46" s="40"/>
      <c r="BY46" s="40"/>
      <c r="BZ46" s="72"/>
      <c r="CA46" s="73"/>
      <c r="CB46" s="40"/>
      <c r="CC46" s="40"/>
      <c r="CD46" s="40"/>
      <c r="CE46" s="40"/>
      <c r="CF46" s="40"/>
      <c r="CG46" s="40"/>
      <c r="CH46" s="40"/>
      <c r="CI46" s="40"/>
      <c r="CJ46" s="40"/>
      <c r="CK46" s="72"/>
      <c r="CL46" s="73"/>
      <c r="CM46" s="40"/>
      <c r="CN46" s="40"/>
      <c r="CO46" s="40"/>
      <c r="CP46" s="40"/>
      <c r="CQ46" s="40"/>
      <c r="CR46" s="40"/>
      <c r="CS46" s="40"/>
      <c r="CT46" s="40"/>
      <c r="CU46" s="40"/>
      <c r="CV46" s="72"/>
      <c r="CW46" s="73"/>
      <c r="CX46" s="40"/>
      <c r="CY46" s="40"/>
      <c r="CZ46" s="40"/>
      <c r="DA46" s="40"/>
      <c r="DB46" s="40"/>
      <c r="DC46" s="40"/>
      <c r="DD46" s="40"/>
      <c r="DE46" s="40"/>
      <c r="DF46" s="40"/>
      <c r="DG46" s="72"/>
      <c r="DH46" s="73"/>
      <c r="DI46" s="40"/>
      <c r="DJ46" s="40"/>
      <c r="DK46" s="40"/>
      <c r="DL46" s="40"/>
      <c r="DM46" s="40"/>
      <c r="DN46" s="40"/>
      <c r="DO46" s="40"/>
      <c r="DP46" s="40"/>
      <c r="DQ46" s="40"/>
      <c r="DR46" s="72"/>
      <c r="DS46" s="73"/>
      <c r="DT46" s="40"/>
      <c r="DU46" s="40"/>
      <c r="DV46" s="40"/>
      <c r="DW46" s="40"/>
      <c r="DX46" s="40"/>
      <c r="DY46" s="40"/>
      <c r="DZ46" s="40"/>
      <c r="EA46" s="40"/>
      <c r="EB46" s="40"/>
      <c r="EC46" s="72"/>
      <c r="ED46" s="73"/>
      <c r="EE46" s="40"/>
      <c r="EF46" s="40"/>
      <c r="EG46" s="40"/>
      <c r="EH46" s="40"/>
      <c r="EI46" s="40"/>
      <c r="EJ46" s="40"/>
      <c r="EK46" s="40"/>
      <c r="EL46" s="40"/>
      <c r="EM46" s="40"/>
      <c r="EN46" s="72"/>
      <c r="EO46" s="73"/>
      <c r="EP46" s="40"/>
      <c r="EQ46" s="40"/>
      <c r="ER46" s="40"/>
      <c r="ES46" s="40"/>
      <c r="ET46" s="40"/>
      <c r="EU46" s="40"/>
      <c r="EV46" s="40"/>
      <c r="EW46" s="40"/>
      <c r="EX46" s="40"/>
      <c r="EY46" s="72"/>
      <c r="EZ46" s="73"/>
      <c r="FA46" s="40"/>
      <c r="FB46" s="40"/>
      <c r="FC46" s="40"/>
      <c r="FD46" s="40"/>
      <c r="FE46" s="40"/>
      <c r="FF46" s="40"/>
      <c r="FG46" s="40"/>
      <c r="FH46" s="40"/>
      <c r="FI46" s="40"/>
      <c r="FJ46" s="72"/>
      <c r="FK46" s="73"/>
      <c r="FL46" s="40"/>
      <c r="FM46" s="40"/>
      <c r="FN46" s="40"/>
      <c r="FO46" s="40"/>
      <c r="FP46" s="40"/>
      <c r="FQ46" s="40"/>
      <c r="FR46" s="40"/>
      <c r="FS46" s="40"/>
      <c r="FT46" s="40"/>
      <c r="FU46" s="72"/>
      <c r="FV46" s="73"/>
      <c r="FW46" s="40"/>
      <c r="FX46" s="40"/>
      <c r="FY46" s="40"/>
      <c r="FZ46" s="40"/>
      <c r="GA46" s="40"/>
      <c r="GB46" s="40"/>
      <c r="GC46" s="40"/>
      <c r="GD46" s="40"/>
      <c r="GE46" s="40"/>
      <c r="GF46" s="72"/>
      <c r="GG46" s="73"/>
      <c r="GH46" s="40"/>
      <c r="GI46" s="40"/>
      <c r="GJ46" s="40"/>
      <c r="GK46" s="40"/>
      <c r="GL46" s="40"/>
      <c r="GM46" s="40"/>
      <c r="GN46" s="40"/>
      <c r="GO46" s="40"/>
      <c r="GP46" s="40"/>
      <c r="GQ46" s="72"/>
      <c r="GR46" s="73"/>
      <c r="GS46" s="40"/>
      <c r="GT46" s="40"/>
      <c r="GU46" s="40"/>
      <c r="GV46" s="40"/>
      <c r="GW46" s="40"/>
      <c r="GX46" s="40"/>
      <c r="GY46" s="40"/>
      <c r="GZ46" s="40"/>
      <c r="HA46" s="40"/>
      <c r="HB46" s="72"/>
      <c r="HC46" s="73"/>
      <c r="HD46" s="40"/>
      <c r="HE46" s="40"/>
      <c r="HF46" s="40"/>
      <c r="HG46" s="40"/>
      <c r="HH46" s="40"/>
      <c r="HI46" s="40"/>
      <c r="HJ46" s="40"/>
      <c r="HK46" s="40"/>
      <c r="HL46" s="40"/>
      <c r="HM46" s="72"/>
      <c r="HN46" s="73"/>
      <c r="HO46" s="40"/>
      <c r="HP46" s="40"/>
      <c r="HQ46" s="40"/>
      <c r="HR46" s="40"/>
      <c r="HS46" s="40"/>
      <c r="HT46" s="40"/>
      <c r="HU46" s="40"/>
      <c r="HV46" s="40"/>
      <c r="HW46" s="40"/>
      <c r="HX46" s="72"/>
      <c r="HY46" s="73"/>
      <c r="HZ46" s="40"/>
      <c r="IA46" s="40"/>
      <c r="IB46" s="40"/>
      <c r="IC46" s="40"/>
      <c r="ID46" s="40"/>
      <c r="IE46" s="40"/>
      <c r="IF46" s="40"/>
      <c r="IG46" s="40"/>
      <c r="IH46" s="40"/>
      <c r="II46" s="72"/>
      <c r="IJ46" s="73"/>
      <c r="IK46" s="40"/>
      <c r="IL46" s="40"/>
      <c r="IM46" s="40"/>
      <c r="IN46" s="40"/>
      <c r="IO46" s="40"/>
      <c r="IP46" s="40"/>
      <c r="IQ46" s="40"/>
      <c r="IR46" s="40"/>
      <c r="IS46" s="40"/>
      <c r="IT46" s="72"/>
      <c r="IU46" s="73"/>
      <c r="IV46" s="40"/>
      <c r="IW46" s="40"/>
      <c r="IX46" s="40"/>
      <c r="IY46" s="40"/>
      <c r="IZ46" s="40"/>
      <c r="JA46" s="40"/>
      <c r="JB46" s="40"/>
      <c r="JC46" s="40"/>
      <c r="JD46" s="40"/>
      <c r="JE46" s="72"/>
      <c r="JF46" s="73"/>
      <c r="JG46" s="40"/>
      <c r="JH46" s="40"/>
      <c r="JI46" s="40"/>
      <c r="JJ46" s="40"/>
      <c r="JK46" s="40"/>
      <c r="JL46" s="40"/>
      <c r="JM46" s="40"/>
      <c r="JN46" s="40"/>
      <c r="JO46" s="40"/>
      <c r="JP46" s="72"/>
      <c r="JQ46" s="73"/>
      <c r="JR46" s="40"/>
      <c r="JS46" s="40"/>
      <c r="JT46" s="40"/>
      <c r="JU46" s="40"/>
      <c r="JV46" s="40"/>
      <c r="JW46" s="40"/>
      <c r="JX46" s="40"/>
      <c r="JY46" s="40"/>
      <c r="JZ46" s="40"/>
      <c r="KA46" s="72"/>
      <c r="KB46" s="73"/>
      <c r="KC46" s="40"/>
      <c r="KD46" s="40"/>
      <c r="KE46" s="40"/>
      <c r="KF46" s="40"/>
      <c r="KG46" s="40"/>
      <c r="KH46" s="40"/>
      <c r="KI46" s="40"/>
      <c r="KJ46" s="40"/>
      <c r="KK46" s="40"/>
      <c r="KL46" s="72"/>
      <c r="KM46" s="73"/>
      <c r="KN46" s="40"/>
      <c r="KO46" s="40"/>
      <c r="KP46" s="40"/>
      <c r="KQ46" s="40"/>
      <c r="KR46" s="40"/>
      <c r="KS46" s="40"/>
      <c r="KT46" s="40"/>
      <c r="KU46" s="40"/>
      <c r="KV46" s="40"/>
      <c r="KW46" s="72"/>
      <c r="KX46" s="73"/>
      <c r="KY46" s="40"/>
      <c r="KZ46" s="40"/>
      <c r="LA46" s="40"/>
      <c r="LB46" s="40"/>
      <c r="LC46" s="40"/>
      <c r="LD46" s="40"/>
      <c r="LE46" s="40"/>
      <c r="LF46" s="40"/>
      <c r="LG46" s="40"/>
      <c r="LH46" s="72"/>
      <c r="LI46" s="73"/>
      <c r="LJ46" s="40"/>
      <c r="LK46" s="40"/>
      <c r="LL46" s="40"/>
      <c r="LM46" s="40"/>
      <c r="LN46" s="40"/>
      <c r="LO46" s="40"/>
      <c r="LP46" s="40"/>
      <c r="LQ46" s="40"/>
      <c r="LR46" s="40"/>
      <c r="LS46" s="72"/>
      <c r="LT46" s="73"/>
      <c r="LU46" s="40"/>
      <c r="LV46" s="40"/>
      <c r="LW46" s="40"/>
      <c r="LX46" s="40"/>
      <c r="LY46" s="40"/>
      <c r="LZ46" s="40"/>
      <c r="MA46" s="40"/>
      <c r="MB46" s="40"/>
      <c r="MC46" s="40"/>
      <c r="MD46" s="72"/>
      <c r="ME46" s="73"/>
      <c r="MF46" s="40"/>
      <c r="MG46" s="40"/>
      <c r="MH46" s="40"/>
      <c r="MI46" s="40"/>
      <c r="MJ46" s="40"/>
      <c r="MK46" s="40"/>
      <c r="ML46" s="40"/>
      <c r="MM46" s="40"/>
      <c r="MN46" s="40"/>
      <c r="MO46" s="72"/>
      <c r="MP46" s="73"/>
      <c r="MQ46" s="40"/>
      <c r="MR46" s="40"/>
      <c r="MS46" s="40"/>
      <c r="MT46" s="40"/>
      <c r="MU46" s="40"/>
      <c r="MV46" s="40"/>
      <c r="MW46" s="40"/>
      <c r="MX46" s="40"/>
      <c r="MY46" s="40"/>
      <c r="MZ46" s="72"/>
      <c r="NA46" s="73"/>
      <c r="NB46" s="40"/>
      <c r="NC46" s="40"/>
      <c r="ND46" s="40"/>
      <c r="NE46" s="40"/>
      <c r="NF46" s="40"/>
      <c r="NG46" s="40"/>
      <c r="NH46" s="40"/>
      <c r="NI46" s="40"/>
      <c r="NJ46" s="40"/>
      <c r="NK46" s="72"/>
      <c r="NL46" s="73"/>
      <c r="NM46" s="40"/>
      <c r="NN46" s="40"/>
      <c r="NO46" s="40"/>
      <c r="NP46" s="40"/>
      <c r="NQ46" s="40"/>
      <c r="NR46" s="40"/>
      <c r="NS46" s="40"/>
      <c r="NT46" s="40"/>
      <c r="NU46" s="40"/>
      <c r="NV46" s="72"/>
      <c r="NW46" s="73"/>
      <c r="NX46" s="40"/>
      <c r="NY46" s="40"/>
      <c r="NZ46" s="40"/>
      <c r="OA46" s="40"/>
      <c r="OB46" s="40"/>
      <c r="OC46" s="40"/>
      <c r="OD46" s="40"/>
      <c r="OE46" s="40"/>
      <c r="OF46" s="40"/>
      <c r="OG46" s="72"/>
      <c r="OH46" s="73"/>
      <c r="OI46" s="40"/>
      <c r="OJ46" s="40"/>
      <c r="OK46" s="40"/>
      <c r="OL46" s="40"/>
      <c r="OM46" s="40"/>
      <c r="ON46" s="40"/>
      <c r="OO46" s="40"/>
      <c r="OP46" s="40"/>
      <c r="OQ46" s="40"/>
      <c r="OR46" s="72"/>
      <c r="OS46" s="73"/>
      <c r="OT46" s="40"/>
      <c r="OU46" s="40"/>
      <c r="OV46" s="40"/>
      <c r="OW46" s="40"/>
      <c r="OX46" s="40"/>
      <c r="OY46" s="40"/>
      <c r="OZ46" s="40"/>
      <c r="PA46" s="40"/>
      <c r="PB46" s="40"/>
      <c r="PC46" s="72"/>
      <c r="PD46" s="73"/>
      <c r="PE46" s="40"/>
      <c r="PF46" s="40"/>
      <c r="PG46" s="40"/>
      <c r="PH46" s="40"/>
      <c r="PI46" s="40"/>
      <c r="PJ46" s="40"/>
      <c r="PK46" s="40"/>
      <c r="PL46" s="40"/>
      <c r="PM46" s="40"/>
      <c r="PN46" s="72"/>
      <c r="PO46" s="73"/>
      <c r="PP46" s="40"/>
      <c r="PQ46" s="40"/>
      <c r="PR46" s="40"/>
      <c r="PS46" s="40"/>
      <c r="PT46" s="40"/>
      <c r="PU46" s="40"/>
      <c r="PV46" s="40"/>
      <c r="PW46" s="40"/>
      <c r="PX46" s="40"/>
      <c r="PY46" s="72"/>
      <c r="PZ46" s="73"/>
      <c r="QA46" s="40"/>
      <c r="QB46" s="40"/>
      <c r="QC46" s="40"/>
      <c r="QD46" s="40"/>
      <c r="QE46" s="40"/>
      <c r="QF46" s="40"/>
      <c r="QG46" s="40"/>
      <c r="QH46" s="40"/>
      <c r="QI46" s="40"/>
      <c r="QJ46" s="72"/>
      <c r="QK46" s="73"/>
      <c r="QL46" s="40"/>
      <c r="QM46" s="40"/>
      <c r="QN46" s="40"/>
      <c r="QO46" s="40"/>
      <c r="QP46" s="40"/>
      <c r="QQ46" s="40"/>
      <c r="QR46" s="40"/>
      <c r="QS46" s="40"/>
      <c r="QT46" s="40"/>
      <c r="QU46" s="72"/>
      <c r="QV46" s="73"/>
      <c r="QW46" s="40"/>
      <c r="QX46" s="40"/>
      <c r="QY46" s="40"/>
      <c r="QZ46" s="40"/>
      <c r="RA46" s="40"/>
      <c r="RB46" s="40"/>
      <c r="RC46" s="40"/>
      <c r="RD46" s="40"/>
      <c r="RE46" s="40"/>
      <c r="RF46" s="72"/>
      <c r="RG46" s="73"/>
      <c r="RH46" s="40"/>
      <c r="RI46" s="40"/>
      <c r="RJ46" s="40"/>
      <c r="RK46" s="40"/>
      <c r="RL46" s="40"/>
      <c r="RM46" s="40"/>
      <c r="RN46" s="40"/>
      <c r="RO46" s="40"/>
      <c r="RP46" s="40"/>
      <c r="RQ46" s="72"/>
      <c r="RR46" s="73"/>
      <c r="RS46" s="40"/>
      <c r="RT46" s="40"/>
      <c r="RU46" s="40"/>
      <c r="RV46" s="40"/>
      <c r="RW46" s="40"/>
      <c r="RX46" s="40"/>
      <c r="RY46" s="40"/>
      <c r="RZ46" s="40"/>
      <c r="SA46" s="40"/>
      <c r="SB46" s="72"/>
      <c r="SC46" s="73"/>
      <c r="SD46" s="40"/>
      <c r="SE46" s="40"/>
      <c r="SF46" s="40"/>
      <c r="SG46" s="40"/>
      <c r="SH46" s="40"/>
      <c r="SI46" s="40"/>
      <c r="SJ46" s="40"/>
      <c r="SK46" s="40"/>
      <c r="SL46" s="40"/>
      <c r="SM46" s="72"/>
      <c r="SN46" s="73"/>
      <c r="SO46" s="40"/>
      <c r="SP46" s="40"/>
      <c r="SQ46" s="40"/>
      <c r="SR46" s="40"/>
      <c r="SS46" s="40"/>
      <c r="ST46" s="40"/>
      <c r="SU46" s="40"/>
      <c r="SV46" s="40"/>
      <c r="SW46" s="40"/>
      <c r="SX46" s="72"/>
      <c r="SY46" s="73"/>
      <c r="SZ46" s="40"/>
      <c r="TA46" s="40"/>
      <c r="TB46" s="40"/>
      <c r="TC46" s="40"/>
      <c r="TD46" s="40"/>
      <c r="TE46" s="40"/>
      <c r="TF46" s="40"/>
      <c r="TG46" s="40"/>
      <c r="TH46" s="40"/>
      <c r="TI46" s="72"/>
      <c r="TJ46" s="73"/>
      <c r="TK46" s="40"/>
      <c r="TL46" s="40"/>
      <c r="TM46" s="40"/>
      <c r="TN46" s="40"/>
      <c r="TO46" s="40"/>
      <c r="TP46" s="40"/>
      <c r="TQ46" s="40"/>
      <c r="TR46" s="40"/>
      <c r="TS46" s="40"/>
      <c r="TT46" s="72"/>
      <c r="TU46" s="73"/>
      <c r="TV46" s="40"/>
      <c r="TW46" s="40"/>
      <c r="TX46" s="40"/>
      <c r="TY46" s="40"/>
      <c r="TZ46" s="40"/>
      <c r="UA46" s="40"/>
      <c r="UB46" s="40"/>
      <c r="UC46" s="40"/>
      <c r="UD46" s="40"/>
      <c r="UE46" s="72"/>
    </row>
    <row r="47" spans="1:551" x14ac:dyDescent="0.25">
      <c r="A47" s="75"/>
      <c r="B47" s="73"/>
      <c r="C47" s="74" t="str">
        <f>'Site 1'!C45</f>
        <v>Added Service #2</v>
      </c>
      <c r="D47" s="40"/>
      <c r="E47" s="40"/>
      <c r="F47" s="40"/>
      <c r="G47" s="148">
        <f>IF($G$16="","",$G$16)</f>
        <v>0</v>
      </c>
      <c r="H47" s="149"/>
      <c r="I47" s="149"/>
      <c r="J47" s="149"/>
      <c r="K47" s="150"/>
      <c r="L47" s="72"/>
      <c r="M47" s="73"/>
      <c r="N47" s="74" t="str">
        <f>$C$47</f>
        <v>Added Service #2</v>
      </c>
      <c r="O47" s="40"/>
      <c r="P47" s="40"/>
      <c r="Q47" s="40"/>
      <c r="R47" s="148">
        <f>IF(R$16="","",R$16)</f>
        <v>0</v>
      </c>
      <c r="S47" s="149"/>
      <c r="T47" s="149"/>
      <c r="U47" s="149"/>
      <c r="V47" s="150"/>
      <c r="W47" s="72"/>
      <c r="X47" s="73"/>
      <c r="Y47" s="74" t="str">
        <f>$C$47</f>
        <v>Added Service #2</v>
      </c>
      <c r="Z47" s="40"/>
      <c r="AA47" s="40"/>
      <c r="AB47" s="40"/>
      <c r="AC47" s="148">
        <f>IF(AC$16="","",AC$16)</f>
        <v>0</v>
      </c>
      <c r="AD47" s="149"/>
      <c r="AE47" s="149"/>
      <c r="AF47" s="149"/>
      <c r="AG47" s="150"/>
      <c r="AH47" s="72"/>
      <c r="AI47" s="73"/>
      <c r="AJ47" s="74" t="str">
        <f>$C$47</f>
        <v>Added Service #2</v>
      </c>
      <c r="AK47" s="40"/>
      <c r="AL47" s="40"/>
      <c r="AM47" s="40"/>
      <c r="AN47" s="148">
        <f>IF(AN$16="","",AN$16)</f>
        <v>0</v>
      </c>
      <c r="AO47" s="149"/>
      <c r="AP47" s="149"/>
      <c r="AQ47" s="149"/>
      <c r="AR47" s="150"/>
      <c r="AS47" s="72"/>
      <c r="AT47" s="73"/>
      <c r="AU47" s="74" t="str">
        <f>$C$47</f>
        <v>Added Service #2</v>
      </c>
      <c r="AV47" s="40"/>
      <c r="AW47" s="40"/>
      <c r="AX47" s="40"/>
      <c r="AY47" s="148">
        <f>IF(AY$16="","",AY$16)</f>
        <v>0</v>
      </c>
      <c r="AZ47" s="149"/>
      <c r="BA47" s="149"/>
      <c r="BB47" s="149"/>
      <c r="BC47" s="150"/>
      <c r="BD47" s="72"/>
      <c r="BE47" s="73"/>
      <c r="BF47" s="74" t="str">
        <f>$C$47</f>
        <v>Added Service #2</v>
      </c>
      <c r="BG47" s="40"/>
      <c r="BH47" s="40"/>
      <c r="BI47" s="40"/>
      <c r="BJ47" s="148">
        <f>IF(BJ$16="","",BJ$16)</f>
        <v>0</v>
      </c>
      <c r="BK47" s="149"/>
      <c r="BL47" s="149"/>
      <c r="BM47" s="149"/>
      <c r="BN47" s="150"/>
      <c r="BO47" s="72"/>
      <c r="BP47" s="73"/>
      <c r="BQ47" s="74" t="str">
        <f>$C$47</f>
        <v>Added Service #2</v>
      </c>
      <c r="BR47" s="40"/>
      <c r="BS47" s="40"/>
      <c r="BT47" s="40"/>
      <c r="BU47" s="148">
        <f>IF(BU$16="","",BU$16)</f>
        <v>0</v>
      </c>
      <c r="BV47" s="149"/>
      <c r="BW47" s="149"/>
      <c r="BX47" s="149"/>
      <c r="BY47" s="150"/>
      <c r="BZ47" s="72"/>
      <c r="CA47" s="73"/>
      <c r="CB47" s="74" t="str">
        <f>$C$47</f>
        <v>Added Service #2</v>
      </c>
      <c r="CC47" s="40"/>
      <c r="CD47" s="40"/>
      <c r="CE47" s="40"/>
      <c r="CF47" s="148">
        <f>IF(CF$16="","",CF$16)</f>
        <v>0</v>
      </c>
      <c r="CG47" s="149"/>
      <c r="CH47" s="149"/>
      <c r="CI47" s="149"/>
      <c r="CJ47" s="150"/>
      <c r="CK47" s="72"/>
      <c r="CL47" s="73"/>
      <c r="CM47" s="74" t="str">
        <f>$C$47</f>
        <v>Added Service #2</v>
      </c>
      <c r="CN47" s="40"/>
      <c r="CO47" s="40"/>
      <c r="CP47" s="40"/>
      <c r="CQ47" s="148">
        <f>IF(CQ$16="","",CQ$16)</f>
        <v>0</v>
      </c>
      <c r="CR47" s="149"/>
      <c r="CS47" s="149"/>
      <c r="CT47" s="149"/>
      <c r="CU47" s="150"/>
      <c r="CV47" s="72"/>
      <c r="CW47" s="73"/>
      <c r="CX47" s="74" t="str">
        <f>$C$47</f>
        <v>Added Service #2</v>
      </c>
      <c r="CY47" s="40"/>
      <c r="CZ47" s="40"/>
      <c r="DA47" s="40"/>
      <c r="DB47" s="148">
        <f>IF(DB$16="","",DB$16)</f>
        <v>0</v>
      </c>
      <c r="DC47" s="149"/>
      <c r="DD47" s="149"/>
      <c r="DE47" s="149"/>
      <c r="DF47" s="150"/>
      <c r="DG47" s="72"/>
      <c r="DH47" s="73"/>
      <c r="DI47" s="74" t="str">
        <f>$C$47</f>
        <v>Added Service #2</v>
      </c>
      <c r="DJ47" s="40"/>
      <c r="DK47" s="40"/>
      <c r="DL47" s="40"/>
      <c r="DM47" s="148">
        <f>IF(DM$16="","",DM$16)</f>
        <v>0</v>
      </c>
      <c r="DN47" s="149"/>
      <c r="DO47" s="149"/>
      <c r="DP47" s="149"/>
      <c r="DQ47" s="150"/>
      <c r="DR47" s="72"/>
      <c r="DS47" s="73"/>
      <c r="DT47" s="74" t="str">
        <f>$C$47</f>
        <v>Added Service #2</v>
      </c>
      <c r="DU47" s="40"/>
      <c r="DV47" s="40"/>
      <c r="DW47" s="40"/>
      <c r="DX47" s="148">
        <f>IF(DX$16="","",DX$16)</f>
        <v>0</v>
      </c>
      <c r="DY47" s="149"/>
      <c r="DZ47" s="149"/>
      <c r="EA47" s="149"/>
      <c r="EB47" s="150"/>
      <c r="EC47" s="72"/>
      <c r="ED47" s="73"/>
      <c r="EE47" s="74" t="str">
        <f>$C$47</f>
        <v>Added Service #2</v>
      </c>
      <c r="EF47" s="40"/>
      <c r="EG47" s="40"/>
      <c r="EH47" s="40"/>
      <c r="EI47" s="148">
        <f>IF(EI$16="","",EI$16)</f>
        <v>0</v>
      </c>
      <c r="EJ47" s="149"/>
      <c r="EK47" s="149"/>
      <c r="EL47" s="149"/>
      <c r="EM47" s="150"/>
      <c r="EN47" s="72"/>
      <c r="EO47" s="73"/>
      <c r="EP47" s="74" t="str">
        <f>$C$47</f>
        <v>Added Service #2</v>
      </c>
      <c r="EQ47" s="40"/>
      <c r="ER47" s="40"/>
      <c r="ES47" s="40"/>
      <c r="ET47" s="148">
        <f>IF(ET$16="","",ET$16)</f>
        <v>0</v>
      </c>
      <c r="EU47" s="149"/>
      <c r="EV47" s="149"/>
      <c r="EW47" s="149"/>
      <c r="EX47" s="150"/>
      <c r="EY47" s="72"/>
      <c r="EZ47" s="73"/>
      <c r="FA47" s="74" t="str">
        <f>$C$47</f>
        <v>Added Service #2</v>
      </c>
      <c r="FB47" s="40"/>
      <c r="FC47" s="40"/>
      <c r="FD47" s="40"/>
      <c r="FE47" s="148">
        <f>IF(FE$16="","",FE$16)</f>
        <v>0</v>
      </c>
      <c r="FF47" s="149"/>
      <c r="FG47" s="149"/>
      <c r="FH47" s="149"/>
      <c r="FI47" s="150"/>
      <c r="FJ47" s="72"/>
      <c r="FK47" s="73"/>
      <c r="FL47" s="74" t="str">
        <f>$C$47</f>
        <v>Added Service #2</v>
      </c>
      <c r="FM47" s="40"/>
      <c r="FN47" s="40"/>
      <c r="FO47" s="40"/>
      <c r="FP47" s="148">
        <f>IF(FP$16="","",FP$16)</f>
        <v>0</v>
      </c>
      <c r="FQ47" s="149"/>
      <c r="FR47" s="149"/>
      <c r="FS47" s="149"/>
      <c r="FT47" s="150"/>
      <c r="FU47" s="72"/>
      <c r="FV47" s="73"/>
      <c r="FW47" s="74" t="str">
        <f>$C$47</f>
        <v>Added Service #2</v>
      </c>
      <c r="FX47" s="40"/>
      <c r="FY47" s="40"/>
      <c r="FZ47" s="40"/>
      <c r="GA47" s="148">
        <f>IF(GA$16="","",GA$16)</f>
        <v>0</v>
      </c>
      <c r="GB47" s="149"/>
      <c r="GC47" s="149"/>
      <c r="GD47" s="149"/>
      <c r="GE47" s="150"/>
      <c r="GF47" s="72"/>
      <c r="GG47" s="73"/>
      <c r="GH47" s="74" t="str">
        <f>$C$47</f>
        <v>Added Service #2</v>
      </c>
      <c r="GI47" s="40"/>
      <c r="GJ47" s="40"/>
      <c r="GK47" s="40"/>
      <c r="GL47" s="148">
        <f>IF(GL$16="","",GL$16)</f>
        <v>0</v>
      </c>
      <c r="GM47" s="149"/>
      <c r="GN47" s="149"/>
      <c r="GO47" s="149"/>
      <c r="GP47" s="150"/>
      <c r="GQ47" s="72"/>
      <c r="GR47" s="73"/>
      <c r="GS47" s="74" t="str">
        <f>$C$47</f>
        <v>Added Service #2</v>
      </c>
      <c r="GT47" s="40"/>
      <c r="GU47" s="40"/>
      <c r="GV47" s="40"/>
      <c r="GW47" s="148">
        <f>IF(GW$16="","",GW$16)</f>
        <v>0</v>
      </c>
      <c r="GX47" s="149"/>
      <c r="GY47" s="149"/>
      <c r="GZ47" s="149"/>
      <c r="HA47" s="150"/>
      <c r="HB47" s="72"/>
      <c r="HC47" s="73"/>
      <c r="HD47" s="74" t="str">
        <f>$C$47</f>
        <v>Added Service #2</v>
      </c>
      <c r="HE47" s="40"/>
      <c r="HF47" s="40"/>
      <c r="HG47" s="40"/>
      <c r="HH47" s="148">
        <f>IF(HH$16="","",HH$16)</f>
        <v>0</v>
      </c>
      <c r="HI47" s="149"/>
      <c r="HJ47" s="149"/>
      <c r="HK47" s="149"/>
      <c r="HL47" s="150"/>
      <c r="HM47" s="72"/>
      <c r="HN47" s="73"/>
      <c r="HO47" s="74" t="str">
        <f>$C$47</f>
        <v>Added Service #2</v>
      </c>
      <c r="HP47" s="40"/>
      <c r="HQ47" s="40"/>
      <c r="HR47" s="40"/>
      <c r="HS47" s="148">
        <f>IF(HS$16="","",HS$16)</f>
        <v>0</v>
      </c>
      <c r="HT47" s="149"/>
      <c r="HU47" s="149"/>
      <c r="HV47" s="149"/>
      <c r="HW47" s="150"/>
      <c r="HX47" s="72"/>
      <c r="HY47" s="73"/>
      <c r="HZ47" s="74" t="str">
        <f>$C$47</f>
        <v>Added Service #2</v>
      </c>
      <c r="IA47" s="40"/>
      <c r="IB47" s="40"/>
      <c r="IC47" s="40"/>
      <c r="ID47" s="148">
        <f>IF(ID$16="","",ID$16)</f>
        <v>0</v>
      </c>
      <c r="IE47" s="149"/>
      <c r="IF47" s="149"/>
      <c r="IG47" s="149"/>
      <c r="IH47" s="150"/>
      <c r="II47" s="72"/>
      <c r="IJ47" s="73"/>
      <c r="IK47" s="74" t="str">
        <f>$C$47</f>
        <v>Added Service #2</v>
      </c>
      <c r="IL47" s="40"/>
      <c r="IM47" s="40"/>
      <c r="IN47" s="40"/>
      <c r="IO47" s="148">
        <f>IF(IO$16="","",IO$16)</f>
        <v>0</v>
      </c>
      <c r="IP47" s="149"/>
      <c r="IQ47" s="149"/>
      <c r="IR47" s="149"/>
      <c r="IS47" s="150"/>
      <c r="IT47" s="72"/>
      <c r="IU47" s="73"/>
      <c r="IV47" s="74" t="str">
        <f>$C$47</f>
        <v>Added Service #2</v>
      </c>
      <c r="IW47" s="40"/>
      <c r="IX47" s="40"/>
      <c r="IY47" s="40"/>
      <c r="IZ47" s="148">
        <f>IF(IZ$16="","",IZ$16)</f>
        <v>0</v>
      </c>
      <c r="JA47" s="149"/>
      <c r="JB47" s="149"/>
      <c r="JC47" s="149"/>
      <c r="JD47" s="150"/>
      <c r="JE47" s="72"/>
      <c r="JF47" s="73"/>
      <c r="JG47" s="74" t="str">
        <f>$C$47</f>
        <v>Added Service #2</v>
      </c>
      <c r="JH47" s="40"/>
      <c r="JI47" s="40"/>
      <c r="JJ47" s="40"/>
      <c r="JK47" s="148">
        <f>IF(JK$16="","",JK$16)</f>
        <v>0</v>
      </c>
      <c r="JL47" s="149"/>
      <c r="JM47" s="149"/>
      <c r="JN47" s="149"/>
      <c r="JO47" s="150"/>
      <c r="JP47" s="72"/>
      <c r="JQ47" s="73"/>
      <c r="JR47" s="74" t="str">
        <f>$C$47</f>
        <v>Added Service #2</v>
      </c>
      <c r="JS47" s="40"/>
      <c r="JT47" s="40"/>
      <c r="JU47" s="40"/>
      <c r="JV47" s="148">
        <f>IF(JV$16="","",JV$16)</f>
        <v>0</v>
      </c>
      <c r="JW47" s="149"/>
      <c r="JX47" s="149"/>
      <c r="JY47" s="149"/>
      <c r="JZ47" s="150"/>
      <c r="KA47" s="72"/>
      <c r="KB47" s="73"/>
      <c r="KC47" s="74" t="str">
        <f>$C$47</f>
        <v>Added Service #2</v>
      </c>
      <c r="KD47" s="40"/>
      <c r="KE47" s="40"/>
      <c r="KF47" s="40"/>
      <c r="KG47" s="148">
        <f>IF(KG$16="","",KG$16)</f>
        <v>0</v>
      </c>
      <c r="KH47" s="149"/>
      <c r="KI47" s="149"/>
      <c r="KJ47" s="149"/>
      <c r="KK47" s="150"/>
      <c r="KL47" s="72"/>
      <c r="KM47" s="73"/>
      <c r="KN47" s="74" t="str">
        <f>$C$47</f>
        <v>Added Service #2</v>
      </c>
      <c r="KO47" s="40"/>
      <c r="KP47" s="40"/>
      <c r="KQ47" s="40"/>
      <c r="KR47" s="148">
        <f>IF(KR$16="","",KR$16)</f>
        <v>0</v>
      </c>
      <c r="KS47" s="149"/>
      <c r="KT47" s="149"/>
      <c r="KU47" s="149"/>
      <c r="KV47" s="150"/>
      <c r="KW47" s="72"/>
      <c r="KX47" s="73"/>
      <c r="KY47" s="74" t="str">
        <f>$C$47</f>
        <v>Added Service #2</v>
      </c>
      <c r="KZ47" s="40"/>
      <c r="LA47" s="40"/>
      <c r="LB47" s="40"/>
      <c r="LC47" s="148">
        <f>IF(LC$16="","",LC$16)</f>
        <v>0</v>
      </c>
      <c r="LD47" s="149"/>
      <c r="LE47" s="149"/>
      <c r="LF47" s="149"/>
      <c r="LG47" s="150"/>
      <c r="LH47" s="72"/>
      <c r="LI47" s="73"/>
      <c r="LJ47" s="74" t="str">
        <f>$C$47</f>
        <v>Added Service #2</v>
      </c>
      <c r="LK47" s="40"/>
      <c r="LL47" s="40"/>
      <c r="LM47" s="40"/>
      <c r="LN47" s="148">
        <f>IF(LN$16="","",LN$16)</f>
        <v>0</v>
      </c>
      <c r="LO47" s="149"/>
      <c r="LP47" s="149"/>
      <c r="LQ47" s="149"/>
      <c r="LR47" s="150"/>
      <c r="LS47" s="72"/>
      <c r="LT47" s="73"/>
      <c r="LU47" s="74" t="str">
        <f>$C$47</f>
        <v>Added Service #2</v>
      </c>
      <c r="LV47" s="40"/>
      <c r="LW47" s="40"/>
      <c r="LX47" s="40"/>
      <c r="LY47" s="148">
        <f>IF(LY$16="","",LY$16)</f>
        <v>0</v>
      </c>
      <c r="LZ47" s="149"/>
      <c r="MA47" s="149"/>
      <c r="MB47" s="149"/>
      <c r="MC47" s="150"/>
      <c r="MD47" s="72"/>
      <c r="ME47" s="73"/>
      <c r="MF47" s="74" t="str">
        <f>$C$47</f>
        <v>Added Service #2</v>
      </c>
      <c r="MG47" s="40"/>
      <c r="MH47" s="40"/>
      <c r="MI47" s="40"/>
      <c r="MJ47" s="148">
        <f>IF(MJ$16="","",MJ$16)</f>
        <v>0</v>
      </c>
      <c r="MK47" s="149"/>
      <c r="ML47" s="149"/>
      <c r="MM47" s="149"/>
      <c r="MN47" s="150"/>
      <c r="MO47" s="72"/>
      <c r="MP47" s="73"/>
      <c r="MQ47" s="74" t="str">
        <f>$C$47</f>
        <v>Added Service #2</v>
      </c>
      <c r="MR47" s="40"/>
      <c r="MS47" s="40"/>
      <c r="MT47" s="40"/>
      <c r="MU47" s="148">
        <f>IF(MU$16="","",MU$16)</f>
        <v>0</v>
      </c>
      <c r="MV47" s="149"/>
      <c r="MW47" s="149"/>
      <c r="MX47" s="149"/>
      <c r="MY47" s="150"/>
      <c r="MZ47" s="72"/>
      <c r="NA47" s="73"/>
      <c r="NB47" s="74" t="str">
        <f>$C$47</f>
        <v>Added Service #2</v>
      </c>
      <c r="NC47" s="40"/>
      <c r="ND47" s="40"/>
      <c r="NE47" s="40"/>
      <c r="NF47" s="148">
        <f>IF(NF$16="","",NF$16)</f>
        <v>0</v>
      </c>
      <c r="NG47" s="149"/>
      <c r="NH47" s="149"/>
      <c r="NI47" s="149"/>
      <c r="NJ47" s="150"/>
      <c r="NK47" s="72"/>
      <c r="NL47" s="73"/>
      <c r="NM47" s="74" t="str">
        <f>$C$47</f>
        <v>Added Service #2</v>
      </c>
      <c r="NN47" s="40"/>
      <c r="NO47" s="40"/>
      <c r="NP47" s="40"/>
      <c r="NQ47" s="148">
        <f>IF(NQ$16="","",NQ$16)</f>
        <v>0</v>
      </c>
      <c r="NR47" s="149"/>
      <c r="NS47" s="149"/>
      <c r="NT47" s="149"/>
      <c r="NU47" s="150"/>
      <c r="NV47" s="72"/>
      <c r="NW47" s="73"/>
      <c r="NX47" s="74" t="str">
        <f>$C$47</f>
        <v>Added Service #2</v>
      </c>
      <c r="NY47" s="40"/>
      <c r="NZ47" s="40"/>
      <c r="OA47" s="40"/>
      <c r="OB47" s="148">
        <f>IF(OB$16="","",OB$16)</f>
        <v>0</v>
      </c>
      <c r="OC47" s="149"/>
      <c r="OD47" s="149"/>
      <c r="OE47" s="149"/>
      <c r="OF47" s="150"/>
      <c r="OG47" s="72"/>
      <c r="OH47" s="73"/>
      <c r="OI47" s="74" t="str">
        <f>$C$47</f>
        <v>Added Service #2</v>
      </c>
      <c r="OJ47" s="40"/>
      <c r="OK47" s="40"/>
      <c r="OL47" s="40"/>
      <c r="OM47" s="148">
        <f>IF(OM$16="","",OM$16)</f>
        <v>0</v>
      </c>
      <c r="ON47" s="149"/>
      <c r="OO47" s="149"/>
      <c r="OP47" s="149"/>
      <c r="OQ47" s="150"/>
      <c r="OR47" s="72"/>
      <c r="OS47" s="73"/>
      <c r="OT47" s="74" t="str">
        <f>$C$47</f>
        <v>Added Service #2</v>
      </c>
      <c r="OU47" s="40"/>
      <c r="OV47" s="40"/>
      <c r="OW47" s="40"/>
      <c r="OX47" s="148">
        <f>IF(OX$16="","",OX$16)</f>
        <v>0</v>
      </c>
      <c r="OY47" s="149"/>
      <c r="OZ47" s="149"/>
      <c r="PA47" s="149"/>
      <c r="PB47" s="150"/>
      <c r="PC47" s="72"/>
      <c r="PD47" s="73"/>
      <c r="PE47" s="74" t="str">
        <f>$C$47</f>
        <v>Added Service #2</v>
      </c>
      <c r="PF47" s="40"/>
      <c r="PG47" s="40"/>
      <c r="PH47" s="40"/>
      <c r="PI47" s="148">
        <f>IF(PI$16="","",PI$16)</f>
        <v>0</v>
      </c>
      <c r="PJ47" s="149"/>
      <c r="PK47" s="149"/>
      <c r="PL47" s="149"/>
      <c r="PM47" s="150"/>
      <c r="PN47" s="72"/>
      <c r="PO47" s="73"/>
      <c r="PP47" s="74" t="str">
        <f>$C$47</f>
        <v>Added Service #2</v>
      </c>
      <c r="PQ47" s="40"/>
      <c r="PR47" s="40"/>
      <c r="PS47" s="40"/>
      <c r="PT47" s="148">
        <f>IF(PT$16="","",PT$16)</f>
        <v>0</v>
      </c>
      <c r="PU47" s="149"/>
      <c r="PV47" s="149"/>
      <c r="PW47" s="149"/>
      <c r="PX47" s="150"/>
      <c r="PY47" s="72"/>
      <c r="PZ47" s="73"/>
      <c r="QA47" s="74" t="str">
        <f>$C$47</f>
        <v>Added Service #2</v>
      </c>
      <c r="QB47" s="40"/>
      <c r="QC47" s="40"/>
      <c r="QD47" s="40"/>
      <c r="QE47" s="148">
        <f>IF(QE$16="","",QE$16)</f>
        <v>0</v>
      </c>
      <c r="QF47" s="149"/>
      <c r="QG47" s="149"/>
      <c r="QH47" s="149"/>
      <c r="QI47" s="150"/>
      <c r="QJ47" s="72"/>
      <c r="QK47" s="73"/>
      <c r="QL47" s="74" t="str">
        <f>$C$47</f>
        <v>Added Service #2</v>
      </c>
      <c r="QM47" s="40"/>
      <c r="QN47" s="40"/>
      <c r="QO47" s="40"/>
      <c r="QP47" s="148">
        <f>IF(QP$16="","",QP$16)</f>
        <v>0</v>
      </c>
      <c r="QQ47" s="149"/>
      <c r="QR47" s="149"/>
      <c r="QS47" s="149"/>
      <c r="QT47" s="150"/>
      <c r="QU47" s="72"/>
      <c r="QV47" s="73"/>
      <c r="QW47" s="74" t="str">
        <f>$C$47</f>
        <v>Added Service #2</v>
      </c>
      <c r="QX47" s="40"/>
      <c r="QY47" s="40"/>
      <c r="QZ47" s="40"/>
      <c r="RA47" s="148">
        <f>IF(RA$16="","",RA$16)</f>
        <v>0</v>
      </c>
      <c r="RB47" s="149"/>
      <c r="RC47" s="149"/>
      <c r="RD47" s="149"/>
      <c r="RE47" s="150"/>
      <c r="RF47" s="72"/>
      <c r="RG47" s="73"/>
      <c r="RH47" s="74" t="str">
        <f>$C$47</f>
        <v>Added Service #2</v>
      </c>
      <c r="RI47" s="40"/>
      <c r="RJ47" s="40"/>
      <c r="RK47" s="40"/>
      <c r="RL47" s="148">
        <f>IF(RL$16="","",RL$16)</f>
        <v>0</v>
      </c>
      <c r="RM47" s="149"/>
      <c r="RN47" s="149"/>
      <c r="RO47" s="149"/>
      <c r="RP47" s="150"/>
      <c r="RQ47" s="72"/>
      <c r="RR47" s="73"/>
      <c r="RS47" s="74" t="str">
        <f>$C$47</f>
        <v>Added Service #2</v>
      </c>
      <c r="RT47" s="40"/>
      <c r="RU47" s="40"/>
      <c r="RV47" s="40"/>
      <c r="RW47" s="148">
        <f>IF(RW$16="","",RW$16)</f>
        <v>0</v>
      </c>
      <c r="RX47" s="149"/>
      <c r="RY47" s="149"/>
      <c r="RZ47" s="149"/>
      <c r="SA47" s="150"/>
      <c r="SB47" s="72"/>
      <c r="SC47" s="73"/>
      <c r="SD47" s="74" t="str">
        <f>$C$47</f>
        <v>Added Service #2</v>
      </c>
      <c r="SE47" s="40"/>
      <c r="SF47" s="40"/>
      <c r="SG47" s="40"/>
      <c r="SH47" s="148">
        <f>IF(SH$16="","",SH$16)</f>
        <v>0</v>
      </c>
      <c r="SI47" s="149"/>
      <c r="SJ47" s="149"/>
      <c r="SK47" s="149"/>
      <c r="SL47" s="150"/>
      <c r="SM47" s="72"/>
      <c r="SN47" s="73"/>
      <c r="SO47" s="74" t="str">
        <f>$C$47</f>
        <v>Added Service #2</v>
      </c>
      <c r="SP47" s="40"/>
      <c r="SQ47" s="40"/>
      <c r="SR47" s="40"/>
      <c r="SS47" s="148">
        <f>IF(SS$16="","",SS$16)</f>
        <v>0</v>
      </c>
      <c r="ST47" s="149"/>
      <c r="SU47" s="149"/>
      <c r="SV47" s="149"/>
      <c r="SW47" s="150"/>
      <c r="SX47" s="72"/>
      <c r="SY47" s="73"/>
      <c r="SZ47" s="74" t="str">
        <f>$C$47</f>
        <v>Added Service #2</v>
      </c>
      <c r="TA47" s="40"/>
      <c r="TB47" s="40"/>
      <c r="TC47" s="40"/>
      <c r="TD47" s="148">
        <f>IF(TD$16="","",TD$16)</f>
        <v>0</v>
      </c>
      <c r="TE47" s="149"/>
      <c r="TF47" s="149"/>
      <c r="TG47" s="149"/>
      <c r="TH47" s="150"/>
      <c r="TI47" s="72"/>
      <c r="TJ47" s="73"/>
      <c r="TK47" s="74" t="str">
        <f>$C$47</f>
        <v>Added Service #2</v>
      </c>
      <c r="TL47" s="40"/>
      <c r="TM47" s="40"/>
      <c r="TN47" s="40"/>
      <c r="TO47" s="148">
        <f>IF(TO$16="","",TO$16)</f>
        <v>0</v>
      </c>
      <c r="TP47" s="149"/>
      <c r="TQ47" s="149"/>
      <c r="TR47" s="149"/>
      <c r="TS47" s="150"/>
      <c r="TT47" s="72"/>
      <c r="TU47" s="73"/>
      <c r="TV47" s="74" t="str">
        <f>$C$47</f>
        <v>Added Service #2</v>
      </c>
      <c r="TW47" s="40"/>
      <c r="TX47" s="40"/>
      <c r="TY47" s="40"/>
      <c r="TZ47" s="148">
        <f>IF(TZ$16="","",TZ$16)</f>
        <v>0</v>
      </c>
      <c r="UA47" s="149"/>
      <c r="UB47" s="149"/>
      <c r="UC47" s="149"/>
      <c r="UD47" s="150"/>
      <c r="UE47" s="72"/>
    </row>
    <row r="48" spans="1:551" x14ac:dyDescent="0.25">
      <c r="A48" s="75">
        <v>2</v>
      </c>
      <c r="B48" s="73">
        <v>1</v>
      </c>
      <c r="C48" s="40"/>
      <c r="D48" s="40"/>
      <c r="E48" s="40"/>
      <c r="F48" s="40"/>
      <c r="G48" s="40"/>
      <c r="H48" s="40"/>
      <c r="I48" s="40"/>
      <c r="J48" s="40"/>
      <c r="K48" s="40"/>
      <c r="L48" s="72"/>
      <c r="M48" s="73"/>
      <c r="N48" s="40"/>
      <c r="O48" s="40"/>
      <c r="P48" s="40"/>
      <c r="Q48" s="40"/>
      <c r="R48" s="40"/>
      <c r="S48" s="40"/>
      <c r="T48" s="40"/>
      <c r="U48" s="40"/>
      <c r="V48" s="40"/>
      <c r="W48" s="72"/>
      <c r="X48" s="73"/>
      <c r="Y48" s="40"/>
      <c r="Z48" s="40"/>
      <c r="AA48" s="40"/>
      <c r="AB48" s="40"/>
      <c r="AC48" s="40"/>
      <c r="AD48" s="40"/>
      <c r="AE48" s="40"/>
      <c r="AF48" s="40"/>
      <c r="AG48" s="40"/>
      <c r="AH48" s="72"/>
      <c r="AI48" s="73"/>
      <c r="AJ48" s="40"/>
      <c r="AK48" s="40"/>
      <c r="AL48" s="40"/>
      <c r="AM48" s="40"/>
      <c r="AN48" s="40"/>
      <c r="AO48" s="40"/>
      <c r="AP48" s="40"/>
      <c r="AQ48" s="40"/>
      <c r="AR48" s="40"/>
      <c r="AS48" s="72"/>
      <c r="AT48" s="73"/>
      <c r="AU48" s="40"/>
      <c r="AV48" s="40"/>
      <c r="AW48" s="40"/>
      <c r="AX48" s="40"/>
      <c r="AY48" s="40"/>
      <c r="AZ48" s="40"/>
      <c r="BA48" s="40"/>
      <c r="BB48" s="40"/>
      <c r="BC48" s="40"/>
      <c r="BD48" s="72"/>
      <c r="BE48" s="73"/>
      <c r="BF48" s="40"/>
      <c r="BG48" s="40"/>
      <c r="BH48" s="40"/>
      <c r="BI48" s="40"/>
      <c r="BJ48" s="40"/>
      <c r="BK48" s="40"/>
      <c r="BL48" s="40"/>
      <c r="BM48" s="40"/>
      <c r="BN48" s="40"/>
      <c r="BO48" s="72"/>
      <c r="BP48" s="73"/>
      <c r="BQ48" s="40"/>
      <c r="BR48" s="40"/>
      <c r="BS48" s="40"/>
      <c r="BT48" s="40"/>
      <c r="BU48" s="40"/>
      <c r="BV48" s="40"/>
      <c r="BW48" s="40"/>
      <c r="BX48" s="40"/>
      <c r="BY48" s="40"/>
      <c r="BZ48" s="72"/>
      <c r="CA48" s="73"/>
      <c r="CB48" s="40"/>
      <c r="CC48" s="40"/>
      <c r="CD48" s="40"/>
      <c r="CE48" s="40"/>
      <c r="CF48" s="40"/>
      <c r="CG48" s="40"/>
      <c r="CH48" s="40"/>
      <c r="CI48" s="40"/>
      <c r="CJ48" s="40"/>
      <c r="CK48" s="72"/>
      <c r="CL48" s="73"/>
      <c r="CM48" s="40"/>
      <c r="CN48" s="40"/>
      <c r="CO48" s="40"/>
      <c r="CP48" s="40"/>
      <c r="CQ48" s="40"/>
      <c r="CR48" s="40"/>
      <c r="CS48" s="40"/>
      <c r="CT48" s="40"/>
      <c r="CU48" s="40"/>
      <c r="CV48" s="72"/>
      <c r="CW48" s="73"/>
      <c r="CX48" s="40"/>
      <c r="CY48" s="40"/>
      <c r="CZ48" s="40"/>
      <c r="DA48" s="40"/>
      <c r="DB48" s="40"/>
      <c r="DC48" s="40"/>
      <c r="DD48" s="40"/>
      <c r="DE48" s="40"/>
      <c r="DF48" s="40"/>
      <c r="DG48" s="72"/>
      <c r="DH48" s="73"/>
      <c r="DI48" s="40"/>
      <c r="DJ48" s="40"/>
      <c r="DK48" s="40"/>
      <c r="DL48" s="40"/>
      <c r="DM48" s="40"/>
      <c r="DN48" s="40"/>
      <c r="DO48" s="40"/>
      <c r="DP48" s="40"/>
      <c r="DQ48" s="40"/>
      <c r="DR48" s="72"/>
      <c r="DS48" s="73"/>
      <c r="DT48" s="40"/>
      <c r="DU48" s="40"/>
      <c r="DV48" s="40"/>
      <c r="DW48" s="40"/>
      <c r="DX48" s="40"/>
      <c r="DY48" s="40"/>
      <c r="DZ48" s="40"/>
      <c r="EA48" s="40"/>
      <c r="EB48" s="40"/>
      <c r="EC48" s="72"/>
      <c r="ED48" s="73"/>
      <c r="EE48" s="40"/>
      <c r="EF48" s="40"/>
      <c r="EG48" s="40"/>
      <c r="EH48" s="40"/>
      <c r="EI48" s="40"/>
      <c r="EJ48" s="40"/>
      <c r="EK48" s="40"/>
      <c r="EL48" s="40"/>
      <c r="EM48" s="40"/>
      <c r="EN48" s="72"/>
      <c r="EO48" s="73"/>
      <c r="EP48" s="40"/>
      <c r="EQ48" s="40"/>
      <c r="ER48" s="40"/>
      <c r="ES48" s="40"/>
      <c r="ET48" s="40"/>
      <c r="EU48" s="40"/>
      <c r="EV48" s="40"/>
      <c r="EW48" s="40"/>
      <c r="EX48" s="40"/>
      <c r="EY48" s="72"/>
      <c r="EZ48" s="73"/>
      <c r="FA48" s="40"/>
      <c r="FB48" s="40"/>
      <c r="FC48" s="40"/>
      <c r="FD48" s="40"/>
      <c r="FE48" s="40"/>
      <c r="FF48" s="40"/>
      <c r="FG48" s="40"/>
      <c r="FH48" s="40"/>
      <c r="FI48" s="40"/>
      <c r="FJ48" s="72"/>
      <c r="FK48" s="73"/>
      <c r="FL48" s="40"/>
      <c r="FM48" s="40"/>
      <c r="FN48" s="40"/>
      <c r="FO48" s="40"/>
      <c r="FP48" s="40"/>
      <c r="FQ48" s="40"/>
      <c r="FR48" s="40"/>
      <c r="FS48" s="40"/>
      <c r="FT48" s="40"/>
      <c r="FU48" s="72"/>
      <c r="FV48" s="73"/>
      <c r="FW48" s="40"/>
      <c r="FX48" s="40"/>
      <c r="FY48" s="40"/>
      <c r="FZ48" s="40"/>
      <c r="GA48" s="40"/>
      <c r="GB48" s="40"/>
      <c r="GC48" s="40"/>
      <c r="GD48" s="40"/>
      <c r="GE48" s="40"/>
      <c r="GF48" s="72"/>
      <c r="GG48" s="73"/>
      <c r="GH48" s="40"/>
      <c r="GI48" s="40"/>
      <c r="GJ48" s="40"/>
      <c r="GK48" s="40"/>
      <c r="GL48" s="40"/>
      <c r="GM48" s="40"/>
      <c r="GN48" s="40"/>
      <c r="GO48" s="40"/>
      <c r="GP48" s="40"/>
      <c r="GQ48" s="72"/>
      <c r="GR48" s="73"/>
      <c r="GS48" s="40"/>
      <c r="GT48" s="40"/>
      <c r="GU48" s="40"/>
      <c r="GV48" s="40"/>
      <c r="GW48" s="40"/>
      <c r="GX48" s="40"/>
      <c r="GY48" s="40"/>
      <c r="GZ48" s="40"/>
      <c r="HA48" s="40"/>
      <c r="HB48" s="72"/>
      <c r="HC48" s="73"/>
      <c r="HD48" s="40"/>
      <c r="HE48" s="40"/>
      <c r="HF48" s="40"/>
      <c r="HG48" s="40"/>
      <c r="HH48" s="40"/>
      <c r="HI48" s="40"/>
      <c r="HJ48" s="40"/>
      <c r="HK48" s="40"/>
      <c r="HL48" s="40"/>
      <c r="HM48" s="72"/>
      <c r="HN48" s="73"/>
      <c r="HO48" s="40"/>
      <c r="HP48" s="40"/>
      <c r="HQ48" s="40"/>
      <c r="HR48" s="40"/>
      <c r="HS48" s="40"/>
      <c r="HT48" s="40"/>
      <c r="HU48" s="40"/>
      <c r="HV48" s="40"/>
      <c r="HW48" s="40"/>
      <c r="HX48" s="72"/>
      <c r="HY48" s="73"/>
      <c r="HZ48" s="40"/>
      <c r="IA48" s="40"/>
      <c r="IB48" s="40"/>
      <c r="IC48" s="40"/>
      <c r="ID48" s="40"/>
      <c r="IE48" s="40"/>
      <c r="IF48" s="40"/>
      <c r="IG48" s="40"/>
      <c r="IH48" s="40"/>
      <c r="II48" s="72"/>
      <c r="IJ48" s="73"/>
      <c r="IK48" s="40"/>
      <c r="IL48" s="40"/>
      <c r="IM48" s="40"/>
      <c r="IN48" s="40"/>
      <c r="IO48" s="40"/>
      <c r="IP48" s="40"/>
      <c r="IQ48" s="40"/>
      <c r="IR48" s="40"/>
      <c r="IS48" s="40"/>
      <c r="IT48" s="72"/>
      <c r="IU48" s="73"/>
      <c r="IV48" s="40"/>
      <c r="IW48" s="40"/>
      <c r="IX48" s="40"/>
      <c r="IY48" s="40"/>
      <c r="IZ48" s="40"/>
      <c r="JA48" s="40"/>
      <c r="JB48" s="40"/>
      <c r="JC48" s="40"/>
      <c r="JD48" s="40"/>
      <c r="JE48" s="72"/>
      <c r="JF48" s="73"/>
      <c r="JG48" s="40"/>
      <c r="JH48" s="40"/>
      <c r="JI48" s="40"/>
      <c r="JJ48" s="40"/>
      <c r="JK48" s="40"/>
      <c r="JL48" s="40"/>
      <c r="JM48" s="40"/>
      <c r="JN48" s="40"/>
      <c r="JO48" s="40"/>
      <c r="JP48" s="72"/>
      <c r="JQ48" s="73"/>
      <c r="JR48" s="40"/>
      <c r="JS48" s="40"/>
      <c r="JT48" s="40"/>
      <c r="JU48" s="40"/>
      <c r="JV48" s="40"/>
      <c r="JW48" s="40"/>
      <c r="JX48" s="40"/>
      <c r="JY48" s="40"/>
      <c r="JZ48" s="40"/>
      <c r="KA48" s="72"/>
      <c r="KB48" s="73"/>
      <c r="KC48" s="40"/>
      <c r="KD48" s="40"/>
      <c r="KE48" s="40"/>
      <c r="KF48" s="40"/>
      <c r="KG48" s="40"/>
      <c r="KH48" s="40"/>
      <c r="KI48" s="40"/>
      <c r="KJ48" s="40"/>
      <c r="KK48" s="40"/>
      <c r="KL48" s="72"/>
      <c r="KM48" s="73"/>
      <c r="KN48" s="40"/>
      <c r="KO48" s="40"/>
      <c r="KP48" s="40"/>
      <c r="KQ48" s="40"/>
      <c r="KR48" s="40"/>
      <c r="KS48" s="40"/>
      <c r="KT48" s="40"/>
      <c r="KU48" s="40"/>
      <c r="KV48" s="40"/>
      <c r="KW48" s="72"/>
      <c r="KX48" s="73"/>
      <c r="KY48" s="40"/>
      <c r="KZ48" s="40"/>
      <c r="LA48" s="40"/>
      <c r="LB48" s="40"/>
      <c r="LC48" s="40"/>
      <c r="LD48" s="40"/>
      <c r="LE48" s="40"/>
      <c r="LF48" s="40"/>
      <c r="LG48" s="40"/>
      <c r="LH48" s="72"/>
      <c r="LI48" s="73"/>
      <c r="LJ48" s="40"/>
      <c r="LK48" s="40"/>
      <c r="LL48" s="40"/>
      <c r="LM48" s="40"/>
      <c r="LN48" s="40"/>
      <c r="LO48" s="40"/>
      <c r="LP48" s="40"/>
      <c r="LQ48" s="40"/>
      <c r="LR48" s="40"/>
      <c r="LS48" s="72"/>
      <c r="LT48" s="73"/>
      <c r="LU48" s="40"/>
      <c r="LV48" s="40"/>
      <c r="LW48" s="40"/>
      <c r="LX48" s="40"/>
      <c r="LY48" s="40"/>
      <c r="LZ48" s="40"/>
      <c r="MA48" s="40"/>
      <c r="MB48" s="40"/>
      <c r="MC48" s="40"/>
      <c r="MD48" s="72"/>
      <c r="ME48" s="73"/>
      <c r="MF48" s="40"/>
      <c r="MG48" s="40"/>
      <c r="MH48" s="40"/>
      <c r="MI48" s="40"/>
      <c r="MJ48" s="40"/>
      <c r="MK48" s="40"/>
      <c r="ML48" s="40"/>
      <c r="MM48" s="40"/>
      <c r="MN48" s="40"/>
      <c r="MO48" s="72"/>
      <c r="MP48" s="73"/>
      <c r="MQ48" s="40"/>
      <c r="MR48" s="40"/>
      <c r="MS48" s="40"/>
      <c r="MT48" s="40"/>
      <c r="MU48" s="40"/>
      <c r="MV48" s="40"/>
      <c r="MW48" s="40"/>
      <c r="MX48" s="40"/>
      <c r="MY48" s="40"/>
      <c r="MZ48" s="72"/>
      <c r="NA48" s="73"/>
      <c r="NB48" s="40"/>
      <c r="NC48" s="40"/>
      <c r="ND48" s="40"/>
      <c r="NE48" s="40"/>
      <c r="NF48" s="40"/>
      <c r="NG48" s="40"/>
      <c r="NH48" s="40"/>
      <c r="NI48" s="40"/>
      <c r="NJ48" s="40"/>
      <c r="NK48" s="72"/>
      <c r="NL48" s="73"/>
      <c r="NM48" s="40"/>
      <c r="NN48" s="40"/>
      <c r="NO48" s="40"/>
      <c r="NP48" s="40"/>
      <c r="NQ48" s="40"/>
      <c r="NR48" s="40"/>
      <c r="NS48" s="40"/>
      <c r="NT48" s="40"/>
      <c r="NU48" s="40"/>
      <c r="NV48" s="72"/>
      <c r="NW48" s="73"/>
      <c r="NX48" s="40"/>
      <c r="NY48" s="40"/>
      <c r="NZ48" s="40"/>
      <c r="OA48" s="40"/>
      <c r="OB48" s="40"/>
      <c r="OC48" s="40"/>
      <c r="OD48" s="40"/>
      <c r="OE48" s="40"/>
      <c r="OF48" s="40"/>
      <c r="OG48" s="72"/>
      <c r="OH48" s="73"/>
      <c r="OI48" s="40"/>
      <c r="OJ48" s="40"/>
      <c r="OK48" s="40"/>
      <c r="OL48" s="40"/>
      <c r="OM48" s="40"/>
      <c r="ON48" s="40"/>
      <c r="OO48" s="40"/>
      <c r="OP48" s="40"/>
      <c r="OQ48" s="40"/>
      <c r="OR48" s="72"/>
      <c r="OS48" s="73"/>
      <c r="OT48" s="40"/>
      <c r="OU48" s="40"/>
      <c r="OV48" s="40"/>
      <c r="OW48" s="40"/>
      <c r="OX48" s="40"/>
      <c r="OY48" s="40"/>
      <c r="OZ48" s="40"/>
      <c r="PA48" s="40"/>
      <c r="PB48" s="40"/>
      <c r="PC48" s="72"/>
      <c r="PD48" s="73"/>
      <c r="PE48" s="40"/>
      <c r="PF48" s="40"/>
      <c r="PG48" s="40"/>
      <c r="PH48" s="40"/>
      <c r="PI48" s="40"/>
      <c r="PJ48" s="40"/>
      <c r="PK48" s="40"/>
      <c r="PL48" s="40"/>
      <c r="PM48" s="40"/>
      <c r="PN48" s="72"/>
      <c r="PO48" s="73"/>
      <c r="PP48" s="40"/>
      <c r="PQ48" s="40"/>
      <c r="PR48" s="40"/>
      <c r="PS48" s="40"/>
      <c r="PT48" s="40"/>
      <c r="PU48" s="40"/>
      <c r="PV48" s="40"/>
      <c r="PW48" s="40"/>
      <c r="PX48" s="40"/>
      <c r="PY48" s="72"/>
      <c r="PZ48" s="73"/>
      <c r="QA48" s="40"/>
      <c r="QB48" s="40"/>
      <c r="QC48" s="40"/>
      <c r="QD48" s="40"/>
      <c r="QE48" s="40"/>
      <c r="QF48" s="40"/>
      <c r="QG48" s="40"/>
      <c r="QH48" s="40"/>
      <c r="QI48" s="40"/>
      <c r="QJ48" s="72"/>
      <c r="QK48" s="73"/>
      <c r="QL48" s="40"/>
      <c r="QM48" s="40"/>
      <c r="QN48" s="40"/>
      <c r="QO48" s="40"/>
      <c r="QP48" s="40"/>
      <c r="QQ48" s="40"/>
      <c r="QR48" s="40"/>
      <c r="QS48" s="40"/>
      <c r="QT48" s="40"/>
      <c r="QU48" s="72"/>
      <c r="QV48" s="73"/>
      <c r="QW48" s="40"/>
      <c r="QX48" s="40"/>
      <c r="QY48" s="40"/>
      <c r="QZ48" s="40"/>
      <c r="RA48" s="40"/>
      <c r="RB48" s="40"/>
      <c r="RC48" s="40"/>
      <c r="RD48" s="40"/>
      <c r="RE48" s="40"/>
      <c r="RF48" s="72"/>
      <c r="RG48" s="73"/>
      <c r="RH48" s="40"/>
      <c r="RI48" s="40"/>
      <c r="RJ48" s="40"/>
      <c r="RK48" s="40"/>
      <c r="RL48" s="40"/>
      <c r="RM48" s="40"/>
      <c r="RN48" s="40"/>
      <c r="RO48" s="40"/>
      <c r="RP48" s="40"/>
      <c r="RQ48" s="72"/>
      <c r="RR48" s="73"/>
      <c r="RS48" s="40"/>
      <c r="RT48" s="40"/>
      <c r="RU48" s="40"/>
      <c r="RV48" s="40"/>
      <c r="RW48" s="40"/>
      <c r="RX48" s="40"/>
      <c r="RY48" s="40"/>
      <c r="RZ48" s="40"/>
      <c r="SA48" s="40"/>
      <c r="SB48" s="72"/>
      <c r="SC48" s="73"/>
      <c r="SD48" s="40"/>
      <c r="SE48" s="40"/>
      <c r="SF48" s="40"/>
      <c r="SG48" s="40"/>
      <c r="SH48" s="40"/>
      <c r="SI48" s="40"/>
      <c r="SJ48" s="40"/>
      <c r="SK48" s="40"/>
      <c r="SL48" s="40"/>
      <c r="SM48" s="72"/>
      <c r="SN48" s="73"/>
      <c r="SO48" s="40"/>
      <c r="SP48" s="40"/>
      <c r="SQ48" s="40"/>
      <c r="SR48" s="40"/>
      <c r="SS48" s="40"/>
      <c r="ST48" s="40"/>
      <c r="SU48" s="40"/>
      <c r="SV48" s="40"/>
      <c r="SW48" s="40"/>
      <c r="SX48" s="72"/>
      <c r="SY48" s="73"/>
      <c r="SZ48" s="40"/>
      <c r="TA48" s="40"/>
      <c r="TB48" s="40"/>
      <c r="TC48" s="40"/>
      <c r="TD48" s="40"/>
      <c r="TE48" s="40"/>
      <c r="TF48" s="40"/>
      <c r="TG48" s="40"/>
      <c r="TH48" s="40"/>
      <c r="TI48" s="72"/>
      <c r="TJ48" s="73"/>
      <c r="TK48" s="40"/>
      <c r="TL48" s="40"/>
      <c r="TM48" s="40"/>
      <c r="TN48" s="40"/>
      <c r="TO48" s="40"/>
      <c r="TP48" s="40"/>
      <c r="TQ48" s="40"/>
      <c r="TR48" s="40"/>
      <c r="TS48" s="40"/>
      <c r="TT48" s="72"/>
      <c r="TU48" s="73"/>
      <c r="TV48" s="40"/>
      <c r="TW48" s="40"/>
      <c r="TX48" s="40"/>
      <c r="TY48" s="40"/>
      <c r="TZ48" s="40"/>
      <c r="UA48" s="40"/>
      <c r="UB48" s="40"/>
      <c r="UC48" s="40"/>
      <c r="UD48" s="40"/>
      <c r="UE48" s="72"/>
    </row>
    <row r="49" spans="1:551" x14ac:dyDescent="0.25">
      <c r="A49" s="75"/>
      <c r="B49" s="73"/>
      <c r="C49" s="74" t="str">
        <f>'Site 1'!C47</f>
        <v>Specify types of services to be added and describe the plan for implementation:</v>
      </c>
      <c r="D49" s="40"/>
      <c r="E49" s="40"/>
      <c r="F49" s="40"/>
      <c r="G49" s="40"/>
      <c r="H49" s="40"/>
      <c r="I49" s="40"/>
      <c r="J49" s="40"/>
      <c r="K49" s="40"/>
      <c r="L49" s="72"/>
      <c r="M49" s="73"/>
      <c r="N49" s="74" t="str">
        <f>$C$49</f>
        <v>Specify types of services to be added and describe the plan for implementation:</v>
      </c>
      <c r="O49" s="40"/>
      <c r="P49" s="40"/>
      <c r="Q49" s="40"/>
      <c r="R49" s="40"/>
      <c r="S49" s="40"/>
      <c r="T49" s="40"/>
      <c r="U49" s="40"/>
      <c r="V49" s="40"/>
      <c r="W49" s="72"/>
      <c r="X49" s="73"/>
      <c r="Y49" s="74" t="str">
        <f>$C$49</f>
        <v>Specify types of services to be added and describe the plan for implementation:</v>
      </c>
      <c r="Z49" s="40"/>
      <c r="AA49" s="40"/>
      <c r="AB49" s="40"/>
      <c r="AC49" s="40"/>
      <c r="AD49" s="40"/>
      <c r="AE49" s="40"/>
      <c r="AF49" s="40"/>
      <c r="AG49" s="40"/>
      <c r="AH49" s="72"/>
      <c r="AI49" s="73"/>
      <c r="AJ49" s="74" t="str">
        <f>$C$49</f>
        <v>Specify types of services to be added and describe the plan for implementation:</v>
      </c>
      <c r="AK49" s="40"/>
      <c r="AL49" s="40"/>
      <c r="AM49" s="40"/>
      <c r="AN49" s="40"/>
      <c r="AO49" s="40"/>
      <c r="AP49" s="40"/>
      <c r="AQ49" s="40"/>
      <c r="AR49" s="40"/>
      <c r="AS49" s="72"/>
      <c r="AT49" s="73"/>
      <c r="AU49" s="74" t="str">
        <f>$C$49</f>
        <v>Specify types of services to be added and describe the plan for implementation:</v>
      </c>
      <c r="AV49" s="40"/>
      <c r="AW49" s="40"/>
      <c r="AX49" s="40"/>
      <c r="AY49" s="40"/>
      <c r="AZ49" s="40"/>
      <c r="BA49" s="40"/>
      <c r="BB49" s="40"/>
      <c r="BC49" s="40"/>
      <c r="BD49" s="72"/>
      <c r="BE49" s="73"/>
      <c r="BF49" s="74" t="str">
        <f>$C$49</f>
        <v>Specify types of services to be added and describe the plan for implementation:</v>
      </c>
      <c r="BG49" s="40"/>
      <c r="BH49" s="40"/>
      <c r="BI49" s="40"/>
      <c r="BJ49" s="40"/>
      <c r="BK49" s="40"/>
      <c r="BL49" s="40"/>
      <c r="BM49" s="40"/>
      <c r="BN49" s="40"/>
      <c r="BO49" s="72"/>
      <c r="BP49" s="73"/>
      <c r="BQ49" s="74" t="str">
        <f>$C$49</f>
        <v>Specify types of services to be added and describe the plan for implementation:</v>
      </c>
      <c r="BR49" s="40"/>
      <c r="BS49" s="40"/>
      <c r="BT49" s="40"/>
      <c r="BU49" s="40"/>
      <c r="BV49" s="40"/>
      <c r="BW49" s="40"/>
      <c r="BX49" s="40"/>
      <c r="BY49" s="40"/>
      <c r="BZ49" s="72"/>
      <c r="CA49" s="73"/>
      <c r="CB49" s="74" t="str">
        <f>$C$49</f>
        <v>Specify types of services to be added and describe the plan for implementation:</v>
      </c>
      <c r="CC49" s="40"/>
      <c r="CD49" s="40"/>
      <c r="CE49" s="40"/>
      <c r="CF49" s="40"/>
      <c r="CG49" s="40"/>
      <c r="CH49" s="40"/>
      <c r="CI49" s="40"/>
      <c r="CJ49" s="40"/>
      <c r="CK49" s="72"/>
      <c r="CL49" s="73"/>
      <c r="CM49" s="74" t="str">
        <f>$C$49</f>
        <v>Specify types of services to be added and describe the plan for implementation:</v>
      </c>
      <c r="CN49" s="40"/>
      <c r="CO49" s="40"/>
      <c r="CP49" s="40"/>
      <c r="CQ49" s="40"/>
      <c r="CR49" s="40"/>
      <c r="CS49" s="40"/>
      <c r="CT49" s="40"/>
      <c r="CU49" s="40"/>
      <c r="CV49" s="72"/>
      <c r="CW49" s="73"/>
      <c r="CX49" s="74" t="str">
        <f>$C$49</f>
        <v>Specify types of services to be added and describe the plan for implementation:</v>
      </c>
      <c r="CY49" s="40"/>
      <c r="CZ49" s="40"/>
      <c r="DA49" s="40"/>
      <c r="DB49" s="40"/>
      <c r="DC49" s="40"/>
      <c r="DD49" s="40"/>
      <c r="DE49" s="40"/>
      <c r="DF49" s="40"/>
      <c r="DG49" s="72"/>
      <c r="DH49" s="73"/>
      <c r="DI49" s="74" t="str">
        <f>$C$49</f>
        <v>Specify types of services to be added and describe the plan for implementation:</v>
      </c>
      <c r="DJ49" s="40"/>
      <c r="DK49" s="40"/>
      <c r="DL49" s="40"/>
      <c r="DM49" s="40"/>
      <c r="DN49" s="40"/>
      <c r="DO49" s="40"/>
      <c r="DP49" s="40"/>
      <c r="DQ49" s="40"/>
      <c r="DR49" s="72"/>
      <c r="DS49" s="73"/>
      <c r="DT49" s="74" t="str">
        <f>$C$49</f>
        <v>Specify types of services to be added and describe the plan for implementation:</v>
      </c>
      <c r="DU49" s="40"/>
      <c r="DV49" s="40"/>
      <c r="DW49" s="40"/>
      <c r="DX49" s="40"/>
      <c r="DY49" s="40"/>
      <c r="DZ49" s="40"/>
      <c r="EA49" s="40"/>
      <c r="EB49" s="40"/>
      <c r="EC49" s="72"/>
      <c r="ED49" s="73"/>
      <c r="EE49" s="74" t="str">
        <f>$C$49</f>
        <v>Specify types of services to be added and describe the plan for implementation:</v>
      </c>
      <c r="EF49" s="40"/>
      <c r="EG49" s="40"/>
      <c r="EH49" s="40"/>
      <c r="EI49" s="40"/>
      <c r="EJ49" s="40"/>
      <c r="EK49" s="40"/>
      <c r="EL49" s="40"/>
      <c r="EM49" s="40"/>
      <c r="EN49" s="72"/>
      <c r="EO49" s="73"/>
      <c r="EP49" s="74" t="str">
        <f>$C$49</f>
        <v>Specify types of services to be added and describe the plan for implementation:</v>
      </c>
      <c r="EQ49" s="40"/>
      <c r="ER49" s="40"/>
      <c r="ES49" s="40"/>
      <c r="ET49" s="40"/>
      <c r="EU49" s="40"/>
      <c r="EV49" s="40"/>
      <c r="EW49" s="40"/>
      <c r="EX49" s="40"/>
      <c r="EY49" s="72"/>
      <c r="EZ49" s="73"/>
      <c r="FA49" s="74" t="str">
        <f>$C$49</f>
        <v>Specify types of services to be added and describe the plan for implementation:</v>
      </c>
      <c r="FB49" s="40"/>
      <c r="FC49" s="40"/>
      <c r="FD49" s="40"/>
      <c r="FE49" s="40"/>
      <c r="FF49" s="40"/>
      <c r="FG49" s="40"/>
      <c r="FH49" s="40"/>
      <c r="FI49" s="40"/>
      <c r="FJ49" s="72"/>
      <c r="FK49" s="73"/>
      <c r="FL49" s="74" t="str">
        <f>$C$49</f>
        <v>Specify types of services to be added and describe the plan for implementation:</v>
      </c>
      <c r="FM49" s="40"/>
      <c r="FN49" s="40"/>
      <c r="FO49" s="40"/>
      <c r="FP49" s="40"/>
      <c r="FQ49" s="40"/>
      <c r="FR49" s="40"/>
      <c r="FS49" s="40"/>
      <c r="FT49" s="40"/>
      <c r="FU49" s="72"/>
      <c r="FV49" s="73"/>
      <c r="FW49" s="74" t="str">
        <f>$C$49</f>
        <v>Specify types of services to be added and describe the plan for implementation:</v>
      </c>
      <c r="FX49" s="40"/>
      <c r="FY49" s="40"/>
      <c r="FZ49" s="40"/>
      <c r="GA49" s="40"/>
      <c r="GB49" s="40"/>
      <c r="GC49" s="40"/>
      <c r="GD49" s="40"/>
      <c r="GE49" s="40"/>
      <c r="GF49" s="72"/>
      <c r="GG49" s="73"/>
      <c r="GH49" s="74" t="str">
        <f>$C$49</f>
        <v>Specify types of services to be added and describe the plan for implementation:</v>
      </c>
      <c r="GI49" s="40"/>
      <c r="GJ49" s="40"/>
      <c r="GK49" s="40"/>
      <c r="GL49" s="40"/>
      <c r="GM49" s="40"/>
      <c r="GN49" s="40"/>
      <c r="GO49" s="40"/>
      <c r="GP49" s="40"/>
      <c r="GQ49" s="72"/>
      <c r="GR49" s="73"/>
      <c r="GS49" s="74" t="str">
        <f>$C$49</f>
        <v>Specify types of services to be added and describe the plan for implementation:</v>
      </c>
      <c r="GT49" s="40"/>
      <c r="GU49" s="40"/>
      <c r="GV49" s="40"/>
      <c r="GW49" s="40"/>
      <c r="GX49" s="40"/>
      <c r="GY49" s="40"/>
      <c r="GZ49" s="40"/>
      <c r="HA49" s="40"/>
      <c r="HB49" s="72"/>
      <c r="HC49" s="73"/>
      <c r="HD49" s="74" t="str">
        <f>$C$49</f>
        <v>Specify types of services to be added and describe the plan for implementation:</v>
      </c>
      <c r="HE49" s="40"/>
      <c r="HF49" s="40"/>
      <c r="HG49" s="40"/>
      <c r="HH49" s="40"/>
      <c r="HI49" s="40"/>
      <c r="HJ49" s="40"/>
      <c r="HK49" s="40"/>
      <c r="HL49" s="40"/>
      <c r="HM49" s="72"/>
      <c r="HN49" s="73"/>
      <c r="HO49" s="74" t="str">
        <f>$C$49</f>
        <v>Specify types of services to be added and describe the plan for implementation:</v>
      </c>
      <c r="HP49" s="40"/>
      <c r="HQ49" s="40"/>
      <c r="HR49" s="40"/>
      <c r="HS49" s="40"/>
      <c r="HT49" s="40"/>
      <c r="HU49" s="40"/>
      <c r="HV49" s="40"/>
      <c r="HW49" s="40"/>
      <c r="HX49" s="72"/>
      <c r="HY49" s="73"/>
      <c r="HZ49" s="74" t="str">
        <f>$C$49</f>
        <v>Specify types of services to be added and describe the plan for implementation:</v>
      </c>
      <c r="IA49" s="40"/>
      <c r="IB49" s="40"/>
      <c r="IC49" s="40"/>
      <c r="ID49" s="40"/>
      <c r="IE49" s="40"/>
      <c r="IF49" s="40"/>
      <c r="IG49" s="40"/>
      <c r="IH49" s="40"/>
      <c r="II49" s="72"/>
      <c r="IJ49" s="73"/>
      <c r="IK49" s="74" t="str">
        <f>$C$49</f>
        <v>Specify types of services to be added and describe the plan for implementation:</v>
      </c>
      <c r="IL49" s="40"/>
      <c r="IM49" s="40"/>
      <c r="IN49" s="40"/>
      <c r="IO49" s="40"/>
      <c r="IP49" s="40"/>
      <c r="IQ49" s="40"/>
      <c r="IR49" s="40"/>
      <c r="IS49" s="40"/>
      <c r="IT49" s="72"/>
      <c r="IU49" s="73"/>
      <c r="IV49" s="74" t="str">
        <f>$C$49</f>
        <v>Specify types of services to be added and describe the plan for implementation:</v>
      </c>
      <c r="IW49" s="40"/>
      <c r="IX49" s="40"/>
      <c r="IY49" s="40"/>
      <c r="IZ49" s="40"/>
      <c r="JA49" s="40"/>
      <c r="JB49" s="40"/>
      <c r="JC49" s="40"/>
      <c r="JD49" s="40"/>
      <c r="JE49" s="72"/>
      <c r="JF49" s="73"/>
      <c r="JG49" s="74" t="str">
        <f>$C$49</f>
        <v>Specify types of services to be added and describe the plan for implementation:</v>
      </c>
      <c r="JH49" s="40"/>
      <c r="JI49" s="40"/>
      <c r="JJ49" s="40"/>
      <c r="JK49" s="40"/>
      <c r="JL49" s="40"/>
      <c r="JM49" s="40"/>
      <c r="JN49" s="40"/>
      <c r="JO49" s="40"/>
      <c r="JP49" s="72"/>
      <c r="JQ49" s="73"/>
      <c r="JR49" s="74" t="str">
        <f>$C$49</f>
        <v>Specify types of services to be added and describe the plan for implementation:</v>
      </c>
      <c r="JS49" s="40"/>
      <c r="JT49" s="40"/>
      <c r="JU49" s="40"/>
      <c r="JV49" s="40"/>
      <c r="JW49" s="40"/>
      <c r="JX49" s="40"/>
      <c r="JY49" s="40"/>
      <c r="JZ49" s="40"/>
      <c r="KA49" s="72"/>
      <c r="KB49" s="73"/>
      <c r="KC49" s="74" t="str">
        <f>$C$49</f>
        <v>Specify types of services to be added and describe the plan for implementation:</v>
      </c>
      <c r="KD49" s="40"/>
      <c r="KE49" s="40"/>
      <c r="KF49" s="40"/>
      <c r="KG49" s="40"/>
      <c r="KH49" s="40"/>
      <c r="KI49" s="40"/>
      <c r="KJ49" s="40"/>
      <c r="KK49" s="40"/>
      <c r="KL49" s="72"/>
      <c r="KM49" s="73"/>
      <c r="KN49" s="74" t="str">
        <f>$C$49</f>
        <v>Specify types of services to be added and describe the plan for implementation:</v>
      </c>
      <c r="KO49" s="40"/>
      <c r="KP49" s="40"/>
      <c r="KQ49" s="40"/>
      <c r="KR49" s="40"/>
      <c r="KS49" s="40"/>
      <c r="KT49" s="40"/>
      <c r="KU49" s="40"/>
      <c r="KV49" s="40"/>
      <c r="KW49" s="72"/>
      <c r="KX49" s="73"/>
      <c r="KY49" s="74" t="str">
        <f>$C$49</f>
        <v>Specify types of services to be added and describe the plan for implementation:</v>
      </c>
      <c r="KZ49" s="40"/>
      <c r="LA49" s="40"/>
      <c r="LB49" s="40"/>
      <c r="LC49" s="40"/>
      <c r="LD49" s="40"/>
      <c r="LE49" s="40"/>
      <c r="LF49" s="40"/>
      <c r="LG49" s="40"/>
      <c r="LH49" s="72"/>
      <c r="LI49" s="73"/>
      <c r="LJ49" s="74" t="str">
        <f>$C$49</f>
        <v>Specify types of services to be added and describe the plan for implementation:</v>
      </c>
      <c r="LK49" s="40"/>
      <c r="LL49" s="40"/>
      <c r="LM49" s="40"/>
      <c r="LN49" s="40"/>
      <c r="LO49" s="40"/>
      <c r="LP49" s="40"/>
      <c r="LQ49" s="40"/>
      <c r="LR49" s="40"/>
      <c r="LS49" s="72"/>
      <c r="LT49" s="73"/>
      <c r="LU49" s="74" t="str">
        <f>$C$49</f>
        <v>Specify types of services to be added and describe the plan for implementation:</v>
      </c>
      <c r="LV49" s="40"/>
      <c r="LW49" s="40"/>
      <c r="LX49" s="40"/>
      <c r="LY49" s="40"/>
      <c r="LZ49" s="40"/>
      <c r="MA49" s="40"/>
      <c r="MB49" s="40"/>
      <c r="MC49" s="40"/>
      <c r="MD49" s="72"/>
      <c r="ME49" s="73"/>
      <c r="MF49" s="74" t="str">
        <f>$C$49</f>
        <v>Specify types of services to be added and describe the plan for implementation:</v>
      </c>
      <c r="MG49" s="40"/>
      <c r="MH49" s="40"/>
      <c r="MI49" s="40"/>
      <c r="MJ49" s="40"/>
      <c r="MK49" s="40"/>
      <c r="ML49" s="40"/>
      <c r="MM49" s="40"/>
      <c r="MN49" s="40"/>
      <c r="MO49" s="72"/>
      <c r="MP49" s="73"/>
      <c r="MQ49" s="74" t="str">
        <f>$C$49</f>
        <v>Specify types of services to be added and describe the plan for implementation:</v>
      </c>
      <c r="MR49" s="40"/>
      <c r="MS49" s="40"/>
      <c r="MT49" s="40"/>
      <c r="MU49" s="40"/>
      <c r="MV49" s="40"/>
      <c r="MW49" s="40"/>
      <c r="MX49" s="40"/>
      <c r="MY49" s="40"/>
      <c r="MZ49" s="72"/>
      <c r="NA49" s="73"/>
      <c r="NB49" s="74" t="str">
        <f>$C$49</f>
        <v>Specify types of services to be added and describe the plan for implementation:</v>
      </c>
      <c r="NC49" s="40"/>
      <c r="ND49" s="40"/>
      <c r="NE49" s="40"/>
      <c r="NF49" s="40"/>
      <c r="NG49" s="40"/>
      <c r="NH49" s="40"/>
      <c r="NI49" s="40"/>
      <c r="NJ49" s="40"/>
      <c r="NK49" s="72"/>
      <c r="NL49" s="73"/>
      <c r="NM49" s="74" t="str">
        <f>$C$49</f>
        <v>Specify types of services to be added and describe the plan for implementation:</v>
      </c>
      <c r="NN49" s="40"/>
      <c r="NO49" s="40"/>
      <c r="NP49" s="40"/>
      <c r="NQ49" s="40"/>
      <c r="NR49" s="40"/>
      <c r="NS49" s="40"/>
      <c r="NT49" s="40"/>
      <c r="NU49" s="40"/>
      <c r="NV49" s="72"/>
      <c r="NW49" s="73"/>
      <c r="NX49" s="74" t="str">
        <f>$C$49</f>
        <v>Specify types of services to be added and describe the plan for implementation:</v>
      </c>
      <c r="NY49" s="40"/>
      <c r="NZ49" s="40"/>
      <c r="OA49" s="40"/>
      <c r="OB49" s="40"/>
      <c r="OC49" s="40"/>
      <c r="OD49" s="40"/>
      <c r="OE49" s="40"/>
      <c r="OF49" s="40"/>
      <c r="OG49" s="72"/>
      <c r="OH49" s="73"/>
      <c r="OI49" s="74" t="str">
        <f>$C$49</f>
        <v>Specify types of services to be added and describe the plan for implementation:</v>
      </c>
      <c r="OJ49" s="40"/>
      <c r="OK49" s="40"/>
      <c r="OL49" s="40"/>
      <c r="OM49" s="40"/>
      <c r="ON49" s="40"/>
      <c r="OO49" s="40"/>
      <c r="OP49" s="40"/>
      <c r="OQ49" s="40"/>
      <c r="OR49" s="72"/>
      <c r="OS49" s="73"/>
      <c r="OT49" s="74" t="str">
        <f>$C$49</f>
        <v>Specify types of services to be added and describe the plan for implementation:</v>
      </c>
      <c r="OU49" s="40"/>
      <c r="OV49" s="40"/>
      <c r="OW49" s="40"/>
      <c r="OX49" s="40"/>
      <c r="OY49" s="40"/>
      <c r="OZ49" s="40"/>
      <c r="PA49" s="40"/>
      <c r="PB49" s="40"/>
      <c r="PC49" s="72"/>
      <c r="PD49" s="73"/>
      <c r="PE49" s="74" t="str">
        <f>$C$49</f>
        <v>Specify types of services to be added and describe the plan for implementation:</v>
      </c>
      <c r="PF49" s="40"/>
      <c r="PG49" s="40"/>
      <c r="PH49" s="40"/>
      <c r="PI49" s="40"/>
      <c r="PJ49" s="40"/>
      <c r="PK49" s="40"/>
      <c r="PL49" s="40"/>
      <c r="PM49" s="40"/>
      <c r="PN49" s="72"/>
      <c r="PO49" s="73"/>
      <c r="PP49" s="74" t="str">
        <f>$C$49</f>
        <v>Specify types of services to be added and describe the plan for implementation:</v>
      </c>
      <c r="PQ49" s="40"/>
      <c r="PR49" s="40"/>
      <c r="PS49" s="40"/>
      <c r="PT49" s="40"/>
      <c r="PU49" s="40"/>
      <c r="PV49" s="40"/>
      <c r="PW49" s="40"/>
      <c r="PX49" s="40"/>
      <c r="PY49" s="72"/>
      <c r="PZ49" s="73"/>
      <c r="QA49" s="74" t="str">
        <f>$C$49</f>
        <v>Specify types of services to be added and describe the plan for implementation:</v>
      </c>
      <c r="QB49" s="40"/>
      <c r="QC49" s="40"/>
      <c r="QD49" s="40"/>
      <c r="QE49" s="40"/>
      <c r="QF49" s="40"/>
      <c r="QG49" s="40"/>
      <c r="QH49" s="40"/>
      <c r="QI49" s="40"/>
      <c r="QJ49" s="72"/>
      <c r="QK49" s="73"/>
      <c r="QL49" s="74" t="str">
        <f>$C$49</f>
        <v>Specify types of services to be added and describe the plan for implementation:</v>
      </c>
      <c r="QM49" s="40"/>
      <c r="QN49" s="40"/>
      <c r="QO49" s="40"/>
      <c r="QP49" s="40"/>
      <c r="QQ49" s="40"/>
      <c r="QR49" s="40"/>
      <c r="QS49" s="40"/>
      <c r="QT49" s="40"/>
      <c r="QU49" s="72"/>
      <c r="QV49" s="73"/>
      <c r="QW49" s="74" t="str">
        <f>$C$49</f>
        <v>Specify types of services to be added and describe the plan for implementation:</v>
      </c>
      <c r="QX49" s="40"/>
      <c r="QY49" s="40"/>
      <c r="QZ49" s="40"/>
      <c r="RA49" s="40"/>
      <c r="RB49" s="40"/>
      <c r="RC49" s="40"/>
      <c r="RD49" s="40"/>
      <c r="RE49" s="40"/>
      <c r="RF49" s="72"/>
      <c r="RG49" s="73"/>
      <c r="RH49" s="74" t="str">
        <f>$C$49</f>
        <v>Specify types of services to be added and describe the plan for implementation:</v>
      </c>
      <c r="RI49" s="40"/>
      <c r="RJ49" s="40"/>
      <c r="RK49" s="40"/>
      <c r="RL49" s="40"/>
      <c r="RM49" s="40"/>
      <c r="RN49" s="40"/>
      <c r="RO49" s="40"/>
      <c r="RP49" s="40"/>
      <c r="RQ49" s="72"/>
      <c r="RR49" s="73"/>
      <c r="RS49" s="74" t="str">
        <f>$C$49</f>
        <v>Specify types of services to be added and describe the plan for implementation:</v>
      </c>
      <c r="RT49" s="40"/>
      <c r="RU49" s="40"/>
      <c r="RV49" s="40"/>
      <c r="RW49" s="40"/>
      <c r="RX49" s="40"/>
      <c r="RY49" s="40"/>
      <c r="RZ49" s="40"/>
      <c r="SA49" s="40"/>
      <c r="SB49" s="72"/>
      <c r="SC49" s="73"/>
      <c r="SD49" s="74" t="str">
        <f>$C$49</f>
        <v>Specify types of services to be added and describe the plan for implementation:</v>
      </c>
      <c r="SE49" s="40"/>
      <c r="SF49" s="40"/>
      <c r="SG49" s="40"/>
      <c r="SH49" s="40"/>
      <c r="SI49" s="40"/>
      <c r="SJ49" s="40"/>
      <c r="SK49" s="40"/>
      <c r="SL49" s="40"/>
      <c r="SM49" s="72"/>
      <c r="SN49" s="73"/>
      <c r="SO49" s="74" t="str">
        <f>$C$49</f>
        <v>Specify types of services to be added and describe the plan for implementation:</v>
      </c>
      <c r="SP49" s="40"/>
      <c r="SQ49" s="40"/>
      <c r="SR49" s="40"/>
      <c r="SS49" s="40"/>
      <c r="ST49" s="40"/>
      <c r="SU49" s="40"/>
      <c r="SV49" s="40"/>
      <c r="SW49" s="40"/>
      <c r="SX49" s="72"/>
      <c r="SY49" s="73"/>
      <c r="SZ49" s="74" t="str">
        <f>$C$49</f>
        <v>Specify types of services to be added and describe the plan for implementation:</v>
      </c>
      <c r="TA49" s="40"/>
      <c r="TB49" s="40"/>
      <c r="TC49" s="40"/>
      <c r="TD49" s="40"/>
      <c r="TE49" s="40"/>
      <c r="TF49" s="40"/>
      <c r="TG49" s="40"/>
      <c r="TH49" s="40"/>
      <c r="TI49" s="72"/>
      <c r="TJ49" s="73"/>
      <c r="TK49" s="74" t="str">
        <f>$C$49</f>
        <v>Specify types of services to be added and describe the plan for implementation:</v>
      </c>
      <c r="TL49" s="40"/>
      <c r="TM49" s="40"/>
      <c r="TN49" s="40"/>
      <c r="TO49" s="40"/>
      <c r="TP49" s="40"/>
      <c r="TQ49" s="40"/>
      <c r="TR49" s="40"/>
      <c r="TS49" s="40"/>
      <c r="TT49" s="72"/>
      <c r="TU49" s="73"/>
      <c r="TV49" s="74" t="str">
        <f>$C$49</f>
        <v>Specify types of services to be added and describe the plan for implementation:</v>
      </c>
      <c r="TW49" s="40"/>
      <c r="TX49" s="40"/>
      <c r="TY49" s="40"/>
      <c r="TZ49" s="40"/>
      <c r="UA49" s="40"/>
      <c r="UB49" s="40"/>
      <c r="UC49" s="40"/>
      <c r="UD49" s="40"/>
      <c r="UE49" s="72"/>
    </row>
    <row r="50" spans="1:551" x14ac:dyDescent="0.25">
      <c r="A50" s="75"/>
      <c r="B50" s="73"/>
      <c r="C50" s="40"/>
      <c r="D50" s="40"/>
      <c r="E50" s="40"/>
      <c r="F50" s="40"/>
      <c r="G50" s="40"/>
      <c r="H50" s="40"/>
      <c r="I50" s="40"/>
      <c r="J50" s="40"/>
      <c r="K50" s="40"/>
      <c r="L50" s="72"/>
      <c r="M50" s="73"/>
      <c r="N50" s="40"/>
      <c r="O50" s="40"/>
      <c r="P50" s="40"/>
      <c r="Q50" s="40"/>
      <c r="R50" s="40"/>
      <c r="S50" s="40"/>
      <c r="T50" s="40"/>
      <c r="U50" s="40"/>
      <c r="V50" s="40"/>
      <c r="W50" s="72"/>
      <c r="X50" s="73"/>
      <c r="Y50" s="40"/>
      <c r="Z50" s="40"/>
      <c r="AA50" s="40"/>
      <c r="AB50" s="40"/>
      <c r="AC50" s="40"/>
      <c r="AD50" s="40"/>
      <c r="AE50" s="40"/>
      <c r="AF50" s="40"/>
      <c r="AG50" s="40"/>
      <c r="AH50" s="72"/>
      <c r="AI50" s="73"/>
      <c r="AJ50" s="40"/>
      <c r="AK50" s="40"/>
      <c r="AL50" s="40"/>
      <c r="AM50" s="40"/>
      <c r="AN50" s="40"/>
      <c r="AO50" s="40"/>
      <c r="AP50" s="40"/>
      <c r="AQ50" s="40"/>
      <c r="AR50" s="40"/>
      <c r="AS50" s="72"/>
      <c r="AT50" s="73"/>
      <c r="AU50" s="40"/>
      <c r="AV50" s="40"/>
      <c r="AW50" s="40"/>
      <c r="AX50" s="40"/>
      <c r="AY50" s="40"/>
      <c r="AZ50" s="40"/>
      <c r="BA50" s="40"/>
      <c r="BB50" s="40"/>
      <c r="BC50" s="40"/>
      <c r="BD50" s="72"/>
      <c r="BE50" s="73"/>
      <c r="BF50" s="40"/>
      <c r="BG50" s="40"/>
      <c r="BH50" s="40"/>
      <c r="BI50" s="40"/>
      <c r="BJ50" s="40"/>
      <c r="BK50" s="40"/>
      <c r="BL50" s="40"/>
      <c r="BM50" s="40"/>
      <c r="BN50" s="40"/>
      <c r="BO50" s="72"/>
      <c r="BP50" s="73"/>
      <c r="BQ50" s="40"/>
      <c r="BR50" s="40"/>
      <c r="BS50" s="40"/>
      <c r="BT50" s="40"/>
      <c r="BU50" s="40"/>
      <c r="BV50" s="40"/>
      <c r="BW50" s="40"/>
      <c r="BX50" s="40"/>
      <c r="BY50" s="40"/>
      <c r="BZ50" s="72"/>
      <c r="CA50" s="73"/>
      <c r="CB50" s="40"/>
      <c r="CC50" s="40"/>
      <c r="CD50" s="40"/>
      <c r="CE50" s="40"/>
      <c r="CF50" s="40"/>
      <c r="CG50" s="40"/>
      <c r="CH50" s="40"/>
      <c r="CI50" s="40"/>
      <c r="CJ50" s="40"/>
      <c r="CK50" s="72"/>
      <c r="CL50" s="73"/>
      <c r="CM50" s="40"/>
      <c r="CN50" s="40"/>
      <c r="CO50" s="40"/>
      <c r="CP50" s="40"/>
      <c r="CQ50" s="40"/>
      <c r="CR50" s="40"/>
      <c r="CS50" s="40"/>
      <c r="CT50" s="40"/>
      <c r="CU50" s="40"/>
      <c r="CV50" s="72"/>
      <c r="CW50" s="73"/>
      <c r="CX50" s="40"/>
      <c r="CY50" s="40"/>
      <c r="CZ50" s="40"/>
      <c r="DA50" s="40"/>
      <c r="DB50" s="40"/>
      <c r="DC50" s="40"/>
      <c r="DD50" s="40"/>
      <c r="DE50" s="40"/>
      <c r="DF50" s="40"/>
      <c r="DG50" s="72"/>
      <c r="DH50" s="73"/>
      <c r="DI50" s="40"/>
      <c r="DJ50" s="40"/>
      <c r="DK50" s="40"/>
      <c r="DL50" s="40"/>
      <c r="DM50" s="40"/>
      <c r="DN50" s="40"/>
      <c r="DO50" s="40"/>
      <c r="DP50" s="40"/>
      <c r="DQ50" s="40"/>
      <c r="DR50" s="72"/>
      <c r="DS50" s="73"/>
      <c r="DT50" s="40"/>
      <c r="DU50" s="40"/>
      <c r="DV50" s="40"/>
      <c r="DW50" s="40"/>
      <c r="DX50" s="40"/>
      <c r="DY50" s="40"/>
      <c r="DZ50" s="40"/>
      <c r="EA50" s="40"/>
      <c r="EB50" s="40"/>
      <c r="EC50" s="72"/>
      <c r="ED50" s="73"/>
      <c r="EE50" s="40"/>
      <c r="EF50" s="40"/>
      <c r="EG50" s="40"/>
      <c r="EH50" s="40"/>
      <c r="EI50" s="40"/>
      <c r="EJ50" s="40"/>
      <c r="EK50" s="40"/>
      <c r="EL50" s="40"/>
      <c r="EM50" s="40"/>
      <c r="EN50" s="72"/>
      <c r="EO50" s="73"/>
      <c r="EP50" s="40"/>
      <c r="EQ50" s="40"/>
      <c r="ER50" s="40"/>
      <c r="ES50" s="40"/>
      <c r="ET50" s="40"/>
      <c r="EU50" s="40"/>
      <c r="EV50" s="40"/>
      <c r="EW50" s="40"/>
      <c r="EX50" s="40"/>
      <c r="EY50" s="72"/>
      <c r="EZ50" s="73"/>
      <c r="FA50" s="40"/>
      <c r="FB50" s="40"/>
      <c r="FC50" s="40"/>
      <c r="FD50" s="40"/>
      <c r="FE50" s="40"/>
      <c r="FF50" s="40"/>
      <c r="FG50" s="40"/>
      <c r="FH50" s="40"/>
      <c r="FI50" s="40"/>
      <c r="FJ50" s="72"/>
      <c r="FK50" s="73"/>
      <c r="FL50" s="40"/>
      <c r="FM50" s="40"/>
      <c r="FN50" s="40"/>
      <c r="FO50" s="40"/>
      <c r="FP50" s="40"/>
      <c r="FQ50" s="40"/>
      <c r="FR50" s="40"/>
      <c r="FS50" s="40"/>
      <c r="FT50" s="40"/>
      <c r="FU50" s="72"/>
      <c r="FV50" s="73"/>
      <c r="FW50" s="40"/>
      <c r="FX50" s="40"/>
      <c r="FY50" s="40"/>
      <c r="FZ50" s="40"/>
      <c r="GA50" s="40"/>
      <c r="GB50" s="40"/>
      <c r="GC50" s="40"/>
      <c r="GD50" s="40"/>
      <c r="GE50" s="40"/>
      <c r="GF50" s="72"/>
      <c r="GG50" s="73"/>
      <c r="GH50" s="40"/>
      <c r="GI50" s="40"/>
      <c r="GJ50" s="40"/>
      <c r="GK50" s="40"/>
      <c r="GL50" s="40"/>
      <c r="GM50" s="40"/>
      <c r="GN50" s="40"/>
      <c r="GO50" s="40"/>
      <c r="GP50" s="40"/>
      <c r="GQ50" s="72"/>
      <c r="GR50" s="73"/>
      <c r="GS50" s="40"/>
      <c r="GT50" s="40"/>
      <c r="GU50" s="40"/>
      <c r="GV50" s="40"/>
      <c r="GW50" s="40"/>
      <c r="GX50" s="40"/>
      <c r="GY50" s="40"/>
      <c r="GZ50" s="40"/>
      <c r="HA50" s="40"/>
      <c r="HB50" s="72"/>
      <c r="HC50" s="73"/>
      <c r="HD50" s="40"/>
      <c r="HE50" s="40"/>
      <c r="HF50" s="40"/>
      <c r="HG50" s="40"/>
      <c r="HH50" s="40"/>
      <c r="HI50" s="40"/>
      <c r="HJ50" s="40"/>
      <c r="HK50" s="40"/>
      <c r="HL50" s="40"/>
      <c r="HM50" s="72"/>
      <c r="HN50" s="73"/>
      <c r="HO50" s="40"/>
      <c r="HP50" s="40"/>
      <c r="HQ50" s="40"/>
      <c r="HR50" s="40"/>
      <c r="HS50" s="40"/>
      <c r="HT50" s="40"/>
      <c r="HU50" s="40"/>
      <c r="HV50" s="40"/>
      <c r="HW50" s="40"/>
      <c r="HX50" s="72"/>
      <c r="HY50" s="73"/>
      <c r="HZ50" s="40"/>
      <c r="IA50" s="40"/>
      <c r="IB50" s="40"/>
      <c r="IC50" s="40"/>
      <c r="ID50" s="40"/>
      <c r="IE50" s="40"/>
      <c r="IF50" s="40"/>
      <c r="IG50" s="40"/>
      <c r="IH50" s="40"/>
      <c r="II50" s="72"/>
      <c r="IJ50" s="73"/>
      <c r="IK50" s="40"/>
      <c r="IL50" s="40"/>
      <c r="IM50" s="40"/>
      <c r="IN50" s="40"/>
      <c r="IO50" s="40"/>
      <c r="IP50" s="40"/>
      <c r="IQ50" s="40"/>
      <c r="IR50" s="40"/>
      <c r="IS50" s="40"/>
      <c r="IT50" s="72"/>
      <c r="IU50" s="73"/>
      <c r="IV50" s="40"/>
      <c r="IW50" s="40"/>
      <c r="IX50" s="40"/>
      <c r="IY50" s="40"/>
      <c r="IZ50" s="40"/>
      <c r="JA50" s="40"/>
      <c r="JB50" s="40"/>
      <c r="JC50" s="40"/>
      <c r="JD50" s="40"/>
      <c r="JE50" s="72"/>
      <c r="JF50" s="73"/>
      <c r="JG50" s="40"/>
      <c r="JH50" s="40"/>
      <c r="JI50" s="40"/>
      <c r="JJ50" s="40"/>
      <c r="JK50" s="40"/>
      <c r="JL50" s="40"/>
      <c r="JM50" s="40"/>
      <c r="JN50" s="40"/>
      <c r="JO50" s="40"/>
      <c r="JP50" s="72"/>
      <c r="JQ50" s="73"/>
      <c r="JR50" s="40"/>
      <c r="JS50" s="40"/>
      <c r="JT50" s="40"/>
      <c r="JU50" s="40"/>
      <c r="JV50" s="40"/>
      <c r="JW50" s="40"/>
      <c r="JX50" s="40"/>
      <c r="JY50" s="40"/>
      <c r="JZ50" s="40"/>
      <c r="KA50" s="72"/>
      <c r="KB50" s="73"/>
      <c r="KC50" s="40"/>
      <c r="KD50" s="40"/>
      <c r="KE50" s="40"/>
      <c r="KF50" s="40"/>
      <c r="KG50" s="40"/>
      <c r="KH50" s="40"/>
      <c r="KI50" s="40"/>
      <c r="KJ50" s="40"/>
      <c r="KK50" s="40"/>
      <c r="KL50" s="72"/>
      <c r="KM50" s="73"/>
      <c r="KN50" s="40"/>
      <c r="KO50" s="40"/>
      <c r="KP50" s="40"/>
      <c r="KQ50" s="40"/>
      <c r="KR50" s="40"/>
      <c r="KS50" s="40"/>
      <c r="KT50" s="40"/>
      <c r="KU50" s="40"/>
      <c r="KV50" s="40"/>
      <c r="KW50" s="72"/>
      <c r="KX50" s="73"/>
      <c r="KY50" s="40"/>
      <c r="KZ50" s="40"/>
      <c r="LA50" s="40"/>
      <c r="LB50" s="40"/>
      <c r="LC50" s="40"/>
      <c r="LD50" s="40"/>
      <c r="LE50" s="40"/>
      <c r="LF50" s="40"/>
      <c r="LG50" s="40"/>
      <c r="LH50" s="72"/>
      <c r="LI50" s="73"/>
      <c r="LJ50" s="40"/>
      <c r="LK50" s="40"/>
      <c r="LL50" s="40"/>
      <c r="LM50" s="40"/>
      <c r="LN50" s="40"/>
      <c r="LO50" s="40"/>
      <c r="LP50" s="40"/>
      <c r="LQ50" s="40"/>
      <c r="LR50" s="40"/>
      <c r="LS50" s="72"/>
      <c r="LT50" s="73"/>
      <c r="LU50" s="40"/>
      <c r="LV50" s="40"/>
      <c r="LW50" s="40"/>
      <c r="LX50" s="40"/>
      <c r="LY50" s="40"/>
      <c r="LZ50" s="40"/>
      <c r="MA50" s="40"/>
      <c r="MB50" s="40"/>
      <c r="MC50" s="40"/>
      <c r="MD50" s="72"/>
      <c r="ME50" s="73"/>
      <c r="MF50" s="40"/>
      <c r="MG50" s="40"/>
      <c r="MH50" s="40"/>
      <c r="MI50" s="40"/>
      <c r="MJ50" s="40"/>
      <c r="MK50" s="40"/>
      <c r="ML50" s="40"/>
      <c r="MM50" s="40"/>
      <c r="MN50" s="40"/>
      <c r="MO50" s="72"/>
      <c r="MP50" s="73"/>
      <c r="MQ50" s="40"/>
      <c r="MR50" s="40"/>
      <c r="MS50" s="40"/>
      <c r="MT50" s="40"/>
      <c r="MU50" s="40"/>
      <c r="MV50" s="40"/>
      <c r="MW50" s="40"/>
      <c r="MX50" s="40"/>
      <c r="MY50" s="40"/>
      <c r="MZ50" s="72"/>
      <c r="NA50" s="73"/>
      <c r="NB50" s="40"/>
      <c r="NC50" s="40"/>
      <c r="ND50" s="40"/>
      <c r="NE50" s="40"/>
      <c r="NF50" s="40"/>
      <c r="NG50" s="40"/>
      <c r="NH50" s="40"/>
      <c r="NI50" s="40"/>
      <c r="NJ50" s="40"/>
      <c r="NK50" s="72"/>
      <c r="NL50" s="73"/>
      <c r="NM50" s="40"/>
      <c r="NN50" s="40"/>
      <c r="NO50" s="40"/>
      <c r="NP50" s="40"/>
      <c r="NQ50" s="40"/>
      <c r="NR50" s="40"/>
      <c r="NS50" s="40"/>
      <c r="NT50" s="40"/>
      <c r="NU50" s="40"/>
      <c r="NV50" s="72"/>
      <c r="NW50" s="73"/>
      <c r="NX50" s="40"/>
      <c r="NY50" s="40"/>
      <c r="NZ50" s="40"/>
      <c r="OA50" s="40"/>
      <c r="OB50" s="40"/>
      <c r="OC50" s="40"/>
      <c r="OD50" s="40"/>
      <c r="OE50" s="40"/>
      <c r="OF50" s="40"/>
      <c r="OG50" s="72"/>
      <c r="OH50" s="73"/>
      <c r="OI50" s="40"/>
      <c r="OJ50" s="40"/>
      <c r="OK50" s="40"/>
      <c r="OL50" s="40"/>
      <c r="OM50" s="40"/>
      <c r="ON50" s="40"/>
      <c r="OO50" s="40"/>
      <c r="OP50" s="40"/>
      <c r="OQ50" s="40"/>
      <c r="OR50" s="72"/>
      <c r="OS50" s="73"/>
      <c r="OT50" s="40"/>
      <c r="OU50" s="40"/>
      <c r="OV50" s="40"/>
      <c r="OW50" s="40"/>
      <c r="OX50" s="40"/>
      <c r="OY50" s="40"/>
      <c r="OZ50" s="40"/>
      <c r="PA50" s="40"/>
      <c r="PB50" s="40"/>
      <c r="PC50" s="72"/>
      <c r="PD50" s="73"/>
      <c r="PE50" s="40"/>
      <c r="PF50" s="40"/>
      <c r="PG50" s="40"/>
      <c r="PH50" s="40"/>
      <c r="PI50" s="40"/>
      <c r="PJ50" s="40"/>
      <c r="PK50" s="40"/>
      <c r="PL50" s="40"/>
      <c r="PM50" s="40"/>
      <c r="PN50" s="72"/>
      <c r="PO50" s="73"/>
      <c r="PP50" s="40"/>
      <c r="PQ50" s="40"/>
      <c r="PR50" s="40"/>
      <c r="PS50" s="40"/>
      <c r="PT50" s="40"/>
      <c r="PU50" s="40"/>
      <c r="PV50" s="40"/>
      <c r="PW50" s="40"/>
      <c r="PX50" s="40"/>
      <c r="PY50" s="72"/>
      <c r="PZ50" s="73"/>
      <c r="QA50" s="40"/>
      <c r="QB50" s="40"/>
      <c r="QC50" s="40"/>
      <c r="QD50" s="40"/>
      <c r="QE50" s="40"/>
      <c r="QF50" s="40"/>
      <c r="QG50" s="40"/>
      <c r="QH50" s="40"/>
      <c r="QI50" s="40"/>
      <c r="QJ50" s="72"/>
      <c r="QK50" s="73"/>
      <c r="QL50" s="40"/>
      <c r="QM50" s="40"/>
      <c r="QN50" s="40"/>
      <c r="QO50" s="40"/>
      <c r="QP50" s="40"/>
      <c r="QQ50" s="40"/>
      <c r="QR50" s="40"/>
      <c r="QS50" s="40"/>
      <c r="QT50" s="40"/>
      <c r="QU50" s="72"/>
      <c r="QV50" s="73"/>
      <c r="QW50" s="40"/>
      <c r="QX50" s="40"/>
      <c r="QY50" s="40"/>
      <c r="QZ50" s="40"/>
      <c r="RA50" s="40"/>
      <c r="RB50" s="40"/>
      <c r="RC50" s="40"/>
      <c r="RD50" s="40"/>
      <c r="RE50" s="40"/>
      <c r="RF50" s="72"/>
      <c r="RG50" s="73"/>
      <c r="RH50" s="40"/>
      <c r="RI50" s="40"/>
      <c r="RJ50" s="40"/>
      <c r="RK50" s="40"/>
      <c r="RL50" s="40"/>
      <c r="RM50" s="40"/>
      <c r="RN50" s="40"/>
      <c r="RO50" s="40"/>
      <c r="RP50" s="40"/>
      <c r="RQ50" s="72"/>
      <c r="RR50" s="73"/>
      <c r="RS50" s="40"/>
      <c r="RT50" s="40"/>
      <c r="RU50" s="40"/>
      <c r="RV50" s="40"/>
      <c r="RW50" s="40"/>
      <c r="RX50" s="40"/>
      <c r="RY50" s="40"/>
      <c r="RZ50" s="40"/>
      <c r="SA50" s="40"/>
      <c r="SB50" s="72"/>
      <c r="SC50" s="73"/>
      <c r="SD50" s="40"/>
      <c r="SE50" s="40"/>
      <c r="SF50" s="40"/>
      <c r="SG50" s="40"/>
      <c r="SH50" s="40"/>
      <c r="SI50" s="40"/>
      <c r="SJ50" s="40"/>
      <c r="SK50" s="40"/>
      <c r="SL50" s="40"/>
      <c r="SM50" s="72"/>
      <c r="SN50" s="73"/>
      <c r="SO50" s="40"/>
      <c r="SP50" s="40"/>
      <c r="SQ50" s="40"/>
      <c r="SR50" s="40"/>
      <c r="SS50" s="40"/>
      <c r="ST50" s="40"/>
      <c r="SU50" s="40"/>
      <c r="SV50" s="40"/>
      <c r="SW50" s="40"/>
      <c r="SX50" s="72"/>
      <c r="SY50" s="73"/>
      <c r="SZ50" s="40"/>
      <c r="TA50" s="40"/>
      <c r="TB50" s="40"/>
      <c r="TC50" s="40"/>
      <c r="TD50" s="40"/>
      <c r="TE50" s="40"/>
      <c r="TF50" s="40"/>
      <c r="TG50" s="40"/>
      <c r="TH50" s="40"/>
      <c r="TI50" s="72"/>
      <c r="TJ50" s="73"/>
      <c r="TK50" s="40"/>
      <c r="TL50" s="40"/>
      <c r="TM50" s="40"/>
      <c r="TN50" s="40"/>
      <c r="TO50" s="40"/>
      <c r="TP50" s="40"/>
      <c r="TQ50" s="40"/>
      <c r="TR50" s="40"/>
      <c r="TS50" s="40"/>
      <c r="TT50" s="72"/>
      <c r="TU50" s="73"/>
      <c r="TV50" s="40"/>
      <c r="TW50" s="40"/>
      <c r="TX50" s="40"/>
      <c r="TY50" s="40"/>
      <c r="TZ50" s="40"/>
      <c r="UA50" s="40"/>
      <c r="UB50" s="40"/>
      <c r="UC50" s="40"/>
      <c r="UD50" s="40"/>
      <c r="UE50" s="72"/>
    </row>
    <row r="51" spans="1:551" ht="15" customHeight="1" x14ac:dyDescent="0.25">
      <c r="A51" s="75"/>
      <c r="B51" s="73" t="str">
        <f>CONCATENATE($B$3,C47)</f>
        <v>1Added Service #2</v>
      </c>
      <c r="C51" s="158">
        <f>IF(H$265=Equivalencies!$AE$23,'Site 1'!$C49,HLOOKUP(CONCATENATE(D$2,C$1),$B$3:$UUU$272,ROW($A51)-2,FALSE))</f>
        <v>0</v>
      </c>
      <c r="D51" s="159"/>
      <c r="E51" s="159"/>
      <c r="F51" s="159"/>
      <c r="G51" s="159"/>
      <c r="H51" s="159"/>
      <c r="I51" s="159"/>
      <c r="J51" s="159"/>
      <c r="K51" s="160"/>
      <c r="L51" s="72"/>
      <c r="M51" s="73" t="str">
        <f>CONCATENATE(M$3,N47)</f>
        <v>2Added Service #2</v>
      </c>
      <c r="N51" s="158">
        <f>IF(S$265=Equivalencies!$AE$23,'Site 2'!$C49,HLOOKUP(CONCATENATE(O$2,N$1),$B$3:$UUU$272,ROW($A51)-2,FALSE))</f>
        <v>0</v>
      </c>
      <c r="O51" s="159"/>
      <c r="P51" s="159"/>
      <c r="Q51" s="159"/>
      <c r="R51" s="159"/>
      <c r="S51" s="159"/>
      <c r="T51" s="159"/>
      <c r="U51" s="159"/>
      <c r="V51" s="160"/>
      <c r="W51" s="72"/>
      <c r="X51" s="73" t="str">
        <f>CONCATENATE(X$3,Y47)</f>
        <v>3Added Service #2</v>
      </c>
      <c r="Y51" s="158">
        <f>IF(AD$265=Equivalencies!$AE$23,'Site 3'!$C49,HLOOKUP(CONCATENATE(Z$2,Y$1),$B$3:$UUU$272,ROW($A51)-2,FALSE))</f>
        <v>0</v>
      </c>
      <c r="Z51" s="159"/>
      <c r="AA51" s="159"/>
      <c r="AB51" s="159"/>
      <c r="AC51" s="159"/>
      <c r="AD51" s="159"/>
      <c r="AE51" s="159"/>
      <c r="AF51" s="159"/>
      <c r="AG51" s="160"/>
      <c r="AH51" s="72"/>
      <c r="AI51" s="73" t="str">
        <f>CONCATENATE(AI$3,AJ47)</f>
        <v>4Added Service #2</v>
      </c>
      <c r="AJ51" s="158">
        <f>IF(AO$265=Equivalencies!$AE$23,'Site 4'!$C49,HLOOKUP(CONCATENATE(AK$2,AJ$1),$B$3:$UUU$272,ROW($A51)-2,FALSE))</f>
        <v>0</v>
      </c>
      <c r="AK51" s="159"/>
      <c r="AL51" s="159"/>
      <c r="AM51" s="159"/>
      <c r="AN51" s="159"/>
      <c r="AO51" s="159"/>
      <c r="AP51" s="159"/>
      <c r="AQ51" s="159"/>
      <c r="AR51" s="160"/>
      <c r="AS51" s="72"/>
      <c r="AT51" s="73" t="str">
        <f>CONCATENATE(AT$3,AU47)</f>
        <v>5Added Service #2</v>
      </c>
      <c r="AU51" s="158">
        <f>IF(AZ$265=Equivalencies!$AE$23,'Site 5'!$C49,HLOOKUP(CONCATENATE(AV$2,AU$1),$B$3:$UUU$272,ROW($A51)-2,FALSE))</f>
        <v>0</v>
      </c>
      <c r="AV51" s="159"/>
      <c r="AW51" s="159"/>
      <c r="AX51" s="159"/>
      <c r="AY51" s="159"/>
      <c r="AZ51" s="159"/>
      <c r="BA51" s="159"/>
      <c r="BB51" s="159"/>
      <c r="BC51" s="160"/>
      <c r="BD51" s="72"/>
      <c r="BE51" s="73" t="str">
        <f>CONCATENATE(BE$3,BF47)</f>
        <v>6Added Service #2</v>
      </c>
      <c r="BF51" s="158">
        <f>IF(BK$265=Equivalencies!$AE$23,'Site 6'!$C49,HLOOKUP(CONCATENATE(BG$2,BF$1),$B$3:$UUU$272,ROW($A51)-2,FALSE))</f>
        <v>0</v>
      </c>
      <c r="BG51" s="159"/>
      <c r="BH51" s="159"/>
      <c r="BI51" s="159"/>
      <c r="BJ51" s="159"/>
      <c r="BK51" s="159"/>
      <c r="BL51" s="159"/>
      <c r="BM51" s="159"/>
      <c r="BN51" s="160"/>
      <c r="BO51" s="72"/>
      <c r="BP51" s="73" t="str">
        <f>CONCATENATE(BP$3,BQ47)</f>
        <v>7Added Service #2</v>
      </c>
      <c r="BQ51" s="158">
        <f>IF(BV$265=Equivalencies!$AE$23,'Site 7'!$C49,HLOOKUP(CONCATENATE(BR$2,BQ$1),$B$3:$UUU$272,ROW($A51)-2,FALSE))</f>
        <v>0</v>
      </c>
      <c r="BR51" s="159"/>
      <c r="BS51" s="159"/>
      <c r="BT51" s="159"/>
      <c r="BU51" s="159"/>
      <c r="BV51" s="159"/>
      <c r="BW51" s="159"/>
      <c r="BX51" s="159"/>
      <c r="BY51" s="160"/>
      <c r="BZ51" s="72"/>
      <c r="CA51" s="73" t="str">
        <f>CONCATENATE(CA$3,CB47)</f>
        <v>8Added Service #2</v>
      </c>
      <c r="CB51" s="158">
        <f>IF(CG$265=Equivalencies!$AE$23,'Site 8'!$C49,HLOOKUP(CONCATENATE(CC$2,CB$1),$B$3:$UUU$272,ROW($A51)-2,FALSE))</f>
        <v>0</v>
      </c>
      <c r="CC51" s="159"/>
      <c r="CD51" s="159"/>
      <c r="CE51" s="159"/>
      <c r="CF51" s="159"/>
      <c r="CG51" s="159"/>
      <c r="CH51" s="159"/>
      <c r="CI51" s="159"/>
      <c r="CJ51" s="160"/>
      <c r="CK51" s="72"/>
      <c r="CL51" s="73" t="str">
        <f>CONCATENATE(CL$3,CM47)</f>
        <v>9Added Service #2</v>
      </c>
      <c r="CM51" s="158">
        <f>IF(CR$265=Equivalencies!$AE$23,'Site 9'!$C49,HLOOKUP(CONCATENATE(CN$2,CM$1),$B$3:$UUU$272,ROW($A51)-2,FALSE))</f>
        <v>0</v>
      </c>
      <c r="CN51" s="159"/>
      <c r="CO51" s="159"/>
      <c r="CP51" s="159"/>
      <c r="CQ51" s="159"/>
      <c r="CR51" s="159"/>
      <c r="CS51" s="159"/>
      <c r="CT51" s="159"/>
      <c r="CU51" s="160"/>
      <c r="CV51" s="72"/>
      <c r="CW51" s="73" t="str">
        <f>CONCATENATE(CW$3,CX47)</f>
        <v>10Added Service #2</v>
      </c>
      <c r="CX51" s="158">
        <f>IF(DC$265=Equivalencies!$AE$23,'Site 10'!$C49,HLOOKUP(CONCATENATE(CY$2,CX$1),$B$3:$UUU$272,ROW($A51)-2,FALSE))</f>
        <v>0</v>
      </c>
      <c r="CY51" s="159"/>
      <c r="CZ51" s="159"/>
      <c r="DA51" s="159"/>
      <c r="DB51" s="159"/>
      <c r="DC51" s="159"/>
      <c r="DD51" s="159"/>
      <c r="DE51" s="159"/>
      <c r="DF51" s="160"/>
      <c r="DG51" s="72"/>
      <c r="DH51" s="73" t="str">
        <f>CONCATENATE(DH$3,DI47)</f>
        <v>11Added Service #2</v>
      </c>
      <c r="DI51" s="158">
        <f>IF(DN$265=Equivalencies!$AE$23,'Site 11'!$C49,HLOOKUP(CONCATENATE(DJ$2,DI$1),$B$3:$UUU$272,ROW($A51)-2,FALSE))</f>
        <v>0</v>
      </c>
      <c r="DJ51" s="159"/>
      <c r="DK51" s="159"/>
      <c r="DL51" s="159"/>
      <c r="DM51" s="159"/>
      <c r="DN51" s="159"/>
      <c r="DO51" s="159"/>
      <c r="DP51" s="159"/>
      <c r="DQ51" s="160"/>
      <c r="DR51" s="72"/>
      <c r="DS51" s="73" t="str">
        <f>CONCATENATE(DS$3,DT47)</f>
        <v>12Added Service #2</v>
      </c>
      <c r="DT51" s="158">
        <f>IF(DY$265=Equivalencies!$AE$23,'Site 12'!$C49,HLOOKUP(CONCATENATE(DU$2,DT$1),$B$3:$UUU$272,ROW($A51)-2,FALSE))</f>
        <v>0</v>
      </c>
      <c r="DU51" s="159"/>
      <c r="DV51" s="159"/>
      <c r="DW51" s="159"/>
      <c r="DX51" s="159"/>
      <c r="DY51" s="159"/>
      <c r="DZ51" s="159"/>
      <c r="EA51" s="159"/>
      <c r="EB51" s="160"/>
      <c r="EC51" s="72"/>
      <c r="ED51" s="73" t="str">
        <f>CONCATENATE(ED$3,EE47)</f>
        <v>13Added Service #2</v>
      </c>
      <c r="EE51" s="158">
        <f>IF(EJ$265=Equivalencies!$AE$23,'Site 13'!$C49,HLOOKUP(CONCATENATE(EF$2,EE$1),$B$3:$UUU$272,ROW($A51)-2,FALSE))</f>
        <v>0</v>
      </c>
      <c r="EF51" s="159"/>
      <c r="EG51" s="159"/>
      <c r="EH51" s="159"/>
      <c r="EI51" s="159"/>
      <c r="EJ51" s="159"/>
      <c r="EK51" s="159"/>
      <c r="EL51" s="159"/>
      <c r="EM51" s="160"/>
      <c r="EN51" s="72"/>
      <c r="EO51" s="73" t="str">
        <f>CONCATENATE(EO$3,EP47)</f>
        <v>14Added Service #2</v>
      </c>
      <c r="EP51" s="158">
        <f>IF(EU$265=Equivalencies!$AE$23,'Site 14'!$C49,HLOOKUP(CONCATENATE(EQ$2,EP$1),$B$3:$UUU$272,ROW($A51)-2,FALSE))</f>
        <v>0</v>
      </c>
      <c r="EQ51" s="159"/>
      <c r="ER51" s="159"/>
      <c r="ES51" s="159"/>
      <c r="ET51" s="159"/>
      <c r="EU51" s="159"/>
      <c r="EV51" s="159"/>
      <c r="EW51" s="159"/>
      <c r="EX51" s="160"/>
      <c r="EY51" s="72"/>
      <c r="EZ51" s="73" t="str">
        <f>CONCATENATE(EZ$3,FA47)</f>
        <v>15Added Service #2</v>
      </c>
      <c r="FA51" s="158">
        <f>IF(FF$265=Equivalencies!$AE$23,'Site 15'!$C49,HLOOKUP(CONCATENATE(FB$2,FA$1),$B$3:$UUU$272,ROW($A51)-2,FALSE))</f>
        <v>0</v>
      </c>
      <c r="FB51" s="159"/>
      <c r="FC51" s="159"/>
      <c r="FD51" s="159"/>
      <c r="FE51" s="159"/>
      <c r="FF51" s="159"/>
      <c r="FG51" s="159"/>
      <c r="FH51" s="159"/>
      <c r="FI51" s="160"/>
      <c r="FJ51" s="72"/>
      <c r="FK51" s="73" t="str">
        <f>CONCATENATE(FK$3,FL47)</f>
        <v>16Added Service #2</v>
      </c>
      <c r="FL51" s="158">
        <f>IF(FQ$265=Equivalencies!$AE$23,'Site 16'!$C49,HLOOKUP(CONCATENATE(FM$2,FL$1),$B$3:$UUU$272,ROW($A51)-2,FALSE))</f>
        <v>0</v>
      </c>
      <c r="FM51" s="159"/>
      <c r="FN51" s="159"/>
      <c r="FO51" s="159"/>
      <c r="FP51" s="159"/>
      <c r="FQ51" s="159"/>
      <c r="FR51" s="159"/>
      <c r="FS51" s="159"/>
      <c r="FT51" s="160"/>
      <c r="FU51" s="72"/>
      <c r="FV51" s="73" t="str">
        <f>CONCATENATE(FV$3,FW47)</f>
        <v>17Added Service #2</v>
      </c>
      <c r="FW51" s="158">
        <f>IF(GB$265=Equivalencies!$AE$23,'Site 17'!$C49,HLOOKUP(CONCATENATE(FX$2,FW$1),$B$3:$UUU$272,ROW($A51)-2,FALSE))</f>
        <v>0</v>
      </c>
      <c r="FX51" s="159"/>
      <c r="FY51" s="159"/>
      <c r="FZ51" s="159"/>
      <c r="GA51" s="159"/>
      <c r="GB51" s="159"/>
      <c r="GC51" s="159"/>
      <c r="GD51" s="159"/>
      <c r="GE51" s="160"/>
      <c r="GF51" s="72"/>
      <c r="GG51" s="73" t="str">
        <f>CONCATENATE(GG$3,GH47)</f>
        <v>18Added Service #2</v>
      </c>
      <c r="GH51" s="158">
        <f>IF(GM$265=Equivalencies!$AE$23,'Site 18'!$C49,HLOOKUP(CONCATENATE(GI$2,GH$1),$B$3:$UUU$272,ROW($A51)-2,FALSE))</f>
        <v>0</v>
      </c>
      <c r="GI51" s="159"/>
      <c r="GJ51" s="159"/>
      <c r="GK51" s="159"/>
      <c r="GL51" s="159"/>
      <c r="GM51" s="159"/>
      <c r="GN51" s="159"/>
      <c r="GO51" s="159"/>
      <c r="GP51" s="160"/>
      <c r="GQ51" s="72"/>
      <c r="GR51" s="73" t="str">
        <f>CONCATENATE(GR$3,GS47)</f>
        <v>19Added Service #2</v>
      </c>
      <c r="GS51" s="158">
        <f>IF(GX$265=Equivalencies!$AE$23,'Site 19'!$C49,HLOOKUP(CONCATENATE(GT$2,GS$1),$B$3:$UUU$272,ROW($A51)-2,FALSE))</f>
        <v>0</v>
      </c>
      <c r="GT51" s="159"/>
      <c r="GU51" s="159"/>
      <c r="GV51" s="159"/>
      <c r="GW51" s="159"/>
      <c r="GX51" s="159"/>
      <c r="GY51" s="159"/>
      <c r="GZ51" s="159"/>
      <c r="HA51" s="160"/>
      <c r="HB51" s="72"/>
      <c r="HC51" s="73" t="str">
        <f>CONCATENATE(HC$3,HD47)</f>
        <v>20Added Service #2</v>
      </c>
      <c r="HD51" s="158">
        <f>IF(HI$265=Equivalencies!$AE$23,'Site 20'!$C49,HLOOKUP(CONCATENATE(HE$2,HD$1),$B$3:$UUU$272,ROW($A51)-2,FALSE))</f>
        <v>0</v>
      </c>
      <c r="HE51" s="159"/>
      <c r="HF51" s="159"/>
      <c r="HG51" s="159"/>
      <c r="HH51" s="159"/>
      <c r="HI51" s="159"/>
      <c r="HJ51" s="159"/>
      <c r="HK51" s="159"/>
      <c r="HL51" s="160"/>
      <c r="HM51" s="72"/>
      <c r="HN51" s="73" t="str">
        <f>CONCATENATE(HN$3,HO47)</f>
        <v>21Added Service #2</v>
      </c>
      <c r="HO51" s="158">
        <f>IF(HT$265=Equivalencies!$AE$23,'Site 21'!$C49,HLOOKUP(CONCATENATE(HP$2,HO$1),$B$3:$UUU$272,ROW($A51)-2,FALSE))</f>
        <v>0</v>
      </c>
      <c r="HP51" s="159"/>
      <c r="HQ51" s="159"/>
      <c r="HR51" s="159"/>
      <c r="HS51" s="159"/>
      <c r="HT51" s="159"/>
      <c r="HU51" s="159"/>
      <c r="HV51" s="159"/>
      <c r="HW51" s="160"/>
      <c r="HX51" s="72"/>
      <c r="HY51" s="73" t="str">
        <f>CONCATENATE(HY$3,HZ47)</f>
        <v>22Added Service #2</v>
      </c>
      <c r="HZ51" s="158">
        <f>IF(IE$265=Equivalencies!$AE$23,'Site 22'!$C49,HLOOKUP(CONCATENATE(IA$2,HZ$1),$B$3:$UUU$272,ROW($A51)-2,FALSE))</f>
        <v>0</v>
      </c>
      <c r="IA51" s="159"/>
      <c r="IB51" s="159"/>
      <c r="IC51" s="159"/>
      <c r="ID51" s="159"/>
      <c r="IE51" s="159"/>
      <c r="IF51" s="159"/>
      <c r="IG51" s="159"/>
      <c r="IH51" s="160"/>
      <c r="II51" s="72"/>
      <c r="IJ51" s="73" t="str">
        <f>CONCATENATE(IJ$3,IK47)</f>
        <v>23Added Service #2</v>
      </c>
      <c r="IK51" s="158">
        <f>IF(IP$265=Equivalencies!$AE$23,'Site 23'!$C49,HLOOKUP(CONCATENATE(IL$2,IK$1),$B$3:$UUU$272,ROW($A51)-2,FALSE))</f>
        <v>0</v>
      </c>
      <c r="IL51" s="159"/>
      <c r="IM51" s="159"/>
      <c r="IN51" s="159"/>
      <c r="IO51" s="159"/>
      <c r="IP51" s="159"/>
      <c r="IQ51" s="159"/>
      <c r="IR51" s="159"/>
      <c r="IS51" s="160"/>
      <c r="IT51" s="72"/>
      <c r="IU51" s="73" t="str">
        <f>CONCATENATE(IU$3,IV47)</f>
        <v>24Added Service #2</v>
      </c>
      <c r="IV51" s="158">
        <f>IF(JA$265=Equivalencies!$AE$23,'Site 24'!$C49,HLOOKUP(CONCATENATE(IW$2,IV$1),$B$3:$UUU$272,ROW($A51)-2,FALSE))</f>
        <v>0</v>
      </c>
      <c r="IW51" s="159"/>
      <c r="IX51" s="159"/>
      <c r="IY51" s="159"/>
      <c r="IZ51" s="159"/>
      <c r="JA51" s="159"/>
      <c r="JB51" s="159"/>
      <c r="JC51" s="159"/>
      <c r="JD51" s="160"/>
      <c r="JE51" s="72"/>
      <c r="JF51" s="73" t="str">
        <f>CONCATENATE(JF$3,JG47)</f>
        <v>25Added Service #2</v>
      </c>
      <c r="JG51" s="158">
        <f>IF(JL$265=Equivalencies!$AE$23,'Site 25'!$C49,HLOOKUP(CONCATENATE(JH$2,JG$1),$B$3:$UUU$272,ROW($A51)-2,FALSE))</f>
        <v>0</v>
      </c>
      <c r="JH51" s="159"/>
      <c r="JI51" s="159"/>
      <c r="JJ51" s="159"/>
      <c r="JK51" s="159"/>
      <c r="JL51" s="159"/>
      <c r="JM51" s="159"/>
      <c r="JN51" s="159"/>
      <c r="JO51" s="160"/>
      <c r="JP51" s="72"/>
      <c r="JQ51" s="73" t="str">
        <f>CONCATENATE(JQ$3,JR47)</f>
        <v>26Added Service #2</v>
      </c>
      <c r="JR51" s="158">
        <f>IF(JW$265=Equivalencies!$AE$23,'Site 26'!$C49,HLOOKUP(CONCATENATE(JS$2,JR$1),$B$3:$UUU$272,ROW($A51)-2,FALSE))</f>
        <v>0</v>
      </c>
      <c r="JS51" s="159"/>
      <c r="JT51" s="159"/>
      <c r="JU51" s="159"/>
      <c r="JV51" s="159"/>
      <c r="JW51" s="159"/>
      <c r="JX51" s="159"/>
      <c r="JY51" s="159"/>
      <c r="JZ51" s="160"/>
      <c r="KA51" s="72"/>
      <c r="KB51" s="73" t="str">
        <f>CONCATENATE(KB$3,KC47)</f>
        <v>27Added Service #2</v>
      </c>
      <c r="KC51" s="158">
        <f>IF(KH$265=Equivalencies!$AE$23,'Site 27'!$C49,HLOOKUP(CONCATENATE(KD$2,KC$1),$B$3:$UUU$272,ROW($A51)-2,FALSE))</f>
        <v>0</v>
      </c>
      <c r="KD51" s="159"/>
      <c r="KE51" s="159"/>
      <c r="KF51" s="159"/>
      <c r="KG51" s="159"/>
      <c r="KH51" s="159"/>
      <c r="KI51" s="159"/>
      <c r="KJ51" s="159"/>
      <c r="KK51" s="160"/>
      <c r="KL51" s="72"/>
      <c r="KM51" s="73" t="str">
        <f>CONCATENATE(KM$3,KN47)</f>
        <v>28Added Service #2</v>
      </c>
      <c r="KN51" s="158">
        <f>IF(KS$265=Equivalencies!$AE$23,'Site 28'!$C49,HLOOKUP(CONCATENATE(KO$2,KN$1),$B$3:$UUU$272,ROW($A51)-2,FALSE))</f>
        <v>0</v>
      </c>
      <c r="KO51" s="159"/>
      <c r="KP51" s="159"/>
      <c r="KQ51" s="159"/>
      <c r="KR51" s="159"/>
      <c r="KS51" s="159"/>
      <c r="KT51" s="159"/>
      <c r="KU51" s="159"/>
      <c r="KV51" s="160"/>
      <c r="KW51" s="72"/>
      <c r="KX51" s="73" t="str">
        <f>CONCATENATE(KX$3,KY47)</f>
        <v>29Added Service #2</v>
      </c>
      <c r="KY51" s="158">
        <f>IF(LD$265=Equivalencies!$AE$23,'Site 29'!$C49,HLOOKUP(CONCATENATE(KZ$2,KY$1),$B$3:$UUU$272,ROW($A51)-2,FALSE))</f>
        <v>0</v>
      </c>
      <c r="KZ51" s="159"/>
      <c r="LA51" s="159"/>
      <c r="LB51" s="159"/>
      <c r="LC51" s="159"/>
      <c r="LD51" s="159"/>
      <c r="LE51" s="159"/>
      <c r="LF51" s="159"/>
      <c r="LG51" s="160"/>
      <c r="LH51" s="72"/>
      <c r="LI51" s="73" t="str">
        <f>CONCATENATE(LI$3,LJ47)</f>
        <v>30Added Service #2</v>
      </c>
      <c r="LJ51" s="158">
        <f>IF(LO$265=Equivalencies!$AE$23,'Site 30'!$C49,HLOOKUP(CONCATENATE(LK$2,LJ$1),$B$3:$UUU$272,ROW($A51)-2,FALSE))</f>
        <v>0</v>
      </c>
      <c r="LK51" s="159"/>
      <c r="LL51" s="159"/>
      <c r="LM51" s="159"/>
      <c r="LN51" s="159"/>
      <c r="LO51" s="159"/>
      <c r="LP51" s="159"/>
      <c r="LQ51" s="159"/>
      <c r="LR51" s="160"/>
      <c r="LS51" s="72"/>
      <c r="LT51" s="73" t="str">
        <f>CONCATENATE(LT$3,LU47)</f>
        <v>31Added Service #2</v>
      </c>
      <c r="LU51" s="158">
        <f>IF(LZ$265=Equivalencies!$AE$23,'Site 31'!$C49,HLOOKUP(CONCATENATE(LV$2,LU$1),$B$3:$UUU$272,ROW($A51)-2,FALSE))</f>
        <v>0</v>
      </c>
      <c r="LV51" s="159"/>
      <c r="LW51" s="159"/>
      <c r="LX51" s="159"/>
      <c r="LY51" s="159"/>
      <c r="LZ51" s="159"/>
      <c r="MA51" s="159"/>
      <c r="MB51" s="159"/>
      <c r="MC51" s="160"/>
      <c r="MD51" s="72"/>
      <c r="ME51" s="73" t="str">
        <f>CONCATENATE(ME$3,MF47)</f>
        <v>32Added Service #2</v>
      </c>
      <c r="MF51" s="158">
        <f>IF(MK$265=Equivalencies!$AE$23,'Site 32'!$C49,HLOOKUP(CONCATENATE(MG$2,MF$1),$B$3:$UUU$272,ROW($A51)-2,FALSE))</f>
        <v>0</v>
      </c>
      <c r="MG51" s="159"/>
      <c r="MH51" s="159"/>
      <c r="MI51" s="159"/>
      <c r="MJ51" s="159"/>
      <c r="MK51" s="159"/>
      <c r="ML51" s="159"/>
      <c r="MM51" s="159"/>
      <c r="MN51" s="160"/>
      <c r="MO51" s="72"/>
      <c r="MP51" s="73" t="str">
        <f>CONCATENATE(MP$3,MQ47)</f>
        <v>33Added Service #2</v>
      </c>
      <c r="MQ51" s="158">
        <f>IF(MV$265=Equivalencies!$AE$23,'Site 33'!$C49,HLOOKUP(CONCATENATE(MR$2,MQ$1),$B$3:$UUU$272,ROW($A51)-2,FALSE))</f>
        <v>0</v>
      </c>
      <c r="MR51" s="159"/>
      <c r="MS51" s="159"/>
      <c r="MT51" s="159"/>
      <c r="MU51" s="159"/>
      <c r="MV51" s="159"/>
      <c r="MW51" s="159"/>
      <c r="MX51" s="159"/>
      <c r="MY51" s="160"/>
      <c r="MZ51" s="72"/>
      <c r="NA51" s="73" t="str">
        <f>CONCATENATE(NA$3,NB47)</f>
        <v>34Added Service #2</v>
      </c>
      <c r="NB51" s="158">
        <f>IF(NG$265=Equivalencies!$AE$23,'Site 34'!$C49,HLOOKUP(CONCATENATE(NC$2,NB$1),$B$3:$UUU$272,ROW($A51)-2,FALSE))</f>
        <v>0</v>
      </c>
      <c r="NC51" s="159"/>
      <c r="ND51" s="159"/>
      <c r="NE51" s="159"/>
      <c r="NF51" s="159"/>
      <c r="NG51" s="159"/>
      <c r="NH51" s="159"/>
      <c r="NI51" s="159"/>
      <c r="NJ51" s="160"/>
      <c r="NK51" s="72"/>
      <c r="NL51" s="73" t="str">
        <f>CONCATENATE(NL$3,NM47)</f>
        <v>35Added Service #2</v>
      </c>
      <c r="NM51" s="158">
        <f>IF(NR$265=Equivalencies!$AE$23,'Site 35'!$C49,HLOOKUP(CONCATENATE(NN$2,NM$1),$B$3:$UUU$272,ROW($A51)-2,FALSE))</f>
        <v>0</v>
      </c>
      <c r="NN51" s="159"/>
      <c r="NO51" s="159"/>
      <c r="NP51" s="159"/>
      <c r="NQ51" s="159"/>
      <c r="NR51" s="159"/>
      <c r="NS51" s="159"/>
      <c r="NT51" s="159"/>
      <c r="NU51" s="160"/>
      <c r="NV51" s="72"/>
      <c r="NW51" s="73" t="str">
        <f>CONCATENATE(NW$3,NX47)</f>
        <v>36Added Service #2</v>
      </c>
      <c r="NX51" s="158">
        <f>IF(OC$265=Equivalencies!$AE$23,'Site 36'!$C49,HLOOKUP(CONCATENATE(NY$2,NX$1),$B$3:$UUU$272,ROW($A51)-2,FALSE))</f>
        <v>0</v>
      </c>
      <c r="NY51" s="159"/>
      <c r="NZ51" s="159"/>
      <c r="OA51" s="159"/>
      <c r="OB51" s="159"/>
      <c r="OC51" s="159"/>
      <c r="OD51" s="159"/>
      <c r="OE51" s="159"/>
      <c r="OF51" s="160"/>
      <c r="OG51" s="72"/>
      <c r="OH51" s="73" t="str">
        <f>CONCATENATE(OH$3,OI47)</f>
        <v>37Added Service #2</v>
      </c>
      <c r="OI51" s="158">
        <f>IF(ON$265=Equivalencies!$AE$23,'Site 37'!$C49,HLOOKUP(CONCATENATE(OJ$2,OI$1),$B$3:$UUU$272,ROW($A51)-2,FALSE))</f>
        <v>0</v>
      </c>
      <c r="OJ51" s="159"/>
      <c r="OK51" s="159"/>
      <c r="OL51" s="159"/>
      <c r="OM51" s="159"/>
      <c r="ON51" s="159"/>
      <c r="OO51" s="159"/>
      <c r="OP51" s="159"/>
      <c r="OQ51" s="160"/>
      <c r="OR51" s="72"/>
      <c r="OS51" s="73" t="str">
        <f>CONCATENATE(OS$3,OT47)</f>
        <v>38Added Service #2</v>
      </c>
      <c r="OT51" s="158">
        <f>IF(OY$265=Equivalencies!$AE$23,'Site 38'!$C49,HLOOKUP(CONCATENATE(OU$2,OT$1),$B$3:$UUU$272,ROW($A51)-2,FALSE))</f>
        <v>0</v>
      </c>
      <c r="OU51" s="159"/>
      <c r="OV51" s="159"/>
      <c r="OW51" s="159"/>
      <c r="OX51" s="159"/>
      <c r="OY51" s="159"/>
      <c r="OZ51" s="159"/>
      <c r="PA51" s="159"/>
      <c r="PB51" s="160"/>
      <c r="PC51" s="72"/>
      <c r="PD51" s="73" t="str">
        <f>CONCATENATE(PD$3,PE47)</f>
        <v>39Added Service #2</v>
      </c>
      <c r="PE51" s="158">
        <f>IF(PJ$265=Equivalencies!$AE$23,'Site 39'!$C49,HLOOKUP(CONCATENATE(PF$2,PE$1),$B$3:$UUU$272,ROW($A51)-2,FALSE))</f>
        <v>0</v>
      </c>
      <c r="PF51" s="159"/>
      <c r="PG51" s="159"/>
      <c r="PH51" s="159"/>
      <c r="PI51" s="159"/>
      <c r="PJ51" s="159"/>
      <c r="PK51" s="159"/>
      <c r="PL51" s="159"/>
      <c r="PM51" s="160"/>
      <c r="PN51" s="72"/>
      <c r="PO51" s="73" t="str">
        <f>CONCATENATE(PO$3,PP47)</f>
        <v>40Added Service #2</v>
      </c>
      <c r="PP51" s="158">
        <f>IF(PU$265=Equivalencies!$AE$23,'Site 40'!$C49,HLOOKUP(CONCATENATE(PQ$2,PP$1),$B$3:$UUU$272,ROW($A51)-2,FALSE))</f>
        <v>0</v>
      </c>
      <c r="PQ51" s="159"/>
      <c r="PR51" s="159"/>
      <c r="PS51" s="159"/>
      <c r="PT51" s="159"/>
      <c r="PU51" s="159"/>
      <c r="PV51" s="159"/>
      <c r="PW51" s="159"/>
      <c r="PX51" s="160"/>
      <c r="PY51" s="72"/>
      <c r="PZ51" s="73" t="str">
        <f>CONCATENATE(PZ$3,QA47)</f>
        <v>41Added Service #2</v>
      </c>
      <c r="QA51" s="158">
        <f>IF(QF$265=Equivalencies!$AE$23,'Site 41'!$C49,HLOOKUP(CONCATENATE(QB$2,QA$1),$B$3:$UUU$272,ROW($A51)-2,FALSE))</f>
        <v>0</v>
      </c>
      <c r="QB51" s="159"/>
      <c r="QC51" s="159"/>
      <c r="QD51" s="159"/>
      <c r="QE51" s="159"/>
      <c r="QF51" s="159"/>
      <c r="QG51" s="159"/>
      <c r="QH51" s="159"/>
      <c r="QI51" s="160"/>
      <c r="QJ51" s="72"/>
      <c r="QK51" s="73" t="str">
        <f>CONCATENATE(QK$3,QL47)</f>
        <v>42Added Service #2</v>
      </c>
      <c r="QL51" s="158">
        <f>IF(QQ$265=Equivalencies!$AE$23,'Site 42'!$C49,HLOOKUP(CONCATENATE(QM$2,QL$1),$B$3:$UUU$272,ROW($A51)-2,FALSE))</f>
        <v>0</v>
      </c>
      <c r="QM51" s="159"/>
      <c r="QN51" s="159"/>
      <c r="QO51" s="159"/>
      <c r="QP51" s="159"/>
      <c r="QQ51" s="159"/>
      <c r="QR51" s="159"/>
      <c r="QS51" s="159"/>
      <c r="QT51" s="160"/>
      <c r="QU51" s="72"/>
      <c r="QV51" s="73" t="str">
        <f>CONCATENATE(QV$3,QW47)</f>
        <v>43Added Service #2</v>
      </c>
      <c r="QW51" s="158">
        <f>IF(RB$265=Equivalencies!$AE$23,'Site 43'!$C49,HLOOKUP(CONCATENATE(QX$2,QW$1),$B$3:$UUU$272,ROW($A51)-2,FALSE))</f>
        <v>0</v>
      </c>
      <c r="QX51" s="159"/>
      <c r="QY51" s="159"/>
      <c r="QZ51" s="159"/>
      <c r="RA51" s="159"/>
      <c r="RB51" s="159"/>
      <c r="RC51" s="159"/>
      <c r="RD51" s="159"/>
      <c r="RE51" s="160"/>
      <c r="RF51" s="72"/>
      <c r="RG51" s="73" t="str">
        <f>CONCATENATE(RG$3,RH47)</f>
        <v>44Added Service #2</v>
      </c>
      <c r="RH51" s="158">
        <f>IF(RM$265=Equivalencies!$AE$23,'Site 44'!$C49,HLOOKUP(CONCATENATE(RI$2,RH$1),$B$3:$UUU$272,ROW($A51)-2,FALSE))</f>
        <v>0</v>
      </c>
      <c r="RI51" s="159"/>
      <c r="RJ51" s="159"/>
      <c r="RK51" s="159"/>
      <c r="RL51" s="159"/>
      <c r="RM51" s="159"/>
      <c r="RN51" s="159"/>
      <c r="RO51" s="159"/>
      <c r="RP51" s="160"/>
      <c r="RQ51" s="72"/>
      <c r="RR51" s="73" t="str">
        <f>CONCATENATE(RR$3,RS47)</f>
        <v>45Added Service #2</v>
      </c>
      <c r="RS51" s="158">
        <f>IF(RX$265=Equivalencies!$AE$23,'Site 45'!$C49,HLOOKUP(CONCATENATE(RT$2,RS$1),$B$3:$UUU$272,ROW($A51)-2,FALSE))</f>
        <v>0</v>
      </c>
      <c r="RT51" s="159"/>
      <c r="RU51" s="159"/>
      <c r="RV51" s="159"/>
      <c r="RW51" s="159"/>
      <c r="RX51" s="159"/>
      <c r="RY51" s="159"/>
      <c r="RZ51" s="159"/>
      <c r="SA51" s="160"/>
      <c r="SB51" s="72"/>
      <c r="SC51" s="73" t="str">
        <f>CONCATENATE(SC$3,SD47)</f>
        <v>46Added Service #2</v>
      </c>
      <c r="SD51" s="158">
        <f>IF(SI$265=Equivalencies!$AE$23,'Site 46'!$C49,HLOOKUP(CONCATENATE(SE$2,SD$1),$B$3:$UUU$272,ROW($A51)-2,FALSE))</f>
        <v>0</v>
      </c>
      <c r="SE51" s="159"/>
      <c r="SF51" s="159"/>
      <c r="SG51" s="159"/>
      <c r="SH51" s="159"/>
      <c r="SI51" s="159"/>
      <c r="SJ51" s="159"/>
      <c r="SK51" s="159"/>
      <c r="SL51" s="160"/>
      <c r="SM51" s="72"/>
      <c r="SN51" s="73" t="str">
        <f>CONCATENATE(SN$3,SO47)</f>
        <v>47Added Service #2</v>
      </c>
      <c r="SO51" s="158">
        <f>IF(ST$265=Equivalencies!$AE$23,'Site 47'!$C49,HLOOKUP(CONCATENATE(SP$2,SO$1),$B$3:$UUU$272,ROW($A51)-2,FALSE))</f>
        <v>0</v>
      </c>
      <c r="SP51" s="159"/>
      <c r="SQ51" s="159"/>
      <c r="SR51" s="159"/>
      <c r="SS51" s="159"/>
      <c r="ST51" s="159"/>
      <c r="SU51" s="159"/>
      <c r="SV51" s="159"/>
      <c r="SW51" s="160"/>
      <c r="SX51" s="72"/>
      <c r="SY51" s="73" t="str">
        <f>CONCATENATE(SY$3,SZ47)</f>
        <v>48Added Service #2</v>
      </c>
      <c r="SZ51" s="158">
        <f>IF(TE$265=Equivalencies!$AE$23,'Site 48'!$C49,HLOOKUP(CONCATENATE(TA$2,SZ$1),$B$3:$UUU$272,ROW($A51)-2,FALSE))</f>
        <v>0</v>
      </c>
      <c r="TA51" s="159"/>
      <c r="TB51" s="159"/>
      <c r="TC51" s="159"/>
      <c r="TD51" s="159"/>
      <c r="TE51" s="159"/>
      <c r="TF51" s="159"/>
      <c r="TG51" s="159"/>
      <c r="TH51" s="160"/>
      <c r="TI51" s="72"/>
      <c r="TJ51" s="73" t="str">
        <f>CONCATENATE(TJ$3,TK47)</f>
        <v>49Added Service #2</v>
      </c>
      <c r="TK51" s="158">
        <f>IF(TP$265=Equivalencies!$AE$23,'Site 49'!$C49,HLOOKUP(CONCATENATE(TL$2,TK$1),$B$3:$UUU$272,ROW($A51)-2,FALSE))</f>
        <v>0</v>
      </c>
      <c r="TL51" s="159"/>
      <c r="TM51" s="159"/>
      <c r="TN51" s="159"/>
      <c r="TO51" s="159"/>
      <c r="TP51" s="159"/>
      <c r="TQ51" s="159"/>
      <c r="TR51" s="159"/>
      <c r="TS51" s="160"/>
      <c r="TT51" s="72"/>
      <c r="TU51" s="73" t="str">
        <f>CONCATENATE(TU$3,TV47)</f>
        <v>50Added Service #2</v>
      </c>
      <c r="TV51" s="158">
        <f>IF(UA$265=Equivalencies!$AE$23,'Site 50'!$C49,HLOOKUP(CONCATENATE(TW$2,TV$1),$B$3:$UUU$272,ROW($A51)-2,FALSE))</f>
        <v>0</v>
      </c>
      <c r="TW51" s="159"/>
      <c r="TX51" s="159"/>
      <c r="TY51" s="159"/>
      <c r="TZ51" s="159"/>
      <c r="UA51" s="159"/>
      <c r="UB51" s="159"/>
      <c r="UC51" s="159"/>
      <c r="UD51" s="160"/>
      <c r="UE51" s="72"/>
    </row>
    <row r="52" spans="1:551" x14ac:dyDescent="0.25">
      <c r="A52" s="75"/>
      <c r="B52" s="73"/>
      <c r="C52" s="161"/>
      <c r="D52" s="152"/>
      <c r="E52" s="152"/>
      <c r="F52" s="152"/>
      <c r="G52" s="152"/>
      <c r="H52" s="152"/>
      <c r="I52" s="152"/>
      <c r="J52" s="152"/>
      <c r="K52" s="162"/>
      <c r="L52" s="72"/>
      <c r="M52" s="73"/>
      <c r="N52" s="161"/>
      <c r="O52" s="152"/>
      <c r="P52" s="152"/>
      <c r="Q52" s="152"/>
      <c r="R52" s="152"/>
      <c r="S52" s="152"/>
      <c r="T52" s="152"/>
      <c r="U52" s="152"/>
      <c r="V52" s="162"/>
      <c r="W52" s="72"/>
      <c r="X52" s="73"/>
      <c r="Y52" s="161"/>
      <c r="Z52" s="152"/>
      <c r="AA52" s="152"/>
      <c r="AB52" s="152"/>
      <c r="AC52" s="152"/>
      <c r="AD52" s="152"/>
      <c r="AE52" s="152"/>
      <c r="AF52" s="152"/>
      <c r="AG52" s="162"/>
      <c r="AH52" s="72"/>
      <c r="AI52" s="73"/>
      <c r="AJ52" s="161"/>
      <c r="AK52" s="152"/>
      <c r="AL52" s="152"/>
      <c r="AM52" s="152"/>
      <c r="AN52" s="152"/>
      <c r="AO52" s="152"/>
      <c r="AP52" s="152"/>
      <c r="AQ52" s="152"/>
      <c r="AR52" s="162"/>
      <c r="AS52" s="72"/>
      <c r="AT52" s="73"/>
      <c r="AU52" s="161"/>
      <c r="AV52" s="152"/>
      <c r="AW52" s="152"/>
      <c r="AX52" s="152"/>
      <c r="AY52" s="152"/>
      <c r="AZ52" s="152"/>
      <c r="BA52" s="152"/>
      <c r="BB52" s="152"/>
      <c r="BC52" s="162"/>
      <c r="BD52" s="72"/>
      <c r="BE52" s="73"/>
      <c r="BF52" s="161"/>
      <c r="BG52" s="152"/>
      <c r="BH52" s="152"/>
      <c r="BI52" s="152"/>
      <c r="BJ52" s="152"/>
      <c r="BK52" s="152"/>
      <c r="BL52" s="152"/>
      <c r="BM52" s="152"/>
      <c r="BN52" s="162"/>
      <c r="BO52" s="72"/>
      <c r="BP52" s="73"/>
      <c r="BQ52" s="161"/>
      <c r="BR52" s="152"/>
      <c r="BS52" s="152"/>
      <c r="BT52" s="152"/>
      <c r="BU52" s="152"/>
      <c r="BV52" s="152"/>
      <c r="BW52" s="152"/>
      <c r="BX52" s="152"/>
      <c r="BY52" s="162"/>
      <c r="BZ52" s="72"/>
      <c r="CA52" s="73"/>
      <c r="CB52" s="161"/>
      <c r="CC52" s="152"/>
      <c r="CD52" s="152"/>
      <c r="CE52" s="152"/>
      <c r="CF52" s="152"/>
      <c r="CG52" s="152"/>
      <c r="CH52" s="152"/>
      <c r="CI52" s="152"/>
      <c r="CJ52" s="162"/>
      <c r="CK52" s="72"/>
      <c r="CL52" s="73"/>
      <c r="CM52" s="161"/>
      <c r="CN52" s="152"/>
      <c r="CO52" s="152"/>
      <c r="CP52" s="152"/>
      <c r="CQ52" s="152"/>
      <c r="CR52" s="152"/>
      <c r="CS52" s="152"/>
      <c r="CT52" s="152"/>
      <c r="CU52" s="162"/>
      <c r="CV52" s="72"/>
      <c r="CW52" s="73"/>
      <c r="CX52" s="161"/>
      <c r="CY52" s="152"/>
      <c r="CZ52" s="152"/>
      <c r="DA52" s="152"/>
      <c r="DB52" s="152"/>
      <c r="DC52" s="152"/>
      <c r="DD52" s="152"/>
      <c r="DE52" s="152"/>
      <c r="DF52" s="162"/>
      <c r="DG52" s="72"/>
      <c r="DH52" s="73"/>
      <c r="DI52" s="161"/>
      <c r="DJ52" s="152"/>
      <c r="DK52" s="152"/>
      <c r="DL52" s="152"/>
      <c r="DM52" s="152"/>
      <c r="DN52" s="152"/>
      <c r="DO52" s="152"/>
      <c r="DP52" s="152"/>
      <c r="DQ52" s="162"/>
      <c r="DR52" s="72"/>
      <c r="DS52" s="73"/>
      <c r="DT52" s="161"/>
      <c r="DU52" s="152"/>
      <c r="DV52" s="152"/>
      <c r="DW52" s="152"/>
      <c r="DX52" s="152"/>
      <c r="DY52" s="152"/>
      <c r="DZ52" s="152"/>
      <c r="EA52" s="152"/>
      <c r="EB52" s="162"/>
      <c r="EC52" s="72"/>
      <c r="ED52" s="73"/>
      <c r="EE52" s="161"/>
      <c r="EF52" s="152"/>
      <c r="EG52" s="152"/>
      <c r="EH52" s="152"/>
      <c r="EI52" s="152"/>
      <c r="EJ52" s="152"/>
      <c r="EK52" s="152"/>
      <c r="EL52" s="152"/>
      <c r="EM52" s="162"/>
      <c r="EN52" s="72"/>
      <c r="EO52" s="73"/>
      <c r="EP52" s="161"/>
      <c r="EQ52" s="152"/>
      <c r="ER52" s="152"/>
      <c r="ES52" s="152"/>
      <c r="ET52" s="152"/>
      <c r="EU52" s="152"/>
      <c r="EV52" s="152"/>
      <c r="EW52" s="152"/>
      <c r="EX52" s="162"/>
      <c r="EY52" s="72"/>
      <c r="EZ52" s="73"/>
      <c r="FA52" s="161"/>
      <c r="FB52" s="152"/>
      <c r="FC52" s="152"/>
      <c r="FD52" s="152"/>
      <c r="FE52" s="152"/>
      <c r="FF52" s="152"/>
      <c r="FG52" s="152"/>
      <c r="FH52" s="152"/>
      <c r="FI52" s="162"/>
      <c r="FJ52" s="72"/>
      <c r="FK52" s="73"/>
      <c r="FL52" s="161"/>
      <c r="FM52" s="152"/>
      <c r="FN52" s="152"/>
      <c r="FO52" s="152"/>
      <c r="FP52" s="152"/>
      <c r="FQ52" s="152"/>
      <c r="FR52" s="152"/>
      <c r="FS52" s="152"/>
      <c r="FT52" s="162"/>
      <c r="FU52" s="72"/>
      <c r="FV52" s="73"/>
      <c r="FW52" s="161"/>
      <c r="FX52" s="152"/>
      <c r="FY52" s="152"/>
      <c r="FZ52" s="152"/>
      <c r="GA52" s="152"/>
      <c r="GB52" s="152"/>
      <c r="GC52" s="152"/>
      <c r="GD52" s="152"/>
      <c r="GE52" s="162"/>
      <c r="GF52" s="72"/>
      <c r="GG52" s="73"/>
      <c r="GH52" s="161"/>
      <c r="GI52" s="152"/>
      <c r="GJ52" s="152"/>
      <c r="GK52" s="152"/>
      <c r="GL52" s="152"/>
      <c r="GM52" s="152"/>
      <c r="GN52" s="152"/>
      <c r="GO52" s="152"/>
      <c r="GP52" s="162"/>
      <c r="GQ52" s="72"/>
      <c r="GR52" s="73"/>
      <c r="GS52" s="161"/>
      <c r="GT52" s="152"/>
      <c r="GU52" s="152"/>
      <c r="GV52" s="152"/>
      <c r="GW52" s="152"/>
      <c r="GX52" s="152"/>
      <c r="GY52" s="152"/>
      <c r="GZ52" s="152"/>
      <c r="HA52" s="162"/>
      <c r="HB52" s="72"/>
      <c r="HC52" s="73"/>
      <c r="HD52" s="161"/>
      <c r="HE52" s="152"/>
      <c r="HF52" s="152"/>
      <c r="HG52" s="152"/>
      <c r="HH52" s="152"/>
      <c r="HI52" s="152"/>
      <c r="HJ52" s="152"/>
      <c r="HK52" s="152"/>
      <c r="HL52" s="162"/>
      <c r="HM52" s="72"/>
      <c r="HN52" s="73"/>
      <c r="HO52" s="161"/>
      <c r="HP52" s="152"/>
      <c r="HQ52" s="152"/>
      <c r="HR52" s="152"/>
      <c r="HS52" s="152"/>
      <c r="HT52" s="152"/>
      <c r="HU52" s="152"/>
      <c r="HV52" s="152"/>
      <c r="HW52" s="162"/>
      <c r="HX52" s="72"/>
      <c r="HY52" s="73"/>
      <c r="HZ52" s="161"/>
      <c r="IA52" s="152"/>
      <c r="IB52" s="152"/>
      <c r="IC52" s="152"/>
      <c r="ID52" s="152"/>
      <c r="IE52" s="152"/>
      <c r="IF52" s="152"/>
      <c r="IG52" s="152"/>
      <c r="IH52" s="162"/>
      <c r="II52" s="72"/>
      <c r="IJ52" s="73"/>
      <c r="IK52" s="161"/>
      <c r="IL52" s="152"/>
      <c r="IM52" s="152"/>
      <c r="IN52" s="152"/>
      <c r="IO52" s="152"/>
      <c r="IP52" s="152"/>
      <c r="IQ52" s="152"/>
      <c r="IR52" s="152"/>
      <c r="IS52" s="162"/>
      <c r="IT52" s="72"/>
      <c r="IU52" s="73"/>
      <c r="IV52" s="161"/>
      <c r="IW52" s="152"/>
      <c r="IX52" s="152"/>
      <c r="IY52" s="152"/>
      <c r="IZ52" s="152"/>
      <c r="JA52" s="152"/>
      <c r="JB52" s="152"/>
      <c r="JC52" s="152"/>
      <c r="JD52" s="162"/>
      <c r="JE52" s="72"/>
      <c r="JF52" s="73"/>
      <c r="JG52" s="161"/>
      <c r="JH52" s="152"/>
      <c r="JI52" s="152"/>
      <c r="JJ52" s="152"/>
      <c r="JK52" s="152"/>
      <c r="JL52" s="152"/>
      <c r="JM52" s="152"/>
      <c r="JN52" s="152"/>
      <c r="JO52" s="162"/>
      <c r="JP52" s="72"/>
      <c r="JQ52" s="73"/>
      <c r="JR52" s="161"/>
      <c r="JS52" s="152"/>
      <c r="JT52" s="152"/>
      <c r="JU52" s="152"/>
      <c r="JV52" s="152"/>
      <c r="JW52" s="152"/>
      <c r="JX52" s="152"/>
      <c r="JY52" s="152"/>
      <c r="JZ52" s="162"/>
      <c r="KA52" s="72"/>
      <c r="KB52" s="73"/>
      <c r="KC52" s="161"/>
      <c r="KD52" s="152"/>
      <c r="KE52" s="152"/>
      <c r="KF52" s="152"/>
      <c r="KG52" s="152"/>
      <c r="KH52" s="152"/>
      <c r="KI52" s="152"/>
      <c r="KJ52" s="152"/>
      <c r="KK52" s="162"/>
      <c r="KL52" s="72"/>
      <c r="KM52" s="73"/>
      <c r="KN52" s="161"/>
      <c r="KO52" s="152"/>
      <c r="KP52" s="152"/>
      <c r="KQ52" s="152"/>
      <c r="KR52" s="152"/>
      <c r="KS52" s="152"/>
      <c r="KT52" s="152"/>
      <c r="KU52" s="152"/>
      <c r="KV52" s="162"/>
      <c r="KW52" s="72"/>
      <c r="KX52" s="73"/>
      <c r="KY52" s="161"/>
      <c r="KZ52" s="152"/>
      <c r="LA52" s="152"/>
      <c r="LB52" s="152"/>
      <c r="LC52" s="152"/>
      <c r="LD52" s="152"/>
      <c r="LE52" s="152"/>
      <c r="LF52" s="152"/>
      <c r="LG52" s="162"/>
      <c r="LH52" s="72"/>
      <c r="LI52" s="73"/>
      <c r="LJ52" s="161"/>
      <c r="LK52" s="152"/>
      <c r="LL52" s="152"/>
      <c r="LM52" s="152"/>
      <c r="LN52" s="152"/>
      <c r="LO52" s="152"/>
      <c r="LP52" s="152"/>
      <c r="LQ52" s="152"/>
      <c r="LR52" s="162"/>
      <c r="LS52" s="72"/>
      <c r="LT52" s="73"/>
      <c r="LU52" s="161"/>
      <c r="LV52" s="152"/>
      <c r="LW52" s="152"/>
      <c r="LX52" s="152"/>
      <c r="LY52" s="152"/>
      <c r="LZ52" s="152"/>
      <c r="MA52" s="152"/>
      <c r="MB52" s="152"/>
      <c r="MC52" s="162"/>
      <c r="MD52" s="72"/>
      <c r="ME52" s="73"/>
      <c r="MF52" s="161"/>
      <c r="MG52" s="152"/>
      <c r="MH52" s="152"/>
      <c r="MI52" s="152"/>
      <c r="MJ52" s="152"/>
      <c r="MK52" s="152"/>
      <c r="ML52" s="152"/>
      <c r="MM52" s="152"/>
      <c r="MN52" s="162"/>
      <c r="MO52" s="72"/>
      <c r="MP52" s="73"/>
      <c r="MQ52" s="161"/>
      <c r="MR52" s="152"/>
      <c r="MS52" s="152"/>
      <c r="MT52" s="152"/>
      <c r="MU52" s="152"/>
      <c r="MV52" s="152"/>
      <c r="MW52" s="152"/>
      <c r="MX52" s="152"/>
      <c r="MY52" s="162"/>
      <c r="MZ52" s="72"/>
      <c r="NA52" s="73"/>
      <c r="NB52" s="161"/>
      <c r="NC52" s="152"/>
      <c r="ND52" s="152"/>
      <c r="NE52" s="152"/>
      <c r="NF52" s="152"/>
      <c r="NG52" s="152"/>
      <c r="NH52" s="152"/>
      <c r="NI52" s="152"/>
      <c r="NJ52" s="162"/>
      <c r="NK52" s="72"/>
      <c r="NL52" s="73"/>
      <c r="NM52" s="161"/>
      <c r="NN52" s="152"/>
      <c r="NO52" s="152"/>
      <c r="NP52" s="152"/>
      <c r="NQ52" s="152"/>
      <c r="NR52" s="152"/>
      <c r="NS52" s="152"/>
      <c r="NT52" s="152"/>
      <c r="NU52" s="162"/>
      <c r="NV52" s="72"/>
      <c r="NW52" s="73"/>
      <c r="NX52" s="161"/>
      <c r="NY52" s="152"/>
      <c r="NZ52" s="152"/>
      <c r="OA52" s="152"/>
      <c r="OB52" s="152"/>
      <c r="OC52" s="152"/>
      <c r="OD52" s="152"/>
      <c r="OE52" s="152"/>
      <c r="OF52" s="162"/>
      <c r="OG52" s="72"/>
      <c r="OH52" s="73"/>
      <c r="OI52" s="161"/>
      <c r="OJ52" s="152"/>
      <c r="OK52" s="152"/>
      <c r="OL52" s="152"/>
      <c r="OM52" s="152"/>
      <c r="ON52" s="152"/>
      <c r="OO52" s="152"/>
      <c r="OP52" s="152"/>
      <c r="OQ52" s="162"/>
      <c r="OR52" s="72"/>
      <c r="OS52" s="73"/>
      <c r="OT52" s="161"/>
      <c r="OU52" s="152"/>
      <c r="OV52" s="152"/>
      <c r="OW52" s="152"/>
      <c r="OX52" s="152"/>
      <c r="OY52" s="152"/>
      <c r="OZ52" s="152"/>
      <c r="PA52" s="152"/>
      <c r="PB52" s="162"/>
      <c r="PC52" s="72"/>
      <c r="PD52" s="73"/>
      <c r="PE52" s="161"/>
      <c r="PF52" s="152"/>
      <c r="PG52" s="152"/>
      <c r="PH52" s="152"/>
      <c r="PI52" s="152"/>
      <c r="PJ52" s="152"/>
      <c r="PK52" s="152"/>
      <c r="PL52" s="152"/>
      <c r="PM52" s="162"/>
      <c r="PN52" s="72"/>
      <c r="PO52" s="73"/>
      <c r="PP52" s="161"/>
      <c r="PQ52" s="152"/>
      <c r="PR52" s="152"/>
      <c r="PS52" s="152"/>
      <c r="PT52" s="152"/>
      <c r="PU52" s="152"/>
      <c r="PV52" s="152"/>
      <c r="PW52" s="152"/>
      <c r="PX52" s="162"/>
      <c r="PY52" s="72"/>
      <c r="PZ52" s="73"/>
      <c r="QA52" s="161"/>
      <c r="QB52" s="152"/>
      <c r="QC52" s="152"/>
      <c r="QD52" s="152"/>
      <c r="QE52" s="152"/>
      <c r="QF52" s="152"/>
      <c r="QG52" s="152"/>
      <c r="QH52" s="152"/>
      <c r="QI52" s="162"/>
      <c r="QJ52" s="72"/>
      <c r="QK52" s="73"/>
      <c r="QL52" s="161"/>
      <c r="QM52" s="152"/>
      <c r="QN52" s="152"/>
      <c r="QO52" s="152"/>
      <c r="QP52" s="152"/>
      <c r="QQ52" s="152"/>
      <c r="QR52" s="152"/>
      <c r="QS52" s="152"/>
      <c r="QT52" s="162"/>
      <c r="QU52" s="72"/>
      <c r="QV52" s="73"/>
      <c r="QW52" s="161"/>
      <c r="QX52" s="152"/>
      <c r="QY52" s="152"/>
      <c r="QZ52" s="152"/>
      <c r="RA52" s="152"/>
      <c r="RB52" s="152"/>
      <c r="RC52" s="152"/>
      <c r="RD52" s="152"/>
      <c r="RE52" s="162"/>
      <c r="RF52" s="72"/>
      <c r="RG52" s="73"/>
      <c r="RH52" s="161"/>
      <c r="RI52" s="152"/>
      <c r="RJ52" s="152"/>
      <c r="RK52" s="152"/>
      <c r="RL52" s="152"/>
      <c r="RM52" s="152"/>
      <c r="RN52" s="152"/>
      <c r="RO52" s="152"/>
      <c r="RP52" s="162"/>
      <c r="RQ52" s="72"/>
      <c r="RR52" s="73"/>
      <c r="RS52" s="161"/>
      <c r="RT52" s="152"/>
      <c r="RU52" s="152"/>
      <c r="RV52" s="152"/>
      <c r="RW52" s="152"/>
      <c r="RX52" s="152"/>
      <c r="RY52" s="152"/>
      <c r="RZ52" s="152"/>
      <c r="SA52" s="162"/>
      <c r="SB52" s="72"/>
      <c r="SC52" s="73"/>
      <c r="SD52" s="161"/>
      <c r="SE52" s="152"/>
      <c r="SF52" s="152"/>
      <c r="SG52" s="152"/>
      <c r="SH52" s="152"/>
      <c r="SI52" s="152"/>
      <c r="SJ52" s="152"/>
      <c r="SK52" s="152"/>
      <c r="SL52" s="162"/>
      <c r="SM52" s="72"/>
      <c r="SN52" s="73"/>
      <c r="SO52" s="161"/>
      <c r="SP52" s="152"/>
      <c r="SQ52" s="152"/>
      <c r="SR52" s="152"/>
      <c r="SS52" s="152"/>
      <c r="ST52" s="152"/>
      <c r="SU52" s="152"/>
      <c r="SV52" s="152"/>
      <c r="SW52" s="162"/>
      <c r="SX52" s="72"/>
      <c r="SY52" s="73"/>
      <c r="SZ52" s="161"/>
      <c r="TA52" s="152"/>
      <c r="TB52" s="152"/>
      <c r="TC52" s="152"/>
      <c r="TD52" s="152"/>
      <c r="TE52" s="152"/>
      <c r="TF52" s="152"/>
      <c r="TG52" s="152"/>
      <c r="TH52" s="162"/>
      <c r="TI52" s="72"/>
      <c r="TJ52" s="73"/>
      <c r="TK52" s="161"/>
      <c r="TL52" s="152"/>
      <c r="TM52" s="152"/>
      <c r="TN52" s="152"/>
      <c r="TO52" s="152"/>
      <c r="TP52" s="152"/>
      <c r="TQ52" s="152"/>
      <c r="TR52" s="152"/>
      <c r="TS52" s="162"/>
      <c r="TT52" s="72"/>
      <c r="TU52" s="73"/>
      <c r="TV52" s="161"/>
      <c r="TW52" s="152"/>
      <c r="TX52" s="152"/>
      <c r="TY52" s="152"/>
      <c r="TZ52" s="152"/>
      <c r="UA52" s="152"/>
      <c r="UB52" s="152"/>
      <c r="UC52" s="152"/>
      <c r="UD52" s="162"/>
      <c r="UE52" s="72"/>
    </row>
    <row r="53" spans="1:551" x14ac:dyDescent="0.25">
      <c r="A53" s="75"/>
      <c r="B53" s="73"/>
      <c r="C53" s="161"/>
      <c r="D53" s="152"/>
      <c r="E53" s="152"/>
      <c r="F53" s="152"/>
      <c r="G53" s="152"/>
      <c r="H53" s="152"/>
      <c r="I53" s="152"/>
      <c r="J53" s="152"/>
      <c r="K53" s="162"/>
      <c r="L53" s="72"/>
      <c r="M53" s="73"/>
      <c r="N53" s="161"/>
      <c r="O53" s="152"/>
      <c r="P53" s="152"/>
      <c r="Q53" s="152"/>
      <c r="R53" s="152"/>
      <c r="S53" s="152"/>
      <c r="T53" s="152"/>
      <c r="U53" s="152"/>
      <c r="V53" s="162"/>
      <c r="W53" s="72"/>
      <c r="X53" s="73"/>
      <c r="Y53" s="161"/>
      <c r="Z53" s="152"/>
      <c r="AA53" s="152"/>
      <c r="AB53" s="152"/>
      <c r="AC53" s="152"/>
      <c r="AD53" s="152"/>
      <c r="AE53" s="152"/>
      <c r="AF53" s="152"/>
      <c r="AG53" s="162"/>
      <c r="AH53" s="72"/>
      <c r="AI53" s="73"/>
      <c r="AJ53" s="161"/>
      <c r="AK53" s="152"/>
      <c r="AL53" s="152"/>
      <c r="AM53" s="152"/>
      <c r="AN53" s="152"/>
      <c r="AO53" s="152"/>
      <c r="AP53" s="152"/>
      <c r="AQ53" s="152"/>
      <c r="AR53" s="162"/>
      <c r="AS53" s="72"/>
      <c r="AT53" s="73"/>
      <c r="AU53" s="161"/>
      <c r="AV53" s="152"/>
      <c r="AW53" s="152"/>
      <c r="AX53" s="152"/>
      <c r="AY53" s="152"/>
      <c r="AZ53" s="152"/>
      <c r="BA53" s="152"/>
      <c r="BB53" s="152"/>
      <c r="BC53" s="162"/>
      <c r="BD53" s="72"/>
      <c r="BE53" s="73"/>
      <c r="BF53" s="161"/>
      <c r="BG53" s="152"/>
      <c r="BH53" s="152"/>
      <c r="BI53" s="152"/>
      <c r="BJ53" s="152"/>
      <c r="BK53" s="152"/>
      <c r="BL53" s="152"/>
      <c r="BM53" s="152"/>
      <c r="BN53" s="162"/>
      <c r="BO53" s="72"/>
      <c r="BP53" s="73"/>
      <c r="BQ53" s="161"/>
      <c r="BR53" s="152"/>
      <c r="BS53" s="152"/>
      <c r="BT53" s="152"/>
      <c r="BU53" s="152"/>
      <c r="BV53" s="152"/>
      <c r="BW53" s="152"/>
      <c r="BX53" s="152"/>
      <c r="BY53" s="162"/>
      <c r="BZ53" s="72"/>
      <c r="CA53" s="73"/>
      <c r="CB53" s="161"/>
      <c r="CC53" s="152"/>
      <c r="CD53" s="152"/>
      <c r="CE53" s="152"/>
      <c r="CF53" s="152"/>
      <c r="CG53" s="152"/>
      <c r="CH53" s="152"/>
      <c r="CI53" s="152"/>
      <c r="CJ53" s="162"/>
      <c r="CK53" s="72"/>
      <c r="CL53" s="73"/>
      <c r="CM53" s="161"/>
      <c r="CN53" s="152"/>
      <c r="CO53" s="152"/>
      <c r="CP53" s="152"/>
      <c r="CQ53" s="152"/>
      <c r="CR53" s="152"/>
      <c r="CS53" s="152"/>
      <c r="CT53" s="152"/>
      <c r="CU53" s="162"/>
      <c r="CV53" s="72"/>
      <c r="CW53" s="73"/>
      <c r="CX53" s="161"/>
      <c r="CY53" s="152"/>
      <c r="CZ53" s="152"/>
      <c r="DA53" s="152"/>
      <c r="DB53" s="152"/>
      <c r="DC53" s="152"/>
      <c r="DD53" s="152"/>
      <c r="DE53" s="152"/>
      <c r="DF53" s="162"/>
      <c r="DG53" s="72"/>
      <c r="DH53" s="73"/>
      <c r="DI53" s="161"/>
      <c r="DJ53" s="152"/>
      <c r="DK53" s="152"/>
      <c r="DL53" s="152"/>
      <c r="DM53" s="152"/>
      <c r="DN53" s="152"/>
      <c r="DO53" s="152"/>
      <c r="DP53" s="152"/>
      <c r="DQ53" s="162"/>
      <c r="DR53" s="72"/>
      <c r="DS53" s="73"/>
      <c r="DT53" s="161"/>
      <c r="DU53" s="152"/>
      <c r="DV53" s="152"/>
      <c r="DW53" s="152"/>
      <c r="DX53" s="152"/>
      <c r="DY53" s="152"/>
      <c r="DZ53" s="152"/>
      <c r="EA53" s="152"/>
      <c r="EB53" s="162"/>
      <c r="EC53" s="72"/>
      <c r="ED53" s="73"/>
      <c r="EE53" s="161"/>
      <c r="EF53" s="152"/>
      <c r="EG53" s="152"/>
      <c r="EH53" s="152"/>
      <c r="EI53" s="152"/>
      <c r="EJ53" s="152"/>
      <c r="EK53" s="152"/>
      <c r="EL53" s="152"/>
      <c r="EM53" s="162"/>
      <c r="EN53" s="72"/>
      <c r="EO53" s="73"/>
      <c r="EP53" s="161"/>
      <c r="EQ53" s="152"/>
      <c r="ER53" s="152"/>
      <c r="ES53" s="152"/>
      <c r="ET53" s="152"/>
      <c r="EU53" s="152"/>
      <c r="EV53" s="152"/>
      <c r="EW53" s="152"/>
      <c r="EX53" s="162"/>
      <c r="EY53" s="72"/>
      <c r="EZ53" s="73"/>
      <c r="FA53" s="161"/>
      <c r="FB53" s="152"/>
      <c r="FC53" s="152"/>
      <c r="FD53" s="152"/>
      <c r="FE53" s="152"/>
      <c r="FF53" s="152"/>
      <c r="FG53" s="152"/>
      <c r="FH53" s="152"/>
      <c r="FI53" s="162"/>
      <c r="FJ53" s="72"/>
      <c r="FK53" s="73"/>
      <c r="FL53" s="161"/>
      <c r="FM53" s="152"/>
      <c r="FN53" s="152"/>
      <c r="FO53" s="152"/>
      <c r="FP53" s="152"/>
      <c r="FQ53" s="152"/>
      <c r="FR53" s="152"/>
      <c r="FS53" s="152"/>
      <c r="FT53" s="162"/>
      <c r="FU53" s="72"/>
      <c r="FV53" s="73"/>
      <c r="FW53" s="161"/>
      <c r="FX53" s="152"/>
      <c r="FY53" s="152"/>
      <c r="FZ53" s="152"/>
      <c r="GA53" s="152"/>
      <c r="GB53" s="152"/>
      <c r="GC53" s="152"/>
      <c r="GD53" s="152"/>
      <c r="GE53" s="162"/>
      <c r="GF53" s="72"/>
      <c r="GG53" s="73"/>
      <c r="GH53" s="161"/>
      <c r="GI53" s="152"/>
      <c r="GJ53" s="152"/>
      <c r="GK53" s="152"/>
      <c r="GL53" s="152"/>
      <c r="GM53" s="152"/>
      <c r="GN53" s="152"/>
      <c r="GO53" s="152"/>
      <c r="GP53" s="162"/>
      <c r="GQ53" s="72"/>
      <c r="GR53" s="73"/>
      <c r="GS53" s="161"/>
      <c r="GT53" s="152"/>
      <c r="GU53" s="152"/>
      <c r="GV53" s="152"/>
      <c r="GW53" s="152"/>
      <c r="GX53" s="152"/>
      <c r="GY53" s="152"/>
      <c r="GZ53" s="152"/>
      <c r="HA53" s="162"/>
      <c r="HB53" s="72"/>
      <c r="HC53" s="73"/>
      <c r="HD53" s="161"/>
      <c r="HE53" s="152"/>
      <c r="HF53" s="152"/>
      <c r="HG53" s="152"/>
      <c r="HH53" s="152"/>
      <c r="HI53" s="152"/>
      <c r="HJ53" s="152"/>
      <c r="HK53" s="152"/>
      <c r="HL53" s="162"/>
      <c r="HM53" s="72"/>
      <c r="HN53" s="73"/>
      <c r="HO53" s="161"/>
      <c r="HP53" s="152"/>
      <c r="HQ53" s="152"/>
      <c r="HR53" s="152"/>
      <c r="HS53" s="152"/>
      <c r="HT53" s="152"/>
      <c r="HU53" s="152"/>
      <c r="HV53" s="152"/>
      <c r="HW53" s="162"/>
      <c r="HX53" s="72"/>
      <c r="HY53" s="73"/>
      <c r="HZ53" s="161"/>
      <c r="IA53" s="152"/>
      <c r="IB53" s="152"/>
      <c r="IC53" s="152"/>
      <c r="ID53" s="152"/>
      <c r="IE53" s="152"/>
      <c r="IF53" s="152"/>
      <c r="IG53" s="152"/>
      <c r="IH53" s="162"/>
      <c r="II53" s="72"/>
      <c r="IJ53" s="73"/>
      <c r="IK53" s="161"/>
      <c r="IL53" s="152"/>
      <c r="IM53" s="152"/>
      <c r="IN53" s="152"/>
      <c r="IO53" s="152"/>
      <c r="IP53" s="152"/>
      <c r="IQ53" s="152"/>
      <c r="IR53" s="152"/>
      <c r="IS53" s="162"/>
      <c r="IT53" s="72"/>
      <c r="IU53" s="73"/>
      <c r="IV53" s="161"/>
      <c r="IW53" s="152"/>
      <c r="IX53" s="152"/>
      <c r="IY53" s="152"/>
      <c r="IZ53" s="152"/>
      <c r="JA53" s="152"/>
      <c r="JB53" s="152"/>
      <c r="JC53" s="152"/>
      <c r="JD53" s="162"/>
      <c r="JE53" s="72"/>
      <c r="JF53" s="73"/>
      <c r="JG53" s="161"/>
      <c r="JH53" s="152"/>
      <c r="JI53" s="152"/>
      <c r="JJ53" s="152"/>
      <c r="JK53" s="152"/>
      <c r="JL53" s="152"/>
      <c r="JM53" s="152"/>
      <c r="JN53" s="152"/>
      <c r="JO53" s="162"/>
      <c r="JP53" s="72"/>
      <c r="JQ53" s="73"/>
      <c r="JR53" s="161"/>
      <c r="JS53" s="152"/>
      <c r="JT53" s="152"/>
      <c r="JU53" s="152"/>
      <c r="JV53" s="152"/>
      <c r="JW53" s="152"/>
      <c r="JX53" s="152"/>
      <c r="JY53" s="152"/>
      <c r="JZ53" s="162"/>
      <c r="KA53" s="72"/>
      <c r="KB53" s="73"/>
      <c r="KC53" s="161"/>
      <c r="KD53" s="152"/>
      <c r="KE53" s="152"/>
      <c r="KF53" s="152"/>
      <c r="KG53" s="152"/>
      <c r="KH53" s="152"/>
      <c r="KI53" s="152"/>
      <c r="KJ53" s="152"/>
      <c r="KK53" s="162"/>
      <c r="KL53" s="72"/>
      <c r="KM53" s="73"/>
      <c r="KN53" s="161"/>
      <c r="KO53" s="152"/>
      <c r="KP53" s="152"/>
      <c r="KQ53" s="152"/>
      <c r="KR53" s="152"/>
      <c r="KS53" s="152"/>
      <c r="KT53" s="152"/>
      <c r="KU53" s="152"/>
      <c r="KV53" s="162"/>
      <c r="KW53" s="72"/>
      <c r="KX53" s="73"/>
      <c r="KY53" s="161"/>
      <c r="KZ53" s="152"/>
      <c r="LA53" s="152"/>
      <c r="LB53" s="152"/>
      <c r="LC53" s="152"/>
      <c r="LD53" s="152"/>
      <c r="LE53" s="152"/>
      <c r="LF53" s="152"/>
      <c r="LG53" s="162"/>
      <c r="LH53" s="72"/>
      <c r="LI53" s="73"/>
      <c r="LJ53" s="161"/>
      <c r="LK53" s="152"/>
      <c r="LL53" s="152"/>
      <c r="LM53" s="152"/>
      <c r="LN53" s="152"/>
      <c r="LO53" s="152"/>
      <c r="LP53" s="152"/>
      <c r="LQ53" s="152"/>
      <c r="LR53" s="162"/>
      <c r="LS53" s="72"/>
      <c r="LT53" s="73"/>
      <c r="LU53" s="161"/>
      <c r="LV53" s="152"/>
      <c r="LW53" s="152"/>
      <c r="LX53" s="152"/>
      <c r="LY53" s="152"/>
      <c r="LZ53" s="152"/>
      <c r="MA53" s="152"/>
      <c r="MB53" s="152"/>
      <c r="MC53" s="162"/>
      <c r="MD53" s="72"/>
      <c r="ME53" s="73"/>
      <c r="MF53" s="161"/>
      <c r="MG53" s="152"/>
      <c r="MH53" s="152"/>
      <c r="MI53" s="152"/>
      <c r="MJ53" s="152"/>
      <c r="MK53" s="152"/>
      <c r="ML53" s="152"/>
      <c r="MM53" s="152"/>
      <c r="MN53" s="162"/>
      <c r="MO53" s="72"/>
      <c r="MP53" s="73"/>
      <c r="MQ53" s="161"/>
      <c r="MR53" s="152"/>
      <c r="MS53" s="152"/>
      <c r="MT53" s="152"/>
      <c r="MU53" s="152"/>
      <c r="MV53" s="152"/>
      <c r="MW53" s="152"/>
      <c r="MX53" s="152"/>
      <c r="MY53" s="162"/>
      <c r="MZ53" s="72"/>
      <c r="NA53" s="73"/>
      <c r="NB53" s="161"/>
      <c r="NC53" s="152"/>
      <c r="ND53" s="152"/>
      <c r="NE53" s="152"/>
      <c r="NF53" s="152"/>
      <c r="NG53" s="152"/>
      <c r="NH53" s="152"/>
      <c r="NI53" s="152"/>
      <c r="NJ53" s="162"/>
      <c r="NK53" s="72"/>
      <c r="NL53" s="73"/>
      <c r="NM53" s="161"/>
      <c r="NN53" s="152"/>
      <c r="NO53" s="152"/>
      <c r="NP53" s="152"/>
      <c r="NQ53" s="152"/>
      <c r="NR53" s="152"/>
      <c r="NS53" s="152"/>
      <c r="NT53" s="152"/>
      <c r="NU53" s="162"/>
      <c r="NV53" s="72"/>
      <c r="NW53" s="73"/>
      <c r="NX53" s="161"/>
      <c r="NY53" s="152"/>
      <c r="NZ53" s="152"/>
      <c r="OA53" s="152"/>
      <c r="OB53" s="152"/>
      <c r="OC53" s="152"/>
      <c r="OD53" s="152"/>
      <c r="OE53" s="152"/>
      <c r="OF53" s="162"/>
      <c r="OG53" s="72"/>
      <c r="OH53" s="73"/>
      <c r="OI53" s="161"/>
      <c r="OJ53" s="152"/>
      <c r="OK53" s="152"/>
      <c r="OL53" s="152"/>
      <c r="OM53" s="152"/>
      <c r="ON53" s="152"/>
      <c r="OO53" s="152"/>
      <c r="OP53" s="152"/>
      <c r="OQ53" s="162"/>
      <c r="OR53" s="72"/>
      <c r="OS53" s="73"/>
      <c r="OT53" s="161"/>
      <c r="OU53" s="152"/>
      <c r="OV53" s="152"/>
      <c r="OW53" s="152"/>
      <c r="OX53" s="152"/>
      <c r="OY53" s="152"/>
      <c r="OZ53" s="152"/>
      <c r="PA53" s="152"/>
      <c r="PB53" s="162"/>
      <c r="PC53" s="72"/>
      <c r="PD53" s="73"/>
      <c r="PE53" s="161"/>
      <c r="PF53" s="152"/>
      <c r="PG53" s="152"/>
      <c r="PH53" s="152"/>
      <c r="PI53" s="152"/>
      <c r="PJ53" s="152"/>
      <c r="PK53" s="152"/>
      <c r="PL53" s="152"/>
      <c r="PM53" s="162"/>
      <c r="PN53" s="72"/>
      <c r="PO53" s="73"/>
      <c r="PP53" s="161"/>
      <c r="PQ53" s="152"/>
      <c r="PR53" s="152"/>
      <c r="PS53" s="152"/>
      <c r="PT53" s="152"/>
      <c r="PU53" s="152"/>
      <c r="PV53" s="152"/>
      <c r="PW53" s="152"/>
      <c r="PX53" s="162"/>
      <c r="PY53" s="72"/>
      <c r="PZ53" s="73"/>
      <c r="QA53" s="161"/>
      <c r="QB53" s="152"/>
      <c r="QC53" s="152"/>
      <c r="QD53" s="152"/>
      <c r="QE53" s="152"/>
      <c r="QF53" s="152"/>
      <c r="QG53" s="152"/>
      <c r="QH53" s="152"/>
      <c r="QI53" s="162"/>
      <c r="QJ53" s="72"/>
      <c r="QK53" s="73"/>
      <c r="QL53" s="161"/>
      <c r="QM53" s="152"/>
      <c r="QN53" s="152"/>
      <c r="QO53" s="152"/>
      <c r="QP53" s="152"/>
      <c r="QQ53" s="152"/>
      <c r="QR53" s="152"/>
      <c r="QS53" s="152"/>
      <c r="QT53" s="162"/>
      <c r="QU53" s="72"/>
      <c r="QV53" s="73"/>
      <c r="QW53" s="161"/>
      <c r="QX53" s="152"/>
      <c r="QY53" s="152"/>
      <c r="QZ53" s="152"/>
      <c r="RA53" s="152"/>
      <c r="RB53" s="152"/>
      <c r="RC53" s="152"/>
      <c r="RD53" s="152"/>
      <c r="RE53" s="162"/>
      <c r="RF53" s="72"/>
      <c r="RG53" s="73"/>
      <c r="RH53" s="161"/>
      <c r="RI53" s="152"/>
      <c r="RJ53" s="152"/>
      <c r="RK53" s="152"/>
      <c r="RL53" s="152"/>
      <c r="RM53" s="152"/>
      <c r="RN53" s="152"/>
      <c r="RO53" s="152"/>
      <c r="RP53" s="162"/>
      <c r="RQ53" s="72"/>
      <c r="RR53" s="73"/>
      <c r="RS53" s="161"/>
      <c r="RT53" s="152"/>
      <c r="RU53" s="152"/>
      <c r="RV53" s="152"/>
      <c r="RW53" s="152"/>
      <c r="RX53" s="152"/>
      <c r="RY53" s="152"/>
      <c r="RZ53" s="152"/>
      <c r="SA53" s="162"/>
      <c r="SB53" s="72"/>
      <c r="SC53" s="73"/>
      <c r="SD53" s="161"/>
      <c r="SE53" s="152"/>
      <c r="SF53" s="152"/>
      <c r="SG53" s="152"/>
      <c r="SH53" s="152"/>
      <c r="SI53" s="152"/>
      <c r="SJ53" s="152"/>
      <c r="SK53" s="152"/>
      <c r="SL53" s="162"/>
      <c r="SM53" s="72"/>
      <c r="SN53" s="73"/>
      <c r="SO53" s="161"/>
      <c r="SP53" s="152"/>
      <c r="SQ53" s="152"/>
      <c r="SR53" s="152"/>
      <c r="SS53" s="152"/>
      <c r="ST53" s="152"/>
      <c r="SU53" s="152"/>
      <c r="SV53" s="152"/>
      <c r="SW53" s="162"/>
      <c r="SX53" s="72"/>
      <c r="SY53" s="73"/>
      <c r="SZ53" s="161"/>
      <c r="TA53" s="152"/>
      <c r="TB53" s="152"/>
      <c r="TC53" s="152"/>
      <c r="TD53" s="152"/>
      <c r="TE53" s="152"/>
      <c r="TF53" s="152"/>
      <c r="TG53" s="152"/>
      <c r="TH53" s="162"/>
      <c r="TI53" s="72"/>
      <c r="TJ53" s="73"/>
      <c r="TK53" s="161"/>
      <c r="TL53" s="152"/>
      <c r="TM53" s="152"/>
      <c r="TN53" s="152"/>
      <c r="TO53" s="152"/>
      <c r="TP53" s="152"/>
      <c r="TQ53" s="152"/>
      <c r="TR53" s="152"/>
      <c r="TS53" s="162"/>
      <c r="TT53" s="72"/>
      <c r="TU53" s="73"/>
      <c r="TV53" s="161"/>
      <c r="TW53" s="152"/>
      <c r="TX53" s="152"/>
      <c r="TY53" s="152"/>
      <c r="TZ53" s="152"/>
      <c r="UA53" s="152"/>
      <c r="UB53" s="152"/>
      <c r="UC53" s="152"/>
      <c r="UD53" s="162"/>
      <c r="UE53" s="72"/>
    </row>
    <row r="54" spans="1:551" x14ac:dyDescent="0.25">
      <c r="A54" s="75"/>
      <c r="B54" s="73"/>
      <c r="C54" s="161"/>
      <c r="D54" s="152"/>
      <c r="E54" s="152"/>
      <c r="F54" s="152"/>
      <c r="G54" s="152"/>
      <c r="H54" s="152"/>
      <c r="I54" s="152"/>
      <c r="J54" s="152"/>
      <c r="K54" s="162"/>
      <c r="L54" s="72"/>
      <c r="M54" s="73"/>
      <c r="N54" s="161"/>
      <c r="O54" s="152"/>
      <c r="P54" s="152"/>
      <c r="Q54" s="152"/>
      <c r="R54" s="152"/>
      <c r="S54" s="152"/>
      <c r="T54" s="152"/>
      <c r="U54" s="152"/>
      <c r="V54" s="162"/>
      <c r="W54" s="72"/>
      <c r="X54" s="73"/>
      <c r="Y54" s="161"/>
      <c r="Z54" s="152"/>
      <c r="AA54" s="152"/>
      <c r="AB54" s="152"/>
      <c r="AC54" s="152"/>
      <c r="AD54" s="152"/>
      <c r="AE54" s="152"/>
      <c r="AF54" s="152"/>
      <c r="AG54" s="162"/>
      <c r="AH54" s="72"/>
      <c r="AI54" s="73"/>
      <c r="AJ54" s="161"/>
      <c r="AK54" s="152"/>
      <c r="AL54" s="152"/>
      <c r="AM54" s="152"/>
      <c r="AN54" s="152"/>
      <c r="AO54" s="152"/>
      <c r="AP54" s="152"/>
      <c r="AQ54" s="152"/>
      <c r="AR54" s="162"/>
      <c r="AS54" s="72"/>
      <c r="AT54" s="73"/>
      <c r="AU54" s="161"/>
      <c r="AV54" s="152"/>
      <c r="AW54" s="152"/>
      <c r="AX54" s="152"/>
      <c r="AY54" s="152"/>
      <c r="AZ54" s="152"/>
      <c r="BA54" s="152"/>
      <c r="BB54" s="152"/>
      <c r="BC54" s="162"/>
      <c r="BD54" s="72"/>
      <c r="BE54" s="73"/>
      <c r="BF54" s="161"/>
      <c r="BG54" s="152"/>
      <c r="BH54" s="152"/>
      <c r="BI54" s="152"/>
      <c r="BJ54" s="152"/>
      <c r="BK54" s="152"/>
      <c r="BL54" s="152"/>
      <c r="BM54" s="152"/>
      <c r="BN54" s="162"/>
      <c r="BO54" s="72"/>
      <c r="BP54" s="73"/>
      <c r="BQ54" s="161"/>
      <c r="BR54" s="152"/>
      <c r="BS54" s="152"/>
      <c r="BT54" s="152"/>
      <c r="BU54" s="152"/>
      <c r="BV54" s="152"/>
      <c r="BW54" s="152"/>
      <c r="BX54" s="152"/>
      <c r="BY54" s="162"/>
      <c r="BZ54" s="72"/>
      <c r="CA54" s="73"/>
      <c r="CB54" s="161"/>
      <c r="CC54" s="152"/>
      <c r="CD54" s="152"/>
      <c r="CE54" s="152"/>
      <c r="CF54" s="152"/>
      <c r="CG54" s="152"/>
      <c r="CH54" s="152"/>
      <c r="CI54" s="152"/>
      <c r="CJ54" s="162"/>
      <c r="CK54" s="72"/>
      <c r="CL54" s="73"/>
      <c r="CM54" s="161"/>
      <c r="CN54" s="152"/>
      <c r="CO54" s="152"/>
      <c r="CP54" s="152"/>
      <c r="CQ54" s="152"/>
      <c r="CR54" s="152"/>
      <c r="CS54" s="152"/>
      <c r="CT54" s="152"/>
      <c r="CU54" s="162"/>
      <c r="CV54" s="72"/>
      <c r="CW54" s="73"/>
      <c r="CX54" s="161"/>
      <c r="CY54" s="152"/>
      <c r="CZ54" s="152"/>
      <c r="DA54" s="152"/>
      <c r="DB54" s="152"/>
      <c r="DC54" s="152"/>
      <c r="DD54" s="152"/>
      <c r="DE54" s="152"/>
      <c r="DF54" s="162"/>
      <c r="DG54" s="72"/>
      <c r="DH54" s="73"/>
      <c r="DI54" s="161"/>
      <c r="DJ54" s="152"/>
      <c r="DK54" s="152"/>
      <c r="DL54" s="152"/>
      <c r="DM54" s="152"/>
      <c r="DN54" s="152"/>
      <c r="DO54" s="152"/>
      <c r="DP54" s="152"/>
      <c r="DQ54" s="162"/>
      <c r="DR54" s="72"/>
      <c r="DS54" s="73"/>
      <c r="DT54" s="161"/>
      <c r="DU54" s="152"/>
      <c r="DV54" s="152"/>
      <c r="DW54" s="152"/>
      <c r="DX54" s="152"/>
      <c r="DY54" s="152"/>
      <c r="DZ54" s="152"/>
      <c r="EA54" s="152"/>
      <c r="EB54" s="162"/>
      <c r="EC54" s="72"/>
      <c r="ED54" s="73"/>
      <c r="EE54" s="161"/>
      <c r="EF54" s="152"/>
      <c r="EG54" s="152"/>
      <c r="EH54" s="152"/>
      <c r="EI54" s="152"/>
      <c r="EJ54" s="152"/>
      <c r="EK54" s="152"/>
      <c r="EL54" s="152"/>
      <c r="EM54" s="162"/>
      <c r="EN54" s="72"/>
      <c r="EO54" s="73"/>
      <c r="EP54" s="161"/>
      <c r="EQ54" s="152"/>
      <c r="ER54" s="152"/>
      <c r="ES54" s="152"/>
      <c r="ET54" s="152"/>
      <c r="EU54" s="152"/>
      <c r="EV54" s="152"/>
      <c r="EW54" s="152"/>
      <c r="EX54" s="162"/>
      <c r="EY54" s="72"/>
      <c r="EZ54" s="73"/>
      <c r="FA54" s="161"/>
      <c r="FB54" s="152"/>
      <c r="FC54" s="152"/>
      <c r="FD54" s="152"/>
      <c r="FE54" s="152"/>
      <c r="FF54" s="152"/>
      <c r="FG54" s="152"/>
      <c r="FH54" s="152"/>
      <c r="FI54" s="162"/>
      <c r="FJ54" s="72"/>
      <c r="FK54" s="73"/>
      <c r="FL54" s="161"/>
      <c r="FM54" s="152"/>
      <c r="FN54" s="152"/>
      <c r="FO54" s="152"/>
      <c r="FP54" s="152"/>
      <c r="FQ54" s="152"/>
      <c r="FR54" s="152"/>
      <c r="FS54" s="152"/>
      <c r="FT54" s="162"/>
      <c r="FU54" s="72"/>
      <c r="FV54" s="73"/>
      <c r="FW54" s="161"/>
      <c r="FX54" s="152"/>
      <c r="FY54" s="152"/>
      <c r="FZ54" s="152"/>
      <c r="GA54" s="152"/>
      <c r="GB54" s="152"/>
      <c r="GC54" s="152"/>
      <c r="GD54" s="152"/>
      <c r="GE54" s="162"/>
      <c r="GF54" s="72"/>
      <c r="GG54" s="73"/>
      <c r="GH54" s="161"/>
      <c r="GI54" s="152"/>
      <c r="GJ54" s="152"/>
      <c r="GK54" s="152"/>
      <c r="GL54" s="152"/>
      <c r="GM54" s="152"/>
      <c r="GN54" s="152"/>
      <c r="GO54" s="152"/>
      <c r="GP54" s="162"/>
      <c r="GQ54" s="72"/>
      <c r="GR54" s="73"/>
      <c r="GS54" s="161"/>
      <c r="GT54" s="152"/>
      <c r="GU54" s="152"/>
      <c r="GV54" s="152"/>
      <c r="GW54" s="152"/>
      <c r="GX54" s="152"/>
      <c r="GY54" s="152"/>
      <c r="GZ54" s="152"/>
      <c r="HA54" s="162"/>
      <c r="HB54" s="72"/>
      <c r="HC54" s="73"/>
      <c r="HD54" s="161"/>
      <c r="HE54" s="152"/>
      <c r="HF54" s="152"/>
      <c r="HG54" s="152"/>
      <c r="HH54" s="152"/>
      <c r="HI54" s="152"/>
      <c r="HJ54" s="152"/>
      <c r="HK54" s="152"/>
      <c r="HL54" s="162"/>
      <c r="HM54" s="72"/>
      <c r="HN54" s="73"/>
      <c r="HO54" s="161"/>
      <c r="HP54" s="152"/>
      <c r="HQ54" s="152"/>
      <c r="HR54" s="152"/>
      <c r="HS54" s="152"/>
      <c r="HT54" s="152"/>
      <c r="HU54" s="152"/>
      <c r="HV54" s="152"/>
      <c r="HW54" s="162"/>
      <c r="HX54" s="72"/>
      <c r="HY54" s="73"/>
      <c r="HZ54" s="161"/>
      <c r="IA54" s="152"/>
      <c r="IB54" s="152"/>
      <c r="IC54" s="152"/>
      <c r="ID54" s="152"/>
      <c r="IE54" s="152"/>
      <c r="IF54" s="152"/>
      <c r="IG54" s="152"/>
      <c r="IH54" s="162"/>
      <c r="II54" s="72"/>
      <c r="IJ54" s="73"/>
      <c r="IK54" s="161"/>
      <c r="IL54" s="152"/>
      <c r="IM54" s="152"/>
      <c r="IN54" s="152"/>
      <c r="IO54" s="152"/>
      <c r="IP54" s="152"/>
      <c r="IQ54" s="152"/>
      <c r="IR54" s="152"/>
      <c r="IS54" s="162"/>
      <c r="IT54" s="72"/>
      <c r="IU54" s="73"/>
      <c r="IV54" s="161"/>
      <c r="IW54" s="152"/>
      <c r="IX54" s="152"/>
      <c r="IY54" s="152"/>
      <c r="IZ54" s="152"/>
      <c r="JA54" s="152"/>
      <c r="JB54" s="152"/>
      <c r="JC54" s="152"/>
      <c r="JD54" s="162"/>
      <c r="JE54" s="72"/>
      <c r="JF54" s="73"/>
      <c r="JG54" s="161"/>
      <c r="JH54" s="152"/>
      <c r="JI54" s="152"/>
      <c r="JJ54" s="152"/>
      <c r="JK54" s="152"/>
      <c r="JL54" s="152"/>
      <c r="JM54" s="152"/>
      <c r="JN54" s="152"/>
      <c r="JO54" s="162"/>
      <c r="JP54" s="72"/>
      <c r="JQ54" s="73"/>
      <c r="JR54" s="161"/>
      <c r="JS54" s="152"/>
      <c r="JT54" s="152"/>
      <c r="JU54" s="152"/>
      <c r="JV54" s="152"/>
      <c r="JW54" s="152"/>
      <c r="JX54" s="152"/>
      <c r="JY54" s="152"/>
      <c r="JZ54" s="162"/>
      <c r="KA54" s="72"/>
      <c r="KB54" s="73"/>
      <c r="KC54" s="161"/>
      <c r="KD54" s="152"/>
      <c r="KE54" s="152"/>
      <c r="KF54" s="152"/>
      <c r="KG54" s="152"/>
      <c r="KH54" s="152"/>
      <c r="KI54" s="152"/>
      <c r="KJ54" s="152"/>
      <c r="KK54" s="162"/>
      <c r="KL54" s="72"/>
      <c r="KM54" s="73"/>
      <c r="KN54" s="161"/>
      <c r="KO54" s="152"/>
      <c r="KP54" s="152"/>
      <c r="KQ54" s="152"/>
      <c r="KR54" s="152"/>
      <c r="KS54" s="152"/>
      <c r="KT54" s="152"/>
      <c r="KU54" s="152"/>
      <c r="KV54" s="162"/>
      <c r="KW54" s="72"/>
      <c r="KX54" s="73"/>
      <c r="KY54" s="161"/>
      <c r="KZ54" s="152"/>
      <c r="LA54" s="152"/>
      <c r="LB54" s="152"/>
      <c r="LC54" s="152"/>
      <c r="LD54" s="152"/>
      <c r="LE54" s="152"/>
      <c r="LF54" s="152"/>
      <c r="LG54" s="162"/>
      <c r="LH54" s="72"/>
      <c r="LI54" s="73"/>
      <c r="LJ54" s="161"/>
      <c r="LK54" s="152"/>
      <c r="LL54" s="152"/>
      <c r="LM54" s="152"/>
      <c r="LN54" s="152"/>
      <c r="LO54" s="152"/>
      <c r="LP54" s="152"/>
      <c r="LQ54" s="152"/>
      <c r="LR54" s="162"/>
      <c r="LS54" s="72"/>
      <c r="LT54" s="73"/>
      <c r="LU54" s="161"/>
      <c r="LV54" s="152"/>
      <c r="LW54" s="152"/>
      <c r="LX54" s="152"/>
      <c r="LY54" s="152"/>
      <c r="LZ54" s="152"/>
      <c r="MA54" s="152"/>
      <c r="MB54" s="152"/>
      <c r="MC54" s="162"/>
      <c r="MD54" s="72"/>
      <c r="ME54" s="73"/>
      <c r="MF54" s="161"/>
      <c r="MG54" s="152"/>
      <c r="MH54" s="152"/>
      <c r="MI54" s="152"/>
      <c r="MJ54" s="152"/>
      <c r="MK54" s="152"/>
      <c r="ML54" s="152"/>
      <c r="MM54" s="152"/>
      <c r="MN54" s="162"/>
      <c r="MO54" s="72"/>
      <c r="MP54" s="73"/>
      <c r="MQ54" s="161"/>
      <c r="MR54" s="152"/>
      <c r="MS54" s="152"/>
      <c r="MT54" s="152"/>
      <c r="MU54" s="152"/>
      <c r="MV54" s="152"/>
      <c r="MW54" s="152"/>
      <c r="MX54" s="152"/>
      <c r="MY54" s="162"/>
      <c r="MZ54" s="72"/>
      <c r="NA54" s="73"/>
      <c r="NB54" s="161"/>
      <c r="NC54" s="152"/>
      <c r="ND54" s="152"/>
      <c r="NE54" s="152"/>
      <c r="NF54" s="152"/>
      <c r="NG54" s="152"/>
      <c r="NH54" s="152"/>
      <c r="NI54" s="152"/>
      <c r="NJ54" s="162"/>
      <c r="NK54" s="72"/>
      <c r="NL54" s="73"/>
      <c r="NM54" s="161"/>
      <c r="NN54" s="152"/>
      <c r="NO54" s="152"/>
      <c r="NP54" s="152"/>
      <c r="NQ54" s="152"/>
      <c r="NR54" s="152"/>
      <c r="NS54" s="152"/>
      <c r="NT54" s="152"/>
      <c r="NU54" s="162"/>
      <c r="NV54" s="72"/>
      <c r="NW54" s="73"/>
      <c r="NX54" s="161"/>
      <c r="NY54" s="152"/>
      <c r="NZ54" s="152"/>
      <c r="OA54" s="152"/>
      <c r="OB54" s="152"/>
      <c r="OC54" s="152"/>
      <c r="OD54" s="152"/>
      <c r="OE54" s="152"/>
      <c r="OF54" s="162"/>
      <c r="OG54" s="72"/>
      <c r="OH54" s="73"/>
      <c r="OI54" s="161"/>
      <c r="OJ54" s="152"/>
      <c r="OK54" s="152"/>
      <c r="OL54" s="152"/>
      <c r="OM54" s="152"/>
      <c r="ON54" s="152"/>
      <c r="OO54" s="152"/>
      <c r="OP54" s="152"/>
      <c r="OQ54" s="162"/>
      <c r="OR54" s="72"/>
      <c r="OS54" s="73"/>
      <c r="OT54" s="161"/>
      <c r="OU54" s="152"/>
      <c r="OV54" s="152"/>
      <c r="OW54" s="152"/>
      <c r="OX54" s="152"/>
      <c r="OY54" s="152"/>
      <c r="OZ54" s="152"/>
      <c r="PA54" s="152"/>
      <c r="PB54" s="162"/>
      <c r="PC54" s="72"/>
      <c r="PD54" s="73"/>
      <c r="PE54" s="161"/>
      <c r="PF54" s="152"/>
      <c r="PG54" s="152"/>
      <c r="PH54" s="152"/>
      <c r="PI54" s="152"/>
      <c r="PJ54" s="152"/>
      <c r="PK54" s="152"/>
      <c r="PL54" s="152"/>
      <c r="PM54" s="162"/>
      <c r="PN54" s="72"/>
      <c r="PO54" s="73"/>
      <c r="PP54" s="161"/>
      <c r="PQ54" s="152"/>
      <c r="PR54" s="152"/>
      <c r="PS54" s="152"/>
      <c r="PT54" s="152"/>
      <c r="PU54" s="152"/>
      <c r="PV54" s="152"/>
      <c r="PW54" s="152"/>
      <c r="PX54" s="162"/>
      <c r="PY54" s="72"/>
      <c r="PZ54" s="73"/>
      <c r="QA54" s="161"/>
      <c r="QB54" s="152"/>
      <c r="QC54" s="152"/>
      <c r="QD54" s="152"/>
      <c r="QE54" s="152"/>
      <c r="QF54" s="152"/>
      <c r="QG54" s="152"/>
      <c r="QH54" s="152"/>
      <c r="QI54" s="162"/>
      <c r="QJ54" s="72"/>
      <c r="QK54" s="73"/>
      <c r="QL54" s="161"/>
      <c r="QM54" s="152"/>
      <c r="QN54" s="152"/>
      <c r="QO54" s="152"/>
      <c r="QP54" s="152"/>
      <c r="QQ54" s="152"/>
      <c r="QR54" s="152"/>
      <c r="QS54" s="152"/>
      <c r="QT54" s="162"/>
      <c r="QU54" s="72"/>
      <c r="QV54" s="73"/>
      <c r="QW54" s="161"/>
      <c r="QX54" s="152"/>
      <c r="QY54" s="152"/>
      <c r="QZ54" s="152"/>
      <c r="RA54" s="152"/>
      <c r="RB54" s="152"/>
      <c r="RC54" s="152"/>
      <c r="RD54" s="152"/>
      <c r="RE54" s="162"/>
      <c r="RF54" s="72"/>
      <c r="RG54" s="73"/>
      <c r="RH54" s="161"/>
      <c r="RI54" s="152"/>
      <c r="RJ54" s="152"/>
      <c r="RK54" s="152"/>
      <c r="RL54" s="152"/>
      <c r="RM54" s="152"/>
      <c r="RN54" s="152"/>
      <c r="RO54" s="152"/>
      <c r="RP54" s="162"/>
      <c r="RQ54" s="72"/>
      <c r="RR54" s="73"/>
      <c r="RS54" s="161"/>
      <c r="RT54" s="152"/>
      <c r="RU54" s="152"/>
      <c r="RV54" s="152"/>
      <c r="RW54" s="152"/>
      <c r="RX54" s="152"/>
      <c r="RY54" s="152"/>
      <c r="RZ54" s="152"/>
      <c r="SA54" s="162"/>
      <c r="SB54" s="72"/>
      <c r="SC54" s="73"/>
      <c r="SD54" s="161"/>
      <c r="SE54" s="152"/>
      <c r="SF54" s="152"/>
      <c r="SG54" s="152"/>
      <c r="SH54" s="152"/>
      <c r="SI54" s="152"/>
      <c r="SJ54" s="152"/>
      <c r="SK54" s="152"/>
      <c r="SL54" s="162"/>
      <c r="SM54" s="72"/>
      <c r="SN54" s="73"/>
      <c r="SO54" s="161"/>
      <c r="SP54" s="152"/>
      <c r="SQ54" s="152"/>
      <c r="SR54" s="152"/>
      <c r="SS54" s="152"/>
      <c r="ST54" s="152"/>
      <c r="SU54" s="152"/>
      <c r="SV54" s="152"/>
      <c r="SW54" s="162"/>
      <c r="SX54" s="72"/>
      <c r="SY54" s="73"/>
      <c r="SZ54" s="161"/>
      <c r="TA54" s="152"/>
      <c r="TB54" s="152"/>
      <c r="TC54" s="152"/>
      <c r="TD54" s="152"/>
      <c r="TE54" s="152"/>
      <c r="TF54" s="152"/>
      <c r="TG54" s="152"/>
      <c r="TH54" s="162"/>
      <c r="TI54" s="72"/>
      <c r="TJ54" s="73"/>
      <c r="TK54" s="161"/>
      <c r="TL54" s="152"/>
      <c r="TM54" s="152"/>
      <c r="TN54" s="152"/>
      <c r="TO54" s="152"/>
      <c r="TP54" s="152"/>
      <c r="TQ54" s="152"/>
      <c r="TR54" s="152"/>
      <c r="TS54" s="162"/>
      <c r="TT54" s="72"/>
      <c r="TU54" s="73"/>
      <c r="TV54" s="161"/>
      <c r="TW54" s="152"/>
      <c r="TX54" s="152"/>
      <c r="TY54" s="152"/>
      <c r="TZ54" s="152"/>
      <c r="UA54" s="152"/>
      <c r="UB54" s="152"/>
      <c r="UC54" s="152"/>
      <c r="UD54" s="162"/>
      <c r="UE54" s="72"/>
    </row>
    <row r="55" spans="1:551" x14ac:dyDescent="0.25">
      <c r="A55" s="75"/>
      <c r="B55" s="73"/>
      <c r="C55" s="161"/>
      <c r="D55" s="152"/>
      <c r="E55" s="152"/>
      <c r="F55" s="152"/>
      <c r="G55" s="152"/>
      <c r="H55" s="152"/>
      <c r="I55" s="152"/>
      <c r="J55" s="152"/>
      <c r="K55" s="162"/>
      <c r="L55" s="72"/>
      <c r="M55" s="73"/>
      <c r="N55" s="161"/>
      <c r="O55" s="152"/>
      <c r="P55" s="152"/>
      <c r="Q55" s="152"/>
      <c r="R55" s="152"/>
      <c r="S55" s="152"/>
      <c r="T55" s="152"/>
      <c r="U55" s="152"/>
      <c r="V55" s="162"/>
      <c r="W55" s="72"/>
      <c r="X55" s="73"/>
      <c r="Y55" s="161"/>
      <c r="Z55" s="152"/>
      <c r="AA55" s="152"/>
      <c r="AB55" s="152"/>
      <c r="AC55" s="152"/>
      <c r="AD55" s="152"/>
      <c r="AE55" s="152"/>
      <c r="AF55" s="152"/>
      <c r="AG55" s="162"/>
      <c r="AH55" s="72"/>
      <c r="AI55" s="73"/>
      <c r="AJ55" s="161"/>
      <c r="AK55" s="152"/>
      <c r="AL55" s="152"/>
      <c r="AM55" s="152"/>
      <c r="AN55" s="152"/>
      <c r="AO55" s="152"/>
      <c r="AP55" s="152"/>
      <c r="AQ55" s="152"/>
      <c r="AR55" s="162"/>
      <c r="AS55" s="72"/>
      <c r="AT55" s="73"/>
      <c r="AU55" s="161"/>
      <c r="AV55" s="152"/>
      <c r="AW55" s="152"/>
      <c r="AX55" s="152"/>
      <c r="AY55" s="152"/>
      <c r="AZ55" s="152"/>
      <c r="BA55" s="152"/>
      <c r="BB55" s="152"/>
      <c r="BC55" s="162"/>
      <c r="BD55" s="72"/>
      <c r="BE55" s="73"/>
      <c r="BF55" s="161"/>
      <c r="BG55" s="152"/>
      <c r="BH55" s="152"/>
      <c r="BI55" s="152"/>
      <c r="BJ55" s="152"/>
      <c r="BK55" s="152"/>
      <c r="BL55" s="152"/>
      <c r="BM55" s="152"/>
      <c r="BN55" s="162"/>
      <c r="BO55" s="72"/>
      <c r="BP55" s="73"/>
      <c r="BQ55" s="161"/>
      <c r="BR55" s="152"/>
      <c r="BS55" s="152"/>
      <c r="BT55" s="152"/>
      <c r="BU55" s="152"/>
      <c r="BV55" s="152"/>
      <c r="BW55" s="152"/>
      <c r="BX55" s="152"/>
      <c r="BY55" s="162"/>
      <c r="BZ55" s="72"/>
      <c r="CA55" s="73"/>
      <c r="CB55" s="161"/>
      <c r="CC55" s="152"/>
      <c r="CD55" s="152"/>
      <c r="CE55" s="152"/>
      <c r="CF55" s="152"/>
      <c r="CG55" s="152"/>
      <c r="CH55" s="152"/>
      <c r="CI55" s="152"/>
      <c r="CJ55" s="162"/>
      <c r="CK55" s="72"/>
      <c r="CL55" s="73"/>
      <c r="CM55" s="161"/>
      <c r="CN55" s="152"/>
      <c r="CO55" s="152"/>
      <c r="CP55" s="152"/>
      <c r="CQ55" s="152"/>
      <c r="CR55" s="152"/>
      <c r="CS55" s="152"/>
      <c r="CT55" s="152"/>
      <c r="CU55" s="162"/>
      <c r="CV55" s="72"/>
      <c r="CW55" s="73"/>
      <c r="CX55" s="161"/>
      <c r="CY55" s="152"/>
      <c r="CZ55" s="152"/>
      <c r="DA55" s="152"/>
      <c r="DB55" s="152"/>
      <c r="DC55" s="152"/>
      <c r="DD55" s="152"/>
      <c r="DE55" s="152"/>
      <c r="DF55" s="162"/>
      <c r="DG55" s="72"/>
      <c r="DH55" s="73"/>
      <c r="DI55" s="161"/>
      <c r="DJ55" s="152"/>
      <c r="DK55" s="152"/>
      <c r="DL55" s="152"/>
      <c r="DM55" s="152"/>
      <c r="DN55" s="152"/>
      <c r="DO55" s="152"/>
      <c r="DP55" s="152"/>
      <c r="DQ55" s="162"/>
      <c r="DR55" s="72"/>
      <c r="DS55" s="73"/>
      <c r="DT55" s="161"/>
      <c r="DU55" s="152"/>
      <c r="DV55" s="152"/>
      <c r="DW55" s="152"/>
      <c r="DX55" s="152"/>
      <c r="DY55" s="152"/>
      <c r="DZ55" s="152"/>
      <c r="EA55" s="152"/>
      <c r="EB55" s="162"/>
      <c r="EC55" s="72"/>
      <c r="ED55" s="73"/>
      <c r="EE55" s="161"/>
      <c r="EF55" s="152"/>
      <c r="EG55" s="152"/>
      <c r="EH55" s="152"/>
      <c r="EI55" s="152"/>
      <c r="EJ55" s="152"/>
      <c r="EK55" s="152"/>
      <c r="EL55" s="152"/>
      <c r="EM55" s="162"/>
      <c r="EN55" s="72"/>
      <c r="EO55" s="73"/>
      <c r="EP55" s="161"/>
      <c r="EQ55" s="152"/>
      <c r="ER55" s="152"/>
      <c r="ES55" s="152"/>
      <c r="ET55" s="152"/>
      <c r="EU55" s="152"/>
      <c r="EV55" s="152"/>
      <c r="EW55" s="152"/>
      <c r="EX55" s="162"/>
      <c r="EY55" s="72"/>
      <c r="EZ55" s="73"/>
      <c r="FA55" s="161"/>
      <c r="FB55" s="152"/>
      <c r="FC55" s="152"/>
      <c r="FD55" s="152"/>
      <c r="FE55" s="152"/>
      <c r="FF55" s="152"/>
      <c r="FG55" s="152"/>
      <c r="FH55" s="152"/>
      <c r="FI55" s="162"/>
      <c r="FJ55" s="72"/>
      <c r="FK55" s="73"/>
      <c r="FL55" s="161"/>
      <c r="FM55" s="152"/>
      <c r="FN55" s="152"/>
      <c r="FO55" s="152"/>
      <c r="FP55" s="152"/>
      <c r="FQ55" s="152"/>
      <c r="FR55" s="152"/>
      <c r="FS55" s="152"/>
      <c r="FT55" s="162"/>
      <c r="FU55" s="72"/>
      <c r="FV55" s="73"/>
      <c r="FW55" s="161"/>
      <c r="FX55" s="152"/>
      <c r="FY55" s="152"/>
      <c r="FZ55" s="152"/>
      <c r="GA55" s="152"/>
      <c r="GB55" s="152"/>
      <c r="GC55" s="152"/>
      <c r="GD55" s="152"/>
      <c r="GE55" s="162"/>
      <c r="GF55" s="72"/>
      <c r="GG55" s="73"/>
      <c r="GH55" s="161"/>
      <c r="GI55" s="152"/>
      <c r="GJ55" s="152"/>
      <c r="GK55" s="152"/>
      <c r="GL55" s="152"/>
      <c r="GM55" s="152"/>
      <c r="GN55" s="152"/>
      <c r="GO55" s="152"/>
      <c r="GP55" s="162"/>
      <c r="GQ55" s="72"/>
      <c r="GR55" s="73"/>
      <c r="GS55" s="161"/>
      <c r="GT55" s="152"/>
      <c r="GU55" s="152"/>
      <c r="GV55" s="152"/>
      <c r="GW55" s="152"/>
      <c r="GX55" s="152"/>
      <c r="GY55" s="152"/>
      <c r="GZ55" s="152"/>
      <c r="HA55" s="162"/>
      <c r="HB55" s="72"/>
      <c r="HC55" s="73"/>
      <c r="HD55" s="161"/>
      <c r="HE55" s="152"/>
      <c r="HF55" s="152"/>
      <c r="HG55" s="152"/>
      <c r="HH55" s="152"/>
      <c r="HI55" s="152"/>
      <c r="HJ55" s="152"/>
      <c r="HK55" s="152"/>
      <c r="HL55" s="162"/>
      <c r="HM55" s="72"/>
      <c r="HN55" s="73"/>
      <c r="HO55" s="161"/>
      <c r="HP55" s="152"/>
      <c r="HQ55" s="152"/>
      <c r="HR55" s="152"/>
      <c r="HS55" s="152"/>
      <c r="HT55" s="152"/>
      <c r="HU55" s="152"/>
      <c r="HV55" s="152"/>
      <c r="HW55" s="162"/>
      <c r="HX55" s="72"/>
      <c r="HY55" s="73"/>
      <c r="HZ55" s="161"/>
      <c r="IA55" s="152"/>
      <c r="IB55" s="152"/>
      <c r="IC55" s="152"/>
      <c r="ID55" s="152"/>
      <c r="IE55" s="152"/>
      <c r="IF55" s="152"/>
      <c r="IG55" s="152"/>
      <c r="IH55" s="162"/>
      <c r="II55" s="72"/>
      <c r="IJ55" s="73"/>
      <c r="IK55" s="161"/>
      <c r="IL55" s="152"/>
      <c r="IM55" s="152"/>
      <c r="IN55" s="152"/>
      <c r="IO55" s="152"/>
      <c r="IP55" s="152"/>
      <c r="IQ55" s="152"/>
      <c r="IR55" s="152"/>
      <c r="IS55" s="162"/>
      <c r="IT55" s="72"/>
      <c r="IU55" s="73"/>
      <c r="IV55" s="161"/>
      <c r="IW55" s="152"/>
      <c r="IX55" s="152"/>
      <c r="IY55" s="152"/>
      <c r="IZ55" s="152"/>
      <c r="JA55" s="152"/>
      <c r="JB55" s="152"/>
      <c r="JC55" s="152"/>
      <c r="JD55" s="162"/>
      <c r="JE55" s="72"/>
      <c r="JF55" s="73"/>
      <c r="JG55" s="161"/>
      <c r="JH55" s="152"/>
      <c r="JI55" s="152"/>
      <c r="JJ55" s="152"/>
      <c r="JK55" s="152"/>
      <c r="JL55" s="152"/>
      <c r="JM55" s="152"/>
      <c r="JN55" s="152"/>
      <c r="JO55" s="162"/>
      <c r="JP55" s="72"/>
      <c r="JQ55" s="73"/>
      <c r="JR55" s="161"/>
      <c r="JS55" s="152"/>
      <c r="JT55" s="152"/>
      <c r="JU55" s="152"/>
      <c r="JV55" s="152"/>
      <c r="JW55" s="152"/>
      <c r="JX55" s="152"/>
      <c r="JY55" s="152"/>
      <c r="JZ55" s="162"/>
      <c r="KA55" s="72"/>
      <c r="KB55" s="73"/>
      <c r="KC55" s="161"/>
      <c r="KD55" s="152"/>
      <c r="KE55" s="152"/>
      <c r="KF55" s="152"/>
      <c r="KG55" s="152"/>
      <c r="KH55" s="152"/>
      <c r="KI55" s="152"/>
      <c r="KJ55" s="152"/>
      <c r="KK55" s="162"/>
      <c r="KL55" s="72"/>
      <c r="KM55" s="73"/>
      <c r="KN55" s="161"/>
      <c r="KO55" s="152"/>
      <c r="KP55" s="152"/>
      <c r="KQ55" s="152"/>
      <c r="KR55" s="152"/>
      <c r="KS55" s="152"/>
      <c r="KT55" s="152"/>
      <c r="KU55" s="152"/>
      <c r="KV55" s="162"/>
      <c r="KW55" s="72"/>
      <c r="KX55" s="73"/>
      <c r="KY55" s="161"/>
      <c r="KZ55" s="152"/>
      <c r="LA55" s="152"/>
      <c r="LB55" s="152"/>
      <c r="LC55" s="152"/>
      <c r="LD55" s="152"/>
      <c r="LE55" s="152"/>
      <c r="LF55" s="152"/>
      <c r="LG55" s="162"/>
      <c r="LH55" s="72"/>
      <c r="LI55" s="73"/>
      <c r="LJ55" s="161"/>
      <c r="LK55" s="152"/>
      <c r="LL55" s="152"/>
      <c r="LM55" s="152"/>
      <c r="LN55" s="152"/>
      <c r="LO55" s="152"/>
      <c r="LP55" s="152"/>
      <c r="LQ55" s="152"/>
      <c r="LR55" s="162"/>
      <c r="LS55" s="72"/>
      <c r="LT55" s="73"/>
      <c r="LU55" s="161"/>
      <c r="LV55" s="152"/>
      <c r="LW55" s="152"/>
      <c r="LX55" s="152"/>
      <c r="LY55" s="152"/>
      <c r="LZ55" s="152"/>
      <c r="MA55" s="152"/>
      <c r="MB55" s="152"/>
      <c r="MC55" s="162"/>
      <c r="MD55" s="72"/>
      <c r="ME55" s="73"/>
      <c r="MF55" s="161"/>
      <c r="MG55" s="152"/>
      <c r="MH55" s="152"/>
      <c r="MI55" s="152"/>
      <c r="MJ55" s="152"/>
      <c r="MK55" s="152"/>
      <c r="ML55" s="152"/>
      <c r="MM55" s="152"/>
      <c r="MN55" s="162"/>
      <c r="MO55" s="72"/>
      <c r="MP55" s="73"/>
      <c r="MQ55" s="161"/>
      <c r="MR55" s="152"/>
      <c r="MS55" s="152"/>
      <c r="MT55" s="152"/>
      <c r="MU55" s="152"/>
      <c r="MV55" s="152"/>
      <c r="MW55" s="152"/>
      <c r="MX55" s="152"/>
      <c r="MY55" s="162"/>
      <c r="MZ55" s="72"/>
      <c r="NA55" s="73"/>
      <c r="NB55" s="161"/>
      <c r="NC55" s="152"/>
      <c r="ND55" s="152"/>
      <c r="NE55" s="152"/>
      <c r="NF55" s="152"/>
      <c r="NG55" s="152"/>
      <c r="NH55" s="152"/>
      <c r="NI55" s="152"/>
      <c r="NJ55" s="162"/>
      <c r="NK55" s="72"/>
      <c r="NL55" s="73"/>
      <c r="NM55" s="161"/>
      <c r="NN55" s="152"/>
      <c r="NO55" s="152"/>
      <c r="NP55" s="152"/>
      <c r="NQ55" s="152"/>
      <c r="NR55" s="152"/>
      <c r="NS55" s="152"/>
      <c r="NT55" s="152"/>
      <c r="NU55" s="162"/>
      <c r="NV55" s="72"/>
      <c r="NW55" s="73"/>
      <c r="NX55" s="161"/>
      <c r="NY55" s="152"/>
      <c r="NZ55" s="152"/>
      <c r="OA55" s="152"/>
      <c r="OB55" s="152"/>
      <c r="OC55" s="152"/>
      <c r="OD55" s="152"/>
      <c r="OE55" s="152"/>
      <c r="OF55" s="162"/>
      <c r="OG55" s="72"/>
      <c r="OH55" s="73"/>
      <c r="OI55" s="161"/>
      <c r="OJ55" s="152"/>
      <c r="OK55" s="152"/>
      <c r="OL55" s="152"/>
      <c r="OM55" s="152"/>
      <c r="ON55" s="152"/>
      <c r="OO55" s="152"/>
      <c r="OP55" s="152"/>
      <c r="OQ55" s="162"/>
      <c r="OR55" s="72"/>
      <c r="OS55" s="73"/>
      <c r="OT55" s="161"/>
      <c r="OU55" s="152"/>
      <c r="OV55" s="152"/>
      <c r="OW55" s="152"/>
      <c r="OX55" s="152"/>
      <c r="OY55" s="152"/>
      <c r="OZ55" s="152"/>
      <c r="PA55" s="152"/>
      <c r="PB55" s="162"/>
      <c r="PC55" s="72"/>
      <c r="PD55" s="73"/>
      <c r="PE55" s="161"/>
      <c r="PF55" s="152"/>
      <c r="PG55" s="152"/>
      <c r="PH55" s="152"/>
      <c r="PI55" s="152"/>
      <c r="PJ55" s="152"/>
      <c r="PK55" s="152"/>
      <c r="PL55" s="152"/>
      <c r="PM55" s="162"/>
      <c r="PN55" s="72"/>
      <c r="PO55" s="73"/>
      <c r="PP55" s="161"/>
      <c r="PQ55" s="152"/>
      <c r="PR55" s="152"/>
      <c r="PS55" s="152"/>
      <c r="PT55" s="152"/>
      <c r="PU55" s="152"/>
      <c r="PV55" s="152"/>
      <c r="PW55" s="152"/>
      <c r="PX55" s="162"/>
      <c r="PY55" s="72"/>
      <c r="PZ55" s="73"/>
      <c r="QA55" s="161"/>
      <c r="QB55" s="152"/>
      <c r="QC55" s="152"/>
      <c r="QD55" s="152"/>
      <c r="QE55" s="152"/>
      <c r="QF55" s="152"/>
      <c r="QG55" s="152"/>
      <c r="QH55" s="152"/>
      <c r="QI55" s="162"/>
      <c r="QJ55" s="72"/>
      <c r="QK55" s="73"/>
      <c r="QL55" s="161"/>
      <c r="QM55" s="152"/>
      <c r="QN55" s="152"/>
      <c r="QO55" s="152"/>
      <c r="QP55" s="152"/>
      <c r="QQ55" s="152"/>
      <c r="QR55" s="152"/>
      <c r="QS55" s="152"/>
      <c r="QT55" s="162"/>
      <c r="QU55" s="72"/>
      <c r="QV55" s="73"/>
      <c r="QW55" s="161"/>
      <c r="QX55" s="152"/>
      <c r="QY55" s="152"/>
      <c r="QZ55" s="152"/>
      <c r="RA55" s="152"/>
      <c r="RB55" s="152"/>
      <c r="RC55" s="152"/>
      <c r="RD55" s="152"/>
      <c r="RE55" s="162"/>
      <c r="RF55" s="72"/>
      <c r="RG55" s="73"/>
      <c r="RH55" s="161"/>
      <c r="RI55" s="152"/>
      <c r="RJ55" s="152"/>
      <c r="RK55" s="152"/>
      <c r="RL55" s="152"/>
      <c r="RM55" s="152"/>
      <c r="RN55" s="152"/>
      <c r="RO55" s="152"/>
      <c r="RP55" s="162"/>
      <c r="RQ55" s="72"/>
      <c r="RR55" s="73"/>
      <c r="RS55" s="161"/>
      <c r="RT55" s="152"/>
      <c r="RU55" s="152"/>
      <c r="RV55" s="152"/>
      <c r="RW55" s="152"/>
      <c r="RX55" s="152"/>
      <c r="RY55" s="152"/>
      <c r="RZ55" s="152"/>
      <c r="SA55" s="162"/>
      <c r="SB55" s="72"/>
      <c r="SC55" s="73"/>
      <c r="SD55" s="161"/>
      <c r="SE55" s="152"/>
      <c r="SF55" s="152"/>
      <c r="SG55" s="152"/>
      <c r="SH55" s="152"/>
      <c r="SI55" s="152"/>
      <c r="SJ55" s="152"/>
      <c r="SK55" s="152"/>
      <c r="SL55" s="162"/>
      <c r="SM55" s="72"/>
      <c r="SN55" s="73"/>
      <c r="SO55" s="161"/>
      <c r="SP55" s="152"/>
      <c r="SQ55" s="152"/>
      <c r="SR55" s="152"/>
      <c r="SS55" s="152"/>
      <c r="ST55" s="152"/>
      <c r="SU55" s="152"/>
      <c r="SV55" s="152"/>
      <c r="SW55" s="162"/>
      <c r="SX55" s="72"/>
      <c r="SY55" s="73"/>
      <c r="SZ55" s="161"/>
      <c r="TA55" s="152"/>
      <c r="TB55" s="152"/>
      <c r="TC55" s="152"/>
      <c r="TD55" s="152"/>
      <c r="TE55" s="152"/>
      <c r="TF55" s="152"/>
      <c r="TG55" s="152"/>
      <c r="TH55" s="162"/>
      <c r="TI55" s="72"/>
      <c r="TJ55" s="73"/>
      <c r="TK55" s="161"/>
      <c r="TL55" s="152"/>
      <c r="TM55" s="152"/>
      <c r="TN55" s="152"/>
      <c r="TO55" s="152"/>
      <c r="TP55" s="152"/>
      <c r="TQ55" s="152"/>
      <c r="TR55" s="152"/>
      <c r="TS55" s="162"/>
      <c r="TT55" s="72"/>
      <c r="TU55" s="73"/>
      <c r="TV55" s="161"/>
      <c r="TW55" s="152"/>
      <c r="TX55" s="152"/>
      <c r="TY55" s="152"/>
      <c r="TZ55" s="152"/>
      <c r="UA55" s="152"/>
      <c r="UB55" s="152"/>
      <c r="UC55" s="152"/>
      <c r="UD55" s="162"/>
      <c r="UE55" s="72"/>
    </row>
    <row r="56" spans="1:551" x14ac:dyDescent="0.25">
      <c r="A56" s="75"/>
      <c r="B56" s="73"/>
      <c r="C56" s="161"/>
      <c r="D56" s="152"/>
      <c r="E56" s="152"/>
      <c r="F56" s="152"/>
      <c r="G56" s="152"/>
      <c r="H56" s="152"/>
      <c r="I56" s="152"/>
      <c r="J56" s="152"/>
      <c r="K56" s="162"/>
      <c r="L56" s="72"/>
      <c r="M56" s="73"/>
      <c r="N56" s="161"/>
      <c r="O56" s="152"/>
      <c r="P56" s="152"/>
      <c r="Q56" s="152"/>
      <c r="R56" s="152"/>
      <c r="S56" s="152"/>
      <c r="T56" s="152"/>
      <c r="U56" s="152"/>
      <c r="V56" s="162"/>
      <c r="W56" s="72"/>
      <c r="X56" s="73"/>
      <c r="Y56" s="161"/>
      <c r="Z56" s="152"/>
      <c r="AA56" s="152"/>
      <c r="AB56" s="152"/>
      <c r="AC56" s="152"/>
      <c r="AD56" s="152"/>
      <c r="AE56" s="152"/>
      <c r="AF56" s="152"/>
      <c r="AG56" s="162"/>
      <c r="AH56" s="72"/>
      <c r="AI56" s="73"/>
      <c r="AJ56" s="161"/>
      <c r="AK56" s="152"/>
      <c r="AL56" s="152"/>
      <c r="AM56" s="152"/>
      <c r="AN56" s="152"/>
      <c r="AO56" s="152"/>
      <c r="AP56" s="152"/>
      <c r="AQ56" s="152"/>
      <c r="AR56" s="162"/>
      <c r="AS56" s="72"/>
      <c r="AT56" s="73"/>
      <c r="AU56" s="161"/>
      <c r="AV56" s="152"/>
      <c r="AW56" s="152"/>
      <c r="AX56" s="152"/>
      <c r="AY56" s="152"/>
      <c r="AZ56" s="152"/>
      <c r="BA56" s="152"/>
      <c r="BB56" s="152"/>
      <c r="BC56" s="162"/>
      <c r="BD56" s="72"/>
      <c r="BE56" s="73"/>
      <c r="BF56" s="161"/>
      <c r="BG56" s="152"/>
      <c r="BH56" s="152"/>
      <c r="BI56" s="152"/>
      <c r="BJ56" s="152"/>
      <c r="BK56" s="152"/>
      <c r="BL56" s="152"/>
      <c r="BM56" s="152"/>
      <c r="BN56" s="162"/>
      <c r="BO56" s="72"/>
      <c r="BP56" s="73"/>
      <c r="BQ56" s="161"/>
      <c r="BR56" s="152"/>
      <c r="BS56" s="152"/>
      <c r="BT56" s="152"/>
      <c r="BU56" s="152"/>
      <c r="BV56" s="152"/>
      <c r="BW56" s="152"/>
      <c r="BX56" s="152"/>
      <c r="BY56" s="162"/>
      <c r="BZ56" s="72"/>
      <c r="CA56" s="73"/>
      <c r="CB56" s="161"/>
      <c r="CC56" s="152"/>
      <c r="CD56" s="152"/>
      <c r="CE56" s="152"/>
      <c r="CF56" s="152"/>
      <c r="CG56" s="152"/>
      <c r="CH56" s="152"/>
      <c r="CI56" s="152"/>
      <c r="CJ56" s="162"/>
      <c r="CK56" s="72"/>
      <c r="CL56" s="73"/>
      <c r="CM56" s="161"/>
      <c r="CN56" s="152"/>
      <c r="CO56" s="152"/>
      <c r="CP56" s="152"/>
      <c r="CQ56" s="152"/>
      <c r="CR56" s="152"/>
      <c r="CS56" s="152"/>
      <c r="CT56" s="152"/>
      <c r="CU56" s="162"/>
      <c r="CV56" s="72"/>
      <c r="CW56" s="73"/>
      <c r="CX56" s="161"/>
      <c r="CY56" s="152"/>
      <c r="CZ56" s="152"/>
      <c r="DA56" s="152"/>
      <c r="DB56" s="152"/>
      <c r="DC56" s="152"/>
      <c r="DD56" s="152"/>
      <c r="DE56" s="152"/>
      <c r="DF56" s="162"/>
      <c r="DG56" s="72"/>
      <c r="DH56" s="73"/>
      <c r="DI56" s="161"/>
      <c r="DJ56" s="152"/>
      <c r="DK56" s="152"/>
      <c r="DL56" s="152"/>
      <c r="DM56" s="152"/>
      <c r="DN56" s="152"/>
      <c r="DO56" s="152"/>
      <c r="DP56" s="152"/>
      <c r="DQ56" s="162"/>
      <c r="DR56" s="72"/>
      <c r="DS56" s="73"/>
      <c r="DT56" s="161"/>
      <c r="DU56" s="152"/>
      <c r="DV56" s="152"/>
      <c r="DW56" s="152"/>
      <c r="DX56" s="152"/>
      <c r="DY56" s="152"/>
      <c r="DZ56" s="152"/>
      <c r="EA56" s="152"/>
      <c r="EB56" s="162"/>
      <c r="EC56" s="72"/>
      <c r="ED56" s="73"/>
      <c r="EE56" s="161"/>
      <c r="EF56" s="152"/>
      <c r="EG56" s="152"/>
      <c r="EH56" s="152"/>
      <c r="EI56" s="152"/>
      <c r="EJ56" s="152"/>
      <c r="EK56" s="152"/>
      <c r="EL56" s="152"/>
      <c r="EM56" s="162"/>
      <c r="EN56" s="72"/>
      <c r="EO56" s="73"/>
      <c r="EP56" s="161"/>
      <c r="EQ56" s="152"/>
      <c r="ER56" s="152"/>
      <c r="ES56" s="152"/>
      <c r="ET56" s="152"/>
      <c r="EU56" s="152"/>
      <c r="EV56" s="152"/>
      <c r="EW56" s="152"/>
      <c r="EX56" s="162"/>
      <c r="EY56" s="72"/>
      <c r="EZ56" s="73"/>
      <c r="FA56" s="161"/>
      <c r="FB56" s="152"/>
      <c r="FC56" s="152"/>
      <c r="FD56" s="152"/>
      <c r="FE56" s="152"/>
      <c r="FF56" s="152"/>
      <c r="FG56" s="152"/>
      <c r="FH56" s="152"/>
      <c r="FI56" s="162"/>
      <c r="FJ56" s="72"/>
      <c r="FK56" s="73"/>
      <c r="FL56" s="161"/>
      <c r="FM56" s="152"/>
      <c r="FN56" s="152"/>
      <c r="FO56" s="152"/>
      <c r="FP56" s="152"/>
      <c r="FQ56" s="152"/>
      <c r="FR56" s="152"/>
      <c r="FS56" s="152"/>
      <c r="FT56" s="162"/>
      <c r="FU56" s="72"/>
      <c r="FV56" s="73"/>
      <c r="FW56" s="161"/>
      <c r="FX56" s="152"/>
      <c r="FY56" s="152"/>
      <c r="FZ56" s="152"/>
      <c r="GA56" s="152"/>
      <c r="GB56" s="152"/>
      <c r="GC56" s="152"/>
      <c r="GD56" s="152"/>
      <c r="GE56" s="162"/>
      <c r="GF56" s="72"/>
      <c r="GG56" s="73"/>
      <c r="GH56" s="161"/>
      <c r="GI56" s="152"/>
      <c r="GJ56" s="152"/>
      <c r="GK56" s="152"/>
      <c r="GL56" s="152"/>
      <c r="GM56" s="152"/>
      <c r="GN56" s="152"/>
      <c r="GO56" s="152"/>
      <c r="GP56" s="162"/>
      <c r="GQ56" s="72"/>
      <c r="GR56" s="73"/>
      <c r="GS56" s="161"/>
      <c r="GT56" s="152"/>
      <c r="GU56" s="152"/>
      <c r="GV56" s="152"/>
      <c r="GW56" s="152"/>
      <c r="GX56" s="152"/>
      <c r="GY56" s="152"/>
      <c r="GZ56" s="152"/>
      <c r="HA56" s="162"/>
      <c r="HB56" s="72"/>
      <c r="HC56" s="73"/>
      <c r="HD56" s="161"/>
      <c r="HE56" s="152"/>
      <c r="HF56" s="152"/>
      <c r="HG56" s="152"/>
      <c r="HH56" s="152"/>
      <c r="HI56" s="152"/>
      <c r="HJ56" s="152"/>
      <c r="HK56" s="152"/>
      <c r="HL56" s="162"/>
      <c r="HM56" s="72"/>
      <c r="HN56" s="73"/>
      <c r="HO56" s="161"/>
      <c r="HP56" s="152"/>
      <c r="HQ56" s="152"/>
      <c r="HR56" s="152"/>
      <c r="HS56" s="152"/>
      <c r="HT56" s="152"/>
      <c r="HU56" s="152"/>
      <c r="HV56" s="152"/>
      <c r="HW56" s="162"/>
      <c r="HX56" s="72"/>
      <c r="HY56" s="73"/>
      <c r="HZ56" s="161"/>
      <c r="IA56" s="152"/>
      <c r="IB56" s="152"/>
      <c r="IC56" s="152"/>
      <c r="ID56" s="152"/>
      <c r="IE56" s="152"/>
      <c r="IF56" s="152"/>
      <c r="IG56" s="152"/>
      <c r="IH56" s="162"/>
      <c r="II56" s="72"/>
      <c r="IJ56" s="73"/>
      <c r="IK56" s="161"/>
      <c r="IL56" s="152"/>
      <c r="IM56" s="152"/>
      <c r="IN56" s="152"/>
      <c r="IO56" s="152"/>
      <c r="IP56" s="152"/>
      <c r="IQ56" s="152"/>
      <c r="IR56" s="152"/>
      <c r="IS56" s="162"/>
      <c r="IT56" s="72"/>
      <c r="IU56" s="73"/>
      <c r="IV56" s="161"/>
      <c r="IW56" s="152"/>
      <c r="IX56" s="152"/>
      <c r="IY56" s="152"/>
      <c r="IZ56" s="152"/>
      <c r="JA56" s="152"/>
      <c r="JB56" s="152"/>
      <c r="JC56" s="152"/>
      <c r="JD56" s="162"/>
      <c r="JE56" s="72"/>
      <c r="JF56" s="73"/>
      <c r="JG56" s="161"/>
      <c r="JH56" s="152"/>
      <c r="JI56" s="152"/>
      <c r="JJ56" s="152"/>
      <c r="JK56" s="152"/>
      <c r="JL56" s="152"/>
      <c r="JM56" s="152"/>
      <c r="JN56" s="152"/>
      <c r="JO56" s="162"/>
      <c r="JP56" s="72"/>
      <c r="JQ56" s="73"/>
      <c r="JR56" s="161"/>
      <c r="JS56" s="152"/>
      <c r="JT56" s="152"/>
      <c r="JU56" s="152"/>
      <c r="JV56" s="152"/>
      <c r="JW56" s="152"/>
      <c r="JX56" s="152"/>
      <c r="JY56" s="152"/>
      <c r="JZ56" s="162"/>
      <c r="KA56" s="72"/>
      <c r="KB56" s="73"/>
      <c r="KC56" s="161"/>
      <c r="KD56" s="152"/>
      <c r="KE56" s="152"/>
      <c r="KF56" s="152"/>
      <c r="KG56" s="152"/>
      <c r="KH56" s="152"/>
      <c r="KI56" s="152"/>
      <c r="KJ56" s="152"/>
      <c r="KK56" s="162"/>
      <c r="KL56" s="72"/>
      <c r="KM56" s="73"/>
      <c r="KN56" s="161"/>
      <c r="KO56" s="152"/>
      <c r="KP56" s="152"/>
      <c r="KQ56" s="152"/>
      <c r="KR56" s="152"/>
      <c r="KS56" s="152"/>
      <c r="KT56" s="152"/>
      <c r="KU56" s="152"/>
      <c r="KV56" s="162"/>
      <c r="KW56" s="72"/>
      <c r="KX56" s="73"/>
      <c r="KY56" s="161"/>
      <c r="KZ56" s="152"/>
      <c r="LA56" s="152"/>
      <c r="LB56" s="152"/>
      <c r="LC56" s="152"/>
      <c r="LD56" s="152"/>
      <c r="LE56" s="152"/>
      <c r="LF56" s="152"/>
      <c r="LG56" s="162"/>
      <c r="LH56" s="72"/>
      <c r="LI56" s="73"/>
      <c r="LJ56" s="161"/>
      <c r="LK56" s="152"/>
      <c r="LL56" s="152"/>
      <c r="LM56" s="152"/>
      <c r="LN56" s="152"/>
      <c r="LO56" s="152"/>
      <c r="LP56" s="152"/>
      <c r="LQ56" s="152"/>
      <c r="LR56" s="162"/>
      <c r="LS56" s="72"/>
      <c r="LT56" s="73"/>
      <c r="LU56" s="161"/>
      <c r="LV56" s="152"/>
      <c r="LW56" s="152"/>
      <c r="LX56" s="152"/>
      <c r="LY56" s="152"/>
      <c r="LZ56" s="152"/>
      <c r="MA56" s="152"/>
      <c r="MB56" s="152"/>
      <c r="MC56" s="162"/>
      <c r="MD56" s="72"/>
      <c r="ME56" s="73"/>
      <c r="MF56" s="161"/>
      <c r="MG56" s="152"/>
      <c r="MH56" s="152"/>
      <c r="MI56" s="152"/>
      <c r="MJ56" s="152"/>
      <c r="MK56" s="152"/>
      <c r="ML56" s="152"/>
      <c r="MM56" s="152"/>
      <c r="MN56" s="162"/>
      <c r="MO56" s="72"/>
      <c r="MP56" s="73"/>
      <c r="MQ56" s="161"/>
      <c r="MR56" s="152"/>
      <c r="MS56" s="152"/>
      <c r="MT56" s="152"/>
      <c r="MU56" s="152"/>
      <c r="MV56" s="152"/>
      <c r="MW56" s="152"/>
      <c r="MX56" s="152"/>
      <c r="MY56" s="162"/>
      <c r="MZ56" s="72"/>
      <c r="NA56" s="73"/>
      <c r="NB56" s="161"/>
      <c r="NC56" s="152"/>
      <c r="ND56" s="152"/>
      <c r="NE56" s="152"/>
      <c r="NF56" s="152"/>
      <c r="NG56" s="152"/>
      <c r="NH56" s="152"/>
      <c r="NI56" s="152"/>
      <c r="NJ56" s="162"/>
      <c r="NK56" s="72"/>
      <c r="NL56" s="73"/>
      <c r="NM56" s="161"/>
      <c r="NN56" s="152"/>
      <c r="NO56" s="152"/>
      <c r="NP56" s="152"/>
      <c r="NQ56" s="152"/>
      <c r="NR56" s="152"/>
      <c r="NS56" s="152"/>
      <c r="NT56" s="152"/>
      <c r="NU56" s="162"/>
      <c r="NV56" s="72"/>
      <c r="NW56" s="73"/>
      <c r="NX56" s="161"/>
      <c r="NY56" s="152"/>
      <c r="NZ56" s="152"/>
      <c r="OA56" s="152"/>
      <c r="OB56" s="152"/>
      <c r="OC56" s="152"/>
      <c r="OD56" s="152"/>
      <c r="OE56" s="152"/>
      <c r="OF56" s="162"/>
      <c r="OG56" s="72"/>
      <c r="OH56" s="73"/>
      <c r="OI56" s="161"/>
      <c r="OJ56" s="152"/>
      <c r="OK56" s="152"/>
      <c r="OL56" s="152"/>
      <c r="OM56" s="152"/>
      <c r="ON56" s="152"/>
      <c r="OO56" s="152"/>
      <c r="OP56" s="152"/>
      <c r="OQ56" s="162"/>
      <c r="OR56" s="72"/>
      <c r="OS56" s="73"/>
      <c r="OT56" s="161"/>
      <c r="OU56" s="152"/>
      <c r="OV56" s="152"/>
      <c r="OW56" s="152"/>
      <c r="OX56" s="152"/>
      <c r="OY56" s="152"/>
      <c r="OZ56" s="152"/>
      <c r="PA56" s="152"/>
      <c r="PB56" s="162"/>
      <c r="PC56" s="72"/>
      <c r="PD56" s="73"/>
      <c r="PE56" s="161"/>
      <c r="PF56" s="152"/>
      <c r="PG56" s="152"/>
      <c r="PH56" s="152"/>
      <c r="PI56" s="152"/>
      <c r="PJ56" s="152"/>
      <c r="PK56" s="152"/>
      <c r="PL56" s="152"/>
      <c r="PM56" s="162"/>
      <c r="PN56" s="72"/>
      <c r="PO56" s="73"/>
      <c r="PP56" s="161"/>
      <c r="PQ56" s="152"/>
      <c r="PR56" s="152"/>
      <c r="PS56" s="152"/>
      <c r="PT56" s="152"/>
      <c r="PU56" s="152"/>
      <c r="PV56" s="152"/>
      <c r="PW56" s="152"/>
      <c r="PX56" s="162"/>
      <c r="PY56" s="72"/>
      <c r="PZ56" s="73"/>
      <c r="QA56" s="161"/>
      <c r="QB56" s="152"/>
      <c r="QC56" s="152"/>
      <c r="QD56" s="152"/>
      <c r="QE56" s="152"/>
      <c r="QF56" s="152"/>
      <c r="QG56" s="152"/>
      <c r="QH56" s="152"/>
      <c r="QI56" s="162"/>
      <c r="QJ56" s="72"/>
      <c r="QK56" s="73"/>
      <c r="QL56" s="161"/>
      <c r="QM56" s="152"/>
      <c r="QN56" s="152"/>
      <c r="QO56" s="152"/>
      <c r="QP56" s="152"/>
      <c r="QQ56" s="152"/>
      <c r="QR56" s="152"/>
      <c r="QS56" s="152"/>
      <c r="QT56" s="162"/>
      <c r="QU56" s="72"/>
      <c r="QV56" s="73"/>
      <c r="QW56" s="161"/>
      <c r="QX56" s="152"/>
      <c r="QY56" s="152"/>
      <c r="QZ56" s="152"/>
      <c r="RA56" s="152"/>
      <c r="RB56" s="152"/>
      <c r="RC56" s="152"/>
      <c r="RD56" s="152"/>
      <c r="RE56" s="162"/>
      <c r="RF56" s="72"/>
      <c r="RG56" s="73"/>
      <c r="RH56" s="161"/>
      <c r="RI56" s="152"/>
      <c r="RJ56" s="152"/>
      <c r="RK56" s="152"/>
      <c r="RL56" s="152"/>
      <c r="RM56" s="152"/>
      <c r="RN56" s="152"/>
      <c r="RO56" s="152"/>
      <c r="RP56" s="162"/>
      <c r="RQ56" s="72"/>
      <c r="RR56" s="73"/>
      <c r="RS56" s="161"/>
      <c r="RT56" s="152"/>
      <c r="RU56" s="152"/>
      <c r="RV56" s="152"/>
      <c r="RW56" s="152"/>
      <c r="RX56" s="152"/>
      <c r="RY56" s="152"/>
      <c r="RZ56" s="152"/>
      <c r="SA56" s="162"/>
      <c r="SB56" s="72"/>
      <c r="SC56" s="73"/>
      <c r="SD56" s="161"/>
      <c r="SE56" s="152"/>
      <c r="SF56" s="152"/>
      <c r="SG56" s="152"/>
      <c r="SH56" s="152"/>
      <c r="SI56" s="152"/>
      <c r="SJ56" s="152"/>
      <c r="SK56" s="152"/>
      <c r="SL56" s="162"/>
      <c r="SM56" s="72"/>
      <c r="SN56" s="73"/>
      <c r="SO56" s="161"/>
      <c r="SP56" s="152"/>
      <c r="SQ56" s="152"/>
      <c r="SR56" s="152"/>
      <c r="SS56" s="152"/>
      <c r="ST56" s="152"/>
      <c r="SU56" s="152"/>
      <c r="SV56" s="152"/>
      <c r="SW56" s="162"/>
      <c r="SX56" s="72"/>
      <c r="SY56" s="73"/>
      <c r="SZ56" s="161"/>
      <c r="TA56" s="152"/>
      <c r="TB56" s="152"/>
      <c r="TC56" s="152"/>
      <c r="TD56" s="152"/>
      <c r="TE56" s="152"/>
      <c r="TF56" s="152"/>
      <c r="TG56" s="152"/>
      <c r="TH56" s="162"/>
      <c r="TI56" s="72"/>
      <c r="TJ56" s="73"/>
      <c r="TK56" s="161"/>
      <c r="TL56" s="152"/>
      <c r="TM56" s="152"/>
      <c r="TN56" s="152"/>
      <c r="TO56" s="152"/>
      <c r="TP56" s="152"/>
      <c r="TQ56" s="152"/>
      <c r="TR56" s="152"/>
      <c r="TS56" s="162"/>
      <c r="TT56" s="72"/>
      <c r="TU56" s="73"/>
      <c r="TV56" s="161"/>
      <c r="TW56" s="152"/>
      <c r="TX56" s="152"/>
      <c r="TY56" s="152"/>
      <c r="TZ56" s="152"/>
      <c r="UA56" s="152"/>
      <c r="UB56" s="152"/>
      <c r="UC56" s="152"/>
      <c r="UD56" s="162"/>
      <c r="UE56" s="72"/>
    </row>
    <row r="57" spans="1:551" x14ac:dyDescent="0.25">
      <c r="A57" s="75"/>
      <c r="B57" s="73"/>
      <c r="C57" s="161"/>
      <c r="D57" s="152"/>
      <c r="E57" s="152"/>
      <c r="F57" s="152"/>
      <c r="G57" s="152"/>
      <c r="H57" s="152"/>
      <c r="I57" s="152"/>
      <c r="J57" s="152"/>
      <c r="K57" s="162"/>
      <c r="L57" s="72"/>
      <c r="M57" s="73"/>
      <c r="N57" s="161"/>
      <c r="O57" s="152"/>
      <c r="P57" s="152"/>
      <c r="Q57" s="152"/>
      <c r="R57" s="152"/>
      <c r="S57" s="152"/>
      <c r="T57" s="152"/>
      <c r="U57" s="152"/>
      <c r="V57" s="162"/>
      <c r="W57" s="72"/>
      <c r="X57" s="73"/>
      <c r="Y57" s="161"/>
      <c r="Z57" s="152"/>
      <c r="AA57" s="152"/>
      <c r="AB57" s="152"/>
      <c r="AC57" s="152"/>
      <c r="AD57" s="152"/>
      <c r="AE57" s="152"/>
      <c r="AF57" s="152"/>
      <c r="AG57" s="162"/>
      <c r="AH57" s="72"/>
      <c r="AI57" s="73"/>
      <c r="AJ57" s="161"/>
      <c r="AK57" s="152"/>
      <c r="AL57" s="152"/>
      <c r="AM57" s="152"/>
      <c r="AN57" s="152"/>
      <c r="AO57" s="152"/>
      <c r="AP57" s="152"/>
      <c r="AQ57" s="152"/>
      <c r="AR57" s="162"/>
      <c r="AS57" s="72"/>
      <c r="AT57" s="73"/>
      <c r="AU57" s="161"/>
      <c r="AV57" s="152"/>
      <c r="AW57" s="152"/>
      <c r="AX57" s="152"/>
      <c r="AY57" s="152"/>
      <c r="AZ57" s="152"/>
      <c r="BA57" s="152"/>
      <c r="BB57" s="152"/>
      <c r="BC57" s="162"/>
      <c r="BD57" s="72"/>
      <c r="BE57" s="73"/>
      <c r="BF57" s="161"/>
      <c r="BG57" s="152"/>
      <c r="BH57" s="152"/>
      <c r="BI57" s="152"/>
      <c r="BJ57" s="152"/>
      <c r="BK57" s="152"/>
      <c r="BL57" s="152"/>
      <c r="BM57" s="152"/>
      <c r="BN57" s="162"/>
      <c r="BO57" s="72"/>
      <c r="BP57" s="73"/>
      <c r="BQ57" s="161"/>
      <c r="BR57" s="152"/>
      <c r="BS57" s="152"/>
      <c r="BT57" s="152"/>
      <c r="BU57" s="152"/>
      <c r="BV57" s="152"/>
      <c r="BW57" s="152"/>
      <c r="BX57" s="152"/>
      <c r="BY57" s="162"/>
      <c r="BZ57" s="72"/>
      <c r="CA57" s="73"/>
      <c r="CB57" s="161"/>
      <c r="CC57" s="152"/>
      <c r="CD57" s="152"/>
      <c r="CE57" s="152"/>
      <c r="CF57" s="152"/>
      <c r="CG57" s="152"/>
      <c r="CH57" s="152"/>
      <c r="CI57" s="152"/>
      <c r="CJ57" s="162"/>
      <c r="CK57" s="72"/>
      <c r="CL57" s="73"/>
      <c r="CM57" s="161"/>
      <c r="CN57" s="152"/>
      <c r="CO57" s="152"/>
      <c r="CP57" s="152"/>
      <c r="CQ57" s="152"/>
      <c r="CR57" s="152"/>
      <c r="CS57" s="152"/>
      <c r="CT57" s="152"/>
      <c r="CU57" s="162"/>
      <c r="CV57" s="72"/>
      <c r="CW57" s="73"/>
      <c r="CX57" s="161"/>
      <c r="CY57" s="152"/>
      <c r="CZ57" s="152"/>
      <c r="DA57" s="152"/>
      <c r="DB57" s="152"/>
      <c r="DC57" s="152"/>
      <c r="DD57" s="152"/>
      <c r="DE57" s="152"/>
      <c r="DF57" s="162"/>
      <c r="DG57" s="72"/>
      <c r="DH57" s="73"/>
      <c r="DI57" s="161"/>
      <c r="DJ57" s="152"/>
      <c r="DK57" s="152"/>
      <c r="DL57" s="152"/>
      <c r="DM57" s="152"/>
      <c r="DN57" s="152"/>
      <c r="DO57" s="152"/>
      <c r="DP57" s="152"/>
      <c r="DQ57" s="162"/>
      <c r="DR57" s="72"/>
      <c r="DS57" s="73"/>
      <c r="DT57" s="161"/>
      <c r="DU57" s="152"/>
      <c r="DV57" s="152"/>
      <c r="DW57" s="152"/>
      <c r="DX57" s="152"/>
      <c r="DY57" s="152"/>
      <c r="DZ57" s="152"/>
      <c r="EA57" s="152"/>
      <c r="EB57" s="162"/>
      <c r="EC57" s="72"/>
      <c r="ED57" s="73"/>
      <c r="EE57" s="161"/>
      <c r="EF57" s="152"/>
      <c r="EG57" s="152"/>
      <c r="EH57" s="152"/>
      <c r="EI57" s="152"/>
      <c r="EJ57" s="152"/>
      <c r="EK57" s="152"/>
      <c r="EL57" s="152"/>
      <c r="EM57" s="162"/>
      <c r="EN57" s="72"/>
      <c r="EO57" s="73"/>
      <c r="EP57" s="161"/>
      <c r="EQ57" s="152"/>
      <c r="ER57" s="152"/>
      <c r="ES57" s="152"/>
      <c r="ET57" s="152"/>
      <c r="EU57" s="152"/>
      <c r="EV57" s="152"/>
      <c r="EW57" s="152"/>
      <c r="EX57" s="162"/>
      <c r="EY57" s="72"/>
      <c r="EZ57" s="73"/>
      <c r="FA57" s="161"/>
      <c r="FB57" s="152"/>
      <c r="FC57" s="152"/>
      <c r="FD57" s="152"/>
      <c r="FE57" s="152"/>
      <c r="FF57" s="152"/>
      <c r="FG57" s="152"/>
      <c r="FH57" s="152"/>
      <c r="FI57" s="162"/>
      <c r="FJ57" s="72"/>
      <c r="FK57" s="73"/>
      <c r="FL57" s="161"/>
      <c r="FM57" s="152"/>
      <c r="FN57" s="152"/>
      <c r="FO57" s="152"/>
      <c r="FP57" s="152"/>
      <c r="FQ57" s="152"/>
      <c r="FR57" s="152"/>
      <c r="FS57" s="152"/>
      <c r="FT57" s="162"/>
      <c r="FU57" s="72"/>
      <c r="FV57" s="73"/>
      <c r="FW57" s="161"/>
      <c r="FX57" s="152"/>
      <c r="FY57" s="152"/>
      <c r="FZ57" s="152"/>
      <c r="GA57" s="152"/>
      <c r="GB57" s="152"/>
      <c r="GC57" s="152"/>
      <c r="GD57" s="152"/>
      <c r="GE57" s="162"/>
      <c r="GF57" s="72"/>
      <c r="GG57" s="73"/>
      <c r="GH57" s="161"/>
      <c r="GI57" s="152"/>
      <c r="GJ57" s="152"/>
      <c r="GK57" s="152"/>
      <c r="GL57" s="152"/>
      <c r="GM57" s="152"/>
      <c r="GN57" s="152"/>
      <c r="GO57" s="152"/>
      <c r="GP57" s="162"/>
      <c r="GQ57" s="72"/>
      <c r="GR57" s="73"/>
      <c r="GS57" s="161"/>
      <c r="GT57" s="152"/>
      <c r="GU57" s="152"/>
      <c r="GV57" s="152"/>
      <c r="GW57" s="152"/>
      <c r="GX57" s="152"/>
      <c r="GY57" s="152"/>
      <c r="GZ57" s="152"/>
      <c r="HA57" s="162"/>
      <c r="HB57" s="72"/>
      <c r="HC57" s="73"/>
      <c r="HD57" s="161"/>
      <c r="HE57" s="152"/>
      <c r="HF57" s="152"/>
      <c r="HG57" s="152"/>
      <c r="HH57" s="152"/>
      <c r="HI57" s="152"/>
      <c r="HJ57" s="152"/>
      <c r="HK57" s="152"/>
      <c r="HL57" s="162"/>
      <c r="HM57" s="72"/>
      <c r="HN57" s="73"/>
      <c r="HO57" s="161"/>
      <c r="HP57" s="152"/>
      <c r="HQ57" s="152"/>
      <c r="HR57" s="152"/>
      <c r="HS57" s="152"/>
      <c r="HT57" s="152"/>
      <c r="HU57" s="152"/>
      <c r="HV57" s="152"/>
      <c r="HW57" s="162"/>
      <c r="HX57" s="72"/>
      <c r="HY57" s="73"/>
      <c r="HZ57" s="161"/>
      <c r="IA57" s="152"/>
      <c r="IB57" s="152"/>
      <c r="IC57" s="152"/>
      <c r="ID57" s="152"/>
      <c r="IE57" s="152"/>
      <c r="IF57" s="152"/>
      <c r="IG57" s="152"/>
      <c r="IH57" s="162"/>
      <c r="II57" s="72"/>
      <c r="IJ57" s="73"/>
      <c r="IK57" s="161"/>
      <c r="IL57" s="152"/>
      <c r="IM57" s="152"/>
      <c r="IN57" s="152"/>
      <c r="IO57" s="152"/>
      <c r="IP57" s="152"/>
      <c r="IQ57" s="152"/>
      <c r="IR57" s="152"/>
      <c r="IS57" s="162"/>
      <c r="IT57" s="72"/>
      <c r="IU57" s="73"/>
      <c r="IV57" s="161"/>
      <c r="IW57" s="152"/>
      <c r="IX57" s="152"/>
      <c r="IY57" s="152"/>
      <c r="IZ57" s="152"/>
      <c r="JA57" s="152"/>
      <c r="JB57" s="152"/>
      <c r="JC57" s="152"/>
      <c r="JD57" s="162"/>
      <c r="JE57" s="72"/>
      <c r="JF57" s="73"/>
      <c r="JG57" s="161"/>
      <c r="JH57" s="152"/>
      <c r="JI57" s="152"/>
      <c r="JJ57" s="152"/>
      <c r="JK57" s="152"/>
      <c r="JL57" s="152"/>
      <c r="JM57" s="152"/>
      <c r="JN57" s="152"/>
      <c r="JO57" s="162"/>
      <c r="JP57" s="72"/>
      <c r="JQ57" s="73"/>
      <c r="JR57" s="161"/>
      <c r="JS57" s="152"/>
      <c r="JT57" s="152"/>
      <c r="JU57" s="152"/>
      <c r="JV57" s="152"/>
      <c r="JW57" s="152"/>
      <c r="JX57" s="152"/>
      <c r="JY57" s="152"/>
      <c r="JZ57" s="162"/>
      <c r="KA57" s="72"/>
      <c r="KB57" s="73"/>
      <c r="KC57" s="161"/>
      <c r="KD57" s="152"/>
      <c r="KE57" s="152"/>
      <c r="KF57" s="152"/>
      <c r="KG57" s="152"/>
      <c r="KH57" s="152"/>
      <c r="KI57" s="152"/>
      <c r="KJ57" s="152"/>
      <c r="KK57" s="162"/>
      <c r="KL57" s="72"/>
      <c r="KM57" s="73"/>
      <c r="KN57" s="161"/>
      <c r="KO57" s="152"/>
      <c r="KP57" s="152"/>
      <c r="KQ57" s="152"/>
      <c r="KR57" s="152"/>
      <c r="KS57" s="152"/>
      <c r="KT57" s="152"/>
      <c r="KU57" s="152"/>
      <c r="KV57" s="162"/>
      <c r="KW57" s="72"/>
      <c r="KX57" s="73"/>
      <c r="KY57" s="161"/>
      <c r="KZ57" s="152"/>
      <c r="LA57" s="152"/>
      <c r="LB57" s="152"/>
      <c r="LC57" s="152"/>
      <c r="LD57" s="152"/>
      <c r="LE57" s="152"/>
      <c r="LF57" s="152"/>
      <c r="LG57" s="162"/>
      <c r="LH57" s="72"/>
      <c r="LI57" s="73"/>
      <c r="LJ57" s="161"/>
      <c r="LK57" s="152"/>
      <c r="LL57" s="152"/>
      <c r="LM57" s="152"/>
      <c r="LN57" s="152"/>
      <c r="LO57" s="152"/>
      <c r="LP57" s="152"/>
      <c r="LQ57" s="152"/>
      <c r="LR57" s="162"/>
      <c r="LS57" s="72"/>
      <c r="LT57" s="73"/>
      <c r="LU57" s="161"/>
      <c r="LV57" s="152"/>
      <c r="LW57" s="152"/>
      <c r="LX57" s="152"/>
      <c r="LY57" s="152"/>
      <c r="LZ57" s="152"/>
      <c r="MA57" s="152"/>
      <c r="MB57" s="152"/>
      <c r="MC57" s="162"/>
      <c r="MD57" s="72"/>
      <c r="ME57" s="73"/>
      <c r="MF57" s="161"/>
      <c r="MG57" s="152"/>
      <c r="MH57" s="152"/>
      <c r="MI57" s="152"/>
      <c r="MJ57" s="152"/>
      <c r="MK57" s="152"/>
      <c r="ML57" s="152"/>
      <c r="MM57" s="152"/>
      <c r="MN57" s="162"/>
      <c r="MO57" s="72"/>
      <c r="MP57" s="73"/>
      <c r="MQ57" s="161"/>
      <c r="MR57" s="152"/>
      <c r="MS57" s="152"/>
      <c r="MT57" s="152"/>
      <c r="MU57" s="152"/>
      <c r="MV57" s="152"/>
      <c r="MW57" s="152"/>
      <c r="MX57" s="152"/>
      <c r="MY57" s="162"/>
      <c r="MZ57" s="72"/>
      <c r="NA57" s="73"/>
      <c r="NB57" s="161"/>
      <c r="NC57" s="152"/>
      <c r="ND57" s="152"/>
      <c r="NE57" s="152"/>
      <c r="NF57" s="152"/>
      <c r="NG57" s="152"/>
      <c r="NH57" s="152"/>
      <c r="NI57" s="152"/>
      <c r="NJ57" s="162"/>
      <c r="NK57" s="72"/>
      <c r="NL57" s="73"/>
      <c r="NM57" s="161"/>
      <c r="NN57" s="152"/>
      <c r="NO57" s="152"/>
      <c r="NP57" s="152"/>
      <c r="NQ57" s="152"/>
      <c r="NR57" s="152"/>
      <c r="NS57" s="152"/>
      <c r="NT57" s="152"/>
      <c r="NU57" s="162"/>
      <c r="NV57" s="72"/>
      <c r="NW57" s="73"/>
      <c r="NX57" s="161"/>
      <c r="NY57" s="152"/>
      <c r="NZ57" s="152"/>
      <c r="OA57" s="152"/>
      <c r="OB57" s="152"/>
      <c r="OC57" s="152"/>
      <c r="OD57" s="152"/>
      <c r="OE57" s="152"/>
      <c r="OF57" s="162"/>
      <c r="OG57" s="72"/>
      <c r="OH57" s="73"/>
      <c r="OI57" s="161"/>
      <c r="OJ57" s="152"/>
      <c r="OK57" s="152"/>
      <c r="OL57" s="152"/>
      <c r="OM57" s="152"/>
      <c r="ON57" s="152"/>
      <c r="OO57" s="152"/>
      <c r="OP57" s="152"/>
      <c r="OQ57" s="162"/>
      <c r="OR57" s="72"/>
      <c r="OS57" s="73"/>
      <c r="OT57" s="161"/>
      <c r="OU57" s="152"/>
      <c r="OV57" s="152"/>
      <c r="OW57" s="152"/>
      <c r="OX57" s="152"/>
      <c r="OY57" s="152"/>
      <c r="OZ57" s="152"/>
      <c r="PA57" s="152"/>
      <c r="PB57" s="162"/>
      <c r="PC57" s="72"/>
      <c r="PD57" s="73"/>
      <c r="PE57" s="161"/>
      <c r="PF57" s="152"/>
      <c r="PG57" s="152"/>
      <c r="PH57" s="152"/>
      <c r="PI57" s="152"/>
      <c r="PJ57" s="152"/>
      <c r="PK57" s="152"/>
      <c r="PL57" s="152"/>
      <c r="PM57" s="162"/>
      <c r="PN57" s="72"/>
      <c r="PO57" s="73"/>
      <c r="PP57" s="161"/>
      <c r="PQ57" s="152"/>
      <c r="PR57" s="152"/>
      <c r="PS57" s="152"/>
      <c r="PT57" s="152"/>
      <c r="PU57" s="152"/>
      <c r="PV57" s="152"/>
      <c r="PW57" s="152"/>
      <c r="PX57" s="162"/>
      <c r="PY57" s="72"/>
      <c r="PZ57" s="73"/>
      <c r="QA57" s="161"/>
      <c r="QB57" s="152"/>
      <c r="QC57" s="152"/>
      <c r="QD57" s="152"/>
      <c r="QE57" s="152"/>
      <c r="QF57" s="152"/>
      <c r="QG57" s="152"/>
      <c r="QH57" s="152"/>
      <c r="QI57" s="162"/>
      <c r="QJ57" s="72"/>
      <c r="QK57" s="73"/>
      <c r="QL57" s="161"/>
      <c r="QM57" s="152"/>
      <c r="QN57" s="152"/>
      <c r="QO57" s="152"/>
      <c r="QP57" s="152"/>
      <c r="QQ57" s="152"/>
      <c r="QR57" s="152"/>
      <c r="QS57" s="152"/>
      <c r="QT57" s="162"/>
      <c r="QU57" s="72"/>
      <c r="QV57" s="73"/>
      <c r="QW57" s="161"/>
      <c r="QX57" s="152"/>
      <c r="QY57" s="152"/>
      <c r="QZ57" s="152"/>
      <c r="RA57" s="152"/>
      <c r="RB57" s="152"/>
      <c r="RC57" s="152"/>
      <c r="RD57" s="152"/>
      <c r="RE57" s="162"/>
      <c r="RF57" s="72"/>
      <c r="RG57" s="73"/>
      <c r="RH57" s="161"/>
      <c r="RI57" s="152"/>
      <c r="RJ57" s="152"/>
      <c r="RK57" s="152"/>
      <c r="RL57" s="152"/>
      <c r="RM57" s="152"/>
      <c r="RN57" s="152"/>
      <c r="RO57" s="152"/>
      <c r="RP57" s="162"/>
      <c r="RQ57" s="72"/>
      <c r="RR57" s="73"/>
      <c r="RS57" s="161"/>
      <c r="RT57" s="152"/>
      <c r="RU57" s="152"/>
      <c r="RV57" s="152"/>
      <c r="RW57" s="152"/>
      <c r="RX57" s="152"/>
      <c r="RY57" s="152"/>
      <c r="RZ57" s="152"/>
      <c r="SA57" s="162"/>
      <c r="SB57" s="72"/>
      <c r="SC57" s="73"/>
      <c r="SD57" s="161"/>
      <c r="SE57" s="152"/>
      <c r="SF57" s="152"/>
      <c r="SG57" s="152"/>
      <c r="SH57" s="152"/>
      <c r="SI57" s="152"/>
      <c r="SJ57" s="152"/>
      <c r="SK57" s="152"/>
      <c r="SL57" s="162"/>
      <c r="SM57" s="72"/>
      <c r="SN57" s="73"/>
      <c r="SO57" s="161"/>
      <c r="SP57" s="152"/>
      <c r="SQ57" s="152"/>
      <c r="SR57" s="152"/>
      <c r="SS57" s="152"/>
      <c r="ST57" s="152"/>
      <c r="SU57" s="152"/>
      <c r="SV57" s="152"/>
      <c r="SW57" s="162"/>
      <c r="SX57" s="72"/>
      <c r="SY57" s="73"/>
      <c r="SZ57" s="161"/>
      <c r="TA57" s="152"/>
      <c r="TB57" s="152"/>
      <c r="TC57" s="152"/>
      <c r="TD57" s="152"/>
      <c r="TE57" s="152"/>
      <c r="TF57" s="152"/>
      <c r="TG57" s="152"/>
      <c r="TH57" s="162"/>
      <c r="TI57" s="72"/>
      <c r="TJ57" s="73"/>
      <c r="TK57" s="161"/>
      <c r="TL57" s="152"/>
      <c r="TM57" s="152"/>
      <c r="TN57" s="152"/>
      <c r="TO57" s="152"/>
      <c r="TP57" s="152"/>
      <c r="TQ57" s="152"/>
      <c r="TR57" s="152"/>
      <c r="TS57" s="162"/>
      <c r="TT57" s="72"/>
      <c r="TU57" s="73"/>
      <c r="TV57" s="161"/>
      <c r="TW57" s="152"/>
      <c r="TX57" s="152"/>
      <c r="TY57" s="152"/>
      <c r="TZ57" s="152"/>
      <c r="UA57" s="152"/>
      <c r="UB57" s="152"/>
      <c r="UC57" s="152"/>
      <c r="UD57" s="162"/>
      <c r="UE57" s="72"/>
    </row>
    <row r="58" spans="1:551" x14ac:dyDescent="0.25">
      <c r="A58" s="75"/>
      <c r="B58" s="73"/>
      <c r="C58" s="161"/>
      <c r="D58" s="152"/>
      <c r="E58" s="152"/>
      <c r="F58" s="152"/>
      <c r="G58" s="152"/>
      <c r="H58" s="152"/>
      <c r="I58" s="152"/>
      <c r="J58" s="152"/>
      <c r="K58" s="162"/>
      <c r="L58" s="72"/>
      <c r="M58" s="73"/>
      <c r="N58" s="161"/>
      <c r="O58" s="152"/>
      <c r="P58" s="152"/>
      <c r="Q58" s="152"/>
      <c r="R58" s="152"/>
      <c r="S58" s="152"/>
      <c r="T58" s="152"/>
      <c r="U58" s="152"/>
      <c r="V58" s="162"/>
      <c r="W58" s="72"/>
      <c r="X58" s="73"/>
      <c r="Y58" s="161"/>
      <c r="Z58" s="152"/>
      <c r="AA58" s="152"/>
      <c r="AB58" s="152"/>
      <c r="AC58" s="152"/>
      <c r="AD58" s="152"/>
      <c r="AE58" s="152"/>
      <c r="AF58" s="152"/>
      <c r="AG58" s="162"/>
      <c r="AH58" s="72"/>
      <c r="AI58" s="73"/>
      <c r="AJ58" s="161"/>
      <c r="AK58" s="152"/>
      <c r="AL58" s="152"/>
      <c r="AM58" s="152"/>
      <c r="AN58" s="152"/>
      <c r="AO58" s="152"/>
      <c r="AP58" s="152"/>
      <c r="AQ58" s="152"/>
      <c r="AR58" s="162"/>
      <c r="AS58" s="72"/>
      <c r="AT58" s="73"/>
      <c r="AU58" s="161"/>
      <c r="AV58" s="152"/>
      <c r="AW58" s="152"/>
      <c r="AX58" s="152"/>
      <c r="AY58" s="152"/>
      <c r="AZ58" s="152"/>
      <c r="BA58" s="152"/>
      <c r="BB58" s="152"/>
      <c r="BC58" s="162"/>
      <c r="BD58" s="72"/>
      <c r="BE58" s="73"/>
      <c r="BF58" s="161"/>
      <c r="BG58" s="152"/>
      <c r="BH58" s="152"/>
      <c r="BI58" s="152"/>
      <c r="BJ58" s="152"/>
      <c r="BK58" s="152"/>
      <c r="BL58" s="152"/>
      <c r="BM58" s="152"/>
      <c r="BN58" s="162"/>
      <c r="BO58" s="72"/>
      <c r="BP58" s="73"/>
      <c r="BQ58" s="161"/>
      <c r="BR58" s="152"/>
      <c r="BS58" s="152"/>
      <c r="BT58" s="152"/>
      <c r="BU58" s="152"/>
      <c r="BV58" s="152"/>
      <c r="BW58" s="152"/>
      <c r="BX58" s="152"/>
      <c r="BY58" s="162"/>
      <c r="BZ58" s="72"/>
      <c r="CA58" s="73"/>
      <c r="CB58" s="161"/>
      <c r="CC58" s="152"/>
      <c r="CD58" s="152"/>
      <c r="CE58" s="152"/>
      <c r="CF58" s="152"/>
      <c r="CG58" s="152"/>
      <c r="CH58" s="152"/>
      <c r="CI58" s="152"/>
      <c r="CJ58" s="162"/>
      <c r="CK58" s="72"/>
      <c r="CL58" s="73"/>
      <c r="CM58" s="161"/>
      <c r="CN58" s="152"/>
      <c r="CO58" s="152"/>
      <c r="CP58" s="152"/>
      <c r="CQ58" s="152"/>
      <c r="CR58" s="152"/>
      <c r="CS58" s="152"/>
      <c r="CT58" s="152"/>
      <c r="CU58" s="162"/>
      <c r="CV58" s="72"/>
      <c r="CW58" s="73"/>
      <c r="CX58" s="161"/>
      <c r="CY58" s="152"/>
      <c r="CZ58" s="152"/>
      <c r="DA58" s="152"/>
      <c r="DB58" s="152"/>
      <c r="DC58" s="152"/>
      <c r="DD58" s="152"/>
      <c r="DE58" s="152"/>
      <c r="DF58" s="162"/>
      <c r="DG58" s="72"/>
      <c r="DH58" s="73"/>
      <c r="DI58" s="161"/>
      <c r="DJ58" s="152"/>
      <c r="DK58" s="152"/>
      <c r="DL58" s="152"/>
      <c r="DM58" s="152"/>
      <c r="DN58" s="152"/>
      <c r="DO58" s="152"/>
      <c r="DP58" s="152"/>
      <c r="DQ58" s="162"/>
      <c r="DR58" s="72"/>
      <c r="DS58" s="73"/>
      <c r="DT58" s="161"/>
      <c r="DU58" s="152"/>
      <c r="DV58" s="152"/>
      <c r="DW58" s="152"/>
      <c r="DX58" s="152"/>
      <c r="DY58" s="152"/>
      <c r="DZ58" s="152"/>
      <c r="EA58" s="152"/>
      <c r="EB58" s="162"/>
      <c r="EC58" s="72"/>
      <c r="ED58" s="73"/>
      <c r="EE58" s="161"/>
      <c r="EF58" s="152"/>
      <c r="EG58" s="152"/>
      <c r="EH58" s="152"/>
      <c r="EI58" s="152"/>
      <c r="EJ58" s="152"/>
      <c r="EK58" s="152"/>
      <c r="EL58" s="152"/>
      <c r="EM58" s="162"/>
      <c r="EN58" s="72"/>
      <c r="EO58" s="73"/>
      <c r="EP58" s="161"/>
      <c r="EQ58" s="152"/>
      <c r="ER58" s="152"/>
      <c r="ES58" s="152"/>
      <c r="ET58" s="152"/>
      <c r="EU58" s="152"/>
      <c r="EV58" s="152"/>
      <c r="EW58" s="152"/>
      <c r="EX58" s="162"/>
      <c r="EY58" s="72"/>
      <c r="EZ58" s="73"/>
      <c r="FA58" s="161"/>
      <c r="FB58" s="152"/>
      <c r="FC58" s="152"/>
      <c r="FD58" s="152"/>
      <c r="FE58" s="152"/>
      <c r="FF58" s="152"/>
      <c r="FG58" s="152"/>
      <c r="FH58" s="152"/>
      <c r="FI58" s="162"/>
      <c r="FJ58" s="72"/>
      <c r="FK58" s="73"/>
      <c r="FL58" s="161"/>
      <c r="FM58" s="152"/>
      <c r="FN58" s="152"/>
      <c r="FO58" s="152"/>
      <c r="FP58" s="152"/>
      <c r="FQ58" s="152"/>
      <c r="FR58" s="152"/>
      <c r="FS58" s="152"/>
      <c r="FT58" s="162"/>
      <c r="FU58" s="72"/>
      <c r="FV58" s="73"/>
      <c r="FW58" s="161"/>
      <c r="FX58" s="152"/>
      <c r="FY58" s="152"/>
      <c r="FZ58" s="152"/>
      <c r="GA58" s="152"/>
      <c r="GB58" s="152"/>
      <c r="GC58" s="152"/>
      <c r="GD58" s="152"/>
      <c r="GE58" s="162"/>
      <c r="GF58" s="72"/>
      <c r="GG58" s="73"/>
      <c r="GH58" s="161"/>
      <c r="GI58" s="152"/>
      <c r="GJ58" s="152"/>
      <c r="GK58" s="152"/>
      <c r="GL58" s="152"/>
      <c r="GM58" s="152"/>
      <c r="GN58" s="152"/>
      <c r="GO58" s="152"/>
      <c r="GP58" s="162"/>
      <c r="GQ58" s="72"/>
      <c r="GR58" s="73"/>
      <c r="GS58" s="161"/>
      <c r="GT58" s="152"/>
      <c r="GU58" s="152"/>
      <c r="GV58" s="152"/>
      <c r="GW58" s="152"/>
      <c r="GX58" s="152"/>
      <c r="GY58" s="152"/>
      <c r="GZ58" s="152"/>
      <c r="HA58" s="162"/>
      <c r="HB58" s="72"/>
      <c r="HC58" s="73"/>
      <c r="HD58" s="161"/>
      <c r="HE58" s="152"/>
      <c r="HF58" s="152"/>
      <c r="HG58" s="152"/>
      <c r="HH58" s="152"/>
      <c r="HI58" s="152"/>
      <c r="HJ58" s="152"/>
      <c r="HK58" s="152"/>
      <c r="HL58" s="162"/>
      <c r="HM58" s="72"/>
      <c r="HN58" s="73"/>
      <c r="HO58" s="161"/>
      <c r="HP58" s="152"/>
      <c r="HQ58" s="152"/>
      <c r="HR58" s="152"/>
      <c r="HS58" s="152"/>
      <c r="HT58" s="152"/>
      <c r="HU58" s="152"/>
      <c r="HV58" s="152"/>
      <c r="HW58" s="162"/>
      <c r="HX58" s="72"/>
      <c r="HY58" s="73"/>
      <c r="HZ58" s="161"/>
      <c r="IA58" s="152"/>
      <c r="IB58" s="152"/>
      <c r="IC58" s="152"/>
      <c r="ID58" s="152"/>
      <c r="IE58" s="152"/>
      <c r="IF58" s="152"/>
      <c r="IG58" s="152"/>
      <c r="IH58" s="162"/>
      <c r="II58" s="72"/>
      <c r="IJ58" s="73"/>
      <c r="IK58" s="161"/>
      <c r="IL58" s="152"/>
      <c r="IM58" s="152"/>
      <c r="IN58" s="152"/>
      <c r="IO58" s="152"/>
      <c r="IP58" s="152"/>
      <c r="IQ58" s="152"/>
      <c r="IR58" s="152"/>
      <c r="IS58" s="162"/>
      <c r="IT58" s="72"/>
      <c r="IU58" s="73"/>
      <c r="IV58" s="161"/>
      <c r="IW58" s="152"/>
      <c r="IX58" s="152"/>
      <c r="IY58" s="152"/>
      <c r="IZ58" s="152"/>
      <c r="JA58" s="152"/>
      <c r="JB58" s="152"/>
      <c r="JC58" s="152"/>
      <c r="JD58" s="162"/>
      <c r="JE58" s="72"/>
      <c r="JF58" s="73"/>
      <c r="JG58" s="161"/>
      <c r="JH58" s="152"/>
      <c r="JI58" s="152"/>
      <c r="JJ58" s="152"/>
      <c r="JK58" s="152"/>
      <c r="JL58" s="152"/>
      <c r="JM58" s="152"/>
      <c r="JN58" s="152"/>
      <c r="JO58" s="162"/>
      <c r="JP58" s="72"/>
      <c r="JQ58" s="73"/>
      <c r="JR58" s="161"/>
      <c r="JS58" s="152"/>
      <c r="JT58" s="152"/>
      <c r="JU58" s="152"/>
      <c r="JV58" s="152"/>
      <c r="JW58" s="152"/>
      <c r="JX58" s="152"/>
      <c r="JY58" s="152"/>
      <c r="JZ58" s="162"/>
      <c r="KA58" s="72"/>
      <c r="KB58" s="73"/>
      <c r="KC58" s="161"/>
      <c r="KD58" s="152"/>
      <c r="KE58" s="152"/>
      <c r="KF58" s="152"/>
      <c r="KG58" s="152"/>
      <c r="KH58" s="152"/>
      <c r="KI58" s="152"/>
      <c r="KJ58" s="152"/>
      <c r="KK58" s="162"/>
      <c r="KL58" s="72"/>
      <c r="KM58" s="73"/>
      <c r="KN58" s="161"/>
      <c r="KO58" s="152"/>
      <c r="KP58" s="152"/>
      <c r="KQ58" s="152"/>
      <c r="KR58" s="152"/>
      <c r="KS58" s="152"/>
      <c r="KT58" s="152"/>
      <c r="KU58" s="152"/>
      <c r="KV58" s="162"/>
      <c r="KW58" s="72"/>
      <c r="KX58" s="73"/>
      <c r="KY58" s="161"/>
      <c r="KZ58" s="152"/>
      <c r="LA58" s="152"/>
      <c r="LB58" s="152"/>
      <c r="LC58" s="152"/>
      <c r="LD58" s="152"/>
      <c r="LE58" s="152"/>
      <c r="LF58" s="152"/>
      <c r="LG58" s="162"/>
      <c r="LH58" s="72"/>
      <c r="LI58" s="73"/>
      <c r="LJ58" s="161"/>
      <c r="LK58" s="152"/>
      <c r="LL58" s="152"/>
      <c r="LM58" s="152"/>
      <c r="LN58" s="152"/>
      <c r="LO58" s="152"/>
      <c r="LP58" s="152"/>
      <c r="LQ58" s="152"/>
      <c r="LR58" s="162"/>
      <c r="LS58" s="72"/>
      <c r="LT58" s="73"/>
      <c r="LU58" s="161"/>
      <c r="LV58" s="152"/>
      <c r="LW58" s="152"/>
      <c r="LX58" s="152"/>
      <c r="LY58" s="152"/>
      <c r="LZ58" s="152"/>
      <c r="MA58" s="152"/>
      <c r="MB58" s="152"/>
      <c r="MC58" s="162"/>
      <c r="MD58" s="72"/>
      <c r="ME58" s="73"/>
      <c r="MF58" s="161"/>
      <c r="MG58" s="152"/>
      <c r="MH58" s="152"/>
      <c r="MI58" s="152"/>
      <c r="MJ58" s="152"/>
      <c r="MK58" s="152"/>
      <c r="ML58" s="152"/>
      <c r="MM58" s="152"/>
      <c r="MN58" s="162"/>
      <c r="MO58" s="72"/>
      <c r="MP58" s="73"/>
      <c r="MQ58" s="161"/>
      <c r="MR58" s="152"/>
      <c r="MS58" s="152"/>
      <c r="MT58" s="152"/>
      <c r="MU58" s="152"/>
      <c r="MV58" s="152"/>
      <c r="MW58" s="152"/>
      <c r="MX58" s="152"/>
      <c r="MY58" s="162"/>
      <c r="MZ58" s="72"/>
      <c r="NA58" s="73"/>
      <c r="NB58" s="161"/>
      <c r="NC58" s="152"/>
      <c r="ND58" s="152"/>
      <c r="NE58" s="152"/>
      <c r="NF58" s="152"/>
      <c r="NG58" s="152"/>
      <c r="NH58" s="152"/>
      <c r="NI58" s="152"/>
      <c r="NJ58" s="162"/>
      <c r="NK58" s="72"/>
      <c r="NL58" s="73"/>
      <c r="NM58" s="161"/>
      <c r="NN58" s="152"/>
      <c r="NO58" s="152"/>
      <c r="NP58" s="152"/>
      <c r="NQ58" s="152"/>
      <c r="NR58" s="152"/>
      <c r="NS58" s="152"/>
      <c r="NT58" s="152"/>
      <c r="NU58" s="162"/>
      <c r="NV58" s="72"/>
      <c r="NW58" s="73"/>
      <c r="NX58" s="161"/>
      <c r="NY58" s="152"/>
      <c r="NZ58" s="152"/>
      <c r="OA58" s="152"/>
      <c r="OB58" s="152"/>
      <c r="OC58" s="152"/>
      <c r="OD58" s="152"/>
      <c r="OE58" s="152"/>
      <c r="OF58" s="162"/>
      <c r="OG58" s="72"/>
      <c r="OH58" s="73"/>
      <c r="OI58" s="161"/>
      <c r="OJ58" s="152"/>
      <c r="OK58" s="152"/>
      <c r="OL58" s="152"/>
      <c r="OM58" s="152"/>
      <c r="ON58" s="152"/>
      <c r="OO58" s="152"/>
      <c r="OP58" s="152"/>
      <c r="OQ58" s="162"/>
      <c r="OR58" s="72"/>
      <c r="OS58" s="73"/>
      <c r="OT58" s="161"/>
      <c r="OU58" s="152"/>
      <c r="OV58" s="152"/>
      <c r="OW58" s="152"/>
      <c r="OX58" s="152"/>
      <c r="OY58" s="152"/>
      <c r="OZ58" s="152"/>
      <c r="PA58" s="152"/>
      <c r="PB58" s="162"/>
      <c r="PC58" s="72"/>
      <c r="PD58" s="73"/>
      <c r="PE58" s="161"/>
      <c r="PF58" s="152"/>
      <c r="PG58" s="152"/>
      <c r="PH58" s="152"/>
      <c r="PI58" s="152"/>
      <c r="PJ58" s="152"/>
      <c r="PK58" s="152"/>
      <c r="PL58" s="152"/>
      <c r="PM58" s="162"/>
      <c r="PN58" s="72"/>
      <c r="PO58" s="73"/>
      <c r="PP58" s="161"/>
      <c r="PQ58" s="152"/>
      <c r="PR58" s="152"/>
      <c r="PS58" s="152"/>
      <c r="PT58" s="152"/>
      <c r="PU58" s="152"/>
      <c r="PV58" s="152"/>
      <c r="PW58" s="152"/>
      <c r="PX58" s="162"/>
      <c r="PY58" s="72"/>
      <c r="PZ58" s="73"/>
      <c r="QA58" s="161"/>
      <c r="QB58" s="152"/>
      <c r="QC58" s="152"/>
      <c r="QD58" s="152"/>
      <c r="QE58" s="152"/>
      <c r="QF58" s="152"/>
      <c r="QG58" s="152"/>
      <c r="QH58" s="152"/>
      <c r="QI58" s="162"/>
      <c r="QJ58" s="72"/>
      <c r="QK58" s="73"/>
      <c r="QL58" s="161"/>
      <c r="QM58" s="152"/>
      <c r="QN58" s="152"/>
      <c r="QO58" s="152"/>
      <c r="QP58" s="152"/>
      <c r="QQ58" s="152"/>
      <c r="QR58" s="152"/>
      <c r="QS58" s="152"/>
      <c r="QT58" s="162"/>
      <c r="QU58" s="72"/>
      <c r="QV58" s="73"/>
      <c r="QW58" s="161"/>
      <c r="QX58" s="152"/>
      <c r="QY58" s="152"/>
      <c r="QZ58" s="152"/>
      <c r="RA58" s="152"/>
      <c r="RB58" s="152"/>
      <c r="RC58" s="152"/>
      <c r="RD58" s="152"/>
      <c r="RE58" s="162"/>
      <c r="RF58" s="72"/>
      <c r="RG58" s="73"/>
      <c r="RH58" s="161"/>
      <c r="RI58" s="152"/>
      <c r="RJ58" s="152"/>
      <c r="RK58" s="152"/>
      <c r="RL58" s="152"/>
      <c r="RM58" s="152"/>
      <c r="RN58" s="152"/>
      <c r="RO58" s="152"/>
      <c r="RP58" s="162"/>
      <c r="RQ58" s="72"/>
      <c r="RR58" s="73"/>
      <c r="RS58" s="161"/>
      <c r="RT58" s="152"/>
      <c r="RU58" s="152"/>
      <c r="RV58" s="152"/>
      <c r="RW58" s="152"/>
      <c r="RX58" s="152"/>
      <c r="RY58" s="152"/>
      <c r="RZ58" s="152"/>
      <c r="SA58" s="162"/>
      <c r="SB58" s="72"/>
      <c r="SC58" s="73"/>
      <c r="SD58" s="161"/>
      <c r="SE58" s="152"/>
      <c r="SF58" s="152"/>
      <c r="SG58" s="152"/>
      <c r="SH58" s="152"/>
      <c r="SI58" s="152"/>
      <c r="SJ58" s="152"/>
      <c r="SK58" s="152"/>
      <c r="SL58" s="162"/>
      <c r="SM58" s="72"/>
      <c r="SN58" s="73"/>
      <c r="SO58" s="161"/>
      <c r="SP58" s="152"/>
      <c r="SQ58" s="152"/>
      <c r="SR58" s="152"/>
      <c r="SS58" s="152"/>
      <c r="ST58" s="152"/>
      <c r="SU58" s="152"/>
      <c r="SV58" s="152"/>
      <c r="SW58" s="162"/>
      <c r="SX58" s="72"/>
      <c r="SY58" s="73"/>
      <c r="SZ58" s="161"/>
      <c r="TA58" s="152"/>
      <c r="TB58" s="152"/>
      <c r="TC58" s="152"/>
      <c r="TD58" s="152"/>
      <c r="TE58" s="152"/>
      <c r="TF58" s="152"/>
      <c r="TG58" s="152"/>
      <c r="TH58" s="162"/>
      <c r="TI58" s="72"/>
      <c r="TJ58" s="73"/>
      <c r="TK58" s="161"/>
      <c r="TL58" s="152"/>
      <c r="TM58" s="152"/>
      <c r="TN58" s="152"/>
      <c r="TO58" s="152"/>
      <c r="TP58" s="152"/>
      <c r="TQ58" s="152"/>
      <c r="TR58" s="152"/>
      <c r="TS58" s="162"/>
      <c r="TT58" s="72"/>
      <c r="TU58" s="73"/>
      <c r="TV58" s="161"/>
      <c r="TW58" s="152"/>
      <c r="TX58" s="152"/>
      <c r="TY58" s="152"/>
      <c r="TZ58" s="152"/>
      <c r="UA58" s="152"/>
      <c r="UB58" s="152"/>
      <c r="UC58" s="152"/>
      <c r="UD58" s="162"/>
      <c r="UE58" s="72"/>
    </row>
    <row r="59" spans="1:551" x14ac:dyDescent="0.25">
      <c r="A59" s="75"/>
      <c r="B59" s="73"/>
      <c r="C59" s="161"/>
      <c r="D59" s="152"/>
      <c r="E59" s="152"/>
      <c r="F59" s="152"/>
      <c r="G59" s="152"/>
      <c r="H59" s="152"/>
      <c r="I59" s="152"/>
      <c r="J59" s="152"/>
      <c r="K59" s="162"/>
      <c r="L59" s="72"/>
      <c r="M59" s="73"/>
      <c r="N59" s="161"/>
      <c r="O59" s="152"/>
      <c r="P59" s="152"/>
      <c r="Q59" s="152"/>
      <c r="R59" s="152"/>
      <c r="S59" s="152"/>
      <c r="T59" s="152"/>
      <c r="U59" s="152"/>
      <c r="V59" s="162"/>
      <c r="W59" s="72"/>
      <c r="X59" s="73"/>
      <c r="Y59" s="161"/>
      <c r="Z59" s="152"/>
      <c r="AA59" s="152"/>
      <c r="AB59" s="152"/>
      <c r="AC59" s="152"/>
      <c r="AD59" s="152"/>
      <c r="AE59" s="152"/>
      <c r="AF59" s="152"/>
      <c r="AG59" s="162"/>
      <c r="AH59" s="72"/>
      <c r="AI59" s="73"/>
      <c r="AJ59" s="161"/>
      <c r="AK59" s="152"/>
      <c r="AL59" s="152"/>
      <c r="AM59" s="152"/>
      <c r="AN59" s="152"/>
      <c r="AO59" s="152"/>
      <c r="AP59" s="152"/>
      <c r="AQ59" s="152"/>
      <c r="AR59" s="162"/>
      <c r="AS59" s="72"/>
      <c r="AT59" s="73"/>
      <c r="AU59" s="161"/>
      <c r="AV59" s="152"/>
      <c r="AW59" s="152"/>
      <c r="AX59" s="152"/>
      <c r="AY59" s="152"/>
      <c r="AZ59" s="152"/>
      <c r="BA59" s="152"/>
      <c r="BB59" s="152"/>
      <c r="BC59" s="162"/>
      <c r="BD59" s="72"/>
      <c r="BE59" s="73"/>
      <c r="BF59" s="161"/>
      <c r="BG59" s="152"/>
      <c r="BH59" s="152"/>
      <c r="BI59" s="152"/>
      <c r="BJ59" s="152"/>
      <c r="BK59" s="152"/>
      <c r="BL59" s="152"/>
      <c r="BM59" s="152"/>
      <c r="BN59" s="162"/>
      <c r="BO59" s="72"/>
      <c r="BP59" s="73"/>
      <c r="BQ59" s="161"/>
      <c r="BR59" s="152"/>
      <c r="BS59" s="152"/>
      <c r="BT59" s="152"/>
      <c r="BU59" s="152"/>
      <c r="BV59" s="152"/>
      <c r="BW59" s="152"/>
      <c r="BX59" s="152"/>
      <c r="BY59" s="162"/>
      <c r="BZ59" s="72"/>
      <c r="CA59" s="73"/>
      <c r="CB59" s="161"/>
      <c r="CC59" s="152"/>
      <c r="CD59" s="152"/>
      <c r="CE59" s="152"/>
      <c r="CF59" s="152"/>
      <c r="CG59" s="152"/>
      <c r="CH59" s="152"/>
      <c r="CI59" s="152"/>
      <c r="CJ59" s="162"/>
      <c r="CK59" s="72"/>
      <c r="CL59" s="73"/>
      <c r="CM59" s="161"/>
      <c r="CN59" s="152"/>
      <c r="CO59" s="152"/>
      <c r="CP59" s="152"/>
      <c r="CQ59" s="152"/>
      <c r="CR59" s="152"/>
      <c r="CS59" s="152"/>
      <c r="CT59" s="152"/>
      <c r="CU59" s="162"/>
      <c r="CV59" s="72"/>
      <c r="CW59" s="73"/>
      <c r="CX59" s="161"/>
      <c r="CY59" s="152"/>
      <c r="CZ59" s="152"/>
      <c r="DA59" s="152"/>
      <c r="DB59" s="152"/>
      <c r="DC59" s="152"/>
      <c r="DD59" s="152"/>
      <c r="DE59" s="152"/>
      <c r="DF59" s="162"/>
      <c r="DG59" s="72"/>
      <c r="DH59" s="73"/>
      <c r="DI59" s="161"/>
      <c r="DJ59" s="152"/>
      <c r="DK59" s="152"/>
      <c r="DL59" s="152"/>
      <c r="DM59" s="152"/>
      <c r="DN59" s="152"/>
      <c r="DO59" s="152"/>
      <c r="DP59" s="152"/>
      <c r="DQ59" s="162"/>
      <c r="DR59" s="72"/>
      <c r="DS59" s="73"/>
      <c r="DT59" s="161"/>
      <c r="DU59" s="152"/>
      <c r="DV59" s="152"/>
      <c r="DW59" s="152"/>
      <c r="DX59" s="152"/>
      <c r="DY59" s="152"/>
      <c r="DZ59" s="152"/>
      <c r="EA59" s="152"/>
      <c r="EB59" s="162"/>
      <c r="EC59" s="72"/>
      <c r="ED59" s="73"/>
      <c r="EE59" s="161"/>
      <c r="EF59" s="152"/>
      <c r="EG59" s="152"/>
      <c r="EH59" s="152"/>
      <c r="EI59" s="152"/>
      <c r="EJ59" s="152"/>
      <c r="EK59" s="152"/>
      <c r="EL59" s="152"/>
      <c r="EM59" s="162"/>
      <c r="EN59" s="72"/>
      <c r="EO59" s="73"/>
      <c r="EP59" s="161"/>
      <c r="EQ59" s="152"/>
      <c r="ER59" s="152"/>
      <c r="ES59" s="152"/>
      <c r="ET59" s="152"/>
      <c r="EU59" s="152"/>
      <c r="EV59" s="152"/>
      <c r="EW59" s="152"/>
      <c r="EX59" s="162"/>
      <c r="EY59" s="72"/>
      <c r="EZ59" s="73"/>
      <c r="FA59" s="161"/>
      <c r="FB59" s="152"/>
      <c r="FC59" s="152"/>
      <c r="FD59" s="152"/>
      <c r="FE59" s="152"/>
      <c r="FF59" s="152"/>
      <c r="FG59" s="152"/>
      <c r="FH59" s="152"/>
      <c r="FI59" s="162"/>
      <c r="FJ59" s="72"/>
      <c r="FK59" s="73"/>
      <c r="FL59" s="161"/>
      <c r="FM59" s="152"/>
      <c r="FN59" s="152"/>
      <c r="FO59" s="152"/>
      <c r="FP59" s="152"/>
      <c r="FQ59" s="152"/>
      <c r="FR59" s="152"/>
      <c r="FS59" s="152"/>
      <c r="FT59" s="162"/>
      <c r="FU59" s="72"/>
      <c r="FV59" s="73"/>
      <c r="FW59" s="161"/>
      <c r="FX59" s="152"/>
      <c r="FY59" s="152"/>
      <c r="FZ59" s="152"/>
      <c r="GA59" s="152"/>
      <c r="GB59" s="152"/>
      <c r="GC59" s="152"/>
      <c r="GD59" s="152"/>
      <c r="GE59" s="162"/>
      <c r="GF59" s="72"/>
      <c r="GG59" s="73"/>
      <c r="GH59" s="161"/>
      <c r="GI59" s="152"/>
      <c r="GJ59" s="152"/>
      <c r="GK59" s="152"/>
      <c r="GL59" s="152"/>
      <c r="GM59" s="152"/>
      <c r="GN59" s="152"/>
      <c r="GO59" s="152"/>
      <c r="GP59" s="162"/>
      <c r="GQ59" s="72"/>
      <c r="GR59" s="73"/>
      <c r="GS59" s="161"/>
      <c r="GT59" s="152"/>
      <c r="GU59" s="152"/>
      <c r="GV59" s="152"/>
      <c r="GW59" s="152"/>
      <c r="GX59" s="152"/>
      <c r="GY59" s="152"/>
      <c r="GZ59" s="152"/>
      <c r="HA59" s="162"/>
      <c r="HB59" s="72"/>
      <c r="HC59" s="73"/>
      <c r="HD59" s="161"/>
      <c r="HE59" s="152"/>
      <c r="HF59" s="152"/>
      <c r="HG59" s="152"/>
      <c r="HH59" s="152"/>
      <c r="HI59" s="152"/>
      <c r="HJ59" s="152"/>
      <c r="HK59" s="152"/>
      <c r="HL59" s="162"/>
      <c r="HM59" s="72"/>
      <c r="HN59" s="73"/>
      <c r="HO59" s="161"/>
      <c r="HP59" s="152"/>
      <c r="HQ59" s="152"/>
      <c r="HR59" s="152"/>
      <c r="HS59" s="152"/>
      <c r="HT59" s="152"/>
      <c r="HU59" s="152"/>
      <c r="HV59" s="152"/>
      <c r="HW59" s="162"/>
      <c r="HX59" s="72"/>
      <c r="HY59" s="73"/>
      <c r="HZ59" s="161"/>
      <c r="IA59" s="152"/>
      <c r="IB59" s="152"/>
      <c r="IC59" s="152"/>
      <c r="ID59" s="152"/>
      <c r="IE59" s="152"/>
      <c r="IF59" s="152"/>
      <c r="IG59" s="152"/>
      <c r="IH59" s="162"/>
      <c r="II59" s="72"/>
      <c r="IJ59" s="73"/>
      <c r="IK59" s="161"/>
      <c r="IL59" s="152"/>
      <c r="IM59" s="152"/>
      <c r="IN59" s="152"/>
      <c r="IO59" s="152"/>
      <c r="IP59" s="152"/>
      <c r="IQ59" s="152"/>
      <c r="IR59" s="152"/>
      <c r="IS59" s="162"/>
      <c r="IT59" s="72"/>
      <c r="IU59" s="73"/>
      <c r="IV59" s="161"/>
      <c r="IW59" s="152"/>
      <c r="IX59" s="152"/>
      <c r="IY59" s="152"/>
      <c r="IZ59" s="152"/>
      <c r="JA59" s="152"/>
      <c r="JB59" s="152"/>
      <c r="JC59" s="152"/>
      <c r="JD59" s="162"/>
      <c r="JE59" s="72"/>
      <c r="JF59" s="73"/>
      <c r="JG59" s="161"/>
      <c r="JH59" s="152"/>
      <c r="JI59" s="152"/>
      <c r="JJ59" s="152"/>
      <c r="JK59" s="152"/>
      <c r="JL59" s="152"/>
      <c r="JM59" s="152"/>
      <c r="JN59" s="152"/>
      <c r="JO59" s="162"/>
      <c r="JP59" s="72"/>
      <c r="JQ59" s="73"/>
      <c r="JR59" s="161"/>
      <c r="JS59" s="152"/>
      <c r="JT59" s="152"/>
      <c r="JU59" s="152"/>
      <c r="JV59" s="152"/>
      <c r="JW59" s="152"/>
      <c r="JX59" s="152"/>
      <c r="JY59" s="152"/>
      <c r="JZ59" s="162"/>
      <c r="KA59" s="72"/>
      <c r="KB59" s="73"/>
      <c r="KC59" s="161"/>
      <c r="KD59" s="152"/>
      <c r="KE59" s="152"/>
      <c r="KF59" s="152"/>
      <c r="KG59" s="152"/>
      <c r="KH59" s="152"/>
      <c r="KI59" s="152"/>
      <c r="KJ59" s="152"/>
      <c r="KK59" s="162"/>
      <c r="KL59" s="72"/>
      <c r="KM59" s="73"/>
      <c r="KN59" s="161"/>
      <c r="KO59" s="152"/>
      <c r="KP59" s="152"/>
      <c r="KQ59" s="152"/>
      <c r="KR59" s="152"/>
      <c r="KS59" s="152"/>
      <c r="KT59" s="152"/>
      <c r="KU59" s="152"/>
      <c r="KV59" s="162"/>
      <c r="KW59" s="72"/>
      <c r="KX59" s="73"/>
      <c r="KY59" s="161"/>
      <c r="KZ59" s="152"/>
      <c r="LA59" s="152"/>
      <c r="LB59" s="152"/>
      <c r="LC59" s="152"/>
      <c r="LD59" s="152"/>
      <c r="LE59" s="152"/>
      <c r="LF59" s="152"/>
      <c r="LG59" s="162"/>
      <c r="LH59" s="72"/>
      <c r="LI59" s="73"/>
      <c r="LJ59" s="161"/>
      <c r="LK59" s="152"/>
      <c r="LL59" s="152"/>
      <c r="LM59" s="152"/>
      <c r="LN59" s="152"/>
      <c r="LO59" s="152"/>
      <c r="LP59" s="152"/>
      <c r="LQ59" s="152"/>
      <c r="LR59" s="162"/>
      <c r="LS59" s="72"/>
      <c r="LT59" s="73"/>
      <c r="LU59" s="161"/>
      <c r="LV59" s="152"/>
      <c r="LW59" s="152"/>
      <c r="LX59" s="152"/>
      <c r="LY59" s="152"/>
      <c r="LZ59" s="152"/>
      <c r="MA59" s="152"/>
      <c r="MB59" s="152"/>
      <c r="MC59" s="162"/>
      <c r="MD59" s="72"/>
      <c r="ME59" s="73"/>
      <c r="MF59" s="161"/>
      <c r="MG59" s="152"/>
      <c r="MH59" s="152"/>
      <c r="MI59" s="152"/>
      <c r="MJ59" s="152"/>
      <c r="MK59" s="152"/>
      <c r="ML59" s="152"/>
      <c r="MM59" s="152"/>
      <c r="MN59" s="162"/>
      <c r="MO59" s="72"/>
      <c r="MP59" s="73"/>
      <c r="MQ59" s="161"/>
      <c r="MR59" s="152"/>
      <c r="MS59" s="152"/>
      <c r="MT59" s="152"/>
      <c r="MU59" s="152"/>
      <c r="MV59" s="152"/>
      <c r="MW59" s="152"/>
      <c r="MX59" s="152"/>
      <c r="MY59" s="162"/>
      <c r="MZ59" s="72"/>
      <c r="NA59" s="73"/>
      <c r="NB59" s="161"/>
      <c r="NC59" s="152"/>
      <c r="ND59" s="152"/>
      <c r="NE59" s="152"/>
      <c r="NF59" s="152"/>
      <c r="NG59" s="152"/>
      <c r="NH59" s="152"/>
      <c r="NI59" s="152"/>
      <c r="NJ59" s="162"/>
      <c r="NK59" s="72"/>
      <c r="NL59" s="73"/>
      <c r="NM59" s="161"/>
      <c r="NN59" s="152"/>
      <c r="NO59" s="152"/>
      <c r="NP59" s="152"/>
      <c r="NQ59" s="152"/>
      <c r="NR59" s="152"/>
      <c r="NS59" s="152"/>
      <c r="NT59" s="152"/>
      <c r="NU59" s="162"/>
      <c r="NV59" s="72"/>
      <c r="NW59" s="73"/>
      <c r="NX59" s="161"/>
      <c r="NY59" s="152"/>
      <c r="NZ59" s="152"/>
      <c r="OA59" s="152"/>
      <c r="OB59" s="152"/>
      <c r="OC59" s="152"/>
      <c r="OD59" s="152"/>
      <c r="OE59" s="152"/>
      <c r="OF59" s="162"/>
      <c r="OG59" s="72"/>
      <c r="OH59" s="73"/>
      <c r="OI59" s="161"/>
      <c r="OJ59" s="152"/>
      <c r="OK59" s="152"/>
      <c r="OL59" s="152"/>
      <c r="OM59" s="152"/>
      <c r="ON59" s="152"/>
      <c r="OO59" s="152"/>
      <c r="OP59" s="152"/>
      <c r="OQ59" s="162"/>
      <c r="OR59" s="72"/>
      <c r="OS59" s="73"/>
      <c r="OT59" s="161"/>
      <c r="OU59" s="152"/>
      <c r="OV59" s="152"/>
      <c r="OW59" s="152"/>
      <c r="OX59" s="152"/>
      <c r="OY59" s="152"/>
      <c r="OZ59" s="152"/>
      <c r="PA59" s="152"/>
      <c r="PB59" s="162"/>
      <c r="PC59" s="72"/>
      <c r="PD59" s="73"/>
      <c r="PE59" s="161"/>
      <c r="PF59" s="152"/>
      <c r="PG59" s="152"/>
      <c r="PH59" s="152"/>
      <c r="PI59" s="152"/>
      <c r="PJ59" s="152"/>
      <c r="PK59" s="152"/>
      <c r="PL59" s="152"/>
      <c r="PM59" s="162"/>
      <c r="PN59" s="72"/>
      <c r="PO59" s="73"/>
      <c r="PP59" s="161"/>
      <c r="PQ59" s="152"/>
      <c r="PR59" s="152"/>
      <c r="PS59" s="152"/>
      <c r="PT59" s="152"/>
      <c r="PU59" s="152"/>
      <c r="PV59" s="152"/>
      <c r="PW59" s="152"/>
      <c r="PX59" s="162"/>
      <c r="PY59" s="72"/>
      <c r="PZ59" s="73"/>
      <c r="QA59" s="161"/>
      <c r="QB59" s="152"/>
      <c r="QC59" s="152"/>
      <c r="QD59" s="152"/>
      <c r="QE59" s="152"/>
      <c r="QF59" s="152"/>
      <c r="QG59" s="152"/>
      <c r="QH59" s="152"/>
      <c r="QI59" s="162"/>
      <c r="QJ59" s="72"/>
      <c r="QK59" s="73"/>
      <c r="QL59" s="161"/>
      <c r="QM59" s="152"/>
      <c r="QN59" s="152"/>
      <c r="QO59" s="152"/>
      <c r="QP59" s="152"/>
      <c r="QQ59" s="152"/>
      <c r="QR59" s="152"/>
      <c r="QS59" s="152"/>
      <c r="QT59" s="162"/>
      <c r="QU59" s="72"/>
      <c r="QV59" s="73"/>
      <c r="QW59" s="161"/>
      <c r="QX59" s="152"/>
      <c r="QY59" s="152"/>
      <c r="QZ59" s="152"/>
      <c r="RA59" s="152"/>
      <c r="RB59" s="152"/>
      <c r="RC59" s="152"/>
      <c r="RD59" s="152"/>
      <c r="RE59" s="162"/>
      <c r="RF59" s="72"/>
      <c r="RG59" s="73"/>
      <c r="RH59" s="161"/>
      <c r="RI59" s="152"/>
      <c r="RJ59" s="152"/>
      <c r="RK59" s="152"/>
      <c r="RL59" s="152"/>
      <c r="RM59" s="152"/>
      <c r="RN59" s="152"/>
      <c r="RO59" s="152"/>
      <c r="RP59" s="162"/>
      <c r="RQ59" s="72"/>
      <c r="RR59" s="73"/>
      <c r="RS59" s="161"/>
      <c r="RT59" s="152"/>
      <c r="RU59" s="152"/>
      <c r="RV59" s="152"/>
      <c r="RW59" s="152"/>
      <c r="RX59" s="152"/>
      <c r="RY59" s="152"/>
      <c r="RZ59" s="152"/>
      <c r="SA59" s="162"/>
      <c r="SB59" s="72"/>
      <c r="SC59" s="73"/>
      <c r="SD59" s="161"/>
      <c r="SE59" s="152"/>
      <c r="SF59" s="152"/>
      <c r="SG59" s="152"/>
      <c r="SH59" s="152"/>
      <c r="SI59" s="152"/>
      <c r="SJ59" s="152"/>
      <c r="SK59" s="152"/>
      <c r="SL59" s="162"/>
      <c r="SM59" s="72"/>
      <c r="SN59" s="73"/>
      <c r="SO59" s="161"/>
      <c r="SP59" s="152"/>
      <c r="SQ59" s="152"/>
      <c r="SR59" s="152"/>
      <c r="SS59" s="152"/>
      <c r="ST59" s="152"/>
      <c r="SU59" s="152"/>
      <c r="SV59" s="152"/>
      <c r="SW59" s="162"/>
      <c r="SX59" s="72"/>
      <c r="SY59" s="73"/>
      <c r="SZ59" s="161"/>
      <c r="TA59" s="152"/>
      <c r="TB59" s="152"/>
      <c r="TC59" s="152"/>
      <c r="TD59" s="152"/>
      <c r="TE59" s="152"/>
      <c r="TF59" s="152"/>
      <c r="TG59" s="152"/>
      <c r="TH59" s="162"/>
      <c r="TI59" s="72"/>
      <c r="TJ59" s="73"/>
      <c r="TK59" s="161"/>
      <c r="TL59" s="152"/>
      <c r="TM59" s="152"/>
      <c r="TN59" s="152"/>
      <c r="TO59" s="152"/>
      <c r="TP59" s="152"/>
      <c r="TQ59" s="152"/>
      <c r="TR59" s="152"/>
      <c r="TS59" s="162"/>
      <c r="TT59" s="72"/>
      <c r="TU59" s="73"/>
      <c r="TV59" s="161"/>
      <c r="TW59" s="152"/>
      <c r="TX59" s="152"/>
      <c r="TY59" s="152"/>
      <c r="TZ59" s="152"/>
      <c r="UA59" s="152"/>
      <c r="UB59" s="152"/>
      <c r="UC59" s="152"/>
      <c r="UD59" s="162"/>
      <c r="UE59" s="72"/>
    </row>
    <row r="60" spans="1:551" x14ac:dyDescent="0.25">
      <c r="A60" s="75"/>
      <c r="B60" s="73"/>
      <c r="C60" s="161"/>
      <c r="D60" s="152"/>
      <c r="E60" s="152"/>
      <c r="F60" s="152"/>
      <c r="G60" s="152"/>
      <c r="H60" s="152"/>
      <c r="I60" s="152"/>
      <c r="J60" s="152"/>
      <c r="K60" s="162"/>
      <c r="L60" s="72"/>
      <c r="M60" s="73"/>
      <c r="N60" s="161"/>
      <c r="O60" s="152"/>
      <c r="P60" s="152"/>
      <c r="Q60" s="152"/>
      <c r="R60" s="152"/>
      <c r="S60" s="152"/>
      <c r="T60" s="152"/>
      <c r="U60" s="152"/>
      <c r="V60" s="162"/>
      <c r="W60" s="72"/>
      <c r="X60" s="73"/>
      <c r="Y60" s="161"/>
      <c r="Z60" s="152"/>
      <c r="AA60" s="152"/>
      <c r="AB60" s="152"/>
      <c r="AC60" s="152"/>
      <c r="AD60" s="152"/>
      <c r="AE60" s="152"/>
      <c r="AF60" s="152"/>
      <c r="AG60" s="162"/>
      <c r="AH60" s="72"/>
      <c r="AI60" s="73"/>
      <c r="AJ60" s="161"/>
      <c r="AK60" s="152"/>
      <c r="AL60" s="152"/>
      <c r="AM60" s="152"/>
      <c r="AN60" s="152"/>
      <c r="AO60" s="152"/>
      <c r="AP60" s="152"/>
      <c r="AQ60" s="152"/>
      <c r="AR60" s="162"/>
      <c r="AS60" s="72"/>
      <c r="AT60" s="73"/>
      <c r="AU60" s="161"/>
      <c r="AV60" s="152"/>
      <c r="AW60" s="152"/>
      <c r="AX60" s="152"/>
      <c r="AY60" s="152"/>
      <c r="AZ60" s="152"/>
      <c r="BA60" s="152"/>
      <c r="BB60" s="152"/>
      <c r="BC60" s="162"/>
      <c r="BD60" s="72"/>
      <c r="BE60" s="73"/>
      <c r="BF60" s="161"/>
      <c r="BG60" s="152"/>
      <c r="BH60" s="152"/>
      <c r="BI60" s="152"/>
      <c r="BJ60" s="152"/>
      <c r="BK60" s="152"/>
      <c r="BL60" s="152"/>
      <c r="BM60" s="152"/>
      <c r="BN60" s="162"/>
      <c r="BO60" s="72"/>
      <c r="BP60" s="73"/>
      <c r="BQ60" s="161"/>
      <c r="BR60" s="152"/>
      <c r="BS60" s="152"/>
      <c r="BT60" s="152"/>
      <c r="BU60" s="152"/>
      <c r="BV60" s="152"/>
      <c r="BW60" s="152"/>
      <c r="BX60" s="152"/>
      <c r="BY60" s="162"/>
      <c r="BZ60" s="72"/>
      <c r="CA60" s="73"/>
      <c r="CB60" s="161"/>
      <c r="CC60" s="152"/>
      <c r="CD60" s="152"/>
      <c r="CE60" s="152"/>
      <c r="CF60" s="152"/>
      <c r="CG60" s="152"/>
      <c r="CH60" s="152"/>
      <c r="CI60" s="152"/>
      <c r="CJ60" s="162"/>
      <c r="CK60" s="72"/>
      <c r="CL60" s="73"/>
      <c r="CM60" s="161"/>
      <c r="CN60" s="152"/>
      <c r="CO60" s="152"/>
      <c r="CP60" s="152"/>
      <c r="CQ60" s="152"/>
      <c r="CR60" s="152"/>
      <c r="CS60" s="152"/>
      <c r="CT60" s="152"/>
      <c r="CU60" s="162"/>
      <c r="CV60" s="72"/>
      <c r="CW60" s="73"/>
      <c r="CX60" s="161"/>
      <c r="CY60" s="152"/>
      <c r="CZ60" s="152"/>
      <c r="DA60" s="152"/>
      <c r="DB60" s="152"/>
      <c r="DC60" s="152"/>
      <c r="DD60" s="152"/>
      <c r="DE60" s="152"/>
      <c r="DF60" s="162"/>
      <c r="DG60" s="72"/>
      <c r="DH60" s="73"/>
      <c r="DI60" s="161"/>
      <c r="DJ60" s="152"/>
      <c r="DK60" s="152"/>
      <c r="DL60" s="152"/>
      <c r="DM60" s="152"/>
      <c r="DN60" s="152"/>
      <c r="DO60" s="152"/>
      <c r="DP60" s="152"/>
      <c r="DQ60" s="162"/>
      <c r="DR60" s="72"/>
      <c r="DS60" s="73"/>
      <c r="DT60" s="161"/>
      <c r="DU60" s="152"/>
      <c r="DV60" s="152"/>
      <c r="DW60" s="152"/>
      <c r="DX60" s="152"/>
      <c r="DY60" s="152"/>
      <c r="DZ60" s="152"/>
      <c r="EA60" s="152"/>
      <c r="EB60" s="162"/>
      <c r="EC60" s="72"/>
      <c r="ED60" s="73"/>
      <c r="EE60" s="161"/>
      <c r="EF60" s="152"/>
      <c r="EG60" s="152"/>
      <c r="EH60" s="152"/>
      <c r="EI60" s="152"/>
      <c r="EJ60" s="152"/>
      <c r="EK60" s="152"/>
      <c r="EL60" s="152"/>
      <c r="EM60" s="162"/>
      <c r="EN60" s="72"/>
      <c r="EO60" s="73"/>
      <c r="EP60" s="161"/>
      <c r="EQ60" s="152"/>
      <c r="ER60" s="152"/>
      <c r="ES60" s="152"/>
      <c r="ET60" s="152"/>
      <c r="EU60" s="152"/>
      <c r="EV60" s="152"/>
      <c r="EW60" s="152"/>
      <c r="EX60" s="162"/>
      <c r="EY60" s="72"/>
      <c r="EZ60" s="73"/>
      <c r="FA60" s="161"/>
      <c r="FB60" s="152"/>
      <c r="FC60" s="152"/>
      <c r="FD60" s="152"/>
      <c r="FE60" s="152"/>
      <c r="FF60" s="152"/>
      <c r="FG60" s="152"/>
      <c r="FH60" s="152"/>
      <c r="FI60" s="162"/>
      <c r="FJ60" s="72"/>
      <c r="FK60" s="73"/>
      <c r="FL60" s="161"/>
      <c r="FM60" s="152"/>
      <c r="FN60" s="152"/>
      <c r="FO60" s="152"/>
      <c r="FP60" s="152"/>
      <c r="FQ60" s="152"/>
      <c r="FR60" s="152"/>
      <c r="FS60" s="152"/>
      <c r="FT60" s="162"/>
      <c r="FU60" s="72"/>
      <c r="FV60" s="73"/>
      <c r="FW60" s="161"/>
      <c r="FX60" s="152"/>
      <c r="FY60" s="152"/>
      <c r="FZ60" s="152"/>
      <c r="GA60" s="152"/>
      <c r="GB60" s="152"/>
      <c r="GC60" s="152"/>
      <c r="GD60" s="152"/>
      <c r="GE60" s="162"/>
      <c r="GF60" s="72"/>
      <c r="GG60" s="73"/>
      <c r="GH60" s="161"/>
      <c r="GI60" s="152"/>
      <c r="GJ60" s="152"/>
      <c r="GK60" s="152"/>
      <c r="GL60" s="152"/>
      <c r="GM60" s="152"/>
      <c r="GN60" s="152"/>
      <c r="GO60" s="152"/>
      <c r="GP60" s="162"/>
      <c r="GQ60" s="72"/>
      <c r="GR60" s="73"/>
      <c r="GS60" s="161"/>
      <c r="GT60" s="152"/>
      <c r="GU60" s="152"/>
      <c r="GV60" s="152"/>
      <c r="GW60" s="152"/>
      <c r="GX60" s="152"/>
      <c r="GY60" s="152"/>
      <c r="GZ60" s="152"/>
      <c r="HA60" s="162"/>
      <c r="HB60" s="72"/>
      <c r="HC60" s="73"/>
      <c r="HD60" s="161"/>
      <c r="HE60" s="152"/>
      <c r="HF60" s="152"/>
      <c r="HG60" s="152"/>
      <c r="HH60" s="152"/>
      <c r="HI60" s="152"/>
      <c r="HJ60" s="152"/>
      <c r="HK60" s="152"/>
      <c r="HL60" s="162"/>
      <c r="HM60" s="72"/>
      <c r="HN60" s="73"/>
      <c r="HO60" s="161"/>
      <c r="HP60" s="152"/>
      <c r="HQ60" s="152"/>
      <c r="HR60" s="152"/>
      <c r="HS60" s="152"/>
      <c r="HT60" s="152"/>
      <c r="HU60" s="152"/>
      <c r="HV60" s="152"/>
      <c r="HW60" s="162"/>
      <c r="HX60" s="72"/>
      <c r="HY60" s="73"/>
      <c r="HZ60" s="161"/>
      <c r="IA60" s="152"/>
      <c r="IB60" s="152"/>
      <c r="IC60" s="152"/>
      <c r="ID60" s="152"/>
      <c r="IE60" s="152"/>
      <c r="IF60" s="152"/>
      <c r="IG60" s="152"/>
      <c r="IH60" s="162"/>
      <c r="II60" s="72"/>
      <c r="IJ60" s="73"/>
      <c r="IK60" s="161"/>
      <c r="IL60" s="152"/>
      <c r="IM60" s="152"/>
      <c r="IN60" s="152"/>
      <c r="IO60" s="152"/>
      <c r="IP60" s="152"/>
      <c r="IQ60" s="152"/>
      <c r="IR60" s="152"/>
      <c r="IS60" s="162"/>
      <c r="IT60" s="72"/>
      <c r="IU60" s="73"/>
      <c r="IV60" s="161"/>
      <c r="IW60" s="152"/>
      <c r="IX60" s="152"/>
      <c r="IY60" s="152"/>
      <c r="IZ60" s="152"/>
      <c r="JA60" s="152"/>
      <c r="JB60" s="152"/>
      <c r="JC60" s="152"/>
      <c r="JD60" s="162"/>
      <c r="JE60" s="72"/>
      <c r="JF60" s="73"/>
      <c r="JG60" s="161"/>
      <c r="JH60" s="152"/>
      <c r="JI60" s="152"/>
      <c r="JJ60" s="152"/>
      <c r="JK60" s="152"/>
      <c r="JL60" s="152"/>
      <c r="JM60" s="152"/>
      <c r="JN60" s="152"/>
      <c r="JO60" s="162"/>
      <c r="JP60" s="72"/>
      <c r="JQ60" s="73"/>
      <c r="JR60" s="161"/>
      <c r="JS60" s="152"/>
      <c r="JT60" s="152"/>
      <c r="JU60" s="152"/>
      <c r="JV60" s="152"/>
      <c r="JW60" s="152"/>
      <c r="JX60" s="152"/>
      <c r="JY60" s="152"/>
      <c r="JZ60" s="162"/>
      <c r="KA60" s="72"/>
      <c r="KB60" s="73"/>
      <c r="KC60" s="161"/>
      <c r="KD60" s="152"/>
      <c r="KE60" s="152"/>
      <c r="KF60" s="152"/>
      <c r="KG60" s="152"/>
      <c r="KH60" s="152"/>
      <c r="KI60" s="152"/>
      <c r="KJ60" s="152"/>
      <c r="KK60" s="162"/>
      <c r="KL60" s="72"/>
      <c r="KM60" s="73"/>
      <c r="KN60" s="161"/>
      <c r="KO60" s="152"/>
      <c r="KP60" s="152"/>
      <c r="KQ60" s="152"/>
      <c r="KR60" s="152"/>
      <c r="KS60" s="152"/>
      <c r="KT60" s="152"/>
      <c r="KU60" s="152"/>
      <c r="KV60" s="162"/>
      <c r="KW60" s="72"/>
      <c r="KX60" s="73"/>
      <c r="KY60" s="161"/>
      <c r="KZ60" s="152"/>
      <c r="LA60" s="152"/>
      <c r="LB60" s="152"/>
      <c r="LC60" s="152"/>
      <c r="LD60" s="152"/>
      <c r="LE60" s="152"/>
      <c r="LF60" s="152"/>
      <c r="LG60" s="162"/>
      <c r="LH60" s="72"/>
      <c r="LI60" s="73"/>
      <c r="LJ60" s="161"/>
      <c r="LK60" s="152"/>
      <c r="LL60" s="152"/>
      <c r="LM60" s="152"/>
      <c r="LN60" s="152"/>
      <c r="LO60" s="152"/>
      <c r="LP60" s="152"/>
      <c r="LQ60" s="152"/>
      <c r="LR60" s="162"/>
      <c r="LS60" s="72"/>
      <c r="LT60" s="73"/>
      <c r="LU60" s="161"/>
      <c r="LV60" s="152"/>
      <c r="LW60" s="152"/>
      <c r="LX60" s="152"/>
      <c r="LY60" s="152"/>
      <c r="LZ60" s="152"/>
      <c r="MA60" s="152"/>
      <c r="MB60" s="152"/>
      <c r="MC60" s="162"/>
      <c r="MD60" s="72"/>
      <c r="ME60" s="73"/>
      <c r="MF60" s="161"/>
      <c r="MG60" s="152"/>
      <c r="MH60" s="152"/>
      <c r="MI60" s="152"/>
      <c r="MJ60" s="152"/>
      <c r="MK60" s="152"/>
      <c r="ML60" s="152"/>
      <c r="MM60" s="152"/>
      <c r="MN60" s="162"/>
      <c r="MO60" s="72"/>
      <c r="MP60" s="73"/>
      <c r="MQ60" s="161"/>
      <c r="MR60" s="152"/>
      <c r="MS60" s="152"/>
      <c r="MT60" s="152"/>
      <c r="MU60" s="152"/>
      <c r="MV60" s="152"/>
      <c r="MW60" s="152"/>
      <c r="MX60" s="152"/>
      <c r="MY60" s="162"/>
      <c r="MZ60" s="72"/>
      <c r="NA60" s="73"/>
      <c r="NB60" s="161"/>
      <c r="NC60" s="152"/>
      <c r="ND60" s="152"/>
      <c r="NE60" s="152"/>
      <c r="NF60" s="152"/>
      <c r="NG60" s="152"/>
      <c r="NH60" s="152"/>
      <c r="NI60" s="152"/>
      <c r="NJ60" s="162"/>
      <c r="NK60" s="72"/>
      <c r="NL60" s="73"/>
      <c r="NM60" s="161"/>
      <c r="NN60" s="152"/>
      <c r="NO60" s="152"/>
      <c r="NP60" s="152"/>
      <c r="NQ60" s="152"/>
      <c r="NR60" s="152"/>
      <c r="NS60" s="152"/>
      <c r="NT60" s="152"/>
      <c r="NU60" s="162"/>
      <c r="NV60" s="72"/>
      <c r="NW60" s="73"/>
      <c r="NX60" s="161"/>
      <c r="NY60" s="152"/>
      <c r="NZ60" s="152"/>
      <c r="OA60" s="152"/>
      <c r="OB60" s="152"/>
      <c r="OC60" s="152"/>
      <c r="OD60" s="152"/>
      <c r="OE60" s="152"/>
      <c r="OF60" s="162"/>
      <c r="OG60" s="72"/>
      <c r="OH60" s="73"/>
      <c r="OI60" s="161"/>
      <c r="OJ60" s="152"/>
      <c r="OK60" s="152"/>
      <c r="OL60" s="152"/>
      <c r="OM60" s="152"/>
      <c r="ON60" s="152"/>
      <c r="OO60" s="152"/>
      <c r="OP60" s="152"/>
      <c r="OQ60" s="162"/>
      <c r="OR60" s="72"/>
      <c r="OS60" s="73"/>
      <c r="OT60" s="161"/>
      <c r="OU60" s="152"/>
      <c r="OV60" s="152"/>
      <c r="OW60" s="152"/>
      <c r="OX60" s="152"/>
      <c r="OY60" s="152"/>
      <c r="OZ60" s="152"/>
      <c r="PA60" s="152"/>
      <c r="PB60" s="162"/>
      <c r="PC60" s="72"/>
      <c r="PD60" s="73"/>
      <c r="PE60" s="161"/>
      <c r="PF60" s="152"/>
      <c r="PG60" s="152"/>
      <c r="PH60" s="152"/>
      <c r="PI60" s="152"/>
      <c r="PJ60" s="152"/>
      <c r="PK60" s="152"/>
      <c r="PL60" s="152"/>
      <c r="PM60" s="162"/>
      <c r="PN60" s="72"/>
      <c r="PO60" s="73"/>
      <c r="PP60" s="161"/>
      <c r="PQ60" s="152"/>
      <c r="PR60" s="152"/>
      <c r="PS60" s="152"/>
      <c r="PT60" s="152"/>
      <c r="PU60" s="152"/>
      <c r="PV60" s="152"/>
      <c r="PW60" s="152"/>
      <c r="PX60" s="162"/>
      <c r="PY60" s="72"/>
      <c r="PZ60" s="73"/>
      <c r="QA60" s="161"/>
      <c r="QB60" s="152"/>
      <c r="QC60" s="152"/>
      <c r="QD60" s="152"/>
      <c r="QE60" s="152"/>
      <c r="QF60" s="152"/>
      <c r="QG60" s="152"/>
      <c r="QH60" s="152"/>
      <c r="QI60" s="162"/>
      <c r="QJ60" s="72"/>
      <c r="QK60" s="73"/>
      <c r="QL60" s="161"/>
      <c r="QM60" s="152"/>
      <c r="QN60" s="152"/>
      <c r="QO60" s="152"/>
      <c r="QP60" s="152"/>
      <c r="QQ60" s="152"/>
      <c r="QR60" s="152"/>
      <c r="QS60" s="152"/>
      <c r="QT60" s="162"/>
      <c r="QU60" s="72"/>
      <c r="QV60" s="73"/>
      <c r="QW60" s="161"/>
      <c r="QX60" s="152"/>
      <c r="QY60" s="152"/>
      <c r="QZ60" s="152"/>
      <c r="RA60" s="152"/>
      <c r="RB60" s="152"/>
      <c r="RC60" s="152"/>
      <c r="RD60" s="152"/>
      <c r="RE60" s="162"/>
      <c r="RF60" s="72"/>
      <c r="RG60" s="73"/>
      <c r="RH60" s="161"/>
      <c r="RI60" s="152"/>
      <c r="RJ60" s="152"/>
      <c r="RK60" s="152"/>
      <c r="RL60" s="152"/>
      <c r="RM60" s="152"/>
      <c r="RN60" s="152"/>
      <c r="RO60" s="152"/>
      <c r="RP60" s="162"/>
      <c r="RQ60" s="72"/>
      <c r="RR60" s="73"/>
      <c r="RS60" s="161"/>
      <c r="RT60" s="152"/>
      <c r="RU60" s="152"/>
      <c r="RV60" s="152"/>
      <c r="RW60" s="152"/>
      <c r="RX60" s="152"/>
      <c r="RY60" s="152"/>
      <c r="RZ60" s="152"/>
      <c r="SA60" s="162"/>
      <c r="SB60" s="72"/>
      <c r="SC60" s="73"/>
      <c r="SD60" s="161"/>
      <c r="SE60" s="152"/>
      <c r="SF60" s="152"/>
      <c r="SG60" s="152"/>
      <c r="SH60" s="152"/>
      <c r="SI60" s="152"/>
      <c r="SJ60" s="152"/>
      <c r="SK60" s="152"/>
      <c r="SL60" s="162"/>
      <c r="SM60" s="72"/>
      <c r="SN60" s="73"/>
      <c r="SO60" s="161"/>
      <c r="SP60" s="152"/>
      <c r="SQ60" s="152"/>
      <c r="SR60" s="152"/>
      <c r="SS60" s="152"/>
      <c r="ST60" s="152"/>
      <c r="SU60" s="152"/>
      <c r="SV60" s="152"/>
      <c r="SW60" s="162"/>
      <c r="SX60" s="72"/>
      <c r="SY60" s="73"/>
      <c r="SZ60" s="161"/>
      <c r="TA60" s="152"/>
      <c r="TB60" s="152"/>
      <c r="TC60" s="152"/>
      <c r="TD60" s="152"/>
      <c r="TE60" s="152"/>
      <c r="TF60" s="152"/>
      <c r="TG60" s="152"/>
      <c r="TH60" s="162"/>
      <c r="TI60" s="72"/>
      <c r="TJ60" s="73"/>
      <c r="TK60" s="161"/>
      <c r="TL60" s="152"/>
      <c r="TM60" s="152"/>
      <c r="TN60" s="152"/>
      <c r="TO60" s="152"/>
      <c r="TP60" s="152"/>
      <c r="TQ60" s="152"/>
      <c r="TR60" s="152"/>
      <c r="TS60" s="162"/>
      <c r="TT60" s="72"/>
      <c r="TU60" s="73"/>
      <c r="TV60" s="161"/>
      <c r="TW60" s="152"/>
      <c r="TX60" s="152"/>
      <c r="TY60" s="152"/>
      <c r="TZ60" s="152"/>
      <c r="UA60" s="152"/>
      <c r="UB60" s="152"/>
      <c r="UC60" s="152"/>
      <c r="UD60" s="162"/>
      <c r="UE60" s="72"/>
    </row>
    <row r="61" spans="1:551" x14ac:dyDescent="0.25">
      <c r="A61" s="75"/>
      <c r="B61" s="73"/>
      <c r="C61" s="163"/>
      <c r="D61" s="164"/>
      <c r="E61" s="164"/>
      <c r="F61" s="164"/>
      <c r="G61" s="164"/>
      <c r="H61" s="164"/>
      <c r="I61" s="164"/>
      <c r="J61" s="164"/>
      <c r="K61" s="165"/>
      <c r="L61" s="72"/>
      <c r="M61" s="73"/>
      <c r="N61" s="163"/>
      <c r="O61" s="164"/>
      <c r="P61" s="164"/>
      <c r="Q61" s="164"/>
      <c r="R61" s="164"/>
      <c r="S61" s="164"/>
      <c r="T61" s="164"/>
      <c r="U61" s="164"/>
      <c r="V61" s="165"/>
      <c r="W61" s="72"/>
      <c r="X61" s="73"/>
      <c r="Y61" s="163"/>
      <c r="Z61" s="164"/>
      <c r="AA61" s="164"/>
      <c r="AB61" s="164"/>
      <c r="AC61" s="164"/>
      <c r="AD61" s="164"/>
      <c r="AE61" s="164"/>
      <c r="AF61" s="164"/>
      <c r="AG61" s="165"/>
      <c r="AH61" s="72"/>
      <c r="AI61" s="73"/>
      <c r="AJ61" s="163"/>
      <c r="AK61" s="164"/>
      <c r="AL61" s="164"/>
      <c r="AM61" s="164"/>
      <c r="AN61" s="164"/>
      <c r="AO61" s="164"/>
      <c r="AP61" s="164"/>
      <c r="AQ61" s="164"/>
      <c r="AR61" s="165"/>
      <c r="AS61" s="72"/>
      <c r="AT61" s="73"/>
      <c r="AU61" s="163"/>
      <c r="AV61" s="164"/>
      <c r="AW61" s="164"/>
      <c r="AX61" s="164"/>
      <c r="AY61" s="164"/>
      <c r="AZ61" s="164"/>
      <c r="BA61" s="164"/>
      <c r="BB61" s="164"/>
      <c r="BC61" s="165"/>
      <c r="BD61" s="72"/>
      <c r="BE61" s="73"/>
      <c r="BF61" s="163"/>
      <c r="BG61" s="164"/>
      <c r="BH61" s="164"/>
      <c r="BI61" s="164"/>
      <c r="BJ61" s="164"/>
      <c r="BK61" s="164"/>
      <c r="BL61" s="164"/>
      <c r="BM61" s="164"/>
      <c r="BN61" s="165"/>
      <c r="BO61" s="72"/>
      <c r="BP61" s="73"/>
      <c r="BQ61" s="163"/>
      <c r="BR61" s="164"/>
      <c r="BS61" s="164"/>
      <c r="BT61" s="164"/>
      <c r="BU61" s="164"/>
      <c r="BV61" s="164"/>
      <c r="BW61" s="164"/>
      <c r="BX61" s="164"/>
      <c r="BY61" s="165"/>
      <c r="BZ61" s="72"/>
      <c r="CA61" s="73"/>
      <c r="CB61" s="163"/>
      <c r="CC61" s="164"/>
      <c r="CD61" s="164"/>
      <c r="CE61" s="164"/>
      <c r="CF61" s="164"/>
      <c r="CG61" s="164"/>
      <c r="CH61" s="164"/>
      <c r="CI61" s="164"/>
      <c r="CJ61" s="165"/>
      <c r="CK61" s="72"/>
      <c r="CL61" s="73"/>
      <c r="CM61" s="163"/>
      <c r="CN61" s="164"/>
      <c r="CO61" s="164"/>
      <c r="CP61" s="164"/>
      <c r="CQ61" s="164"/>
      <c r="CR61" s="164"/>
      <c r="CS61" s="164"/>
      <c r="CT61" s="164"/>
      <c r="CU61" s="165"/>
      <c r="CV61" s="72"/>
      <c r="CW61" s="73"/>
      <c r="CX61" s="163"/>
      <c r="CY61" s="164"/>
      <c r="CZ61" s="164"/>
      <c r="DA61" s="164"/>
      <c r="DB61" s="164"/>
      <c r="DC61" s="164"/>
      <c r="DD61" s="164"/>
      <c r="DE61" s="164"/>
      <c r="DF61" s="165"/>
      <c r="DG61" s="72"/>
      <c r="DH61" s="73"/>
      <c r="DI61" s="163"/>
      <c r="DJ61" s="164"/>
      <c r="DK61" s="164"/>
      <c r="DL61" s="164"/>
      <c r="DM61" s="164"/>
      <c r="DN61" s="164"/>
      <c r="DO61" s="164"/>
      <c r="DP61" s="164"/>
      <c r="DQ61" s="165"/>
      <c r="DR61" s="72"/>
      <c r="DS61" s="73"/>
      <c r="DT61" s="163"/>
      <c r="DU61" s="164"/>
      <c r="DV61" s="164"/>
      <c r="DW61" s="164"/>
      <c r="DX61" s="164"/>
      <c r="DY61" s="164"/>
      <c r="DZ61" s="164"/>
      <c r="EA61" s="164"/>
      <c r="EB61" s="165"/>
      <c r="EC61" s="72"/>
      <c r="ED61" s="73"/>
      <c r="EE61" s="163"/>
      <c r="EF61" s="164"/>
      <c r="EG61" s="164"/>
      <c r="EH61" s="164"/>
      <c r="EI61" s="164"/>
      <c r="EJ61" s="164"/>
      <c r="EK61" s="164"/>
      <c r="EL61" s="164"/>
      <c r="EM61" s="165"/>
      <c r="EN61" s="72"/>
      <c r="EO61" s="73"/>
      <c r="EP61" s="163"/>
      <c r="EQ61" s="164"/>
      <c r="ER61" s="164"/>
      <c r="ES61" s="164"/>
      <c r="ET61" s="164"/>
      <c r="EU61" s="164"/>
      <c r="EV61" s="164"/>
      <c r="EW61" s="164"/>
      <c r="EX61" s="165"/>
      <c r="EY61" s="72"/>
      <c r="EZ61" s="73"/>
      <c r="FA61" s="163"/>
      <c r="FB61" s="164"/>
      <c r="FC61" s="164"/>
      <c r="FD61" s="164"/>
      <c r="FE61" s="164"/>
      <c r="FF61" s="164"/>
      <c r="FG61" s="164"/>
      <c r="FH61" s="164"/>
      <c r="FI61" s="165"/>
      <c r="FJ61" s="72"/>
      <c r="FK61" s="73"/>
      <c r="FL61" s="163"/>
      <c r="FM61" s="164"/>
      <c r="FN61" s="164"/>
      <c r="FO61" s="164"/>
      <c r="FP61" s="164"/>
      <c r="FQ61" s="164"/>
      <c r="FR61" s="164"/>
      <c r="FS61" s="164"/>
      <c r="FT61" s="165"/>
      <c r="FU61" s="72"/>
      <c r="FV61" s="73"/>
      <c r="FW61" s="163"/>
      <c r="FX61" s="164"/>
      <c r="FY61" s="164"/>
      <c r="FZ61" s="164"/>
      <c r="GA61" s="164"/>
      <c r="GB61" s="164"/>
      <c r="GC61" s="164"/>
      <c r="GD61" s="164"/>
      <c r="GE61" s="165"/>
      <c r="GF61" s="72"/>
      <c r="GG61" s="73"/>
      <c r="GH61" s="163"/>
      <c r="GI61" s="164"/>
      <c r="GJ61" s="164"/>
      <c r="GK61" s="164"/>
      <c r="GL61" s="164"/>
      <c r="GM61" s="164"/>
      <c r="GN61" s="164"/>
      <c r="GO61" s="164"/>
      <c r="GP61" s="165"/>
      <c r="GQ61" s="72"/>
      <c r="GR61" s="73"/>
      <c r="GS61" s="163"/>
      <c r="GT61" s="164"/>
      <c r="GU61" s="164"/>
      <c r="GV61" s="164"/>
      <c r="GW61" s="164"/>
      <c r="GX61" s="164"/>
      <c r="GY61" s="164"/>
      <c r="GZ61" s="164"/>
      <c r="HA61" s="165"/>
      <c r="HB61" s="72"/>
      <c r="HC61" s="73"/>
      <c r="HD61" s="163"/>
      <c r="HE61" s="164"/>
      <c r="HF61" s="164"/>
      <c r="HG61" s="164"/>
      <c r="HH61" s="164"/>
      <c r="HI61" s="164"/>
      <c r="HJ61" s="164"/>
      <c r="HK61" s="164"/>
      <c r="HL61" s="165"/>
      <c r="HM61" s="72"/>
      <c r="HN61" s="73"/>
      <c r="HO61" s="163"/>
      <c r="HP61" s="164"/>
      <c r="HQ61" s="164"/>
      <c r="HR61" s="164"/>
      <c r="HS61" s="164"/>
      <c r="HT61" s="164"/>
      <c r="HU61" s="164"/>
      <c r="HV61" s="164"/>
      <c r="HW61" s="165"/>
      <c r="HX61" s="72"/>
      <c r="HY61" s="73"/>
      <c r="HZ61" s="163"/>
      <c r="IA61" s="164"/>
      <c r="IB61" s="164"/>
      <c r="IC61" s="164"/>
      <c r="ID61" s="164"/>
      <c r="IE61" s="164"/>
      <c r="IF61" s="164"/>
      <c r="IG61" s="164"/>
      <c r="IH61" s="165"/>
      <c r="II61" s="72"/>
      <c r="IJ61" s="73"/>
      <c r="IK61" s="163"/>
      <c r="IL61" s="164"/>
      <c r="IM61" s="164"/>
      <c r="IN61" s="164"/>
      <c r="IO61" s="164"/>
      <c r="IP61" s="164"/>
      <c r="IQ61" s="164"/>
      <c r="IR61" s="164"/>
      <c r="IS61" s="165"/>
      <c r="IT61" s="72"/>
      <c r="IU61" s="73"/>
      <c r="IV61" s="163"/>
      <c r="IW61" s="164"/>
      <c r="IX61" s="164"/>
      <c r="IY61" s="164"/>
      <c r="IZ61" s="164"/>
      <c r="JA61" s="164"/>
      <c r="JB61" s="164"/>
      <c r="JC61" s="164"/>
      <c r="JD61" s="165"/>
      <c r="JE61" s="72"/>
      <c r="JF61" s="73"/>
      <c r="JG61" s="163"/>
      <c r="JH61" s="164"/>
      <c r="JI61" s="164"/>
      <c r="JJ61" s="164"/>
      <c r="JK61" s="164"/>
      <c r="JL61" s="164"/>
      <c r="JM61" s="164"/>
      <c r="JN61" s="164"/>
      <c r="JO61" s="165"/>
      <c r="JP61" s="72"/>
      <c r="JQ61" s="73"/>
      <c r="JR61" s="163"/>
      <c r="JS61" s="164"/>
      <c r="JT61" s="164"/>
      <c r="JU61" s="164"/>
      <c r="JV61" s="164"/>
      <c r="JW61" s="164"/>
      <c r="JX61" s="164"/>
      <c r="JY61" s="164"/>
      <c r="JZ61" s="165"/>
      <c r="KA61" s="72"/>
      <c r="KB61" s="73"/>
      <c r="KC61" s="163"/>
      <c r="KD61" s="164"/>
      <c r="KE61" s="164"/>
      <c r="KF61" s="164"/>
      <c r="KG61" s="164"/>
      <c r="KH61" s="164"/>
      <c r="KI61" s="164"/>
      <c r="KJ61" s="164"/>
      <c r="KK61" s="165"/>
      <c r="KL61" s="72"/>
      <c r="KM61" s="73"/>
      <c r="KN61" s="163"/>
      <c r="KO61" s="164"/>
      <c r="KP61" s="164"/>
      <c r="KQ61" s="164"/>
      <c r="KR61" s="164"/>
      <c r="KS61" s="164"/>
      <c r="KT61" s="164"/>
      <c r="KU61" s="164"/>
      <c r="KV61" s="165"/>
      <c r="KW61" s="72"/>
      <c r="KX61" s="73"/>
      <c r="KY61" s="163"/>
      <c r="KZ61" s="164"/>
      <c r="LA61" s="164"/>
      <c r="LB61" s="164"/>
      <c r="LC61" s="164"/>
      <c r="LD61" s="164"/>
      <c r="LE61" s="164"/>
      <c r="LF61" s="164"/>
      <c r="LG61" s="165"/>
      <c r="LH61" s="72"/>
      <c r="LI61" s="73"/>
      <c r="LJ61" s="163"/>
      <c r="LK61" s="164"/>
      <c r="LL61" s="164"/>
      <c r="LM61" s="164"/>
      <c r="LN61" s="164"/>
      <c r="LO61" s="164"/>
      <c r="LP61" s="164"/>
      <c r="LQ61" s="164"/>
      <c r="LR61" s="165"/>
      <c r="LS61" s="72"/>
      <c r="LT61" s="73"/>
      <c r="LU61" s="163"/>
      <c r="LV61" s="164"/>
      <c r="LW61" s="164"/>
      <c r="LX61" s="164"/>
      <c r="LY61" s="164"/>
      <c r="LZ61" s="164"/>
      <c r="MA61" s="164"/>
      <c r="MB61" s="164"/>
      <c r="MC61" s="165"/>
      <c r="MD61" s="72"/>
      <c r="ME61" s="73"/>
      <c r="MF61" s="163"/>
      <c r="MG61" s="164"/>
      <c r="MH61" s="164"/>
      <c r="MI61" s="164"/>
      <c r="MJ61" s="164"/>
      <c r="MK61" s="164"/>
      <c r="ML61" s="164"/>
      <c r="MM61" s="164"/>
      <c r="MN61" s="165"/>
      <c r="MO61" s="72"/>
      <c r="MP61" s="73"/>
      <c r="MQ61" s="163"/>
      <c r="MR61" s="164"/>
      <c r="MS61" s="164"/>
      <c r="MT61" s="164"/>
      <c r="MU61" s="164"/>
      <c r="MV61" s="164"/>
      <c r="MW61" s="164"/>
      <c r="MX61" s="164"/>
      <c r="MY61" s="165"/>
      <c r="MZ61" s="72"/>
      <c r="NA61" s="73"/>
      <c r="NB61" s="163"/>
      <c r="NC61" s="164"/>
      <c r="ND61" s="164"/>
      <c r="NE61" s="164"/>
      <c r="NF61" s="164"/>
      <c r="NG61" s="164"/>
      <c r="NH61" s="164"/>
      <c r="NI61" s="164"/>
      <c r="NJ61" s="165"/>
      <c r="NK61" s="72"/>
      <c r="NL61" s="73"/>
      <c r="NM61" s="163"/>
      <c r="NN61" s="164"/>
      <c r="NO61" s="164"/>
      <c r="NP61" s="164"/>
      <c r="NQ61" s="164"/>
      <c r="NR61" s="164"/>
      <c r="NS61" s="164"/>
      <c r="NT61" s="164"/>
      <c r="NU61" s="165"/>
      <c r="NV61" s="72"/>
      <c r="NW61" s="73"/>
      <c r="NX61" s="163"/>
      <c r="NY61" s="164"/>
      <c r="NZ61" s="164"/>
      <c r="OA61" s="164"/>
      <c r="OB61" s="164"/>
      <c r="OC61" s="164"/>
      <c r="OD61" s="164"/>
      <c r="OE61" s="164"/>
      <c r="OF61" s="165"/>
      <c r="OG61" s="72"/>
      <c r="OH61" s="73"/>
      <c r="OI61" s="163"/>
      <c r="OJ61" s="164"/>
      <c r="OK61" s="164"/>
      <c r="OL61" s="164"/>
      <c r="OM61" s="164"/>
      <c r="ON61" s="164"/>
      <c r="OO61" s="164"/>
      <c r="OP61" s="164"/>
      <c r="OQ61" s="165"/>
      <c r="OR61" s="72"/>
      <c r="OS61" s="73"/>
      <c r="OT61" s="163"/>
      <c r="OU61" s="164"/>
      <c r="OV61" s="164"/>
      <c r="OW61" s="164"/>
      <c r="OX61" s="164"/>
      <c r="OY61" s="164"/>
      <c r="OZ61" s="164"/>
      <c r="PA61" s="164"/>
      <c r="PB61" s="165"/>
      <c r="PC61" s="72"/>
      <c r="PD61" s="73"/>
      <c r="PE61" s="163"/>
      <c r="PF61" s="164"/>
      <c r="PG61" s="164"/>
      <c r="PH61" s="164"/>
      <c r="PI61" s="164"/>
      <c r="PJ61" s="164"/>
      <c r="PK61" s="164"/>
      <c r="PL61" s="164"/>
      <c r="PM61" s="165"/>
      <c r="PN61" s="72"/>
      <c r="PO61" s="73"/>
      <c r="PP61" s="163"/>
      <c r="PQ61" s="164"/>
      <c r="PR61" s="164"/>
      <c r="PS61" s="164"/>
      <c r="PT61" s="164"/>
      <c r="PU61" s="164"/>
      <c r="PV61" s="164"/>
      <c r="PW61" s="164"/>
      <c r="PX61" s="165"/>
      <c r="PY61" s="72"/>
      <c r="PZ61" s="73"/>
      <c r="QA61" s="163"/>
      <c r="QB61" s="164"/>
      <c r="QC61" s="164"/>
      <c r="QD61" s="164"/>
      <c r="QE61" s="164"/>
      <c r="QF61" s="164"/>
      <c r="QG61" s="164"/>
      <c r="QH61" s="164"/>
      <c r="QI61" s="165"/>
      <c r="QJ61" s="72"/>
      <c r="QK61" s="73"/>
      <c r="QL61" s="163"/>
      <c r="QM61" s="164"/>
      <c r="QN61" s="164"/>
      <c r="QO61" s="164"/>
      <c r="QP61" s="164"/>
      <c r="QQ61" s="164"/>
      <c r="QR61" s="164"/>
      <c r="QS61" s="164"/>
      <c r="QT61" s="165"/>
      <c r="QU61" s="72"/>
      <c r="QV61" s="73"/>
      <c r="QW61" s="163"/>
      <c r="QX61" s="164"/>
      <c r="QY61" s="164"/>
      <c r="QZ61" s="164"/>
      <c r="RA61" s="164"/>
      <c r="RB61" s="164"/>
      <c r="RC61" s="164"/>
      <c r="RD61" s="164"/>
      <c r="RE61" s="165"/>
      <c r="RF61" s="72"/>
      <c r="RG61" s="73"/>
      <c r="RH61" s="163"/>
      <c r="RI61" s="164"/>
      <c r="RJ61" s="164"/>
      <c r="RK61" s="164"/>
      <c r="RL61" s="164"/>
      <c r="RM61" s="164"/>
      <c r="RN61" s="164"/>
      <c r="RO61" s="164"/>
      <c r="RP61" s="165"/>
      <c r="RQ61" s="72"/>
      <c r="RR61" s="73"/>
      <c r="RS61" s="163"/>
      <c r="RT61" s="164"/>
      <c r="RU61" s="164"/>
      <c r="RV61" s="164"/>
      <c r="RW61" s="164"/>
      <c r="RX61" s="164"/>
      <c r="RY61" s="164"/>
      <c r="RZ61" s="164"/>
      <c r="SA61" s="165"/>
      <c r="SB61" s="72"/>
      <c r="SC61" s="73"/>
      <c r="SD61" s="163"/>
      <c r="SE61" s="164"/>
      <c r="SF61" s="164"/>
      <c r="SG61" s="164"/>
      <c r="SH61" s="164"/>
      <c r="SI61" s="164"/>
      <c r="SJ61" s="164"/>
      <c r="SK61" s="164"/>
      <c r="SL61" s="165"/>
      <c r="SM61" s="72"/>
      <c r="SN61" s="73"/>
      <c r="SO61" s="163"/>
      <c r="SP61" s="164"/>
      <c r="SQ61" s="164"/>
      <c r="SR61" s="164"/>
      <c r="SS61" s="164"/>
      <c r="ST61" s="164"/>
      <c r="SU61" s="164"/>
      <c r="SV61" s="164"/>
      <c r="SW61" s="165"/>
      <c r="SX61" s="72"/>
      <c r="SY61" s="73"/>
      <c r="SZ61" s="163"/>
      <c r="TA61" s="164"/>
      <c r="TB61" s="164"/>
      <c r="TC61" s="164"/>
      <c r="TD61" s="164"/>
      <c r="TE61" s="164"/>
      <c r="TF61" s="164"/>
      <c r="TG61" s="164"/>
      <c r="TH61" s="165"/>
      <c r="TI61" s="72"/>
      <c r="TJ61" s="73"/>
      <c r="TK61" s="163"/>
      <c r="TL61" s="164"/>
      <c r="TM61" s="164"/>
      <c r="TN61" s="164"/>
      <c r="TO61" s="164"/>
      <c r="TP61" s="164"/>
      <c r="TQ61" s="164"/>
      <c r="TR61" s="164"/>
      <c r="TS61" s="165"/>
      <c r="TT61" s="72"/>
      <c r="TU61" s="73"/>
      <c r="TV61" s="163"/>
      <c r="TW61" s="164"/>
      <c r="TX61" s="164"/>
      <c r="TY61" s="164"/>
      <c r="TZ61" s="164"/>
      <c r="UA61" s="164"/>
      <c r="UB61" s="164"/>
      <c r="UC61" s="164"/>
      <c r="UD61" s="165"/>
      <c r="UE61" s="72"/>
    </row>
    <row r="62" spans="1:551" x14ac:dyDescent="0.25">
      <c r="A62" s="75"/>
      <c r="B62" s="73"/>
      <c r="C62" s="40"/>
      <c r="D62" s="40"/>
      <c r="E62" s="40"/>
      <c r="F62" s="40"/>
      <c r="G62" s="40"/>
      <c r="H62" s="40"/>
      <c r="I62" s="40"/>
      <c r="J62" s="40"/>
      <c r="K62" s="40"/>
      <c r="L62" s="72"/>
      <c r="M62" s="73"/>
      <c r="N62" s="40"/>
      <c r="O62" s="40"/>
      <c r="P62" s="40"/>
      <c r="Q62" s="40"/>
      <c r="R62" s="40"/>
      <c r="S62" s="40"/>
      <c r="T62" s="40"/>
      <c r="U62" s="40"/>
      <c r="V62" s="40"/>
      <c r="W62" s="72"/>
      <c r="X62" s="73"/>
      <c r="Y62" s="40"/>
      <c r="Z62" s="40"/>
      <c r="AA62" s="40"/>
      <c r="AB62" s="40"/>
      <c r="AC62" s="40"/>
      <c r="AD62" s="40"/>
      <c r="AE62" s="40"/>
      <c r="AF62" s="40"/>
      <c r="AG62" s="40"/>
      <c r="AH62" s="72"/>
      <c r="AI62" s="73"/>
      <c r="AJ62" s="40"/>
      <c r="AK62" s="40"/>
      <c r="AL62" s="40"/>
      <c r="AM62" s="40"/>
      <c r="AN62" s="40"/>
      <c r="AO62" s="40"/>
      <c r="AP62" s="40"/>
      <c r="AQ62" s="40"/>
      <c r="AR62" s="40"/>
      <c r="AS62" s="72"/>
      <c r="AT62" s="73"/>
      <c r="AU62" s="40"/>
      <c r="AV62" s="40"/>
      <c r="AW62" s="40"/>
      <c r="AX62" s="40"/>
      <c r="AY62" s="40"/>
      <c r="AZ62" s="40"/>
      <c r="BA62" s="40"/>
      <c r="BB62" s="40"/>
      <c r="BC62" s="40"/>
      <c r="BD62" s="72"/>
      <c r="BE62" s="73"/>
      <c r="BF62" s="40"/>
      <c r="BG62" s="40"/>
      <c r="BH62" s="40"/>
      <c r="BI62" s="40"/>
      <c r="BJ62" s="40"/>
      <c r="BK62" s="40"/>
      <c r="BL62" s="40"/>
      <c r="BM62" s="40"/>
      <c r="BN62" s="40"/>
      <c r="BO62" s="72"/>
      <c r="BP62" s="73"/>
      <c r="BQ62" s="40"/>
      <c r="BR62" s="40"/>
      <c r="BS62" s="40"/>
      <c r="BT62" s="40"/>
      <c r="BU62" s="40"/>
      <c r="BV62" s="40"/>
      <c r="BW62" s="40"/>
      <c r="BX62" s="40"/>
      <c r="BY62" s="40"/>
      <c r="BZ62" s="72"/>
      <c r="CA62" s="73"/>
      <c r="CB62" s="40"/>
      <c r="CC62" s="40"/>
      <c r="CD62" s="40"/>
      <c r="CE62" s="40"/>
      <c r="CF62" s="40"/>
      <c r="CG62" s="40"/>
      <c r="CH62" s="40"/>
      <c r="CI62" s="40"/>
      <c r="CJ62" s="40"/>
      <c r="CK62" s="72"/>
      <c r="CL62" s="73"/>
      <c r="CM62" s="40"/>
      <c r="CN62" s="40"/>
      <c r="CO62" s="40"/>
      <c r="CP62" s="40"/>
      <c r="CQ62" s="40"/>
      <c r="CR62" s="40"/>
      <c r="CS62" s="40"/>
      <c r="CT62" s="40"/>
      <c r="CU62" s="40"/>
      <c r="CV62" s="72"/>
      <c r="CW62" s="73"/>
      <c r="CX62" s="40"/>
      <c r="CY62" s="40"/>
      <c r="CZ62" s="40"/>
      <c r="DA62" s="40"/>
      <c r="DB62" s="40"/>
      <c r="DC62" s="40"/>
      <c r="DD62" s="40"/>
      <c r="DE62" s="40"/>
      <c r="DF62" s="40"/>
      <c r="DG62" s="72"/>
      <c r="DH62" s="73"/>
      <c r="DI62" s="40"/>
      <c r="DJ62" s="40"/>
      <c r="DK62" s="40"/>
      <c r="DL62" s="40"/>
      <c r="DM62" s="40"/>
      <c r="DN62" s="40"/>
      <c r="DO62" s="40"/>
      <c r="DP62" s="40"/>
      <c r="DQ62" s="40"/>
      <c r="DR62" s="72"/>
      <c r="DS62" s="73"/>
      <c r="DT62" s="40"/>
      <c r="DU62" s="40"/>
      <c r="DV62" s="40"/>
      <c r="DW62" s="40"/>
      <c r="DX62" s="40"/>
      <c r="DY62" s="40"/>
      <c r="DZ62" s="40"/>
      <c r="EA62" s="40"/>
      <c r="EB62" s="40"/>
      <c r="EC62" s="72"/>
      <c r="ED62" s="73"/>
      <c r="EE62" s="40"/>
      <c r="EF62" s="40"/>
      <c r="EG62" s="40"/>
      <c r="EH62" s="40"/>
      <c r="EI62" s="40"/>
      <c r="EJ62" s="40"/>
      <c r="EK62" s="40"/>
      <c r="EL62" s="40"/>
      <c r="EM62" s="40"/>
      <c r="EN62" s="72"/>
      <c r="EO62" s="73"/>
      <c r="EP62" s="40"/>
      <c r="EQ62" s="40"/>
      <c r="ER62" s="40"/>
      <c r="ES62" s="40"/>
      <c r="ET62" s="40"/>
      <c r="EU62" s="40"/>
      <c r="EV62" s="40"/>
      <c r="EW62" s="40"/>
      <c r="EX62" s="40"/>
      <c r="EY62" s="72"/>
      <c r="EZ62" s="73"/>
      <c r="FA62" s="40"/>
      <c r="FB62" s="40"/>
      <c r="FC62" s="40"/>
      <c r="FD62" s="40"/>
      <c r="FE62" s="40"/>
      <c r="FF62" s="40"/>
      <c r="FG62" s="40"/>
      <c r="FH62" s="40"/>
      <c r="FI62" s="40"/>
      <c r="FJ62" s="72"/>
      <c r="FK62" s="73"/>
      <c r="FL62" s="40"/>
      <c r="FM62" s="40"/>
      <c r="FN62" s="40"/>
      <c r="FO62" s="40"/>
      <c r="FP62" s="40"/>
      <c r="FQ62" s="40"/>
      <c r="FR62" s="40"/>
      <c r="FS62" s="40"/>
      <c r="FT62" s="40"/>
      <c r="FU62" s="72"/>
      <c r="FV62" s="73"/>
      <c r="FW62" s="40"/>
      <c r="FX62" s="40"/>
      <c r="FY62" s="40"/>
      <c r="FZ62" s="40"/>
      <c r="GA62" s="40"/>
      <c r="GB62" s="40"/>
      <c r="GC62" s="40"/>
      <c r="GD62" s="40"/>
      <c r="GE62" s="40"/>
      <c r="GF62" s="72"/>
      <c r="GG62" s="73"/>
      <c r="GH62" s="40"/>
      <c r="GI62" s="40"/>
      <c r="GJ62" s="40"/>
      <c r="GK62" s="40"/>
      <c r="GL62" s="40"/>
      <c r="GM62" s="40"/>
      <c r="GN62" s="40"/>
      <c r="GO62" s="40"/>
      <c r="GP62" s="40"/>
      <c r="GQ62" s="72"/>
      <c r="GR62" s="73"/>
      <c r="GS62" s="40"/>
      <c r="GT62" s="40"/>
      <c r="GU62" s="40"/>
      <c r="GV62" s="40"/>
      <c r="GW62" s="40"/>
      <c r="GX62" s="40"/>
      <c r="GY62" s="40"/>
      <c r="GZ62" s="40"/>
      <c r="HA62" s="40"/>
      <c r="HB62" s="72"/>
      <c r="HC62" s="73"/>
      <c r="HD62" s="40"/>
      <c r="HE62" s="40"/>
      <c r="HF62" s="40"/>
      <c r="HG62" s="40"/>
      <c r="HH62" s="40"/>
      <c r="HI62" s="40"/>
      <c r="HJ62" s="40"/>
      <c r="HK62" s="40"/>
      <c r="HL62" s="40"/>
      <c r="HM62" s="72"/>
      <c r="HN62" s="73"/>
      <c r="HO62" s="40"/>
      <c r="HP62" s="40"/>
      <c r="HQ62" s="40"/>
      <c r="HR62" s="40"/>
      <c r="HS62" s="40"/>
      <c r="HT62" s="40"/>
      <c r="HU62" s="40"/>
      <c r="HV62" s="40"/>
      <c r="HW62" s="40"/>
      <c r="HX62" s="72"/>
      <c r="HY62" s="73"/>
      <c r="HZ62" s="40"/>
      <c r="IA62" s="40"/>
      <c r="IB62" s="40"/>
      <c r="IC62" s="40"/>
      <c r="ID62" s="40"/>
      <c r="IE62" s="40"/>
      <c r="IF62" s="40"/>
      <c r="IG62" s="40"/>
      <c r="IH62" s="40"/>
      <c r="II62" s="72"/>
      <c r="IJ62" s="73"/>
      <c r="IK62" s="40"/>
      <c r="IL62" s="40"/>
      <c r="IM62" s="40"/>
      <c r="IN62" s="40"/>
      <c r="IO62" s="40"/>
      <c r="IP62" s="40"/>
      <c r="IQ62" s="40"/>
      <c r="IR62" s="40"/>
      <c r="IS62" s="40"/>
      <c r="IT62" s="72"/>
      <c r="IU62" s="73"/>
      <c r="IV62" s="40"/>
      <c r="IW62" s="40"/>
      <c r="IX62" s="40"/>
      <c r="IY62" s="40"/>
      <c r="IZ62" s="40"/>
      <c r="JA62" s="40"/>
      <c r="JB62" s="40"/>
      <c r="JC62" s="40"/>
      <c r="JD62" s="40"/>
      <c r="JE62" s="72"/>
      <c r="JF62" s="73"/>
      <c r="JG62" s="40"/>
      <c r="JH62" s="40"/>
      <c r="JI62" s="40"/>
      <c r="JJ62" s="40"/>
      <c r="JK62" s="40"/>
      <c r="JL62" s="40"/>
      <c r="JM62" s="40"/>
      <c r="JN62" s="40"/>
      <c r="JO62" s="40"/>
      <c r="JP62" s="72"/>
      <c r="JQ62" s="73"/>
      <c r="JR62" s="40"/>
      <c r="JS62" s="40"/>
      <c r="JT62" s="40"/>
      <c r="JU62" s="40"/>
      <c r="JV62" s="40"/>
      <c r="JW62" s="40"/>
      <c r="JX62" s="40"/>
      <c r="JY62" s="40"/>
      <c r="JZ62" s="40"/>
      <c r="KA62" s="72"/>
      <c r="KB62" s="73"/>
      <c r="KC62" s="40"/>
      <c r="KD62" s="40"/>
      <c r="KE62" s="40"/>
      <c r="KF62" s="40"/>
      <c r="KG62" s="40"/>
      <c r="KH62" s="40"/>
      <c r="KI62" s="40"/>
      <c r="KJ62" s="40"/>
      <c r="KK62" s="40"/>
      <c r="KL62" s="72"/>
      <c r="KM62" s="73"/>
      <c r="KN62" s="40"/>
      <c r="KO62" s="40"/>
      <c r="KP62" s="40"/>
      <c r="KQ62" s="40"/>
      <c r="KR62" s="40"/>
      <c r="KS62" s="40"/>
      <c r="KT62" s="40"/>
      <c r="KU62" s="40"/>
      <c r="KV62" s="40"/>
      <c r="KW62" s="72"/>
      <c r="KX62" s="73"/>
      <c r="KY62" s="40"/>
      <c r="KZ62" s="40"/>
      <c r="LA62" s="40"/>
      <c r="LB62" s="40"/>
      <c r="LC62" s="40"/>
      <c r="LD62" s="40"/>
      <c r="LE62" s="40"/>
      <c r="LF62" s="40"/>
      <c r="LG62" s="40"/>
      <c r="LH62" s="72"/>
      <c r="LI62" s="73"/>
      <c r="LJ62" s="40"/>
      <c r="LK62" s="40"/>
      <c r="LL62" s="40"/>
      <c r="LM62" s="40"/>
      <c r="LN62" s="40"/>
      <c r="LO62" s="40"/>
      <c r="LP62" s="40"/>
      <c r="LQ62" s="40"/>
      <c r="LR62" s="40"/>
      <c r="LS62" s="72"/>
      <c r="LT62" s="73"/>
      <c r="LU62" s="40"/>
      <c r="LV62" s="40"/>
      <c r="LW62" s="40"/>
      <c r="LX62" s="40"/>
      <c r="LY62" s="40"/>
      <c r="LZ62" s="40"/>
      <c r="MA62" s="40"/>
      <c r="MB62" s="40"/>
      <c r="MC62" s="40"/>
      <c r="MD62" s="72"/>
      <c r="ME62" s="73"/>
      <c r="MF62" s="40"/>
      <c r="MG62" s="40"/>
      <c r="MH62" s="40"/>
      <c r="MI62" s="40"/>
      <c r="MJ62" s="40"/>
      <c r="MK62" s="40"/>
      <c r="ML62" s="40"/>
      <c r="MM62" s="40"/>
      <c r="MN62" s="40"/>
      <c r="MO62" s="72"/>
      <c r="MP62" s="73"/>
      <c r="MQ62" s="40"/>
      <c r="MR62" s="40"/>
      <c r="MS62" s="40"/>
      <c r="MT62" s="40"/>
      <c r="MU62" s="40"/>
      <c r="MV62" s="40"/>
      <c r="MW62" s="40"/>
      <c r="MX62" s="40"/>
      <c r="MY62" s="40"/>
      <c r="MZ62" s="72"/>
      <c r="NA62" s="73"/>
      <c r="NB62" s="40"/>
      <c r="NC62" s="40"/>
      <c r="ND62" s="40"/>
      <c r="NE62" s="40"/>
      <c r="NF62" s="40"/>
      <c r="NG62" s="40"/>
      <c r="NH62" s="40"/>
      <c r="NI62" s="40"/>
      <c r="NJ62" s="40"/>
      <c r="NK62" s="72"/>
      <c r="NL62" s="73"/>
      <c r="NM62" s="40"/>
      <c r="NN62" s="40"/>
      <c r="NO62" s="40"/>
      <c r="NP62" s="40"/>
      <c r="NQ62" s="40"/>
      <c r="NR62" s="40"/>
      <c r="NS62" s="40"/>
      <c r="NT62" s="40"/>
      <c r="NU62" s="40"/>
      <c r="NV62" s="72"/>
      <c r="NW62" s="73"/>
      <c r="NX62" s="40"/>
      <c r="NY62" s="40"/>
      <c r="NZ62" s="40"/>
      <c r="OA62" s="40"/>
      <c r="OB62" s="40"/>
      <c r="OC62" s="40"/>
      <c r="OD62" s="40"/>
      <c r="OE62" s="40"/>
      <c r="OF62" s="40"/>
      <c r="OG62" s="72"/>
      <c r="OH62" s="73"/>
      <c r="OI62" s="40"/>
      <c r="OJ62" s="40"/>
      <c r="OK62" s="40"/>
      <c r="OL62" s="40"/>
      <c r="OM62" s="40"/>
      <c r="ON62" s="40"/>
      <c r="OO62" s="40"/>
      <c r="OP62" s="40"/>
      <c r="OQ62" s="40"/>
      <c r="OR62" s="72"/>
      <c r="OS62" s="73"/>
      <c r="OT62" s="40"/>
      <c r="OU62" s="40"/>
      <c r="OV62" s="40"/>
      <c r="OW62" s="40"/>
      <c r="OX62" s="40"/>
      <c r="OY62" s="40"/>
      <c r="OZ62" s="40"/>
      <c r="PA62" s="40"/>
      <c r="PB62" s="40"/>
      <c r="PC62" s="72"/>
      <c r="PD62" s="73"/>
      <c r="PE62" s="40"/>
      <c r="PF62" s="40"/>
      <c r="PG62" s="40"/>
      <c r="PH62" s="40"/>
      <c r="PI62" s="40"/>
      <c r="PJ62" s="40"/>
      <c r="PK62" s="40"/>
      <c r="PL62" s="40"/>
      <c r="PM62" s="40"/>
      <c r="PN62" s="72"/>
      <c r="PO62" s="73"/>
      <c r="PP62" s="40"/>
      <c r="PQ62" s="40"/>
      <c r="PR62" s="40"/>
      <c r="PS62" s="40"/>
      <c r="PT62" s="40"/>
      <c r="PU62" s="40"/>
      <c r="PV62" s="40"/>
      <c r="PW62" s="40"/>
      <c r="PX62" s="40"/>
      <c r="PY62" s="72"/>
      <c r="PZ62" s="73"/>
      <c r="QA62" s="40"/>
      <c r="QB62" s="40"/>
      <c r="QC62" s="40"/>
      <c r="QD62" s="40"/>
      <c r="QE62" s="40"/>
      <c r="QF62" s="40"/>
      <c r="QG62" s="40"/>
      <c r="QH62" s="40"/>
      <c r="QI62" s="40"/>
      <c r="QJ62" s="72"/>
      <c r="QK62" s="73"/>
      <c r="QL62" s="40"/>
      <c r="QM62" s="40"/>
      <c r="QN62" s="40"/>
      <c r="QO62" s="40"/>
      <c r="QP62" s="40"/>
      <c r="QQ62" s="40"/>
      <c r="QR62" s="40"/>
      <c r="QS62" s="40"/>
      <c r="QT62" s="40"/>
      <c r="QU62" s="72"/>
      <c r="QV62" s="73"/>
      <c r="QW62" s="40"/>
      <c r="QX62" s="40"/>
      <c r="QY62" s="40"/>
      <c r="QZ62" s="40"/>
      <c r="RA62" s="40"/>
      <c r="RB62" s="40"/>
      <c r="RC62" s="40"/>
      <c r="RD62" s="40"/>
      <c r="RE62" s="40"/>
      <c r="RF62" s="72"/>
      <c r="RG62" s="73"/>
      <c r="RH62" s="40"/>
      <c r="RI62" s="40"/>
      <c r="RJ62" s="40"/>
      <c r="RK62" s="40"/>
      <c r="RL62" s="40"/>
      <c r="RM62" s="40"/>
      <c r="RN62" s="40"/>
      <c r="RO62" s="40"/>
      <c r="RP62" s="40"/>
      <c r="RQ62" s="72"/>
      <c r="RR62" s="73"/>
      <c r="RS62" s="40"/>
      <c r="RT62" s="40"/>
      <c r="RU62" s="40"/>
      <c r="RV62" s="40"/>
      <c r="RW62" s="40"/>
      <c r="RX62" s="40"/>
      <c r="RY62" s="40"/>
      <c r="RZ62" s="40"/>
      <c r="SA62" s="40"/>
      <c r="SB62" s="72"/>
      <c r="SC62" s="73"/>
      <c r="SD62" s="40"/>
      <c r="SE62" s="40"/>
      <c r="SF62" s="40"/>
      <c r="SG62" s="40"/>
      <c r="SH62" s="40"/>
      <c r="SI62" s="40"/>
      <c r="SJ62" s="40"/>
      <c r="SK62" s="40"/>
      <c r="SL62" s="40"/>
      <c r="SM62" s="72"/>
      <c r="SN62" s="73"/>
      <c r="SO62" s="40"/>
      <c r="SP62" s="40"/>
      <c r="SQ62" s="40"/>
      <c r="SR62" s="40"/>
      <c r="SS62" s="40"/>
      <c r="ST62" s="40"/>
      <c r="SU62" s="40"/>
      <c r="SV62" s="40"/>
      <c r="SW62" s="40"/>
      <c r="SX62" s="72"/>
      <c r="SY62" s="73"/>
      <c r="SZ62" s="40"/>
      <c r="TA62" s="40"/>
      <c r="TB62" s="40"/>
      <c r="TC62" s="40"/>
      <c r="TD62" s="40"/>
      <c r="TE62" s="40"/>
      <c r="TF62" s="40"/>
      <c r="TG62" s="40"/>
      <c r="TH62" s="40"/>
      <c r="TI62" s="72"/>
      <c r="TJ62" s="73"/>
      <c r="TK62" s="40"/>
      <c r="TL62" s="40"/>
      <c r="TM62" s="40"/>
      <c r="TN62" s="40"/>
      <c r="TO62" s="40"/>
      <c r="TP62" s="40"/>
      <c r="TQ62" s="40"/>
      <c r="TR62" s="40"/>
      <c r="TS62" s="40"/>
      <c r="TT62" s="72"/>
      <c r="TU62" s="73"/>
      <c r="TV62" s="40"/>
      <c r="TW62" s="40"/>
      <c r="TX62" s="40"/>
      <c r="TY62" s="40"/>
      <c r="TZ62" s="40"/>
      <c r="UA62" s="40"/>
      <c r="UB62" s="40"/>
      <c r="UC62" s="40"/>
      <c r="UD62" s="40"/>
      <c r="UE62" s="72"/>
    </row>
    <row r="63" spans="1:551" x14ac:dyDescent="0.25">
      <c r="A63" s="75"/>
      <c r="B63" s="73"/>
      <c r="C63" s="74" t="str">
        <f>'Site 1'!C61</f>
        <v>Number of Service Visits Expected in the first three years of operation (annually):</v>
      </c>
      <c r="D63" s="40"/>
      <c r="E63" s="40"/>
      <c r="F63" s="40"/>
      <c r="G63" s="40"/>
      <c r="H63" s="40"/>
      <c r="I63" s="40"/>
      <c r="J63" s="40"/>
      <c r="K63" s="40"/>
      <c r="L63" s="72"/>
      <c r="M63" s="73"/>
      <c r="N63" s="74" t="str">
        <f>$C$63</f>
        <v>Number of Service Visits Expected in the first three years of operation (annually):</v>
      </c>
      <c r="O63" s="40"/>
      <c r="P63" s="40"/>
      <c r="Q63" s="40"/>
      <c r="R63" s="40"/>
      <c r="S63" s="40"/>
      <c r="T63" s="40"/>
      <c r="U63" s="40"/>
      <c r="V63" s="40"/>
      <c r="W63" s="72"/>
      <c r="X63" s="73"/>
      <c r="Y63" s="74" t="str">
        <f>$C$63</f>
        <v>Number of Service Visits Expected in the first three years of operation (annually):</v>
      </c>
      <c r="Z63" s="40"/>
      <c r="AA63" s="40"/>
      <c r="AB63" s="40"/>
      <c r="AC63" s="40"/>
      <c r="AD63" s="40"/>
      <c r="AE63" s="40"/>
      <c r="AF63" s="40"/>
      <c r="AG63" s="40"/>
      <c r="AH63" s="72"/>
      <c r="AI63" s="73"/>
      <c r="AJ63" s="74" t="str">
        <f>$C$63</f>
        <v>Number of Service Visits Expected in the first three years of operation (annually):</v>
      </c>
      <c r="AK63" s="40"/>
      <c r="AL63" s="40"/>
      <c r="AM63" s="40"/>
      <c r="AN63" s="40"/>
      <c r="AO63" s="40"/>
      <c r="AP63" s="40"/>
      <c r="AQ63" s="40"/>
      <c r="AR63" s="40"/>
      <c r="AS63" s="72"/>
      <c r="AT63" s="73"/>
      <c r="AU63" s="74" t="str">
        <f>$C$63</f>
        <v>Number of Service Visits Expected in the first three years of operation (annually):</v>
      </c>
      <c r="AV63" s="40"/>
      <c r="AW63" s="40"/>
      <c r="AX63" s="40"/>
      <c r="AY63" s="40"/>
      <c r="AZ63" s="40"/>
      <c r="BA63" s="40"/>
      <c r="BB63" s="40"/>
      <c r="BC63" s="40"/>
      <c r="BD63" s="72"/>
      <c r="BE63" s="73"/>
      <c r="BF63" s="74" t="str">
        <f>$C$63</f>
        <v>Number of Service Visits Expected in the first three years of operation (annually):</v>
      </c>
      <c r="BG63" s="40"/>
      <c r="BH63" s="40"/>
      <c r="BI63" s="40"/>
      <c r="BJ63" s="40"/>
      <c r="BK63" s="40"/>
      <c r="BL63" s="40"/>
      <c r="BM63" s="40"/>
      <c r="BN63" s="40"/>
      <c r="BO63" s="72"/>
      <c r="BP63" s="73"/>
      <c r="BQ63" s="74" t="str">
        <f>$C$63</f>
        <v>Number of Service Visits Expected in the first three years of operation (annually):</v>
      </c>
      <c r="BR63" s="40"/>
      <c r="BS63" s="40"/>
      <c r="BT63" s="40"/>
      <c r="BU63" s="40"/>
      <c r="BV63" s="40"/>
      <c r="BW63" s="40"/>
      <c r="BX63" s="40"/>
      <c r="BY63" s="40"/>
      <c r="BZ63" s="72"/>
      <c r="CA63" s="73"/>
      <c r="CB63" s="74" t="str">
        <f>$C$63</f>
        <v>Number of Service Visits Expected in the first three years of operation (annually):</v>
      </c>
      <c r="CC63" s="40"/>
      <c r="CD63" s="40"/>
      <c r="CE63" s="40"/>
      <c r="CF63" s="40"/>
      <c r="CG63" s="40"/>
      <c r="CH63" s="40"/>
      <c r="CI63" s="40"/>
      <c r="CJ63" s="40"/>
      <c r="CK63" s="72"/>
      <c r="CL63" s="73"/>
      <c r="CM63" s="74" t="str">
        <f>$C$63</f>
        <v>Number of Service Visits Expected in the first three years of operation (annually):</v>
      </c>
      <c r="CN63" s="40"/>
      <c r="CO63" s="40"/>
      <c r="CP63" s="40"/>
      <c r="CQ63" s="40"/>
      <c r="CR63" s="40"/>
      <c r="CS63" s="40"/>
      <c r="CT63" s="40"/>
      <c r="CU63" s="40"/>
      <c r="CV63" s="72"/>
      <c r="CW63" s="73"/>
      <c r="CX63" s="74" t="str">
        <f>$C$63</f>
        <v>Number of Service Visits Expected in the first three years of operation (annually):</v>
      </c>
      <c r="CY63" s="40"/>
      <c r="CZ63" s="40"/>
      <c r="DA63" s="40"/>
      <c r="DB63" s="40"/>
      <c r="DC63" s="40"/>
      <c r="DD63" s="40"/>
      <c r="DE63" s="40"/>
      <c r="DF63" s="40"/>
      <c r="DG63" s="72"/>
      <c r="DH63" s="73"/>
      <c r="DI63" s="74" t="str">
        <f>$C$63</f>
        <v>Number of Service Visits Expected in the first three years of operation (annually):</v>
      </c>
      <c r="DJ63" s="40"/>
      <c r="DK63" s="40"/>
      <c r="DL63" s="40"/>
      <c r="DM63" s="40"/>
      <c r="DN63" s="40"/>
      <c r="DO63" s="40"/>
      <c r="DP63" s="40"/>
      <c r="DQ63" s="40"/>
      <c r="DR63" s="72"/>
      <c r="DS63" s="73"/>
      <c r="DT63" s="74" t="str">
        <f>$C$63</f>
        <v>Number of Service Visits Expected in the first three years of operation (annually):</v>
      </c>
      <c r="DU63" s="40"/>
      <c r="DV63" s="40"/>
      <c r="DW63" s="40"/>
      <c r="DX63" s="40"/>
      <c r="DY63" s="40"/>
      <c r="DZ63" s="40"/>
      <c r="EA63" s="40"/>
      <c r="EB63" s="40"/>
      <c r="EC63" s="72"/>
      <c r="ED63" s="73"/>
      <c r="EE63" s="74" t="str">
        <f>$C$63</f>
        <v>Number of Service Visits Expected in the first three years of operation (annually):</v>
      </c>
      <c r="EF63" s="40"/>
      <c r="EG63" s="40"/>
      <c r="EH63" s="40"/>
      <c r="EI63" s="40"/>
      <c r="EJ63" s="40"/>
      <c r="EK63" s="40"/>
      <c r="EL63" s="40"/>
      <c r="EM63" s="40"/>
      <c r="EN63" s="72"/>
      <c r="EO63" s="73"/>
      <c r="EP63" s="74" t="str">
        <f>$C$63</f>
        <v>Number of Service Visits Expected in the first three years of operation (annually):</v>
      </c>
      <c r="EQ63" s="40"/>
      <c r="ER63" s="40"/>
      <c r="ES63" s="40"/>
      <c r="ET63" s="40"/>
      <c r="EU63" s="40"/>
      <c r="EV63" s="40"/>
      <c r="EW63" s="40"/>
      <c r="EX63" s="40"/>
      <c r="EY63" s="72"/>
      <c r="EZ63" s="73"/>
      <c r="FA63" s="74" t="str">
        <f>$C$63</f>
        <v>Number of Service Visits Expected in the first three years of operation (annually):</v>
      </c>
      <c r="FB63" s="40"/>
      <c r="FC63" s="40"/>
      <c r="FD63" s="40"/>
      <c r="FE63" s="40"/>
      <c r="FF63" s="40"/>
      <c r="FG63" s="40"/>
      <c r="FH63" s="40"/>
      <c r="FI63" s="40"/>
      <c r="FJ63" s="72"/>
      <c r="FK63" s="73"/>
      <c r="FL63" s="74" t="str">
        <f>$C$63</f>
        <v>Number of Service Visits Expected in the first three years of operation (annually):</v>
      </c>
      <c r="FM63" s="40"/>
      <c r="FN63" s="40"/>
      <c r="FO63" s="40"/>
      <c r="FP63" s="40"/>
      <c r="FQ63" s="40"/>
      <c r="FR63" s="40"/>
      <c r="FS63" s="40"/>
      <c r="FT63" s="40"/>
      <c r="FU63" s="72"/>
      <c r="FV63" s="73"/>
      <c r="FW63" s="74" t="str">
        <f>$C$63</f>
        <v>Number of Service Visits Expected in the first three years of operation (annually):</v>
      </c>
      <c r="FX63" s="40"/>
      <c r="FY63" s="40"/>
      <c r="FZ63" s="40"/>
      <c r="GA63" s="40"/>
      <c r="GB63" s="40"/>
      <c r="GC63" s="40"/>
      <c r="GD63" s="40"/>
      <c r="GE63" s="40"/>
      <c r="GF63" s="72"/>
      <c r="GG63" s="73"/>
      <c r="GH63" s="74" t="str">
        <f>$C$63</f>
        <v>Number of Service Visits Expected in the first three years of operation (annually):</v>
      </c>
      <c r="GI63" s="40"/>
      <c r="GJ63" s="40"/>
      <c r="GK63" s="40"/>
      <c r="GL63" s="40"/>
      <c r="GM63" s="40"/>
      <c r="GN63" s="40"/>
      <c r="GO63" s="40"/>
      <c r="GP63" s="40"/>
      <c r="GQ63" s="72"/>
      <c r="GR63" s="73"/>
      <c r="GS63" s="74" t="str">
        <f>$C$63</f>
        <v>Number of Service Visits Expected in the first three years of operation (annually):</v>
      </c>
      <c r="GT63" s="40"/>
      <c r="GU63" s="40"/>
      <c r="GV63" s="40"/>
      <c r="GW63" s="40"/>
      <c r="GX63" s="40"/>
      <c r="GY63" s="40"/>
      <c r="GZ63" s="40"/>
      <c r="HA63" s="40"/>
      <c r="HB63" s="72"/>
      <c r="HC63" s="73"/>
      <c r="HD63" s="74" t="str">
        <f>$C$63</f>
        <v>Number of Service Visits Expected in the first three years of operation (annually):</v>
      </c>
      <c r="HE63" s="40"/>
      <c r="HF63" s="40"/>
      <c r="HG63" s="40"/>
      <c r="HH63" s="40"/>
      <c r="HI63" s="40"/>
      <c r="HJ63" s="40"/>
      <c r="HK63" s="40"/>
      <c r="HL63" s="40"/>
      <c r="HM63" s="72"/>
      <c r="HN63" s="73"/>
      <c r="HO63" s="74" t="str">
        <f>$C$63</f>
        <v>Number of Service Visits Expected in the first three years of operation (annually):</v>
      </c>
      <c r="HP63" s="40"/>
      <c r="HQ63" s="40"/>
      <c r="HR63" s="40"/>
      <c r="HS63" s="40"/>
      <c r="HT63" s="40"/>
      <c r="HU63" s="40"/>
      <c r="HV63" s="40"/>
      <c r="HW63" s="40"/>
      <c r="HX63" s="72"/>
      <c r="HY63" s="73"/>
      <c r="HZ63" s="74" t="str">
        <f>$C$63</f>
        <v>Number of Service Visits Expected in the first three years of operation (annually):</v>
      </c>
      <c r="IA63" s="40"/>
      <c r="IB63" s="40"/>
      <c r="IC63" s="40"/>
      <c r="ID63" s="40"/>
      <c r="IE63" s="40"/>
      <c r="IF63" s="40"/>
      <c r="IG63" s="40"/>
      <c r="IH63" s="40"/>
      <c r="II63" s="72"/>
      <c r="IJ63" s="73"/>
      <c r="IK63" s="74" t="str">
        <f>$C$63</f>
        <v>Number of Service Visits Expected in the first three years of operation (annually):</v>
      </c>
      <c r="IL63" s="40"/>
      <c r="IM63" s="40"/>
      <c r="IN63" s="40"/>
      <c r="IO63" s="40"/>
      <c r="IP63" s="40"/>
      <c r="IQ63" s="40"/>
      <c r="IR63" s="40"/>
      <c r="IS63" s="40"/>
      <c r="IT63" s="72"/>
      <c r="IU63" s="73"/>
      <c r="IV63" s="74" t="str">
        <f>$C$63</f>
        <v>Number of Service Visits Expected in the first three years of operation (annually):</v>
      </c>
      <c r="IW63" s="40"/>
      <c r="IX63" s="40"/>
      <c r="IY63" s="40"/>
      <c r="IZ63" s="40"/>
      <c r="JA63" s="40"/>
      <c r="JB63" s="40"/>
      <c r="JC63" s="40"/>
      <c r="JD63" s="40"/>
      <c r="JE63" s="72"/>
      <c r="JF63" s="73"/>
      <c r="JG63" s="74" t="str">
        <f>$C$63</f>
        <v>Number of Service Visits Expected in the first three years of operation (annually):</v>
      </c>
      <c r="JH63" s="40"/>
      <c r="JI63" s="40"/>
      <c r="JJ63" s="40"/>
      <c r="JK63" s="40"/>
      <c r="JL63" s="40"/>
      <c r="JM63" s="40"/>
      <c r="JN63" s="40"/>
      <c r="JO63" s="40"/>
      <c r="JP63" s="72"/>
      <c r="JQ63" s="73"/>
      <c r="JR63" s="74" t="str">
        <f>$C$63</f>
        <v>Number of Service Visits Expected in the first three years of operation (annually):</v>
      </c>
      <c r="JS63" s="40"/>
      <c r="JT63" s="40"/>
      <c r="JU63" s="40"/>
      <c r="JV63" s="40"/>
      <c r="JW63" s="40"/>
      <c r="JX63" s="40"/>
      <c r="JY63" s="40"/>
      <c r="JZ63" s="40"/>
      <c r="KA63" s="72"/>
      <c r="KB63" s="73"/>
      <c r="KC63" s="74" t="str">
        <f>$C$63</f>
        <v>Number of Service Visits Expected in the first three years of operation (annually):</v>
      </c>
      <c r="KD63" s="40"/>
      <c r="KE63" s="40"/>
      <c r="KF63" s="40"/>
      <c r="KG63" s="40"/>
      <c r="KH63" s="40"/>
      <c r="KI63" s="40"/>
      <c r="KJ63" s="40"/>
      <c r="KK63" s="40"/>
      <c r="KL63" s="72"/>
      <c r="KM63" s="73"/>
      <c r="KN63" s="74" t="str">
        <f>$C$63</f>
        <v>Number of Service Visits Expected in the first three years of operation (annually):</v>
      </c>
      <c r="KO63" s="40"/>
      <c r="KP63" s="40"/>
      <c r="KQ63" s="40"/>
      <c r="KR63" s="40"/>
      <c r="KS63" s="40"/>
      <c r="KT63" s="40"/>
      <c r="KU63" s="40"/>
      <c r="KV63" s="40"/>
      <c r="KW63" s="72"/>
      <c r="KX63" s="73"/>
      <c r="KY63" s="74" t="str">
        <f>$C$63</f>
        <v>Number of Service Visits Expected in the first three years of operation (annually):</v>
      </c>
      <c r="KZ63" s="40"/>
      <c r="LA63" s="40"/>
      <c r="LB63" s="40"/>
      <c r="LC63" s="40"/>
      <c r="LD63" s="40"/>
      <c r="LE63" s="40"/>
      <c r="LF63" s="40"/>
      <c r="LG63" s="40"/>
      <c r="LH63" s="72"/>
      <c r="LI63" s="73"/>
      <c r="LJ63" s="74" t="str">
        <f>$C$63</f>
        <v>Number of Service Visits Expected in the first three years of operation (annually):</v>
      </c>
      <c r="LK63" s="40"/>
      <c r="LL63" s="40"/>
      <c r="LM63" s="40"/>
      <c r="LN63" s="40"/>
      <c r="LO63" s="40"/>
      <c r="LP63" s="40"/>
      <c r="LQ63" s="40"/>
      <c r="LR63" s="40"/>
      <c r="LS63" s="72"/>
      <c r="LT63" s="73"/>
      <c r="LU63" s="74" t="str">
        <f>$C$63</f>
        <v>Number of Service Visits Expected in the first three years of operation (annually):</v>
      </c>
      <c r="LV63" s="40"/>
      <c r="LW63" s="40"/>
      <c r="LX63" s="40"/>
      <c r="LY63" s="40"/>
      <c r="LZ63" s="40"/>
      <c r="MA63" s="40"/>
      <c r="MB63" s="40"/>
      <c r="MC63" s="40"/>
      <c r="MD63" s="72"/>
      <c r="ME63" s="73"/>
      <c r="MF63" s="74" t="str">
        <f>$C$63</f>
        <v>Number of Service Visits Expected in the first three years of operation (annually):</v>
      </c>
      <c r="MG63" s="40"/>
      <c r="MH63" s="40"/>
      <c r="MI63" s="40"/>
      <c r="MJ63" s="40"/>
      <c r="MK63" s="40"/>
      <c r="ML63" s="40"/>
      <c r="MM63" s="40"/>
      <c r="MN63" s="40"/>
      <c r="MO63" s="72"/>
      <c r="MP63" s="73"/>
      <c r="MQ63" s="74" t="str">
        <f>$C$63</f>
        <v>Number of Service Visits Expected in the first three years of operation (annually):</v>
      </c>
      <c r="MR63" s="40"/>
      <c r="MS63" s="40"/>
      <c r="MT63" s="40"/>
      <c r="MU63" s="40"/>
      <c r="MV63" s="40"/>
      <c r="MW63" s="40"/>
      <c r="MX63" s="40"/>
      <c r="MY63" s="40"/>
      <c r="MZ63" s="72"/>
      <c r="NA63" s="73"/>
      <c r="NB63" s="74" t="str">
        <f>$C$63</f>
        <v>Number of Service Visits Expected in the first three years of operation (annually):</v>
      </c>
      <c r="NC63" s="40"/>
      <c r="ND63" s="40"/>
      <c r="NE63" s="40"/>
      <c r="NF63" s="40"/>
      <c r="NG63" s="40"/>
      <c r="NH63" s="40"/>
      <c r="NI63" s="40"/>
      <c r="NJ63" s="40"/>
      <c r="NK63" s="72"/>
      <c r="NL63" s="73"/>
      <c r="NM63" s="74" t="str">
        <f>$C$63</f>
        <v>Number of Service Visits Expected in the first three years of operation (annually):</v>
      </c>
      <c r="NN63" s="40"/>
      <c r="NO63" s="40"/>
      <c r="NP63" s="40"/>
      <c r="NQ63" s="40"/>
      <c r="NR63" s="40"/>
      <c r="NS63" s="40"/>
      <c r="NT63" s="40"/>
      <c r="NU63" s="40"/>
      <c r="NV63" s="72"/>
      <c r="NW63" s="73"/>
      <c r="NX63" s="74" t="str">
        <f>$C$63</f>
        <v>Number of Service Visits Expected in the first three years of operation (annually):</v>
      </c>
      <c r="NY63" s="40"/>
      <c r="NZ63" s="40"/>
      <c r="OA63" s="40"/>
      <c r="OB63" s="40"/>
      <c r="OC63" s="40"/>
      <c r="OD63" s="40"/>
      <c r="OE63" s="40"/>
      <c r="OF63" s="40"/>
      <c r="OG63" s="72"/>
      <c r="OH63" s="73"/>
      <c r="OI63" s="74" t="str">
        <f>$C$63</f>
        <v>Number of Service Visits Expected in the first three years of operation (annually):</v>
      </c>
      <c r="OJ63" s="40"/>
      <c r="OK63" s="40"/>
      <c r="OL63" s="40"/>
      <c r="OM63" s="40"/>
      <c r="ON63" s="40"/>
      <c r="OO63" s="40"/>
      <c r="OP63" s="40"/>
      <c r="OQ63" s="40"/>
      <c r="OR63" s="72"/>
      <c r="OS63" s="73"/>
      <c r="OT63" s="74" t="str">
        <f>$C$63</f>
        <v>Number of Service Visits Expected in the first three years of operation (annually):</v>
      </c>
      <c r="OU63" s="40"/>
      <c r="OV63" s="40"/>
      <c r="OW63" s="40"/>
      <c r="OX63" s="40"/>
      <c r="OY63" s="40"/>
      <c r="OZ63" s="40"/>
      <c r="PA63" s="40"/>
      <c r="PB63" s="40"/>
      <c r="PC63" s="72"/>
      <c r="PD63" s="73"/>
      <c r="PE63" s="74" t="str">
        <f>$C$63</f>
        <v>Number of Service Visits Expected in the first three years of operation (annually):</v>
      </c>
      <c r="PF63" s="40"/>
      <c r="PG63" s="40"/>
      <c r="PH63" s="40"/>
      <c r="PI63" s="40"/>
      <c r="PJ63" s="40"/>
      <c r="PK63" s="40"/>
      <c r="PL63" s="40"/>
      <c r="PM63" s="40"/>
      <c r="PN63" s="72"/>
      <c r="PO63" s="73"/>
      <c r="PP63" s="74" t="str">
        <f>$C$63</f>
        <v>Number of Service Visits Expected in the first three years of operation (annually):</v>
      </c>
      <c r="PQ63" s="40"/>
      <c r="PR63" s="40"/>
      <c r="PS63" s="40"/>
      <c r="PT63" s="40"/>
      <c r="PU63" s="40"/>
      <c r="PV63" s="40"/>
      <c r="PW63" s="40"/>
      <c r="PX63" s="40"/>
      <c r="PY63" s="72"/>
      <c r="PZ63" s="73"/>
      <c r="QA63" s="74" t="str">
        <f>$C$63</f>
        <v>Number of Service Visits Expected in the first three years of operation (annually):</v>
      </c>
      <c r="QB63" s="40"/>
      <c r="QC63" s="40"/>
      <c r="QD63" s="40"/>
      <c r="QE63" s="40"/>
      <c r="QF63" s="40"/>
      <c r="QG63" s="40"/>
      <c r="QH63" s="40"/>
      <c r="QI63" s="40"/>
      <c r="QJ63" s="72"/>
      <c r="QK63" s="73"/>
      <c r="QL63" s="74" t="str">
        <f>$C$63</f>
        <v>Number of Service Visits Expected in the first three years of operation (annually):</v>
      </c>
      <c r="QM63" s="40"/>
      <c r="QN63" s="40"/>
      <c r="QO63" s="40"/>
      <c r="QP63" s="40"/>
      <c r="QQ63" s="40"/>
      <c r="QR63" s="40"/>
      <c r="QS63" s="40"/>
      <c r="QT63" s="40"/>
      <c r="QU63" s="72"/>
      <c r="QV63" s="73"/>
      <c r="QW63" s="74" t="str">
        <f>$C$63</f>
        <v>Number of Service Visits Expected in the first three years of operation (annually):</v>
      </c>
      <c r="QX63" s="40"/>
      <c r="QY63" s="40"/>
      <c r="QZ63" s="40"/>
      <c r="RA63" s="40"/>
      <c r="RB63" s="40"/>
      <c r="RC63" s="40"/>
      <c r="RD63" s="40"/>
      <c r="RE63" s="40"/>
      <c r="RF63" s="72"/>
      <c r="RG63" s="73"/>
      <c r="RH63" s="74" t="str">
        <f>$C$63</f>
        <v>Number of Service Visits Expected in the first three years of operation (annually):</v>
      </c>
      <c r="RI63" s="40"/>
      <c r="RJ63" s="40"/>
      <c r="RK63" s="40"/>
      <c r="RL63" s="40"/>
      <c r="RM63" s="40"/>
      <c r="RN63" s="40"/>
      <c r="RO63" s="40"/>
      <c r="RP63" s="40"/>
      <c r="RQ63" s="72"/>
      <c r="RR63" s="73"/>
      <c r="RS63" s="74" t="str">
        <f>$C$63</f>
        <v>Number of Service Visits Expected in the first three years of operation (annually):</v>
      </c>
      <c r="RT63" s="40"/>
      <c r="RU63" s="40"/>
      <c r="RV63" s="40"/>
      <c r="RW63" s="40"/>
      <c r="RX63" s="40"/>
      <c r="RY63" s="40"/>
      <c r="RZ63" s="40"/>
      <c r="SA63" s="40"/>
      <c r="SB63" s="72"/>
      <c r="SC63" s="73"/>
      <c r="SD63" s="74" t="str">
        <f>$C$63</f>
        <v>Number of Service Visits Expected in the first three years of operation (annually):</v>
      </c>
      <c r="SE63" s="40"/>
      <c r="SF63" s="40"/>
      <c r="SG63" s="40"/>
      <c r="SH63" s="40"/>
      <c r="SI63" s="40"/>
      <c r="SJ63" s="40"/>
      <c r="SK63" s="40"/>
      <c r="SL63" s="40"/>
      <c r="SM63" s="72"/>
      <c r="SN63" s="73"/>
      <c r="SO63" s="74" t="str">
        <f>$C$63</f>
        <v>Number of Service Visits Expected in the first three years of operation (annually):</v>
      </c>
      <c r="SP63" s="40"/>
      <c r="SQ63" s="40"/>
      <c r="SR63" s="40"/>
      <c r="SS63" s="40"/>
      <c r="ST63" s="40"/>
      <c r="SU63" s="40"/>
      <c r="SV63" s="40"/>
      <c r="SW63" s="40"/>
      <c r="SX63" s="72"/>
      <c r="SY63" s="73"/>
      <c r="SZ63" s="74" t="str">
        <f>$C$63</f>
        <v>Number of Service Visits Expected in the first three years of operation (annually):</v>
      </c>
      <c r="TA63" s="40"/>
      <c r="TB63" s="40"/>
      <c r="TC63" s="40"/>
      <c r="TD63" s="40"/>
      <c r="TE63" s="40"/>
      <c r="TF63" s="40"/>
      <c r="TG63" s="40"/>
      <c r="TH63" s="40"/>
      <c r="TI63" s="72"/>
      <c r="TJ63" s="73"/>
      <c r="TK63" s="74" t="str">
        <f>$C$63</f>
        <v>Number of Service Visits Expected in the first three years of operation (annually):</v>
      </c>
      <c r="TL63" s="40"/>
      <c r="TM63" s="40"/>
      <c r="TN63" s="40"/>
      <c r="TO63" s="40"/>
      <c r="TP63" s="40"/>
      <c r="TQ63" s="40"/>
      <c r="TR63" s="40"/>
      <c r="TS63" s="40"/>
      <c r="TT63" s="72"/>
      <c r="TU63" s="73"/>
      <c r="TV63" s="74" t="str">
        <f>$C$63</f>
        <v>Number of Service Visits Expected in the first three years of operation (annually):</v>
      </c>
      <c r="TW63" s="40"/>
      <c r="TX63" s="40"/>
      <c r="TY63" s="40"/>
      <c r="TZ63" s="40"/>
      <c r="UA63" s="40"/>
      <c r="UB63" s="40"/>
      <c r="UC63" s="40"/>
      <c r="UD63" s="40"/>
      <c r="UE63" s="72"/>
    </row>
    <row r="64" spans="1:551" x14ac:dyDescent="0.25">
      <c r="A64" s="75"/>
      <c r="B64" s="73"/>
      <c r="C64" s="40"/>
      <c r="D64" s="40"/>
      <c r="E64" s="40"/>
      <c r="F64" s="40"/>
      <c r="G64" s="40"/>
      <c r="H64" s="40"/>
      <c r="I64" s="40"/>
      <c r="J64" s="40"/>
      <c r="K64" s="40"/>
      <c r="L64" s="72"/>
      <c r="M64" s="73"/>
      <c r="N64" s="40"/>
      <c r="O64" s="40"/>
      <c r="P64" s="40"/>
      <c r="Q64" s="40"/>
      <c r="R64" s="40"/>
      <c r="S64" s="40"/>
      <c r="T64" s="40"/>
      <c r="U64" s="40"/>
      <c r="V64" s="40"/>
      <c r="W64" s="72"/>
      <c r="X64" s="73"/>
      <c r="Y64" s="40"/>
      <c r="Z64" s="40"/>
      <c r="AA64" s="40"/>
      <c r="AB64" s="40"/>
      <c r="AC64" s="40"/>
      <c r="AD64" s="40"/>
      <c r="AE64" s="40"/>
      <c r="AF64" s="40"/>
      <c r="AG64" s="40"/>
      <c r="AH64" s="72"/>
      <c r="AI64" s="73"/>
      <c r="AJ64" s="40"/>
      <c r="AK64" s="40"/>
      <c r="AL64" s="40"/>
      <c r="AM64" s="40"/>
      <c r="AN64" s="40"/>
      <c r="AO64" s="40"/>
      <c r="AP64" s="40"/>
      <c r="AQ64" s="40"/>
      <c r="AR64" s="40"/>
      <c r="AS64" s="72"/>
      <c r="AT64" s="73"/>
      <c r="AU64" s="40"/>
      <c r="AV64" s="40"/>
      <c r="AW64" s="40"/>
      <c r="AX64" s="40"/>
      <c r="AY64" s="40"/>
      <c r="AZ64" s="40"/>
      <c r="BA64" s="40"/>
      <c r="BB64" s="40"/>
      <c r="BC64" s="40"/>
      <c r="BD64" s="72"/>
      <c r="BE64" s="73"/>
      <c r="BF64" s="40"/>
      <c r="BG64" s="40"/>
      <c r="BH64" s="40"/>
      <c r="BI64" s="40"/>
      <c r="BJ64" s="40"/>
      <c r="BK64" s="40"/>
      <c r="BL64" s="40"/>
      <c r="BM64" s="40"/>
      <c r="BN64" s="40"/>
      <c r="BO64" s="72"/>
      <c r="BP64" s="73"/>
      <c r="BQ64" s="40"/>
      <c r="BR64" s="40"/>
      <c r="BS64" s="40"/>
      <c r="BT64" s="40"/>
      <c r="BU64" s="40"/>
      <c r="BV64" s="40"/>
      <c r="BW64" s="40"/>
      <c r="BX64" s="40"/>
      <c r="BY64" s="40"/>
      <c r="BZ64" s="72"/>
      <c r="CA64" s="73"/>
      <c r="CB64" s="40"/>
      <c r="CC64" s="40"/>
      <c r="CD64" s="40"/>
      <c r="CE64" s="40"/>
      <c r="CF64" s="40"/>
      <c r="CG64" s="40"/>
      <c r="CH64" s="40"/>
      <c r="CI64" s="40"/>
      <c r="CJ64" s="40"/>
      <c r="CK64" s="72"/>
      <c r="CL64" s="73"/>
      <c r="CM64" s="40"/>
      <c r="CN64" s="40"/>
      <c r="CO64" s="40"/>
      <c r="CP64" s="40"/>
      <c r="CQ64" s="40"/>
      <c r="CR64" s="40"/>
      <c r="CS64" s="40"/>
      <c r="CT64" s="40"/>
      <c r="CU64" s="40"/>
      <c r="CV64" s="72"/>
      <c r="CW64" s="73"/>
      <c r="CX64" s="40"/>
      <c r="CY64" s="40"/>
      <c r="CZ64" s="40"/>
      <c r="DA64" s="40"/>
      <c r="DB64" s="40"/>
      <c r="DC64" s="40"/>
      <c r="DD64" s="40"/>
      <c r="DE64" s="40"/>
      <c r="DF64" s="40"/>
      <c r="DG64" s="72"/>
      <c r="DH64" s="73"/>
      <c r="DI64" s="40"/>
      <c r="DJ64" s="40"/>
      <c r="DK64" s="40"/>
      <c r="DL64" s="40"/>
      <c r="DM64" s="40"/>
      <c r="DN64" s="40"/>
      <c r="DO64" s="40"/>
      <c r="DP64" s="40"/>
      <c r="DQ64" s="40"/>
      <c r="DR64" s="72"/>
      <c r="DS64" s="73"/>
      <c r="DT64" s="40"/>
      <c r="DU64" s="40"/>
      <c r="DV64" s="40"/>
      <c r="DW64" s="40"/>
      <c r="DX64" s="40"/>
      <c r="DY64" s="40"/>
      <c r="DZ64" s="40"/>
      <c r="EA64" s="40"/>
      <c r="EB64" s="40"/>
      <c r="EC64" s="72"/>
      <c r="ED64" s="73"/>
      <c r="EE64" s="40"/>
      <c r="EF64" s="40"/>
      <c r="EG64" s="40"/>
      <c r="EH64" s="40"/>
      <c r="EI64" s="40"/>
      <c r="EJ64" s="40"/>
      <c r="EK64" s="40"/>
      <c r="EL64" s="40"/>
      <c r="EM64" s="40"/>
      <c r="EN64" s="72"/>
      <c r="EO64" s="73"/>
      <c r="EP64" s="40"/>
      <c r="EQ64" s="40"/>
      <c r="ER64" s="40"/>
      <c r="ES64" s="40"/>
      <c r="ET64" s="40"/>
      <c r="EU64" s="40"/>
      <c r="EV64" s="40"/>
      <c r="EW64" s="40"/>
      <c r="EX64" s="40"/>
      <c r="EY64" s="72"/>
      <c r="EZ64" s="73"/>
      <c r="FA64" s="40"/>
      <c r="FB64" s="40"/>
      <c r="FC64" s="40"/>
      <c r="FD64" s="40"/>
      <c r="FE64" s="40"/>
      <c r="FF64" s="40"/>
      <c r="FG64" s="40"/>
      <c r="FH64" s="40"/>
      <c r="FI64" s="40"/>
      <c r="FJ64" s="72"/>
      <c r="FK64" s="73"/>
      <c r="FL64" s="40"/>
      <c r="FM64" s="40"/>
      <c r="FN64" s="40"/>
      <c r="FO64" s="40"/>
      <c r="FP64" s="40"/>
      <c r="FQ64" s="40"/>
      <c r="FR64" s="40"/>
      <c r="FS64" s="40"/>
      <c r="FT64" s="40"/>
      <c r="FU64" s="72"/>
      <c r="FV64" s="73"/>
      <c r="FW64" s="40"/>
      <c r="FX64" s="40"/>
      <c r="FY64" s="40"/>
      <c r="FZ64" s="40"/>
      <c r="GA64" s="40"/>
      <c r="GB64" s="40"/>
      <c r="GC64" s="40"/>
      <c r="GD64" s="40"/>
      <c r="GE64" s="40"/>
      <c r="GF64" s="72"/>
      <c r="GG64" s="73"/>
      <c r="GH64" s="40"/>
      <c r="GI64" s="40"/>
      <c r="GJ64" s="40"/>
      <c r="GK64" s="40"/>
      <c r="GL64" s="40"/>
      <c r="GM64" s="40"/>
      <c r="GN64" s="40"/>
      <c r="GO64" s="40"/>
      <c r="GP64" s="40"/>
      <c r="GQ64" s="72"/>
      <c r="GR64" s="73"/>
      <c r="GS64" s="40"/>
      <c r="GT64" s="40"/>
      <c r="GU64" s="40"/>
      <c r="GV64" s="40"/>
      <c r="GW64" s="40"/>
      <c r="GX64" s="40"/>
      <c r="GY64" s="40"/>
      <c r="GZ64" s="40"/>
      <c r="HA64" s="40"/>
      <c r="HB64" s="72"/>
      <c r="HC64" s="73"/>
      <c r="HD64" s="40"/>
      <c r="HE64" s="40"/>
      <c r="HF64" s="40"/>
      <c r="HG64" s="40"/>
      <c r="HH64" s="40"/>
      <c r="HI64" s="40"/>
      <c r="HJ64" s="40"/>
      <c r="HK64" s="40"/>
      <c r="HL64" s="40"/>
      <c r="HM64" s="72"/>
      <c r="HN64" s="73"/>
      <c r="HO64" s="40"/>
      <c r="HP64" s="40"/>
      <c r="HQ64" s="40"/>
      <c r="HR64" s="40"/>
      <c r="HS64" s="40"/>
      <c r="HT64" s="40"/>
      <c r="HU64" s="40"/>
      <c r="HV64" s="40"/>
      <c r="HW64" s="40"/>
      <c r="HX64" s="72"/>
      <c r="HY64" s="73"/>
      <c r="HZ64" s="40"/>
      <c r="IA64" s="40"/>
      <c r="IB64" s="40"/>
      <c r="IC64" s="40"/>
      <c r="ID64" s="40"/>
      <c r="IE64" s="40"/>
      <c r="IF64" s="40"/>
      <c r="IG64" s="40"/>
      <c r="IH64" s="40"/>
      <c r="II64" s="72"/>
      <c r="IJ64" s="73"/>
      <c r="IK64" s="40"/>
      <c r="IL64" s="40"/>
      <c r="IM64" s="40"/>
      <c r="IN64" s="40"/>
      <c r="IO64" s="40"/>
      <c r="IP64" s="40"/>
      <c r="IQ64" s="40"/>
      <c r="IR64" s="40"/>
      <c r="IS64" s="40"/>
      <c r="IT64" s="72"/>
      <c r="IU64" s="73"/>
      <c r="IV64" s="40"/>
      <c r="IW64" s="40"/>
      <c r="IX64" s="40"/>
      <c r="IY64" s="40"/>
      <c r="IZ64" s="40"/>
      <c r="JA64" s="40"/>
      <c r="JB64" s="40"/>
      <c r="JC64" s="40"/>
      <c r="JD64" s="40"/>
      <c r="JE64" s="72"/>
      <c r="JF64" s="73"/>
      <c r="JG64" s="40"/>
      <c r="JH64" s="40"/>
      <c r="JI64" s="40"/>
      <c r="JJ64" s="40"/>
      <c r="JK64" s="40"/>
      <c r="JL64" s="40"/>
      <c r="JM64" s="40"/>
      <c r="JN64" s="40"/>
      <c r="JO64" s="40"/>
      <c r="JP64" s="72"/>
      <c r="JQ64" s="73"/>
      <c r="JR64" s="40"/>
      <c r="JS64" s="40"/>
      <c r="JT64" s="40"/>
      <c r="JU64" s="40"/>
      <c r="JV64" s="40"/>
      <c r="JW64" s="40"/>
      <c r="JX64" s="40"/>
      <c r="JY64" s="40"/>
      <c r="JZ64" s="40"/>
      <c r="KA64" s="72"/>
      <c r="KB64" s="73"/>
      <c r="KC64" s="40"/>
      <c r="KD64" s="40"/>
      <c r="KE64" s="40"/>
      <c r="KF64" s="40"/>
      <c r="KG64" s="40"/>
      <c r="KH64" s="40"/>
      <c r="KI64" s="40"/>
      <c r="KJ64" s="40"/>
      <c r="KK64" s="40"/>
      <c r="KL64" s="72"/>
      <c r="KM64" s="73"/>
      <c r="KN64" s="40"/>
      <c r="KO64" s="40"/>
      <c r="KP64" s="40"/>
      <c r="KQ64" s="40"/>
      <c r="KR64" s="40"/>
      <c r="KS64" s="40"/>
      <c r="KT64" s="40"/>
      <c r="KU64" s="40"/>
      <c r="KV64" s="40"/>
      <c r="KW64" s="72"/>
      <c r="KX64" s="73"/>
      <c r="KY64" s="40"/>
      <c r="KZ64" s="40"/>
      <c r="LA64" s="40"/>
      <c r="LB64" s="40"/>
      <c r="LC64" s="40"/>
      <c r="LD64" s="40"/>
      <c r="LE64" s="40"/>
      <c r="LF64" s="40"/>
      <c r="LG64" s="40"/>
      <c r="LH64" s="72"/>
      <c r="LI64" s="73"/>
      <c r="LJ64" s="40"/>
      <c r="LK64" s="40"/>
      <c r="LL64" s="40"/>
      <c r="LM64" s="40"/>
      <c r="LN64" s="40"/>
      <c r="LO64" s="40"/>
      <c r="LP64" s="40"/>
      <c r="LQ64" s="40"/>
      <c r="LR64" s="40"/>
      <c r="LS64" s="72"/>
      <c r="LT64" s="73"/>
      <c r="LU64" s="40"/>
      <c r="LV64" s="40"/>
      <c r="LW64" s="40"/>
      <c r="LX64" s="40"/>
      <c r="LY64" s="40"/>
      <c r="LZ64" s="40"/>
      <c r="MA64" s="40"/>
      <c r="MB64" s="40"/>
      <c r="MC64" s="40"/>
      <c r="MD64" s="72"/>
      <c r="ME64" s="73"/>
      <c r="MF64" s="40"/>
      <c r="MG64" s="40"/>
      <c r="MH64" s="40"/>
      <c r="MI64" s="40"/>
      <c r="MJ64" s="40"/>
      <c r="MK64" s="40"/>
      <c r="ML64" s="40"/>
      <c r="MM64" s="40"/>
      <c r="MN64" s="40"/>
      <c r="MO64" s="72"/>
      <c r="MP64" s="73"/>
      <c r="MQ64" s="40"/>
      <c r="MR64" s="40"/>
      <c r="MS64" s="40"/>
      <c r="MT64" s="40"/>
      <c r="MU64" s="40"/>
      <c r="MV64" s="40"/>
      <c r="MW64" s="40"/>
      <c r="MX64" s="40"/>
      <c r="MY64" s="40"/>
      <c r="MZ64" s="72"/>
      <c r="NA64" s="73"/>
      <c r="NB64" s="40"/>
      <c r="NC64" s="40"/>
      <c r="ND64" s="40"/>
      <c r="NE64" s="40"/>
      <c r="NF64" s="40"/>
      <c r="NG64" s="40"/>
      <c r="NH64" s="40"/>
      <c r="NI64" s="40"/>
      <c r="NJ64" s="40"/>
      <c r="NK64" s="72"/>
      <c r="NL64" s="73"/>
      <c r="NM64" s="40"/>
      <c r="NN64" s="40"/>
      <c r="NO64" s="40"/>
      <c r="NP64" s="40"/>
      <c r="NQ64" s="40"/>
      <c r="NR64" s="40"/>
      <c r="NS64" s="40"/>
      <c r="NT64" s="40"/>
      <c r="NU64" s="40"/>
      <c r="NV64" s="72"/>
      <c r="NW64" s="73"/>
      <c r="NX64" s="40"/>
      <c r="NY64" s="40"/>
      <c r="NZ64" s="40"/>
      <c r="OA64" s="40"/>
      <c r="OB64" s="40"/>
      <c r="OC64" s="40"/>
      <c r="OD64" s="40"/>
      <c r="OE64" s="40"/>
      <c r="OF64" s="40"/>
      <c r="OG64" s="72"/>
      <c r="OH64" s="73"/>
      <c r="OI64" s="40"/>
      <c r="OJ64" s="40"/>
      <c r="OK64" s="40"/>
      <c r="OL64" s="40"/>
      <c r="OM64" s="40"/>
      <c r="ON64" s="40"/>
      <c r="OO64" s="40"/>
      <c r="OP64" s="40"/>
      <c r="OQ64" s="40"/>
      <c r="OR64" s="72"/>
      <c r="OS64" s="73"/>
      <c r="OT64" s="40"/>
      <c r="OU64" s="40"/>
      <c r="OV64" s="40"/>
      <c r="OW64" s="40"/>
      <c r="OX64" s="40"/>
      <c r="OY64" s="40"/>
      <c r="OZ64" s="40"/>
      <c r="PA64" s="40"/>
      <c r="PB64" s="40"/>
      <c r="PC64" s="72"/>
      <c r="PD64" s="73"/>
      <c r="PE64" s="40"/>
      <c r="PF64" s="40"/>
      <c r="PG64" s="40"/>
      <c r="PH64" s="40"/>
      <c r="PI64" s="40"/>
      <c r="PJ64" s="40"/>
      <c r="PK64" s="40"/>
      <c r="PL64" s="40"/>
      <c r="PM64" s="40"/>
      <c r="PN64" s="72"/>
      <c r="PO64" s="73"/>
      <c r="PP64" s="40"/>
      <c r="PQ64" s="40"/>
      <c r="PR64" s="40"/>
      <c r="PS64" s="40"/>
      <c r="PT64" s="40"/>
      <c r="PU64" s="40"/>
      <c r="PV64" s="40"/>
      <c r="PW64" s="40"/>
      <c r="PX64" s="40"/>
      <c r="PY64" s="72"/>
      <c r="PZ64" s="73"/>
      <c r="QA64" s="40"/>
      <c r="QB64" s="40"/>
      <c r="QC64" s="40"/>
      <c r="QD64" s="40"/>
      <c r="QE64" s="40"/>
      <c r="QF64" s="40"/>
      <c r="QG64" s="40"/>
      <c r="QH64" s="40"/>
      <c r="QI64" s="40"/>
      <c r="QJ64" s="72"/>
      <c r="QK64" s="73"/>
      <c r="QL64" s="40"/>
      <c r="QM64" s="40"/>
      <c r="QN64" s="40"/>
      <c r="QO64" s="40"/>
      <c r="QP64" s="40"/>
      <c r="QQ64" s="40"/>
      <c r="QR64" s="40"/>
      <c r="QS64" s="40"/>
      <c r="QT64" s="40"/>
      <c r="QU64" s="72"/>
      <c r="QV64" s="73"/>
      <c r="QW64" s="40"/>
      <c r="QX64" s="40"/>
      <c r="QY64" s="40"/>
      <c r="QZ64" s="40"/>
      <c r="RA64" s="40"/>
      <c r="RB64" s="40"/>
      <c r="RC64" s="40"/>
      <c r="RD64" s="40"/>
      <c r="RE64" s="40"/>
      <c r="RF64" s="72"/>
      <c r="RG64" s="73"/>
      <c r="RH64" s="40"/>
      <c r="RI64" s="40"/>
      <c r="RJ64" s="40"/>
      <c r="RK64" s="40"/>
      <c r="RL64" s="40"/>
      <c r="RM64" s="40"/>
      <c r="RN64" s="40"/>
      <c r="RO64" s="40"/>
      <c r="RP64" s="40"/>
      <c r="RQ64" s="72"/>
      <c r="RR64" s="73"/>
      <c r="RS64" s="40"/>
      <c r="RT64" s="40"/>
      <c r="RU64" s="40"/>
      <c r="RV64" s="40"/>
      <c r="RW64" s="40"/>
      <c r="RX64" s="40"/>
      <c r="RY64" s="40"/>
      <c r="RZ64" s="40"/>
      <c r="SA64" s="40"/>
      <c r="SB64" s="72"/>
      <c r="SC64" s="73"/>
      <c r="SD64" s="40"/>
      <c r="SE64" s="40"/>
      <c r="SF64" s="40"/>
      <c r="SG64" s="40"/>
      <c r="SH64" s="40"/>
      <c r="SI64" s="40"/>
      <c r="SJ64" s="40"/>
      <c r="SK64" s="40"/>
      <c r="SL64" s="40"/>
      <c r="SM64" s="72"/>
      <c r="SN64" s="73"/>
      <c r="SO64" s="40"/>
      <c r="SP64" s="40"/>
      <c r="SQ64" s="40"/>
      <c r="SR64" s="40"/>
      <c r="SS64" s="40"/>
      <c r="ST64" s="40"/>
      <c r="SU64" s="40"/>
      <c r="SV64" s="40"/>
      <c r="SW64" s="40"/>
      <c r="SX64" s="72"/>
      <c r="SY64" s="73"/>
      <c r="SZ64" s="40"/>
      <c r="TA64" s="40"/>
      <c r="TB64" s="40"/>
      <c r="TC64" s="40"/>
      <c r="TD64" s="40"/>
      <c r="TE64" s="40"/>
      <c r="TF64" s="40"/>
      <c r="TG64" s="40"/>
      <c r="TH64" s="40"/>
      <c r="TI64" s="72"/>
      <c r="TJ64" s="73"/>
      <c r="TK64" s="40"/>
      <c r="TL64" s="40"/>
      <c r="TM64" s="40"/>
      <c r="TN64" s="40"/>
      <c r="TO64" s="40"/>
      <c r="TP64" s="40"/>
      <c r="TQ64" s="40"/>
      <c r="TR64" s="40"/>
      <c r="TS64" s="40"/>
      <c r="TT64" s="72"/>
      <c r="TU64" s="73"/>
      <c r="TV64" s="40"/>
      <c r="TW64" s="40"/>
      <c r="TX64" s="40"/>
      <c r="TY64" s="40"/>
      <c r="TZ64" s="40"/>
      <c r="UA64" s="40"/>
      <c r="UB64" s="40"/>
      <c r="UC64" s="40"/>
      <c r="UD64" s="40"/>
      <c r="UE64" s="72"/>
    </row>
    <row r="65" spans="1:551" ht="15" customHeight="1" x14ac:dyDescent="0.25">
      <c r="A65" s="75"/>
      <c r="B65" s="73" t="str">
        <f>CONCATENATE($B$3,C65)</f>
        <v>1Number of invididuals who received services in the last calendar year prior to submitting the application:</v>
      </c>
      <c r="C65" s="151" t="str">
        <f>'Site 1'!C63</f>
        <v>Number of invididuals who received services in the last calendar year prior to submitting the application:</v>
      </c>
      <c r="D65" s="151"/>
      <c r="E65" s="151"/>
      <c r="F65" s="151"/>
      <c r="G65" s="151"/>
      <c r="H65" s="151"/>
      <c r="I65" s="151"/>
      <c r="J65" s="151"/>
      <c r="K65" s="79">
        <f>IF(H$265=Equivalencies!$AE$23,'Site 1'!$K63,HLOOKUP(CONCATENATE(D$2,K$1),$B$3:$UUU$272,ROW($R65)-2,FALSE))</f>
        <v>0</v>
      </c>
      <c r="L65" s="72"/>
      <c r="M65" s="73" t="str">
        <f>CONCATENATE(M$3,N65)</f>
        <v>2Number of invididuals who received services in the last calendar year prior to submitting the application:</v>
      </c>
      <c r="N65" s="151" t="str">
        <f>$C$65</f>
        <v>Number of invididuals who received services in the last calendar year prior to submitting the application:</v>
      </c>
      <c r="O65" s="151"/>
      <c r="P65" s="151"/>
      <c r="Q65" s="151"/>
      <c r="R65" s="151"/>
      <c r="S65" s="151"/>
      <c r="T65" s="151"/>
      <c r="U65" s="151"/>
      <c r="V65" s="79">
        <f>IF(S$265=Equivalencies!$AE$23,'Site 2'!$K63,HLOOKUP(CONCATENATE(O$2,V$1),$B$3:$UUU$272,ROW($R65)-2,FALSE))</f>
        <v>0</v>
      </c>
      <c r="W65" s="72"/>
      <c r="X65" s="73" t="str">
        <f>CONCATENATE(X$3,Y65)</f>
        <v>3Number of invididuals who received services in the last calendar year prior to submitting the application:</v>
      </c>
      <c r="Y65" s="151" t="str">
        <f>$C$65</f>
        <v>Number of invididuals who received services in the last calendar year prior to submitting the application:</v>
      </c>
      <c r="Z65" s="151"/>
      <c r="AA65" s="151"/>
      <c r="AB65" s="151"/>
      <c r="AC65" s="151"/>
      <c r="AD65" s="151"/>
      <c r="AE65" s="151"/>
      <c r="AF65" s="151"/>
      <c r="AG65" s="79">
        <f>IF(AD$265=Equivalencies!$AE$23,'Site 3'!$K63,HLOOKUP(CONCATENATE(Z$2,AG$1),$B$3:$UUU$272,ROW($R65)-2,FALSE))</f>
        <v>0</v>
      </c>
      <c r="AH65" s="72"/>
      <c r="AI65" s="73" t="str">
        <f>CONCATENATE(AI$3,AJ65)</f>
        <v>4Number of invididuals who received services in the last calendar year prior to submitting the application:</v>
      </c>
      <c r="AJ65" s="151" t="str">
        <f>$C$65</f>
        <v>Number of invididuals who received services in the last calendar year prior to submitting the application:</v>
      </c>
      <c r="AK65" s="151"/>
      <c r="AL65" s="151"/>
      <c r="AM65" s="151"/>
      <c r="AN65" s="151"/>
      <c r="AO65" s="151"/>
      <c r="AP65" s="151"/>
      <c r="AQ65" s="151"/>
      <c r="AR65" s="79">
        <f>IF(AO$265=Equivalencies!$AE$23,'Site 4'!$K63,HLOOKUP(CONCATENATE(AK$2,AR$1),$B$3:$UUU$272,ROW($R65)-2,FALSE))</f>
        <v>0</v>
      </c>
      <c r="AS65" s="72"/>
      <c r="AT65" s="73" t="str">
        <f>CONCATENATE(AT$3,AU65)</f>
        <v>5Number of invididuals who received services in the last calendar year prior to submitting the application:</v>
      </c>
      <c r="AU65" s="151" t="str">
        <f>$C$65</f>
        <v>Number of invididuals who received services in the last calendar year prior to submitting the application:</v>
      </c>
      <c r="AV65" s="151"/>
      <c r="AW65" s="151"/>
      <c r="AX65" s="151"/>
      <c r="AY65" s="151"/>
      <c r="AZ65" s="151"/>
      <c r="BA65" s="151"/>
      <c r="BB65" s="151"/>
      <c r="BC65" s="79">
        <f>IF(AZ$265=Equivalencies!$AE$23,'Site 5'!$K63,HLOOKUP(CONCATENATE(AV$2,BC$1),$B$3:$UUU$272,ROW($R65)-2,FALSE))</f>
        <v>0</v>
      </c>
      <c r="BD65" s="72"/>
      <c r="BE65" s="73" t="str">
        <f>CONCATENATE(BE$3,BF65)</f>
        <v>6Number of invididuals who received services in the last calendar year prior to submitting the application:</v>
      </c>
      <c r="BF65" s="151" t="str">
        <f>$C$65</f>
        <v>Number of invididuals who received services in the last calendar year prior to submitting the application:</v>
      </c>
      <c r="BG65" s="151"/>
      <c r="BH65" s="151"/>
      <c r="BI65" s="151"/>
      <c r="BJ65" s="151"/>
      <c r="BK65" s="151"/>
      <c r="BL65" s="151"/>
      <c r="BM65" s="151"/>
      <c r="BN65" s="79">
        <f>IF(BK$265=Equivalencies!$AE$23,'Site 6'!$K63,HLOOKUP(CONCATENATE(BG$2,BN$1),$B$3:$UUU$272,ROW($R65)-2,FALSE))</f>
        <v>0</v>
      </c>
      <c r="BO65" s="72"/>
      <c r="BP65" s="73" t="str">
        <f>CONCATENATE(BP$3,BQ65)</f>
        <v>7Number of invididuals who received services in the last calendar year prior to submitting the application:</v>
      </c>
      <c r="BQ65" s="151" t="str">
        <f>$C$65</f>
        <v>Number of invididuals who received services in the last calendar year prior to submitting the application:</v>
      </c>
      <c r="BR65" s="151"/>
      <c r="BS65" s="151"/>
      <c r="BT65" s="151"/>
      <c r="BU65" s="151"/>
      <c r="BV65" s="151"/>
      <c r="BW65" s="151"/>
      <c r="BX65" s="151"/>
      <c r="BY65" s="79">
        <f>IF(BV$265=Equivalencies!$AE$23,'Site 7'!$K63,HLOOKUP(CONCATENATE(BR$2,BY$1),$B$3:$UUU$272,ROW($R65)-2,FALSE))</f>
        <v>0</v>
      </c>
      <c r="BZ65" s="72"/>
      <c r="CA65" s="73" t="str">
        <f>CONCATENATE(CA$3,CB65)</f>
        <v>8Number of invididuals who received services in the last calendar year prior to submitting the application:</v>
      </c>
      <c r="CB65" s="151" t="str">
        <f>$C$65</f>
        <v>Number of invididuals who received services in the last calendar year prior to submitting the application:</v>
      </c>
      <c r="CC65" s="151"/>
      <c r="CD65" s="151"/>
      <c r="CE65" s="151"/>
      <c r="CF65" s="151"/>
      <c r="CG65" s="151"/>
      <c r="CH65" s="151"/>
      <c r="CI65" s="151"/>
      <c r="CJ65" s="79">
        <f>IF(CG$265=Equivalencies!$AE$23,'Site 8'!$K63,HLOOKUP(CONCATENATE(CC$2,CJ$1),$B$3:$UUU$272,ROW($R65)-2,FALSE))</f>
        <v>0</v>
      </c>
      <c r="CK65" s="72"/>
      <c r="CL65" s="73" t="str">
        <f>CONCATENATE(CL$3,CM65)</f>
        <v>9Number of invididuals who received services in the last calendar year prior to submitting the application:</v>
      </c>
      <c r="CM65" s="151" t="str">
        <f>$C$65</f>
        <v>Number of invididuals who received services in the last calendar year prior to submitting the application:</v>
      </c>
      <c r="CN65" s="151"/>
      <c r="CO65" s="151"/>
      <c r="CP65" s="151"/>
      <c r="CQ65" s="151"/>
      <c r="CR65" s="151"/>
      <c r="CS65" s="151"/>
      <c r="CT65" s="151"/>
      <c r="CU65" s="79">
        <f>IF(CR$265=Equivalencies!$AE$23,'Site 9'!$K63,HLOOKUP(CONCATENATE(CN$2,CU$1),$B$3:$UUU$272,ROW($R65)-2,FALSE))</f>
        <v>0</v>
      </c>
      <c r="CV65" s="72"/>
      <c r="CW65" s="73" t="str">
        <f>CONCATENATE(CW$3,CX65)</f>
        <v>10Number of invididuals who received services in the last calendar year prior to submitting the application:</v>
      </c>
      <c r="CX65" s="151" t="str">
        <f>$C$65</f>
        <v>Number of invididuals who received services in the last calendar year prior to submitting the application:</v>
      </c>
      <c r="CY65" s="151"/>
      <c r="CZ65" s="151"/>
      <c r="DA65" s="151"/>
      <c r="DB65" s="151"/>
      <c r="DC65" s="151"/>
      <c r="DD65" s="151"/>
      <c r="DE65" s="151"/>
      <c r="DF65" s="79">
        <f>IF(DC$265=Equivalencies!$AE$23,'Site 10'!$K63,HLOOKUP(CONCATENATE(CY$2,DF$1),$B$3:$UUU$272,ROW($R65)-2,FALSE))</f>
        <v>0</v>
      </c>
      <c r="DG65" s="72"/>
      <c r="DH65" s="73" t="str">
        <f>CONCATENATE(DH$3,DI65)</f>
        <v>11Number of invididuals who received services in the last calendar year prior to submitting the application:</v>
      </c>
      <c r="DI65" s="151" t="str">
        <f>$C$65</f>
        <v>Number of invididuals who received services in the last calendar year prior to submitting the application:</v>
      </c>
      <c r="DJ65" s="151"/>
      <c r="DK65" s="151"/>
      <c r="DL65" s="151"/>
      <c r="DM65" s="151"/>
      <c r="DN65" s="151"/>
      <c r="DO65" s="151"/>
      <c r="DP65" s="151"/>
      <c r="DQ65" s="79">
        <f>IF(DN$265=Equivalencies!$AE$23,'Site 11'!$K63,HLOOKUP(CONCATENATE(DJ$2,DQ$1),$B$3:$UUU$272,ROW($R65)-2,FALSE))</f>
        <v>0</v>
      </c>
      <c r="DR65" s="72"/>
      <c r="DS65" s="73" t="str">
        <f>CONCATENATE(DS$3,DT65)</f>
        <v>12Number of invididuals who received services in the last calendar year prior to submitting the application:</v>
      </c>
      <c r="DT65" s="151" t="str">
        <f>$C$65</f>
        <v>Number of invididuals who received services in the last calendar year prior to submitting the application:</v>
      </c>
      <c r="DU65" s="151"/>
      <c r="DV65" s="151"/>
      <c r="DW65" s="151"/>
      <c r="DX65" s="151"/>
      <c r="DY65" s="151"/>
      <c r="DZ65" s="151"/>
      <c r="EA65" s="151"/>
      <c r="EB65" s="79">
        <f>IF(DY$265=Equivalencies!$AE$23,'Site 12'!$K63,HLOOKUP(CONCATENATE(DU$2,EB$1),$B$3:$UUU$272,ROW($R65)-2,FALSE))</f>
        <v>0</v>
      </c>
      <c r="EC65" s="72"/>
      <c r="ED65" s="73" t="str">
        <f>CONCATENATE(ED$3,EE65)</f>
        <v>13Number of invididuals who received services in the last calendar year prior to submitting the application:</v>
      </c>
      <c r="EE65" s="151" t="str">
        <f>$C$65</f>
        <v>Number of invididuals who received services in the last calendar year prior to submitting the application:</v>
      </c>
      <c r="EF65" s="151"/>
      <c r="EG65" s="151"/>
      <c r="EH65" s="151"/>
      <c r="EI65" s="151"/>
      <c r="EJ65" s="151"/>
      <c r="EK65" s="151"/>
      <c r="EL65" s="151"/>
      <c r="EM65" s="79">
        <f>IF(EJ$265=Equivalencies!$AE$23,'Site 13'!$K63,HLOOKUP(CONCATENATE(EF$2,EM$1),$B$3:$UUU$272,ROW($R65)-2,FALSE))</f>
        <v>0</v>
      </c>
      <c r="EN65" s="72"/>
      <c r="EO65" s="73" t="str">
        <f>CONCATENATE(EO$3,EP65)</f>
        <v>14Number of invididuals who received services in the last calendar year prior to submitting the application:</v>
      </c>
      <c r="EP65" s="151" t="str">
        <f>$C$65</f>
        <v>Number of invididuals who received services in the last calendar year prior to submitting the application:</v>
      </c>
      <c r="EQ65" s="151"/>
      <c r="ER65" s="151"/>
      <c r="ES65" s="151"/>
      <c r="ET65" s="151"/>
      <c r="EU65" s="151"/>
      <c r="EV65" s="151"/>
      <c r="EW65" s="151"/>
      <c r="EX65" s="79">
        <f>IF(EU$265=Equivalencies!$AE$23,'Site 14'!$K63,HLOOKUP(CONCATENATE(EQ$2,EX$1),$B$3:$UUU$272,ROW($R65)-2,FALSE))</f>
        <v>0</v>
      </c>
      <c r="EY65" s="72"/>
      <c r="EZ65" s="73" t="str">
        <f>CONCATENATE(EZ$3,FA65)</f>
        <v>15Number of invididuals who received services in the last calendar year prior to submitting the application:</v>
      </c>
      <c r="FA65" s="151" t="str">
        <f>$C$65</f>
        <v>Number of invididuals who received services in the last calendar year prior to submitting the application:</v>
      </c>
      <c r="FB65" s="151"/>
      <c r="FC65" s="151"/>
      <c r="FD65" s="151"/>
      <c r="FE65" s="151"/>
      <c r="FF65" s="151"/>
      <c r="FG65" s="151"/>
      <c r="FH65" s="151"/>
      <c r="FI65" s="79">
        <f>IF(FF$265=Equivalencies!$AE$23,'Site 15'!$K63,HLOOKUP(CONCATENATE(FB$2,FI$1),$B$3:$UUU$272,ROW($R65)-2,FALSE))</f>
        <v>0</v>
      </c>
      <c r="FJ65" s="72"/>
      <c r="FK65" s="73" t="str">
        <f>CONCATENATE(FK$3,FL65)</f>
        <v>16Number of invididuals who received services in the last calendar year prior to submitting the application:</v>
      </c>
      <c r="FL65" s="151" t="str">
        <f>$C$65</f>
        <v>Number of invididuals who received services in the last calendar year prior to submitting the application:</v>
      </c>
      <c r="FM65" s="151"/>
      <c r="FN65" s="151"/>
      <c r="FO65" s="151"/>
      <c r="FP65" s="151"/>
      <c r="FQ65" s="151"/>
      <c r="FR65" s="151"/>
      <c r="FS65" s="151"/>
      <c r="FT65" s="79">
        <f>IF(FQ$265=Equivalencies!$AE$23,'Site 16'!$K63,HLOOKUP(CONCATENATE(FM$2,FT$1),$B$3:$UUU$272,ROW($R65)-2,FALSE))</f>
        <v>0</v>
      </c>
      <c r="FU65" s="72"/>
      <c r="FV65" s="73" t="str">
        <f>CONCATENATE(FV$3,FW65)</f>
        <v>17Number of invididuals who received services in the last calendar year prior to submitting the application:</v>
      </c>
      <c r="FW65" s="151" t="str">
        <f>$C$65</f>
        <v>Number of invididuals who received services in the last calendar year prior to submitting the application:</v>
      </c>
      <c r="FX65" s="151"/>
      <c r="FY65" s="151"/>
      <c r="FZ65" s="151"/>
      <c r="GA65" s="151"/>
      <c r="GB65" s="151"/>
      <c r="GC65" s="151"/>
      <c r="GD65" s="151"/>
      <c r="GE65" s="79">
        <f>IF(GB$265=Equivalencies!$AE$23,'Site 17'!$K63,HLOOKUP(CONCATENATE(FX$2,GE$1),$B$3:$UUU$272,ROW($R65)-2,FALSE))</f>
        <v>0</v>
      </c>
      <c r="GF65" s="72"/>
      <c r="GG65" s="73" t="str">
        <f>CONCATENATE(GG$3,GH65)</f>
        <v>18Number of invididuals who received services in the last calendar year prior to submitting the application:</v>
      </c>
      <c r="GH65" s="151" t="str">
        <f>$C$65</f>
        <v>Number of invididuals who received services in the last calendar year prior to submitting the application:</v>
      </c>
      <c r="GI65" s="151"/>
      <c r="GJ65" s="151"/>
      <c r="GK65" s="151"/>
      <c r="GL65" s="151"/>
      <c r="GM65" s="151"/>
      <c r="GN65" s="151"/>
      <c r="GO65" s="151"/>
      <c r="GP65" s="79">
        <f>IF(GM$265=Equivalencies!$AE$23,'Site 18'!$K63,HLOOKUP(CONCATENATE(GI$2,GP$1),$B$3:$UUU$272,ROW($R65)-2,FALSE))</f>
        <v>0</v>
      </c>
      <c r="GQ65" s="72"/>
      <c r="GR65" s="73" t="str">
        <f>CONCATENATE(GR$3,GS65)</f>
        <v>19Number of invididuals who received services in the last calendar year prior to submitting the application:</v>
      </c>
      <c r="GS65" s="151" t="str">
        <f>$C$65</f>
        <v>Number of invididuals who received services in the last calendar year prior to submitting the application:</v>
      </c>
      <c r="GT65" s="151"/>
      <c r="GU65" s="151"/>
      <c r="GV65" s="151"/>
      <c r="GW65" s="151"/>
      <c r="GX65" s="151"/>
      <c r="GY65" s="151"/>
      <c r="GZ65" s="151"/>
      <c r="HA65" s="79">
        <f>IF(GX$265=Equivalencies!$AE$23,'Site 19'!$K63,HLOOKUP(CONCATENATE(GT$2,HA$1),$B$3:$UUU$272,ROW($R65)-2,FALSE))</f>
        <v>0</v>
      </c>
      <c r="HB65" s="72"/>
      <c r="HC65" s="73" t="str">
        <f>CONCATENATE(HC$3,HD65)</f>
        <v>20Number of invididuals who received services in the last calendar year prior to submitting the application:</v>
      </c>
      <c r="HD65" s="151" t="str">
        <f>$C$65</f>
        <v>Number of invididuals who received services in the last calendar year prior to submitting the application:</v>
      </c>
      <c r="HE65" s="151"/>
      <c r="HF65" s="151"/>
      <c r="HG65" s="151"/>
      <c r="HH65" s="151"/>
      <c r="HI65" s="151"/>
      <c r="HJ65" s="151"/>
      <c r="HK65" s="151"/>
      <c r="HL65" s="79">
        <f>IF(HI$265=Equivalencies!$AE$23,'Site 20'!$K63,HLOOKUP(CONCATENATE(HE$2,HL$1),$B$3:$UUU$272,ROW($R65)-2,FALSE))</f>
        <v>0</v>
      </c>
      <c r="HM65" s="72"/>
      <c r="HN65" s="73" t="str">
        <f>CONCATENATE(HN$3,HO65)</f>
        <v>21Number of invididuals who received services in the last calendar year prior to submitting the application:</v>
      </c>
      <c r="HO65" s="151" t="str">
        <f>$C$65</f>
        <v>Number of invididuals who received services in the last calendar year prior to submitting the application:</v>
      </c>
      <c r="HP65" s="151"/>
      <c r="HQ65" s="151"/>
      <c r="HR65" s="151"/>
      <c r="HS65" s="151"/>
      <c r="HT65" s="151"/>
      <c r="HU65" s="151"/>
      <c r="HV65" s="151"/>
      <c r="HW65" s="79">
        <f>IF(HT$265=Equivalencies!$AE$23,'Site 21'!$K63,HLOOKUP(CONCATENATE(HP$2,HW$1),$B$3:$UUU$272,ROW($R65)-2,FALSE))</f>
        <v>0</v>
      </c>
      <c r="HX65" s="72"/>
      <c r="HY65" s="73" t="str">
        <f>CONCATENATE(HY$3,HZ65)</f>
        <v>22Number of invididuals who received services in the last calendar year prior to submitting the application:</v>
      </c>
      <c r="HZ65" s="151" t="str">
        <f>$C$65</f>
        <v>Number of invididuals who received services in the last calendar year prior to submitting the application:</v>
      </c>
      <c r="IA65" s="151"/>
      <c r="IB65" s="151"/>
      <c r="IC65" s="151"/>
      <c r="ID65" s="151"/>
      <c r="IE65" s="151"/>
      <c r="IF65" s="151"/>
      <c r="IG65" s="151"/>
      <c r="IH65" s="79">
        <f>IF(IE$265=Equivalencies!$AE$23,'Site 22'!$K63,HLOOKUP(CONCATENATE(IA$2,IH$1),$B$3:$UUU$272,ROW($R65)-2,FALSE))</f>
        <v>0</v>
      </c>
      <c r="II65" s="72"/>
      <c r="IJ65" s="73" t="str">
        <f>CONCATENATE(IJ$3,IK65)</f>
        <v>23Number of invididuals who received services in the last calendar year prior to submitting the application:</v>
      </c>
      <c r="IK65" s="151" t="str">
        <f>$C$65</f>
        <v>Number of invididuals who received services in the last calendar year prior to submitting the application:</v>
      </c>
      <c r="IL65" s="151"/>
      <c r="IM65" s="151"/>
      <c r="IN65" s="151"/>
      <c r="IO65" s="151"/>
      <c r="IP65" s="151"/>
      <c r="IQ65" s="151"/>
      <c r="IR65" s="151"/>
      <c r="IS65" s="79">
        <f>IF(IP$265=Equivalencies!$AE$23,'Site 23'!$K63,HLOOKUP(CONCATENATE(IL$2,IS$1),$B$3:$UUU$272,ROW($R65)-2,FALSE))</f>
        <v>0</v>
      </c>
      <c r="IT65" s="72"/>
      <c r="IU65" s="73" t="str">
        <f>CONCATENATE(IU$3,IV65)</f>
        <v>24Number of invididuals who received services in the last calendar year prior to submitting the application:</v>
      </c>
      <c r="IV65" s="151" t="str">
        <f>$C$65</f>
        <v>Number of invididuals who received services in the last calendar year prior to submitting the application:</v>
      </c>
      <c r="IW65" s="151"/>
      <c r="IX65" s="151"/>
      <c r="IY65" s="151"/>
      <c r="IZ65" s="151"/>
      <c r="JA65" s="151"/>
      <c r="JB65" s="151"/>
      <c r="JC65" s="151"/>
      <c r="JD65" s="79">
        <f>IF(JA$265=Equivalencies!$AE$23,'Site 24'!$K63,HLOOKUP(CONCATENATE(IW$2,JD$1),$B$3:$UUU$272,ROW($R65)-2,FALSE))</f>
        <v>0</v>
      </c>
      <c r="JE65" s="72"/>
      <c r="JF65" s="73" t="str">
        <f>CONCATENATE(JF$3,JG65)</f>
        <v>25Number of invididuals who received services in the last calendar year prior to submitting the application:</v>
      </c>
      <c r="JG65" s="151" t="str">
        <f>$C$65</f>
        <v>Number of invididuals who received services in the last calendar year prior to submitting the application:</v>
      </c>
      <c r="JH65" s="151"/>
      <c r="JI65" s="151"/>
      <c r="JJ65" s="151"/>
      <c r="JK65" s="151"/>
      <c r="JL65" s="151"/>
      <c r="JM65" s="151"/>
      <c r="JN65" s="151"/>
      <c r="JO65" s="79">
        <f>IF(JL$265=Equivalencies!$AE$23,'Site 25'!$K63,HLOOKUP(CONCATENATE(JH$2,JO$1),$B$3:$UUU$272,ROW($R65)-2,FALSE))</f>
        <v>0</v>
      </c>
      <c r="JP65" s="72"/>
      <c r="JQ65" s="73" t="str">
        <f>CONCATENATE(JQ$3,JR65)</f>
        <v>26Number of invididuals who received services in the last calendar year prior to submitting the application:</v>
      </c>
      <c r="JR65" s="151" t="str">
        <f>$C$65</f>
        <v>Number of invididuals who received services in the last calendar year prior to submitting the application:</v>
      </c>
      <c r="JS65" s="151"/>
      <c r="JT65" s="151"/>
      <c r="JU65" s="151"/>
      <c r="JV65" s="151"/>
      <c r="JW65" s="151"/>
      <c r="JX65" s="151"/>
      <c r="JY65" s="151"/>
      <c r="JZ65" s="79">
        <f>IF(JW$265=Equivalencies!$AE$23,'Site 26'!$K63,HLOOKUP(CONCATENATE(JS$2,JZ$1),$B$3:$UUU$272,ROW($R65)-2,FALSE))</f>
        <v>0</v>
      </c>
      <c r="KA65" s="72"/>
      <c r="KB65" s="73" t="str">
        <f>CONCATENATE(KB$3,KC65)</f>
        <v>27Number of invididuals who received services in the last calendar year prior to submitting the application:</v>
      </c>
      <c r="KC65" s="151" t="str">
        <f>$C$65</f>
        <v>Number of invididuals who received services in the last calendar year prior to submitting the application:</v>
      </c>
      <c r="KD65" s="151"/>
      <c r="KE65" s="151"/>
      <c r="KF65" s="151"/>
      <c r="KG65" s="151"/>
      <c r="KH65" s="151"/>
      <c r="KI65" s="151"/>
      <c r="KJ65" s="151"/>
      <c r="KK65" s="79">
        <f>IF(KH$265=Equivalencies!$AE$23,'Site 27'!$K63,HLOOKUP(CONCATENATE(KD$2,KK$1),$B$3:$UUU$272,ROW($R65)-2,FALSE))</f>
        <v>0</v>
      </c>
      <c r="KL65" s="72"/>
      <c r="KM65" s="73" t="str">
        <f>CONCATENATE(KM$3,KN65)</f>
        <v>28Number of invididuals who received services in the last calendar year prior to submitting the application:</v>
      </c>
      <c r="KN65" s="151" t="str">
        <f>$C$65</f>
        <v>Number of invididuals who received services in the last calendar year prior to submitting the application:</v>
      </c>
      <c r="KO65" s="151"/>
      <c r="KP65" s="151"/>
      <c r="KQ65" s="151"/>
      <c r="KR65" s="151"/>
      <c r="KS65" s="151"/>
      <c r="KT65" s="151"/>
      <c r="KU65" s="151"/>
      <c r="KV65" s="79">
        <f>IF(KS$265=Equivalencies!$AE$23,'Site 28'!$K63,HLOOKUP(CONCATENATE(KO$2,KV$1),$B$3:$UUU$272,ROW($R65)-2,FALSE))</f>
        <v>0</v>
      </c>
      <c r="KW65" s="72"/>
      <c r="KX65" s="73" t="str">
        <f>CONCATENATE(KX$3,KY65)</f>
        <v>29Number of invididuals who received services in the last calendar year prior to submitting the application:</v>
      </c>
      <c r="KY65" s="151" t="str">
        <f>$C$65</f>
        <v>Number of invididuals who received services in the last calendar year prior to submitting the application:</v>
      </c>
      <c r="KZ65" s="151"/>
      <c r="LA65" s="151"/>
      <c r="LB65" s="151"/>
      <c r="LC65" s="151"/>
      <c r="LD65" s="151"/>
      <c r="LE65" s="151"/>
      <c r="LF65" s="151"/>
      <c r="LG65" s="79">
        <f>IF(LD$265=Equivalencies!$AE$23,'Site 29'!$K63,HLOOKUP(CONCATENATE(KZ$2,LG$1),$B$3:$UUU$272,ROW($R65)-2,FALSE))</f>
        <v>0</v>
      </c>
      <c r="LH65" s="72"/>
      <c r="LI65" s="73" t="str">
        <f>CONCATENATE(LI$3,LJ65)</f>
        <v>30Number of invididuals who received services in the last calendar year prior to submitting the application:</v>
      </c>
      <c r="LJ65" s="151" t="str">
        <f>$C$65</f>
        <v>Number of invididuals who received services in the last calendar year prior to submitting the application:</v>
      </c>
      <c r="LK65" s="151"/>
      <c r="LL65" s="151"/>
      <c r="LM65" s="151"/>
      <c r="LN65" s="151"/>
      <c r="LO65" s="151"/>
      <c r="LP65" s="151"/>
      <c r="LQ65" s="151"/>
      <c r="LR65" s="79">
        <f>IF(LO$265=Equivalencies!$AE$23,'Site 30'!$K63,HLOOKUP(CONCATENATE(LK$2,LR$1),$B$3:$UUU$272,ROW($R65)-2,FALSE))</f>
        <v>0</v>
      </c>
      <c r="LS65" s="72"/>
      <c r="LT65" s="73" t="str">
        <f>CONCATENATE(LT$3,LU65)</f>
        <v>31Number of invididuals who received services in the last calendar year prior to submitting the application:</v>
      </c>
      <c r="LU65" s="151" t="str">
        <f>$C$65</f>
        <v>Number of invididuals who received services in the last calendar year prior to submitting the application:</v>
      </c>
      <c r="LV65" s="151"/>
      <c r="LW65" s="151"/>
      <c r="LX65" s="151"/>
      <c r="LY65" s="151"/>
      <c r="LZ65" s="151"/>
      <c r="MA65" s="151"/>
      <c r="MB65" s="151"/>
      <c r="MC65" s="79">
        <f>IF(LZ$265=Equivalencies!$AE$23,'Site 31'!$K63,HLOOKUP(CONCATENATE(LV$2,MC$1),$B$3:$UUU$272,ROW($R65)-2,FALSE))</f>
        <v>0</v>
      </c>
      <c r="MD65" s="72"/>
      <c r="ME65" s="73" t="str">
        <f>CONCATENATE(ME$3,MF65)</f>
        <v>32Number of invididuals who received services in the last calendar year prior to submitting the application:</v>
      </c>
      <c r="MF65" s="151" t="str">
        <f>$C$65</f>
        <v>Number of invididuals who received services in the last calendar year prior to submitting the application:</v>
      </c>
      <c r="MG65" s="151"/>
      <c r="MH65" s="151"/>
      <c r="MI65" s="151"/>
      <c r="MJ65" s="151"/>
      <c r="MK65" s="151"/>
      <c r="ML65" s="151"/>
      <c r="MM65" s="151"/>
      <c r="MN65" s="79">
        <f>IF(MK$265=Equivalencies!$AE$23,'Site 32'!$K63,HLOOKUP(CONCATENATE(MG$2,MN$1),$B$3:$UUU$272,ROW($R65)-2,FALSE))</f>
        <v>0</v>
      </c>
      <c r="MO65" s="72"/>
      <c r="MP65" s="73" t="str">
        <f>CONCATENATE(MP$3,MQ65)</f>
        <v>33Number of invididuals who received services in the last calendar year prior to submitting the application:</v>
      </c>
      <c r="MQ65" s="151" t="str">
        <f>$C$65</f>
        <v>Number of invididuals who received services in the last calendar year prior to submitting the application:</v>
      </c>
      <c r="MR65" s="151"/>
      <c r="MS65" s="151"/>
      <c r="MT65" s="151"/>
      <c r="MU65" s="151"/>
      <c r="MV65" s="151"/>
      <c r="MW65" s="151"/>
      <c r="MX65" s="151"/>
      <c r="MY65" s="79">
        <f>IF(MV$265=Equivalencies!$AE$23,'Site 33'!$K63,HLOOKUP(CONCATENATE(MR$2,MY$1),$B$3:$UUU$272,ROW($R65)-2,FALSE))</f>
        <v>0</v>
      </c>
      <c r="MZ65" s="72"/>
      <c r="NA65" s="73" t="str">
        <f>CONCATENATE(NA$3,NB65)</f>
        <v>34Number of invididuals who received services in the last calendar year prior to submitting the application:</v>
      </c>
      <c r="NB65" s="151" t="str">
        <f>$C$65</f>
        <v>Number of invididuals who received services in the last calendar year prior to submitting the application:</v>
      </c>
      <c r="NC65" s="151"/>
      <c r="ND65" s="151"/>
      <c r="NE65" s="151"/>
      <c r="NF65" s="151"/>
      <c r="NG65" s="151"/>
      <c r="NH65" s="151"/>
      <c r="NI65" s="151"/>
      <c r="NJ65" s="79">
        <f>IF(NG$265=Equivalencies!$AE$23,'Site 34'!$K63,HLOOKUP(CONCATENATE(NC$2,NJ$1),$B$3:$UUU$272,ROW($R65)-2,FALSE))</f>
        <v>0</v>
      </c>
      <c r="NK65" s="72"/>
      <c r="NL65" s="73" t="str">
        <f>CONCATENATE(NL$3,NM65)</f>
        <v>35Number of invididuals who received services in the last calendar year prior to submitting the application:</v>
      </c>
      <c r="NM65" s="151" t="str">
        <f>$C$65</f>
        <v>Number of invididuals who received services in the last calendar year prior to submitting the application:</v>
      </c>
      <c r="NN65" s="151"/>
      <c r="NO65" s="151"/>
      <c r="NP65" s="151"/>
      <c r="NQ65" s="151"/>
      <c r="NR65" s="151"/>
      <c r="NS65" s="151"/>
      <c r="NT65" s="151"/>
      <c r="NU65" s="79">
        <f>IF(NR$265=Equivalencies!$AE$23,'Site 35'!$K63,HLOOKUP(CONCATENATE(NN$2,NU$1),$B$3:$UUU$272,ROW($R65)-2,FALSE))</f>
        <v>0</v>
      </c>
      <c r="NV65" s="72"/>
      <c r="NW65" s="73" t="str">
        <f>CONCATENATE(NW$3,NX65)</f>
        <v>36Number of invididuals who received services in the last calendar year prior to submitting the application:</v>
      </c>
      <c r="NX65" s="151" t="str">
        <f>$C$65</f>
        <v>Number of invididuals who received services in the last calendar year prior to submitting the application:</v>
      </c>
      <c r="NY65" s="151"/>
      <c r="NZ65" s="151"/>
      <c r="OA65" s="151"/>
      <c r="OB65" s="151"/>
      <c r="OC65" s="151"/>
      <c r="OD65" s="151"/>
      <c r="OE65" s="151"/>
      <c r="OF65" s="79">
        <f>IF(OC$265=Equivalencies!$AE$23,'Site 36'!$K63,HLOOKUP(CONCATENATE(NY$2,OF$1),$B$3:$UUU$272,ROW($R65)-2,FALSE))</f>
        <v>0</v>
      </c>
      <c r="OG65" s="72"/>
      <c r="OH65" s="73" t="str">
        <f>CONCATENATE(OH$3,OI65)</f>
        <v>37Number of invididuals who received services in the last calendar year prior to submitting the application:</v>
      </c>
      <c r="OI65" s="151" t="str">
        <f>$C$65</f>
        <v>Number of invididuals who received services in the last calendar year prior to submitting the application:</v>
      </c>
      <c r="OJ65" s="151"/>
      <c r="OK65" s="151"/>
      <c r="OL65" s="151"/>
      <c r="OM65" s="151"/>
      <c r="ON65" s="151"/>
      <c r="OO65" s="151"/>
      <c r="OP65" s="151"/>
      <c r="OQ65" s="79">
        <f>IF(ON$265=Equivalencies!$AE$23,'Site 37'!$K63,HLOOKUP(CONCATENATE(OJ$2,OQ$1),$B$3:$UUU$272,ROW($R65)-2,FALSE))</f>
        <v>0</v>
      </c>
      <c r="OR65" s="72"/>
      <c r="OS65" s="73" t="str">
        <f>CONCATENATE(OS$3,OT65)</f>
        <v>38Number of invididuals who received services in the last calendar year prior to submitting the application:</v>
      </c>
      <c r="OT65" s="151" t="str">
        <f>$C$65</f>
        <v>Number of invididuals who received services in the last calendar year prior to submitting the application:</v>
      </c>
      <c r="OU65" s="151"/>
      <c r="OV65" s="151"/>
      <c r="OW65" s="151"/>
      <c r="OX65" s="151"/>
      <c r="OY65" s="151"/>
      <c r="OZ65" s="151"/>
      <c r="PA65" s="151"/>
      <c r="PB65" s="79">
        <f>IF(OY$265=Equivalencies!$AE$23,'Site 38'!$K63,HLOOKUP(CONCATENATE(OU$2,PB$1),$B$3:$UUU$272,ROW($R65)-2,FALSE))</f>
        <v>0</v>
      </c>
      <c r="PC65" s="72"/>
      <c r="PD65" s="73" t="str">
        <f>CONCATENATE(PD$3,PE65)</f>
        <v>39Number of invididuals who received services in the last calendar year prior to submitting the application:</v>
      </c>
      <c r="PE65" s="151" t="str">
        <f>$C$65</f>
        <v>Number of invididuals who received services in the last calendar year prior to submitting the application:</v>
      </c>
      <c r="PF65" s="151"/>
      <c r="PG65" s="151"/>
      <c r="PH65" s="151"/>
      <c r="PI65" s="151"/>
      <c r="PJ65" s="151"/>
      <c r="PK65" s="151"/>
      <c r="PL65" s="151"/>
      <c r="PM65" s="79">
        <f>IF(PJ$265=Equivalencies!$AE$23,'Site 39'!$K63,HLOOKUP(CONCATENATE(PF$2,PM$1),$B$3:$UUU$272,ROW($R65)-2,FALSE))</f>
        <v>0</v>
      </c>
      <c r="PN65" s="72"/>
      <c r="PO65" s="73" t="str">
        <f>CONCATENATE(PO$3,PP65)</f>
        <v>40Number of invididuals who received services in the last calendar year prior to submitting the application:</v>
      </c>
      <c r="PP65" s="151" t="str">
        <f>$C$65</f>
        <v>Number of invididuals who received services in the last calendar year prior to submitting the application:</v>
      </c>
      <c r="PQ65" s="151"/>
      <c r="PR65" s="151"/>
      <c r="PS65" s="151"/>
      <c r="PT65" s="151"/>
      <c r="PU65" s="151"/>
      <c r="PV65" s="151"/>
      <c r="PW65" s="151"/>
      <c r="PX65" s="79">
        <f>IF(PU$265=Equivalencies!$AE$23,'Site 40'!$K63,HLOOKUP(CONCATENATE(PQ$2,PX$1),$B$3:$UUU$272,ROW($R65)-2,FALSE))</f>
        <v>0</v>
      </c>
      <c r="PY65" s="72"/>
      <c r="PZ65" s="73" t="str">
        <f>CONCATENATE(PZ$3,QA65)</f>
        <v>41Number of invididuals who received services in the last calendar year prior to submitting the application:</v>
      </c>
      <c r="QA65" s="151" t="str">
        <f>$C$65</f>
        <v>Number of invididuals who received services in the last calendar year prior to submitting the application:</v>
      </c>
      <c r="QB65" s="151"/>
      <c r="QC65" s="151"/>
      <c r="QD65" s="151"/>
      <c r="QE65" s="151"/>
      <c r="QF65" s="151"/>
      <c r="QG65" s="151"/>
      <c r="QH65" s="151"/>
      <c r="QI65" s="79">
        <f>IF(QF$265=Equivalencies!$AE$23,'Site 41'!$K63,HLOOKUP(CONCATENATE(QB$2,QI$1),$B$3:$UUU$272,ROW($R65)-2,FALSE))</f>
        <v>0</v>
      </c>
      <c r="QJ65" s="72"/>
      <c r="QK65" s="73" t="str">
        <f>CONCATENATE(QK$3,QL65)</f>
        <v>42Number of invididuals who received services in the last calendar year prior to submitting the application:</v>
      </c>
      <c r="QL65" s="151" t="str">
        <f>$C$65</f>
        <v>Number of invididuals who received services in the last calendar year prior to submitting the application:</v>
      </c>
      <c r="QM65" s="151"/>
      <c r="QN65" s="151"/>
      <c r="QO65" s="151"/>
      <c r="QP65" s="151"/>
      <c r="QQ65" s="151"/>
      <c r="QR65" s="151"/>
      <c r="QS65" s="151"/>
      <c r="QT65" s="79">
        <f>IF(QQ$265=Equivalencies!$AE$23,'Site 42'!$K63,HLOOKUP(CONCATENATE(QM$2,QT$1),$B$3:$UUU$272,ROW($R65)-2,FALSE))</f>
        <v>0</v>
      </c>
      <c r="QU65" s="72"/>
      <c r="QV65" s="73" t="str">
        <f>CONCATENATE(QV$3,QW65)</f>
        <v>43Number of invididuals who received services in the last calendar year prior to submitting the application:</v>
      </c>
      <c r="QW65" s="151" t="str">
        <f>$C$65</f>
        <v>Number of invididuals who received services in the last calendar year prior to submitting the application:</v>
      </c>
      <c r="QX65" s="151"/>
      <c r="QY65" s="151"/>
      <c r="QZ65" s="151"/>
      <c r="RA65" s="151"/>
      <c r="RB65" s="151"/>
      <c r="RC65" s="151"/>
      <c r="RD65" s="151"/>
      <c r="RE65" s="79">
        <f>IF(RB$265=Equivalencies!$AE$23,'Site 43'!$K63,HLOOKUP(CONCATENATE(QX$2,RE$1),$B$3:$UUU$272,ROW($R65)-2,FALSE))</f>
        <v>0</v>
      </c>
      <c r="RF65" s="72"/>
      <c r="RG65" s="73" t="str">
        <f>CONCATENATE(RG$3,RH65)</f>
        <v>44Number of invididuals who received services in the last calendar year prior to submitting the application:</v>
      </c>
      <c r="RH65" s="151" t="str">
        <f>$C$65</f>
        <v>Number of invididuals who received services in the last calendar year prior to submitting the application:</v>
      </c>
      <c r="RI65" s="151"/>
      <c r="RJ65" s="151"/>
      <c r="RK65" s="151"/>
      <c r="RL65" s="151"/>
      <c r="RM65" s="151"/>
      <c r="RN65" s="151"/>
      <c r="RO65" s="151"/>
      <c r="RP65" s="79">
        <f>IF(RM$265=Equivalencies!$AE$23,'Site 44'!$K63,HLOOKUP(CONCATENATE(RI$2,RP$1),$B$3:$UUU$272,ROW($R65)-2,FALSE))</f>
        <v>0</v>
      </c>
      <c r="RQ65" s="72"/>
      <c r="RR65" s="73" t="str">
        <f>CONCATENATE(RR$3,RS65)</f>
        <v>45Number of invididuals who received services in the last calendar year prior to submitting the application:</v>
      </c>
      <c r="RS65" s="151" t="str">
        <f>$C$65</f>
        <v>Number of invididuals who received services in the last calendar year prior to submitting the application:</v>
      </c>
      <c r="RT65" s="151"/>
      <c r="RU65" s="151"/>
      <c r="RV65" s="151"/>
      <c r="RW65" s="151"/>
      <c r="RX65" s="151"/>
      <c r="RY65" s="151"/>
      <c r="RZ65" s="151"/>
      <c r="SA65" s="79">
        <f>IF(RX$265=Equivalencies!$AE$23,'Site 45'!$K63,HLOOKUP(CONCATENATE(RT$2,SA$1),$B$3:$UUU$272,ROW($R65)-2,FALSE))</f>
        <v>0</v>
      </c>
      <c r="SB65" s="72"/>
      <c r="SC65" s="73" t="str">
        <f>CONCATENATE(SC$3,SD65)</f>
        <v>46Number of invididuals who received services in the last calendar year prior to submitting the application:</v>
      </c>
      <c r="SD65" s="151" t="str">
        <f>$C$65</f>
        <v>Number of invididuals who received services in the last calendar year prior to submitting the application:</v>
      </c>
      <c r="SE65" s="151"/>
      <c r="SF65" s="151"/>
      <c r="SG65" s="151"/>
      <c r="SH65" s="151"/>
      <c r="SI65" s="151"/>
      <c r="SJ65" s="151"/>
      <c r="SK65" s="151"/>
      <c r="SL65" s="79">
        <f>IF(SI$265=Equivalencies!$AE$23,'Site 46'!$K63,HLOOKUP(CONCATENATE(SE$2,SL$1),$B$3:$UUU$272,ROW($R65)-2,FALSE))</f>
        <v>0</v>
      </c>
      <c r="SM65" s="72"/>
      <c r="SN65" s="73" t="str">
        <f>CONCATENATE(SN$3,SO65)</f>
        <v>47Number of invididuals who received services in the last calendar year prior to submitting the application:</v>
      </c>
      <c r="SO65" s="151" t="str">
        <f>$C$65</f>
        <v>Number of invididuals who received services in the last calendar year prior to submitting the application:</v>
      </c>
      <c r="SP65" s="151"/>
      <c r="SQ65" s="151"/>
      <c r="SR65" s="151"/>
      <c r="SS65" s="151"/>
      <c r="ST65" s="151"/>
      <c r="SU65" s="151"/>
      <c r="SV65" s="151"/>
      <c r="SW65" s="79">
        <f>IF(ST$265=Equivalencies!$AE$23,'Site 47'!$K63,HLOOKUP(CONCATENATE(SP$2,SW$1),$B$3:$UUU$272,ROW($R65)-2,FALSE))</f>
        <v>0</v>
      </c>
      <c r="SX65" s="72"/>
      <c r="SY65" s="73" t="str">
        <f>CONCATENATE(SY$3,SZ65)</f>
        <v>48Number of invididuals who received services in the last calendar year prior to submitting the application:</v>
      </c>
      <c r="SZ65" s="151" t="str">
        <f>$C$65</f>
        <v>Number of invididuals who received services in the last calendar year prior to submitting the application:</v>
      </c>
      <c r="TA65" s="151"/>
      <c r="TB65" s="151"/>
      <c r="TC65" s="151"/>
      <c r="TD65" s="151"/>
      <c r="TE65" s="151"/>
      <c r="TF65" s="151"/>
      <c r="TG65" s="151"/>
      <c r="TH65" s="79">
        <f>IF(TE$265=Equivalencies!$AE$23,'Site 48'!$K63,HLOOKUP(CONCATENATE(TA$2,TH$1),$B$3:$UUU$272,ROW($R65)-2,FALSE))</f>
        <v>0</v>
      </c>
      <c r="TI65" s="72"/>
      <c r="TJ65" s="73" t="str">
        <f>CONCATENATE(TJ$3,TK65)</f>
        <v>49Number of invididuals who received services in the last calendar year prior to submitting the application:</v>
      </c>
      <c r="TK65" s="151" t="str">
        <f>$C$65</f>
        <v>Number of invididuals who received services in the last calendar year prior to submitting the application:</v>
      </c>
      <c r="TL65" s="151"/>
      <c r="TM65" s="151"/>
      <c r="TN65" s="151"/>
      <c r="TO65" s="151"/>
      <c r="TP65" s="151"/>
      <c r="TQ65" s="151"/>
      <c r="TR65" s="151"/>
      <c r="TS65" s="79">
        <f>IF(TP$265=Equivalencies!$AE$23,'Site 49'!$K63,HLOOKUP(CONCATENATE(TL$2,TS$1),$B$3:$UUU$272,ROW($R65)-2,FALSE))</f>
        <v>0</v>
      </c>
      <c r="TT65" s="72"/>
      <c r="TU65" s="73" t="str">
        <f>CONCATENATE(TU$3,TV65)</f>
        <v>50Number of invididuals who received services in the last calendar year prior to submitting the application:</v>
      </c>
      <c r="TV65" s="151" t="str">
        <f>$C$65</f>
        <v>Number of invididuals who received services in the last calendar year prior to submitting the application:</v>
      </c>
      <c r="TW65" s="151"/>
      <c r="TX65" s="151"/>
      <c r="TY65" s="151"/>
      <c r="TZ65" s="151"/>
      <c r="UA65" s="151"/>
      <c r="UB65" s="151"/>
      <c r="UC65" s="151"/>
      <c r="UD65" s="79">
        <f>IF(UA$265=Equivalencies!$AE$23,'Site 50'!$K63,HLOOKUP(CONCATENATE(TW$2,UD$1),$B$3:$UUU$272,ROW($R65)-2,FALSE))</f>
        <v>0</v>
      </c>
      <c r="UE65" s="72"/>
    </row>
    <row r="66" spans="1:551" x14ac:dyDescent="0.25">
      <c r="A66" s="75"/>
      <c r="B66" s="73"/>
      <c r="C66" s="151"/>
      <c r="D66" s="151"/>
      <c r="E66" s="151"/>
      <c r="F66" s="151"/>
      <c r="G66" s="151"/>
      <c r="H66" s="151"/>
      <c r="I66" s="151"/>
      <c r="J66" s="151"/>
      <c r="K66" s="40"/>
      <c r="L66" s="72"/>
      <c r="M66" s="73"/>
      <c r="N66" s="151"/>
      <c r="O66" s="151"/>
      <c r="P66" s="151"/>
      <c r="Q66" s="151"/>
      <c r="R66" s="151"/>
      <c r="S66" s="151"/>
      <c r="T66" s="151"/>
      <c r="U66" s="151"/>
      <c r="V66" s="40"/>
      <c r="W66" s="72"/>
      <c r="X66" s="73"/>
      <c r="Y66" s="151"/>
      <c r="Z66" s="151"/>
      <c r="AA66" s="151"/>
      <c r="AB66" s="151"/>
      <c r="AC66" s="151"/>
      <c r="AD66" s="151"/>
      <c r="AE66" s="151"/>
      <c r="AF66" s="151"/>
      <c r="AG66" s="40"/>
      <c r="AH66" s="72"/>
      <c r="AI66" s="73"/>
      <c r="AJ66" s="151"/>
      <c r="AK66" s="151"/>
      <c r="AL66" s="151"/>
      <c r="AM66" s="151"/>
      <c r="AN66" s="151"/>
      <c r="AO66" s="151"/>
      <c r="AP66" s="151"/>
      <c r="AQ66" s="151"/>
      <c r="AR66" s="40"/>
      <c r="AS66" s="72"/>
      <c r="AT66" s="73"/>
      <c r="AU66" s="151"/>
      <c r="AV66" s="151"/>
      <c r="AW66" s="151"/>
      <c r="AX66" s="151"/>
      <c r="AY66" s="151"/>
      <c r="AZ66" s="151"/>
      <c r="BA66" s="151"/>
      <c r="BB66" s="151"/>
      <c r="BC66" s="40"/>
      <c r="BD66" s="72"/>
      <c r="BE66" s="73"/>
      <c r="BF66" s="151"/>
      <c r="BG66" s="151"/>
      <c r="BH66" s="151"/>
      <c r="BI66" s="151"/>
      <c r="BJ66" s="151"/>
      <c r="BK66" s="151"/>
      <c r="BL66" s="151"/>
      <c r="BM66" s="151"/>
      <c r="BN66" s="40"/>
      <c r="BO66" s="72"/>
      <c r="BP66" s="73"/>
      <c r="BQ66" s="151"/>
      <c r="BR66" s="151"/>
      <c r="BS66" s="151"/>
      <c r="BT66" s="151"/>
      <c r="BU66" s="151"/>
      <c r="BV66" s="151"/>
      <c r="BW66" s="151"/>
      <c r="BX66" s="151"/>
      <c r="BY66" s="40"/>
      <c r="BZ66" s="72"/>
      <c r="CA66" s="73"/>
      <c r="CB66" s="151"/>
      <c r="CC66" s="151"/>
      <c r="CD66" s="151"/>
      <c r="CE66" s="151"/>
      <c r="CF66" s="151"/>
      <c r="CG66" s="151"/>
      <c r="CH66" s="151"/>
      <c r="CI66" s="151"/>
      <c r="CJ66" s="40"/>
      <c r="CK66" s="72"/>
      <c r="CL66" s="73"/>
      <c r="CM66" s="151"/>
      <c r="CN66" s="151"/>
      <c r="CO66" s="151"/>
      <c r="CP66" s="151"/>
      <c r="CQ66" s="151"/>
      <c r="CR66" s="151"/>
      <c r="CS66" s="151"/>
      <c r="CT66" s="151"/>
      <c r="CU66" s="40"/>
      <c r="CV66" s="72"/>
      <c r="CW66" s="73"/>
      <c r="CX66" s="151"/>
      <c r="CY66" s="151"/>
      <c r="CZ66" s="151"/>
      <c r="DA66" s="151"/>
      <c r="DB66" s="151"/>
      <c r="DC66" s="151"/>
      <c r="DD66" s="151"/>
      <c r="DE66" s="151"/>
      <c r="DF66" s="40"/>
      <c r="DG66" s="72"/>
      <c r="DH66" s="73"/>
      <c r="DI66" s="151"/>
      <c r="DJ66" s="151"/>
      <c r="DK66" s="151"/>
      <c r="DL66" s="151"/>
      <c r="DM66" s="151"/>
      <c r="DN66" s="151"/>
      <c r="DO66" s="151"/>
      <c r="DP66" s="151"/>
      <c r="DQ66" s="40"/>
      <c r="DR66" s="72"/>
      <c r="DS66" s="73"/>
      <c r="DT66" s="151"/>
      <c r="DU66" s="151"/>
      <c r="DV66" s="151"/>
      <c r="DW66" s="151"/>
      <c r="DX66" s="151"/>
      <c r="DY66" s="151"/>
      <c r="DZ66" s="151"/>
      <c r="EA66" s="151"/>
      <c r="EB66" s="40"/>
      <c r="EC66" s="72"/>
      <c r="ED66" s="73"/>
      <c r="EE66" s="151"/>
      <c r="EF66" s="151"/>
      <c r="EG66" s="151"/>
      <c r="EH66" s="151"/>
      <c r="EI66" s="151"/>
      <c r="EJ66" s="151"/>
      <c r="EK66" s="151"/>
      <c r="EL66" s="151"/>
      <c r="EM66" s="40"/>
      <c r="EN66" s="72"/>
      <c r="EO66" s="73"/>
      <c r="EP66" s="151"/>
      <c r="EQ66" s="151"/>
      <c r="ER66" s="151"/>
      <c r="ES66" s="151"/>
      <c r="ET66" s="151"/>
      <c r="EU66" s="151"/>
      <c r="EV66" s="151"/>
      <c r="EW66" s="151"/>
      <c r="EX66" s="40"/>
      <c r="EY66" s="72"/>
      <c r="EZ66" s="73"/>
      <c r="FA66" s="151"/>
      <c r="FB66" s="151"/>
      <c r="FC66" s="151"/>
      <c r="FD66" s="151"/>
      <c r="FE66" s="151"/>
      <c r="FF66" s="151"/>
      <c r="FG66" s="151"/>
      <c r="FH66" s="151"/>
      <c r="FI66" s="40"/>
      <c r="FJ66" s="72"/>
      <c r="FK66" s="73"/>
      <c r="FL66" s="151"/>
      <c r="FM66" s="151"/>
      <c r="FN66" s="151"/>
      <c r="FO66" s="151"/>
      <c r="FP66" s="151"/>
      <c r="FQ66" s="151"/>
      <c r="FR66" s="151"/>
      <c r="FS66" s="151"/>
      <c r="FT66" s="40"/>
      <c r="FU66" s="72"/>
      <c r="FV66" s="73"/>
      <c r="FW66" s="151"/>
      <c r="FX66" s="151"/>
      <c r="FY66" s="151"/>
      <c r="FZ66" s="151"/>
      <c r="GA66" s="151"/>
      <c r="GB66" s="151"/>
      <c r="GC66" s="151"/>
      <c r="GD66" s="151"/>
      <c r="GE66" s="40"/>
      <c r="GF66" s="72"/>
      <c r="GG66" s="73"/>
      <c r="GH66" s="151"/>
      <c r="GI66" s="151"/>
      <c r="GJ66" s="151"/>
      <c r="GK66" s="151"/>
      <c r="GL66" s="151"/>
      <c r="GM66" s="151"/>
      <c r="GN66" s="151"/>
      <c r="GO66" s="151"/>
      <c r="GP66" s="40"/>
      <c r="GQ66" s="72"/>
      <c r="GR66" s="73"/>
      <c r="GS66" s="151"/>
      <c r="GT66" s="151"/>
      <c r="GU66" s="151"/>
      <c r="GV66" s="151"/>
      <c r="GW66" s="151"/>
      <c r="GX66" s="151"/>
      <c r="GY66" s="151"/>
      <c r="GZ66" s="151"/>
      <c r="HA66" s="40"/>
      <c r="HB66" s="72"/>
      <c r="HC66" s="73"/>
      <c r="HD66" s="151"/>
      <c r="HE66" s="151"/>
      <c r="HF66" s="151"/>
      <c r="HG66" s="151"/>
      <c r="HH66" s="151"/>
      <c r="HI66" s="151"/>
      <c r="HJ66" s="151"/>
      <c r="HK66" s="151"/>
      <c r="HL66" s="40"/>
      <c r="HM66" s="72"/>
      <c r="HN66" s="73"/>
      <c r="HO66" s="151"/>
      <c r="HP66" s="151"/>
      <c r="HQ66" s="151"/>
      <c r="HR66" s="151"/>
      <c r="HS66" s="151"/>
      <c r="HT66" s="151"/>
      <c r="HU66" s="151"/>
      <c r="HV66" s="151"/>
      <c r="HW66" s="40"/>
      <c r="HX66" s="72"/>
      <c r="HY66" s="73"/>
      <c r="HZ66" s="151"/>
      <c r="IA66" s="151"/>
      <c r="IB66" s="151"/>
      <c r="IC66" s="151"/>
      <c r="ID66" s="151"/>
      <c r="IE66" s="151"/>
      <c r="IF66" s="151"/>
      <c r="IG66" s="151"/>
      <c r="IH66" s="40"/>
      <c r="II66" s="72"/>
      <c r="IJ66" s="73"/>
      <c r="IK66" s="151"/>
      <c r="IL66" s="151"/>
      <c r="IM66" s="151"/>
      <c r="IN66" s="151"/>
      <c r="IO66" s="151"/>
      <c r="IP66" s="151"/>
      <c r="IQ66" s="151"/>
      <c r="IR66" s="151"/>
      <c r="IS66" s="40"/>
      <c r="IT66" s="72"/>
      <c r="IU66" s="73"/>
      <c r="IV66" s="151"/>
      <c r="IW66" s="151"/>
      <c r="IX66" s="151"/>
      <c r="IY66" s="151"/>
      <c r="IZ66" s="151"/>
      <c r="JA66" s="151"/>
      <c r="JB66" s="151"/>
      <c r="JC66" s="151"/>
      <c r="JD66" s="40"/>
      <c r="JE66" s="72"/>
      <c r="JF66" s="73"/>
      <c r="JG66" s="151"/>
      <c r="JH66" s="151"/>
      <c r="JI66" s="151"/>
      <c r="JJ66" s="151"/>
      <c r="JK66" s="151"/>
      <c r="JL66" s="151"/>
      <c r="JM66" s="151"/>
      <c r="JN66" s="151"/>
      <c r="JO66" s="40"/>
      <c r="JP66" s="72"/>
      <c r="JQ66" s="73"/>
      <c r="JR66" s="151"/>
      <c r="JS66" s="151"/>
      <c r="JT66" s="151"/>
      <c r="JU66" s="151"/>
      <c r="JV66" s="151"/>
      <c r="JW66" s="151"/>
      <c r="JX66" s="151"/>
      <c r="JY66" s="151"/>
      <c r="JZ66" s="40"/>
      <c r="KA66" s="72"/>
      <c r="KB66" s="73"/>
      <c r="KC66" s="151"/>
      <c r="KD66" s="151"/>
      <c r="KE66" s="151"/>
      <c r="KF66" s="151"/>
      <c r="KG66" s="151"/>
      <c r="KH66" s="151"/>
      <c r="KI66" s="151"/>
      <c r="KJ66" s="151"/>
      <c r="KK66" s="40"/>
      <c r="KL66" s="72"/>
      <c r="KM66" s="73"/>
      <c r="KN66" s="151"/>
      <c r="KO66" s="151"/>
      <c r="KP66" s="151"/>
      <c r="KQ66" s="151"/>
      <c r="KR66" s="151"/>
      <c r="KS66" s="151"/>
      <c r="KT66" s="151"/>
      <c r="KU66" s="151"/>
      <c r="KV66" s="40"/>
      <c r="KW66" s="72"/>
      <c r="KX66" s="73"/>
      <c r="KY66" s="151"/>
      <c r="KZ66" s="151"/>
      <c r="LA66" s="151"/>
      <c r="LB66" s="151"/>
      <c r="LC66" s="151"/>
      <c r="LD66" s="151"/>
      <c r="LE66" s="151"/>
      <c r="LF66" s="151"/>
      <c r="LG66" s="40"/>
      <c r="LH66" s="72"/>
      <c r="LI66" s="73"/>
      <c r="LJ66" s="151"/>
      <c r="LK66" s="151"/>
      <c r="LL66" s="151"/>
      <c r="LM66" s="151"/>
      <c r="LN66" s="151"/>
      <c r="LO66" s="151"/>
      <c r="LP66" s="151"/>
      <c r="LQ66" s="151"/>
      <c r="LR66" s="40"/>
      <c r="LS66" s="72"/>
      <c r="LT66" s="73"/>
      <c r="LU66" s="151"/>
      <c r="LV66" s="151"/>
      <c r="LW66" s="151"/>
      <c r="LX66" s="151"/>
      <c r="LY66" s="151"/>
      <c r="LZ66" s="151"/>
      <c r="MA66" s="151"/>
      <c r="MB66" s="151"/>
      <c r="MC66" s="40"/>
      <c r="MD66" s="72"/>
      <c r="ME66" s="73"/>
      <c r="MF66" s="151"/>
      <c r="MG66" s="151"/>
      <c r="MH66" s="151"/>
      <c r="MI66" s="151"/>
      <c r="MJ66" s="151"/>
      <c r="MK66" s="151"/>
      <c r="ML66" s="151"/>
      <c r="MM66" s="151"/>
      <c r="MN66" s="40"/>
      <c r="MO66" s="72"/>
      <c r="MP66" s="73"/>
      <c r="MQ66" s="151"/>
      <c r="MR66" s="151"/>
      <c r="MS66" s="151"/>
      <c r="MT66" s="151"/>
      <c r="MU66" s="151"/>
      <c r="MV66" s="151"/>
      <c r="MW66" s="151"/>
      <c r="MX66" s="151"/>
      <c r="MY66" s="40"/>
      <c r="MZ66" s="72"/>
      <c r="NA66" s="73"/>
      <c r="NB66" s="151"/>
      <c r="NC66" s="151"/>
      <c r="ND66" s="151"/>
      <c r="NE66" s="151"/>
      <c r="NF66" s="151"/>
      <c r="NG66" s="151"/>
      <c r="NH66" s="151"/>
      <c r="NI66" s="151"/>
      <c r="NJ66" s="40"/>
      <c r="NK66" s="72"/>
      <c r="NL66" s="73"/>
      <c r="NM66" s="151"/>
      <c r="NN66" s="151"/>
      <c r="NO66" s="151"/>
      <c r="NP66" s="151"/>
      <c r="NQ66" s="151"/>
      <c r="NR66" s="151"/>
      <c r="NS66" s="151"/>
      <c r="NT66" s="151"/>
      <c r="NU66" s="40"/>
      <c r="NV66" s="72"/>
      <c r="NW66" s="73"/>
      <c r="NX66" s="151"/>
      <c r="NY66" s="151"/>
      <c r="NZ66" s="151"/>
      <c r="OA66" s="151"/>
      <c r="OB66" s="151"/>
      <c r="OC66" s="151"/>
      <c r="OD66" s="151"/>
      <c r="OE66" s="151"/>
      <c r="OF66" s="40"/>
      <c r="OG66" s="72"/>
      <c r="OH66" s="73"/>
      <c r="OI66" s="151"/>
      <c r="OJ66" s="151"/>
      <c r="OK66" s="151"/>
      <c r="OL66" s="151"/>
      <c r="OM66" s="151"/>
      <c r="ON66" s="151"/>
      <c r="OO66" s="151"/>
      <c r="OP66" s="151"/>
      <c r="OQ66" s="40"/>
      <c r="OR66" s="72"/>
      <c r="OS66" s="73"/>
      <c r="OT66" s="151"/>
      <c r="OU66" s="151"/>
      <c r="OV66" s="151"/>
      <c r="OW66" s="151"/>
      <c r="OX66" s="151"/>
      <c r="OY66" s="151"/>
      <c r="OZ66" s="151"/>
      <c r="PA66" s="151"/>
      <c r="PB66" s="40"/>
      <c r="PC66" s="72"/>
      <c r="PD66" s="73"/>
      <c r="PE66" s="151"/>
      <c r="PF66" s="151"/>
      <c r="PG66" s="151"/>
      <c r="PH66" s="151"/>
      <c r="PI66" s="151"/>
      <c r="PJ66" s="151"/>
      <c r="PK66" s="151"/>
      <c r="PL66" s="151"/>
      <c r="PM66" s="40"/>
      <c r="PN66" s="72"/>
      <c r="PO66" s="73"/>
      <c r="PP66" s="151"/>
      <c r="PQ66" s="151"/>
      <c r="PR66" s="151"/>
      <c r="PS66" s="151"/>
      <c r="PT66" s="151"/>
      <c r="PU66" s="151"/>
      <c r="PV66" s="151"/>
      <c r="PW66" s="151"/>
      <c r="PX66" s="40"/>
      <c r="PY66" s="72"/>
      <c r="PZ66" s="73"/>
      <c r="QA66" s="151"/>
      <c r="QB66" s="151"/>
      <c r="QC66" s="151"/>
      <c r="QD66" s="151"/>
      <c r="QE66" s="151"/>
      <c r="QF66" s="151"/>
      <c r="QG66" s="151"/>
      <c r="QH66" s="151"/>
      <c r="QI66" s="40"/>
      <c r="QJ66" s="72"/>
      <c r="QK66" s="73"/>
      <c r="QL66" s="151"/>
      <c r="QM66" s="151"/>
      <c r="QN66" s="151"/>
      <c r="QO66" s="151"/>
      <c r="QP66" s="151"/>
      <c r="QQ66" s="151"/>
      <c r="QR66" s="151"/>
      <c r="QS66" s="151"/>
      <c r="QT66" s="40"/>
      <c r="QU66" s="72"/>
      <c r="QV66" s="73"/>
      <c r="QW66" s="151"/>
      <c r="QX66" s="151"/>
      <c r="QY66" s="151"/>
      <c r="QZ66" s="151"/>
      <c r="RA66" s="151"/>
      <c r="RB66" s="151"/>
      <c r="RC66" s="151"/>
      <c r="RD66" s="151"/>
      <c r="RE66" s="40"/>
      <c r="RF66" s="72"/>
      <c r="RG66" s="73"/>
      <c r="RH66" s="151"/>
      <c r="RI66" s="151"/>
      <c r="RJ66" s="151"/>
      <c r="RK66" s="151"/>
      <c r="RL66" s="151"/>
      <c r="RM66" s="151"/>
      <c r="RN66" s="151"/>
      <c r="RO66" s="151"/>
      <c r="RP66" s="40"/>
      <c r="RQ66" s="72"/>
      <c r="RR66" s="73"/>
      <c r="RS66" s="151"/>
      <c r="RT66" s="151"/>
      <c r="RU66" s="151"/>
      <c r="RV66" s="151"/>
      <c r="RW66" s="151"/>
      <c r="RX66" s="151"/>
      <c r="RY66" s="151"/>
      <c r="RZ66" s="151"/>
      <c r="SA66" s="40"/>
      <c r="SB66" s="72"/>
      <c r="SC66" s="73"/>
      <c r="SD66" s="151"/>
      <c r="SE66" s="151"/>
      <c r="SF66" s="151"/>
      <c r="SG66" s="151"/>
      <c r="SH66" s="151"/>
      <c r="SI66" s="151"/>
      <c r="SJ66" s="151"/>
      <c r="SK66" s="151"/>
      <c r="SL66" s="40"/>
      <c r="SM66" s="72"/>
      <c r="SN66" s="73"/>
      <c r="SO66" s="151"/>
      <c r="SP66" s="151"/>
      <c r="SQ66" s="151"/>
      <c r="SR66" s="151"/>
      <c r="SS66" s="151"/>
      <c r="ST66" s="151"/>
      <c r="SU66" s="151"/>
      <c r="SV66" s="151"/>
      <c r="SW66" s="40"/>
      <c r="SX66" s="72"/>
      <c r="SY66" s="73"/>
      <c r="SZ66" s="151"/>
      <c r="TA66" s="151"/>
      <c r="TB66" s="151"/>
      <c r="TC66" s="151"/>
      <c r="TD66" s="151"/>
      <c r="TE66" s="151"/>
      <c r="TF66" s="151"/>
      <c r="TG66" s="151"/>
      <c r="TH66" s="40"/>
      <c r="TI66" s="72"/>
      <c r="TJ66" s="73"/>
      <c r="TK66" s="151"/>
      <c r="TL66" s="151"/>
      <c r="TM66" s="151"/>
      <c r="TN66" s="151"/>
      <c r="TO66" s="151"/>
      <c r="TP66" s="151"/>
      <c r="TQ66" s="151"/>
      <c r="TR66" s="151"/>
      <c r="TS66" s="40"/>
      <c r="TT66" s="72"/>
      <c r="TU66" s="73"/>
      <c r="TV66" s="151"/>
      <c r="TW66" s="151"/>
      <c r="TX66" s="151"/>
      <c r="TY66" s="151"/>
      <c r="TZ66" s="151"/>
      <c r="UA66" s="151"/>
      <c r="UB66" s="151"/>
      <c r="UC66" s="151"/>
      <c r="UD66" s="40"/>
      <c r="UE66" s="72"/>
    </row>
    <row r="67" spans="1:551" ht="15" customHeight="1" x14ac:dyDescent="0.25">
      <c r="A67" s="75"/>
      <c r="B67" s="73"/>
      <c r="C67" s="151" t="str">
        <f>'Site 1'!C65</f>
        <v>(if services in the last calendar year were provided for less than a full-calendar year, please indicate the period of time services were provided)</v>
      </c>
      <c r="D67" s="151"/>
      <c r="E67" s="151"/>
      <c r="F67" s="151"/>
      <c r="G67" s="151"/>
      <c r="H67" s="151"/>
      <c r="I67" s="151"/>
      <c r="J67" s="151"/>
      <c r="K67" s="40"/>
      <c r="L67" s="72"/>
      <c r="M67" s="73"/>
      <c r="N67" s="151" t="str">
        <f>$C$67</f>
        <v>(if services in the last calendar year were provided for less than a full-calendar year, please indicate the period of time services were provided)</v>
      </c>
      <c r="O67" s="151"/>
      <c r="P67" s="151"/>
      <c r="Q67" s="151"/>
      <c r="R67" s="151"/>
      <c r="S67" s="151"/>
      <c r="T67" s="151"/>
      <c r="U67" s="151"/>
      <c r="V67" s="40"/>
      <c r="W67" s="72"/>
      <c r="X67" s="73"/>
      <c r="Y67" s="151" t="str">
        <f>$C$67</f>
        <v>(if services in the last calendar year were provided for less than a full-calendar year, please indicate the period of time services were provided)</v>
      </c>
      <c r="Z67" s="151"/>
      <c r="AA67" s="151"/>
      <c r="AB67" s="151"/>
      <c r="AC67" s="151"/>
      <c r="AD67" s="151"/>
      <c r="AE67" s="151"/>
      <c r="AF67" s="151"/>
      <c r="AG67" s="40"/>
      <c r="AH67" s="72"/>
      <c r="AI67" s="73"/>
      <c r="AJ67" s="151" t="str">
        <f>$C$67</f>
        <v>(if services in the last calendar year were provided for less than a full-calendar year, please indicate the period of time services were provided)</v>
      </c>
      <c r="AK67" s="151"/>
      <c r="AL67" s="151"/>
      <c r="AM67" s="151"/>
      <c r="AN67" s="151"/>
      <c r="AO67" s="151"/>
      <c r="AP67" s="151"/>
      <c r="AQ67" s="151"/>
      <c r="AR67" s="40"/>
      <c r="AS67" s="72"/>
      <c r="AT67" s="73"/>
      <c r="AU67" s="151" t="str">
        <f>$C$67</f>
        <v>(if services in the last calendar year were provided for less than a full-calendar year, please indicate the period of time services were provided)</v>
      </c>
      <c r="AV67" s="151"/>
      <c r="AW67" s="151"/>
      <c r="AX67" s="151"/>
      <c r="AY67" s="151"/>
      <c r="AZ67" s="151"/>
      <c r="BA67" s="151"/>
      <c r="BB67" s="151"/>
      <c r="BC67" s="40"/>
      <c r="BD67" s="72"/>
      <c r="BE67" s="73"/>
      <c r="BF67" s="151" t="str">
        <f>$C$67</f>
        <v>(if services in the last calendar year were provided for less than a full-calendar year, please indicate the period of time services were provided)</v>
      </c>
      <c r="BG67" s="151"/>
      <c r="BH67" s="151"/>
      <c r="BI67" s="151"/>
      <c r="BJ67" s="151"/>
      <c r="BK67" s="151"/>
      <c r="BL67" s="151"/>
      <c r="BM67" s="151"/>
      <c r="BN67" s="40"/>
      <c r="BO67" s="72"/>
      <c r="BP67" s="73"/>
      <c r="BQ67" s="151" t="str">
        <f>$C$67</f>
        <v>(if services in the last calendar year were provided for less than a full-calendar year, please indicate the period of time services were provided)</v>
      </c>
      <c r="BR67" s="151"/>
      <c r="BS67" s="151"/>
      <c r="BT67" s="151"/>
      <c r="BU67" s="151"/>
      <c r="BV67" s="151"/>
      <c r="BW67" s="151"/>
      <c r="BX67" s="151"/>
      <c r="BY67" s="40"/>
      <c r="BZ67" s="72"/>
      <c r="CA67" s="73"/>
      <c r="CB67" s="151" t="str">
        <f>$C$67</f>
        <v>(if services in the last calendar year were provided for less than a full-calendar year, please indicate the period of time services were provided)</v>
      </c>
      <c r="CC67" s="151"/>
      <c r="CD67" s="151"/>
      <c r="CE67" s="151"/>
      <c r="CF67" s="151"/>
      <c r="CG67" s="151"/>
      <c r="CH67" s="151"/>
      <c r="CI67" s="151"/>
      <c r="CJ67" s="40"/>
      <c r="CK67" s="72"/>
      <c r="CL67" s="73"/>
      <c r="CM67" s="151" t="str">
        <f>$C$67</f>
        <v>(if services in the last calendar year were provided for less than a full-calendar year, please indicate the period of time services were provided)</v>
      </c>
      <c r="CN67" s="151"/>
      <c r="CO67" s="151"/>
      <c r="CP67" s="151"/>
      <c r="CQ67" s="151"/>
      <c r="CR67" s="151"/>
      <c r="CS67" s="151"/>
      <c r="CT67" s="151"/>
      <c r="CU67" s="40"/>
      <c r="CV67" s="72"/>
      <c r="CW67" s="73"/>
      <c r="CX67" s="151" t="str">
        <f>$C$67</f>
        <v>(if services in the last calendar year were provided for less than a full-calendar year, please indicate the period of time services were provided)</v>
      </c>
      <c r="CY67" s="151"/>
      <c r="CZ67" s="151"/>
      <c r="DA67" s="151"/>
      <c r="DB67" s="151"/>
      <c r="DC67" s="151"/>
      <c r="DD67" s="151"/>
      <c r="DE67" s="151"/>
      <c r="DF67" s="40"/>
      <c r="DG67" s="72"/>
      <c r="DH67" s="73"/>
      <c r="DI67" s="151" t="str">
        <f>$C$67</f>
        <v>(if services in the last calendar year were provided for less than a full-calendar year, please indicate the period of time services were provided)</v>
      </c>
      <c r="DJ67" s="151"/>
      <c r="DK67" s="151"/>
      <c r="DL67" s="151"/>
      <c r="DM67" s="151"/>
      <c r="DN67" s="151"/>
      <c r="DO67" s="151"/>
      <c r="DP67" s="151"/>
      <c r="DQ67" s="40"/>
      <c r="DR67" s="72"/>
      <c r="DS67" s="73"/>
      <c r="DT67" s="151" t="str">
        <f>$C$67</f>
        <v>(if services in the last calendar year were provided for less than a full-calendar year, please indicate the period of time services were provided)</v>
      </c>
      <c r="DU67" s="151"/>
      <c r="DV67" s="151"/>
      <c r="DW67" s="151"/>
      <c r="DX67" s="151"/>
      <c r="DY67" s="151"/>
      <c r="DZ67" s="151"/>
      <c r="EA67" s="151"/>
      <c r="EB67" s="40"/>
      <c r="EC67" s="72"/>
      <c r="ED67" s="73"/>
      <c r="EE67" s="151" t="str">
        <f>$C$67</f>
        <v>(if services in the last calendar year were provided for less than a full-calendar year, please indicate the period of time services were provided)</v>
      </c>
      <c r="EF67" s="151"/>
      <c r="EG67" s="151"/>
      <c r="EH67" s="151"/>
      <c r="EI67" s="151"/>
      <c r="EJ67" s="151"/>
      <c r="EK67" s="151"/>
      <c r="EL67" s="151"/>
      <c r="EM67" s="40"/>
      <c r="EN67" s="72"/>
      <c r="EO67" s="73"/>
      <c r="EP67" s="151" t="str">
        <f>$C$67</f>
        <v>(if services in the last calendar year were provided for less than a full-calendar year, please indicate the period of time services were provided)</v>
      </c>
      <c r="EQ67" s="151"/>
      <c r="ER67" s="151"/>
      <c r="ES67" s="151"/>
      <c r="ET67" s="151"/>
      <c r="EU67" s="151"/>
      <c r="EV67" s="151"/>
      <c r="EW67" s="151"/>
      <c r="EX67" s="40"/>
      <c r="EY67" s="72"/>
      <c r="EZ67" s="73"/>
      <c r="FA67" s="151" t="str">
        <f>$C$67</f>
        <v>(if services in the last calendar year were provided for less than a full-calendar year, please indicate the period of time services were provided)</v>
      </c>
      <c r="FB67" s="151"/>
      <c r="FC67" s="151"/>
      <c r="FD67" s="151"/>
      <c r="FE67" s="151"/>
      <c r="FF67" s="151"/>
      <c r="FG67" s="151"/>
      <c r="FH67" s="151"/>
      <c r="FI67" s="40"/>
      <c r="FJ67" s="72"/>
      <c r="FK67" s="73"/>
      <c r="FL67" s="151" t="str">
        <f>$C$67</f>
        <v>(if services in the last calendar year were provided for less than a full-calendar year, please indicate the period of time services were provided)</v>
      </c>
      <c r="FM67" s="151"/>
      <c r="FN67" s="151"/>
      <c r="FO67" s="151"/>
      <c r="FP67" s="151"/>
      <c r="FQ67" s="151"/>
      <c r="FR67" s="151"/>
      <c r="FS67" s="151"/>
      <c r="FT67" s="40"/>
      <c r="FU67" s="72"/>
      <c r="FV67" s="73"/>
      <c r="FW67" s="151" t="str">
        <f>$C$67</f>
        <v>(if services in the last calendar year were provided for less than a full-calendar year, please indicate the period of time services were provided)</v>
      </c>
      <c r="FX67" s="151"/>
      <c r="FY67" s="151"/>
      <c r="FZ67" s="151"/>
      <c r="GA67" s="151"/>
      <c r="GB67" s="151"/>
      <c r="GC67" s="151"/>
      <c r="GD67" s="151"/>
      <c r="GE67" s="40"/>
      <c r="GF67" s="72"/>
      <c r="GG67" s="73"/>
      <c r="GH67" s="151" t="str">
        <f>$C$67</f>
        <v>(if services in the last calendar year were provided for less than a full-calendar year, please indicate the period of time services were provided)</v>
      </c>
      <c r="GI67" s="151"/>
      <c r="GJ67" s="151"/>
      <c r="GK67" s="151"/>
      <c r="GL67" s="151"/>
      <c r="GM67" s="151"/>
      <c r="GN67" s="151"/>
      <c r="GO67" s="151"/>
      <c r="GP67" s="40"/>
      <c r="GQ67" s="72"/>
      <c r="GR67" s="73"/>
      <c r="GS67" s="151" t="str">
        <f>$C$67</f>
        <v>(if services in the last calendar year were provided for less than a full-calendar year, please indicate the period of time services were provided)</v>
      </c>
      <c r="GT67" s="151"/>
      <c r="GU67" s="151"/>
      <c r="GV67" s="151"/>
      <c r="GW67" s="151"/>
      <c r="GX67" s="151"/>
      <c r="GY67" s="151"/>
      <c r="GZ67" s="151"/>
      <c r="HA67" s="40"/>
      <c r="HB67" s="72"/>
      <c r="HC67" s="73"/>
      <c r="HD67" s="151" t="str">
        <f>$C$67</f>
        <v>(if services in the last calendar year were provided for less than a full-calendar year, please indicate the period of time services were provided)</v>
      </c>
      <c r="HE67" s="151"/>
      <c r="HF67" s="151"/>
      <c r="HG67" s="151"/>
      <c r="HH67" s="151"/>
      <c r="HI67" s="151"/>
      <c r="HJ67" s="151"/>
      <c r="HK67" s="151"/>
      <c r="HL67" s="40"/>
      <c r="HM67" s="72"/>
      <c r="HN67" s="73"/>
      <c r="HO67" s="151" t="str">
        <f>$C$67</f>
        <v>(if services in the last calendar year were provided for less than a full-calendar year, please indicate the period of time services were provided)</v>
      </c>
      <c r="HP67" s="151"/>
      <c r="HQ67" s="151"/>
      <c r="HR67" s="151"/>
      <c r="HS67" s="151"/>
      <c r="HT67" s="151"/>
      <c r="HU67" s="151"/>
      <c r="HV67" s="151"/>
      <c r="HW67" s="40"/>
      <c r="HX67" s="72"/>
      <c r="HY67" s="73"/>
      <c r="HZ67" s="151" t="str">
        <f>$C$67</f>
        <v>(if services in the last calendar year were provided for less than a full-calendar year, please indicate the period of time services were provided)</v>
      </c>
      <c r="IA67" s="151"/>
      <c r="IB67" s="151"/>
      <c r="IC67" s="151"/>
      <c r="ID67" s="151"/>
      <c r="IE67" s="151"/>
      <c r="IF67" s="151"/>
      <c r="IG67" s="151"/>
      <c r="IH67" s="40"/>
      <c r="II67" s="72"/>
      <c r="IJ67" s="73"/>
      <c r="IK67" s="151" t="str">
        <f>$C$67</f>
        <v>(if services in the last calendar year were provided for less than a full-calendar year, please indicate the period of time services were provided)</v>
      </c>
      <c r="IL67" s="151"/>
      <c r="IM67" s="151"/>
      <c r="IN67" s="151"/>
      <c r="IO67" s="151"/>
      <c r="IP67" s="151"/>
      <c r="IQ67" s="151"/>
      <c r="IR67" s="151"/>
      <c r="IS67" s="40"/>
      <c r="IT67" s="72"/>
      <c r="IU67" s="73"/>
      <c r="IV67" s="151" t="str">
        <f>$C$67</f>
        <v>(if services in the last calendar year were provided for less than a full-calendar year, please indicate the period of time services were provided)</v>
      </c>
      <c r="IW67" s="151"/>
      <c r="IX67" s="151"/>
      <c r="IY67" s="151"/>
      <c r="IZ67" s="151"/>
      <c r="JA67" s="151"/>
      <c r="JB67" s="151"/>
      <c r="JC67" s="151"/>
      <c r="JD67" s="40"/>
      <c r="JE67" s="72"/>
      <c r="JF67" s="73"/>
      <c r="JG67" s="151" t="str">
        <f>$C$67</f>
        <v>(if services in the last calendar year were provided for less than a full-calendar year, please indicate the period of time services were provided)</v>
      </c>
      <c r="JH67" s="151"/>
      <c r="JI67" s="151"/>
      <c r="JJ67" s="151"/>
      <c r="JK67" s="151"/>
      <c r="JL67" s="151"/>
      <c r="JM67" s="151"/>
      <c r="JN67" s="151"/>
      <c r="JO67" s="40"/>
      <c r="JP67" s="72"/>
      <c r="JQ67" s="73"/>
      <c r="JR67" s="151" t="str">
        <f>$C$67</f>
        <v>(if services in the last calendar year were provided for less than a full-calendar year, please indicate the period of time services were provided)</v>
      </c>
      <c r="JS67" s="151"/>
      <c r="JT67" s="151"/>
      <c r="JU67" s="151"/>
      <c r="JV67" s="151"/>
      <c r="JW67" s="151"/>
      <c r="JX67" s="151"/>
      <c r="JY67" s="151"/>
      <c r="JZ67" s="40"/>
      <c r="KA67" s="72"/>
      <c r="KB67" s="73"/>
      <c r="KC67" s="151" t="str">
        <f>$C$67</f>
        <v>(if services in the last calendar year were provided for less than a full-calendar year, please indicate the period of time services were provided)</v>
      </c>
      <c r="KD67" s="151"/>
      <c r="KE67" s="151"/>
      <c r="KF67" s="151"/>
      <c r="KG67" s="151"/>
      <c r="KH67" s="151"/>
      <c r="KI67" s="151"/>
      <c r="KJ67" s="151"/>
      <c r="KK67" s="40"/>
      <c r="KL67" s="72"/>
      <c r="KM67" s="73"/>
      <c r="KN67" s="151" t="str">
        <f>$C$67</f>
        <v>(if services in the last calendar year were provided for less than a full-calendar year, please indicate the period of time services were provided)</v>
      </c>
      <c r="KO67" s="151"/>
      <c r="KP67" s="151"/>
      <c r="KQ67" s="151"/>
      <c r="KR67" s="151"/>
      <c r="KS67" s="151"/>
      <c r="KT67" s="151"/>
      <c r="KU67" s="151"/>
      <c r="KV67" s="40"/>
      <c r="KW67" s="72"/>
      <c r="KX67" s="73"/>
      <c r="KY67" s="151" t="str">
        <f>$C$67</f>
        <v>(if services in the last calendar year were provided for less than a full-calendar year, please indicate the period of time services were provided)</v>
      </c>
      <c r="KZ67" s="151"/>
      <c r="LA67" s="151"/>
      <c r="LB67" s="151"/>
      <c r="LC67" s="151"/>
      <c r="LD67" s="151"/>
      <c r="LE67" s="151"/>
      <c r="LF67" s="151"/>
      <c r="LG67" s="40"/>
      <c r="LH67" s="72"/>
      <c r="LI67" s="73"/>
      <c r="LJ67" s="151" t="str">
        <f>$C$67</f>
        <v>(if services in the last calendar year were provided for less than a full-calendar year, please indicate the period of time services were provided)</v>
      </c>
      <c r="LK67" s="151"/>
      <c r="LL67" s="151"/>
      <c r="LM67" s="151"/>
      <c r="LN67" s="151"/>
      <c r="LO67" s="151"/>
      <c r="LP67" s="151"/>
      <c r="LQ67" s="151"/>
      <c r="LR67" s="40"/>
      <c r="LS67" s="72"/>
      <c r="LT67" s="73"/>
      <c r="LU67" s="151" t="str">
        <f>$C$67</f>
        <v>(if services in the last calendar year were provided for less than a full-calendar year, please indicate the period of time services were provided)</v>
      </c>
      <c r="LV67" s="151"/>
      <c r="LW67" s="151"/>
      <c r="LX67" s="151"/>
      <c r="LY67" s="151"/>
      <c r="LZ67" s="151"/>
      <c r="MA67" s="151"/>
      <c r="MB67" s="151"/>
      <c r="MC67" s="40"/>
      <c r="MD67" s="72"/>
      <c r="ME67" s="73"/>
      <c r="MF67" s="151" t="str">
        <f>$C$67</f>
        <v>(if services in the last calendar year were provided for less than a full-calendar year, please indicate the period of time services were provided)</v>
      </c>
      <c r="MG67" s="151"/>
      <c r="MH67" s="151"/>
      <c r="MI67" s="151"/>
      <c r="MJ67" s="151"/>
      <c r="MK67" s="151"/>
      <c r="ML67" s="151"/>
      <c r="MM67" s="151"/>
      <c r="MN67" s="40"/>
      <c r="MO67" s="72"/>
      <c r="MP67" s="73"/>
      <c r="MQ67" s="151" t="str">
        <f>$C$67</f>
        <v>(if services in the last calendar year were provided for less than a full-calendar year, please indicate the period of time services were provided)</v>
      </c>
      <c r="MR67" s="151"/>
      <c r="MS67" s="151"/>
      <c r="MT67" s="151"/>
      <c r="MU67" s="151"/>
      <c r="MV67" s="151"/>
      <c r="MW67" s="151"/>
      <c r="MX67" s="151"/>
      <c r="MY67" s="40"/>
      <c r="MZ67" s="72"/>
      <c r="NA67" s="73"/>
      <c r="NB67" s="151" t="str">
        <f>$C$67</f>
        <v>(if services in the last calendar year were provided for less than a full-calendar year, please indicate the period of time services were provided)</v>
      </c>
      <c r="NC67" s="151"/>
      <c r="ND67" s="151"/>
      <c r="NE67" s="151"/>
      <c r="NF67" s="151"/>
      <c r="NG67" s="151"/>
      <c r="NH67" s="151"/>
      <c r="NI67" s="151"/>
      <c r="NJ67" s="40"/>
      <c r="NK67" s="72"/>
      <c r="NL67" s="73"/>
      <c r="NM67" s="151" t="str">
        <f>$C$67</f>
        <v>(if services in the last calendar year were provided for less than a full-calendar year, please indicate the period of time services were provided)</v>
      </c>
      <c r="NN67" s="151"/>
      <c r="NO67" s="151"/>
      <c r="NP67" s="151"/>
      <c r="NQ67" s="151"/>
      <c r="NR67" s="151"/>
      <c r="NS67" s="151"/>
      <c r="NT67" s="151"/>
      <c r="NU67" s="40"/>
      <c r="NV67" s="72"/>
      <c r="NW67" s="73"/>
      <c r="NX67" s="151" t="str">
        <f>$C$67</f>
        <v>(if services in the last calendar year were provided for less than a full-calendar year, please indicate the period of time services were provided)</v>
      </c>
      <c r="NY67" s="151"/>
      <c r="NZ67" s="151"/>
      <c r="OA67" s="151"/>
      <c r="OB67" s="151"/>
      <c r="OC67" s="151"/>
      <c r="OD67" s="151"/>
      <c r="OE67" s="151"/>
      <c r="OF67" s="40"/>
      <c r="OG67" s="72"/>
      <c r="OH67" s="73"/>
      <c r="OI67" s="151" t="str">
        <f>$C$67</f>
        <v>(if services in the last calendar year were provided for less than a full-calendar year, please indicate the period of time services were provided)</v>
      </c>
      <c r="OJ67" s="151"/>
      <c r="OK67" s="151"/>
      <c r="OL67" s="151"/>
      <c r="OM67" s="151"/>
      <c r="ON67" s="151"/>
      <c r="OO67" s="151"/>
      <c r="OP67" s="151"/>
      <c r="OQ67" s="40"/>
      <c r="OR67" s="72"/>
      <c r="OS67" s="73"/>
      <c r="OT67" s="151" t="str">
        <f>$C$67</f>
        <v>(if services in the last calendar year were provided for less than a full-calendar year, please indicate the period of time services were provided)</v>
      </c>
      <c r="OU67" s="151"/>
      <c r="OV67" s="151"/>
      <c r="OW67" s="151"/>
      <c r="OX67" s="151"/>
      <c r="OY67" s="151"/>
      <c r="OZ67" s="151"/>
      <c r="PA67" s="151"/>
      <c r="PB67" s="40"/>
      <c r="PC67" s="72"/>
      <c r="PD67" s="73"/>
      <c r="PE67" s="151" t="str">
        <f>$C$67</f>
        <v>(if services in the last calendar year were provided for less than a full-calendar year, please indicate the period of time services were provided)</v>
      </c>
      <c r="PF67" s="151"/>
      <c r="PG67" s="151"/>
      <c r="PH67" s="151"/>
      <c r="PI67" s="151"/>
      <c r="PJ67" s="151"/>
      <c r="PK67" s="151"/>
      <c r="PL67" s="151"/>
      <c r="PM67" s="40"/>
      <c r="PN67" s="72"/>
      <c r="PO67" s="73"/>
      <c r="PP67" s="151" t="str">
        <f>$C$67</f>
        <v>(if services in the last calendar year were provided for less than a full-calendar year, please indicate the period of time services were provided)</v>
      </c>
      <c r="PQ67" s="151"/>
      <c r="PR67" s="151"/>
      <c r="PS67" s="151"/>
      <c r="PT67" s="151"/>
      <c r="PU67" s="151"/>
      <c r="PV67" s="151"/>
      <c r="PW67" s="151"/>
      <c r="PX67" s="40"/>
      <c r="PY67" s="72"/>
      <c r="PZ67" s="73"/>
      <c r="QA67" s="151" t="str">
        <f>$C$67</f>
        <v>(if services in the last calendar year were provided for less than a full-calendar year, please indicate the period of time services were provided)</v>
      </c>
      <c r="QB67" s="151"/>
      <c r="QC67" s="151"/>
      <c r="QD67" s="151"/>
      <c r="QE67" s="151"/>
      <c r="QF67" s="151"/>
      <c r="QG67" s="151"/>
      <c r="QH67" s="151"/>
      <c r="QI67" s="40"/>
      <c r="QJ67" s="72"/>
      <c r="QK67" s="73"/>
      <c r="QL67" s="151" t="str">
        <f>$C$67</f>
        <v>(if services in the last calendar year were provided for less than a full-calendar year, please indicate the period of time services were provided)</v>
      </c>
      <c r="QM67" s="151"/>
      <c r="QN67" s="151"/>
      <c r="QO67" s="151"/>
      <c r="QP67" s="151"/>
      <c r="QQ67" s="151"/>
      <c r="QR67" s="151"/>
      <c r="QS67" s="151"/>
      <c r="QT67" s="40"/>
      <c r="QU67" s="72"/>
      <c r="QV67" s="73"/>
      <c r="QW67" s="151" t="str">
        <f>$C$67</f>
        <v>(if services in the last calendar year were provided for less than a full-calendar year, please indicate the period of time services were provided)</v>
      </c>
      <c r="QX67" s="151"/>
      <c r="QY67" s="151"/>
      <c r="QZ67" s="151"/>
      <c r="RA67" s="151"/>
      <c r="RB67" s="151"/>
      <c r="RC67" s="151"/>
      <c r="RD67" s="151"/>
      <c r="RE67" s="40"/>
      <c r="RF67" s="72"/>
      <c r="RG67" s="73"/>
      <c r="RH67" s="151" t="str">
        <f>$C$67</f>
        <v>(if services in the last calendar year were provided for less than a full-calendar year, please indicate the period of time services were provided)</v>
      </c>
      <c r="RI67" s="151"/>
      <c r="RJ67" s="151"/>
      <c r="RK67" s="151"/>
      <c r="RL67" s="151"/>
      <c r="RM67" s="151"/>
      <c r="RN67" s="151"/>
      <c r="RO67" s="151"/>
      <c r="RP67" s="40"/>
      <c r="RQ67" s="72"/>
      <c r="RR67" s="73"/>
      <c r="RS67" s="151" t="str">
        <f>$C$67</f>
        <v>(if services in the last calendar year were provided for less than a full-calendar year, please indicate the period of time services were provided)</v>
      </c>
      <c r="RT67" s="151"/>
      <c r="RU67" s="151"/>
      <c r="RV67" s="151"/>
      <c r="RW67" s="151"/>
      <c r="RX67" s="151"/>
      <c r="RY67" s="151"/>
      <c r="RZ67" s="151"/>
      <c r="SA67" s="40"/>
      <c r="SB67" s="72"/>
      <c r="SC67" s="73"/>
      <c r="SD67" s="151" t="str">
        <f>$C$67</f>
        <v>(if services in the last calendar year were provided for less than a full-calendar year, please indicate the period of time services were provided)</v>
      </c>
      <c r="SE67" s="151"/>
      <c r="SF67" s="151"/>
      <c r="SG67" s="151"/>
      <c r="SH67" s="151"/>
      <c r="SI67" s="151"/>
      <c r="SJ67" s="151"/>
      <c r="SK67" s="151"/>
      <c r="SL67" s="40"/>
      <c r="SM67" s="72"/>
      <c r="SN67" s="73"/>
      <c r="SO67" s="151" t="str">
        <f>$C$67</f>
        <v>(if services in the last calendar year were provided for less than a full-calendar year, please indicate the period of time services were provided)</v>
      </c>
      <c r="SP67" s="151"/>
      <c r="SQ67" s="151"/>
      <c r="SR67" s="151"/>
      <c r="SS67" s="151"/>
      <c r="ST67" s="151"/>
      <c r="SU67" s="151"/>
      <c r="SV67" s="151"/>
      <c r="SW67" s="40"/>
      <c r="SX67" s="72"/>
      <c r="SY67" s="73"/>
      <c r="SZ67" s="151" t="str">
        <f>$C$67</f>
        <v>(if services in the last calendar year were provided for less than a full-calendar year, please indicate the period of time services were provided)</v>
      </c>
      <c r="TA67" s="151"/>
      <c r="TB67" s="151"/>
      <c r="TC67" s="151"/>
      <c r="TD67" s="151"/>
      <c r="TE67" s="151"/>
      <c r="TF67" s="151"/>
      <c r="TG67" s="151"/>
      <c r="TH67" s="40"/>
      <c r="TI67" s="72"/>
      <c r="TJ67" s="73"/>
      <c r="TK67" s="151" t="str">
        <f>$C$67</f>
        <v>(if services in the last calendar year were provided for less than a full-calendar year, please indicate the period of time services were provided)</v>
      </c>
      <c r="TL67" s="151"/>
      <c r="TM67" s="151"/>
      <c r="TN67" s="151"/>
      <c r="TO67" s="151"/>
      <c r="TP67" s="151"/>
      <c r="TQ67" s="151"/>
      <c r="TR67" s="151"/>
      <c r="TS67" s="40"/>
      <c r="TT67" s="72"/>
      <c r="TU67" s="73"/>
      <c r="TV67" s="151" t="str">
        <f>$C$67</f>
        <v>(if services in the last calendar year were provided for less than a full-calendar year, please indicate the period of time services were provided)</v>
      </c>
      <c r="TW67" s="151"/>
      <c r="TX67" s="151"/>
      <c r="TY67" s="151"/>
      <c r="TZ67" s="151"/>
      <c r="UA67" s="151"/>
      <c r="UB67" s="151"/>
      <c r="UC67" s="151"/>
      <c r="UD67" s="40"/>
      <c r="UE67" s="72"/>
    </row>
    <row r="68" spans="1:551" x14ac:dyDescent="0.25">
      <c r="A68" s="75"/>
      <c r="B68" s="73"/>
      <c r="C68" s="151"/>
      <c r="D68" s="151"/>
      <c r="E68" s="151"/>
      <c r="F68" s="151"/>
      <c r="G68" s="151"/>
      <c r="H68" s="151"/>
      <c r="I68" s="151"/>
      <c r="J68" s="151"/>
      <c r="K68" s="79">
        <f>IF(H$265=Equivalencies!$AE$23,'Site 1'!$K66,HLOOKUP(CONCATENATE(D$2,K$1),$B$3:$UUU$272,ROW($R68)-2,FALSE))</f>
        <v>0</v>
      </c>
      <c r="L68" s="72"/>
      <c r="M68" s="73"/>
      <c r="N68" s="151"/>
      <c r="O68" s="151"/>
      <c r="P68" s="151"/>
      <c r="Q68" s="151"/>
      <c r="R68" s="151"/>
      <c r="S68" s="151"/>
      <c r="T68" s="151"/>
      <c r="U68" s="151"/>
      <c r="V68" s="79">
        <f>IF(S$265=Equivalencies!$AE$23,'Site 2'!$K66,HLOOKUP(CONCATENATE(O$2,V$1),$B$3:$UUU$272,ROW($R68)-2,FALSE))</f>
        <v>0</v>
      </c>
      <c r="W68" s="72"/>
      <c r="X68" s="73"/>
      <c r="Y68" s="151"/>
      <c r="Z68" s="151"/>
      <c r="AA68" s="151"/>
      <c r="AB68" s="151"/>
      <c r="AC68" s="151"/>
      <c r="AD68" s="151"/>
      <c r="AE68" s="151"/>
      <c r="AF68" s="151"/>
      <c r="AG68" s="79">
        <f>IF(AD$265=Equivalencies!$AE$23,'Site 3'!$K66,HLOOKUP(CONCATENATE(Z$2,AG$1),$B$3:$UUU$272,ROW($R68)-2,FALSE))</f>
        <v>0</v>
      </c>
      <c r="AH68" s="72"/>
      <c r="AI68" s="73"/>
      <c r="AJ68" s="151"/>
      <c r="AK68" s="151"/>
      <c r="AL68" s="151"/>
      <c r="AM68" s="151"/>
      <c r="AN68" s="151"/>
      <c r="AO68" s="151"/>
      <c r="AP68" s="151"/>
      <c r="AQ68" s="151"/>
      <c r="AR68" s="79">
        <f>IF(AO$265=Equivalencies!$AE$23,'Site 4'!$K66,HLOOKUP(CONCATENATE(AK$2,AR$1),$B$3:$UUU$272,ROW($R68)-2,FALSE))</f>
        <v>0</v>
      </c>
      <c r="AS68" s="72"/>
      <c r="AT68" s="73"/>
      <c r="AU68" s="151"/>
      <c r="AV68" s="151"/>
      <c r="AW68" s="151"/>
      <c r="AX68" s="151"/>
      <c r="AY68" s="151"/>
      <c r="AZ68" s="151"/>
      <c r="BA68" s="151"/>
      <c r="BB68" s="151"/>
      <c r="BC68" s="79">
        <f>IF(AZ$265=Equivalencies!$AE$23,'Site 5'!$K66,HLOOKUP(CONCATENATE(AV$2,BC$1),$B$3:$UUU$272,ROW($R68)-2,FALSE))</f>
        <v>0</v>
      </c>
      <c r="BD68" s="72"/>
      <c r="BE68" s="73"/>
      <c r="BF68" s="151"/>
      <c r="BG68" s="151"/>
      <c r="BH68" s="151"/>
      <c r="BI68" s="151"/>
      <c r="BJ68" s="151"/>
      <c r="BK68" s="151"/>
      <c r="BL68" s="151"/>
      <c r="BM68" s="151"/>
      <c r="BN68" s="79">
        <f>IF(BK$265=Equivalencies!$AE$23,'Site 6'!$K66,HLOOKUP(CONCATENATE(BG$2,BN$1),$B$3:$UUU$272,ROW($R68)-2,FALSE))</f>
        <v>0</v>
      </c>
      <c r="BO68" s="72"/>
      <c r="BP68" s="73"/>
      <c r="BQ68" s="151"/>
      <c r="BR68" s="151"/>
      <c r="BS68" s="151"/>
      <c r="BT68" s="151"/>
      <c r="BU68" s="151"/>
      <c r="BV68" s="151"/>
      <c r="BW68" s="151"/>
      <c r="BX68" s="151"/>
      <c r="BY68" s="79">
        <f>IF(BV$265=Equivalencies!$AE$23,'Site 7'!$K66,HLOOKUP(CONCATENATE(BR$2,BY$1),$B$3:$UUU$272,ROW($R68)-2,FALSE))</f>
        <v>0</v>
      </c>
      <c r="BZ68" s="72"/>
      <c r="CA68" s="73"/>
      <c r="CB68" s="151"/>
      <c r="CC68" s="151"/>
      <c r="CD68" s="151"/>
      <c r="CE68" s="151"/>
      <c r="CF68" s="151"/>
      <c r="CG68" s="151"/>
      <c r="CH68" s="151"/>
      <c r="CI68" s="151"/>
      <c r="CJ68" s="79">
        <f>IF(CG$265=Equivalencies!$AE$23,'Site 8'!$K66,HLOOKUP(CONCATENATE(CC$2,CJ$1),$B$3:$UUU$272,ROW($R68)-2,FALSE))</f>
        <v>0</v>
      </c>
      <c r="CK68" s="72"/>
      <c r="CL68" s="73"/>
      <c r="CM68" s="151"/>
      <c r="CN68" s="151"/>
      <c r="CO68" s="151"/>
      <c r="CP68" s="151"/>
      <c r="CQ68" s="151"/>
      <c r="CR68" s="151"/>
      <c r="CS68" s="151"/>
      <c r="CT68" s="151"/>
      <c r="CU68" s="79">
        <f>IF(CR$265=Equivalencies!$AE$23,'Site 9'!$K66,HLOOKUP(CONCATENATE(CN$2,CU$1),$B$3:$UUU$272,ROW($R68)-2,FALSE))</f>
        <v>0</v>
      </c>
      <c r="CV68" s="72"/>
      <c r="CW68" s="73"/>
      <c r="CX68" s="151"/>
      <c r="CY68" s="151"/>
      <c r="CZ68" s="151"/>
      <c r="DA68" s="151"/>
      <c r="DB68" s="151"/>
      <c r="DC68" s="151"/>
      <c r="DD68" s="151"/>
      <c r="DE68" s="151"/>
      <c r="DF68" s="79">
        <f>IF(DC$265=Equivalencies!$AE$23,'Site 10'!$K66,HLOOKUP(CONCATENATE(CY$2,DF$1),$B$3:$UUU$272,ROW($R68)-2,FALSE))</f>
        <v>0</v>
      </c>
      <c r="DG68" s="72"/>
      <c r="DH68" s="73"/>
      <c r="DI68" s="151"/>
      <c r="DJ68" s="151"/>
      <c r="DK68" s="151"/>
      <c r="DL68" s="151"/>
      <c r="DM68" s="151"/>
      <c r="DN68" s="151"/>
      <c r="DO68" s="151"/>
      <c r="DP68" s="151"/>
      <c r="DQ68" s="79">
        <f>IF(DN$265=Equivalencies!$AE$23,'Site 11'!$K66,HLOOKUP(CONCATENATE(DJ$2,DQ$1),$B$3:$UUU$272,ROW($R68)-2,FALSE))</f>
        <v>0</v>
      </c>
      <c r="DR68" s="72"/>
      <c r="DS68" s="73"/>
      <c r="DT68" s="151"/>
      <c r="DU68" s="151"/>
      <c r="DV68" s="151"/>
      <c r="DW68" s="151"/>
      <c r="DX68" s="151"/>
      <c r="DY68" s="151"/>
      <c r="DZ68" s="151"/>
      <c r="EA68" s="151"/>
      <c r="EB68" s="79">
        <f>IF(DY$265=Equivalencies!$AE$23,'Site 12'!$K66,HLOOKUP(CONCATENATE(DU$2,EB$1),$B$3:$UUU$272,ROW($R68)-2,FALSE))</f>
        <v>0</v>
      </c>
      <c r="EC68" s="72"/>
      <c r="ED68" s="73"/>
      <c r="EE68" s="151"/>
      <c r="EF68" s="151"/>
      <c r="EG68" s="151"/>
      <c r="EH68" s="151"/>
      <c r="EI68" s="151"/>
      <c r="EJ68" s="151"/>
      <c r="EK68" s="151"/>
      <c r="EL68" s="151"/>
      <c r="EM68" s="79">
        <f>IF(EJ$265=Equivalencies!$AE$23,'Site 13'!$K66,HLOOKUP(CONCATENATE(EF$2,EM$1),$B$3:$UUU$272,ROW($R68)-2,FALSE))</f>
        <v>0</v>
      </c>
      <c r="EN68" s="72"/>
      <c r="EO68" s="73"/>
      <c r="EP68" s="151"/>
      <c r="EQ68" s="151"/>
      <c r="ER68" s="151"/>
      <c r="ES68" s="151"/>
      <c r="ET68" s="151"/>
      <c r="EU68" s="151"/>
      <c r="EV68" s="151"/>
      <c r="EW68" s="151"/>
      <c r="EX68" s="79">
        <f>IF(EU$265=Equivalencies!$AE$23,'Site 14'!$K66,HLOOKUP(CONCATENATE(EQ$2,EX$1),$B$3:$UUU$272,ROW($R68)-2,FALSE))</f>
        <v>0</v>
      </c>
      <c r="EY68" s="72"/>
      <c r="EZ68" s="73"/>
      <c r="FA68" s="151"/>
      <c r="FB68" s="151"/>
      <c r="FC68" s="151"/>
      <c r="FD68" s="151"/>
      <c r="FE68" s="151"/>
      <c r="FF68" s="151"/>
      <c r="FG68" s="151"/>
      <c r="FH68" s="151"/>
      <c r="FI68" s="79">
        <f>IF(FF$265=Equivalencies!$AE$23,'Site 15'!$K66,HLOOKUP(CONCATENATE(FB$2,FI$1),$B$3:$UUU$272,ROW($R68)-2,FALSE))</f>
        <v>0</v>
      </c>
      <c r="FJ68" s="72"/>
      <c r="FK68" s="73"/>
      <c r="FL68" s="151"/>
      <c r="FM68" s="151"/>
      <c r="FN68" s="151"/>
      <c r="FO68" s="151"/>
      <c r="FP68" s="151"/>
      <c r="FQ68" s="151"/>
      <c r="FR68" s="151"/>
      <c r="FS68" s="151"/>
      <c r="FT68" s="79">
        <f>IF(FQ$265=Equivalencies!$AE$23,'Site 16'!$K66,HLOOKUP(CONCATENATE(FM$2,FT$1),$B$3:$UUU$272,ROW($R68)-2,FALSE))</f>
        <v>0</v>
      </c>
      <c r="FU68" s="72"/>
      <c r="FV68" s="73"/>
      <c r="FW68" s="151"/>
      <c r="FX68" s="151"/>
      <c r="FY68" s="151"/>
      <c r="FZ68" s="151"/>
      <c r="GA68" s="151"/>
      <c r="GB68" s="151"/>
      <c r="GC68" s="151"/>
      <c r="GD68" s="151"/>
      <c r="GE68" s="79">
        <f>IF(GB$265=Equivalencies!$AE$23,'Site 17'!$K66,HLOOKUP(CONCATENATE(FX$2,GE$1),$B$3:$UUU$272,ROW($R68)-2,FALSE))</f>
        <v>0</v>
      </c>
      <c r="GF68" s="72"/>
      <c r="GG68" s="73"/>
      <c r="GH68" s="151"/>
      <c r="GI68" s="151"/>
      <c r="GJ68" s="151"/>
      <c r="GK68" s="151"/>
      <c r="GL68" s="151"/>
      <c r="GM68" s="151"/>
      <c r="GN68" s="151"/>
      <c r="GO68" s="151"/>
      <c r="GP68" s="79">
        <f>IF(GM$265=Equivalencies!$AE$23,'Site 18'!$K66,HLOOKUP(CONCATENATE(GI$2,GP$1),$B$3:$UUU$272,ROW($R68)-2,FALSE))</f>
        <v>0</v>
      </c>
      <c r="GQ68" s="72"/>
      <c r="GR68" s="73"/>
      <c r="GS68" s="151"/>
      <c r="GT68" s="151"/>
      <c r="GU68" s="151"/>
      <c r="GV68" s="151"/>
      <c r="GW68" s="151"/>
      <c r="GX68" s="151"/>
      <c r="GY68" s="151"/>
      <c r="GZ68" s="151"/>
      <c r="HA68" s="79">
        <f>IF(GX$265=Equivalencies!$AE$23,'Site 19'!$K66,HLOOKUP(CONCATENATE(GT$2,HA$1),$B$3:$UUU$272,ROW($R68)-2,FALSE))</f>
        <v>0</v>
      </c>
      <c r="HB68" s="72"/>
      <c r="HC68" s="73"/>
      <c r="HD68" s="151"/>
      <c r="HE68" s="151"/>
      <c r="HF68" s="151"/>
      <c r="HG68" s="151"/>
      <c r="HH68" s="151"/>
      <c r="HI68" s="151"/>
      <c r="HJ68" s="151"/>
      <c r="HK68" s="151"/>
      <c r="HL68" s="79">
        <f>IF(HI$265=Equivalencies!$AE$23,'Site 20'!$K66,HLOOKUP(CONCATENATE(HE$2,HL$1),$B$3:$UUU$272,ROW($R68)-2,FALSE))</f>
        <v>0</v>
      </c>
      <c r="HM68" s="72"/>
      <c r="HN68" s="73"/>
      <c r="HO68" s="151"/>
      <c r="HP68" s="151"/>
      <c r="HQ68" s="151"/>
      <c r="HR68" s="151"/>
      <c r="HS68" s="151"/>
      <c r="HT68" s="151"/>
      <c r="HU68" s="151"/>
      <c r="HV68" s="151"/>
      <c r="HW68" s="79">
        <f>IF(HT$265=Equivalencies!$AE$23,'Site 21'!$K66,HLOOKUP(CONCATENATE(HP$2,HW$1),$B$3:$UUU$272,ROW($R68)-2,FALSE))</f>
        <v>0</v>
      </c>
      <c r="HX68" s="72"/>
      <c r="HY68" s="73"/>
      <c r="HZ68" s="151"/>
      <c r="IA68" s="151"/>
      <c r="IB68" s="151"/>
      <c r="IC68" s="151"/>
      <c r="ID68" s="151"/>
      <c r="IE68" s="151"/>
      <c r="IF68" s="151"/>
      <c r="IG68" s="151"/>
      <c r="IH68" s="79">
        <f>IF(IE$265=Equivalencies!$AE$23,'Site 22'!$K66,HLOOKUP(CONCATENATE(IA$2,IH$1),$B$3:$UUU$272,ROW($R68)-2,FALSE))</f>
        <v>0</v>
      </c>
      <c r="II68" s="72"/>
      <c r="IJ68" s="73"/>
      <c r="IK68" s="151"/>
      <c r="IL68" s="151"/>
      <c r="IM68" s="151"/>
      <c r="IN68" s="151"/>
      <c r="IO68" s="151"/>
      <c r="IP68" s="151"/>
      <c r="IQ68" s="151"/>
      <c r="IR68" s="151"/>
      <c r="IS68" s="79">
        <f>IF(IP$265=Equivalencies!$AE$23,'Site 23'!$K66,HLOOKUP(CONCATENATE(IL$2,IS$1),$B$3:$UUU$272,ROW($R68)-2,FALSE))</f>
        <v>0</v>
      </c>
      <c r="IT68" s="72"/>
      <c r="IU68" s="73"/>
      <c r="IV68" s="151"/>
      <c r="IW68" s="151"/>
      <c r="IX68" s="151"/>
      <c r="IY68" s="151"/>
      <c r="IZ68" s="151"/>
      <c r="JA68" s="151"/>
      <c r="JB68" s="151"/>
      <c r="JC68" s="151"/>
      <c r="JD68" s="79">
        <f>IF(JA$265=Equivalencies!$AE$23,'Site 24'!$K66,HLOOKUP(CONCATENATE(IW$2,JD$1),$B$3:$UUU$272,ROW($R68)-2,FALSE))</f>
        <v>0</v>
      </c>
      <c r="JE68" s="72"/>
      <c r="JF68" s="73"/>
      <c r="JG68" s="151"/>
      <c r="JH68" s="151"/>
      <c r="JI68" s="151"/>
      <c r="JJ68" s="151"/>
      <c r="JK68" s="151"/>
      <c r="JL68" s="151"/>
      <c r="JM68" s="151"/>
      <c r="JN68" s="151"/>
      <c r="JO68" s="79">
        <f>IF(JL$265=Equivalencies!$AE$23,'Site 25'!$K66,HLOOKUP(CONCATENATE(JH$2,JO$1),$B$3:$UUU$272,ROW($R68)-2,FALSE))</f>
        <v>0</v>
      </c>
      <c r="JP68" s="72"/>
      <c r="JQ68" s="73"/>
      <c r="JR68" s="151"/>
      <c r="JS68" s="151"/>
      <c r="JT68" s="151"/>
      <c r="JU68" s="151"/>
      <c r="JV68" s="151"/>
      <c r="JW68" s="151"/>
      <c r="JX68" s="151"/>
      <c r="JY68" s="151"/>
      <c r="JZ68" s="79">
        <f>IF(JW$265=Equivalencies!$AE$23,'Site 26'!$K66,HLOOKUP(CONCATENATE(JS$2,JZ$1),$B$3:$UUU$272,ROW($R68)-2,FALSE))</f>
        <v>0</v>
      </c>
      <c r="KA68" s="72"/>
      <c r="KB68" s="73"/>
      <c r="KC68" s="151"/>
      <c r="KD68" s="151"/>
      <c r="KE68" s="151"/>
      <c r="KF68" s="151"/>
      <c r="KG68" s="151"/>
      <c r="KH68" s="151"/>
      <c r="KI68" s="151"/>
      <c r="KJ68" s="151"/>
      <c r="KK68" s="79">
        <f>IF(KH$265=Equivalencies!$AE$23,'Site 27'!$K66,HLOOKUP(CONCATENATE(KD$2,KK$1),$B$3:$UUU$272,ROW($R68)-2,FALSE))</f>
        <v>0</v>
      </c>
      <c r="KL68" s="72"/>
      <c r="KM68" s="73"/>
      <c r="KN68" s="151"/>
      <c r="KO68" s="151"/>
      <c r="KP68" s="151"/>
      <c r="KQ68" s="151"/>
      <c r="KR68" s="151"/>
      <c r="KS68" s="151"/>
      <c r="KT68" s="151"/>
      <c r="KU68" s="151"/>
      <c r="KV68" s="79">
        <f>IF(KS$265=Equivalencies!$AE$23,'Site 28'!$K66,HLOOKUP(CONCATENATE(KO$2,KV$1),$B$3:$UUU$272,ROW($R68)-2,FALSE))</f>
        <v>0</v>
      </c>
      <c r="KW68" s="72"/>
      <c r="KX68" s="73"/>
      <c r="KY68" s="151"/>
      <c r="KZ68" s="151"/>
      <c r="LA68" s="151"/>
      <c r="LB68" s="151"/>
      <c r="LC68" s="151"/>
      <c r="LD68" s="151"/>
      <c r="LE68" s="151"/>
      <c r="LF68" s="151"/>
      <c r="LG68" s="79">
        <f>IF(LD$265=Equivalencies!$AE$23,'Site 29'!$K66,HLOOKUP(CONCATENATE(KZ$2,LG$1),$B$3:$UUU$272,ROW($R68)-2,FALSE))</f>
        <v>0</v>
      </c>
      <c r="LH68" s="72"/>
      <c r="LI68" s="73"/>
      <c r="LJ68" s="151"/>
      <c r="LK68" s="151"/>
      <c r="LL68" s="151"/>
      <c r="LM68" s="151"/>
      <c r="LN68" s="151"/>
      <c r="LO68" s="151"/>
      <c r="LP68" s="151"/>
      <c r="LQ68" s="151"/>
      <c r="LR68" s="79">
        <f>IF(LO$265=Equivalencies!$AE$23,'Site 30'!$K66,HLOOKUP(CONCATENATE(LK$2,LR$1),$B$3:$UUU$272,ROW($R68)-2,FALSE))</f>
        <v>0</v>
      </c>
      <c r="LS68" s="72"/>
      <c r="LT68" s="73"/>
      <c r="LU68" s="151"/>
      <c r="LV68" s="151"/>
      <c r="LW68" s="151"/>
      <c r="LX68" s="151"/>
      <c r="LY68" s="151"/>
      <c r="LZ68" s="151"/>
      <c r="MA68" s="151"/>
      <c r="MB68" s="151"/>
      <c r="MC68" s="79">
        <f>IF(LZ$265=Equivalencies!$AE$23,'Site 31'!$K66,HLOOKUP(CONCATENATE(LV$2,MC$1),$B$3:$UUU$272,ROW($R68)-2,FALSE))</f>
        <v>0</v>
      </c>
      <c r="MD68" s="72"/>
      <c r="ME68" s="73"/>
      <c r="MF68" s="151"/>
      <c r="MG68" s="151"/>
      <c r="MH68" s="151"/>
      <c r="MI68" s="151"/>
      <c r="MJ68" s="151"/>
      <c r="MK68" s="151"/>
      <c r="ML68" s="151"/>
      <c r="MM68" s="151"/>
      <c r="MN68" s="79">
        <f>IF(MK$265=Equivalencies!$AE$23,'Site 32'!$K66,HLOOKUP(CONCATENATE(MG$2,MN$1),$B$3:$UUU$272,ROW($R68)-2,FALSE))</f>
        <v>0</v>
      </c>
      <c r="MO68" s="72"/>
      <c r="MP68" s="73"/>
      <c r="MQ68" s="151"/>
      <c r="MR68" s="151"/>
      <c r="MS68" s="151"/>
      <c r="MT68" s="151"/>
      <c r="MU68" s="151"/>
      <c r="MV68" s="151"/>
      <c r="MW68" s="151"/>
      <c r="MX68" s="151"/>
      <c r="MY68" s="79">
        <f>IF(MV$265=Equivalencies!$AE$23,'Site 33'!$K66,HLOOKUP(CONCATENATE(MR$2,MY$1),$B$3:$UUU$272,ROW($R68)-2,FALSE))</f>
        <v>0</v>
      </c>
      <c r="MZ68" s="72"/>
      <c r="NA68" s="73"/>
      <c r="NB68" s="151"/>
      <c r="NC68" s="151"/>
      <c r="ND68" s="151"/>
      <c r="NE68" s="151"/>
      <c r="NF68" s="151"/>
      <c r="NG68" s="151"/>
      <c r="NH68" s="151"/>
      <c r="NI68" s="151"/>
      <c r="NJ68" s="79">
        <f>IF(NG$265=Equivalencies!$AE$23,'Site 34'!$K66,HLOOKUP(CONCATENATE(NC$2,NJ$1),$B$3:$UUU$272,ROW($R68)-2,FALSE))</f>
        <v>0</v>
      </c>
      <c r="NK68" s="72"/>
      <c r="NL68" s="73"/>
      <c r="NM68" s="151"/>
      <c r="NN68" s="151"/>
      <c r="NO68" s="151"/>
      <c r="NP68" s="151"/>
      <c r="NQ68" s="151"/>
      <c r="NR68" s="151"/>
      <c r="NS68" s="151"/>
      <c r="NT68" s="151"/>
      <c r="NU68" s="79">
        <f>IF(NR$265=Equivalencies!$AE$23,'Site 35'!$K66,HLOOKUP(CONCATENATE(NN$2,NU$1),$B$3:$UUU$272,ROW($R68)-2,FALSE))</f>
        <v>0</v>
      </c>
      <c r="NV68" s="72"/>
      <c r="NW68" s="73"/>
      <c r="NX68" s="151"/>
      <c r="NY68" s="151"/>
      <c r="NZ68" s="151"/>
      <c r="OA68" s="151"/>
      <c r="OB68" s="151"/>
      <c r="OC68" s="151"/>
      <c r="OD68" s="151"/>
      <c r="OE68" s="151"/>
      <c r="OF68" s="79">
        <f>IF(OC$265=Equivalencies!$AE$23,'Site 36'!$K66,HLOOKUP(CONCATENATE(NY$2,OF$1),$B$3:$UUU$272,ROW($R68)-2,FALSE))</f>
        <v>0</v>
      </c>
      <c r="OG68" s="72"/>
      <c r="OH68" s="73"/>
      <c r="OI68" s="151"/>
      <c r="OJ68" s="151"/>
      <c r="OK68" s="151"/>
      <c r="OL68" s="151"/>
      <c r="OM68" s="151"/>
      <c r="ON68" s="151"/>
      <c r="OO68" s="151"/>
      <c r="OP68" s="151"/>
      <c r="OQ68" s="79">
        <f>IF(ON$265=Equivalencies!$AE$23,'Site 37'!$K66,HLOOKUP(CONCATENATE(OJ$2,OQ$1),$B$3:$UUU$272,ROW($R68)-2,FALSE))</f>
        <v>0</v>
      </c>
      <c r="OR68" s="72"/>
      <c r="OS68" s="73"/>
      <c r="OT68" s="151"/>
      <c r="OU68" s="151"/>
      <c r="OV68" s="151"/>
      <c r="OW68" s="151"/>
      <c r="OX68" s="151"/>
      <c r="OY68" s="151"/>
      <c r="OZ68" s="151"/>
      <c r="PA68" s="151"/>
      <c r="PB68" s="79">
        <f>IF(OY$265=Equivalencies!$AE$23,'Site 38'!$K66,HLOOKUP(CONCATENATE(OU$2,PB$1),$B$3:$UUU$272,ROW($R68)-2,FALSE))</f>
        <v>0</v>
      </c>
      <c r="PC68" s="72"/>
      <c r="PD68" s="73"/>
      <c r="PE68" s="151"/>
      <c r="PF68" s="151"/>
      <c r="PG68" s="151"/>
      <c r="PH68" s="151"/>
      <c r="PI68" s="151"/>
      <c r="PJ68" s="151"/>
      <c r="PK68" s="151"/>
      <c r="PL68" s="151"/>
      <c r="PM68" s="79">
        <f>IF(PJ$265=Equivalencies!$AE$23,'Site 39'!$K66,HLOOKUP(CONCATENATE(PF$2,PM$1),$B$3:$UUU$272,ROW($R68)-2,FALSE))</f>
        <v>0</v>
      </c>
      <c r="PN68" s="72"/>
      <c r="PO68" s="73"/>
      <c r="PP68" s="151"/>
      <c r="PQ68" s="151"/>
      <c r="PR68" s="151"/>
      <c r="PS68" s="151"/>
      <c r="PT68" s="151"/>
      <c r="PU68" s="151"/>
      <c r="PV68" s="151"/>
      <c r="PW68" s="151"/>
      <c r="PX68" s="79">
        <f>IF(PU$265=Equivalencies!$AE$23,'Site 40'!$K66,HLOOKUP(CONCATENATE(PQ$2,PX$1),$B$3:$UUU$272,ROW($R68)-2,FALSE))</f>
        <v>0</v>
      </c>
      <c r="PY68" s="72"/>
      <c r="PZ68" s="73"/>
      <c r="QA68" s="151"/>
      <c r="QB68" s="151"/>
      <c r="QC68" s="151"/>
      <c r="QD68" s="151"/>
      <c r="QE68" s="151"/>
      <c r="QF68" s="151"/>
      <c r="QG68" s="151"/>
      <c r="QH68" s="151"/>
      <c r="QI68" s="79">
        <f>IF(QF$265=Equivalencies!$AE$23,'Site 41'!$K66,HLOOKUP(CONCATENATE(QB$2,QI$1),$B$3:$UUU$272,ROW($R68)-2,FALSE))</f>
        <v>0</v>
      </c>
      <c r="QJ68" s="72"/>
      <c r="QK68" s="73"/>
      <c r="QL68" s="151"/>
      <c r="QM68" s="151"/>
      <c r="QN68" s="151"/>
      <c r="QO68" s="151"/>
      <c r="QP68" s="151"/>
      <c r="QQ68" s="151"/>
      <c r="QR68" s="151"/>
      <c r="QS68" s="151"/>
      <c r="QT68" s="79">
        <f>IF(QQ$265=Equivalencies!$AE$23,'Site 42'!$K66,HLOOKUP(CONCATENATE(QM$2,QT$1),$B$3:$UUU$272,ROW($R68)-2,FALSE))</f>
        <v>0</v>
      </c>
      <c r="QU68" s="72"/>
      <c r="QV68" s="73"/>
      <c r="QW68" s="151"/>
      <c r="QX68" s="151"/>
      <c r="QY68" s="151"/>
      <c r="QZ68" s="151"/>
      <c r="RA68" s="151"/>
      <c r="RB68" s="151"/>
      <c r="RC68" s="151"/>
      <c r="RD68" s="151"/>
      <c r="RE68" s="79">
        <f>IF(RB$265=Equivalencies!$AE$23,'Site 43'!$K66,HLOOKUP(CONCATENATE(QX$2,RE$1),$B$3:$UUU$272,ROW($R68)-2,FALSE))</f>
        <v>0</v>
      </c>
      <c r="RF68" s="72"/>
      <c r="RG68" s="73"/>
      <c r="RH68" s="151"/>
      <c r="RI68" s="151"/>
      <c r="RJ68" s="151"/>
      <c r="RK68" s="151"/>
      <c r="RL68" s="151"/>
      <c r="RM68" s="151"/>
      <c r="RN68" s="151"/>
      <c r="RO68" s="151"/>
      <c r="RP68" s="79">
        <f>IF(RM$265=Equivalencies!$AE$23,'Site 44'!$K66,HLOOKUP(CONCATENATE(RI$2,RP$1),$B$3:$UUU$272,ROW($R68)-2,FALSE))</f>
        <v>0</v>
      </c>
      <c r="RQ68" s="72"/>
      <c r="RR68" s="73"/>
      <c r="RS68" s="151"/>
      <c r="RT68" s="151"/>
      <c r="RU68" s="151"/>
      <c r="RV68" s="151"/>
      <c r="RW68" s="151"/>
      <c r="RX68" s="151"/>
      <c r="RY68" s="151"/>
      <c r="RZ68" s="151"/>
      <c r="SA68" s="79">
        <f>IF(RX$265=Equivalencies!$AE$23,'Site 45'!$K66,HLOOKUP(CONCATENATE(RT$2,SA$1),$B$3:$UUU$272,ROW($R68)-2,FALSE))</f>
        <v>0</v>
      </c>
      <c r="SB68" s="72"/>
      <c r="SC68" s="73"/>
      <c r="SD68" s="151"/>
      <c r="SE68" s="151"/>
      <c r="SF68" s="151"/>
      <c r="SG68" s="151"/>
      <c r="SH68" s="151"/>
      <c r="SI68" s="151"/>
      <c r="SJ68" s="151"/>
      <c r="SK68" s="151"/>
      <c r="SL68" s="79">
        <f>IF(SI$265=Equivalencies!$AE$23,'Site 46'!$K66,HLOOKUP(CONCATENATE(SE$2,SL$1),$B$3:$UUU$272,ROW($R68)-2,FALSE))</f>
        <v>0</v>
      </c>
      <c r="SM68" s="72"/>
      <c r="SN68" s="73"/>
      <c r="SO68" s="151"/>
      <c r="SP68" s="151"/>
      <c r="SQ68" s="151"/>
      <c r="SR68" s="151"/>
      <c r="SS68" s="151"/>
      <c r="ST68" s="151"/>
      <c r="SU68" s="151"/>
      <c r="SV68" s="151"/>
      <c r="SW68" s="79">
        <f>IF(ST$265=Equivalencies!$AE$23,'Site 47'!$K66,HLOOKUP(CONCATENATE(SP$2,SW$1),$B$3:$UUU$272,ROW($R68)-2,FALSE))</f>
        <v>0</v>
      </c>
      <c r="SX68" s="72"/>
      <c r="SY68" s="73"/>
      <c r="SZ68" s="151"/>
      <c r="TA68" s="151"/>
      <c r="TB68" s="151"/>
      <c r="TC68" s="151"/>
      <c r="TD68" s="151"/>
      <c r="TE68" s="151"/>
      <c r="TF68" s="151"/>
      <c r="TG68" s="151"/>
      <c r="TH68" s="79">
        <f>IF(TE$265=Equivalencies!$AE$23,'Site 48'!$K66,HLOOKUP(CONCATENATE(TA$2,TH$1),$B$3:$UUU$272,ROW($R68)-2,FALSE))</f>
        <v>0</v>
      </c>
      <c r="TI68" s="72"/>
      <c r="TJ68" s="73"/>
      <c r="TK68" s="151"/>
      <c r="TL68" s="151"/>
      <c r="TM68" s="151"/>
      <c r="TN68" s="151"/>
      <c r="TO68" s="151"/>
      <c r="TP68" s="151"/>
      <c r="TQ68" s="151"/>
      <c r="TR68" s="151"/>
      <c r="TS68" s="79">
        <f>IF(TP$265=Equivalencies!$AE$23,'Site 49'!$K66,HLOOKUP(CONCATENATE(TL$2,TS$1),$B$3:$UUU$272,ROW($R68)-2,FALSE))</f>
        <v>0</v>
      </c>
      <c r="TT68" s="72"/>
      <c r="TU68" s="73"/>
      <c r="TV68" s="151"/>
      <c r="TW68" s="151"/>
      <c r="TX68" s="151"/>
      <c r="TY68" s="151"/>
      <c r="TZ68" s="151"/>
      <c r="UA68" s="151"/>
      <c r="UB68" s="151"/>
      <c r="UC68" s="151"/>
      <c r="UD68" s="79">
        <f>IF(UA$265=Equivalencies!$AE$23,'Site 50'!$K66,HLOOKUP(CONCATENATE(TW$2,UD$1),$B$3:$UUU$272,ROW($R68)-2,FALSE))</f>
        <v>0</v>
      </c>
      <c r="UE68" s="72"/>
    </row>
    <row r="69" spans="1:551" x14ac:dyDescent="0.25">
      <c r="A69" s="75"/>
      <c r="B69" s="73"/>
      <c r="C69" s="74"/>
      <c r="D69" s="40"/>
      <c r="E69" s="40"/>
      <c r="F69" s="40"/>
      <c r="G69" s="40"/>
      <c r="H69" s="40"/>
      <c r="I69" s="40"/>
      <c r="J69" s="40"/>
      <c r="K69" s="40"/>
      <c r="L69" s="72"/>
      <c r="M69" s="73"/>
      <c r="N69" s="74"/>
      <c r="O69" s="40"/>
      <c r="P69" s="40"/>
      <c r="Q69" s="40"/>
      <c r="R69" s="40"/>
      <c r="S69" s="40"/>
      <c r="T69" s="40"/>
      <c r="U69" s="40"/>
      <c r="V69" s="40"/>
      <c r="W69" s="72"/>
      <c r="X69" s="73"/>
      <c r="Y69" s="74"/>
      <c r="Z69" s="40"/>
      <c r="AA69" s="40"/>
      <c r="AB69" s="40"/>
      <c r="AC69" s="40"/>
      <c r="AD69" s="40"/>
      <c r="AE69" s="40"/>
      <c r="AF69" s="40"/>
      <c r="AG69" s="40"/>
      <c r="AH69" s="72"/>
      <c r="AI69" s="73"/>
      <c r="AJ69" s="74"/>
      <c r="AK69" s="40"/>
      <c r="AL69" s="40"/>
      <c r="AM69" s="40"/>
      <c r="AN69" s="40"/>
      <c r="AO69" s="40"/>
      <c r="AP69" s="40"/>
      <c r="AQ69" s="40"/>
      <c r="AR69" s="40"/>
      <c r="AS69" s="72"/>
      <c r="AT69" s="73"/>
      <c r="AU69" s="74"/>
      <c r="AV69" s="40"/>
      <c r="AW69" s="40"/>
      <c r="AX69" s="40"/>
      <c r="AY69" s="40"/>
      <c r="AZ69" s="40"/>
      <c r="BA69" s="40"/>
      <c r="BB69" s="40"/>
      <c r="BC69" s="40"/>
      <c r="BD69" s="72"/>
      <c r="BE69" s="73"/>
      <c r="BF69" s="74"/>
      <c r="BG69" s="40"/>
      <c r="BH69" s="40"/>
      <c r="BI69" s="40"/>
      <c r="BJ69" s="40"/>
      <c r="BK69" s="40"/>
      <c r="BL69" s="40"/>
      <c r="BM69" s="40"/>
      <c r="BN69" s="40"/>
      <c r="BO69" s="72"/>
      <c r="BP69" s="73"/>
      <c r="BQ69" s="74"/>
      <c r="BR69" s="40"/>
      <c r="BS69" s="40"/>
      <c r="BT69" s="40"/>
      <c r="BU69" s="40"/>
      <c r="BV69" s="40"/>
      <c r="BW69" s="40"/>
      <c r="BX69" s="40"/>
      <c r="BY69" s="40"/>
      <c r="BZ69" s="72"/>
      <c r="CA69" s="73"/>
      <c r="CB69" s="74"/>
      <c r="CC69" s="40"/>
      <c r="CD69" s="40"/>
      <c r="CE69" s="40"/>
      <c r="CF69" s="40"/>
      <c r="CG69" s="40"/>
      <c r="CH69" s="40"/>
      <c r="CI69" s="40"/>
      <c r="CJ69" s="40"/>
      <c r="CK69" s="72"/>
      <c r="CL69" s="73"/>
      <c r="CM69" s="74"/>
      <c r="CN69" s="40"/>
      <c r="CO69" s="40"/>
      <c r="CP69" s="40"/>
      <c r="CQ69" s="40"/>
      <c r="CR69" s="40"/>
      <c r="CS69" s="40"/>
      <c r="CT69" s="40"/>
      <c r="CU69" s="40"/>
      <c r="CV69" s="72"/>
      <c r="CW69" s="73"/>
      <c r="CX69" s="74"/>
      <c r="CY69" s="40"/>
      <c r="CZ69" s="40"/>
      <c r="DA69" s="40"/>
      <c r="DB69" s="40"/>
      <c r="DC69" s="40"/>
      <c r="DD69" s="40"/>
      <c r="DE69" s="40"/>
      <c r="DF69" s="40"/>
      <c r="DG69" s="72"/>
      <c r="DH69" s="73"/>
      <c r="DI69" s="74"/>
      <c r="DJ69" s="40"/>
      <c r="DK69" s="40"/>
      <c r="DL69" s="40"/>
      <c r="DM69" s="40"/>
      <c r="DN69" s="40"/>
      <c r="DO69" s="40"/>
      <c r="DP69" s="40"/>
      <c r="DQ69" s="40"/>
      <c r="DR69" s="72"/>
      <c r="DS69" s="73"/>
      <c r="DT69" s="74"/>
      <c r="DU69" s="40"/>
      <c r="DV69" s="40"/>
      <c r="DW69" s="40"/>
      <c r="DX69" s="40"/>
      <c r="DY69" s="40"/>
      <c r="DZ69" s="40"/>
      <c r="EA69" s="40"/>
      <c r="EB69" s="40"/>
      <c r="EC69" s="72"/>
      <c r="ED69" s="73"/>
      <c r="EE69" s="74"/>
      <c r="EF69" s="40"/>
      <c r="EG69" s="40"/>
      <c r="EH69" s="40"/>
      <c r="EI69" s="40"/>
      <c r="EJ69" s="40"/>
      <c r="EK69" s="40"/>
      <c r="EL69" s="40"/>
      <c r="EM69" s="40"/>
      <c r="EN69" s="72"/>
      <c r="EO69" s="73"/>
      <c r="EP69" s="74"/>
      <c r="EQ69" s="40"/>
      <c r="ER69" s="40"/>
      <c r="ES69" s="40"/>
      <c r="ET69" s="40"/>
      <c r="EU69" s="40"/>
      <c r="EV69" s="40"/>
      <c r="EW69" s="40"/>
      <c r="EX69" s="40"/>
      <c r="EY69" s="72"/>
      <c r="EZ69" s="73"/>
      <c r="FA69" s="74"/>
      <c r="FB69" s="40"/>
      <c r="FC69" s="40"/>
      <c r="FD69" s="40"/>
      <c r="FE69" s="40"/>
      <c r="FF69" s="40"/>
      <c r="FG69" s="40"/>
      <c r="FH69" s="40"/>
      <c r="FI69" s="40"/>
      <c r="FJ69" s="72"/>
      <c r="FK69" s="73"/>
      <c r="FL69" s="74"/>
      <c r="FM69" s="40"/>
      <c r="FN69" s="40"/>
      <c r="FO69" s="40"/>
      <c r="FP69" s="40"/>
      <c r="FQ69" s="40"/>
      <c r="FR69" s="40"/>
      <c r="FS69" s="40"/>
      <c r="FT69" s="40"/>
      <c r="FU69" s="72"/>
      <c r="FV69" s="73"/>
      <c r="FW69" s="74"/>
      <c r="FX69" s="40"/>
      <c r="FY69" s="40"/>
      <c r="FZ69" s="40"/>
      <c r="GA69" s="40"/>
      <c r="GB69" s="40"/>
      <c r="GC69" s="40"/>
      <c r="GD69" s="40"/>
      <c r="GE69" s="40"/>
      <c r="GF69" s="72"/>
      <c r="GG69" s="73"/>
      <c r="GH69" s="74"/>
      <c r="GI69" s="40"/>
      <c r="GJ69" s="40"/>
      <c r="GK69" s="40"/>
      <c r="GL69" s="40"/>
      <c r="GM69" s="40"/>
      <c r="GN69" s="40"/>
      <c r="GO69" s="40"/>
      <c r="GP69" s="40"/>
      <c r="GQ69" s="72"/>
      <c r="GR69" s="73"/>
      <c r="GS69" s="74"/>
      <c r="GT69" s="40"/>
      <c r="GU69" s="40"/>
      <c r="GV69" s="40"/>
      <c r="GW69" s="40"/>
      <c r="GX69" s="40"/>
      <c r="GY69" s="40"/>
      <c r="GZ69" s="40"/>
      <c r="HA69" s="40"/>
      <c r="HB69" s="72"/>
      <c r="HC69" s="73"/>
      <c r="HD69" s="74"/>
      <c r="HE69" s="40"/>
      <c r="HF69" s="40"/>
      <c r="HG69" s="40"/>
      <c r="HH69" s="40"/>
      <c r="HI69" s="40"/>
      <c r="HJ69" s="40"/>
      <c r="HK69" s="40"/>
      <c r="HL69" s="40"/>
      <c r="HM69" s="72"/>
      <c r="HN69" s="73"/>
      <c r="HO69" s="74"/>
      <c r="HP69" s="40"/>
      <c r="HQ69" s="40"/>
      <c r="HR69" s="40"/>
      <c r="HS69" s="40"/>
      <c r="HT69" s="40"/>
      <c r="HU69" s="40"/>
      <c r="HV69" s="40"/>
      <c r="HW69" s="40"/>
      <c r="HX69" s="72"/>
      <c r="HY69" s="73"/>
      <c r="HZ69" s="74"/>
      <c r="IA69" s="40"/>
      <c r="IB69" s="40"/>
      <c r="IC69" s="40"/>
      <c r="ID69" s="40"/>
      <c r="IE69" s="40"/>
      <c r="IF69" s="40"/>
      <c r="IG69" s="40"/>
      <c r="IH69" s="40"/>
      <c r="II69" s="72"/>
      <c r="IJ69" s="73"/>
      <c r="IK69" s="74"/>
      <c r="IL69" s="40"/>
      <c r="IM69" s="40"/>
      <c r="IN69" s="40"/>
      <c r="IO69" s="40"/>
      <c r="IP69" s="40"/>
      <c r="IQ69" s="40"/>
      <c r="IR69" s="40"/>
      <c r="IS69" s="40"/>
      <c r="IT69" s="72"/>
      <c r="IU69" s="73"/>
      <c r="IV69" s="74"/>
      <c r="IW69" s="40"/>
      <c r="IX69" s="40"/>
      <c r="IY69" s="40"/>
      <c r="IZ69" s="40"/>
      <c r="JA69" s="40"/>
      <c r="JB69" s="40"/>
      <c r="JC69" s="40"/>
      <c r="JD69" s="40"/>
      <c r="JE69" s="72"/>
      <c r="JF69" s="73"/>
      <c r="JG69" s="74"/>
      <c r="JH69" s="40"/>
      <c r="JI69" s="40"/>
      <c r="JJ69" s="40"/>
      <c r="JK69" s="40"/>
      <c r="JL69" s="40"/>
      <c r="JM69" s="40"/>
      <c r="JN69" s="40"/>
      <c r="JO69" s="40"/>
      <c r="JP69" s="72"/>
      <c r="JQ69" s="73"/>
      <c r="JR69" s="74"/>
      <c r="JS69" s="40"/>
      <c r="JT69" s="40"/>
      <c r="JU69" s="40"/>
      <c r="JV69" s="40"/>
      <c r="JW69" s="40"/>
      <c r="JX69" s="40"/>
      <c r="JY69" s="40"/>
      <c r="JZ69" s="40"/>
      <c r="KA69" s="72"/>
      <c r="KB69" s="73"/>
      <c r="KC69" s="74"/>
      <c r="KD69" s="40"/>
      <c r="KE69" s="40"/>
      <c r="KF69" s="40"/>
      <c r="KG69" s="40"/>
      <c r="KH69" s="40"/>
      <c r="KI69" s="40"/>
      <c r="KJ69" s="40"/>
      <c r="KK69" s="40"/>
      <c r="KL69" s="72"/>
      <c r="KM69" s="73"/>
      <c r="KN69" s="74"/>
      <c r="KO69" s="40"/>
      <c r="KP69" s="40"/>
      <c r="KQ69" s="40"/>
      <c r="KR69" s="40"/>
      <c r="KS69" s="40"/>
      <c r="KT69" s="40"/>
      <c r="KU69" s="40"/>
      <c r="KV69" s="40"/>
      <c r="KW69" s="72"/>
      <c r="KX69" s="73"/>
      <c r="KY69" s="74"/>
      <c r="KZ69" s="40"/>
      <c r="LA69" s="40"/>
      <c r="LB69" s="40"/>
      <c r="LC69" s="40"/>
      <c r="LD69" s="40"/>
      <c r="LE69" s="40"/>
      <c r="LF69" s="40"/>
      <c r="LG69" s="40"/>
      <c r="LH69" s="72"/>
      <c r="LI69" s="73"/>
      <c r="LJ69" s="74"/>
      <c r="LK69" s="40"/>
      <c r="LL69" s="40"/>
      <c r="LM69" s="40"/>
      <c r="LN69" s="40"/>
      <c r="LO69" s="40"/>
      <c r="LP69" s="40"/>
      <c r="LQ69" s="40"/>
      <c r="LR69" s="40"/>
      <c r="LS69" s="72"/>
      <c r="LT69" s="73"/>
      <c r="LU69" s="74"/>
      <c r="LV69" s="40"/>
      <c r="LW69" s="40"/>
      <c r="LX69" s="40"/>
      <c r="LY69" s="40"/>
      <c r="LZ69" s="40"/>
      <c r="MA69" s="40"/>
      <c r="MB69" s="40"/>
      <c r="MC69" s="40"/>
      <c r="MD69" s="72"/>
      <c r="ME69" s="73"/>
      <c r="MF69" s="74"/>
      <c r="MG69" s="40"/>
      <c r="MH69" s="40"/>
      <c r="MI69" s="40"/>
      <c r="MJ69" s="40"/>
      <c r="MK69" s="40"/>
      <c r="ML69" s="40"/>
      <c r="MM69" s="40"/>
      <c r="MN69" s="40"/>
      <c r="MO69" s="72"/>
      <c r="MP69" s="73"/>
      <c r="MQ69" s="74"/>
      <c r="MR69" s="40"/>
      <c r="MS69" s="40"/>
      <c r="MT69" s="40"/>
      <c r="MU69" s="40"/>
      <c r="MV69" s="40"/>
      <c r="MW69" s="40"/>
      <c r="MX69" s="40"/>
      <c r="MY69" s="40"/>
      <c r="MZ69" s="72"/>
      <c r="NA69" s="73"/>
      <c r="NB69" s="74"/>
      <c r="NC69" s="40"/>
      <c r="ND69" s="40"/>
      <c r="NE69" s="40"/>
      <c r="NF69" s="40"/>
      <c r="NG69" s="40"/>
      <c r="NH69" s="40"/>
      <c r="NI69" s="40"/>
      <c r="NJ69" s="40"/>
      <c r="NK69" s="72"/>
      <c r="NL69" s="73"/>
      <c r="NM69" s="74"/>
      <c r="NN69" s="40"/>
      <c r="NO69" s="40"/>
      <c r="NP69" s="40"/>
      <c r="NQ69" s="40"/>
      <c r="NR69" s="40"/>
      <c r="NS69" s="40"/>
      <c r="NT69" s="40"/>
      <c r="NU69" s="40"/>
      <c r="NV69" s="72"/>
      <c r="NW69" s="73"/>
      <c r="NX69" s="74"/>
      <c r="NY69" s="40"/>
      <c r="NZ69" s="40"/>
      <c r="OA69" s="40"/>
      <c r="OB69" s="40"/>
      <c r="OC69" s="40"/>
      <c r="OD69" s="40"/>
      <c r="OE69" s="40"/>
      <c r="OF69" s="40"/>
      <c r="OG69" s="72"/>
      <c r="OH69" s="73"/>
      <c r="OI69" s="74"/>
      <c r="OJ69" s="40"/>
      <c r="OK69" s="40"/>
      <c r="OL69" s="40"/>
      <c r="OM69" s="40"/>
      <c r="ON69" s="40"/>
      <c r="OO69" s="40"/>
      <c r="OP69" s="40"/>
      <c r="OQ69" s="40"/>
      <c r="OR69" s="72"/>
      <c r="OS69" s="73"/>
      <c r="OT69" s="74"/>
      <c r="OU69" s="40"/>
      <c r="OV69" s="40"/>
      <c r="OW69" s="40"/>
      <c r="OX69" s="40"/>
      <c r="OY69" s="40"/>
      <c r="OZ69" s="40"/>
      <c r="PA69" s="40"/>
      <c r="PB69" s="40"/>
      <c r="PC69" s="72"/>
      <c r="PD69" s="73"/>
      <c r="PE69" s="74"/>
      <c r="PF69" s="40"/>
      <c r="PG69" s="40"/>
      <c r="PH69" s="40"/>
      <c r="PI69" s="40"/>
      <c r="PJ69" s="40"/>
      <c r="PK69" s="40"/>
      <c r="PL69" s="40"/>
      <c r="PM69" s="40"/>
      <c r="PN69" s="72"/>
      <c r="PO69" s="73"/>
      <c r="PP69" s="74"/>
      <c r="PQ69" s="40"/>
      <c r="PR69" s="40"/>
      <c r="PS69" s="40"/>
      <c r="PT69" s="40"/>
      <c r="PU69" s="40"/>
      <c r="PV69" s="40"/>
      <c r="PW69" s="40"/>
      <c r="PX69" s="40"/>
      <c r="PY69" s="72"/>
      <c r="PZ69" s="73"/>
      <c r="QA69" s="74"/>
      <c r="QB69" s="40"/>
      <c r="QC69" s="40"/>
      <c r="QD69" s="40"/>
      <c r="QE69" s="40"/>
      <c r="QF69" s="40"/>
      <c r="QG69" s="40"/>
      <c r="QH69" s="40"/>
      <c r="QI69" s="40"/>
      <c r="QJ69" s="72"/>
      <c r="QK69" s="73"/>
      <c r="QL69" s="74"/>
      <c r="QM69" s="40"/>
      <c r="QN69" s="40"/>
      <c r="QO69" s="40"/>
      <c r="QP69" s="40"/>
      <c r="QQ69" s="40"/>
      <c r="QR69" s="40"/>
      <c r="QS69" s="40"/>
      <c r="QT69" s="40"/>
      <c r="QU69" s="72"/>
      <c r="QV69" s="73"/>
      <c r="QW69" s="74"/>
      <c r="QX69" s="40"/>
      <c r="QY69" s="40"/>
      <c r="QZ69" s="40"/>
      <c r="RA69" s="40"/>
      <c r="RB69" s="40"/>
      <c r="RC69" s="40"/>
      <c r="RD69" s="40"/>
      <c r="RE69" s="40"/>
      <c r="RF69" s="72"/>
      <c r="RG69" s="73"/>
      <c r="RH69" s="74"/>
      <c r="RI69" s="40"/>
      <c r="RJ69" s="40"/>
      <c r="RK69" s="40"/>
      <c r="RL69" s="40"/>
      <c r="RM69" s="40"/>
      <c r="RN69" s="40"/>
      <c r="RO69" s="40"/>
      <c r="RP69" s="40"/>
      <c r="RQ69" s="72"/>
      <c r="RR69" s="73"/>
      <c r="RS69" s="74"/>
      <c r="RT69" s="40"/>
      <c r="RU69" s="40"/>
      <c r="RV69" s="40"/>
      <c r="RW69" s="40"/>
      <c r="RX69" s="40"/>
      <c r="RY69" s="40"/>
      <c r="RZ69" s="40"/>
      <c r="SA69" s="40"/>
      <c r="SB69" s="72"/>
      <c r="SC69" s="73"/>
      <c r="SD69" s="74"/>
      <c r="SE69" s="40"/>
      <c r="SF69" s="40"/>
      <c r="SG69" s="40"/>
      <c r="SH69" s="40"/>
      <c r="SI69" s="40"/>
      <c r="SJ69" s="40"/>
      <c r="SK69" s="40"/>
      <c r="SL69" s="40"/>
      <c r="SM69" s="72"/>
      <c r="SN69" s="73"/>
      <c r="SO69" s="74"/>
      <c r="SP69" s="40"/>
      <c r="SQ69" s="40"/>
      <c r="SR69" s="40"/>
      <c r="SS69" s="40"/>
      <c r="ST69" s="40"/>
      <c r="SU69" s="40"/>
      <c r="SV69" s="40"/>
      <c r="SW69" s="40"/>
      <c r="SX69" s="72"/>
      <c r="SY69" s="73"/>
      <c r="SZ69" s="74"/>
      <c r="TA69" s="40"/>
      <c r="TB69" s="40"/>
      <c r="TC69" s="40"/>
      <c r="TD69" s="40"/>
      <c r="TE69" s="40"/>
      <c r="TF69" s="40"/>
      <c r="TG69" s="40"/>
      <c r="TH69" s="40"/>
      <c r="TI69" s="72"/>
      <c r="TJ69" s="73"/>
      <c r="TK69" s="74"/>
      <c r="TL69" s="40"/>
      <c r="TM69" s="40"/>
      <c r="TN69" s="40"/>
      <c r="TO69" s="40"/>
      <c r="TP69" s="40"/>
      <c r="TQ69" s="40"/>
      <c r="TR69" s="40"/>
      <c r="TS69" s="40"/>
      <c r="TT69" s="72"/>
      <c r="TU69" s="73"/>
      <c r="TV69" s="74"/>
      <c r="TW69" s="40"/>
      <c r="TX69" s="40"/>
      <c r="TY69" s="40"/>
      <c r="TZ69" s="40"/>
      <c r="UA69" s="40"/>
      <c r="UB69" s="40"/>
      <c r="UC69" s="40"/>
      <c r="UD69" s="40"/>
      <c r="UE69" s="72"/>
    </row>
    <row r="70" spans="1:551" ht="15" customHeight="1" x14ac:dyDescent="0.25">
      <c r="A70" s="75"/>
      <c r="B70" s="73" t="str">
        <f>CONCATENATE($B$3,C70)</f>
        <v>1Number of service visits in the last calendar year prior to submitting the application:</v>
      </c>
      <c r="C70" s="151" t="str">
        <f>'Site 1'!C68</f>
        <v>Number of service visits in the last calendar year prior to submitting the application:</v>
      </c>
      <c r="D70" s="151"/>
      <c r="E70" s="151"/>
      <c r="F70" s="151"/>
      <c r="G70" s="151"/>
      <c r="H70" s="151"/>
      <c r="I70" s="151"/>
      <c r="J70" s="151"/>
      <c r="K70" s="79">
        <f>IF(H$265=Equivalencies!$AE$23,'Site 1'!$K68,HLOOKUP(CONCATENATE(D$2,K$1),$B$3:$UUU$272,ROW($R70)-2,FALSE))</f>
        <v>0</v>
      </c>
      <c r="L70" s="72"/>
      <c r="M70" s="73" t="str">
        <f>CONCATENATE(M$3,N70)</f>
        <v>2Number of service visits in the last calendar year prior to submitting the application:</v>
      </c>
      <c r="N70" s="151" t="str">
        <f>$C$70</f>
        <v>Number of service visits in the last calendar year prior to submitting the application:</v>
      </c>
      <c r="O70" s="151"/>
      <c r="P70" s="151"/>
      <c r="Q70" s="151"/>
      <c r="R70" s="151"/>
      <c r="S70" s="151"/>
      <c r="T70" s="151"/>
      <c r="U70" s="151"/>
      <c r="V70" s="79">
        <f>IF(S$265=Equivalencies!$AE$23,'Site 2'!$K68,HLOOKUP(CONCATENATE(O$2,V$1),$B$3:$UUU$272,ROW($R70)-2,FALSE))</f>
        <v>0</v>
      </c>
      <c r="W70" s="72"/>
      <c r="X70" s="73" t="str">
        <f>CONCATENATE(X$3,Y70)</f>
        <v>3Number of service visits in the last calendar year prior to submitting the application:</v>
      </c>
      <c r="Y70" s="151" t="str">
        <f>$C$70</f>
        <v>Number of service visits in the last calendar year prior to submitting the application:</v>
      </c>
      <c r="Z70" s="151"/>
      <c r="AA70" s="151"/>
      <c r="AB70" s="151"/>
      <c r="AC70" s="151"/>
      <c r="AD70" s="151"/>
      <c r="AE70" s="151"/>
      <c r="AF70" s="151"/>
      <c r="AG70" s="79">
        <f>IF(AD$265=Equivalencies!$AE$23,'Site 3'!$K68,HLOOKUP(CONCATENATE(Z$2,AG$1),$B$3:$UUU$272,ROW($R70)-2,FALSE))</f>
        <v>0</v>
      </c>
      <c r="AH70" s="72"/>
      <c r="AI70" s="73" t="str">
        <f>CONCATENATE(AI$3,AJ70)</f>
        <v>4Number of service visits in the last calendar year prior to submitting the application:</v>
      </c>
      <c r="AJ70" s="151" t="str">
        <f>$C$70</f>
        <v>Number of service visits in the last calendar year prior to submitting the application:</v>
      </c>
      <c r="AK70" s="151"/>
      <c r="AL70" s="151"/>
      <c r="AM70" s="151"/>
      <c r="AN70" s="151"/>
      <c r="AO70" s="151"/>
      <c r="AP70" s="151"/>
      <c r="AQ70" s="151"/>
      <c r="AR70" s="79">
        <f>IF(AO$265=Equivalencies!$AE$23,'Site 4'!$K68,HLOOKUP(CONCATENATE(AK$2,AR$1),$B$3:$UUU$272,ROW($R70)-2,FALSE))</f>
        <v>0</v>
      </c>
      <c r="AS70" s="72"/>
      <c r="AT70" s="73" t="str">
        <f>CONCATENATE(AT$3,AU70)</f>
        <v>5Number of service visits in the last calendar year prior to submitting the application:</v>
      </c>
      <c r="AU70" s="151" t="str">
        <f>$C$70</f>
        <v>Number of service visits in the last calendar year prior to submitting the application:</v>
      </c>
      <c r="AV70" s="151"/>
      <c r="AW70" s="151"/>
      <c r="AX70" s="151"/>
      <c r="AY70" s="151"/>
      <c r="AZ70" s="151"/>
      <c r="BA70" s="151"/>
      <c r="BB70" s="151"/>
      <c r="BC70" s="79">
        <f>IF(AZ$265=Equivalencies!$AE$23,'Site 5'!$K68,HLOOKUP(CONCATENATE(AV$2,BC$1),$B$3:$UUU$272,ROW($R70)-2,FALSE))</f>
        <v>0</v>
      </c>
      <c r="BD70" s="72"/>
      <c r="BE70" s="73" t="str">
        <f>CONCATENATE(BE$3,BF70)</f>
        <v>6Number of service visits in the last calendar year prior to submitting the application:</v>
      </c>
      <c r="BF70" s="151" t="str">
        <f>$C$70</f>
        <v>Number of service visits in the last calendar year prior to submitting the application:</v>
      </c>
      <c r="BG70" s="151"/>
      <c r="BH70" s="151"/>
      <c r="BI70" s="151"/>
      <c r="BJ70" s="151"/>
      <c r="BK70" s="151"/>
      <c r="BL70" s="151"/>
      <c r="BM70" s="151"/>
      <c r="BN70" s="79">
        <f>IF(BK$265=Equivalencies!$AE$23,'Site 6'!$K68,HLOOKUP(CONCATENATE(BG$2,BN$1),$B$3:$UUU$272,ROW($R70)-2,FALSE))</f>
        <v>0</v>
      </c>
      <c r="BO70" s="72"/>
      <c r="BP70" s="73" t="str">
        <f>CONCATENATE(BP$3,BQ70)</f>
        <v>7Number of service visits in the last calendar year prior to submitting the application:</v>
      </c>
      <c r="BQ70" s="151" t="str">
        <f>$C$70</f>
        <v>Number of service visits in the last calendar year prior to submitting the application:</v>
      </c>
      <c r="BR70" s="151"/>
      <c r="BS70" s="151"/>
      <c r="BT70" s="151"/>
      <c r="BU70" s="151"/>
      <c r="BV70" s="151"/>
      <c r="BW70" s="151"/>
      <c r="BX70" s="151"/>
      <c r="BY70" s="79">
        <f>IF(BV$265=Equivalencies!$AE$23,'Site 7'!$K68,HLOOKUP(CONCATENATE(BR$2,BY$1),$B$3:$UUU$272,ROW($R70)-2,FALSE))</f>
        <v>0</v>
      </c>
      <c r="BZ70" s="72"/>
      <c r="CA70" s="73" t="str">
        <f>CONCATENATE(CA$3,CB70)</f>
        <v>8Number of service visits in the last calendar year prior to submitting the application:</v>
      </c>
      <c r="CB70" s="151" t="str">
        <f>$C$70</f>
        <v>Number of service visits in the last calendar year prior to submitting the application:</v>
      </c>
      <c r="CC70" s="151"/>
      <c r="CD70" s="151"/>
      <c r="CE70" s="151"/>
      <c r="CF70" s="151"/>
      <c r="CG70" s="151"/>
      <c r="CH70" s="151"/>
      <c r="CI70" s="151"/>
      <c r="CJ70" s="79">
        <f>IF(CG$265=Equivalencies!$AE$23,'Site 8'!$K68,HLOOKUP(CONCATENATE(CC$2,CJ$1),$B$3:$UUU$272,ROW($R70)-2,FALSE))</f>
        <v>0</v>
      </c>
      <c r="CK70" s="72"/>
      <c r="CL70" s="73" t="str">
        <f>CONCATENATE(CL$3,CM70)</f>
        <v>9Number of service visits in the last calendar year prior to submitting the application:</v>
      </c>
      <c r="CM70" s="151" t="str">
        <f>$C$70</f>
        <v>Number of service visits in the last calendar year prior to submitting the application:</v>
      </c>
      <c r="CN70" s="151"/>
      <c r="CO70" s="151"/>
      <c r="CP70" s="151"/>
      <c r="CQ70" s="151"/>
      <c r="CR70" s="151"/>
      <c r="CS70" s="151"/>
      <c r="CT70" s="151"/>
      <c r="CU70" s="79">
        <f>IF(CR$265=Equivalencies!$AE$23,'Site 9'!$K68,HLOOKUP(CONCATENATE(CN$2,CU$1),$B$3:$UUU$272,ROW($R70)-2,FALSE))</f>
        <v>0</v>
      </c>
      <c r="CV70" s="72"/>
      <c r="CW70" s="73" t="str">
        <f>CONCATENATE(CW$3,CX70)</f>
        <v>10Number of service visits in the last calendar year prior to submitting the application:</v>
      </c>
      <c r="CX70" s="151" t="str">
        <f>$C$70</f>
        <v>Number of service visits in the last calendar year prior to submitting the application:</v>
      </c>
      <c r="CY70" s="151"/>
      <c r="CZ70" s="151"/>
      <c r="DA70" s="151"/>
      <c r="DB70" s="151"/>
      <c r="DC70" s="151"/>
      <c r="DD70" s="151"/>
      <c r="DE70" s="151"/>
      <c r="DF70" s="79">
        <f>IF(DC$265=Equivalencies!$AE$23,'Site 10'!$K68,HLOOKUP(CONCATENATE(CY$2,DF$1),$B$3:$UUU$272,ROW($R70)-2,FALSE))</f>
        <v>0</v>
      </c>
      <c r="DG70" s="72"/>
      <c r="DH70" s="73" t="str">
        <f>CONCATENATE(DH$3,DI70)</f>
        <v>11Number of service visits in the last calendar year prior to submitting the application:</v>
      </c>
      <c r="DI70" s="151" t="str">
        <f>$C$70</f>
        <v>Number of service visits in the last calendar year prior to submitting the application:</v>
      </c>
      <c r="DJ70" s="151"/>
      <c r="DK70" s="151"/>
      <c r="DL70" s="151"/>
      <c r="DM70" s="151"/>
      <c r="DN70" s="151"/>
      <c r="DO70" s="151"/>
      <c r="DP70" s="151"/>
      <c r="DQ70" s="79">
        <f>IF(DN$265=Equivalencies!$AE$23,'Site 11'!$K68,HLOOKUP(CONCATENATE(DJ$2,DQ$1),$B$3:$UUU$272,ROW($R70)-2,FALSE))</f>
        <v>0</v>
      </c>
      <c r="DR70" s="72"/>
      <c r="DS70" s="73" t="str">
        <f>CONCATENATE(DS$3,DT70)</f>
        <v>12Number of service visits in the last calendar year prior to submitting the application:</v>
      </c>
      <c r="DT70" s="151" t="str">
        <f>$C$70</f>
        <v>Number of service visits in the last calendar year prior to submitting the application:</v>
      </c>
      <c r="DU70" s="151"/>
      <c r="DV70" s="151"/>
      <c r="DW70" s="151"/>
      <c r="DX70" s="151"/>
      <c r="DY70" s="151"/>
      <c r="DZ70" s="151"/>
      <c r="EA70" s="151"/>
      <c r="EB70" s="79">
        <f>IF(DY$265=Equivalencies!$AE$23,'Site 12'!$K68,HLOOKUP(CONCATENATE(DU$2,EB$1),$B$3:$UUU$272,ROW($R70)-2,FALSE))</f>
        <v>0</v>
      </c>
      <c r="EC70" s="72"/>
      <c r="ED70" s="73" t="str">
        <f>CONCATENATE(ED$3,EE70)</f>
        <v>13Number of service visits in the last calendar year prior to submitting the application:</v>
      </c>
      <c r="EE70" s="151" t="str">
        <f>$C$70</f>
        <v>Number of service visits in the last calendar year prior to submitting the application:</v>
      </c>
      <c r="EF70" s="151"/>
      <c r="EG70" s="151"/>
      <c r="EH70" s="151"/>
      <c r="EI70" s="151"/>
      <c r="EJ70" s="151"/>
      <c r="EK70" s="151"/>
      <c r="EL70" s="151"/>
      <c r="EM70" s="79">
        <f>IF(EJ$265=Equivalencies!$AE$23,'Site 13'!$K68,HLOOKUP(CONCATENATE(EF$2,EM$1),$B$3:$UUU$272,ROW($R70)-2,FALSE))</f>
        <v>0</v>
      </c>
      <c r="EN70" s="72"/>
      <c r="EO70" s="73" t="str">
        <f>CONCATENATE(EO$3,EP70)</f>
        <v>14Number of service visits in the last calendar year prior to submitting the application:</v>
      </c>
      <c r="EP70" s="151" t="str">
        <f>$C$70</f>
        <v>Number of service visits in the last calendar year prior to submitting the application:</v>
      </c>
      <c r="EQ70" s="151"/>
      <c r="ER70" s="151"/>
      <c r="ES70" s="151"/>
      <c r="ET70" s="151"/>
      <c r="EU70" s="151"/>
      <c r="EV70" s="151"/>
      <c r="EW70" s="151"/>
      <c r="EX70" s="79">
        <f>IF(EU$265=Equivalencies!$AE$23,'Site 14'!$K68,HLOOKUP(CONCATENATE(EQ$2,EX$1),$B$3:$UUU$272,ROW($R70)-2,FALSE))</f>
        <v>0</v>
      </c>
      <c r="EY70" s="72"/>
      <c r="EZ70" s="73" t="str">
        <f>CONCATENATE(EZ$3,FA70)</f>
        <v>15Number of service visits in the last calendar year prior to submitting the application:</v>
      </c>
      <c r="FA70" s="151" t="str">
        <f>$C$70</f>
        <v>Number of service visits in the last calendar year prior to submitting the application:</v>
      </c>
      <c r="FB70" s="151"/>
      <c r="FC70" s="151"/>
      <c r="FD70" s="151"/>
      <c r="FE70" s="151"/>
      <c r="FF70" s="151"/>
      <c r="FG70" s="151"/>
      <c r="FH70" s="151"/>
      <c r="FI70" s="79">
        <f>IF(FF$265=Equivalencies!$AE$23,'Site 15'!$K68,HLOOKUP(CONCATENATE(FB$2,FI$1),$B$3:$UUU$272,ROW($R70)-2,FALSE))</f>
        <v>0</v>
      </c>
      <c r="FJ70" s="72"/>
      <c r="FK70" s="73" t="str">
        <f>CONCATENATE(FK$3,FL70)</f>
        <v>16Number of service visits in the last calendar year prior to submitting the application:</v>
      </c>
      <c r="FL70" s="151" t="str">
        <f>$C$70</f>
        <v>Number of service visits in the last calendar year prior to submitting the application:</v>
      </c>
      <c r="FM70" s="151"/>
      <c r="FN70" s="151"/>
      <c r="FO70" s="151"/>
      <c r="FP70" s="151"/>
      <c r="FQ70" s="151"/>
      <c r="FR70" s="151"/>
      <c r="FS70" s="151"/>
      <c r="FT70" s="79">
        <f>IF(FQ$265=Equivalencies!$AE$23,'Site 16'!$K68,HLOOKUP(CONCATENATE(FM$2,FT$1),$B$3:$UUU$272,ROW($R70)-2,FALSE))</f>
        <v>0</v>
      </c>
      <c r="FU70" s="72"/>
      <c r="FV70" s="73" t="str">
        <f>CONCATENATE(FV$3,FW70)</f>
        <v>17Number of service visits in the last calendar year prior to submitting the application:</v>
      </c>
      <c r="FW70" s="151" t="str">
        <f>$C$70</f>
        <v>Number of service visits in the last calendar year prior to submitting the application:</v>
      </c>
      <c r="FX70" s="151"/>
      <c r="FY70" s="151"/>
      <c r="FZ70" s="151"/>
      <c r="GA70" s="151"/>
      <c r="GB70" s="151"/>
      <c r="GC70" s="151"/>
      <c r="GD70" s="151"/>
      <c r="GE70" s="79">
        <f>IF(GB$265=Equivalencies!$AE$23,'Site 17'!$K68,HLOOKUP(CONCATENATE(FX$2,GE$1),$B$3:$UUU$272,ROW($R70)-2,FALSE))</f>
        <v>0</v>
      </c>
      <c r="GF70" s="72"/>
      <c r="GG70" s="73" t="str">
        <f>CONCATENATE(GG$3,GH70)</f>
        <v>18Number of service visits in the last calendar year prior to submitting the application:</v>
      </c>
      <c r="GH70" s="151" t="str">
        <f>$C$70</f>
        <v>Number of service visits in the last calendar year prior to submitting the application:</v>
      </c>
      <c r="GI70" s="151"/>
      <c r="GJ70" s="151"/>
      <c r="GK70" s="151"/>
      <c r="GL70" s="151"/>
      <c r="GM70" s="151"/>
      <c r="GN70" s="151"/>
      <c r="GO70" s="151"/>
      <c r="GP70" s="79">
        <f>IF(GM$265=Equivalencies!$AE$23,'Site 18'!$K68,HLOOKUP(CONCATENATE(GI$2,GP$1),$B$3:$UUU$272,ROW($R70)-2,FALSE))</f>
        <v>0</v>
      </c>
      <c r="GQ70" s="72"/>
      <c r="GR70" s="73" t="str">
        <f>CONCATENATE(GR$3,GS70)</f>
        <v>19Number of service visits in the last calendar year prior to submitting the application:</v>
      </c>
      <c r="GS70" s="151" t="str">
        <f>$C$70</f>
        <v>Number of service visits in the last calendar year prior to submitting the application:</v>
      </c>
      <c r="GT70" s="151"/>
      <c r="GU70" s="151"/>
      <c r="GV70" s="151"/>
      <c r="GW70" s="151"/>
      <c r="GX70" s="151"/>
      <c r="GY70" s="151"/>
      <c r="GZ70" s="151"/>
      <c r="HA70" s="79">
        <f>IF(GX$265=Equivalencies!$AE$23,'Site 19'!$K68,HLOOKUP(CONCATENATE(GT$2,HA$1),$B$3:$UUU$272,ROW($R70)-2,FALSE))</f>
        <v>0</v>
      </c>
      <c r="HB70" s="72"/>
      <c r="HC70" s="73" t="str">
        <f>CONCATENATE(HC$3,HD70)</f>
        <v>20Number of service visits in the last calendar year prior to submitting the application:</v>
      </c>
      <c r="HD70" s="151" t="str">
        <f>$C$70</f>
        <v>Number of service visits in the last calendar year prior to submitting the application:</v>
      </c>
      <c r="HE70" s="151"/>
      <c r="HF70" s="151"/>
      <c r="HG70" s="151"/>
      <c r="HH70" s="151"/>
      <c r="HI70" s="151"/>
      <c r="HJ70" s="151"/>
      <c r="HK70" s="151"/>
      <c r="HL70" s="79">
        <f>IF(HI$265=Equivalencies!$AE$23,'Site 20'!$K68,HLOOKUP(CONCATENATE(HE$2,HL$1),$B$3:$UUU$272,ROW($R70)-2,FALSE))</f>
        <v>0</v>
      </c>
      <c r="HM70" s="72"/>
      <c r="HN70" s="73" t="str">
        <f>CONCATENATE(HN$3,HO70)</f>
        <v>21Number of service visits in the last calendar year prior to submitting the application:</v>
      </c>
      <c r="HO70" s="151" t="str">
        <f>$C$70</f>
        <v>Number of service visits in the last calendar year prior to submitting the application:</v>
      </c>
      <c r="HP70" s="151"/>
      <c r="HQ70" s="151"/>
      <c r="HR70" s="151"/>
      <c r="HS70" s="151"/>
      <c r="HT70" s="151"/>
      <c r="HU70" s="151"/>
      <c r="HV70" s="151"/>
      <c r="HW70" s="79">
        <f>IF(HT$265=Equivalencies!$AE$23,'Site 21'!$K68,HLOOKUP(CONCATENATE(HP$2,HW$1),$B$3:$UUU$272,ROW($R70)-2,FALSE))</f>
        <v>0</v>
      </c>
      <c r="HX70" s="72"/>
      <c r="HY70" s="73" t="str">
        <f>CONCATENATE(HY$3,HZ70)</f>
        <v>22Number of service visits in the last calendar year prior to submitting the application:</v>
      </c>
      <c r="HZ70" s="151" t="str">
        <f>$C$70</f>
        <v>Number of service visits in the last calendar year prior to submitting the application:</v>
      </c>
      <c r="IA70" s="151"/>
      <c r="IB70" s="151"/>
      <c r="IC70" s="151"/>
      <c r="ID70" s="151"/>
      <c r="IE70" s="151"/>
      <c r="IF70" s="151"/>
      <c r="IG70" s="151"/>
      <c r="IH70" s="79">
        <f>IF(IE$265=Equivalencies!$AE$23,'Site 22'!$K68,HLOOKUP(CONCATENATE(IA$2,IH$1),$B$3:$UUU$272,ROW($R70)-2,FALSE))</f>
        <v>0</v>
      </c>
      <c r="II70" s="72"/>
      <c r="IJ70" s="73" t="str">
        <f>CONCATENATE(IJ$3,IK70)</f>
        <v>23Number of service visits in the last calendar year prior to submitting the application:</v>
      </c>
      <c r="IK70" s="151" t="str">
        <f>$C$70</f>
        <v>Number of service visits in the last calendar year prior to submitting the application:</v>
      </c>
      <c r="IL70" s="151"/>
      <c r="IM70" s="151"/>
      <c r="IN70" s="151"/>
      <c r="IO70" s="151"/>
      <c r="IP70" s="151"/>
      <c r="IQ70" s="151"/>
      <c r="IR70" s="151"/>
      <c r="IS70" s="79">
        <f>IF(IP$265=Equivalencies!$AE$23,'Site 23'!$K68,HLOOKUP(CONCATENATE(IL$2,IS$1),$B$3:$UUU$272,ROW($R70)-2,FALSE))</f>
        <v>0</v>
      </c>
      <c r="IT70" s="72"/>
      <c r="IU70" s="73" t="str">
        <f>CONCATENATE(IU$3,IV70)</f>
        <v>24Number of service visits in the last calendar year prior to submitting the application:</v>
      </c>
      <c r="IV70" s="151" t="str">
        <f>$C$70</f>
        <v>Number of service visits in the last calendar year prior to submitting the application:</v>
      </c>
      <c r="IW70" s="151"/>
      <c r="IX70" s="151"/>
      <c r="IY70" s="151"/>
      <c r="IZ70" s="151"/>
      <c r="JA70" s="151"/>
      <c r="JB70" s="151"/>
      <c r="JC70" s="151"/>
      <c r="JD70" s="79">
        <f>IF(JA$265=Equivalencies!$AE$23,'Site 24'!$K68,HLOOKUP(CONCATENATE(IW$2,JD$1),$B$3:$UUU$272,ROW($R70)-2,FALSE))</f>
        <v>0</v>
      </c>
      <c r="JE70" s="72"/>
      <c r="JF70" s="73" t="str">
        <f>CONCATENATE(JF$3,JG70)</f>
        <v>25Number of service visits in the last calendar year prior to submitting the application:</v>
      </c>
      <c r="JG70" s="151" t="str">
        <f>$C$70</f>
        <v>Number of service visits in the last calendar year prior to submitting the application:</v>
      </c>
      <c r="JH70" s="151"/>
      <c r="JI70" s="151"/>
      <c r="JJ70" s="151"/>
      <c r="JK70" s="151"/>
      <c r="JL70" s="151"/>
      <c r="JM70" s="151"/>
      <c r="JN70" s="151"/>
      <c r="JO70" s="79">
        <f>IF(JL$265=Equivalencies!$AE$23,'Site 25'!$K68,HLOOKUP(CONCATENATE(JH$2,JO$1),$B$3:$UUU$272,ROW($R70)-2,FALSE))</f>
        <v>0</v>
      </c>
      <c r="JP70" s="72"/>
      <c r="JQ70" s="73" t="str">
        <f>CONCATENATE(JQ$3,JR70)</f>
        <v>26Number of service visits in the last calendar year prior to submitting the application:</v>
      </c>
      <c r="JR70" s="151" t="str">
        <f>$C$70</f>
        <v>Number of service visits in the last calendar year prior to submitting the application:</v>
      </c>
      <c r="JS70" s="151"/>
      <c r="JT70" s="151"/>
      <c r="JU70" s="151"/>
      <c r="JV70" s="151"/>
      <c r="JW70" s="151"/>
      <c r="JX70" s="151"/>
      <c r="JY70" s="151"/>
      <c r="JZ70" s="79">
        <f>IF(JW$265=Equivalencies!$AE$23,'Site 26'!$K68,HLOOKUP(CONCATENATE(JS$2,JZ$1),$B$3:$UUU$272,ROW($R70)-2,FALSE))</f>
        <v>0</v>
      </c>
      <c r="KA70" s="72"/>
      <c r="KB70" s="73" t="str">
        <f>CONCATENATE(KB$3,KC70)</f>
        <v>27Number of service visits in the last calendar year prior to submitting the application:</v>
      </c>
      <c r="KC70" s="151" t="str">
        <f>$C$70</f>
        <v>Number of service visits in the last calendar year prior to submitting the application:</v>
      </c>
      <c r="KD70" s="151"/>
      <c r="KE70" s="151"/>
      <c r="KF70" s="151"/>
      <c r="KG70" s="151"/>
      <c r="KH70" s="151"/>
      <c r="KI70" s="151"/>
      <c r="KJ70" s="151"/>
      <c r="KK70" s="79">
        <f>IF(KH$265=Equivalencies!$AE$23,'Site 27'!$K68,HLOOKUP(CONCATENATE(KD$2,KK$1),$B$3:$UUU$272,ROW($R70)-2,FALSE))</f>
        <v>0</v>
      </c>
      <c r="KL70" s="72"/>
      <c r="KM70" s="73" t="str">
        <f>CONCATENATE(KM$3,KN70)</f>
        <v>28Number of service visits in the last calendar year prior to submitting the application:</v>
      </c>
      <c r="KN70" s="151" t="str">
        <f>$C$70</f>
        <v>Number of service visits in the last calendar year prior to submitting the application:</v>
      </c>
      <c r="KO70" s="151"/>
      <c r="KP70" s="151"/>
      <c r="KQ70" s="151"/>
      <c r="KR70" s="151"/>
      <c r="KS70" s="151"/>
      <c r="KT70" s="151"/>
      <c r="KU70" s="151"/>
      <c r="KV70" s="79">
        <f>IF(KS$265=Equivalencies!$AE$23,'Site 28'!$K68,HLOOKUP(CONCATENATE(KO$2,KV$1),$B$3:$UUU$272,ROW($R70)-2,FALSE))</f>
        <v>0</v>
      </c>
      <c r="KW70" s="72"/>
      <c r="KX70" s="73" t="str">
        <f>CONCATENATE(KX$3,KY70)</f>
        <v>29Number of service visits in the last calendar year prior to submitting the application:</v>
      </c>
      <c r="KY70" s="151" t="str">
        <f>$C$70</f>
        <v>Number of service visits in the last calendar year prior to submitting the application:</v>
      </c>
      <c r="KZ70" s="151"/>
      <c r="LA70" s="151"/>
      <c r="LB70" s="151"/>
      <c r="LC70" s="151"/>
      <c r="LD70" s="151"/>
      <c r="LE70" s="151"/>
      <c r="LF70" s="151"/>
      <c r="LG70" s="79">
        <f>IF(LD$265=Equivalencies!$AE$23,'Site 29'!$K68,HLOOKUP(CONCATENATE(KZ$2,LG$1),$B$3:$UUU$272,ROW($R70)-2,FALSE))</f>
        <v>0</v>
      </c>
      <c r="LH70" s="72"/>
      <c r="LI70" s="73" t="str">
        <f>CONCATENATE(LI$3,LJ70)</f>
        <v>30Number of service visits in the last calendar year prior to submitting the application:</v>
      </c>
      <c r="LJ70" s="151" t="str">
        <f>$C$70</f>
        <v>Number of service visits in the last calendar year prior to submitting the application:</v>
      </c>
      <c r="LK70" s="151"/>
      <c r="LL70" s="151"/>
      <c r="LM70" s="151"/>
      <c r="LN70" s="151"/>
      <c r="LO70" s="151"/>
      <c r="LP70" s="151"/>
      <c r="LQ70" s="151"/>
      <c r="LR70" s="79">
        <f>IF(LO$265=Equivalencies!$AE$23,'Site 30'!$K68,HLOOKUP(CONCATENATE(LK$2,LR$1),$B$3:$UUU$272,ROW($R70)-2,FALSE))</f>
        <v>0</v>
      </c>
      <c r="LS70" s="72"/>
      <c r="LT70" s="73" t="str">
        <f>CONCATENATE(LT$3,LU70)</f>
        <v>31Number of service visits in the last calendar year prior to submitting the application:</v>
      </c>
      <c r="LU70" s="151" t="str">
        <f>$C$70</f>
        <v>Number of service visits in the last calendar year prior to submitting the application:</v>
      </c>
      <c r="LV70" s="151"/>
      <c r="LW70" s="151"/>
      <c r="LX70" s="151"/>
      <c r="LY70" s="151"/>
      <c r="LZ70" s="151"/>
      <c r="MA70" s="151"/>
      <c r="MB70" s="151"/>
      <c r="MC70" s="79">
        <f>IF(LZ$265=Equivalencies!$AE$23,'Site 31'!$K68,HLOOKUP(CONCATENATE(LV$2,MC$1),$B$3:$UUU$272,ROW($R70)-2,FALSE))</f>
        <v>0</v>
      </c>
      <c r="MD70" s="72"/>
      <c r="ME70" s="73" t="str">
        <f>CONCATENATE(ME$3,MF70)</f>
        <v>32Number of service visits in the last calendar year prior to submitting the application:</v>
      </c>
      <c r="MF70" s="151" t="str">
        <f>$C$70</f>
        <v>Number of service visits in the last calendar year prior to submitting the application:</v>
      </c>
      <c r="MG70" s="151"/>
      <c r="MH70" s="151"/>
      <c r="MI70" s="151"/>
      <c r="MJ70" s="151"/>
      <c r="MK70" s="151"/>
      <c r="ML70" s="151"/>
      <c r="MM70" s="151"/>
      <c r="MN70" s="79">
        <f>IF(MK$265=Equivalencies!$AE$23,'Site 32'!$K68,HLOOKUP(CONCATENATE(MG$2,MN$1),$B$3:$UUU$272,ROW($R70)-2,FALSE))</f>
        <v>0</v>
      </c>
      <c r="MO70" s="72"/>
      <c r="MP70" s="73" t="str">
        <f>CONCATENATE(MP$3,MQ70)</f>
        <v>33Number of service visits in the last calendar year prior to submitting the application:</v>
      </c>
      <c r="MQ70" s="151" t="str">
        <f>$C$70</f>
        <v>Number of service visits in the last calendar year prior to submitting the application:</v>
      </c>
      <c r="MR70" s="151"/>
      <c r="MS70" s="151"/>
      <c r="MT70" s="151"/>
      <c r="MU70" s="151"/>
      <c r="MV70" s="151"/>
      <c r="MW70" s="151"/>
      <c r="MX70" s="151"/>
      <c r="MY70" s="79">
        <f>IF(MV$265=Equivalencies!$AE$23,'Site 33'!$K68,HLOOKUP(CONCATENATE(MR$2,MY$1),$B$3:$UUU$272,ROW($R70)-2,FALSE))</f>
        <v>0</v>
      </c>
      <c r="MZ70" s="72"/>
      <c r="NA70" s="73" t="str">
        <f>CONCATENATE(NA$3,NB70)</f>
        <v>34Number of service visits in the last calendar year prior to submitting the application:</v>
      </c>
      <c r="NB70" s="151" t="str">
        <f>$C$70</f>
        <v>Number of service visits in the last calendar year prior to submitting the application:</v>
      </c>
      <c r="NC70" s="151"/>
      <c r="ND70" s="151"/>
      <c r="NE70" s="151"/>
      <c r="NF70" s="151"/>
      <c r="NG70" s="151"/>
      <c r="NH70" s="151"/>
      <c r="NI70" s="151"/>
      <c r="NJ70" s="79">
        <f>IF(NG$265=Equivalencies!$AE$23,'Site 34'!$K68,HLOOKUP(CONCATENATE(NC$2,NJ$1),$B$3:$UUU$272,ROW($R70)-2,FALSE))</f>
        <v>0</v>
      </c>
      <c r="NK70" s="72"/>
      <c r="NL70" s="73" t="str">
        <f>CONCATENATE(NL$3,NM70)</f>
        <v>35Number of service visits in the last calendar year prior to submitting the application:</v>
      </c>
      <c r="NM70" s="151" t="str">
        <f>$C$70</f>
        <v>Number of service visits in the last calendar year prior to submitting the application:</v>
      </c>
      <c r="NN70" s="151"/>
      <c r="NO70" s="151"/>
      <c r="NP70" s="151"/>
      <c r="NQ70" s="151"/>
      <c r="NR70" s="151"/>
      <c r="NS70" s="151"/>
      <c r="NT70" s="151"/>
      <c r="NU70" s="79">
        <f>IF(NR$265=Equivalencies!$AE$23,'Site 35'!$K68,HLOOKUP(CONCATENATE(NN$2,NU$1),$B$3:$UUU$272,ROW($R70)-2,FALSE))</f>
        <v>0</v>
      </c>
      <c r="NV70" s="72"/>
      <c r="NW70" s="73" t="str">
        <f>CONCATENATE(NW$3,NX70)</f>
        <v>36Number of service visits in the last calendar year prior to submitting the application:</v>
      </c>
      <c r="NX70" s="151" t="str">
        <f>$C$70</f>
        <v>Number of service visits in the last calendar year prior to submitting the application:</v>
      </c>
      <c r="NY70" s="151"/>
      <c r="NZ70" s="151"/>
      <c r="OA70" s="151"/>
      <c r="OB70" s="151"/>
      <c r="OC70" s="151"/>
      <c r="OD70" s="151"/>
      <c r="OE70" s="151"/>
      <c r="OF70" s="79">
        <f>IF(OC$265=Equivalencies!$AE$23,'Site 36'!$K68,HLOOKUP(CONCATENATE(NY$2,OF$1),$B$3:$UUU$272,ROW($R70)-2,FALSE))</f>
        <v>0</v>
      </c>
      <c r="OG70" s="72"/>
      <c r="OH70" s="73" t="str">
        <f>CONCATENATE(OH$3,OI70)</f>
        <v>37Number of service visits in the last calendar year prior to submitting the application:</v>
      </c>
      <c r="OI70" s="151" t="str">
        <f>$C$70</f>
        <v>Number of service visits in the last calendar year prior to submitting the application:</v>
      </c>
      <c r="OJ70" s="151"/>
      <c r="OK70" s="151"/>
      <c r="OL70" s="151"/>
      <c r="OM70" s="151"/>
      <c r="ON70" s="151"/>
      <c r="OO70" s="151"/>
      <c r="OP70" s="151"/>
      <c r="OQ70" s="79">
        <f>IF(ON$265=Equivalencies!$AE$23,'Site 37'!$K68,HLOOKUP(CONCATENATE(OJ$2,OQ$1),$B$3:$UUU$272,ROW($R70)-2,FALSE))</f>
        <v>0</v>
      </c>
      <c r="OR70" s="72"/>
      <c r="OS70" s="73" t="str">
        <f>CONCATENATE(OS$3,OT70)</f>
        <v>38Number of service visits in the last calendar year prior to submitting the application:</v>
      </c>
      <c r="OT70" s="151" t="str">
        <f>$C$70</f>
        <v>Number of service visits in the last calendar year prior to submitting the application:</v>
      </c>
      <c r="OU70" s="151"/>
      <c r="OV70" s="151"/>
      <c r="OW70" s="151"/>
      <c r="OX70" s="151"/>
      <c r="OY70" s="151"/>
      <c r="OZ70" s="151"/>
      <c r="PA70" s="151"/>
      <c r="PB70" s="79">
        <f>IF(OY$265=Equivalencies!$AE$23,'Site 38'!$K68,HLOOKUP(CONCATENATE(OU$2,PB$1),$B$3:$UUU$272,ROW($R70)-2,FALSE))</f>
        <v>0</v>
      </c>
      <c r="PC70" s="72"/>
      <c r="PD70" s="73" t="str">
        <f>CONCATENATE(PD$3,PE70)</f>
        <v>39Number of service visits in the last calendar year prior to submitting the application:</v>
      </c>
      <c r="PE70" s="151" t="str">
        <f>$C$70</f>
        <v>Number of service visits in the last calendar year prior to submitting the application:</v>
      </c>
      <c r="PF70" s="151"/>
      <c r="PG70" s="151"/>
      <c r="PH70" s="151"/>
      <c r="PI70" s="151"/>
      <c r="PJ70" s="151"/>
      <c r="PK70" s="151"/>
      <c r="PL70" s="151"/>
      <c r="PM70" s="79">
        <f>IF(PJ$265=Equivalencies!$AE$23,'Site 39'!$K68,HLOOKUP(CONCATENATE(PF$2,PM$1),$B$3:$UUU$272,ROW($R70)-2,FALSE))</f>
        <v>0</v>
      </c>
      <c r="PN70" s="72"/>
      <c r="PO70" s="73" t="str">
        <f>CONCATENATE(PO$3,PP70)</f>
        <v>40Number of service visits in the last calendar year prior to submitting the application:</v>
      </c>
      <c r="PP70" s="151" t="str">
        <f>$C$70</f>
        <v>Number of service visits in the last calendar year prior to submitting the application:</v>
      </c>
      <c r="PQ70" s="151"/>
      <c r="PR70" s="151"/>
      <c r="PS70" s="151"/>
      <c r="PT70" s="151"/>
      <c r="PU70" s="151"/>
      <c r="PV70" s="151"/>
      <c r="PW70" s="151"/>
      <c r="PX70" s="79">
        <f>IF(PU$265=Equivalencies!$AE$23,'Site 40'!$K68,HLOOKUP(CONCATENATE(PQ$2,PX$1),$B$3:$UUU$272,ROW($R70)-2,FALSE))</f>
        <v>0</v>
      </c>
      <c r="PY70" s="72"/>
      <c r="PZ70" s="73" t="str">
        <f>CONCATENATE(PZ$3,QA70)</f>
        <v>41Number of service visits in the last calendar year prior to submitting the application:</v>
      </c>
      <c r="QA70" s="151" t="str">
        <f>$C$70</f>
        <v>Number of service visits in the last calendar year prior to submitting the application:</v>
      </c>
      <c r="QB70" s="151"/>
      <c r="QC70" s="151"/>
      <c r="QD70" s="151"/>
      <c r="QE70" s="151"/>
      <c r="QF70" s="151"/>
      <c r="QG70" s="151"/>
      <c r="QH70" s="151"/>
      <c r="QI70" s="79">
        <f>IF(QF$265=Equivalencies!$AE$23,'Site 41'!$K68,HLOOKUP(CONCATENATE(QB$2,QI$1),$B$3:$UUU$272,ROW($R70)-2,FALSE))</f>
        <v>0</v>
      </c>
      <c r="QJ70" s="72"/>
      <c r="QK70" s="73" t="str">
        <f>CONCATENATE(QK$3,QL70)</f>
        <v>42Number of service visits in the last calendar year prior to submitting the application:</v>
      </c>
      <c r="QL70" s="151" t="str">
        <f>$C$70</f>
        <v>Number of service visits in the last calendar year prior to submitting the application:</v>
      </c>
      <c r="QM70" s="151"/>
      <c r="QN70" s="151"/>
      <c r="QO70" s="151"/>
      <c r="QP70" s="151"/>
      <c r="QQ70" s="151"/>
      <c r="QR70" s="151"/>
      <c r="QS70" s="151"/>
      <c r="QT70" s="79">
        <f>IF(QQ$265=Equivalencies!$AE$23,'Site 42'!$K68,HLOOKUP(CONCATENATE(QM$2,QT$1),$B$3:$UUU$272,ROW($R70)-2,FALSE))</f>
        <v>0</v>
      </c>
      <c r="QU70" s="72"/>
      <c r="QV70" s="73" t="str">
        <f>CONCATENATE(QV$3,QW70)</f>
        <v>43Number of service visits in the last calendar year prior to submitting the application:</v>
      </c>
      <c r="QW70" s="151" t="str">
        <f>$C$70</f>
        <v>Number of service visits in the last calendar year prior to submitting the application:</v>
      </c>
      <c r="QX70" s="151"/>
      <c r="QY70" s="151"/>
      <c r="QZ70" s="151"/>
      <c r="RA70" s="151"/>
      <c r="RB70" s="151"/>
      <c r="RC70" s="151"/>
      <c r="RD70" s="151"/>
      <c r="RE70" s="79">
        <f>IF(RB$265=Equivalencies!$AE$23,'Site 43'!$K68,HLOOKUP(CONCATENATE(QX$2,RE$1),$B$3:$UUU$272,ROW($R70)-2,FALSE))</f>
        <v>0</v>
      </c>
      <c r="RF70" s="72"/>
      <c r="RG70" s="73" t="str">
        <f>CONCATENATE(RG$3,RH70)</f>
        <v>44Number of service visits in the last calendar year prior to submitting the application:</v>
      </c>
      <c r="RH70" s="151" t="str">
        <f>$C$70</f>
        <v>Number of service visits in the last calendar year prior to submitting the application:</v>
      </c>
      <c r="RI70" s="151"/>
      <c r="RJ70" s="151"/>
      <c r="RK70" s="151"/>
      <c r="RL70" s="151"/>
      <c r="RM70" s="151"/>
      <c r="RN70" s="151"/>
      <c r="RO70" s="151"/>
      <c r="RP70" s="79">
        <f>IF(RM$265=Equivalencies!$AE$23,'Site 44'!$K68,HLOOKUP(CONCATENATE(RI$2,RP$1),$B$3:$UUU$272,ROW($R70)-2,FALSE))</f>
        <v>0</v>
      </c>
      <c r="RQ70" s="72"/>
      <c r="RR70" s="73" t="str">
        <f>CONCATENATE(RR$3,RS70)</f>
        <v>45Number of service visits in the last calendar year prior to submitting the application:</v>
      </c>
      <c r="RS70" s="151" t="str">
        <f>$C$70</f>
        <v>Number of service visits in the last calendar year prior to submitting the application:</v>
      </c>
      <c r="RT70" s="151"/>
      <c r="RU70" s="151"/>
      <c r="RV70" s="151"/>
      <c r="RW70" s="151"/>
      <c r="RX70" s="151"/>
      <c r="RY70" s="151"/>
      <c r="RZ70" s="151"/>
      <c r="SA70" s="79">
        <f>IF(RX$265=Equivalencies!$AE$23,'Site 45'!$K68,HLOOKUP(CONCATENATE(RT$2,SA$1),$B$3:$UUU$272,ROW($R70)-2,FALSE))</f>
        <v>0</v>
      </c>
      <c r="SB70" s="72"/>
      <c r="SC70" s="73" t="str">
        <f>CONCATENATE(SC$3,SD70)</f>
        <v>46Number of service visits in the last calendar year prior to submitting the application:</v>
      </c>
      <c r="SD70" s="151" t="str">
        <f>$C$70</f>
        <v>Number of service visits in the last calendar year prior to submitting the application:</v>
      </c>
      <c r="SE70" s="151"/>
      <c r="SF70" s="151"/>
      <c r="SG70" s="151"/>
      <c r="SH70" s="151"/>
      <c r="SI70" s="151"/>
      <c r="SJ70" s="151"/>
      <c r="SK70" s="151"/>
      <c r="SL70" s="79">
        <f>IF(SI$265=Equivalencies!$AE$23,'Site 46'!$K68,HLOOKUP(CONCATENATE(SE$2,SL$1),$B$3:$UUU$272,ROW($R70)-2,FALSE))</f>
        <v>0</v>
      </c>
      <c r="SM70" s="72"/>
      <c r="SN70" s="73" t="str">
        <f>CONCATENATE(SN$3,SO70)</f>
        <v>47Number of service visits in the last calendar year prior to submitting the application:</v>
      </c>
      <c r="SO70" s="151" t="str">
        <f>$C$70</f>
        <v>Number of service visits in the last calendar year prior to submitting the application:</v>
      </c>
      <c r="SP70" s="151"/>
      <c r="SQ70" s="151"/>
      <c r="SR70" s="151"/>
      <c r="SS70" s="151"/>
      <c r="ST70" s="151"/>
      <c r="SU70" s="151"/>
      <c r="SV70" s="151"/>
      <c r="SW70" s="79">
        <f>IF(ST$265=Equivalencies!$AE$23,'Site 47'!$K68,HLOOKUP(CONCATENATE(SP$2,SW$1),$B$3:$UUU$272,ROW($R70)-2,FALSE))</f>
        <v>0</v>
      </c>
      <c r="SX70" s="72"/>
      <c r="SY70" s="73" t="str">
        <f>CONCATENATE(SY$3,SZ70)</f>
        <v>48Number of service visits in the last calendar year prior to submitting the application:</v>
      </c>
      <c r="SZ70" s="151" t="str">
        <f>$C$70</f>
        <v>Number of service visits in the last calendar year prior to submitting the application:</v>
      </c>
      <c r="TA70" s="151"/>
      <c r="TB70" s="151"/>
      <c r="TC70" s="151"/>
      <c r="TD70" s="151"/>
      <c r="TE70" s="151"/>
      <c r="TF70" s="151"/>
      <c r="TG70" s="151"/>
      <c r="TH70" s="79">
        <f>IF(TE$265=Equivalencies!$AE$23,'Site 48'!$K68,HLOOKUP(CONCATENATE(TA$2,TH$1),$B$3:$UUU$272,ROW($R70)-2,FALSE))</f>
        <v>0</v>
      </c>
      <c r="TI70" s="72"/>
      <c r="TJ70" s="73" t="str">
        <f>CONCATENATE(TJ$3,TK70)</f>
        <v>49Number of service visits in the last calendar year prior to submitting the application:</v>
      </c>
      <c r="TK70" s="151" t="str">
        <f>$C$70</f>
        <v>Number of service visits in the last calendar year prior to submitting the application:</v>
      </c>
      <c r="TL70" s="151"/>
      <c r="TM70" s="151"/>
      <c r="TN70" s="151"/>
      <c r="TO70" s="151"/>
      <c r="TP70" s="151"/>
      <c r="TQ70" s="151"/>
      <c r="TR70" s="151"/>
      <c r="TS70" s="79">
        <f>IF(TP$265=Equivalencies!$AE$23,'Site 49'!$K68,HLOOKUP(CONCATENATE(TL$2,TS$1),$B$3:$UUU$272,ROW($R70)-2,FALSE))</f>
        <v>0</v>
      </c>
      <c r="TT70" s="72"/>
      <c r="TU70" s="73" t="str">
        <f>CONCATENATE(TU$3,TV70)</f>
        <v>50Number of service visits in the last calendar year prior to submitting the application:</v>
      </c>
      <c r="TV70" s="151" t="str">
        <f>$C$70</f>
        <v>Number of service visits in the last calendar year prior to submitting the application:</v>
      </c>
      <c r="TW70" s="151"/>
      <c r="TX70" s="151"/>
      <c r="TY70" s="151"/>
      <c r="TZ70" s="151"/>
      <c r="UA70" s="151"/>
      <c r="UB70" s="151"/>
      <c r="UC70" s="151"/>
      <c r="UD70" s="79">
        <f>IF(UA$265=Equivalencies!$AE$23,'Site 50'!$K68,HLOOKUP(CONCATENATE(TW$2,UD$1),$B$3:$UUU$272,ROW($R70)-2,FALSE))</f>
        <v>0</v>
      </c>
      <c r="UE70" s="72"/>
    </row>
    <row r="71" spans="1:551" x14ac:dyDescent="0.25">
      <c r="A71" s="75"/>
      <c r="B71" s="73"/>
      <c r="C71" s="151"/>
      <c r="D71" s="151"/>
      <c r="E71" s="151"/>
      <c r="F71" s="151"/>
      <c r="G71" s="151"/>
      <c r="H71" s="151"/>
      <c r="I71" s="151"/>
      <c r="J71" s="151"/>
      <c r="K71" s="40"/>
      <c r="L71" s="72"/>
      <c r="M71" s="73"/>
      <c r="N71" s="151"/>
      <c r="O71" s="151"/>
      <c r="P71" s="151"/>
      <c r="Q71" s="151"/>
      <c r="R71" s="151"/>
      <c r="S71" s="151"/>
      <c r="T71" s="151"/>
      <c r="U71" s="151"/>
      <c r="V71" s="40"/>
      <c r="W71" s="72"/>
      <c r="X71" s="73"/>
      <c r="Y71" s="151"/>
      <c r="Z71" s="151"/>
      <c r="AA71" s="151"/>
      <c r="AB71" s="151"/>
      <c r="AC71" s="151"/>
      <c r="AD71" s="151"/>
      <c r="AE71" s="151"/>
      <c r="AF71" s="151"/>
      <c r="AG71" s="40"/>
      <c r="AH71" s="72"/>
      <c r="AI71" s="73"/>
      <c r="AJ71" s="151"/>
      <c r="AK71" s="151"/>
      <c r="AL71" s="151"/>
      <c r="AM71" s="151"/>
      <c r="AN71" s="151"/>
      <c r="AO71" s="151"/>
      <c r="AP71" s="151"/>
      <c r="AQ71" s="151"/>
      <c r="AR71" s="40"/>
      <c r="AS71" s="72"/>
      <c r="AT71" s="73"/>
      <c r="AU71" s="151"/>
      <c r="AV71" s="151"/>
      <c r="AW71" s="151"/>
      <c r="AX71" s="151"/>
      <c r="AY71" s="151"/>
      <c r="AZ71" s="151"/>
      <c r="BA71" s="151"/>
      <c r="BB71" s="151"/>
      <c r="BC71" s="40"/>
      <c r="BD71" s="72"/>
      <c r="BE71" s="73"/>
      <c r="BF71" s="151"/>
      <c r="BG71" s="151"/>
      <c r="BH71" s="151"/>
      <c r="BI71" s="151"/>
      <c r="BJ71" s="151"/>
      <c r="BK71" s="151"/>
      <c r="BL71" s="151"/>
      <c r="BM71" s="151"/>
      <c r="BN71" s="40"/>
      <c r="BO71" s="72"/>
      <c r="BP71" s="73"/>
      <c r="BQ71" s="151"/>
      <c r="BR71" s="151"/>
      <c r="BS71" s="151"/>
      <c r="BT71" s="151"/>
      <c r="BU71" s="151"/>
      <c r="BV71" s="151"/>
      <c r="BW71" s="151"/>
      <c r="BX71" s="151"/>
      <c r="BY71" s="40"/>
      <c r="BZ71" s="72"/>
      <c r="CA71" s="73"/>
      <c r="CB71" s="151"/>
      <c r="CC71" s="151"/>
      <c r="CD71" s="151"/>
      <c r="CE71" s="151"/>
      <c r="CF71" s="151"/>
      <c r="CG71" s="151"/>
      <c r="CH71" s="151"/>
      <c r="CI71" s="151"/>
      <c r="CJ71" s="40"/>
      <c r="CK71" s="72"/>
      <c r="CL71" s="73"/>
      <c r="CM71" s="151"/>
      <c r="CN71" s="151"/>
      <c r="CO71" s="151"/>
      <c r="CP71" s="151"/>
      <c r="CQ71" s="151"/>
      <c r="CR71" s="151"/>
      <c r="CS71" s="151"/>
      <c r="CT71" s="151"/>
      <c r="CU71" s="40"/>
      <c r="CV71" s="72"/>
      <c r="CW71" s="73"/>
      <c r="CX71" s="151"/>
      <c r="CY71" s="151"/>
      <c r="CZ71" s="151"/>
      <c r="DA71" s="151"/>
      <c r="DB71" s="151"/>
      <c r="DC71" s="151"/>
      <c r="DD71" s="151"/>
      <c r="DE71" s="151"/>
      <c r="DF71" s="40"/>
      <c r="DG71" s="72"/>
      <c r="DH71" s="73"/>
      <c r="DI71" s="151"/>
      <c r="DJ71" s="151"/>
      <c r="DK71" s="151"/>
      <c r="DL71" s="151"/>
      <c r="DM71" s="151"/>
      <c r="DN71" s="151"/>
      <c r="DO71" s="151"/>
      <c r="DP71" s="151"/>
      <c r="DQ71" s="40"/>
      <c r="DR71" s="72"/>
      <c r="DS71" s="73"/>
      <c r="DT71" s="151"/>
      <c r="DU71" s="151"/>
      <c r="DV71" s="151"/>
      <c r="DW71" s="151"/>
      <c r="DX71" s="151"/>
      <c r="DY71" s="151"/>
      <c r="DZ71" s="151"/>
      <c r="EA71" s="151"/>
      <c r="EB71" s="40"/>
      <c r="EC71" s="72"/>
      <c r="ED71" s="73"/>
      <c r="EE71" s="151"/>
      <c r="EF71" s="151"/>
      <c r="EG71" s="151"/>
      <c r="EH71" s="151"/>
      <c r="EI71" s="151"/>
      <c r="EJ71" s="151"/>
      <c r="EK71" s="151"/>
      <c r="EL71" s="151"/>
      <c r="EM71" s="40"/>
      <c r="EN71" s="72"/>
      <c r="EO71" s="73"/>
      <c r="EP71" s="151"/>
      <c r="EQ71" s="151"/>
      <c r="ER71" s="151"/>
      <c r="ES71" s="151"/>
      <c r="ET71" s="151"/>
      <c r="EU71" s="151"/>
      <c r="EV71" s="151"/>
      <c r="EW71" s="151"/>
      <c r="EX71" s="40"/>
      <c r="EY71" s="72"/>
      <c r="EZ71" s="73"/>
      <c r="FA71" s="151"/>
      <c r="FB71" s="151"/>
      <c r="FC71" s="151"/>
      <c r="FD71" s="151"/>
      <c r="FE71" s="151"/>
      <c r="FF71" s="151"/>
      <c r="FG71" s="151"/>
      <c r="FH71" s="151"/>
      <c r="FI71" s="40"/>
      <c r="FJ71" s="72"/>
      <c r="FK71" s="73"/>
      <c r="FL71" s="151"/>
      <c r="FM71" s="151"/>
      <c r="FN71" s="151"/>
      <c r="FO71" s="151"/>
      <c r="FP71" s="151"/>
      <c r="FQ71" s="151"/>
      <c r="FR71" s="151"/>
      <c r="FS71" s="151"/>
      <c r="FT71" s="40"/>
      <c r="FU71" s="72"/>
      <c r="FV71" s="73"/>
      <c r="FW71" s="151"/>
      <c r="FX71" s="151"/>
      <c r="FY71" s="151"/>
      <c r="FZ71" s="151"/>
      <c r="GA71" s="151"/>
      <c r="GB71" s="151"/>
      <c r="GC71" s="151"/>
      <c r="GD71" s="151"/>
      <c r="GE71" s="40"/>
      <c r="GF71" s="72"/>
      <c r="GG71" s="73"/>
      <c r="GH71" s="151"/>
      <c r="GI71" s="151"/>
      <c r="GJ71" s="151"/>
      <c r="GK71" s="151"/>
      <c r="GL71" s="151"/>
      <c r="GM71" s="151"/>
      <c r="GN71" s="151"/>
      <c r="GO71" s="151"/>
      <c r="GP71" s="40"/>
      <c r="GQ71" s="72"/>
      <c r="GR71" s="73"/>
      <c r="GS71" s="151"/>
      <c r="GT71" s="151"/>
      <c r="GU71" s="151"/>
      <c r="GV71" s="151"/>
      <c r="GW71" s="151"/>
      <c r="GX71" s="151"/>
      <c r="GY71" s="151"/>
      <c r="GZ71" s="151"/>
      <c r="HA71" s="40"/>
      <c r="HB71" s="72"/>
      <c r="HC71" s="73"/>
      <c r="HD71" s="151"/>
      <c r="HE71" s="151"/>
      <c r="HF71" s="151"/>
      <c r="HG71" s="151"/>
      <c r="HH71" s="151"/>
      <c r="HI71" s="151"/>
      <c r="HJ71" s="151"/>
      <c r="HK71" s="151"/>
      <c r="HL71" s="40"/>
      <c r="HM71" s="72"/>
      <c r="HN71" s="73"/>
      <c r="HO71" s="151"/>
      <c r="HP71" s="151"/>
      <c r="HQ71" s="151"/>
      <c r="HR71" s="151"/>
      <c r="HS71" s="151"/>
      <c r="HT71" s="151"/>
      <c r="HU71" s="151"/>
      <c r="HV71" s="151"/>
      <c r="HW71" s="40"/>
      <c r="HX71" s="72"/>
      <c r="HY71" s="73"/>
      <c r="HZ71" s="151"/>
      <c r="IA71" s="151"/>
      <c r="IB71" s="151"/>
      <c r="IC71" s="151"/>
      <c r="ID71" s="151"/>
      <c r="IE71" s="151"/>
      <c r="IF71" s="151"/>
      <c r="IG71" s="151"/>
      <c r="IH71" s="40"/>
      <c r="II71" s="72"/>
      <c r="IJ71" s="73"/>
      <c r="IK71" s="151"/>
      <c r="IL71" s="151"/>
      <c r="IM71" s="151"/>
      <c r="IN71" s="151"/>
      <c r="IO71" s="151"/>
      <c r="IP71" s="151"/>
      <c r="IQ71" s="151"/>
      <c r="IR71" s="151"/>
      <c r="IS71" s="40"/>
      <c r="IT71" s="72"/>
      <c r="IU71" s="73"/>
      <c r="IV71" s="151"/>
      <c r="IW71" s="151"/>
      <c r="IX71" s="151"/>
      <c r="IY71" s="151"/>
      <c r="IZ71" s="151"/>
      <c r="JA71" s="151"/>
      <c r="JB71" s="151"/>
      <c r="JC71" s="151"/>
      <c r="JD71" s="40"/>
      <c r="JE71" s="72"/>
      <c r="JF71" s="73"/>
      <c r="JG71" s="151"/>
      <c r="JH71" s="151"/>
      <c r="JI71" s="151"/>
      <c r="JJ71" s="151"/>
      <c r="JK71" s="151"/>
      <c r="JL71" s="151"/>
      <c r="JM71" s="151"/>
      <c r="JN71" s="151"/>
      <c r="JO71" s="40"/>
      <c r="JP71" s="72"/>
      <c r="JQ71" s="73"/>
      <c r="JR71" s="151"/>
      <c r="JS71" s="151"/>
      <c r="JT71" s="151"/>
      <c r="JU71" s="151"/>
      <c r="JV71" s="151"/>
      <c r="JW71" s="151"/>
      <c r="JX71" s="151"/>
      <c r="JY71" s="151"/>
      <c r="JZ71" s="40"/>
      <c r="KA71" s="72"/>
      <c r="KB71" s="73"/>
      <c r="KC71" s="151"/>
      <c r="KD71" s="151"/>
      <c r="KE71" s="151"/>
      <c r="KF71" s="151"/>
      <c r="KG71" s="151"/>
      <c r="KH71" s="151"/>
      <c r="KI71" s="151"/>
      <c r="KJ71" s="151"/>
      <c r="KK71" s="40"/>
      <c r="KL71" s="72"/>
      <c r="KM71" s="73"/>
      <c r="KN71" s="151"/>
      <c r="KO71" s="151"/>
      <c r="KP71" s="151"/>
      <c r="KQ71" s="151"/>
      <c r="KR71" s="151"/>
      <c r="KS71" s="151"/>
      <c r="KT71" s="151"/>
      <c r="KU71" s="151"/>
      <c r="KV71" s="40"/>
      <c r="KW71" s="72"/>
      <c r="KX71" s="73"/>
      <c r="KY71" s="151"/>
      <c r="KZ71" s="151"/>
      <c r="LA71" s="151"/>
      <c r="LB71" s="151"/>
      <c r="LC71" s="151"/>
      <c r="LD71" s="151"/>
      <c r="LE71" s="151"/>
      <c r="LF71" s="151"/>
      <c r="LG71" s="40"/>
      <c r="LH71" s="72"/>
      <c r="LI71" s="73"/>
      <c r="LJ71" s="151"/>
      <c r="LK71" s="151"/>
      <c r="LL71" s="151"/>
      <c r="LM71" s="151"/>
      <c r="LN71" s="151"/>
      <c r="LO71" s="151"/>
      <c r="LP71" s="151"/>
      <c r="LQ71" s="151"/>
      <c r="LR71" s="40"/>
      <c r="LS71" s="72"/>
      <c r="LT71" s="73"/>
      <c r="LU71" s="151"/>
      <c r="LV71" s="151"/>
      <c r="LW71" s="151"/>
      <c r="LX71" s="151"/>
      <c r="LY71" s="151"/>
      <c r="LZ71" s="151"/>
      <c r="MA71" s="151"/>
      <c r="MB71" s="151"/>
      <c r="MC71" s="40"/>
      <c r="MD71" s="72"/>
      <c r="ME71" s="73"/>
      <c r="MF71" s="151"/>
      <c r="MG71" s="151"/>
      <c r="MH71" s="151"/>
      <c r="MI71" s="151"/>
      <c r="MJ71" s="151"/>
      <c r="MK71" s="151"/>
      <c r="ML71" s="151"/>
      <c r="MM71" s="151"/>
      <c r="MN71" s="40"/>
      <c r="MO71" s="72"/>
      <c r="MP71" s="73"/>
      <c r="MQ71" s="151"/>
      <c r="MR71" s="151"/>
      <c r="MS71" s="151"/>
      <c r="MT71" s="151"/>
      <c r="MU71" s="151"/>
      <c r="MV71" s="151"/>
      <c r="MW71" s="151"/>
      <c r="MX71" s="151"/>
      <c r="MY71" s="40"/>
      <c r="MZ71" s="72"/>
      <c r="NA71" s="73"/>
      <c r="NB71" s="151"/>
      <c r="NC71" s="151"/>
      <c r="ND71" s="151"/>
      <c r="NE71" s="151"/>
      <c r="NF71" s="151"/>
      <c r="NG71" s="151"/>
      <c r="NH71" s="151"/>
      <c r="NI71" s="151"/>
      <c r="NJ71" s="40"/>
      <c r="NK71" s="72"/>
      <c r="NL71" s="73"/>
      <c r="NM71" s="151"/>
      <c r="NN71" s="151"/>
      <c r="NO71" s="151"/>
      <c r="NP71" s="151"/>
      <c r="NQ71" s="151"/>
      <c r="NR71" s="151"/>
      <c r="NS71" s="151"/>
      <c r="NT71" s="151"/>
      <c r="NU71" s="40"/>
      <c r="NV71" s="72"/>
      <c r="NW71" s="73"/>
      <c r="NX71" s="151"/>
      <c r="NY71" s="151"/>
      <c r="NZ71" s="151"/>
      <c r="OA71" s="151"/>
      <c r="OB71" s="151"/>
      <c r="OC71" s="151"/>
      <c r="OD71" s="151"/>
      <c r="OE71" s="151"/>
      <c r="OF71" s="40"/>
      <c r="OG71" s="72"/>
      <c r="OH71" s="73"/>
      <c r="OI71" s="151"/>
      <c r="OJ71" s="151"/>
      <c r="OK71" s="151"/>
      <c r="OL71" s="151"/>
      <c r="OM71" s="151"/>
      <c r="ON71" s="151"/>
      <c r="OO71" s="151"/>
      <c r="OP71" s="151"/>
      <c r="OQ71" s="40"/>
      <c r="OR71" s="72"/>
      <c r="OS71" s="73"/>
      <c r="OT71" s="151"/>
      <c r="OU71" s="151"/>
      <c r="OV71" s="151"/>
      <c r="OW71" s="151"/>
      <c r="OX71" s="151"/>
      <c r="OY71" s="151"/>
      <c r="OZ71" s="151"/>
      <c r="PA71" s="151"/>
      <c r="PB71" s="40"/>
      <c r="PC71" s="72"/>
      <c r="PD71" s="73"/>
      <c r="PE71" s="151"/>
      <c r="PF71" s="151"/>
      <c r="PG71" s="151"/>
      <c r="PH71" s="151"/>
      <c r="PI71" s="151"/>
      <c r="PJ71" s="151"/>
      <c r="PK71" s="151"/>
      <c r="PL71" s="151"/>
      <c r="PM71" s="40"/>
      <c r="PN71" s="72"/>
      <c r="PO71" s="73"/>
      <c r="PP71" s="151"/>
      <c r="PQ71" s="151"/>
      <c r="PR71" s="151"/>
      <c r="PS71" s="151"/>
      <c r="PT71" s="151"/>
      <c r="PU71" s="151"/>
      <c r="PV71" s="151"/>
      <c r="PW71" s="151"/>
      <c r="PX71" s="40"/>
      <c r="PY71" s="72"/>
      <c r="PZ71" s="73"/>
      <c r="QA71" s="151"/>
      <c r="QB71" s="151"/>
      <c r="QC71" s="151"/>
      <c r="QD71" s="151"/>
      <c r="QE71" s="151"/>
      <c r="QF71" s="151"/>
      <c r="QG71" s="151"/>
      <c r="QH71" s="151"/>
      <c r="QI71" s="40"/>
      <c r="QJ71" s="72"/>
      <c r="QK71" s="73"/>
      <c r="QL71" s="151"/>
      <c r="QM71" s="151"/>
      <c r="QN71" s="151"/>
      <c r="QO71" s="151"/>
      <c r="QP71" s="151"/>
      <c r="QQ71" s="151"/>
      <c r="QR71" s="151"/>
      <c r="QS71" s="151"/>
      <c r="QT71" s="40"/>
      <c r="QU71" s="72"/>
      <c r="QV71" s="73"/>
      <c r="QW71" s="151"/>
      <c r="QX71" s="151"/>
      <c r="QY71" s="151"/>
      <c r="QZ71" s="151"/>
      <c r="RA71" s="151"/>
      <c r="RB71" s="151"/>
      <c r="RC71" s="151"/>
      <c r="RD71" s="151"/>
      <c r="RE71" s="40"/>
      <c r="RF71" s="72"/>
      <c r="RG71" s="73"/>
      <c r="RH71" s="151"/>
      <c r="RI71" s="151"/>
      <c r="RJ71" s="151"/>
      <c r="RK71" s="151"/>
      <c r="RL71" s="151"/>
      <c r="RM71" s="151"/>
      <c r="RN71" s="151"/>
      <c r="RO71" s="151"/>
      <c r="RP71" s="40"/>
      <c r="RQ71" s="72"/>
      <c r="RR71" s="73"/>
      <c r="RS71" s="151"/>
      <c r="RT71" s="151"/>
      <c r="RU71" s="151"/>
      <c r="RV71" s="151"/>
      <c r="RW71" s="151"/>
      <c r="RX71" s="151"/>
      <c r="RY71" s="151"/>
      <c r="RZ71" s="151"/>
      <c r="SA71" s="40"/>
      <c r="SB71" s="72"/>
      <c r="SC71" s="73"/>
      <c r="SD71" s="151"/>
      <c r="SE71" s="151"/>
      <c r="SF71" s="151"/>
      <c r="SG71" s="151"/>
      <c r="SH71" s="151"/>
      <c r="SI71" s="151"/>
      <c r="SJ71" s="151"/>
      <c r="SK71" s="151"/>
      <c r="SL71" s="40"/>
      <c r="SM71" s="72"/>
      <c r="SN71" s="73"/>
      <c r="SO71" s="151"/>
      <c r="SP71" s="151"/>
      <c r="SQ71" s="151"/>
      <c r="SR71" s="151"/>
      <c r="SS71" s="151"/>
      <c r="ST71" s="151"/>
      <c r="SU71" s="151"/>
      <c r="SV71" s="151"/>
      <c r="SW71" s="40"/>
      <c r="SX71" s="72"/>
      <c r="SY71" s="73"/>
      <c r="SZ71" s="151"/>
      <c r="TA71" s="151"/>
      <c r="TB71" s="151"/>
      <c r="TC71" s="151"/>
      <c r="TD71" s="151"/>
      <c r="TE71" s="151"/>
      <c r="TF71" s="151"/>
      <c r="TG71" s="151"/>
      <c r="TH71" s="40"/>
      <c r="TI71" s="72"/>
      <c r="TJ71" s="73"/>
      <c r="TK71" s="151"/>
      <c r="TL71" s="151"/>
      <c r="TM71" s="151"/>
      <c r="TN71" s="151"/>
      <c r="TO71" s="151"/>
      <c r="TP71" s="151"/>
      <c r="TQ71" s="151"/>
      <c r="TR71" s="151"/>
      <c r="TS71" s="40"/>
      <c r="TT71" s="72"/>
      <c r="TU71" s="73"/>
      <c r="TV71" s="151"/>
      <c r="TW71" s="151"/>
      <c r="TX71" s="151"/>
      <c r="TY71" s="151"/>
      <c r="TZ71" s="151"/>
      <c r="UA71" s="151"/>
      <c r="UB71" s="151"/>
      <c r="UC71" s="151"/>
      <c r="UD71" s="40"/>
      <c r="UE71" s="72"/>
    </row>
    <row r="72" spans="1:551" ht="15" customHeight="1" x14ac:dyDescent="0.25">
      <c r="A72" s="75"/>
      <c r="B72" s="73"/>
      <c r="C72" s="151" t="str">
        <f>'Site 1'!C70</f>
        <v>(if services in the last calendar year were provided for less than a full-calendar year, please indicate the period of time services were provided)</v>
      </c>
      <c r="D72" s="151"/>
      <c r="E72" s="151"/>
      <c r="F72" s="151"/>
      <c r="G72" s="151"/>
      <c r="H72" s="151"/>
      <c r="I72" s="151"/>
      <c r="J72" s="151"/>
      <c r="K72" s="40"/>
      <c r="L72" s="72"/>
      <c r="M72" s="73"/>
      <c r="N72" s="151" t="str">
        <f>$C$72</f>
        <v>(if services in the last calendar year were provided for less than a full-calendar year, please indicate the period of time services were provided)</v>
      </c>
      <c r="O72" s="151"/>
      <c r="P72" s="151"/>
      <c r="Q72" s="151"/>
      <c r="R72" s="151"/>
      <c r="S72" s="151"/>
      <c r="T72" s="151"/>
      <c r="U72" s="151"/>
      <c r="V72" s="40"/>
      <c r="W72" s="72"/>
      <c r="X72" s="73"/>
      <c r="Y72" s="151" t="str">
        <f>$C$72</f>
        <v>(if services in the last calendar year were provided for less than a full-calendar year, please indicate the period of time services were provided)</v>
      </c>
      <c r="Z72" s="151"/>
      <c r="AA72" s="151"/>
      <c r="AB72" s="151"/>
      <c r="AC72" s="151"/>
      <c r="AD72" s="151"/>
      <c r="AE72" s="151"/>
      <c r="AF72" s="151"/>
      <c r="AG72" s="40"/>
      <c r="AH72" s="72"/>
      <c r="AI72" s="73"/>
      <c r="AJ72" s="151" t="str">
        <f>$C$72</f>
        <v>(if services in the last calendar year were provided for less than a full-calendar year, please indicate the period of time services were provided)</v>
      </c>
      <c r="AK72" s="151"/>
      <c r="AL72" s="151"/>
      <c r="AM72" s="151"/>
      <c r="AN72" s="151"/>
      <c r="AO72" s="151"/>
      <c r="AP72" s="151"/>
      <c r="AQ72" s="151"/>
      <c r="AR72" s="40"/>
      <c r="AS72" s="72"/>
      <c r="AT72" s="73"/>
      <c r="AU72" s="151" t="str">
        <f>$C$72</f>
        <v>(if services in the last calendar year were provided for less than a full-calendar year, please indicate the period of time services were provided)</v>
      </c>
      <c r="AV72" s="151"/>
      <c r="AW72" s="151"/>
      <c r="AX72" s="151"/>
      <c r="AY72" s="151"/>
      <c r="AZ72" s="151"/>
      <c r="BA72" s="151"/>
      <c r="BB72" s="151"/>
      <c r="BC72" s="40"/>
      <c r="BD72" s="72"/>
      <c r="BE72" s="73"/>
      <c r="BF72" s="151" t="str">
        <f>$C$72</f>
        <v>(if services in the last calendar year were provided for less than a full-calendar year, please indicate the period of time services were provided)</v>
      </c>
      <c r="BG72" s="151"/>
      <c r="BH72" s="151"/>
      <c r="BI72" s="151"/>
      <c r="BJ72" s="151"/>
      <c r="BK72" s="151"/>
      <c r="BL72" s="151"/>
      <c r="BM72" s="151"/>
      <c r="BN72" s="40"/>
      <c r="BO72" s="72"/>
      <c r="BP72" s="73"/>
      <c r="BQ72" s="151" t="str">
        <f>$C$72</f>
        <v>(if services in the last calendar year were provided for less than a full-calendar year, please indicate the period of time services were provided)</v>
      </c>
      <c r="BR72" s="151"/>
      <c r="BS72" s="151"/>
      <c r="BT72" s="151"/>
      <c r="BU72" s="151"/>
      <c r="BV72" s="151"/>
      <c r="BW72" s="151"/>
      <c r="BX72" s="151"/>
      <c r="BY72" s="40"/>
      <c r="BZ72" s="72"/>
      <c r="CA72" s="73"/>
      <c r="CB72" s="151" t="str">
        <f>$C$72</f>
        <v>(if services in the last calendar year were provided for less than a full-calendar year, please indicate the period of time services were provided)</v>
      </c>
      <c r="CC72" s="151"/>
      <c r="CD72" s="151"/>
      <c r="CE72" s="151"/>
      <c r="CF72" s="151"/>
      <c r="CG72" s="151"/>
      <c r="CH72" s="151"/>
      <c r="CI72" s="151"/>
      <c r="CJ72" s="40"/>
      <c r="CK72" s="72"/>
      <c r="CL72" s="73"/>
      <c r="CM72" s="151" t="str">
        <f>$C$72</f>
        <v>(if services in the last calendar year were provided for less than a full-calendar year, please indicate the period of time services were provided)</v>
      </c>
      <c r="CN72" s="151"/>
      <c r="CO72" s="151"/>
      <c r="CP72" s="151"/>
      <c r="CQ72" s="151"/>
      <c r="CR72" s="151"/>
      <c r="CS72" s="151"/>
      <c r="CT72" s="151"/>
      <c r="CU72" s="40"/>
      <c r="CV72" s="72"/>
      <c r="CW72" s="73"/>
      <c r="CX72" s="151" t="str">
        <f>$C$72</f>
        <v>(if services in the last calendar year were provided for less than a full-calendar year, please indicate the period of time services were provided)</v>
      </c>
      <c r="CY72" s="151"/>
      <c r="CZ72" s="151"/>
      <c r="DA72" s="151"/>
      <c r="DB72" s="151"/>
      <c r="DC72" s="151"/>
      <c r="DD72" s="151"/>
      <c r="DE72" s="151"/>
      <c r="DF72" s="40"/>
      <c r="DG72" s="72"/>
      <c r="DH72" s="73"/>
      <c r="DI72" s="151" t="str">
        <f>$C$72</f>
        <v>(if services in the last calendar year were provided for less than a full-calendar year, please indicate the period of time services were provided)</v>
      </c>
      <c r="DJ72" s="151"/>
      <c r="DK72" s="151"/>
      <c r="DL72" s="151"/>
      <c r="DM72" s="151"/>
      <c r="DN72" s="151"/>
      <c r="DO72" s="151"/>
      <c r="DP72" s="151"/>
      <c r="DQ72" s="40"/>
      <c r="DR72" s="72"/>
      <c r="DS72" s="73"/>
      <c r="DT72" s="151" t="str">
        <f>$C$72</f>
        <v>(if services in the last calendar year were provided for less than a full-calendar year, please indicate the period of time services were provided)</v>
      </c>
      <c r="DU72" s="151"/>
      <c r="DV72" s="151"/>
      <c r="DW72" s="151"/>
      <c r="DX72" s="151"/>
      <c r="DY72" s="151"/>
      <c r="DZ72" s="151"/>
      <c r="EA72" s="151"/>
      <c r="EB72" s="40"/>
      <c r="EC72" s="72"/>
      <c r="ED72" s="73"/>
      <c r="EE72" s="151" t="str">
        <f>$C$72</f>
        <v>(if services in the last calendar year were provided for less than a full-calendar year, please indicate the period of time services were provided)</v>
      </c>
      <c r="EF72" s="151"/>
      <c r="EG72" s="151"/>
      <c r="EH72" s="151"/>
      <c r="EI72" s="151"/>
      <c r="EJ72" s="151"/>
      <c r="EK72" s="151"/>
      <c r="EL72" s="151"/>
      <c r="EM72" s="40"/>
      <c r="EN72" s="72"/>
      <c r="EO72" s="73"/>
      <c r="EP72" s="151" t="str">
        <f>$C$72</f>
        <v>(if services in the last calendar year were provided for less than a full-calendar year, please indicate the period of time services were provided)</v>
      </c>
      <c r="EQ72" s="151"/>
      <c r="ER72" s="151"/>
      <c r="ES72" s="151"/>
      <c r="ET72" s="151"/>
      <c r="EU72" s="151"/>
      <c r="EV72" s="151"/>
      <c r="EW72" s="151"/>
      <c r="EX72" s="40"/>
      <c r="EY72" s="72"/>
      <c r="EZ72" s="73"/>
      <c r="FA72" s="151" t="str">
        <f>$C$72</f>
        <v>(if services in the last calendar year were provided for less than a full-calendar year, please indicate the period of time services were provided)</v>
      </c>
      <c r="FB72" s="151"/>
      <c r="FC72" s="151"/>
      <c r="FD72" s="151"/>
      <c r="FE72" s="151"/>
      <c r="FF72" s="151"/>
      <c r="FG72" s="151"/>
      <c r="FH72" s="151"/>
      <c r="FI72" s="40"/>
      <c r="FJ72" s="72"/>
      <c r="FK72" s="73"/>
      <c r="FL72" s="151" t="str">
        <f>$C$72</f>
        <v>(if services in the last calendar year were provided for less than a full-calendar year, please indicate the period of time services were provided)</v>
      </c>
      <c r="FM72" s="151"/>
      <c r="FN72" s="151"/>
      <c r="FO72" s="151"/>
      <c r="FP72" s="151"/>
      <c r="FQ72" s="151"/>
      <c r="FR72" s="151"/>
      <c r="FS72" s="151"/>
      <c r="FT72" s="40"/>
      <c r="FU72" s="72"/>
      <c r="FV72" s="73"/>
      <c r="FW72" s="151" t="str">
        <f>$C$72</f>
        <v>(if services in the last calendar year were provided for less than a full-calendar year, please indicate the period of time services were provided)</v>
      </c>
      <c r="FX72" s="151"/>
      <c r="FY72" s="151"/>
      <c r="FZ72" s="151"/>
      <c r="GA72" s="151"/>
      <c r="GB72" s="151"/>
      <c r="GC72" s="151"/>
      <c r="GD72" s="151"/>
      <c r="GE72" s="40"/>
      <c r="GF72" s="72"/>
      <c r="GG72" s="73"/>
      <c r="GH72" s="151" t="str">
        <f>$C$72</f>
        <v>(if services in the last calendar year were provided for less than a full-calendar year, please indicate the period of time services were provided)</v>
      </c>
      <c r="GI72" s="151"/>
      <c r="GJ72" s="151"/>
      <c r="GK72" s="151"/>
      <c r="GL72" s="151"/>
      <c r="GM72" s="151"/>
      <c r="GN72" s="151"/>
      <c r="GO72" s="151"/>
      <c r="GP72" s="40"/>
      <c r="GQ72" s="72"/>
      <c r="GR72" s="73"/>
      <c r="GS72" s="151" t="str">
        <f>$C$72</f>
        <v>(if services in the last calendar year were provided for less than a full-calendar year, please indicate the period of time services were provided)</v>
      </c>
      <c r="GT72" s="151"/>
      <c r="GU72" s="151"/>
      <c r="GV72" s="151"/>
      <c r="GW72" s="151"/>
      <c r="GX72" s="151"/>
      <c r="GY72" s="151"/>
      <c r="GZ72" s="151"/>
      <c r="HA72" s="40"/>
      <c r="HB72" s="72"/>
      <c r="HC72" s="73"/>
      <c r="HD72" s="151" t="str">
        <f>$C$72</f>
        <v>(if services in the last calendar year were provided for less than a full-calendar year, please indicate the period of time services were provided)</v>
      </c>
      <c r="HE72" s="151"/>
      <c r="HF72" s="151"/>
      <c r="HG72" s="151"/>
      <c r="HH72" s="151"/>
      <c r="HI72" s="151"/>
      <c r="HJ72" s="151"/>
      <c r="HK72" s="151"/>
      <c r="HL72" s="40"/>
      <c r="HM72" s="72"/>
      <c r="HN72" s="73"/>
      <c r="HO72" s="151" t="str">
        <f>$C$72</f>
        <v>(if services in the last calendar year were provided for less than a full-calendar year, please indicate the period of time services were provided)</v>
      </c>
      <c r="HP72" s="151"/>
      <c r="HQ72" s="151"/>
      <c r="HR72" s="151"/>
      <c r="HS72" s="151"/>
      <c r="HT72" s="151"/>
      <c r="HU72" s="151"/>
      <c r="HV72" s="151"/>
      <c r="HW72" s="40"/>
      <c r="HX72" s="72"/>
      <c r="HY72" s="73"/>
      <c r="HZ72" s="151" t="str">
        <f>$C$72</f>
        <v>(if services in the last calendar year were provided for less than a full-calendar year, please indicate the period of time services were provided)</v>
      </c>
      <c r="IA72" s="151"/>
      <c r="IB72" s="151"/>
      <c r="IC72" s="151"/>
      <c r="ID72" s="151"/>
      <c r="IE72" s="151"/>
      <c r="IF72" s="151"/>
      <c r="IG72" s="151"/>
      <c r="IH72" s="40"/>
      <c r="II72" s="72"/>
      <c r="IJ72" s="73"/>
      <c r="IK72" s="151" t="str">
        <f>$C$72</f>
        <v>(if services in the last calendar year were provided for less than a full-calendar year, please indicate the period of time services were provided)</v>
      </c>
      <c r="IL72" s="151"/>
      <c r="IM72" s="151"/>
      <c r="IN72" s="151"/>
      <c r="IO72" s="151"/>
      <c r="IP72" s="151"/>
      <c r="IQ72" s="151"/>
      <c r="IR72" s="151"/>
      <c r="IS72" s="40"/>
      <c r="IT72" s="72"/>
      <c r="IU72" s="73"/>
      <c r="IV72" s="151" t="str">
        <f>$C$72</f>
        <v>(if services in the last calendar year were provided for less than a full-calendar year, please indicate the period of time services were provided)</v>
      </c>
      <c r="IW72" s="151"/>
      <c r="IX72" s="151"/>
      <c r="IY72" s="151"/>
      <c r="IZ72" s="151"/>
      <c r="JA72" s="151"/>
      <c r="JB72" s="151"/>
      <c r="JC72" s="151"/>
      <c r="JD72" s="40"/>
      <c r="JE72" s="72"/>
      <c r="JF72" s="73"/>
      <c r="JG72" s="151" t="str">
        <f>$C$72</f>
        <v>(if services in the last calendar year were provided for less than a full-calendar year, please indicate the period of time services were provided)</v>
      </c>
      <c r="JH72" s="151"/>
      <c r="JI72" s="151"/>
      <c r="JJ72" s="151"/>
      <c r="JK72" s="151"/>
      <c r="JL72" s="151"/>
      <c r="JM72" s="151"/>
      <c r="JN72" s="151"/>
      <c r="JO72" s="40"/>
      <c r="JP72" s="72"/>
      <c r="JQ72" s="73"/>
      <c r="JR72" s="151" t="str">
        <f>$C$72</f>
        <v>(if services in the last calendar year were provided for less than a full-calendar year, please indicate the period of time services were provided)</v>
      </c>
      <c r="JS72" s="151"/>
      <c r="JT72" s="151"/>
      <c r="JU72" s="151"/>
      <c r="JV72" s="151"/>
      <c r="JW72" s="151"/>
      <c r="JX72" s="151"/>
      <c r="JY72" s="151"/>
      <c r="JZ72" s="40"/>
      <c r="KA72" s="72"/>
      <c r="KB72" s="73"/>
      <c r="KC72" s="151" t="str">
        <f>$C$72</f>
        <v>(if services in the last calendar year were provided for less than a full-calendar year, please indicate the period of time services were provided)</v>
      </c>
      <c r="KD72" s="151"/>
      <c r="KE72" s="151"/>
      <c r="KF72" s="151"/>
      <c r="KG72" s="151"/>
      <c r="KH72" s="151"/>
      <c r="KI72" s="151"/>
      <c r="KJ72" s="151"/>
      <c r="KK72" s="40"/>
      <c r="KL72" s="72"/>
      <c r="KM72" s="73"/>
      <c r="KN72" s="151" t="str">
        <f>$C$72</f>
        <v>(if services in the last calendar year were provided for less than a full-calendar year, please indicate the period of time services were provided)</v>
      </c>
      <c r="KO72" s="151"/>
      <c r="KP72" s="151"/>
      <c r="KQ72" s="151"/>
      <c r="KR72" s="151"/>
      <c r="KS72" s="151"/>
      <c r="KT72" s="151"/>
      <c r="KU72" s="151"/>
      <c r="KV72" s="40"/>
      <c r="KW72" s="72"/>
      <c r="KX72" s="73"/>
      <c r="KY72" s="151" t="str">
        <f>$C$72</f>
        <v>(if services in the last calendar year were provided for less than a full-calendar year, please indicate the period of time services were provided)</v>
      </c>
      <c r="KZ72" s="151"/>
      <c r="LA72" s="151"/>
      <c r="LB72" s="151"/>
      <c r="LC72" s="151"/>
      <c r="LD72" s="151"/>
      <c r="LE72" s="151"/>
      <c r="LF72" s="151"/>
      <c r="LG72" s="40"/>
      <c r="LH72" s="72"/>
      <c r="LI72" s="73"/>
      <c r="LJ72" s="151" t="str">
        <f>$C$72</f>
        <v>(if services in the last calendar year were provided for less than a full-calendar year, please indicate the period of time services were provided)</v>
      </c>
      <c r="LK72" s="151"/>
      <c r="LL72" s="151"/>
      <c r="LM72" s="151"/>
      <c r="LN72" s="151"/>
      <c r="LO72" s="151"/>
      <c r="LP72" s="151"/>
      <c r="LQ72" s="151"/>
      <c r="LR72" s="40"/>
      <c r="LS72" s="72"/>
      <c r="LT72" s="73"/>
      <c r="LU72" s="151" t="str">
        <f>$C$72</f>
        <v>(if services in the last calendar year were provided for less than a full-calendar year, please indicate the period of time services were provided)</v>
      </c>
      <c r="LV72" s="151"/>
      <c r="LW72" s="151"/>
      <c r="LX72" s="151"/>
      <c r="LY72" s="151"/>
      <c r="LZ72" s="151"/>
      <c r="MA72" s="151"/>
      <c r="MB72" s="151"/>
      <c r="MC72" s="40"/>
      <c r="MD72" s="72"/>
      <c r="ME72" s="73"/>
      <c r="MF72" s="151" t="str">
        <f>$C$72</f>
        <v>(if services in the last calendar year were provided for less than a full-calendar year, please indicate the period of time services were provided)</v>
      </c>
      <c r="MG72" s="151"/>
      <c r="MH72" s="151"/>
      <c r="MI72" s="151"/>
      <c r="MJ72" s="151"/>
      <c r="MK72" s="151"/>
      <c r="ML72" s="151"/>
      <c r="MM72" s="151"/>
      <c r="MN72" s="40"/>
      <c r="MO72" s="72"/>
      <c r="MP72" s="73"/>
      <c r="MQ72" s="151" t="str">
        <f>$C$72</f>
        <v>(if services in the last calendar year were provided for less than a full-calendar year, please indicate the period of time services were provided)</v>
      </c>
      <c r="MR72" s="151"/>
      <c r="MS72" s="151"/>
      <c r="MT72" s="151"/>
      <c r="MU72" s="151"/>
      <c r="MV72" s="151"/>
      <c r="MW72" s="151"/>
      <c r="MX72" s="151"/>
      <c r="MY72" s="40"/>
      <c r="MZ72" s="72"/>
      <c r="NA72" s="73"/>
      <c r="NB72" s="151" t="str">
        <f>$C$72</f>
        <v>(if services in the last calendar year were provided for less than a full-calendar year, please indicate the period of time services were provided)</v>
      </c>
      <c r="NC72" s="151"/>
      <c r="ND72" s="151"/>
      <c r="NE72" s="151"/>
      <c r="NF72" s="151"/>
      <c r="NG72" s="151"/>
      <c r="NH72" s="151"/>
      <c r="NI72" s="151"/>
      <c r="NJ72" s="40"/>
      <c r="NK72" s="72"/>
      <c r="NL72" s="73"/>
      <c r="NM72" s="151" t="str">
        <f>$C$72</f>
        <v>(if services in the last calendar year were provided for less than a full-calendar year, please indicate the period of time services were provided)</v>
      </c>
      <c r="NN72" s="151"/>
      <c r="NO72" s="151"/>
      <c r="NP72" s="151"/>
      <c r="NQ72" s="151"/>
      <c r="NR72" s="151"/>
      <c r="NS72" s="151"/>
      <c r="NT72" s="151"/>
      <c r="NU72" s="40"/>
      <c r="NV72" s="72"/>
      <c r="NW72" s="73"/>
      <c r="NX72" s="151" t="str">
        <f>$C$72</f>
        <v>(if services in the last calendar year were provided for less than a full-calendar year, please indicate the period of time services were provided)</v>
      </c>
      <c r="NY72" s="151"/>
      <c r="NZ72" s="151"/>
      <c r="OA72" s="151"/>
      <c r="OB72" s="151"/>
      <c r="OC72" s="151"/>
      <c r="OD72" s="151"/>
      <c r="OE72" s="151"/>
      <c r="OF72" s="40"/>
      <c r="OG72" s="72"/>
      <c r="OH72" s="73"/>
      <c r="OI72" s="151" t="str">
        <f>$C$72</f>
        <v>(if services in the last calendar year were provided for less than a full-calendar year, please indicate the period of time services were provided)</v>
      </c>
      <c r="OJ72" s="151"/>
      <c r="OK72" s="151"/>
      <c r="OL72" s="151"/>
      <c r="OM72" s="151"/>
      <c r="ON72" s="151"/>
      <c r="OO72" s="151"/>
      <c r="OP72" s="151"/>
      <c r="OQ72" s="40"/>
      <c r="OR72" s="72"/>
      <c r="OS72" s="73"/>
      <c r="OT72" s="151" t="str">
        <f>$C$72</f>
        <v>(if services in the last calendar year were provided for less than a full-calendar year, please indicate the period of time services were provided)</v>
      </c>
      <c r="OU72" s="151"/>
      <c r="OV72" s="151"/>
      <c r="OW72" s="151"/>
      <c r="OX72" s="151"/>
      <c r="OY72" s="151"/>
      <c r="OZ72" s="151"/>
      <c r="PA72" s="151"/>
      <c r="PB72" s="40"/>
      <c r="PC72" s="72"/>
      <c r="PD72" s="73"/>
      <c r="PE72" s="151" t="str">
        <f>$C$72</f>
        <v>(if services in the last calendar year were provided for less than a full-calendar year, please indicate the period of time services were provided)</v>
      </c>
      <c r="PF72" s="151"/>
      <c r="PG72" s="151"/>
      <c r="PH72" s="151"/>
      <c r="PI72" s="151"/>
      <c r="PJ72" s="151"/>
      <c r="PK72" s="151"/>
      <c r="PL72" s="151"/>
      <c r="PM72" s="40"/>
      <c r="PN72" s="72"/>
      <c r="PO72" s="73"/>
      <c r="PP72" s="151" t="str">
        <f>$C$72</f>
        <v>(if services in the last calendar year were provided for less than a full-calendar year, please indicate the period of time services were provided)</v>
      </c>
      <c r="PQ72" s="151"/>
      <c r="PR72" s="151"/>
      <c r="PS72" s="151"/>
      <c r="PT72" s="151"/>
      <c r="PU72" s="151"/>
      <c r="PV72" s="151"/>
      <c r="PW72" s="151"/>
      <c r="PX72" s="40"/>
      <c r="PY72" s="72"/>
      <c r="PZ72" s="73"/>
      <c r="QA72" s="151" t="str">
        <f>$C$72</f>
        <v>(if services in the last calendar year were provided for less than a full-calendar year, please indicate the period of time services were provided)</v>
      </c>
      <c r="QB72" s="151"/>
      <c r="QC72" s="151"/>
      <c r="QD72" s="151"/>
      <c r="QE72" s="151"/>
      <c r="QF72" s="151"/>
      <c r="QG72" s="151"/>
      <c r="QH72" s="151"/>
      <c r="QI72" s="40"/>
      <c r="QJ72" s="72"/>
      <c r="QK72" s="73"/>
      <c r="QL72" s="151" t="str">
        <f>$C$72</f>
        <v>(if services in the last calendar year were provided for less than a full-calendar year, please indicate the period of time services were provided)</v>
      </c>
      <c r="QM72" s="151"/>
      <c r="QN72" s="151"/>
      <c r="QO72" s="151"/>
      <c r="QP72" s="151"/>
      <c r="QQ72" s="151"/>
      <c r="QR72" s="151"/>
      <c r="QS72" s="151"/>
      <c r="QT72" s="40"/>
      <c r="QU72" s="72"/>
      <c r="QV72" s="73"/>
      <c r="QW72" s="151" t="str">
        <f>$C$72</f>
        <v>(if services in the last calendar year were provided for less than a full-calendar year, please indicate the period of time services were provided)</v>
      </c>
      <c r="QX72" s="151"/>
      <c r="QY72" s="151"/>
      <c r="QZ72" s="151"/>
      <c r="RA72" s="151"/>
      <c r="RB72" s="151"/>
      <c r="RC72" s="151"/>
      <c r="RD72" s="151"/>
      <c r="RE72" s="40"/>
      <c r="RF72" s="72"/>
      <c r="RG72" s="73"/>
      <c r="RH72" s="151" t="str">
        <f>$C$72</f>
        <v>(if services in the last calendar year were provided for less than a full-calendar year, please indicate the period of time services were provided)</v>
      </c>
      <c r="RI72" s="151"/>
      <c r="RJ72" s="151"/>
      <c r="RK72" s="151"/>
      <c r="RL72" s="151"/>
      <c r="RM72" s="151"/>
      <c r="RN72" s="151"/>
      <c r="RO72" s="151"/>
      <c r="RP72" s="40"/>
      <c r="RQ72" s="72"/>
      <c r="RR72" s="73"/>
      <c r="RS72" s="151" t="str">
        <f>$C$72</f>
        <v>(if services in the last calendar year were provided for less than a full-calendar year, please indicate the period of time services were provided)</v>
      </c>
      <c r="RT72" s="151"/>
      <c r="RU72" s="151"/>
      <c r="RV72" s="151"/>
      <c r="RW72" s="151"/>
      <c r="RX72" s="151"/>
      <c r="RY72" s="151"/>
      <c r="RZ72" s="151"/>
      <c r="SA72" s="40"/>
      <c r="SB72" s="72"/>
      <c r="SC72" s="73"/>
      <c r="SD72" s="151" t="str">
        <f>$C$72</f>
        <v>(if services in the last calendar year were provided for less than a full-calendar year, please indicate the period of time services were provided)</v>
      </c>
      <c r="SE72" s="151"/>
      <c r="SF72" s="151"/>
      <c r="SG72" s="151"/>
      <c r="SH72" s="151"/>
      <c r="SI72" s="151"/>
      <c r="SJ72" s="151"/>
      <c r="SK72" s="151"/>
      <c r="SL72" s="40"/>
      <c r="SM72" s="72"/>
      <c r="SN72" s="73"/>
      <c r="SO72" s="151" t="str">
        <f>$C$72</f>
        <v>(if services in the last calendar year were provided for less than a full-calendar year, please indicate the period of time services were provided)</v>
      </c>
      <c r="SP72" s="151"/>
      <c r="SQ72" s="151"/>
      <c r="SR72" s="151"/>
      <c r="SS72" s="151"/>
      <c r="ST72" s="151"/>
      <c r="SU72" s="151"/>
      <c r="SV72" s="151"/>
      <c r="SW72" s="40"/>
      <c r="SX72" s="72"/>
      <c r="SY72" s="73"/>
      <c r="SZ72" s="151" t="str">
        <f>$C$72</f>
        <v>(if services in the last calendar year were provided for less than a full-calendar year, please indicate the period of time services were provided)</v>
      </c>
      <c r="TA72" s="151"/>
      <c r="TB72" s="151"/>
      <c r="TC72" s="151"/>
      <c r="TD72" s="151"/>
      <c r="TE72" s="151"/>
      <c r="TF72" s="151"/>
      <c r="TG72" s="151"/>
      <c r="TH72" s="40"/>
      <c r="TI72" s="72"/>
      <c r="TJ72" s="73"/>
      <c r="TK72" s="151" t="str">
        <f>$C$72</f>
        <v>(if services in the last calendar year were provided for less than a full-calendar year, please indicate the period of time services were provided)</v>
      </c>
      <c r="TL72" s="151"/>
      <c r="TM72" s="151"/>
      <c r="TN72" s="151"/>
      <c r="TO72" s="151"/>
      <c r="TP72" s="151"/>
      <c r="TQ72" s="151"/>
      <c r="TR72" s="151"/>
      <c r="TS72" s="40"/>
      <c r="TT72" s="72"/>
      <c r="TU72" s="73"/>
      <c r="TV72" s="151" t="str">
        <f>$C$72</f>
        <v>(if services in the last calendar year were provided for less than a full-calendar year, please indicate the period of time services were provided)</v>
      </c>
      <c r="TW72" s="151"/>
      <c r="TX72" s="151"/>
      <c r="TY72" s="151"/>
      <c r="TZ72" s="151"/>
      <c r="UA72" s="151"/>
      <c r="UB72" s="151"/>
      <c r="UC72" s="151"/>
      <c r="UD72" s="40"/>
      <c r="UE72" s="72"/>
    </row>
    <row r="73" spans="1:551" x14ac:dyDescent="0.25">
      <c r="A73" s="75"/>
      <c r="B73" s="73"/>
      <c r="C73" s="151"/>
      <c r="D73" s="151"/>
      <c r="E73" s="151"/>
      <c r="F73" s="151"/>
      <c r="G73" s="151"/>
      <c r="H73" s="151"/>
      <c r="I73" s="151"/>
      <c r="J73" s="151"/>
      <c r="K73" s="79">
        <f>IF(H$265=Equivalencies!$AE$23,'Site 1'!$K71,HLOOKUP(CONCATENATE(D$2,K$1),$B$3:$UUU$272,ROW($R73)-2,FALSE))</f>
        <v>0</v>
      </c>
      <c r="L73" s="72"/>
      <c r="M73" s="73"/>
      <c r="N73" s="151"/>
      <c r="O73" s="151"/>
      <c r="P73" s="151"/>
      <c r="Q73" s="151"/>
      <c r="R73" s="151"/>
      <c r="S73" s="151"/>
      <c r="T73" s="151"/>
      <c r="U73" s="151"/>
      <c r="V73" s="79">
        <f>IF(S$265=Equivalencies!$AE$23,'Site 2'!$K71,HLOOKUP(CONCATENATE(O$2,V$1),$B$3:$UUU$272,ROW($R73)-2,FALSE))</f>
        <v>0</v>
      </c>
      <c r="W73" s="72"/>
      <c r="X73" s="73"/>
      <c r="Y73" s="151"/>
      <c r="Z73" s="151"/>
      <c r="AA73" s="151"/>
      <c r="AB73" s="151"/>
      <c r="AC73" s="151"/>
      <c r="AD73" s="151"/>
      <c r="AE73" s="151"/>
      <c r="AF73" s="151"/>
      <c r="AG73" s="79">
        <f>IF(AD$265=Equivalencies!$AE$23,'Site 3'!$K71,HLOOKUP(CONCATENATE(Z$2,AG$1),$B$3:$UUU$272,ROW($R73)-2,FALSE))</f>
        <v>0</v>
      </c>
      <c r="AH73" s="72"/>
      <c r="AI73" s="73"/>
      <c r="AJ73" s="151"/>
      <c r="AK73" s="151"/>
      <c r="AL73" s="151"/>
      <c r="AM73" s="151"/>
      <c r="AN73" s="151"/>
      <c r="AO73" s="151"/>
      <c r="AP73" s="151"/>
      <c r="AQ73" s="151"/>
      <c r="AR73" s="79">
        <f>IF(AO$265=Equivalencies!$AE$23,'Site 4'!$K71,HLOOKUP(CONCATENATE(AK$2,AR$1),$B$3:$UUU$272,ROW($R73)-2,FALSE))</f>
        <v>0</v>
      </c>
      <c r="AS73" s="72"/>
      <c r="AT73" s="73"/>
      <c r="AU73" s="151"/>
      <c r="AV73" s="151"/>
      <c r="AW73" s="151"/>
      <c r="AX73" s="151"/>
      <c r="AY73" s="151"/>
      <c r="AZ73" s="151"/>
      <c r="BA73" s="151"/>
      <c r="BB73" s="151"/>
      <c r="BC73" s="79">
        <f>IF(AZ$265=Equivalencies!$AE$23,'Site 5'!$K71,HLOOKUP(CONCATENATE(AV$2,BC$1),$B$3:$UUU$272,ROW($R73)-2,FALSE))</f>
        <v>0</v>
      </c>
      <c r="BD73" s="72"/>
      <c r="BE73" s="73"/>
      <c r="BF73" s="151"/>
      <c r="BG73" s="151"/>
      <c r="BH73" s="151"/>
      <c r="BI73" s="151"/>
      <c r="BJ73" s="151"/>
      <c r="BK73" s="151"/>
      <c r="BL73" s="151"/>
      <c r="BM73" s="151"/>
      <c r="BN73" s="79">
        <f>IF(BK$265=Equivalencies!$AE$23,'Site 6'!$K71,HLOOKUP(CONCATENATE(BG$2,BN$1),$B$3:$UUU$272,ROW($R73)-2,FALSE))</f>
        <v>0</v>
      </c>
      <c r="BO73" s="72"/>
      <c r="BP73" s="73"/>
      <c r="BQ73" s="151"/>
      <c r="BR73" s="151"/>
      <c r="BS73" s="151"/>
      <c r="BT73" s="151"/>
      <c r="BU73" s="151"/>
      <c r="BV73" s="151"/>
      <c r="BW73" s="151"/>
      <c r="BX73" s="151"/>
      <c r="BY73" s="79">
        <f>IF(BV$265=Equivalencies!$AE$23,'Site 7'!$K71,HLOOKUP(CONCATENATE(BR$2,BY$1),$B$3:$UUU$272,ROW($R73)-2,FALSE))</f>
        <v>0</v>
      </c>
      <c r="BZ73" s="72"/>
      <c r="CA73" s="73"/>
      <c r="CB73" s="151"/>
      <c r="CC73" s="151"/>
      <c r="CD73" s="151"/>
      <c r="CE73" s="151"/>
      <c r="CF73" s="151"/>
      <c r="CG73" s="151"/>
      <c r="CH73" s="151"/>
      <c r="CI73" s="151"/>
      <c r="CJ73" s="79">
        <f>IF(CG$265=Equivalencies!$AE$23,'Site 8'!$K71,HLOOKUP(CONCATENATE(CC$2,CJ$1),$B$3:$UUU$272,ROW($R73)-2,FALSE))</f>
        <v>0</v>
      </c>
      <c r="CK73" s="72"/>
      <c r="CL73" s="73"/>
      <c r="CM73" s="151"/>
      <c r="CN73" s="151"/>
      <c r="CO73" s="151"/>
      <c r="CP73" s="151"/>
      <c r="CQ73" s="151"/>
      <c r="CR73" s="151"/>
      <c r="CS73" s="151"/>
      <c r="CT73" s="151"/>
      <c r="CU73" s="79">
        <f>IF(CR$265=Equivalencies!$AE$23,'Site 9'!$K71,HLOOKUP(CONCATENATE(CN$2,CU$1),$B$3:$UUU$272,ROW($R73)-2,FALSE))</f>
        <v>0</v>
      </c>
      <c r="CV73" s="72"/>
      <c r="CW73" s="73"/>
      <c r="CX73" s="151"/>
      <c r="CY73" s="151"/>
      <c r="CZ73" s="151"/>
      <c r="DA73" s="151"/>
      <c r="DB73" s="151"/>
      <c r="DC73" s="151"/>
      <c r="DD73" s="151"/>
      <c r="DE73" s="151"/>
      <c r="DF73" s="79">
        <f>IF(DC$265=Equivalencies!$AE$23,'Site 10'!$K71,HLOOKUP(CONCATENATE(CY$2,DF$1),$B$3:$UUU$272,ROW($R73)-2,FALSE))</f>
        <v>0</v>
      </c>
      <c r="DG73" s="72"/>
      <c r="DH73" s="73"/>
      <c r="DI73" s="151"/>
      <c r="DJ73" s="151"/>
      <c r="DK73" s="151"/>
      <c r="DL73" s="151"/>
      <c r="DM73" s="151"/>
      <c r="DN73" s="151"/>
      <c r="DO73" s="151"/>
      <c r="DP73" s="151"/>
      <c r="DQ73" s="79">
        <f>IF(DN$265=Equivalencies!$AE$23,'Site 11'!$K71,HLOOKUP(CONCATENATE(DJ$2,DQ$1),$B$3:$UUU$272,ROW($R73)-2,FALSE))</f>
        <v>0</v>
      </c>
      <c r="DR73" s="72"/>
      <c r="DS73" s="73"/>
      <c r="DT73" s="151"/>
      <c r="DU73" s="151"/>
      <c r="DV73" s="151"/>
      <c r="DW73" s="151"/>
      <c r="DX73" s="151"/>
      <c r="DY73" s="151"/>
      <c r="DZ73" s="151"/>
      <c r="EA73" s="151"/>
      <c r="EB73" s="79">
        <f>IF(DY$265=Equivalencies!$AE$23,'Site 12'!$K71,HLOOKUP(CONCATENATE(DU$2,EB$1),$B$3:$UUU$272,ROW($R73)-2,FALSE))</f>
        <v>0</v>
      </c>
      <c r="EC73" s="72"/>
      <c r="ED73" s="73"/>
      <c r="EE73" s="151"/>
      <c r="EF73" s="151"/>
      <c r="EG73" s="151"/>
      <c r="EH73" s="151"/>
      <c r="EI73" s="151"/>
      <c r="EJ73" s="151"/>
      <c r="EK73" s="151"/>
      <c r="EL73" s="151"/>
      <c r="EM73" s="79">
        <f>IF(EJ$265=Equivalencies!$AE$23,'Site 13'!$K71,HLOOKUP(CONCATENATE(EF$2,EM$1),$B$3:$UUU$272,ROW($R73)-2,FALSE))</f>
        <v>0</v>
      </c>
      <c r="EN73" s="72"/>
      <c r="EO73" s="73"/>
      <c r="EP73" s="151"/>
      <c r="EQ73" s="151"/>
      <c r="ER73" s="151"/>
      <c r="ES73" s="151"/>
      <c r="ET73" s="151"/>
      <c r="EU73" s="151"/>
      <c r="EV73" s="151"/>
      <c r="EW73" s="151"/>
      <c r="EX73" s="79">
        <f>IF(EU$265=Equivalencies!$AE$23,'Site 14'!$K71,HLOOKUP(CONCATENATE(EQ$2,EX$1),$B$3:$UUU$272,ROW($R73)-2,FALSE))</f>
        <v>0</v>
      </c>
      <c r="EY73" s="72"/>
      <c r="EZ73" s="73"/>
      <c r="FA73" s="151"/>
      <c r="FB73" s="151"/>
      <c r="FC73" s="151"/>
      <c r="FD73" s="151"/>
      <c r="FE73" s="151"/>
      <c r="FF73" s="151"/>
      <c r="FG73" s="151"/>
      <c r="FH73" s="151"/>
      <c r="FI73" s="79">
        <f>IF(FF$265=Equivalencies!$AE$23,'Site 15'!$K71,HLOOKUP(CONCATENATE(FB$2,FI$1),$B$3:$UUU$272,ROW($R73)-2,FALSE))</f>
        <v>0</v>
      </c>
      <c r="FJ73" s="72"/>
      <c r="FK73" s="73"/>
      <c r="FL73" s="151"/>
      <c r="FM73" s="151"/>
      <c r="FN73" s="151"/>
      <c r="FO73" s="151"/>
      <c r="FP73" s="151"/>
      <c r="FQ73" s="151"/>
      <c r="FR73" s="151"/>
      <c r="FS73" s="151"/>
      <c r="FT73" s="79">
        <f>IF(FQ$265=Equivalencies!$AE$23,'Site 16'!$K71,HLOOKUP(CONCATENATE(FM$2,FT$1),$B$3:$UUU$272,ROW($R73)-2,FALSE))</f>
        <v>0</v>
      </c>
      <c r="FU73" s="72"/>
      <c r="FV73" s="73"/>
      <c r="FW73" s="151"/>
      <c r="FX73" s="151"/>
      <c r="FY73" s="151"/>
      <c r="FZ73" s="151"/>
      <c r="GA73" s="151"/>
      <c r="GB73" s="151"/>
      <c r="GC73" s="151"/>
      <c r="GD73" s="151"/>
      <c r="GE73" s="79">
        <f>IF(GB$265=Equivalencies!$AE$23,'Site 17'!$K71,HLOOKUP(CONCATENATE(FX$2,GE$1),$B$3:$UUU$272,ROW($R73)-2,FALSE))</f>
        <v>0</v>
      </c>
      <c r="GF73" s="72"/>
      <c r="GG73" s="73"/>
      <c r="GH73" s="151"/>
      <c r="GI73" s="151"/>
      <c r="GJ73" s="151"/>
      <c r="GK73" s="151"/>
      <c r="GL73" s="151"/>
      <c r="GM73" s="151"/>
      <c r="GN73" s="151"/>
      <c r="GO73" s="151"/>
      <c r="GP73" s="79">
        <f>IF(GM$265=Equivalencies!$AE$23,'Site 18'!$K71,HLOOKUP(CONCATENATE(GI$2,GP$1),$B$3:$UUU$272,ROW($R73)-2,FALSE))</f>
        <v>0</v>
      </c>
      <c r="GQ73" s="72"/>
      <c r="GR73" s="73"/>
      <c r="GS73" s="151"/>
      <c r="GT73" s="151"/>
      <c r="GU73" s="151"/>
      <c r="GV73" s="151"/>
      <c r="GW73" s="151"/>
      <c r="GX73" s="151"/>
      <c r="GY73" s="151"/>
      <c r="GZ73" s="151"/>
      <c r="HA73" s="79">
        <f>IF(GX$265=Equivalencies!$AE$23,'Site 19'!$K71,HLOOKUP(CONCATENATE(GT$2,HA$1),$B$3:$UUU$272,ROW($R73)-2,FALSE))</f>
        <v>0</v>
      </c>
      <c r="HB73" s="72"/>
      <c r="HC73" s="73"/>
      <c r="HD73" s="151"/>
      <c r="HE73" s="151"/>
      <c r="HF73" s="151"/>
      <c r="HG73" s="151"/>
      <c r="HH73" s="151"/>
      <c r="HI73" s="151"/>
      <c r="HJ73" s="151"/>
      <c r="HK73" s="151"/>
      <c r="HL73" s="79">
        <f>IF(HI$265=Equivalencies!$AE$23,'Site 20'!$K71,HLOOKUP(CONCATENATE(HE$2,HL$1),$B$3:$UUU$272,ROW($R73)-2,FALSE))</f>
        <v>0</v>
      </c>
      <c r="HM73" s="72"/>
      <c r="HN73" s="73"/>
      <c r="HO73" s="151"/>
      <c r="HP73" s="151"/>
      <c r="HQ73" s="151"/>
      <c r="HR73" s="151"/>
      <c r="HS73" s="151"/>
      <c r="HT73" s="151"/>
      <c r="HU73" s="151"/>
      <c r="HV73" s="151"/>
      <c r="HW73" s="79">
        <f>IF(HT$265=Equivalencies!$AE$23,'Site 21'!$K71,HLOOKUP(CONCATENATE(HP$2,HW$1),$B$3:$UUU$272,ROW($R73)-2,FALSE))</f>
        <v>0</v>
      </c>
      <c r="HX73" s="72"/>
      <c r="HY73" s="73"/>
      <c r="HZ73" s="151"/>
      <c r="IA73" s="151"/>
      <c r="IB73" s="151"/>
      <c r="IC73" s="151"/>
      <c r="ID73" s="151"/>
      <c r="IE73" s="151"/>
      <c r="IF73" s="151"/>
      <c r="IG73" s="151"/>
      <c r="IH73" s="79">
        <f>IF(IE$265=Equivalencies!$AE$23,'Site 22'!$K71,HLOOKUP(CONCATENATE(IA$2,IH$1),$B$3:$UUU$272,ROW($R73)-2,FALSE))</f>
        <v>0</v>
      </c>
      <c r="II73" s="72"/>
      <c r="IJ73" s="73"/>
      <c r="IK73" s="151"/>
      <c r="IL73" s="151"/>
      <c r="IM73" s="151"/>
      <c r="IN73" s="151"/>
      <c r="IO73" s="151"/>
      <c r="IP73" s="151"/>
      <c r="IQ73" s="151"/>
      <c r="IR73" s="151"/>
      <c r="IS73" s="79">
        <f>IF(IP$265=Equivalencies!$AE$23,'Site 23'!$K71,HLOOKUP(CONCATENATE(IL$2,IS$1),$B$3:$UUU$272,ROW($R73)-2,FALSE))</f>
        <v>0</v>
      </c>
      <c r="IT73" s="72"/>
      <c r="IU73" s="73"/>
      <c r="IV73" s="151"/>
      <c r="IW73" s="151"/>
      <c r="IX73" s="151"/>
      <c r="IY73" s="151"/>
      <c r="IZ73" s="151"/>
      <c r="JA73" s="151"/>
      <c r="JB73" s="151"/>
      <c r="JC73" s="151"/>
      <c r="JD73" s="79">
        <f>IF(JA$265=Equivalencies!$AE$23,'Site 24'!$K71,HLOOKUP(CONCATENATE(IW$2,JD$1),$B$3:$UUU$272,ROW($R73)-2,FALSE))</f>
        <v>0</v>
      </c>
      <c r="JE73" s="72"/>
      <c r="JF73" s="73"/>
      <c r="JG73" s="151"/>
      <c r="JH73" s="151"/>
      <c r="JI73" s="151"/>
      <c r="JJ73" s="151"/>
      <c r="JK73" s="151"/>
      <c r="JL73" s="151"/>
      <c r="JM73" s="151"/>
      <c r="JN73" s="151"/>
      <c r="JO73" s="79">
        <f>IF(JL$265=Equivalencies!$AE$23,'Site 25'!$K71,HLOOKUP(CONCATENATE(JH$2,JO$1),$B$3:$UUU$272,ROW($R73)-2,FALSE))</f>
        <v>0</v>
      </c>
      <c r="JP73" s="72"/>
      <c r="JQ73" s="73"/>
      <c r="JR73" s="151"/>
      <c r="JS73" s="151"/>
      <c r="JT73" s="151"/>
      <c r="JU73" s="151"/>
      <c r="JV73" s="151"/>
      <c r="JW73" s="151"/>
      <c r="JX73" s="151"/>
      <c r="JY73" s="151"/>
      <c r="JZ73" s="79">
        <f>IF(JW$265=Equivalencies!$AE$23,'Site 26'!$K71,HLOOKUP(CONCATENATE(JS$2,JZ$1),$B$3:$UUU$272,ROW($R73)-2,FALSE))</f>
        <v>0</v>
      </c>
      <c r="KA73" s="72"/>
      <c r="KB73" s="73"/>
      <c r="KC73" s="151"/>
      <c r="KD73" s="151"/>
      <c r="KE73" s="151"/>
      <c r="KF73" s="151"/>
      <c r="KG73" s="151"/>
      <c r="KH73" s="151"/>
      <c r="KI73" s="151"/>
      <c r="KJ73" s="151"/>
      <c r="KK73" s="79">
        <f>IF(KH$265=Equivalencies!$AE$23,'Site 27'!$K71,HLOOKUP(CONCATENATE(KD$2,KK$1),$B$3:$UUU$272,ROW($R73)-2,FALSE))</f>
        <v>0</v>
      </c>
      <c r="KL73" s="72"/>
      <c r="KM73" s="73"/>
      <c r="KN73" s="151"/>
      <c r="KO73" s="151"/>
      <c r="KP73" s="151"/>
      <c r="KQ73" s="151"/>
      <c r="KR73" s="151"/>
      <c r="KS73" s="151"/>
      <c r="KT73" s="151"/>
      <c r="KU73" s="151"/>
      <c r="KV73" s="79">
        <f>IF(KS$265=Equivalencies!$AE$23,'Site 28'!$K71,HLOOKUP(CONCATENATE(KO$2,KV$1),$B$3:$UUU$272,ROW($R73)-2,FALSE))</f>
        <v>0</v>
      </c>
      <c r="KW73" s="72"/>
      <c r="KX73" s="73"/>
      <c r="KY73" s="151"/>
      <c r="KZ73" s="151"/>
      <c r="LA73" s="151"/>
      <c r="LB73" s="151"/>
      <c r="LC73" s="151"/>
      <c r="LD73" s="151"/>
      <c r="LE73" s="151"/>
      <c r="LF73" s="151"/>
      <c r="LG73" s="79">
        <f>IF(LD$265=Equivalencies!$AE$23,'Site 29'!$K71,HLOOKUP(CONCATENATE(KZ$2,LG$1),$B$3:$UUU$272,ROW($R73)-2,FALSE))</f>
        <v>0</v>
      </c>
      <c r="LH73" s="72"/>
      <c r="LI73" s="73"/>
      <c r="LJ73" s="151"/>
      <c r="LK73" s="151"/>
      <c r="LL73" s="151"/>
      <c r="LM73" s="151"/>
      <c r="LN73" s="151"/>
      <c r="LO73" s="151"/>
      <c r="LP73" s="151"/>
      <c r="LQ73" s="151"/>
      <c r="LR73" s="79">
        <f>IF(LO$265=Equivalencies!$AE$23,'Site 30'!$K71,HLOOKUP(CONCATENATE(LK$2,LR$1),$B$3:$UUU$272,ROW($R73)-2,FALSE))</f>
        <v>0</v>
      </c>
      <c r="LS73" s="72"/>
      <c r="LT73" s="73"/>
      <c r="LU73" s="151"/>
      <c r="LV73" s="151"/>
      <c r="LW73" s="151"/>
      <c r="LX73" s="151"/>
      <c r="LY73" s="151"/>
      <c r="LZ73" s="151"/>
      <c r="MA73" s="151"/>
      <c r="MB73" s="151"/>
      <c r="MC73" s="79">
        <f>IF(LZ$265=Equivalencies!$AE$23,'Site 31'!$K71,HLOOKUP(CONCATENATE(LV$2,MC$1),$B$3:$UUU$272,ROW($R73)-2,FALSE))</f>
        <v>0</v>
      </c>
      <c r="MD73" s="72"/>
      <c r="ME73" s="73"/>
      <c r="MF73" s="151"/>
      <c r="MG73" s="151"/>
      <c r="MH73" s="151"/>
      <c r="MI73" s="151"/>
      <c r="MJ73" s="151"/>
      <c r="MK73" s="151"/>
      <c r="ML73" s="151"/>
      <c r="MM73" s="151"/>
      <c r="MN73" s="79">
        <f>IF(MK$265=Equivalencies!$AE$23,'Site 32'!$K71,HLOOKUP(CONCATENATE(MG$2,MN$1),$B$3:$UUU$272,ROW($R73)-2,FALSE))</f>
        <v>0</v>
      </c>
      <c r="MO73" s="72"/>
      <c r="MP73" s="73"/>
      <c r="MQ73" s="151"/>
      <c r="MR73" s="151"/>
      <c r="MS73" s="151"/>
      <c r="MT73" s="151"/>
      <c r="MU73" s="151"/>
      <c r="MV73" s="151"/>
      <c r="MW73" s="151"/>
      <c r="MX73" s="151"/>
      <c r="MY73" s="79">
        <f>IF(MV$265=Equivalencies!$AE$23,'Site 33'!$K71,HLOOKUP(CONCATENATE(MR$2,MY$1),$B$3:$UUU$272,ROW($R73)-2,FALSE))</f>
        <v>0</v>
      </c>
      <c r="MZ73" s="72"/>
      <c r="NA73" s="73"/>
      <c r="NB73" s="151"/>
      <c r="NC73" s="151"/>
      <c r="ND73" s="151"/>
      <c r="NE73" s="151"/>
      <c r="NF73" s="151"/>
      <c r="NG73" s="151"/>
      <c r="NH73" s="151"/>
      <c r="NI73" s="151"/>
      <c r="NJ73" s="79">
        <f>IF(NG$265=Equivalencies!$AE$23,'Site 34'!$K71,HLOOKUP(CONCATENATE(NC$2,NJ$1),$B$3:$UUU$272,ROW($R73)-2,FALSE))</f>
        <v>0</v>
      </c>
      <c r="NK73" s="72"/>
      <c r="NL73" s="73"/>
      <c r="NM73" s="151"/>
      <c r="NN73" s="151"/>
      <c r="NO73" s="151"/>
      <c r="NP73" s="151"/>
      <c r="NQ73" s="151"/>
      <c r="NR73" s="151"/>
      <c r="NS73" s="151"/>
      <c r="NT73" s="151"/>
      <c r="NU73" s="79">
        <f>IF(NR$265=Equivalencies!$AE$23,'Site 35'!$K71,HLOOKUP(CONCATENATE(NN$2,NU$1),$B$3:$UUU$272,ROW($R73)-2,FALSE))</f>
        <v>0</v>
      </c>
      <c r="NV73" s="72"/>
      <c r="NW73" s="73"/>
      <c r="NX73" s="151"/>
      <c r="NY73" s="151"/>
      <c r="NZ73" s="151"/>
      <c r="OA73" s="151"/>
      <c r="OB73" s="151"/>
      <c r="OC73" s="151"/>
      <c r="OD73" s="151"/>
      <c r="OE73" s="151"/>
      <c r="OF73" s="79">
        <f>IF(OC$265=Equivalencies!$AE$23,'Site 36'!$K71,HLOOKUP(CONCATENATE(NY$2,OF$1),$B$3:$UUU$272,ROW($R73)-2,FALSE))</f>
        <v>0</v>
      </c>
      <c r="OG73" s="72"/>
      <c r="OH73" s="73"/>
      <c r="OI73" s="151"/>
      <c r="OJ73" s="151"/>
      <c r="OK73" s="151"/>
      <c r="OL73" s="151"/>
      <c r="OM73" s="151"/>
      <c r="ON73" s="151"/>
      <c r="OO73" s="151"/>
      <c r="OP73" s="151"/>
      <c r="OQ73" s="79">
        <f>IF(ON$265=Equivalencies!$AE$23,'Site 37'!$K71,HLOOKUP(CONCATENATE(OJ$2,OQ$1),$B$3:$UUU$272,ROW($R73)-2,FALSE))</f>
        <v>0</v>
      </c>
      <c r="OR73" s="72"/>
      <c r="OS73" s="73"/>
      <c r="OT73" s="151"/>
      <c r="OU73" s="151"/>
      <c r="OV73" s="151"/>
      <c r="OW73" s="151"/>
      <c r="OX73" s="151"/>
      <c r="OY73" s="151"/>
      <c r="OZ73" s="151"/>
      <c r="PA73" s="151"/>
      <c r="PB73" s="79">
        <f>IF(OY$265=Equivalencies!$AE$23,'Site 38'!$K71,HLOOKUP(CONCATENATE(OU$2,PB$1),$B$3:$UUU$272,ROW($R73)-2,FALSE))</f>
        <v>0</v>
      </c>
      <c r="PC73" s="72"/>
      <c r="PD73" s="73"/>
      <c r="PE73" s="151"/>
      <c r="PF73" s="151"/>
      <c r="PG73" s="151"/>
      <c r="PH73" s="151"/>
      <c r="PI73" s="151"/>
      <c r="PJ73" s="151"/>
      <c r="PK73" s="151"/>
      <c r="PL73" s="151"/>
      <c r="PM73" s="79">
        <f>IF(PJ$265=Equivalencies!$AE$23,'Site 39'!$K71,HLOOKUP(CONCATENATE(PF$2,PM$1),$B$3:$UUU$272,ROW($R73)-2,FALSE))</f>
        <v>0</v>
      </c>
      <c r="PN73" s="72"/>
      <c r="PO73" s="73"/>
      <c r="PP73" s="151"/>
      <c r="PQ73" s="151"/>
      <c r="PR73" s="151"/>
      <c r="PS73" s="151"/>
      <c r="PT73" s="151"/>
      <c r="PU73" s="151"/>
      <c r="PV73" s="151"/>
      <c r="PW73" s="151"/>
      <c r="PX73" s="79">
        <f>IF(PU$265=Equivalencies!$AE$23,'Site 40'!$K71,HLOOKUP(CONCATENATE(PQ$2,PX$1),$B$3:$UUU$272,ROW($R73)-2,FALSE))</f>
        <v>0</v>
      </c>
      <c r="PY73" s="72"/>
      <c r="PZ73" s="73"/>
      <c r="QA73" s="151"/>
      <c r="QB73" s="151"/>
      <c r="QC73" s="151"/>
      <c r="QD73" s="151"/>
      <c r="QE73" s="151"/>
      <c r="QF73" s="151"/>
      <c r="QG73" s="151"/>
      <c r="QH73" s="151"/>
      <c r="QI73" s="79">
        <f>IF(QF$265=Equivalencies!$AE$23,'Site 41'!$K71,HLOOKUP(CONCATENATE(QB$2,QI$1),$B$3:$UUU$272,ROW($R73)-2,FALSE))</f>
        <v>0</v>
      </c>
      <c r="QJ73" s="72"/>
      <c r="QK73" s="73"/>
      <c r="QL73" s="151"/>
      <c r="QM73" s="151"/>
      <c r="QN73" s="151"/>
      <c r="QO73" s="151"/>
      <c r="QP73" s="151"/>
      <c r="QQ73" s="151"/>
      <c r="QR73" s="151"/>
      <c r="QS73" s="151"/>
      <c r="QT73" s="79">
        <f>IF(QQ$265=Equivalencies!$AE$23,'Site 42'!$K71,HLOOKUP(CONCATENATE(QM$2,QT$1),$B$3:$UUU$272,ROW($R73)-2,FALSE))</f>
        <v>0</v>
      </c>
      <c r="QU73" s="72"/>
      <c r="QV73" s="73"/>
      <c r="QW73" s="151"/>
      <c r="QX73" s="151"/>
      <c r="QY73" s="151"/>
      <c r="QZ73" s="151"/>
      <c r="RA73" s="151"/>
      <c r="RB73" s="151"/>
      <c r="RC73" s="151"/>
      <c r="RD73" s="151"/>
      <c r="RE73" s="79">
        <f>IF(RB$265=Equivalencies!$AE$23,'Site 43'!$K71,HLOOKUP(CONCATENATE(QX$2,RE$1),$B$3:$UUU$272,ROW($R73)-2,FALSE))</f>
        <v>0</v>
      </c>
      <c r="RF73" s="72"/>
      <c r="RG73" s="73"/>
      <c r="RH73" s="151"/>
      <c r="RI73" s="151"/>
      <c r="RJ73" s="151"/>
      <c r="RK73" s="151"/>
      <c r="RL73" s="151"/>
      <c r="RM73" s="151"/>
      <c r="RN73" s="151"/>
      <c r="RO73" s="151"/>
      <c r="RP73" s="79">
        <f>IF(RM$265=Equivalencies!$AE$23,'Site 44'!$K71,HLOOKUP(CONCATENATE(RI$2,RP$1),$B$3:$UUU$272,ROW($R73)-2,FALSE))</f>
        <v>0</v>
      </c>
      <c r="RQ73" s="72"/>
      <c r="RR73" s="73"/>
      <c r="RS73" s="151"/>
      <c r="RT73" s="151"/>
      <c r="RU73" s="151"/>
      <c r="RV73" s="151"/>
      <c r="RW73" s="151"/>
      <c r="RX73" s="151"/>
      <c r="RY73" s="151"/>
      <c r="RZ73" s="151"/>
      <c r="SA73" s="79">
        <f>IF(RX$265=Equivalencies!$AE$23,'Site 45'!$K71,HLOOKUP(CONCATENATE(RT$2,SA$1),$B$3:$UUU$272,ROW($R73)-2,FALSE))</f>
        <v>0</v>
      </c>
      <c r="SB73" s="72"/>
      <c r="SC73" s="73"/>
      <c r="SD73" s="151"/>
      <c r="SE73" s="151"/>
      <c r="SF73" s="151"/>
      <c r="SG73" s="151"/>
      <c r="SH73" s="151"/>
      <c r="SI73" s="151"/>
      <c r="SJ73" s="151"/>
      <c r="SK73" s="151"/>
      <c r="SL73" s="79">
        <f>IF(SI$265=Equivalencies!$AE$23,'Site 46'!$K71,HLOOKUP(CONCATENATE(SE$2,SL$1),$B$3:$UUU$272,ROW($R73)-2,FALSE))</f>
        <v>0</v>
      </c>
      <c r="SM73" s="72"/>
      <c r="SN73" s="73"/>
      <c r="SO73" s="151"/>
      <c r="SP73" s="151"/>
      <c r="SQ73" s="151"/>
      <c r="SR73" s="151"/>
      <c r="SS73" s="151"/>
      <c r="ST73" s="151"/>
      <c r="SU73" s="151"/>
      <c r="SV73" s="151"/>
      <c r="SW73" s="79">
        <f>IF(ST$265=Equivalencies!$AE$23,'Site 47'!$K71,HLOOKUP(CONCATENATE(SP$2,SW$1),$B$3:$UUU$272,ROW($R73)-2,FALSE))</f>
        <v>0</v>
      </c>
      <c r="SX73" s="72"/>
      <c r="SY73" s="73"/>
      <c r="SZ73" s="151"/>
      <c r="TA73" s="151"/>
      <c r="TB73" s="151"/>
      <c r="TC73" s="151"/>
      <c r="TD73" s="151"/>
      <c r="TE73" s="151"/>
      <c r="TF73" s="151"/>
      <c r="TG73" s="151"/>
      <c r="TH73" s="79">
        <f>IF(TE$265=Equivalencies!$AE$23,'Site 48'!$K71,HLOOKUP(CONCATENATE(TA$2,TH$1),$B$3:$UUU$272,ROW($R73)-2,FALSE))</f>
        <v>0</v>
      </c>
      <c r="TI73" s="72"/>
      <c r="TJ73" s="73"/>
      <c r="TK73" s="151"/>
      <c r="TL73" s="151"/>
      <c r="TM73" s="151"/>
      <c r="TN73" s="151"/>
      <c r="TO73" s="151"/>
      <c r="TP73" s="151"/>
      <c r="TQ73" s="151"/>
      <c r="TR73" s="151"/>
      <c r="TS73" s="79">
        <f>IF(TP$265=Equivalencies!$AE$23,'Site 49'!$K71,HLOOKUP(CONCATENATE(TL$2,TS$1),$B$3:$UUU$272,ROW($R73)-2,FALSE))</f>
        <v>0</v>
      </c>
      <c r="TT73" s="72"/>
      <c r="TU73" s="73"/>
      <c r="TV73" s="151"/>
      <c r="TW73" s="151"/>
      <c r="TX73" s="151"/>
      <c r="TY73" s="151"/>
      <c r="TZ73" s="151"/>
      <c r="UA73" s="151"/>
      <c r="UB73" s="151"/>
      <c r="UC73" s="151"/>
      <c r="UD73" s="79">
        <f>IF(UA$265=Equivalencies!$AE$23,'Site 50'!$K71,HLOOKUP(CONCATENATE(TW$2,UD$1),$B$3:$UUU$272,ROW($R73)-2,FALSE))</f>
        <v>0</v>
      </c>
      <c r="UE73" s="72"/>
    </row>
    <row r="74" spans="1:551" x14ac:dyDescent="0.25">
      <c r="A74" s="75"/>
      <c r="B74" s="73"/>
      <c r="C74" s="103"/>
      <c r="D74" s="103"/>
      <c r="E74" s="103"/>
      <c r="F74" s="103"/>
      <c r="G74" s="103"/>
      <c r="H74" s="103"/>
      <c r="I74" s="103"/>
      <c r="J74" s="103"/>
      <c r="K74" s="40"/>
      <c r="L74" s="72"/>
      <c r="M74" s="73"/>
      <c r="N74" s="103"/>
      <c r="O74" s="103"/>
      <c r="P74" s="103"/>
      <c r="Q74" s="103"/>
      <c r="R74" s="103"/>
      <c r="S74" s="103"/>
      <c r="T74" s="103"/>
      <c r="U74" s="103"/>
      <c r="V74" s="40"/>
      <c r="W74" s="72"/>
      <c r="X74" s="73"/>
      <c r="Y74" s="103"/>
      <c r="Z74" s="103"/>
      <c r="AA74" s="103"/>
      <c r="AB74" s="103"/>
      <c r="AC74" s="103"/>
      <c r="AD74" s="103"/>
      <c r="AE74" s="103"/>
      <c r="AF74" s="103"/>
      <c r="AG74" s="40"/>
      <c r="AH74" s="72"/>
      <c r="AI74" s="73"/>
      <c r="AJ74" s="103"/>
      <c r="AK74" s="103"/>
      <c r="AL74" s="103"/>
      <c r="AM74" s="103"/>
      <c r="AN74" s="103"/>
      <c r="AO74" s="103"/>
      <c r="AP74" s="103"/>
      <c r="AQ74" s="103"/>
      <c r="AR74" s="40"/>
      <c r="AS74" s="72"/>
      <c r="AT74" s="73"/>
      <c r="AU74" s="103"/>
      <c r="AV74" s="103"/>
      <c r="AW74" s="103"/>
      <c r="AX74" s="103"/>
      <c r="AY74" s="103"/>
      <c r="AZ74" s="103"/>
      <c r="BA74" s="103"/>
      <c r="BB74" s="103"/>
      <c r="BC74" s="40"/>
      <c r="BD74" s="72"/>
      <c r="BE74" s="73"/>
      <c r="BF74" s="103"/>
      <c r="BG74" s="103"/>
      <c r="BH74" s="103"/>
      <c r="BI74" s="103"/>
      <c r="BJ74" s="103"/>
      <c r="BK74" s="103"/>
      <c r="BL74" s="103"/>
      <c r="BM74" s="103"/>
      <c r="BN74" s="40"/>
      <c r="BO74" s="72"/>
      <c r="BP74" s="73"/>
      <c r="BQ74" s="103"/>
      <c r="BR74" s="103"/>
      <c r="BS74" s="103"/>
      <c r="BT74" s="103"/>
      <c r="BU74" s="103"/>
      <c r="BV74" s="103"/>
      <c r="BW74" s="103"/>
      <c r="BX74" s="103"/>
      <c r="BY74" s="40"/>
      <c r="BZ74" s="72"/>
      <c r="CA74" s="73"/>
      <c r="CB74" s="103"/>
      <c r="CC74" s="103"/>
      <c r="CD74" s="103"/>
      <c r="CE74" s="103"/>
      <c r="CF74" s="103"/>
      <c r="CG74" s="103"/>
      <c r="CH74" s="103"/>
      <c r="CI74" s="103"/>
      <c r="CJ74" s="40"/>
      <c r="CK74" s="72"/>
      <c r="CL74" s="73"/>
      <c r="CM74" s="103"/>
      <c r="CN74" s="103"/>
      <c r="CO74" s="103"/>
      <c r="CP74" s="103"/>
      <c r="CQ74" s="103"/>
      <c r="CR74" s="103"/>
      <c r="CS74" s="103"/>
      <c r="CT74" s="103"/>
      <c r="CU74" s="40"/>
      <c r="CV74" s="72"/>
      <c r="CW74" s="73"/>
      <c r="CX74" s="103"/>
      <c r="CY74" s="103"/>
      <c r="CZ74" s="103"/>
      <c r="DA74" s="103"/>
      <c r="DB74" s="103"/>
      <c r="DC74" s="103"/>
      <c r="DD74" s="103"/>
      <c r="DE74" s="103"/>
      <c r="DF74" s="40"/>
      <c r="DG74" s="72"/>
      <c r="DH74" s="73"/>
      <c r="DI74" s="103"/>
      <c r="DJ74" s="103"/>
      <c r="DK74" s="103"/>
      <c r="DL74" s="103"/>
      <c r="DM74" s="103"/>
      <c r="DN74" s="103"/>
      <c r="DO74" s="103"/>
      <c r="DP74" s="103"/>
      <c r="DQ74" s="40"/>
      <c r="DR74" s="72"/>
      <c r="DS74" s="73"/>
      <c r="DT74" s="103"/>
      <c r="DU74" s="103"/>
      <c r="DV74" s="103"/>
      <c r="DW74" s="103"/>
      <c r="DX74" s="103"/>
      <c r="DY74" s="103"/>
      <c r="DZ74" s="103"/>
      <c r="EA74" s="103"/>
      <c r="EB74" s="40"/>
      <c r="EC74" s="72"/>
      <c r="ED74" s="73"/>
      <c r="EE74" s="103"/>
      <c r="EF74" s="103"/>
      <c r="EG74" s="103"/>
      <c r="EH74" s="103"/>
      <c r="EI74" s="103"/>
      <c r="EJ74" s="103"/>
      <c r="EK74" s="103"/>
      <c r="EL74" s="103"/>
      <c r="EM74" s="40"/>
      <c r="EN74" s="72"/>
      <c r="EO74" s="73"/>
      <c r="EP74" s="103"/>
      <c r="EQ74" s="103"/>
      <c r="ER74" s="103"/>
      <c r="ES74" s="103"/>
      <c r="ET74" s="103"/>
      <c r="EU74" s="103"/>
      <c r="EV74" s="103"/>
      <c r="EW74" s="103"/>
      <c r="EX74" s="40"/>
      <c r="EY74" s="72"/>
      <c r="EZ74" s="73"/>
      <c r="FA74" s="103"/>
      <c r="FB74" s="103"/>
      <c r="FC74" s="103"/>
      <c r="FD74" s="103"/>
      <c r="FE74" s="103"/>
      <c r="FF74" s="103"/>
      <c r="FG74" s="103"/>
      <c r="FH74" s="103"/>
      <c r="FI74" s="40"/>
      <c r="FJ74" s="72"/>
      <c r="FK74" s="73"/>
      <c r="FL74" s="103"/>
      <c r="FM74" s="103"/>
      <c r="FN74" s="103"/>
      <c r="FO74" s="103"/>
      <c r="FP74" s="103"/>
      <c r="FQ74" s="103"/>
      <c r="FR74" s="103"/>
      <c r="FS74" s="103"/>
      <c r="FT74" s="40"/>
      <c r="FU74" s="72"/>
      <c r="FV74" s="73"/>
      <c r="FW74" s="103"/>
      <c r="FX74" s="103"/>
      <c r="FY74" s="103"/>
      <c r="FZ74" s="103"/>
      <c r="GA74" s="103"/>
      <c r="GB74" s="103"/>
      <c r="GC74" s="103"/>
      <c r="GD74" s="103"/>
      <c r="GE74" s="40"/>
      <c r="GF74" s="72"/>
      <c r="GG74" s="73"/>
      <c r="GH74" s="103"/>
      <c r="GI74" s="103"/>
      <c r="GJ74" s="103"/>
      <c r="GK74" s="103"/>
      <c r="GL74" s="103"/>
      <c r="GM74" s="103"/>
      <c r="GN74" s="103"/>
      <c r="GO74" s="103"/>
      <c r="GP74" s="40"/>
      <c r="GQ74" s="72"/>
      <c r="GR74" s="73"/>
      <c r="GS74" s="103"/>
      <c r="GT74" s="103"/>
      <c r="GU74" s="103"/>
      <c r="GV74" s="103"/>
      <c r="GW74" s="103"/>
      <c r="GX74" s="103"/>
      <c r="GY74" s="103"/>
      <c r="GZ74" s="103"/>
      <c r="HA74" s="40"/>
      <c r="HB74" s="72"/>
      <c r="HC74" s="73"/>
      <c r="HD74" s="103"/>
      <c r="HE74" s="103"/>
      <c r="HF74" s="103"/>
      <c r="HG74" s="103"/>
      <c r="HH74" s="103"/>
      <c r="HI74" s="103"/>
      <c r="HJ74" s="103"/>
      <c r="HK74" s="103"/>
      <c r="HL74" s="40"/>
      <c r="HM74" s="72"/>
      <c r="HN74" s="73"/>
      <c r="HO74" s="103"/>
      <c r="HP74" s="103"/>
      <c r="HQ74" s="103"/>
      <c r="HR74" s="103"/>
      <c r="HS74" s="103"/>
      <c r="HT74" s="103"/>
      <c r="HU74" s="103"/>
      <c r="HV74" s="103"/>
      <c r="HW74" s="40"/>
      <c r="HX74" s="72"/>
      <c r="HY74" s="73"/>
      <c r="HZ74" s="103"/>
      <c r="IA74" s="103"/>
      <c r="IB74" s="103"/>
      <c r="IC74" s="103"/>
      <c r="ID74" s="103"/>
      <c r="IE74" s="103"/>
      <c r="IF74" s="103"/>
      <c r="IG74" s="103"/>
      <c r="IH74" s="40"/>
      <c r="II74" s="72"/>
      <c r="IJ74" s="73"/>
      <c r="IK74" s="103"/>
      <c r="IL74" s="103"/>
      <c r="IM74" s="103"/>
      <c r="IN74" s="103"/>
      <c r="IO74" s="103"/>
      <c r="IP74" s="103"/>
      <c r="IQ74" s="103"/>
      <c r="IR74" s="103"/>
      <c r="IS74" s="40"/>
      <c r="IT74" s="72"/>
      <c r="IU74" s="73"/>
      <c r="IV74" s="103"/>
      <c r="IW74" s="103"/>
      <c r="IX74" s="103"/>
      <c r="IY74" s="103"/>
      <c r="IZ74" s="103"/>
      <c r="JA74" s="103"/>
      <c r="JB74" s="103"/>
      <c r="JC74" s="103"/>
      <c r="JD74" s="40"/>
      <c r="JE74" s="72"/>
      <c r="JF74" s="73"/>
      <c r="JG74" s="103"/>
      <c r="JH74" s="103"/>
      <c r="JI74" s="103"/>
      <c r="JJ74" s="103"/>
      <c r="JK74" s="103"/>
      <c r="JL74" s="103"/>
      <c r="JM74" s="103"/>
      <c r="JN74" s="103"/>
      <c r="JO74" s="40"/>
      <c r="JP74" s="72"/>
      <c r="JQ74" s="73"/>
      <c r="JR74" s="103"/>
      <c r="JS74" s="103"/>
      <c r="JT74" s="103"/>
      <c r="JU74" s="103"/>
      <c r="JV74" s="103"/>
      <c r="JW74" s="103"/>
      <c r="JX74" s="103"/>
      <c r="JY74" s="103"/>
      <c r="JZ74" s="40"/>
      <c r="KA74" s="72"/>
      <c r="KB74" s="73"/>
      <c r="KC74" s="103"/>
      <c r="KD74" s="103"/>
      <c r="KE74" s="103"/>
      <c r="KF74" s="103"/>
      <c r="KG74" s="103"/>
      <c r="KH74" s="103"/>
      <c r="KI74" s="103"/>
      <c r="KJ74" s="103"/>
      <c r="KK74" s="40"/>
      <c r="KL74" s="72"/>
      <c r="KM74" s="73"/>
      <c r="KN74" s="103"/>
      <c r="KO74" s="103"/>
      <c r="KP74" s="103"/>
      <c r="KQ74" s="103"/>
      <c r="KR74" s="103"/>
      <c r="KS74" s="103"/>
      <c r="KT74" s="103"/>
      <c r="KU74" s="103"/>
      <c r="KV74" s="40"/>
      <c r="KW74" s="72"/>
      <c r="KX74" s="73"/>
      <c r="KY74" s="103"/>
      <c r="KZ74" s="103"/>
      <c r="LA74" s="103"/>
      <c r="LB74" s="103"/>
      <c r="LC74" s="103"/>
      <c r="LD74" s="103"/>
      <c r="LE74" s="103"/>
      <c r="LF74" s="103"/>
      <c r="LG74" s="40"/>
      <c r="LH74" s="72"/>
      <c r="LI74" s="73"/>
      <c r="LJ74" s="103"/>
      <c r="LK74" s="103"/>
      <c r="LL74" s="103"/>
      <c r="LM74" s="103"/>
      <c r="LN74" s="103"/>
      <c r="LO74" s="103"/>
      <c r="LP74" s="103"/>
      <c r="LQ74" s="103"/>
      <c r="LR74" s="40"/>
      <c r="LS74" s="72"/>
      <c r="LT74" s="73"/>
      <c r="LU74" s="103"/>
      <c r="LV74" s="103"/>
      <c r="LW74" s="103"/>
      <c r="LX74" s="103"/>
      <c r="LY74" s="103"/>
      <c r="LZ74" s="103"/>
      <c r="MA74" s="103"/>
      <c r="MB74" s="103"/>
      <c r="MC74" s="40"/>
      <c r="MD74" s="72"/>
      <c r="ME74" s="73"/>
      <c r="MF74" s="103"/>
      <c r="MG74" s="103"/>
      <c r="MH74" s="103"/>
      <c r="MI74" s="103"/>
      <c r="MJ74" s="103"/>
      <c r="MK74" s="103"/>
      <c r="ML74" s="103"/>
      <c r="MM74" s="103"/>
      <c r="MN74" s="40"/>
      <c r="MO74" s="72"/>
      <c r="MP74" s="73"/>
      <c r="MQ74" s="103"/>
      <c r="MR74" s="103"/>
      <c r="MS74" s="103"/>
      <c r="MT74" s="103"/>
      <c r="MU74" s="103"/>
      <c r="MV74" s="103"/>
      <c r="MW74" s="103"/>
      <c r="MX74" s="103"/>
      <c r="MY74" s="40"/>
      <c r="MZ74" s="72"/>
      <c r="NA74" s="73"/>
      <c r="NB74" s="103"/>
      <c r="NC74" s="103"/>
      <c r="ND74" s="103"/>
      <c r="NE74" s="103"/>
      <c r="NF74" s="103"/>
      <c r="NG74" s="103"/>
      <c r="NH74" s="103"/>
      <c r="NI74" s="103"/>
      <c r="NJ74" s="40"/>
      <c r="NK74" s="72"/>
      <c r="NL74" s="73"/>
      <c r="NM74" s="103"/>
      <c r="NN74" s="103"/>
      <c r="NO74" s="103"/>
      <c r="NP74" s="103"/>
      <c r="NQ74" s="103"/>
      <c r="NR74" s="103"/>
      <c r="NS74" s="103"/>
      <c r="NT74" s="103"/>
      <c r="NU74" s="40"/>
      <c r="NV74" s="72"/>
      <c r="NW74" s="73"/>
      <c r="NX74" s="103"/>
      <c r="NY74" s="103"/>
      <c r="NZ74" s="103"/>
      <c r="OA74" s="103"/>
      <c r="OB74" s="103"/>
      <c r="OC74" s="103"/>
      <c r="OD74" s="103"/>
      <c r="OE74" s="103"/>
      <c r="OF74" s="40"/>
      <c r="OG74" s="72"/>
      <c r="OH74" s="73"/>
      <c r="OI74" s="103"/>
      <c r="OJ74" s="103"/>
      <c r="OK74" s="103"/>
      <c r="OL74" s="103"/>
      <c r="OM74" s="103"/>
      <c r="ON74" s="103"/>
      <c r="OO74" s="103"/>
      <c r="OP74" s="103"/>
      <c r="OQ74" s="40"/>
      <c r="OR74" s="72"/>
      <c r="OS74" s="73"/>
      <c r="OT74" s="103"/>
      <c r="OU74" s="103"/>
      <c r="OV74" s="103"/>
      <c r="OW74" s="103"/>
      <c r="OX74" s="103"/>
      <c r="OY74" s="103"/>
      <c r="OZ74" s="103"/>
      <c r="PA74" s="103"/>
      <c r="PB74" s="40"/>
      <c r="PC74" s="72"/>
      <c r="PD74" s="73"/>
      <c r="PE74" s="103"/>
      <c r="PF74" s="103"/>
      <c r="PG74" s="103"/>
      <c r="PH74" s="103"/>
      <c r="PI74" s="103"/>
      <c r="PJ74" s="103"/>
      <c r="PK74" s="103"/>
      <c r="PL74" s="103"/>
      <c r="PM74" s="40"/>
      <c r="PN74" s="72"/>
      <c r="PO74" s="73"/>
      <c r="PP74" s="103"/>
      <c r="PQ74" s="103"/>
      <c r="PR74" s="103"/>
      <c r="PS74" s="103"/>
      <c r="PT74" s="103"/>
      <c r="PU74" s="103"/>
      <c r="PV74" s="103"/>
      <c r="PW74" s="103"/>
      <c r="PX74" s="40"/>
      <c r="PY74" s="72"/>
      <c r="PZ74" s="73"/>
      <c r="QA74" s="103"/>
      <c r="QB74" s="103"/>
      <c r="QC74" s="103"/>
      <c r="QD74" s="103"/>
      <c r="QE74" s="103"/>
      <c r="QF74" s="103"/>
      <c r="QG74" s="103"/>
      <c r="QH74" s="103"/>
      <c r="QI74" s="40"/>
      <c r="QJ74" s="72"/>
      <c r="QK74" s="73"/>
      <c r="QL74" s="103"/>
      <c r="QM74" s="103"/>
      <c r="QN74" s="103"/>
      <c r="QO74" s="103"/>
      <c r="QP74" s="103"/>
      <c r="QQ74" s="103"/>
      <c r="QR74" s="103"/>
      <c r="QS74" s="103"/>
      <c r="QT74" s="40"/>
      <c r="QU74" s="72"/>
      <c r="QV74" s="73"/>
      <c r="QW74" s="103"/>
      <c r="QX74" s="103"/>
      <c r="QY74" s="103"/>
      <c r="QZ74" s="103"/>
      <c r="RA74" s="103"/>
      <c r="RB74" s="103"/>
      <c r="RC74" s="103"/>
      <c r="RD74" s="103"/>
      <c r="RE74" s="40"/>
      <c r="RF74" s="72"/>
      <c r="RG74" s="73"/>
      <c r="RH74" s="103"/>
      <c r="RI74" s="103"/>
      <c r="RJ74" s="103"/>
      <c r="RK74" s="103"/>
      <c r="RL74" s="103"/>
      <c r="RM74" s="103"/>
      <c r="RN74" s="103"/>
      <c r="RO74" s="103"/>
      <c r="RP74" s="40"/>
      <c r="RQ74" s="72"/>
      <c r="RR74" s="73"/>
      <c r="RS74" s="103"/>
      <c r="RT74" s="103"/>
      <c r="RU74" s="103"/>
      <c r="RV74" s="103"/>
      <c r="RW74" s="103"/>
      <c r="RX74" s="103"/>
      <c r="RY74" s="103"/>
      <c r="RZ74" s="103"/>
      <c r="SA74" s="40"/>
      <c r="SB74" s="72"/>
      <c r="SC74" s="73"/>
      <c r="SD74" s="103"/>
      <c r="SE74" s="103"/>
      <c r="SF74" s="103"/>
      <c r="SG74" s="103"/>
      <c r="SH74" s="103"/>
      <c r="SI74" s="103"/>
      <c r="SJ74" s="103"/>
      <c r="SK74" s="103"/>
      <c r="SL74" s="40"/>
      <c r="SM74" s="72"/>
      <c r="SN74" s="73"/>
      <c r="SO74" s="103"/>
      <c r="SP74" s="103"/>
      <c r="SQ74" s="103"/>
      <c r="SR74" s="103"/>
      <c r="SS74" s="103"/>
      <c r="ST74" s="103"/>
      <c r="SU74" s="103"/>
      <c r="SV74" s="103"/>
      <c r="SW74" s="40"/>
      <c r="SX74" s="72"/>
      <c r="SY74" s="73"/>
      <c r="SZ74" s="103"/>
      <c r="TA74" s="103"/>
      <c r="TB74" s="103"/>
      <c r="TC74" s="103"/>
      <c r="TD74" s="103"/>
      <c r="TE74" s="103"/>
      <c r="TF74" s="103"/>
      <c r="TG74" s="103"/>
      <c r="TH74" s="40"/>
      <c r="TI74" s="72"/>
      <c r="TJ74" s="73"/>
      <c r="TK74" s="103"/>
      <c r="TL74" s="103"/>
      <c r="TM74" s="103"/>
      <c r="TN74" s="103"/>
      <c r="TO74" s="103"/>
      <c r="TP74" s="103"/>
      <c r="TQ74" s="103"/>
      <c r="TR74" s="103"/>
      <c r="TS74" s="40"/>
      <c r="TT74" s="72"/>
      <c r="TU74" s="73"/>
      <c r="TV74" s="103"/>
      <c r="TW74" s="103"/>
      <c r="TX74" s="103"/>
      <c r="TY74" s="103"/>
      <c r="TZ74" s="103"/>
      <c r="UA74" s="103"/>
      <c r="UB74" s="103"/>
      <c r="UC74" s="103"/>
      <c r="UD74" s="40"/>
      <c r="UE74" s="72"/>
    </row>
    <row r="75" spans="1:551" x14ac:dyDescent="0.25">
      <c r="A75" s="75"/>
      <c r="B75" s="73"/>
      <c r="C75" s="74" t="str">
        <f>'Site 1'!C73</f>
        <v>Projected start date for adding the new service(s):</v>
      </c>
      <c r="D75" s="103"/>
      <c r="E75" s="103"/>
      <c r="F75" s="103"/>
      <c r="G75" s="103"/>
      <c r="H75" s="103"/>
      <c r="I75" s="103"/>
      <c r="J75" s="103"/>
      <c r="K75" s="79">
        <f>IF(H$265=Equivalencies!$AE$23,'Site 1'!$K73,HLOOKUP(CONCATENATE(D$2,K$1),$B$3:$UUU$272,ROW($R75)-2,FALSE))</f>
        <v>0</v>
      </c>
      <c r="L75" s="72"/>
      <c r="M75" s="73"/>
      <c r="N75" s="74" t="str">
        <f>$C$75</f>
        <v>Projected start date for adding the new service(s):</v>
      </c>
      <c r="O75" s="103"/>
      <c r="P75" s="103"/>
      <c r="Q75" s="103"/>
      <c r="R75" s="103"/>
      <c r="S75" s="103"/>
      <c r="T75" s="103"/>
      <c r="U75" s="103"/>
      <c r="V75" s="79">
        <f>IF(S$265=Equivalencies!$AE$23,'Site 2'!$K73,HLOOKUP(CONCATENATE(O$2,V$1),$B$3:$UUU$272,ROW($R75)-2,FALSE))</f>
        <v>0</v>
      </c>
      <c r="W75" s="72"/>
      <c r="X75" s="73"/>
      <c r="Y75" s="74" t="str">
        <f>$C$75</f>
        <v>Projected start date for adding the new service(s):</v>
      </c>
      <c r="Z75" s="103"/>
      <c r="AA75" s="103"/>
      <c r="AB75" s="103"/>
      <c r="AC75" s="103"/>
      <c r="AD75" s="103"/>
      <c r="AE75" s="103"/>
      <c r="AF75" s="103"/>
      <c r="AG75" s="79">
        <f>IF(AD$265=Equivalencies!$AE$23,'Site 3'!$K73,HLOOKUP(CONCATENATE(Z$2,AG$1),$B$3:$UUU$272,ROW($R75)-2,FALSE))</f>
        <v>0</v>
      </c>
      <c r="AH75" s="72"/>
      <c r="AI75" s="73"/>
      <c r="AJ75" s="74" t="str">
        <f>$C$75</f>
        <v>Projected start date for adding the new service(s):</v>
      </c>
      <c r="AK75" s="103"/>
      <c r="AL75" s="103"/>
      <c r="AM75" s="103"/>
      <c r="AN75" s="103"/>
      <c r="AO75" s="103"/>
      <c r="AP75" s="103"/>
      <c r="AQ75" s="103"/>
      <c r="AR75" s="79">
        <f>IF(AO$265=Equivalencies!$AE$23,'Site 4'!$K73,HLOOKUP(CONCATENATE(AK$2,AR$1),$B$3:$UUU$272,ROW($R75)-2,FALSE))</f>
        <v>0</v>
      </c>
      <c r="AS75" s="72"/>
      <c r="AT75" s="73"/>
      <c r="AU75" s="74" t="str">
        <f>$C$75</f>
        <v>Projected start date for adding the new service(s):</v>
      </c>
      <c r="AV75" s="103"/>
      <c r="AW75" s="103"/>
      <c r="AX75" s="103"/>
      <c r="AY75" s="103"/>
      <c r="AZ75" s="103"/>
      <c r="BA75" s="103"/>
      <c r="BB75" s="103"/>
      <c r="BC75" s="79">
        <f>IF(AZ$265=Equivalencies!$AE$23,'Site 5'!$K73,HLOOKUP(CONCATENATE(AV$2,BC$1),$B$3:$UUU$272,ROW($R75)-2,FALSE))</f>
        <v>0</v>
      </c>
      <c r="BD75" s="72"/>
      <c r="BE75" s="73"/>
      <c r="BF75" s="74" t="str">
        <f>$C$75</f>
        <v>Projected start date for adding the new service(s):</v>
      </c>
      <c r="BG75" s="103"/>
      <c r="BH75" s="103"/>
      <c r="BI75" s="103"/>
      <c r="BJ75" s="103"/>
      <c r="BK75" s="103"/>
      <c r="BL75" s="103"/>
      <c r="BM75" s="103"/>
      <c r="BN75" s="79">
        <f>IF(BK$265=Equivalencies!$AE$23,'Site 6'!$K73,HLOOKUP(CONCATENATE(BG$2,BN$1),$B$3:$UUU$272,ROW($R75)-2,FALSE))</f>
        <v>0</v>
      </c>
      <c r="BO75" s="72"/>
      <c r="BP75" s="73"/>
      <c r="BQ75" s="74" t="str">
        <f>$C$75</f>
        <v>Projected start date for adding the new service(s):</v>
      </c>
      <c r="BR75" s="103"/>
      <c r="BS75" s="103"/>
      <c r="BT75" s="103"/>
      <c r="BU75" s="103"/>
      <c r="BV75" s="103"/>
      <c r="BW75" s="103"/>
      <c r="BX75" s="103"/>
      <c r="BY75" s="79">
        <f>IF(BV$265=Equivalencies!$AE$23,'Site 7'!$K73,HLOOKUP(CONCATENATE(BR$2,BY$1),$B$3:$UUU$272,ROW($R75)-2,FALSE))</f>
        <v>0</v>
      </c>
      <c r="BZ75" s="72"/>
      <c r="CA75" s="73"/>
      <c r="CB75" s="74" t="str">
        <f>$C$75</f>
        <v>Projected start date for adding the new service(s):</v>
      </c>
      <c r="CC75" s="103"/>
      <c r="CD75" s="103"/>
      <c r="CE75" s="103"/>
      <c r="CF75" s="103"/>
      <c r="CG75" s="103"/>
      <c r="CH75" s="103"/>
      <c r="CI75" s="103"/>
      <c r="CJ75" s="79">
        <f>IF(CG$265=Equivalencies!$AE$23,'Site 8'!$K73,HLOOKUP(CONCATENATE(CC$2,CJ$1),$B$3:$UUU$272,ROW($R75)-2,FALSE))</f>
        <v>0</v>
      </c>
      <c r="CK75" s="72"/>
      <c r="CL75" s="73"/>
      <c r="CM75" s="74" t="str">
        <f>$C$75</f>
        <v>Projected start date for adding the new service(s):</v>
      </c>
      <c r="CN75" s="103"/>
      <c r="CO75" s="103"/>
      <c r="CP75" s="103"/>
      <c r="CQ75" s="103"/>
      <c r="CR75" s="103"/>
      <c r="CS75" s="103"/>
      <c r="CT75" s="103"/>
      <c r="CU75" s="79">
        <f>IF(CR$265=Equivalencies!$AE$23,'Site 9'!$K73,HLOOKUP(CONCATENATE(CN$2,CU$1),$B$3:$UUU$272,ROW($R75)-2,FALSE))</f>
        <v>0</v>
      </c>
      <c r="CV75" s="72"/>
      <c r="CW75" s="73"/>
      <c r="CX75" s="74" t="str">
        <f>$C$75</f>
        <v>Projected start date for adding the new service(s):</v>
      </c>
      <c r="CY75" s="103"/>
      <c r="CZ75" s="103"/>
      <c r="DA75" s="103"/>
      <c r="DB75" s="103"/>
      <c r="DC75" s="103"/>
      <c r="DD75" s="103"/>
      <c r="DE75" s="103"/>
      <c r="DF75" s="79">
        <f>IF(DC$265=Equivalencies!$AE$23,'Site 10'!$K73,HLOOKUP(CONCATENATE(CY$2,DF$1),$B$3:$UUU$272,ROW($R75)-2,FALSE))</f>
        <v>0</v>
      </c>
      <c r="DG75" s="72"/>
      <c r="DH75" s="73"/>
      <c r="DI75" s="74" t="str">
        <f>$C$75</f>
        <v>Projected start date for adding the new service(s):</v>
      </c>
      <c r="DJ75" s="103"/>
      <c r="DK75" s="103"/>
      <c r="DL75" s="103"/>
      <c r="DM75" s="103"/>
      <c r="DN75" s="103"/>
      <c r="DO75" s="103"/>
      <c r="DP75" s="103"/>
      <c r="DQ75" s="79">
        <f>IF(DN$265=Equivalencies!$AE$23,'Site 11'!$K73,HLOOKUP(CONCATENATE(DJ$2,DQ$1),$B$3:$UUU$272,ROW($R75)-2,FALSE))</f>
        <v>0</v>
      </c>
      <c r="DR75" s="72"/>
      <c r="DS75" s="73"/>
      <c r="DT75" s="74" t="str">
        <f>$C$75</f>
        <v>Projected start date for adding the new service(s):</v>
      </c>
      <c r="DU75" s="103"/>
      <c r="DV75" s="103"/>
      <c r="DW75" s="103"/>
      <c r="DX75" s="103"/>
      <c r="DY75" s="103"/>
      <c r="DZ75" s="103"/>
      <c r="EA75" s="103"/>
      <c r="EB75" s="79">
        <f>IF(DY$265=Equivalencies!$AE$23,'Site 12'!$K73,HLOOKUP(CONCATENATE(DU$2,EB$1),$B$3:$UUU$272,ROW($R75)-2,FALSE))</f>
        <v>0</v>
      </c>
      <c r="EC75" s="72"/>
      <c r="ED75" s="73"/>
      <c r="EE75" s="74" t="str">
        <f>$C$75</f>
        <v>Projected start date for adding the new service(s):</v>
      </c>
      <c r="EF75" s="103"/>
      <c r="EG75" s="103"/>
      <c r="EH75" s="103"/>
      <c r="EI75" s="103"/>
      <c r="EJ75" s="103"/>
      <c r="EK75" s="103"/>
      <c r="EL75" s="103"/>
      <c r="EM75" s="79">
        <f>IF(EJ$265=Equivalencies!$AE$23,'Site 13'!$K73,HLOOKUP(CONCATENATE(EF$2,EM$1),$B$3:$UUU$272,ROW($R75)-2,FALSE))</f>
        <v>0</v>
      </c>
      <c r="EN75" s="72"/>
      <c r="EO75" s="73"/>
      <c r="EP75" s="74" t="str">
        <f>$C$75</f>
        <v>Projected start date for adding the new service(s):</v>
      </c>
      <c r="EQ75" s="103"/>
      <c r="ER75" s="103"/>
      <c r="ES75" s="103"/>
      <c r="ET75" s="103"/>
      <c r="EU75" s="103"/>
      <c r="EV75" s="103"/>
      <c r="EW75" s="103"/>
      <c r="EX75" s="79">
        <f>IF(EU$265=Equivalencies!$AE$23,'Site 14'!$K73,HLOOKUP(CONCATENATE(EQ$2,EX$1),$B$3:$UUU$272,ROW($R75)-2,FALSE))</f>
        <v>0</v>
      </c>
      <c r="EY75" s="72"/>
      <c r="EZ75" s="73"/>
      <c r="FA75" s="74" t="str">
        <f>$C$75</f>
        <v>Projected start date for adding the new service(s):</v>
      </c>
      <c r="FB75" s="103"/>
      <c r="FC75" s="103"/>
      <c r="FD75" s="103"/>
      <c r="FE75" s="103"/>
      <c r="FF75" s="103"/>
      <c r="FG75" s="103"/>
      <c r="FH75" s="103"/>
      <c r="FI75" s="79">
        <f>IF(FF$265=Equivalencies!$AE$23,'Site 15'!$K73,HLOOKUP(CONCATENATE(FB$2,FI$1),$B$3:$UUU$272,ROW($R75)-2,FALSE))</f>
        <v>0</v>
      </c>
      <c r="FJ75" s="72"/>
      <c r="FK75" s="73"/>
      <c r="FL75" s="74" t="str">
        <f>$C$75</f>
        <v>Projected start date for adding the new service(s):</v>
      </c>
      <c r="FM75" s="103"/>
      <c r="FN75" s="103"/>
      <c r="FO75" s="103"/>
      <c r="FP75" s="103"/>
      <c r="FQ75" s="103"/>
      <c r="FR75" s="103"/>
      <c r="FS75" s="103"/>
      <c r="FT75" s="79">
        <f>IF(FQ$265=Equivalencies!$AE$23,'Site 16'!$K73,HLOOKUP(CONCATENATE(FM$2,FT$1),$B$3:$UUU$272,ROW($R75)-2,FALSE))</f>
        <v>0</v>
      </c>
      <c r="FU75" s="72"/>
      <c r="FV75" s="73"/>
      <c r="FW75" s="74" t="str">
        <f>$C$75</f>
        <v>Projected start date for adding the new service(s):</v>
      </c>
      <c r="FX75" s="103"/>
      <c r="FY75" s="103"/>
      <c r="FZ75" s="103"/>
      <c r="GA75" s="103"/>
      <c r="GB75" s="103"/>
      <c r="GC75" s="103"/>
      <c r="GD75" s="103"/>
      <c r="GE75" s="79">
        <f>IF(GB$265=Equivalencies!$AE$23,'Site 17'!$K73,HLOOKUP(CONCATENATE(FX$2,GE$1),$B$3:$UUU$272,ROW($R75)-2,FALSE))</f>
        <v>0</v>
      </c>
      <c r="GF75" s="72"/>
      <c r="GG75" s="73"/>
      <c r="GH75" s="74" t="str">
        <f>$C$75</f>
        <v>Projected start date for adding the new service(s):</v>
      </c>
      <c r="GI75" s="103"/>
      <c r="GJ75" s="103"/>
      <c r="GK75" s="103"/>
      <c r="GL75" s="103"/>
      <c r="GM75" s="103"/>
      <c r="GN75" s="103"/>
      <c r="GO75" s="103"/>
      <c r="GP75" s="79">
        <f>IF(GM$265=Equivalencies!$AE$23,'Site 18'!$K73,HLOOKUP(CONCATENATE(GI$2,GP$1),$B$3:$UUU$272,ROW($R75)-2,FALSE))</f>
        <v>0</v>
      </c>
      <c r="GQ75" s="72"/>
      <c r="GR75" s="73"/>
      <c r="GS75" s="74" t="str">
        <f>$C$75</f>
        <v>Projected start date for adding the new service(s):</v>
      </c>
      <c r="GT75" s="103"/>
      <c r="GU75" s="103"/>
      <c r="GV75" s="103"/>
      <c r="GW75" s="103"/>
      <c r="GX75" s="103"/>
      <c r="GY75" s="103"/>
      <c r="GZ75" s="103"/>
      <c r="HA75" s="79">
        <f>IF(GX$265=Equivalencies!$AE$23,'Site 19'!$K73,HLOOKUP(CONCATENATE(GT$2,HA$1),$B$3:$UUU$272,ROW($R75)-2,FALSE))</f>
        <v>0</v>
      </c>
      <c r="HB75" s="72"/>
      <c r="HC75" s="73"/>
      <c r="HD75" s="74" t="str">
        <f>$C$75</f>
        <v>Projected start date for adding the new service(s):</v>
      </c>
      <c r="HE75" s="103"/>
      <c r="HF75" s="103"/>
      <c r="HG75" s="103"/>
      <c r="HH75" s="103"/>
      <c r="HI75" s="103"/>
      <c r="HJ75" s="103"/>
      <c r="HK75" s="103"/>
      <c r="HL75" s="79">
        <f>IF(HI$265=Equivalencies!$AE$23,'Site 20'!$K73,HLOOKUP(CONCATENATE(HE$2,HL$1),$B$3:$UUU$272,ROW($R75)-2,FALSE))</f>
        <v>0</v>
      </c>
      <c r="HM75" s="72"/>
      <c r="HN75" s="73"/>
      <c r="HO75" s="74" t="str">
        <f>$C$75</f>
        <v>Projected start date for adding the new service(s):</v>
      </c>
      <c r="HP75" s="103"/>
      <c r="HQ75" s="103"/>
      <c r="HR75" s="103"/>
      <c r="HS75" s="103"/>
      <c r="HT75" s="103"/>
      <c r="HU75" s="103"/>
      <c r="HV75" s="103"/>
      <c r="HW75" s="79">
        <f>IF(HT$265=Equivalencies!$AE$23,'Site 21'!$K73,HLOOKUP(CONCATENATE(HP$2,HW$1),$B$3:$UUU$272,ROW($R75)-2,FALSE))</f>
        <v>0</v>
      </c>
      <c r="HX75" s="72"/>
      <c r="HY75" s="73"/>
      <c r="HZ75" s="74" t="str">
        <f>$C$75</f>
        <v>Projected start date for adding the new service(s):</v>
      </c>
      <c r="IA75" s="103"/>
      <c r="IB75" s="103"/>
      <c r="IC75" s="103"/>
      <c r="ID75" s="103"/>
      <c r="IE75" s="103"/>
      <c r="IF75" s="103"/>
      <c r="IG75" s="103"/>
      <c r="IH75" s="79">
        <f>IF(IE$265=Equivalencies!$AE$23,'Site 22'!$K73,HLOOKUP(CONCATENATE(IA$2,IH$1),$B$3:$UUU$272,ROW($R75)-2,FALSE))</f>
        <v>0</v>
      </c>
      <c r="II75" s="72"/>
      <c r="IJ75" s="73"/>
      <c r="IK75" s="74" t="str">
        <f>$C$75</f>
        <v>Projected start date for adding the new service(s):</v>
      </c>
      <c r="IL75" s="103"/>
      <c r="IM75" s="103"/>
      <c r="IN75" s="103"/>
      <c r="IO75" s="103"/>
      <c r="IP75" s="103"/>
      <c r="IQ75" s="103"/>
      <c r="IR75" s="103"/>
      <c r="IS75" s="79">
        <f>IF(IP$265=Equivalencies!$AE$23,'Site 23'!$K73,HLOOKUP(CONCATENATE(IL$2,IS$1),$B$3:$UUU$272,ROW($R75)-2,FALSE))</f>
        <v>0</v>
      </c>
      <c r="IT75" s="72"/>
      <c r="IU75" s="73"/>
      <c r="IV75" s="74" t="str">
        <f>$C$75</f>
        <v>Projected start date for adding the new service(s):</v>
      </c>
      <c r="IW75" s="103"/>
      <c r="IX75" s="103"/>
      <c r="IY75" s="103"/>
      <c r="IZ75" s="103"/>
      <c r="JA75" s="103"/>
      <c r="JB75" s="103"/>
      <c r="JC75" s="103"/>
      <c r="JD75" s="79">
        <f>IF(JA$265=Equivalencies!$AE$23,'Site 24'!$K73,HLOOKUP(CONCATENATE(IW$2,JD$1),$B$3:$UUU$272,ROW($R75)-2,FALSE))</f>
        <v>0</v>
      </c>
      <c r="JE75" s="72"/>
      <c r="JF75" s="73"/>
      <c r="JG75" s="74" t="str">
        <f>$C$75</f>
        <v>Projected start date for adding the new service(s):</v>
      </c>
      <c r="JH75" s="103"/>
      <c r="JI75" s="103"/>
      <c r="JJ75" s="103"/>
      <c r="JK75" s="103"/>
      <c r="JL75" s="103"/>
      <c r="JM75" s="103"/>
      <c r="JN75" s="103"/>
      <c r="JO75" s="79">
        <f>IF(JL$265=Equivalencies!$AE$23,'Site 25'!$K73,HLOOKUP(CONCATENATE(JH$2,JO$1),$B$3:$UUU$272,ROW($R75)-2,FALSE))</f>
        <v>0</v>
      </c>
      <c r="JP75" s="72"/>
      <c r="JQ75" s="73"/>
      <c r="JR75" s="74" t="str">
        <f>$C$75</f>
        <v>Projected start date for adding the new service(s):</v>
      </c>
      <c r="JS75" s="103"/>
      <c r="JT75" s="103"/>
      <c r="JU75" s="103"/>
      <c r="JV75" s="103"/>
      <c r="JW75" s="103"/>
      <c r="JX75" s="103"/>
      <c r="JY75" s="103"/>
      <c r="JZ75" s="79">
        <f>IF(JW$265=Equivalencies!$AE$23,'Site 26'!$K73,HLOOKUP(CONCATENATE(JS$2,JZ$1),$B$3:$UUU$272,ROW($R75)-2,FALSE))</f>
        <v>0</v>
      </c>
      <c r="KA75" s="72"/>
      <c r="KB75" s="73"/>
      <c r="KC75" s="74" t="str">
        <f>$C$75</f>
        <v>Projected start date for adding the new service(s):</v>
      </c>
      <c r="KD75" s="103"/>
      <c r="KE75" s="103"/>
      <c r="KF75" s="103"/>
      <c r="KG75" s="103"/>
      <c r="KH75" s="103"/>
      <c r="KI75" s="103"/>
      <c r="KJ75" s="103"/>
      <c r="KK75" s="79">
        <f>IF(KH$265=Equivalencies!$AE$23,'Site 27'!$K73,HLOOKUP(CONCATENATE(KD$2,KK$1),$B$3:$UUU$272,ROW($R75)-2,FALSE))</f>
        <v>0</v>
      </c>
      <c r="KL75" s="72"/>
      <c r="KM75" s="73"/>
      <c r="KN75" s="74" t="str">
        <f>$C$75</f>
        <v>Projected start date for adding the new service(s):</v>
      </c>
      <c r="KO75" s="103"/>
      <c r="KP75" s="103"/>
      <c r="KQ75" s="103"/>
      <c r="KR75" s="103"/>
      <c r="KS75" s="103"/>
      <c r="KT75" s="103"/>
      <c r="KU75" s="103"/>
      <c r="KV75" s="79">
        <f>IF(KS$265=Equivalencies!$AE$23,'Site 28'!$K73,HLOOKUP(CONCATENATE(KO$2,KV$1),$B$3:$UUU$272,ROW($R75)-2,FALSE))</f>
        <v>0</v>
      </c>
      <c r="KW75" s="72"/>
      <c r="KX75" s="73"/>
      <c r="KY75" s="74" t="str">
        <f>$C$75</f>
        <v>Projected start date for adding the new service(s):</v>
      </c>
      <c r="KZ75" s="103"/>
      <c r="LA75" s="103"/>
      <c r="LB75" s="103"/>
      <c r="LC75" s="103"/>
      <c r="LD75" s="103"/>
      <c r="LE75" s="103"/>
      <c r="LF75" s="103"/>
      <c r="LG75" s="79">
        <f>IF(LD$265=Equivalencies!$AE$23,'Site 29'!$K73,HLOOKUP(CONCATENATE(KZ$2,LG$1),$B$3:$UUU$272,ROW($R75)-2,FALSE))</f>
        <v>0</v>
      </c>
      <c r="LH75" s="72"/>
      <c r="LI75" s="73"/>
      <c r="LJ75" s="74" t="str">
        <f>$C$75</f>
        <v>Projected start date for adding the new service(s):</v>
      </c>
      <c r="LK75" s="103"/>
      <c r="LL75" s="103"/>
      <c r="LM75" s="103"/>
      <c r="LN75" s="103"/>
      <c r="LO75" s="103"/>
      <c r="LP75" s="103"/>
      <c r="LQ75" s="103"/>
      <c r="LR75" s="79">
        <f>IF(LO$265=Equivalencies!$AE$23,'Site 30'!$K73,HLOOKUP(CONCATENATE(LK$2,LR$1),$B$3:$UUU$272,ROW($R75)-2,FALSE))</f>
        <v>0</v>
      </c>
      <c r="LS75" s="72"/>
      <c r="LT75" s="73"/>
      <c r="LU75" s="74" t="str">
        <f>$C$75</f>
        <v>Projected start date for adding the new service(s):</v>
      </c>
      <c r="LV75" s="103"/>
      <c r="LW75" s="103"/>
      <c r="LX75" s="103"/>
      <c r="LY75" s="103"/>
      <c r="LZ75" s="103"/>
      <c r="MA75" s="103"/>
      <c r="MB75" s="103"/>
      <c r="MC75" s="79">
        <f>IF(LZ$265=Equivalencies!$AE$23,'Site 31'!$K73,HLOOKUP(CONCATENATE(LV$2,MC$1),$B$3:$UUU$272,ROW($R75)-2,FALSE))</f>
        <v>0</v>
      </c>
      <c r="MD75" s="72"/>
      <c r="ME75" s="73"/>
      <c r="MF75" s="74" t="str">
        <f>$C$75</f>
        <v>Projected start date for adding the new service(s):</v>
      </c>
      <c r="MG75" s="103"/>
      <c r="MH75" s="103"/>
      <c r="MI75" s="103"/>
      <c r="MJ75" s="103"/>
      <c r="MK75" s="103"/>
      <c r="ML75" s="103"/>
      <c r="MM75" s="103"/>
      <c r="MN75" s="79">
        <f>IF(MK$265=Equivalencies!$AE$23,'Site 32'!$K73,HLOOKUP(CONCATENATE(MG$2,MN$1),$B$3:$UUU$272,ROW($R75)-2,FALSE))</f>
        <v>0</v>
      </c>
      <c r="MO75" s="72"/>
      <c r="MP75" s="73"/>
      <c r="MQ75" s="74" t="str">
        <f>$C$75</f>
        <v>Projected start date for adding the new service(s):</v>
      </c>
      <c r="MR75" s="103"/>
      <c r="MS75" s="103"/>
      <c r="MT75" s="103"/>
      <c r="MU75" s="103"/>
      <c r="MV75" s="103"/>
      <c r="MW75" s="103"/>
      <c r="MX75" s="103"/>
      <c r="MY75" s="79">
        <f>IF(MV$265=Equivalencies!$AE$23,'Site 33'!$K73,HLOOKUP(CONCATENATE(MR$2,MY$1),$B$3:$UUU$272,ROW($R75)-2,FALSE))</f>
        <v>0</v>
      </c>
      <c r="MZ75" s="72"/>
      <c r="NA75" s="73"/>
      <c r="NB75" s="74" t="str">
        <f>$C$75</f>
        <v>Projected start date for adding the new service(s):</v>
      </c>
      <c r="NC75" s="103"/>
      <c r="ND75" s="103"/>
      <c r="NE75" s="103"/>
      <c r="NF75" s="103"/>
      <c r="NG75" s="103"/>
      <c r="NH75" s="103"/>
      <c r="NI75" s="103"/>
      <c r="NJ75" s="79">
        <f>IF(NG$265=Equivalencies!$AE$23,'Site 34'!$K73,HLOOKUP(CONCATENATE(NC$2,NJ$1),$B$3:$UUU$272,ROW($R75)-2,FALSE))</f>
        <v>0</v>
      </c>
      <c r="NK75" s="72"/>
      <c r="NL75" s="73"/>
      <c r="NM75" s="74" t="str">
        <f>$C$75</f>
        <v>Projected start date for adding the new service(s):</v>
      </c>
      <c r="NN75" s="103"/>
      <c r="NO75" s="103"/>
      <c r="NP75" s="103"/>
      <c r="NQ75" s="103"/>
      <c r="NR75" s="103"/>
      <c r="NS75" s="103"/>
      <c r="NT75" s="103"/>
      <c r="NU75" s="79">
        <f>IF(NR$265=Equivalencies!$AE$23,'Site 35'!$K73,HLOOKUP(CONCATENATE(NN$2,NU$1),$B$3:$UUU$272,ROW($R75)-2,FALSE))</f>
        <v>0</v>
      </c>
      <c r="NV75" s="72"/>
      <c r="NW75" s="73"/>
      <c r="NX75" s="74" t="str">
        <f>$C$75</f>
        <v>Projected start date for adding the new service(s):</v>
      </c>
      <c r="NY75" s="103"/>
      <c r="NZ75" s="103"/>
      <c r="OA75" s="103"/>
      <c r="OB75" s="103"/>
      <c r="OC75" s="103"/>
      <c r="OD75" s="103"/>
      <c r="OE75" s="103"/>
      <c r="OF75" s="79">
        <f>IF(OC$265=Equivalencies!$AE$23,'Site 36'!$K73,HLOOKUP(CONCATENATE(NY$2,OF$1),$B$3:$UUU$272,ROW($R75)-2,FALSE))</f>
        <v>0</v>
      </c>
      <c r="OG75" s="72"/>
      <c r="OH75" s="73"/>
      <c r="OI75" s="74" t="str">
        <f>$C$75</f>
        <v>Projected start date for adding the new service(s):</v>
      </c>
      <c r="OJ75" s="103"/>
      <c r="OK75" s="103"/>
      <c r="OL75" s="103"/>
      <c r="OM75" s="103"/>
      <c r="ON75" s="103"/>
      <c r="OO75" s="103"/>
      <c r="OP75" s="103"/>
      <c r="OQ75" s="79">
        <f>IF(ON$265=Equivalencies!$AE$23,'Site 37'!$K73,HLOOKUP(CONCATENATE(OJ$2,OQ$1),$B$3:$UUU$272,ROW($R75)-2,FALSE))</f>
        <v>0</v>
      </c>
      <c r="OR75" s="72"/>
      <c r="OS75" s="73"/>
      <c r="OT75" s="74" t="str">
        <f>$C$75</f>
        <v>Projected start date for adding the new service(s):</v>
      </c>
      <c r="OU75" s="103"/>
      <c r="OV75" s="103"/>
      <c r="OW75" s="103"/>
      <c r="OX75" s="103"/>
      <c r="OY75" s="103"/>
      <c r="OZ75" s="103"/>
      <c r="PA75" s="103"/>
      <c r="PB75" s="79">
        <f>IF(OY$265=Equivalencies!$AE$23,'Site 38'!$K73,HLOOKUP(CONCATENATE(OU$2,PB$1),$B$3:$UUU$272,ROW($R75)-2,FALSE))</f>
        <v>0</v>
      </c>
      <c r="PC75" s="72"/>
      <c r="PD75" s="73"/>
      <c r="PE75" s="74" t="str">
        <f>$C$75</f>
        <v>Projected start date for adding the new service(s):</v>
      </c>
      <c r="PF75" s="103"/>
      <c r="PG75" s="103"/>
      <c r="PH75" s="103"/>
      <c r="PI75" s="103"/>
      <c r="PJ75" s="103"/>
      <c r="PK75" s="103"/>
      <c r="PL75" s="103"/>
      <c r="PM75" s="79">
        <f>IF(PJ$265=Equivalencies!$AE$23,'Site 39'!$K73,HLOOKUP(CONCATENATE(PF$2,PM$1),$B$3:$UUU$272,ROW($R75)-2,FALSE))</f>
        <v>0</v>
      </c>
      <c r="PN75" s="72"/>
      <c r="PO75" s="73"/>
      <c r="PP75" s="74" t="str">
        <f>$C$75</f>
        <v>Projected start date for adding the new service(s):</v>
      </c>
      <c r="PQ75" s="103"/>
      <c r="PR75" s="103"/>
      <c r="PS75" s="103"/>
      <c r="PT75" s="103"/>
      <c r="PU75" s="103"/>
      <c r="PV75" s="103"/>
      <c r="PW75" s="103"/>
      <c r="PX75" s="79">
        <f>IF(PU$265=Equivalencies!$AE$23,'Site 40'!$K73,HLOOKUP(CONCATENATE(PQ$2,PX$1),$B$3:$UUU$272,ROW($R75)-2,FALSE))</f>
        <v>0</v>
      </c>
      <c r="PY75" s="72"/>
      <c r="PZ75" s="73"/>
      <c r="QA75" s="74" t="str">
        <f>$C$75</f>
        <v>Projected start date for adding the new service(s):</v>
      </c>
      <c r="QB75" s="103"/>
      <c r="QC75" s="103"/>
      <c r="QD75" s="103"/>
      <c r="QE75" s="103"/>
      <c r="QF75" s="103"/>
      <c r="QG75" s="103"/>
      <c r="QH75" s="103"/>
      <c r="QI75" s="79">
        <f>IF(QF$265=Equivalencies!$AE$23,'Site 41'!$K73,HLOOKUP(CONCATENATE(QB$2,QI$1),$B$3:$UUU$272,ROW($R75)-2,FALSE))</f>
        <v>0</v>
      </c>
      <c r="QJ75" s="72"/>
      <c r="QK75" s="73"/>
      <c r="QL75" s="74" t="str">
        <f>$C$75</f>
        <v>Projected start date for adding the new service(s):</v>
      </c>
      <c r="QM75" s="103"/>
      <c r="QN75" s="103"/>
      <c r="QO75" s="103"/>
      <c r="QP75" s="103"/>
      <c r="QQ75" s="103"/>
      <c r="QR75" s="103"/>
      <c r="QS75" s="103"/>
      <c r="QT75" s="79">
        <f>IF(QQ$265=Equivalencies!$AE$23,'Site 42'!$K73,HLOOKUP(CONCATENATE(QM$2,QT$1),$B$3:$UUU$272,ROW($R75)-2,FALSE))</f>
        <v>0</v>
      </c>
      <c r="QU75" s="72"/>
      <c r="QV75" s="73"/>
      <c r="QW75" s="74" t="str">
        <f>$C$75</f>
        <v>Projected start date for adding the new service(s):</v>
      </c>
      <c r="QX75" s="103"/>
      <c r="QY75" s="103"/>
      <c r="QZ75" s="103"/>
      <c r="RA75" s="103"/>
      <c r="RB75" s="103"/>
      <c r="RC75" s="103"/>
      <c r="RD75" s="103"/>
      <c r="RE75" s="79">
        <f>IF(RB$265=Equivalencies!$AE$23,'Site 43'!$K73,HLOOKUP(CONCATENATE(QX$2,RE$1),$B$3:$UUU$272,ROW($R75)-2,FALSE))</f>
        <v>0</v>
      </c>
      <c r="RF75" s="72"/>
      <c r="RG75" s="73"/>
      <c r="RH75" s="74" t="str">
        <f>$C$75</f>
        <v>Projected start date for adding the new service(s):</v>
      </c>
      <c r="RI75" s="103"/>
      <c r="RJ75" s="103"/>
      <c r="RK75" s="103"/>
      <c r="RL75" s="103"/>
      <c r="RM75" s="103"/>
      <c r="RN75" s="103"/>
      <c r="RO75" s="103"/>
      <c r="RP75" s="79">
        <f>IF(RM$265=Equivalencies!$AE$23,'Site 44'!$K73,HLOOKUP(CONCATENATE(RI$2,RP$1),$B$3:$UUU$272,ROW($R75)-2,FALSE))</f>
        <v>0</v>
      </c>
      <c r="RQ75" s="72"/>
      <c r="RR75" s="73"/>
      <c r="RS75" s="74" t="str">
        <f>$C$75</f>
        <v>Projected start date for adding the new service(s):</v>
      </c>
      <c r="RT75" s="103"/>
      <c r="RU75" s="103"/>
      <c r="RV75" s="103"/>
      <c r="RW75" s="103"/>
      <c r="RX75" s="103"/>
      <c r="RY75" s="103"/>
      <c r="RZ75" s="103"/>
      <c r="SA75" s="79">
        <f>IF(RX$265=Equivalencies!$AE$23,'Site 45'!$K73,HLOOKUP(CONCATENATE(RT$2,SA$1),$B$3:$UUU$272,ROW($R75)-2,FALSE))</f>
        <v>0</v>
      </c>
      <c r="SB75" s="72"/>
      <c r="SC75" s="73"/>
      <c r="SD75" s="74" t="str">
        <f>$C$75</f>
        <v>Projected start date for adding the new service(s):</v>
      </c>
      <c r="SE75" s="103"/>
      <c r="SF75" s="103"/>
      <c r="SG75" s="103"/>
      <c r="SH75" s="103"/>
      <c r="SI75" s="103"/>
      <c r="SJ75" s="103"/>
      <c r="SK75" s="103"/>
      <c r="SL75" s="79">
        <f>IF(SI$265=Equivalencies!$AE$23,'Site 46'!$K73,HLOOKUP(CONCATENATE(SE$2,SL$1),$B$3:$UUU$272,ROW($R75)-2,FALSE))</f>
        <v>0</v>
      </c>
      <c r="SM75" s="72"/>
      <c r="SN75" s="73"/>
      <c r="SO75" s="74" t="str">
        <f>$C$75</f>
        <v>Projected start date for adding the new service(s):</v>
      </c>
      <c r="SP75" s="103"/>
      <c r="SQ75" s="103"/>
      <c r="SR75" s="103"/>
      <c r="SS75" s="103"/>
      <c r="ST75" s="103"/>
      <c r="SU75" s="103"/>
      <c r="SV75" s="103"/>
      <c r="SW75" s="79">
        <f>IF(ST$265=Equivalencies!$AE$23,'Site 47'!$K73,HLOOKUP(CONCATENATE(SP$2,SW$1),$B$3:$UUU$272,ROW($R75)-2,FALSE))</f>
        <v>0</v>
      </c>
      <c r="SX75" s="72"/>
      <c r="SY75" s="73"/>
      <c r="SZ75" s="74" t="str">
        <f>$C$75</f>
        <v>Projected start date for adding the new service(s):</v>
      </c>
      <c r="TA75" s="103"/>
      <c r="TB75" s="103"/>
      <c r="TC75" s="103"/>
      <c r="TD75" s="103"/>
      <c r="TE75" s="103"/>
      <c r="TF75" s="103"/>
      <c r="TG75" s="103"/>
      <c r="TH75" s="79">
        <f>IF(TE$265=Equivalencies!$AE$23,'Site 48'!$K73,HLOOKUP(CONCATENATE(TA$2,TH$1),$B$3:$UUU$272,ROW($R75)-2,FALSE))</f>
        <v>0</v>
      </c>
      <c r="TI75" s="72"/>
      <c r="TJ75" s="73"/>
      <c r="TK75" s="74" t="str">
        <f>$C$75</f>
        <v>Projected start date for adding the new service(s):</v>
      </c>
      <c r="TL75" s="103"/>
      <c r="TM75" s="103"/>
      <c r="TN75" s="103"/>
      <c r="TO75" s="103"/>
      <c r="TP75" s="103"/>
      <c r="TQ75" s="103"/>
      <c r="TR75" s="103"/>
      <c r="TS75" s="79">
        <f>IF(TP$265=Equivalencies!$AE$23,'Site 49'!$K73,HLOOKUP(CONCATENATE(TL$2,TS$1),$B$3:$UUU$272,ROW($R75)-2,FALSE))</f>
        <v>0</v>
      </c>
      <c r="TT75" s="72"/>
      <c r="TU75" s="73"/>
      <c r="TV75" s="74" t="str">
        <f>$C$75</f>
        <v>Projected start date for adding the new service(s):</v>
      </c>
      <c r="TW75" s="103"/>
      <c r="TX75" s="103"/>
      <c r="TY75" s="103"/>
      <c r="TZ75" s="103"/>
      <c r="UA75" s="103"/>
      <c r="UB75" s="103"/>
      <c r="UC75" s="103"/>
      <c r="UD75" s="79">
        <f>IF(UA$265=Equivalencies!$AE$23,'Site 50'!$K73,HLOOKUP(CONCATENATE(TW$2,UD$1),$B$3:$UUU$272,ROW($R75)-2,FALSE))</f>
        <v>0</v>
      </c>
      <c r="UE75" s="72"/>
    </row>
    <row r="76" spans="1:551" x14ac:dyDescent="0.25">
      <c r="A76" s="75"/>
      <c r="B76" s="73"/>
      <c r="C76" s="74"/>
      <c r="D76" s="40"/>
      <c r="E76" s="40"/>
      <c r="F76" s="40"/>
      <c r="G76" s="40"/>
      <c r="H76" s="40"/>
      <c r="I76" s="40"/>
      <c r="J76" s="40"/>
      <c r="K76" s="40"/>
      <c r="L76" s="72"/>
      <c r="M76" s="73"/>
      <c r="N76" s="40"/>
      <c r="O76" s="40"/>
      <c r="P76" s="40"/>
      <c r="Q76" s="40"/>
      <c r="R76" s="40"/>
      <c r="S76" s="40"/>
      <c r="T76" s="40"/>
      <c r="U76" s="40"/>
      <c r="V76" s="40"/>
      <c r="W76" s="72"/>
      <c r="X76" s="73"/>
      <c r="Y76" s="40"/>
      <c r="Z76" s="40"/>
      <c r="AA76" s="40"/>
      <c r="AB76" s="40"/>
      <c r="AC76" s="40"/>
      <c r="AD76" s="40"/>
      <c r="AE76" s="40"/>
      <c r="AF76" s="40"/>
      <c r="AG76" s="40"/>
      <c r="AH76" s="72"/>
      <c r="AI76" s="73"/>
      <c r="AJ76" s="40"/>
      <c r="AK76" s="40"/>
      <c r="AL76" s="40"/>
      <c r="AM76" s="40"/>
      <c r="AN76" s="40"/>
      <c r="AO76" s="40"/>
      <c r="AP76" s="40"/>
      <c r="AQ76" s="40"/>
      <c r="AR76" s="40"/>
      <c r="AS76" s="72"/>
      <c r="AT76" s="73"/>
      <c r="AU76" s="40"/>
      <c r="AV76" s="40"/>
      <c r="AW76" s="40"/>
      <c r="AX76" s="40"/>
      <c r="AY76" s="40"/>
      <c r="AZ76" s="40"/>
      <c r="BA76" s="40"/>
      <c r="BB76" s="40"/>
      <c r="BC76" s="40"/>
      <c r="BD76" s="72"/>
      <c r="BE76" s="73"/>
      <c r="BF76" s="40"/>
      <c r="BG76" s="40"/>
      <c r="BH76" s="40"/>
      <c r="BI76" s="40"/>
      <c r="BJ76" s="40"/>
      <c r="BK76" s="40"/>
      <c r="BL76" s="40"/>
      <c r="BM76" s="40"/>
      <c r="BN76" s="40"/>
      <c r="BO76" s="72"/>
      <c r="BP76" s="73"/>
      <c r="BQ76" s="40"/>
      <c r="BR76" s="40"/>
      <c r="BS76" s="40"/>
      <c r="BT76" s="40"/>
      <c r="BU76" s="40"/>
      <c r="BV76" s="40"/>
      <c r="BW76" s="40"/>
      <c r="BX76" s="40"/>
      <c r="BY76" s="40"/>
      <c r="BZ76" s="72"/>
      <c r="CA76" s="73"/>
      <c r="CB76" s="40"/>
      <c r="CC76" s="40"/>
      <c r="CD76" s="40"/>
      <c r="CE76" s="40"/>
      <c r="CF76" s="40"/>
      <c r="CG76" s="40"/>
      <c r="CH76" s="40"/>
      <c r="CI76" s="40"/>
      <c r="CJ76" s="40"/>
      <c r="CK76" s="72"/>
      <c r="CL76" s="73"/>
      <c r="CM76" s="40"/>
      <c r="CN76" s="40"/>
      <c r="CO76" s="40"/>
      <c r="CP76" s="40"/>
      <c r="CQ76" s="40"/>
      <c r="CR76" s="40"/>
      <c r="CS76" s="40"/>
      <c r="CT76" s="40"/>
      <c r="CU76" s="40"/>
      <c r="CV76" s="72"/>
      <c r="CW76" s="73"/>
      <c r="CX76" s="40"/>
      <c r="CY76" s="40"/>
      <c r="CZ76" s="40"/>
      <c r="DA76" s="40"/>
      <c r="DB76" s="40"/>
      <c r="DC76" s="40"/>
      <c r="DD76" s="40"/>
      <c r="DE76" s="40"/>
      <c r="DF76" s="40"/>
      <c r="DG76" s="72"/>
      <c r="DH76" s="73"/>
      <c r="DI76" s="40"/>
      <c r="DJ76" s="40"/>
      <c r="DK76" s="40"/>
      <c r="DL76" s="40"/>
      <c r="DM76" s="40"/>
      <c r="DN76" s="40"/>
      <c r="DO76" s="40"/>
      <c r="DP76" s="40"/>
      <c r="DQ76" s="40"/>
      <c r="DR76" s="72"/>
      <c r="DS76" s="73"/>
      <c r="DT76" s="40"/>
      <c r="DU76" s="40"/>
      <c r="DV76" s="40"/>
      <c r="DW76" s="40"/>
      <c r="DX76" s="40"/>
      <c r="DY76" s="40"/>
      <c r="DZ76" s="40"/>
      <c r="EA76" s="40"/>
      <c r="EB76" s="40"/>
      <c r="EC76" s="72"/>
      <c r="ED76" s="73"/>
      <c r="EE76" s="40"/>
      <c r="EF76" s="40"/>
      <c r="EG76" s="40"/>
      <c r="EH76" s="40"/>
      <c r="EI76" s="40"/>
      <c r="EJ76" s="40"/>
      <c r="EK76" s="40"/>
      <c r="EL76" s="40"/>
      <c r="EM76" s="40"/>
      <c r="EN76" s="72"/>
      <c r="EO76" s="73"/>
      <c r="EP76" s="40"/>
      <c r="EQ76" s="40"/>
      <c r="ER76" s="40"/>
      <c r="ES76" s="40"/>
      <c r="ET76" s="40"/>
      <c r="EU76" s="40"/>
      <c r="EV76" s="40"/>
      <c r="EW76" s="40"/>
      <c r="EX76" s="40"/>
      <c r="EY76" s="72"/>
      <c r="EZ76" s="73"/>
      <c r="FA76" s="40"/>
      <c r="FB76" s="40"/>
      <c r="FC76" s="40"/>
      <c r="FD76" s="40"/>
      <c r="FE76" s="40"/>
      <c r="FF76" s="40"/>
      <c r="FG76" s="40"/>
      <c r="FH76" s="40"/>
      <c r="FI76" s="40"/>
      <c r="FJ76" s="72"/>
      <c r="FK76" s="73"/>
      <c r="FL76" s="40"/>
      <c r="FM76" s="40"/>
      <c r="FN76" s="40"/>
      <c r="FO76" s="40"/>
      <c r="FP76" s="40"/>
      <c r="FQ76" s="40"/>
      <c r="FR76" s="40"/>
      <c r="FS76" s="40"/>
      <c r="FT76" s="40"/>
      <c r="FU76" s="72"/>
      <c r="FV76" s="73"/>
      <c r="FW76" s="40"/>
      <c r="FX76" s="40"/>
      <c r="FY76" s="40"/>
      <c r="FZ76" s="40"/>
      <c r="GA76" s="40"/>
      <c r="GB76" s="40"/>
      <c r="GC76" s="40"/>
      <c r="GD76" s="40"/>
      <c r="GE76" s="40"/>
      <c r="GF76" s="72"/>
      <c r="GG76" s="73"/>
      <c r="GH76" s="40"/>
      <c r="GI76" s="40"/>
      <c r="GJ76" s="40"/>
      <c r="GK76" s="40"/>
      <c r="GL76" s="40"/>
      <c r="GM76" s="40"/>
      <c r="GN76" s="40"/>
      <c r="GO76" s="40"/>
      <c r="GP76" s="40"/>
      <c r="GQ76" s="72"/>
      <c r="GR76" s="73"/>
      <c r="GS76" s="40"/>
      <c r="GT76" s="40"/>
      <c r="GU76" s="40"/>
      <c r="GV76" s="40"/>
      <c r="GW76" s="40"/>
      <c r="GX76" s="40"/>
      <c r="GY76" s="40"/>
      <c r="GZ76" s="40"/>
      <c r="HA76" s="40"/>
      <c r="HB76" s="72"/>
      <c r="HC76" s="73"/>
      <c r="HD76" s="40"/>
      <c r="HE76" s="40"/>
      <c r="HF76" s="40"/>
      <c r="HG76" s="40"/>
      <c r="HH76" s="40"/>
      <c r="HI76" s="40"/>
      <c r="HJ76" s="40"/>
      <c r="HK76" s="40"/>
      <c r="HL76" s="40"/>
      <c r="HM76" s="72"/>
      <c r="HN76" s="73"/>
      <c r="HO76" s="40"/>
      <c r="HP76" s="40"/>
      <c r="HQ76" s="40"/>
      <c r="HR76" s="40"/>
      <c r="HS76" s="40"/>
      <c r="HT76" s="40"/>
      <c r="HU76" s="40"/>
      <c r="HV76" s="40"/>
      <c r="HW76" s="40"/>
      <c r="HX76" s="72"/>
      <c r="HY76" s="73"/>
      <c r="HZ76" s="40"/>
      <c r="IA76" s="40"/>
      <c r="IB76" s="40"/>
      <c r="IC76" s="40"/>
      <c r="ID76" s="40"/>
      <c r="IE76" s="40"/>
      <c r="IF76" s="40"/>
      <c r="IG76" s="40"/>
      <c r="IH76" s="40"/>
      <c r="II76" s="72"/>
      <c r="IJ76" s="73"/>
      <c r="IK76" s="40"/>
      <c r="IL76" s="40"/>
      <c r="IM76" s="40"/>
      <c r="IN76" s="40"/>
      <c r="IO76" s="40"/>
      <c r="IP76" s="40"/>
      <c r="IQ76" s="40"/>
      <c r="IR76" s="40"/>
      <c r="IS76" s="40"/>
      <c r="IT76" s="72"/>
      <c r="IU76" s="73"/>
      <c r="IV76" s="40"/>
      <c r="IW76" s="40"/>
      <c r="IX76" s="40"/>
      <c r="IY76" s="40"/>
      <c r="IZ76" s="40"/>
      <c r="JA76" s="40"/>
      <c r="JB76" s="40"/>
      <c r="JC76" s="40"/>
      <c r="JD76" s="40"/>
      <c r="JE76" s="72"/>
      <c r="JF76" s="73"/>
      <c r="JG76" s="40"/>
      <c r="JH76" s="40"/>
      <c r="JI76" s="40"/>
      <c r="JJ76" s="40"/>
      <c r="JK76" s="40"/>
      <c r="JL76" s="40"/>
      <c r="JM76" s="40"/>
      <c r="JN76" s="40"/>
      <c r="JO76" s="40"/>
      <c r="JP76" s="72"/>
      <c r="JQ76" s="73"/>
      <c r="JR76" s="40"/>
      <c r="JS76" s="40"/>
      <c r="JT76" s="40"/>
      <c r="JU76" s="40"/>
      <c r="JV76" s="40"/>
      <c r="JW76" s="40"/>
      <c r="JX76" s="40"/>
      <c r="JY76" s="40"/>
      <c r="JZ76" s="40"/>
      <c r="KA76" s="72"/>
      <c r="KB76" s="73"/>
      <c r="KC76" s="40"/>
      <c r="KD76" s="40"/>
      <c r="KE76" s="40"/>
      <c r="KF76" s="40"/>
      <c r="KG76" s="40"/>
      <c r="KH76" s="40"/>
      <c r="KI76" s="40"/>
      <c r="KJ76" s="40"/>
      <c r="KK76" s="40"/>
      <c r="KL76" s="72"/>
      <c r="KM76" s="73"/>
      <c r="KN76" s="40"/>
      <c r="KO76" s="40"/>
      <c r="KP76" s="40"/>
      <c r="KQ76" s="40"/>
      <c r="KR76" s="40"/>
      <c r="KS76" s="40"/>
      <c r="KT76" s="40"/>
      <c r="KU76" s="40"/>
      <c r="KV76" s="40"/>
      <c r="KW76" s="72"/>
      <c r="KX76" s="73"/>
      <c r="KY76" s="40"/>
      <c r="KZ76" s="40"/>
      <c r="LA76" s="40"/>
      <c r="LB76" s="40"/>
      <c r="LC76" s="40"/>
      <c r="LD76" s="40"/>
      <c r="LE76" s="40"/>
      <c r="LF76" s="40"/>
      <c r="LG76" s="40"/>
      <c r="LH76" s="72"/>
      <c r="LI76" s="73"/>
      <c r="LJ76" s="40"/>
      <c r="LK76" s="40"/>
      <c r="LL76" s="40"/>
      <c r="LM76" s="40"/>
      <c r="LN76" s="40"/>
      <c r="LO76" s="40"/>
      <c r="LP76" s="40"/>
      <c r="LQ76" s="40"/>
      <c r="LR76" s="40"/>
      <c r="LS76" s="72"/>
      <c r="LT76" s="73"/>
      <c r="LU76" s="40"/>
      <c r="LV76" s="40"/>
      <c r="LW76" s="40"/>
      <c r="LX76" s="40"/>
      <c r="LY76" s="40"/>
      <c r="LZ76" s="40"/>
      <c r="MA76" s="40"/>
      <c r="MB76" s="40"/>
      <c r="MC76" s="40"/>
      <c r="MD76" s="72"/>
      <c r="ME76" s="73"/>
      <c r="MF76" s="40"/>
      <c r="MG76" s="40"/>
      <c r="MH76" s="40"/>
      <c r="MI76" s="40"/>
      <c r="MJ76" s="40"/>
      <c r="MK76" s="40"/>
      <c r="ML76" s="40"/>
      <c r="MM76" s="40"/>
      <c r="MN76" s="40"/>
      <c r="MO76" s="72"/>
      <c r="MP76" s="73"/>
      <c r="MQ76" s="40"/>
      <c r="MR76" s="40"/>
      <c r="MS76" s="40"/>
      <c r="MT76" s="40"/>
      <c r="MU76" s="40"/>
      <c r="MV76" s="40"/>
      <c r="MW76" s="40"/>
      <c r="MX76" s="40"/>
      <c r="MY76" s="40"/>
      <c r="MZ76" s="72"/>
      <c r="NA76" s="73"/>
      <c r="NB76" s="40"/>
      <c r="NC76" s="40"/>
      <c r="ND76" s="40"/>
      <c r="NE76" s="40"/>
      <c r="NF76" s="40"/>
      <c r="NG76" s="40"/>
      <c r="NH76" s="40"/>
      <c r="NI76" s="40"/>
      <c r="NJ76" s="40"/>
      <c r="NK76" s="72"/>
      <c r="NL76" s="73"/>
      <c r="NM76" s="40"/>
      <c r="NN76" s="40"/>
      <c r="NO76" s="40"/>
      <c r="NP76" s="40"/>
      <c r="NQ76" s="40"/>
      <c r="NR76" s="40"/>
      <c r="NS76" s="40"/>
      <c r="NT76" s="40"/>
      <c r="NU76" s="40"/>
      <c r="NV76" s="72"/>
      <c r="NW76" s="73"/>
      <c r="NX76" s="40"/>
      <c r="NY76" s="40"/>
      <c r="NZ76" s="40"/>
      <c r="OA76" s="40"/>
      <c r="OB76" s="40"/>
      <c r="OC76" s="40"/>
      <c r="OD76" s="40"/>
      <c r="OE76" s="40"/>
      <c r="OF76" s="40"/>
      <c r="OG76" s="72"/>
      <c r="OH76" s="73"/>
      <c r="OI76" s="40"/>
      <c r="OJ76" s="40"/>
      <c r="OK76" s="40"/>
      <c r="OL76" s="40"/>
      <c r="OM76" s="40"/>
      <c r="ON76" s="40"/>
      <c r="OO76" s="40"/>
      <c r="OP76" s="40"/>
      <c r="OQ76" s="40"/>
      <c r="OR76" s="72"/>
      <c r="OS76" s="73"/>
      <c r="OT76" s="40"/>
      <c r="OU76" s="40"/>
      <c r="OV76" s="40"/>
      <c r="OW76" s="40"/>
      <c r="OX76" s="40"/>
      <c r="OY76" s="40"/>
      <c r="OZ76" s="40"/>
      <c r="PA76" s="40"/>
      <c r="PB76" s="40"/>
      <c r="PC76" s="72"/>
      <c r="PD76" s="73"/>
      <c r="PE76" s="40"/>
      <c r="PF76" s="40"/>
      <c r="PG76" s="40"/>
      <c r="PH76" s="40"/>
      <c r="PI76" s="40"/>
      <c r="PJ76" s="40"/>
      <c r="PK76" s="40"/>
      <c r="PL76" s="40"/>
      <c r="PM76" s="40"/>
      <c r="PN76" s="72"/>
      <c r="PO76" s="73"/>
      <c r="PP76" s="40"/>
      <c r="PQ76" s="40"/>
      <c r="PR76" s="40"/>
      <c r="PS76" s="40"/>
      <c r="PT76" s="40"/>
      <c r="PU76" s="40"/>
      <c r="PV76" s="40"/>
      <c r="PW76" s="40"/>
      <c r="PX76" s="40"/>
      <c r="PY76" s="72"/>
      <c r="PZ76" s="73"/>
      <c r="QA76" s="40"/>
      <c r="QB76" s="40"/>
      <c r="QC76" s="40"/>
      <c r="QD76" s="40"/>
      <c r="QE76" s="40"/>
      <c r="QF76" s="40"/>
      <c r="QG76" s="40"/>
      <c r="QH76" s="40"/>
      <c r="QI76" s="40"/>
      <c r="QJ76" s="72"/>
      <c r="QK76" s="73"/>
      <c r="QL76" s="40"/>
      <c r="QM76" s="40"/>
      <c r="QN76" s="40"/>
      <c r="QO76" s="40"/>
      <c r="QP76" s="40"/>
      <c r="QQ76" s="40"/>
      <c r="QR76" s="40"/>
      <c r="QS76" s="40"/>
      <c r="QT76" s="40"/>
      <c r="QU76" s="72"/>
      <c r="QV76" s="73"/>
      <c r="QW76" s="40"/>
      <c r="QX76" s="40"/>
      <c r="QY76" s="40"/>
      <c r="QZ76" s="40"/>
      <c r="RA76" s="40"/>
      <c r="RB76" s="40"/>
      <c r="RC76" s="40"/>
      <c r="RD76" s="40"/>
      <c r="RE76" s="40"/>
      <c r="RF76" s="72"/>
      <c r="RG76" s="73"/>
      <c r="RH76" s="40"/>
      <c r="RI76" s="40"/>
      <c r="RJ76" s="40"/>
      <c r="RK76" s="40"/>
      <c r="RL76" s="40"/>
      <c r="RM76" s="40"/>
      <c r="RN76" s="40"/>
      <c r="RO76" s="40"/>
      <c r="RP76" s="40"/>
      <c r="RQ76" s="72"/>
      <c r="RR76" s="73"/>
      <c r="RS76" s="40"/>
      <c r="RT76" s="40"/>
      <c r="RU76" s="40"/>
      <c r="RV76" s="40"/>
      <c r="RW76" s="40"/>
      <c r="RX76" s="40"/>
      <c r="RY76" s="40"/>
      <c r="RZ76" s="40"/>
      <c r="SA76" s="40"/>
      <c r="SB76" s="72"/>
      <c r="SC76" s="73"/>
      <c r="SD76" s="40"/>
      <c r="SE76" s="40"/>
      <c r="SF76" s="40"/>
      <c r="SG76" s="40"/>
      <c r="SH76" s="40"/>
      <c r="SI76" s="40"/>
      <c r="SJ76" s="40"/>
      <c r="SK76" s="40"/>
      <c r="SL76" s="40"/>
      <c r="SM76" s="72"/>
      <c r="SN76" s="73"/>
      <c r="SO76" s="40"/>
      <c r="SP76" s="40"/>
      <c r="SQ76" s="40"/>
      <c r="SR76" s="40"/>
      <c r="SS76" s="40"/>
      <c r="ST76" s="40"/>
      <c r="SU76" s="40"/>
      <c r="SV76" s="40"/>
      <c r="SW76" s="40"/>
      <c r="SX76" s="72"/>
      <c r="SY76" s="73"/>
      <c r="SZ76" s="40"/>
      <c r="TA76" s="40"/>
      <c r="TB76" s="40"/>
      <c r="TC76" s="40"/>
      <c r="TD76" s="40"/>
      <c r="TE76" s="40"/>
      <c r="TF76" s="40"/>
      <c r="TG76" s="40"/>
      <c r="TH76" s="40"/>
      <c r="TI76" s="72"/>
      <c r="TJ76" s="73"/>
      <c r="TK76" s="40"/>
      <c r="TL76" s="40"/>
      <c r="TM76" s="40"/>
      <c r="TN76" s="40"/>
      <c r="TO76" s="40"/>
      <c r="TP76" s="40"/>
      <c r="TQ76" s="40"/>
      <c r="TR76" s="40"/>
      <c r="TS76" s="40"/>
      <c r="TT76" s="72"/>
      <c r="TU76" s="73"/>
      <c r="TV76" s="40"/>
      <c r="TW76" s="40"/>
      <c r="TX76" s="40"/>
      <c r="TY76" s="40"/>
      <c r="TZ76" s="40"/>
      <c r="UA76" s="40"/>
      <c r="UB76" s="40"/>
      <c r="UC76" s="40"/>
      <c r="UD76" s="40"/>
      <c r="UE76" s="72"/>
    </row>
    <row r="77" spans="1:551" x14ac:dyDescent="0.25">
      <c r="A77" s="75"/>
      <c r="B77" s="73"/>
      <c r="C77" s="74" t="str">
        <f>'Site 1'!C75</f>
        <v>Current Service:</v>
      </c>
      <c r="D77" s="40"/>
      <c r="E77" s="40"/>
      <c r="F77" s="40"/>
      <c r="G77" s="148">
        <f>IF($G$12="","",$G$12)</f>
        <v>0</v>
      </c>
      <c r="H77" s="149"/>
      <c r="I77" s="149"/>
      <c r="J77" s="149"/>
      <c r="K77" s="150"/>
      <c r="L77" s="72"/>
      <c r="M77" s="73"/>
      <c r="N77" s="74" t="str">
        <f>$C$77</f>
        <v>Current Service:</v>
      </c>
      <c r="O77" s="40"/>
      <c r="P77" s="40"/>
      <c r="Q77" s="40"/>
      <c r="R77" s="148">
        <f>IF(R$12="","",R$12)</f>
        <v>0</v>
      </c>
      <c r="S77" s="149"/>
      <c r="T77" s="149"/>
      <c r="U77" s="149"/>
      <c r="V77" s="150"/>
      <c r="W77" s="72"/>
      <c r="X77" s="73"/>
      <c r="Y77" s="74" t="str">
        <f>$C$77</f>
        <v>Current Service:</v>
      </c>
      <c r="Z77" s="40"/>
      <c r="AA77" s="40"/>
      <c r="AB77" s="40"/>
      <c r="AC77" s="148">
        <f>IF(AC$12="","",AC$12)</f>
        <v>0</v>
      </c>
      <c r="AD77" s="149"/>
      <c r="AE77" s="149"/>
      <c r="AF77" s="149"/>
      <c r="AG77" s="150"/>
      <c r="AH77" s="72"/>
      <c r="AI77" s="73"/>
      <c r="AJ77" s="74" t="str">
        <f>$C$77</f>
        <v>Current Service:</v>
      </c>
      <c r="AK77" s="40"/>
      <c r="AL77" s="40"/>
      <c r="AM77" s="40"/>
      <c r="AN77" s="148">
        <f>IF(AN$12="","",AN$12)</f>
        <v>0</v>
      </c>
      <c r="AO77" s="149"/>
      <c r="AP77" s="149"/>
      <c r="AQ77" s="149"/>
      <c r="AR77" s="150"/>
      <c r="AS77" s="72"/>
      <c r="AT77" s="73"/>
      <c r="AU77" s="74" t="str">
        <f>$C$77</f>
        <v>Current Service:</v>
      </c>
      <c r="AV77" s="40"/>
      <c r="AW77" s="40"/>
      <c r="AX77" s="40"/>
      <c r="AY77" s="148">
        <f>IF(AY$12="","",AY$12)</f>
        <v>0</v>
      </c>
      <c r="AZ77" s="149"/>
      <c r="BA77" s="149"/>
      <c r="BB77" s="149"/>
      <c r="BC77" s="150"/>
      <c r="BD77" s="72"/>
      <c r="BE77" s="73"/>
      <c r="BF77" s="74" t="str">
        <f>$C$77</f>
        <v>Current Service:</v>
      </c>
      <c r="BG77" s="40"/>
      <c r="BH77" s="40"/>
      <c r="BI77" s="40"/>
      <c r="BJ77" s="148">
        <f>IF(BJ$12="","",BJ$12)</f>
        <v>0</v>
      </c>
      <c r="BK77" s="149"/>
      <c r="BL77" s="149"/>
      <c r="BM77" s="149"/>
      <c r="BN77" s="150"/>
      <c r="BO77" s="72"/>
      <c r="BP77" s="73"/>
      <c r="BQ77" s="74" t="str">
        <f>$C$77</f>
        <v>Current Service:</v>
      </c>
      <c r="BR77" s="40"/>
      <c r="BS77" s="40"/>
      <c r="BT77" s="40"/>
      <c r="BU77" s="148">
        <f>IF(BU$12="","",BU$12)</f>
        <v>0</v>
      </c>
      <c r="BV77" s="149"/>
      <c r="BW77" s="149"/>
      <c r="BX77" s="149"/>
      <c r="BY77" s="150"/>
      <c r="BZ77" s="72"/>
      <c r="CA77" s="73"/>
      <c r="CB77" s="74" t="str">
        <f>$C$77</f>
        <v>Current Service:</v>
      </c>
      <c r="CC77" s="40"/>
      <c r="CD77" s="40"/>
      <c r="CE77" s="40"/>
      <c r="CF77" s="148">
        <f>IF(CF$12="","",CF$12)</f>
        <v>0</v>
      </c>
      <c r="CG77" s="149"/>
      <c r="CH77" s="149"/>
      <c r="CI77" s="149"/>
      <c r="CJ77" s="150"/>
      <c r="CK77" s="72"/>
      <c r="CL77" s="73"/>
      <c r="CM77" s="74" t="str">
        <f>$C$77</f>
        <v>Current Service:</v>
      </c>
      <c r="CN77" s="40"/>
      <c r="CO77" s="40"/>
      <c r="CP77" s="40"/>
      <c r="CQ77" s="148">
        <f>IF(CQ$12="","",CQ$12)</f>
        <v>0</v>
      </c>
      <c r="CR77" s="149"/>
      <c r="CS77" s="149"/>
      <c r="CT77" s="149"/>
      <c r="CU77" s="150"/>
      <c r="CV77" s="72"/>
      <c r="CW77" s="73"/>
      <c r="CX77" s="74" t="str">
        <f>$C$77</f>
        <v>Current Service:</v>
      </c>
      <c r="CY77" s="40"/>
      <c r="CZ77" s="40"/>
      <c r="DA77" s="40"/>
      <c r="DB77" s="148">
        <f>IF(DB$12="","",DB$12)</f>
        <v>0</v>
      </c>
      <c r="DC77" s="149"/>
      <c r="DD77" s="149"/>
      <c r="DE77" s="149"/>
      <c r="DF77" s="150"/>
      <c r="DG77" s="72"/>
      <c r="DH77" s="73"/>
      <c r="DI77" s="74" t="str">
        <f>$C$77</f>
        <v>Current Service:</v>
      </c>
      <c r="DJ77" s="40"/>
      <c r="DK77" s="40"/>
      <c r="DL77" s="40"/>
      <c r="DM77" s="148">
        <f>IF(DM$12="","",DM$12)</f>
        <v>0</v>
      </c>
      <c r="DN77" s="149"/>
      <c r="DO77" s="149"/>
      <c r="DP77" s="149"/>
      <c r="DQ77" s="150"/>
      <c r="DR77" s="72"/>
      <c r="DS77" s="73"/>
      <c r="DT77" s="74" t="str">
        <f>$C$77</f>
        <v>Current Service:</v>
      </c>
      <c r="DU77" s="40"/>
      <c r="DV77" s="40"/>
      <c r="DW77" s="40"/>
      <c r="DX77" s="148">
        <f>IF(DX$12="","",DX$12)</f>
        <v>0</v>
      </c>
      <c r="DY77" s="149"/>
      <c r="DZ77" s="149"/>
      <c r="EA77" s="149"/>
      <c r="EB77" s="150"/>
      <c r="EC77" s="72"/>
      <c r="ED77" s="73"/>
      <c r="EE77" s="74" t="str">
        <f>$C$77</f>
        <v>Current Service:</v>
      </c>
      <c r="EF77" s="40"/>
      <c r="EG77" s="40"/>
      <c r="EH77" s="40"/>
      <c r="EI77" s="148">
        <f>IF(EI$12="","",EI$12)</f>
        <v>0</v>
      </c>
      <c r="EJ77" s="149"/>
      <c r="EK77" s="149"/>
      <c r="EL77" s="149"/>
      <c r="EM77" s="150"/>
      <c r="EN77" s="72"/>
      <c r="EO77" s="73"/>
      <c r="EP77" s="74" t="str">
        <f>$C$77</f>
        <v>Current Service:</v>
      </c>
      <c r="EQ77" s="40"/>
      <c r="ER77" s="40"/>
      <c r="ES77" s="40"/>
      <c r="ET77" s="148">
        <f>IF(ET$12="","",ET$12)</f>
        <v>0</v>
      </c>
      <c r="EU77" s="149"/>
      <c r="EV77" s="149"/>
      <c r="EW77" s="149"/>
      <c r="EX77" s="150"/>
      <c r="EY77" s="72"/>
      <c r="EZ77" s="73"/>
      <c r="FA77" s="74" t="str">
        <f>$C$77</f>
        <v>Current Service:</v>
      </c>
      <c r="FB77" s="40"/>
      <c r="FC77" s="40"/>
      <c r="FD77" s="40"/>
      <c r="FE77" s="148">
        <f>IF(FE$12="","",FE$12)</f>
        <v>0</v>
      </c>
      <c r="FF77" s="149"/>
      <c r="FG77" s="149"/>
      <c r="FH77" s="149"/>
      <c r="FI77" s="150"/>
      <c r="FJ77" s="72"/>
      <c r="FK77" s="73"/>
      <c r="FL77" s="74" t="str">
        <f>$C$77</f>
        <v>Current Service:</v>
      </c>
      <c r="FM77" s="40"/>
      <c r="FN77" s="40"/>
      <c r="FO77" s="40"/>
      <c r="FP77" s="148">
        <f>IF(FP$12="","",FP$12)</f>
        <v>0</v>
      </c>
      <c r="FQ77" s="149"/>
      <c r="FR77" s="149"/>
      <c r="FS77" s="149"/>
      <c r="FT77" s="150"/>
      <c r="FU77" s="72"/>
      <c r="FV77" s="73"/>
      <c r="FW77" s="74" t="str">
        <f>$C$77</f>
        <v>Current Service:</v>
      </c>
      <c r="FX77" s="40"/>
      <c r="FY77" s="40"/>
      <c r="FZ77" s="40"/>
      <c r="GA77" s="148">
        <f>IF(GA$12="","",GA$12)</f>
        <v>0</v>
      </c>
      <c r="GB77" s="149"/>
      <c r="GC77" s="149"/>
      <c r="GD77" s="149"/>
      <c r="GE77" s="150"/>
      <c r="GF77" s="72"/>
      <c r="GG77" s="73"/>
      <c r="GH77" s="74" t="str">
        <f>$C$77</f>
        <v>Current Service:</v>
      </c>
      <c r="GI77" s="40"/>
      <c r="GJ77" s="40"/>
      <c r="GK77" s="40"/>
      <c r="GL77" s="148">
        <f>IF(GL$12="","",GL$12)</f>
        <v>0</v>
      </c>
      <c r="GM77" s="149"/>
      <c r="GN77" s="149"/>
      <c r="GO77" s="149"/>
      <c r="GP77" s="150"/>
      <c r="GQ77" s="72"/>
      <c r="GR77" s="73"/>
      <c r="GS77" s="74" t="str">
        <f>$C$77</f>
        <v>Current Service:</v>
      </c>
      <c r="GT77" s="40"/>
      <c r="GU77" s="40"/>
      <c r="GV77" s="40"/>
      <c r="GW77" s="148">
        <f>IF(GW$12="","",GW$12)</f>
        <v>0</v>
      </c>
      <c r="GX77" s="149"/>
      <c r="GY77" s="149"/>
      <c r="GZ77" s="149"/>
      <c r="HA77" s="150"/>
      <c r="HB77" s="72"/>
      <c r="HC77" s="73"/>
      <c r="HD77" s="74" t="str">
        <f>$C$77</f>
        <v>Current Service:</v>
      </c>
      <c r="HE77" s="40"/>
      <c r="HF77" s="40"/>
      <c r="HG77" s="40"/>
      <c r="HH77" s="148">
        <f>IF(HH$12="","",HH$12)</f>
        <v>0</v>
      </c>
      <c r="HI77" s="149"/>
      <c r="HJ77" s="149"/>
      <c r="HK77" s="149"/>
      <c r="HL77" s="150"/>
      <c r="HM77" s="72"/>
      <c r="HN77" s="73"/>
      <c r="HO77" s="74" t="str">
        <f>$C$77</f>
        <v>Current Service:</v>
      </c>
      <c r="HP77" s="40"/>
      <c r="HQ77" s="40"/>
      <c r="HR77" s="40"/>
      <c r="HS77" s="148">
        <f>IF(HS$12="","",HS$12)</f>
        <v>0</v>
      </c>
      <c r="HT77" s="149"/>
      <c r="HU77" s="149"/>
      <c r="HV77" s="149"/>
      <c r="HW77" s="150"/>
      <c r="HX77" s="72"/>
      <c r="HY77" s="73"/>
      <c r="HZ77" s="74" t="str">
        <f>$C$77</f>
        <v>Current Service:</v>
      </c>
      <c r="IA77" s="40"/>
      <c r="IB77" s="40"/>
      <c r="IC77" s="40"/>
      <c r="ID77" s="148">
        <f>IF(ID$12="","",ID$12)</f>
        <v>0</v>
      </c>
      <c r="IE77" s="149"/>
      <c r="IF77" s="149"/>
      <c r="IG77" s="149"/>
      <c r="IH77" s="150"/>
      <c r="II77" s="72"/>
      <c r="IJ77" s="73"/>
      <c r="IK77" s="74" t="str">
        <f>$C$77</f>
        <v>Current Service:</v>
      </c>
      <c r="IL77" s="40"/>
      <c r="IM77" s="40"/>
      <c r="IN77" s="40"/>
      <c r="IO77" s="148">
        <f>IF(IO$12="","",IO$12)</f>
        <v>0</v>
      </c>
      <c r="IP77" s="149"/>
      <c r="IQ77" s="149"/>
      <c r="IR77" s="149"/>
      <c r="IS77" s="150"/>
      <c r="IT77" s="72"/>
      <c r="IU77" s="73"/>
      <c r="IV77" s="74" t="str">
        <f>$C$77</f>
        <v>Current Service:</v>
      </c>
      <c r="IW77" s="40"/>
      <c r="IX77" s="40"/>
      <c r="IY77" s="40"/>
      <c r="IZ77" s="148">
        <f>IF(IZ$12="","",IZ$12)</f>
        <v>0</v>
      </c>
      <c r="JA77" s="149"/>
      <c r="JB77" s="149"/>
      <c r="JC77" s="149"/>
      <c r="JD77" s="150"/>
      <c r="JE77" s="72"/>
      <c r="JF77" s="73"/>
      <c r="JG77" s="74" t="str">
        <f>$C$77</f>
        <v>Current Service:</v>
      </c>
      <c r="JH77" s="40"/>
      <c r="JI77" s="40"/>
      <c r="JJ77" s="40"/>
      <c r="JK77" s="148">
        <f>IF(JK$12="","",JK$12)</f>
        <v>0</v>
      </c>
      <c r="JL77" s="149"/>
      <c r="JM77" s="149"/>
      <c r="JN77" s="149"/>
      <c r="JO77" s="150"/>
      <c r="JP77" s="72"/>
      <c r="JQ77" s="73"/>
      <c r="JR77" s="74" t="str">
        <f>$C$77</f>
        <v>Current Service:</v>
      </c>
      <c r="JS77" s="40"/>
      <c r="JT77" s="40"/>
      <c r="JU77" s="40"/>
      <c r="JV77" s="148">
        <f>IF(JV$12="","",JV$12)</f>
        <v>0</v>
      </c>
      <c r="JW77" s="149"/>
      <c r="JX77" s="149"/>
      <c r="JY77" s="149"/>
      <c r="JZ77" s="150"/>
      <c r="KA77" s="72"/>
      <c r="KB77" s="73"/>
      <c r="KC77" s="74" t="str">
        <f>$C$77</f>
        <v>Current Service:</v>
      </c>
      <c r="KD77" s="40"/>
      <c r="KE77" s="40"/>
      <c r="KF77" s="40"/>
      <c r="KG77" s="148">
        <f>IF(KG$12="","",KG$12)</f>
        <v>0</v>
      </c>
      <c r="KH77" s="149"/>
      <c r="KI77" s="149"/>
      <c r="KJ77" s="149"/>
      <c r="KK77" s="150"/>
      <c r="KL77" s="72"/>
      <c r="KM77" s="73"/>
      <c r="KN77" s="74" t="str">
        <f>$C$77</f>
        <v>Current Service:</v>
      </c>
      <c r="KO77" s="40"/>
      <c r="KP77" s="40"/>
      <c r="KQ77" s="40"/>
      <c r="KR77" s="148">
        <f>IF(KR$12="","",KR$12)</f>
        <v>0</v>
      </c>
      <c r="KS77" s="149"/>
      <c r="KT77" s="149"/>
      <c r="KU77" s="149"/>
      <c r="KV77" s="150"/>
      <c r="KW77" s="72"/>
      <c r="KX77" s="73"/>
      <c r="KY77" s="74" t="str">
        <f>$C$77</f>
        <v>Current Service:</v>
      </c>
      <c r="KZ77" s="40"/>
      <c r="LA77" s="40"/>
      <c r="LB77" s="40"/>
      <c r="LC77" s="148">
        <f>IF(LC$12="","",LC$12)</f>
        <v>0</v>
      </c>
      <c r="LD77" s="149"/>
      <c r="LE77" s="149"/>
      <c r="LF77" s="149"/>
      <c r="LG77" s="150"/>
      <c r="LH77" s="72"/>
      <c r="LI77" s="73"/>
      <c r="LJ77" s="74" t="str">
        <f>$C$77</f>
        <v>Current Service:</v>
      </c>
      <c r="LK77" s="40"/>
      <c r="LL77" s="40"/>
      <c r="LM77" s="40"/>
      <c r="LN77" s="148">
        <f>IF(LN$12="","",LN$12)</f>
        <v>0</v>
      </c>
      <c r="LO77" s="149"/>
      <c r="LP77" s="149"/>
      <c r="LQ77" s="149"/>
      <c r="LR77" s="150"/>
      <c r="LS77" s="72"/>
      <c r="LT77" s="73"/>
      <c r="LU77" s="74" t="str">
        <f>$C$77</f>
        <v>Current Service:</v>
      </c>
      <c r="LV77" s="40"/>
      <c r="LW77" s="40"/>
      <c r="LX77" s="40"/>
      <c r="LY77" s="148">
        <f>IF(LY$12="","",LY$12)</f>
        <v>0</v>
      </c>
      <c r="LZ77" s="149"/>
      <c r="MA77" s="149"/>
      <c r="MB77" s="149"/>
      <c r="MC77" s="150"/>
      <c r="MD77" s="72"/>
      <c r="ME77" s="73"/>
      <c r="MF77" s="74" t="str">
        <f>$C$77</f>
        <v>Current Service:</v>
      </c>
      <c r="MG77" s="40"/>
      <c r="MH77" s="40"/>
      <c r="MI77" s="40"/>
      <c r="MJ77" s="148">
        <f>IF(MJ$12="","",MJ$12)</f>
        <v>0</v>
      </c>
      <c r="MK77" s="149"/>
      <c r="ML77" s="149"/>
      <c r="MM77" s="149"/>
      <c r="MN77" s="150"/>
      <c r="MO77" s="72"/>
      <c r="MP77" s="73"/>
      <c r="MQ77" s="74" t="str">
        <f>$C$77</f>
        <v>Current Service:</v>
      </c>
      <c r="MR77" s="40"/>
      <c r="MS77" s="40"/>
      <c r="MT77" s="40"/>
      <c r="MU77" s="148">
        <f>IF(MU$12="","",MU$12)</f>
        <v>0</v>
      </c>
      <c r="MV77" s="149"/>
      <c r="MW77" s="149"/>
      <c r="MX77" s="149"/>
      <c r="MY77" s="150"/>
      <c r="MZ77" s="72"/>
      <c r="NA77" s="73"/>
      <c r="NB77" s="74" t="str">
        <f>$C$77</f>
        <v>Current Service:</v>
      </c>
      <c r="NC77" s="40"/>
      <c r="ND77" s="40"/>
      <c r="NE77" s="40"/>
      <c r="NF77" s="148">
        <f>IF(NF$12="","",NF$12)</f>
        <v>0</v>
      </c>
      <c r="NG77" s="149"/>
      <c r="NH77" s="149"/>
      <c r="NI77" s="149"/>
      <c r="NJ77" s="150"/>
      <c r="NK77" s="72"/>
      <c r="NL77" s="73"/>
      <c r="NM77" s="74" t="str">
        <f>$C$77</f>
        <v>Current Service:</v>
      </c>
      <c r="NN77" s="40"/>
      <c r="NO77" s="40"/>
      <c r="NP77" s="40"/>
      <c r="NQ77" s="148">
        <f>IF(NQ$12="","",NQ$12)</f>
        <v>0</v>
      </c>
      <c r="NR77" s="149"/>
      <c r="NS77" s="149"/>
      <c r="NT77" s="149"/>
      <c r="NU77" s="150"/>
      <c r="NV77" s="72"/>
      <c r="NW77" s="73"/>
      <c r="NX77" s="74" t="str">
        <f>$C$77</f>
        <v>Current Service:</v>
      </c>
      <c r="NY77" s="40"/>
      <c r="NZ77" s="40"/>
      <c r="OA77" s="40"/>
      <c r="OB77" s="148">
        <f>IF(OB$12="","",OB$12)</f>
        <v>0</v>
      </c>
      <c r="OC77" s="149"/>
      <c r="OD77" s="149"/>
      <c r="OE77" s="149"/>
      <c r="OF77" s="150"/>
      <c r="OG77" s="72"/>
      <c r="OH77" s="73"/>
      <c r="OI77" s="74" t="str">
        <f>$C$77</f>
        <v>Current Service:</v>
      </c>
      <c r="OJ77" s="40"/>
      <c r="OK77" s="40"/>
      <c r="OL77" s="40"/>
      <c r="OM77" s="148">
        <f>IF(OM$12="","",OM$12)</f>
        <v>0</v>
      </c>
      <c r="ON77" s="149"/>
      <c r="OO77" s="149"/>
      <c r="OP77" s="149"/>
      <c r="OQ77" s="150"/>
      <c r="OR77" s="72"/>
      <c r="OS77" s="73"/>
      <c r="OT77" s="74" t="str">
        <f>$C$77</f>
        <v>Current Service:</v>
      </c>
      <c r="OU77" s="40"/>
      <c r="OV77" s="40"/>
      <c r="OW77" s="40"/>
      <c r="OX77" s="148">
        <f>IF(OX$12="","",OX$12)</f>
        <v>0</v>
      </c>
      <c r="OY77" s="149"/>
      <c r="OZ77" s="149"/>
      <c r="PA77" s="149"/>
      <c r="PB77" s="150"/>
      <c r="PC77" s="72"/>
      <c r="PD77" s="73"/>
      <c r="PE77" s="74" t="str">
        <f>$C$77</f>
        <v>Current Service:</v>
      </c>
      <c r="PF77" s="40"/>
      <c r="PG77" s="40"/>
      <c r="PH77" s="40"/>
      <c r="PI77" s="148">
        <f>IF(PI$12="","",PI$12)</f>
        <v>0</v>
      </c>
      <c r="PJ77" s="149"/>
      <c r="PK77" s="149"/>
      <c r="PL77" s="149"/>
      <c r="PM77" s="150"/>
      <c r="PN77" s="72"/>
      <c r="PO77" s="73"/>
      <c r="PP77" s="74" t="str">
        <f>$C$77</f>
        <v>Current Service:</v>
      </c>
      <c r="PQ77" s="40"/>
      <c r="PR77" s="40"/>
      <c r="PS77" s="40"/>
      <c r="PT77" s="148">
        <f>IF(PT$12="","",PT$12)</f>
        <v>0</v>
      </c>
      <c r="PU77" s="149"/>
      <c r="PV77" s="149"/>
      <c r="PW77" s="149"/>
      <c r="PX77" s="150"/>
      <c r="PY77" s="72"/>
      <c r="PZ77" s="73"/>
      <c r="QA77" s="74" t="str">
        <f>$C$77</f>
        <v>Current Service:</v>
      </c>
      <c r="QB77" s="40"/>
      <c r="QC77" s="40"/>
      <c r="QD77" s="40"/>
      <c r="QE77" s="148">
        <f>IF(QE$12="","",QE$12)</f>
        <v>0</v>
      </c>
      <c r="QF77" s="149"/>
      <c r="QG77" s="149"/>
      <c r="QH77" s="149"/>
      <c r="QI77" s="150"/>
      <c r="QJ77" s="72"/>
      <c r="QK77" s="73"/>
      <c r="QL77" s="74" t="str">
        <f>$C$77</f>
        <v>Current Service:</v>
      </c>
      <c r="QM77" s="40"/>
      <c r="QN77" s="40"/>
      <c r="QO77" s="40"/>
      <c r="QP77" s="148">
        <f>IF(QP$12="","",QP$12)</f>
        <v>0</v>
      </c>
      <c r="QQ77" s="149"/>
      <c r="QR77" s="149"/>
      <c r="QS77" s="149"/>
      <c r="QT77" s="150"/>
      <c r="QU77" s="72"/>
      <c r="QV77" s="73"/>
      <c r="QW77" s="74" t="str">
        <f>$C$77</f>
        <v>Current Service:</v>
      </c>
      <c r="QX77" s="40"/>
      <c r="QY77" s="40"/>
      <c r="QZ77" s="40"/>
      <c r="RA77" s="148">
        <f>IF(RA$12="","",RA$12)</f>
        <v>0</v>
      </c>
      <c r="RB77" s="149"/>
      <c r="RC77" s="149"/>
      <c r="RD77" s="149"/>
      <c r="RE77" s="150"/>
      <c r="RF77" s="72"/>
      <c r="RG77" s="73"/>
      <c r="RH77" s="74" t="str">
        <f>$C$77</f>
        <v>Current Service:</v>
      </c>
      <c r="RI77" s="40"/>
      <c r="RJ77" s="40"/>
      <c r="RK77" s="40"/>
      <c r="RL77" s="148">
        <f>IF(RL$12="","",RL$12)</f>
        <v>0</v>
      </c>
      <c r="RM77" s="149"/>
      <c r="RN77" s="149"/>
      <c r="RO77" s="149"/>
      <c r="RP77" s="150"/>
      <c r="RQ77" s="72"/>
      <c r="RR77" s="73"/>
      <c r="RS77" s="74" t="str">
        <f>$C$77</f>
        <v>Current Service:</v>
      </c>
      <c r="RT77" s="40"/>
      <c r="RU77" s="40"/>
      <c r="RV77" s="40"/>
      <c r="RW77" s="148">
        <f>IF(RW$12="","",RW$12)</f>
        <v>0</v>
      </c>
      <c r="RX77" s="149"/>
      <c r="RY77" s="149"/>
      <c r="RZ77" s="149"/>
      <c r="SA77" s="150"/>
      <c r="SB77" s="72"/>
      <c r="SC77" s="73"/>
      <c r="SD77" s="74" t="str">
        <f>$C$77</f>
        <v>Current Service:</v>
      </c>
      <c r="SE77" s="40"/>
      <c r="SF77" s="40"/>
      <c r="SG77" s="40"/>
      <c r="SH77" s="148">
        <f>IF(SH$12="","",SH$12)</f>
        <v>0</v>
      </c>
      <c r="SI77" s="149"/>
      <c r="SJ77" s="149"/>
      <c r="SK77" s="149"/>
      <c r="SL77" s="150"/>
      <c r="SM77" s="72"/>
      <c r="SN77" s="73"/>
      <c r="SO77" s="74" t="str">
        <f>$C$77</f>
        <v>Current Service:</v>
      </c>
      <c r="SP77" s="40"/>
      <c r="SQ77" s="40"/>
      <c r="SR77" s="40"/>
      <c r="SS77" s="148">
        <f>IF(SS$12="","",SS$12)</f>
        <v>0</v>
      </c>
      <c r="ST77" s="149"/>
      <c r="SU77" s="149"/>
      <c r="SV77" s="149"/>
      <c r="SW77" s="150"/>
      <c r="SX77" s="72"/>
      <c r="SY77" s="73"/>
      <c r="SZ77" s="74" t="str">
        <f>$C$77</f>
        <v>Current Service:</v>
      </c>
      <c r="TA77" s="40"/>
      <c r="TB77" s="40"/>
      <c r="TC77" s="40"/>
      <c r="TD77" s="148">
        <f>IF(TD$12="","",TD$12)</f>
        <v>0</v>
      </c>
      <c r="TE77" s="149"/>
      <c r="TF77" s="149"/>
      <c r="TG77" s="149"/>
      <c r="TH77" s="150"/>
      <c r="TI77" s="72"/>
      <c r="TJ77" s="73"/>
      <c r="TK77" s="74" t="str">
        <f>$C$77</f>
        <v>Current Service:</v>
      </c>
      <c r="TL77" s="40"/>
      <c r="TM77" s="40"/>
      <c r="TN77" s="40"/>
      <c r="TO77" s="148">
        <f>IF(TO$12="","",TO$12)</f>
        <v>0</v>
      </c>
      <c r="TP77" s="149"/>
      <c r="TQ77" s="149"/>
      <c r="TR77" s="149"/>
      <c r="TS77" s="150"/>
      <c r="TT77" s="72"/>
      <c r="TU77" s="73"/>
      <c r="TV77" s="74" t="str">
        <f>$C$77</f>
        <v>Current Service:</v>
      </c>
      <c r="TW77" s="40"/>
      <c r="TX77" s="40"/>
      <c r="TY77" s="40"/>
      <c r="TZ77" s="148">
        <f>IF(TZ$12="","",TZ$12)</f>
        <v>0</v>
      </c>
      <c r="UA77" s="149"/>
      <c r="UB77" s="149"/>
      <c r="UC77" s="149"/>
      <c r="UD77" s="150"/>
      <c r="UE77" s="72"/>
    </row>
    <row r="78" spans="1:551" x14ac:dyDescent="0.25">
      <c r="A78" s="75"/>
      <c r="B78" s="73"/>
      <c r="C78" s="40"/>
      <c r="D78" s="40"/>
      <c r="E78" s="40"/>
      <c r="F78" s="40"/>
      <c r="G78" s="76"/>
      <c r="H78" s="76"/>
      <c r="I78" s="76"/>
      <c r="J78" s="76"/>
      <c r="K78" s="76"/>
      <c r="L78" s="72"/>
      <c r="M78" s="73"/>
      <c r="N78" s="40"/>
      <c r="O78" s="40"/>
      <c r="P78" s="40"/>
      <c r="Q78" s="40"/>
      <c r="R78" s="76"/>
      <c r="S78" s="76"/>
      <c r="T78" s="76"/>
      <c r="U78" s="76"/>
      <c r="V78" s="76"/>
      <c r="W78" s="72"/>
      <c r="X78" s="73"/>
      <c r="Y78" s="40"/>
      <c r="Z78" s="40"/>
      <c r="AA78" s="40"/>
      <c r="AB78" s="40"/>
      <c r="AC78" s="76"/>
      <c r="AD78" s="76"/>
      <c r="AE78" s="76"/>
      <c r="AF78" s="76"/>
      <c r="AG78" s="76"/>
      <c r="AH78" s="72"/>
      <c r="AI78" s="73"/>
      <c r="AJ78" s="40"/>
      <c r="AK78" s="40"/>
      <c r="AL78" s="40"/>
      <c r="AM78" s="40"/>
      <c r="AN78" s="76"/>
      <c r="AO78" s="76"/>
      <c r="AP78" s="76"/>
      <c r="AQ78" s="76"/>
      <c r="AR78" s="76"/>
      <c r="AS78" s="72"/>
      <c r="AT78" s="73"/>
      <c r="AU78" s="40"/>
      <c r="AV78" s="40"/>
      <c r="AW78" s="40"/>
      <c r="AX78" s="40"/>
      <c r="AY78" s="76"/>
      <c r="AZ78" s="76"/>
      <c r="BA78" s="76"/>
      <c r="BB78" s="76"/>
      <c r="BC78" s="76"/>
      <c r="BD78" s="72"/>
      <c r="BE78" s="73"/>
      <c r="BF78" s="40"/>
      <c r="BG78" s="40"/>
      <c r="BH78" s="40"/>
      <c r="BI78" s="40"/>
      <c r="BJ78" s="76"/>
      <c r="BK78" s="76"/>
      <c r="BL78" s="76"/>
      <c r="BM78" s="76"/>
      <c r="BN78" s="76"/>
      <c r="BO78" s="72"/>
      <c r="BP78" s="73"/>
      <c r="BQ78" s="40"/>
      <c r="BR78" s="40"/>
      <c r="BS78" s="40"/>
      <c r="BT78" s="40"/>
      <c r="BU78" s="76"/>
      <c r="BV78" s="76"/>
      <c r="BW78" s="76"/>
      <c r="BX78" s="76"/>
      <c r="BY78" s="76"/>
      <c r="BZ78" s="72"/>
      <c r="CA78" s="73"/>
      <c r="CB78" s="40"/>
      <c r="CC78" s="40"/>
      <c r="CD78" s="40"/>
      <c r="CE78" s="40"/>
      <c r="CF78" s="76"/>
      <c r="CG78" s="76"/>
      <c r="CH78" s="76"/>
      <c r="CI78" s="76"/>
      <c r="CJ78" s="76"/>
      <c r="CK78" s="72"/>
      <c r="CL78" s="73"/>
      <c r="CM78" s="40"/>
      <c r="CN78" s="40"/>
      <c r="CO78" s="40"/>
      <c r="CP78" s="40"/>
      <c r="CQ78" s="76"/>
      <c r="CR78" s="76"/>
      <c r="CS78" s="76"/>
      <c r="CT78" s="76"/>
      <c r="CU78" s="76"/>
      <c r="CV78" s="72"/>
      <c r="CW78" s="73"/>
      <c r="CX78" s="40"/>
      <c r="CY78" s="40"/>
      <c r="CZ78" s="40"/>
      <c r="DA78" s="40"/>
      <c r="DB78" s="76"/>
      <c r="DC78" s="76"/>
      <c r="DD78" s="76"/>
      <c r="DE78" s="76"/>
      <c r="DF78" s="76"/>
      <c r="DG78" s="72"/>
      <c r="DH78" s="73"/>
      <c r="DI78" s="40"/>
      <c r="DJ78" s="40"/>
      <c r="DK78" s="40"/>
      <c r="DL78" s="40"/>
      <c r="DM78" s="76"/>
      <c r="DN78" s="76"/>
      <c r="DO78" s="76"/>
      <c r="DP78" s="76"/>
      <c r="DQ78" s="76"/>
      <c r="DR78" s="72"/>
      <c r="DS78" s="73"/>
      <c r="DT78" s="40"/>
      <c r="DU78" s="40"/>
      <c r="DV78" s="40"/>
      <c r="DW78" s="40"/>
      <c r="DX78" s="76"/>
      <c r="DY78" s="76"/>
      <c r="DZ78" s="76"/>
      <c r="EA78" s="76"/>
      <c r="EB78" s="76"/>
      <c r="EC78" s="72"/>
      <c r="ED78" s="73"/>
      <c r="EE78" s="40"/>
      <c r="EF78" s="40"/>
      <c r="EG78" s="40"/>
      <c r="EH78" s="40"/>
      <c r="EI78" s="76"/>
      <c r="EJ78" s="76"/>
      <c r="EK78" s="76"/>
      <c r="EL78" s="76"/>
      <c r="EM78" s="76"/>
      <c r="EN78" s="72"/>
      <c r="EO78" s="73"/>
      <c r="EP78" s="40"/>
      <c r="EQ78" s="40"/>
      <c r="ER78" s="40"/>
      <c r="ES78" s="40"/>
      <c r="ET78" s="76"/>
      <c r="EU78" s="76"/>
      <c r="EV78" s="76"/>
      <c r="EW78" s="76"/>
      <c r="EX78" s="76"/>
      <c r="EY78" s="72"/>
      <c r="EZ78" s="73"/>
      <c r="FA78" s="40"/>
      <c r="FB78" s="40"/>
      <c r="FC78" s="40"/>
      <c r="FD78" s="40"/>
      <c r="FE78" s="76"/>
      <c r="FF78" s="76"/>
      <c r="FG78" s="76"/>
      <c r="FH78" s="76"/>
      <c r="FI78" s="76"/>
      <c r="FJ78" s="72"/>
      <c r="FK78" s="73"/>
      <c r="FL78" s="40"/>
      <c r="FM78" s="40"/>
      <c r="FN78" s="40"/>
      <c r="FO78" s="40"/>
      <c r="FP78" s="76"/>
      <c r="FQ78" s="76"/>
      <c r="FR78" s="76"/>
      <c r="FS78" s="76"/>
      <c r="FT78" s="76"/>
      <c r="FU78" s="72"/>
      <c r="FV78" s="73"/>
      <c r="FW78" s="40"/>
      <c r="FX78" s="40"/>
      <c r="FY78" s="40"/>
      <c r="FZ78" s="40"/>
      <c r="GA78" s="76"/>
      <c r="GB78" s="76"/>
      <c r="GC78" s="76"/>
      <c r="GD78" s="76"/>
      <c r="GE78" s="76"/>
      <c r="GF78" s="72"/>
      <c r="GG78" s="73"/>
      <c r="GH78" s="40"/>
      <c r="GI78" s="40"/>
      <c r="GJ78" s="40"/>
      <c r="GK78" s="40"/>
      <c r="GL78" s="76"/>
      <c r="GM78" s="76"/>
      <c r="GN78" s="76"/>
      <c r="GO78" s="76"/>
      <c r="GP78" s="76"/>
      <c r="GQ78" s="72"/>
      <c r="GR78" s="73"/>
      <c r="GS78" s="40"/>
      <c r="GT78" s="40"/>
      <c r="GU78" s="40"/>
      <c r="GV78" s="40"/>
      <c r="GW78" s="76"/>
      <c r="GX78" s="76"/>
      <c r="GY78" s="76"/>
      <c r="GZ78" s="76"/>
      <c r="HA78" s="76"/>
      <c r="HB78" s="72"/>
      <c r="HC78" s="73"/>
      <c r="HD78" s="40"/>
      <c r="HE78" s="40"/>
      <c r="HF78" s="40"/>
      <c r="HG78" s="40"/>
      <c r="HH78" s="76"/>
      <c r="HI78" s="76"/>
      <c r="HJ78" s="76"/>
      <c r="HK78" s="76"/>
      <c r="HL78" s="76"/>
      <c r="HM78" s="72"/>
      <c r="HN78" s="73"/>
      <c r="HO78" s="40"/>
      <c r="HP78" s="40"/>
      <c r="HQ78" s="40"/>
      <c r="HR78" s="40"/>
      <c r="HS78" s="76"/>
      <c r="HT78" s="76"/>
      <c r="HU78" s="76"/>
      <c r="HV78" s="76"/>
      <c r="HW78" s="76"/>
      <c r="HX78" s="72"/>
      <c r="HY78" s="73"/>
      <c r="HZ78" s="40"/>
      <c r="IA78" s="40"/>
      <c r="IB78" s="40"/>
      <c r="IC78" s="40"/>
      <c r="ID78" s="76"/>
      <c r="IE78" s="76"/>
      <c r="IF78" s="76"/>
      <c r="IG78" s="76"/>
      <c r="IH78" s="76"/>
      <c r="II78" s="72"/>
      <c r="IJ78" s="73"/>
      <c r="IK78" s="40"/>
      <c r="IL78" s="40"/>
      <c r="IM78" s="40"/>
      <c r="IN78" s="40"/>
      <c r="IO78" s="76"/>
      <c r="IP78" s="76"/>
      <c r="IQ78" s="76"/>
      <c r="IR78" s="76"/>
      <c r="IS78" s="76"/>
      <c r="IT78" s="72"/>
      <c r="IU78" s="73"/>
      <c r="IV78" s="40"/>
      <c r="IW78" s="40"/>
      <c r="IX78" s="40"/>
      <c r="IY78" s="40"/>
      <c r="IZ78" s="76"/>
      <c r="JA78" s="76"/>
      <c r="JB78" s="76"/>
      <c r="JC78" s="76"/>
      <c r="JD78" s="76"/>
      <c r="JE78" s="72"/>
      <c r="JF78" s="73"/>
      <c r="JG78" s="40"/>
      <c r="JH78" s="40"/>
      <c r="JI78" s="40"/>
      <c r="JJ78" s="40"/>
      <c r="JK78" s="76"/>
      <c r="JL78" s="76"/>
      <c r="JM78" s="76"/>
      <c r="JN78" s="76"/>
      <c r="JO78" s="76"/>
      <c r="JP78" s="72"/>
      <c r="JQ78" s="73"/>
      <c r="JR78" s="40"/>
      <c r="JS78" s="40"/>
      <c r="JT78" s="40"/>
      <c r="JU78" s="40"/>
      <c r="JV78" s="76"/>
      <c r="JW78" s="76"/>
      <c r="JX78" s="76"/>
      <c r="JY78" s="76"/>
      <c r="JZ78" s="76"/>
      <c r="KA78" s="72"/>
      <c r="KB78" s="73"/>
      <c r="KC78" s="40"/>
      <c r="KD78" s="40"/>
      <c r="KE78" s="40"/>
      <c r="KF78" s="40"/>
      <c r="KG78" s="76"/>
      <c r="KH78" s="76"/>
      <c r="KI78" s="76"/>
      <c r="KJ78" s="76"/>
      <c r="KK78" s="76"/>
      <c r="KL78" s="72"/>
      <c r="KM78" s="73"/>
      <c r="KN78" s="40"/>
      <c r="KO78" s="40"/>
      <c r="KP78" s="40"/>
      <c r="KQ78" s="40"/>
      <c r="KR78" s="76"/>
      <c r="KS78" s="76"/>
      <c r="KT78" s="76"/>
      <c r="KU78" s="76"/>
      <c r="KV78" s="76"/>
      <c r="KW78" s="72"/>
      <c r="KX78" s="73"/>
      <c r="KY78" s="40"/>
      <c r="KZ78" s="40"/>
      <c r="LA78" s="40"/>
      <c r="LB78" s="40"/>
      <c r="LC78" s="76"/>
      <c r="LD78" s="76"/>
      <c r="LE78" s="76"/>
      <c r="LF78" s="76"/>
      <c r="LG78" s="76"/>
      <c r="LH78" s="72"/>
      <c r="LI78" s="73"/>
      <c r="LJ78" s="40"/>
      <c r="LK78" s="40"/>
      <c r="LL78" s="40"/>
      <c r="LM78" s="40"/>
      <c r="LN78" s="76"/>
      <c r="LO78" s="76"/>
      <c r="LP78" s="76"/>
      <c r="LQ78" s="76"/>
      <c r="LR78" s="76"/>
      <c r="LS78" s="72"/>
      <c r="LT78" s="73"/>
      <c r="LU78" s="40"/>
      <c r="LV78" s="40"/>
      <c r="LW78" s="40"/>
      <c r="LX78" s="40"/>
      <c r="LY78" s="76"/>
      <c r="LZ78" s="76"/>
      <c r="MA78" s="76"/>
      <c r="MB78" s="76"/>
      <c r="MC78" s="76"/>
      <c r="MD78" s="72"/>
      <c r="ME78" s="73"/>
      <c r="MF78" s="40"/>
      <c r="MG78" s="40"/>
      <c r="MH78" s="40"/>
      <c r="MI78" s="40"/>
      <c r="MJ78" s="76"/>
      <c r="MK78" s="76"/>
      <c r="ML78" s="76"/>
      <c r="MM78" s="76"/>
      <c r="MN78" s="76"/>
      <c r="MO78" s="72"/>
      <c r="MP78" s="73"/>
      <c r="MQ78" s="40"/>
      <c r="MR78" s="40"/>
      <c r="MS78" s="40"/>
      <c r="MT78" s="40"/>
      <c r="MU78" s="76"/>
      <c r="MV78" s="76"/>
      <c r="MW78" s="76"/>
      <c r="MX78" s="76"/>
      <c r="MY78" s="76"/>
      <c r="MZ78" s="72"/>
      <c r="NA78" s="73"/>
      <c r="NB78" s="40"/>
      <c r="NC78" s="40"/>
      <c r="ND78" s="40"/>
      <c r="NE78" s="40"/>
      <c r="NF78" s="76"/>
      <c r="NG78" s="76"/>
      <c r="NH78" s="76"/>
      <c r="NI78" s="76"/>
      <c r="NJ78" s="76"/>
      <c r="NK78" s="72"/>
      <c r="NL78" s="73"/>
      <c r="NM78" s="40"/>
      <c r="NN78" s="40"/>
      <c r="NO78" s="40"/>
      <c r="NP78" s="40"/>
      <c r="NQ78" s="76"/>
      <c r="NR78" s="76"/>
      <c r="NS78" s="76"/>
      <c r="NT78" s="76"/>
      <c r="NU78" s="76"/>
      <c r="NV78" s="72"/>
      <c r="NW78" s="73"/>
      <c r="NX78" s="40"/>
      <c r="NY78" s="40"/>
      <c r="NZ78" s="40"/>
      <c r="OA78" s="40"/>
      <c r="OB78" s="76"/>
      <c r="OC78" s="76"/>
      <c r="OD78" s="76"/>
      <c r="OE78" s="76"/>
      <c r="OF78" s="76"/>
      <c r="OG78" s="72"/>
      <c r="OH78" s="73"/>
      <c r="OI78" s="40"/>
      <c r="OJ78" s="40"/>
      <c r="OK78" s="40"/>
      <c r="OL78" s="40"/>
      <c r="OM78" s="76"/>
      <c r="ON78" s="76"/>
      <c r="OO78" s="76"/>
      <c r="OP78" s="76"/>
      <c r="OQ78" s="76"/>
      <c r="OR78" s="72"/>
      <c r="OS78" s="73"/>
      <c r="OT78" s="40"/>
      <c r="OU78" s="40"/>
      <c r="OV78" s="40"/>
      <c r="OW78" s="40"/>
      <c r="OX78" s="76"/>
      <c r="OY78" s="76"/>
      <c r="OZ78" s="76"/>
      <c r="PA78" s="76"/>
      <c r="PB78" s="76"/>
      <c r="PC78" s="72"/>
      <c r="PD78" s="73"/>
      <c r="PE78" s="40"/>
      <c r="PF78" s="40"/>
      <c r="PG78" s="40"/>
      <c r="PH78" s="40"/>
      <c r="PI78" s="76"/>
      <c r="PJ78" s="76"/>
      <c r="PK78" s="76"/>
      <c r="PL78" s="76"/>
      <c r="PM78" s="76"/>
      <c r="PN78" s="72"/>
      <c r="PO78" s="73"/>
      <c r="PP78" s="40"/>
      <c r="PQ78" s="40"/>
      <c r="PR78" s="40"/>
      <c r="PS78" s="40"/>
      <c r="PT78" s="76"/>
      <c r="PU78" s="76"/>
      <c r="PV78" s="76"/>
      <c r="PW78" s="76"/>
      <c r="PX78" s="76"/>
      <c r="PY78" s="72"/>
      <c r="PZ78" s="73"/>
      <c r="QA78" s="40"/>
      <c r="QB78" s="40"/>
      <c r="QC78" s="40"/>
      <c r="QD78" s="40"/>
      <c r="QE78" s="76"/>
      <c r="QF78" s="76"/>
      <c r="QG78" s="76"/>
      <c r="QH78" s="76"/>
      <c r="QI78" s="76"/>
      <c r="QJ78" s="72"/>
      <c r="QK78" s="73"/>
      <c r="QL78" s="40"/>
      <c r="QM78" s="40"/>
      <c r="QN78" s="40"/>
      <c r="QO78" s="40"/>
      <c r="QP78" s="76"/>
      <c r="QQ78" s="76"/>
      <c r="QR78" s="76"/>
      <c r="QS78" s="76"/>
      <c r="QT78" s="76"/>
      <c r="QU78" s="72"/>
      <c r="QV78" s="73"/>
      <c r="QW78" s="40"/>
      <c r="QX78" s="40"/>
      <c r="QY78" s="40"/>
      <c r="QZ78" s="40"/>
      <c r="RA78" s="76"/>
      <c r="RB78" s="76"/>
      <c r="RC78" s="76"/>
      <c r="RD78" s="76"/>
      <c r="RE78" s="76"/>
      <c r="RF78" s="72"/>
      <c r="RG78" s="73"/>
      <c r="RH78" s="40"/>
      <c r="RI78" s="40"/>
      <c r="RJ78" s="40"/>
      <c r="RK78" s="40"/>
      <c r="RL78" s="76"/>
      <c r="RM78" s="76"/>
      <c r="RN78" s="76"/>
      <c r="RO78" s="76"/>
      <c r="RP78" s="76"/>
      <c r="RQ78" s="72"/>
      <c r="RR78" s="73"/>
      <c r="RS78" s="40"/>
      <c r="RT78" s="40"/>
      <c r="RU78" s="40"/>
      <c r="RV78" s="40"/>
      <c r="RW78" s="76"/>
      <c r="RX78" s="76"/>
      <c r="RY78" s="76"/>
      <c r="RZ78" s="76"/>
      <c r="SA78" s="76"/>
      <c r="SB78" s="72"/>
      <c r="SC78" s="73"/>
      <c r="SD78" s="40"/>
      <c r="SE78" s="40"/>
      <c r="SF78" s="40"/>
      <c r="SG78" s="40"/>
      <c r="SH78" s="76"/>
      <c r="SI78" s="76"/>
      <c r="SJ78" s="76"/>
      <c r="SK78" s="76"/>
      <c r="SL78" s="76"/>
      <c r="SM78" s="72"/>
      <c r="SN78" s="73"/>
      <c r="SO78" s="40"/>
      <c r="SP78" s="40"/>
      <c r="SQ78" s="40"/>
      <c r="SR78" s="40"/>
      <c r="SS78" s="76"/>
      <c r="ST78" s="76"/>
      <c r="SU78" s="76"/>
      <c r="SV78" s="76"/>
      <c r="SW78" s="76"/>
      <c r="SX78" s="72"/>
      <c r="SY78" s="73"/>
      <c r="SZ78" s="40"/>
      <c r="TA78" s="40"/>
      <c r="TB78" s="40"/>
      <c r="TC78" s="40"/>
      <c r="TD78" s="76"/>
      <c r="TE78" s="76"/>
      <c r="TF78" s="76"/>
      <c r="TG78" s="76"/>
      <c r="TH78" s="76"/>
      <c r="TI78" s="72"/>
      <c r="TJ78" s="73"/>
      <c r="TK78" s="40"/>
      <c r="TL78" s="40"/>
      <c r="TM78" s="40"/>
      <c r="TN78" s="40"/>
      <c r="TO78" s="76"/>
      <c r="TP78" s="76"/>
      <c r="TQ78" s="76"/>
      <c r="TR78" s="76"/>
      <c r="TS78" s="76"/>
      <c r="TT78" s="72"/>
      <c r="TU78" s="73"/>
      <c r="TV78" s="40"/>
      <c r="TW78" s="40"/>
      <c r="TX78" s="40"/>
      <c r="TY78" s="40"/>
      <c r="TZ78" s="76"/>
      <c r="UA78" s="76"/>
      <c r="UB78" s="76"/>
      <c r="UC78" s="76"/>
      <c r="UD78" s="76"/>
      <c r="UE78" s="72"/>
    </row>
    <row r="79" spans="1:551" x14ac:dyDescent="0.25">
      <c r="A79" s="75"/>
      <c r="B79" s="73"/>
      <c r="C79" s="40"/>
      <c r="D79" s="40"/>
      <c r="E79" s="40"/>
      <c r="F79" s="40"/>
      <c r="G79" s="152" t="str">
        <f>'Site 1'!G77</f>
        <v>First Year of Implementation</v>
      </c>
      <c r="H79" s="152"/>
      <c r="I79" s="152" t="str">
        <f>'Site 1'!I77</f>
        <v>Second Year of Implementation</v>
      </c>
      <c r="J79" s="152"/>
      <c r="K79" s="152" t="str">
        <f>'Site 1'!K77</f>
        <v>Third Year of Implementation</v>
      </c>
      <c r="L79" s="153"/>
      <c r="M79" s="73"/>
      <c r="N79" s="40"/>
      <c r="O79" s="40"/>
      <c r="P79" s="40"/>
      <c r="Q79" s="40"/>
      <c r="R79" s="152" t="str">
        <f>$G$79</f>
        <v>First Year of Implementation</v>
      </c>
      <c r="S79" s="152"/>
      <c r="T79" s="152" t="str">
        <f>$I$79</f>
        <v>Second Year of Implementation</v>
      </c>
      <c r="U79" s="152"/>
      <c r="V79" s="152" t="str">
        <f>$K$79</f>
        <v>Third Year of Implementation</v>
      </c>
      <c r="W79" s="153"/>
      <c r="X79" s="73"/>
      <c r="Y79" s="40"/>
      <c r="Z79" s="40"/>
      <c r="AA79" s="40"/>
      <c r="AB79" s="40"/>
      <c r="AC79" s="152" t="str">
        <f>$G$79</f>
        <v>First Year of Implementation</v>
      </c>
      <c r="AD79" s="152"/>
      <c r="AE79" s="152" t="str">
        <f>$I$79</f>
        <v>Second Year of Implementation</v>
      </c>
      <c r="AF79" s="152"/>
      <c r="AG79" s="152" t="str">
        <f>$K$79</f>
        <v>Third Year of Implementation</v>
      </c>
      <c r="AH79" s="153"/>
      <c r="AI79" s="73"/>
      <c r="AJ79" s="40"/>
      <c r="AK79" s="40"/>
      <c r="AL79" s="40"/>
      <c r="AM79" s="40"/>
      <c r="AN79" s="152" t="str">
        <f>$G$79</f>
        <v>First Year of Implementation</v>
      </c>
      <c r="AO79" s="152"/>
      <c r="AP79" s="152" t="str">
        <f>$I$79</f>
        <v>Second Year of Implementation</v>
      </c>
      <c r="AQ79" s="152"/>
      <c r="AR79" s="152" t="str">
        <f>$K$79</f>
        <v>Third Year of Implementation</v>
      </c>
      <c r="AS79" s="153"/>
      <c r="AT79" s="73"/>
      <c r="AU79" s="40"/>
      <c r="AV79" s="40"/>
      <c r="AW79" s="40"/>
      <c r="AX79" s="40"/>
      <c r="AY79" s="152" t="str">
        <f>$G$79</f>
        <v>First Year of Implementation</v>
      </c>
      <c r="AZ79" s="152"/>
      <c r="BA79" s="152" t="str">
        <f>$I$79</f>
        <v>Second Year of Implementation</v>
      </c>
      <c r="BB79" s="152"/>
      <c r="BC79" s="152" t="str">
        <f>$K$79</f>
        <v>Third Year of Implementation</v>
      </c>
      <c r="BD79" s="153"/>
      <c r="BE79" s="73"/>
      <c r="BF79" s="40"/>
      <c r="BG79" s="40"/>
      <c r="BH79" s="40"/>
      <c r="BI79" s="40"/>
      <c r="BJ79" s="152" t="str">
        <f>$G$79</f>
        <v>First Year of Implementation</v>
      </c>
      <c r="BK79" s="152"/>
      <c r="BL79" s="152" t="str">
        <f>$I$79</f>
        <v>Second Year of Implementation</v>
      </c>
      <c r="BM79" s="152"/>
      <c r="BN79" s="152" t="str">
        <f>$K$79</f>
        <v>Third Year of Implementation</v>
      </c>
      <c r="BO79" s="153"/>
      <c r="BP79" s="73"/>
      <c r="BQ79" s="40"/>
      <c r="BR79" s="40"/>
      <c r="BS79" s="40"/>
      <c r="BT79" s="40"/>
      <c r="BU79" s="152" t="str">
        <f>$G$79</f>
        <v>First Year of Implementation</v>
      </c>
      <c r="BV79" s="152"/>
      <c r="BW79" s="152" t="str">
        <f>$I$79</f>
        <v>Second Year of Implementation</v>
      </c>
      <c r="BX79" s="152"/>
      <c r="BY79" s="152" t="str">
        <f>$K$79</f>
        <v>Third Year of Implementation</v>
      </c>
      <c r="BZ79" s="153"/>
      <c r="CA79" s="73"/>
      <c r="CB79" s="40"/>
      <c r="CC79" s="40"/>
      <c r="CD79" s="40"/>
      <c r="CE79" s="40"/>
      <c r="CF79" s="152" t="str">
        <f>$G$79</f>
        <v>First Year of Implementation</v>
      </c>
      <c r="CG79" s="152"/>
      <c r="CH79" s="152" t="str">
        <f>$I$79</f>
        <v>Second Year of Implementation</v>
      </c>
      <c r="CI79" s="152"/>
      <c r="CJ79" s="152" t="str">
        <f>$K$79</f>
        <v>Third Year of Implementation</v>
      </c>
      <c r="CK79" s="153"/>
      <c r="CL79" s="73"/>
      <c r="CM79" s="40"/>
      <c r="CN79" s="40"/>
      <c r="CO79" s="40"/>
      <c r="CP79" s="40"/>
      <c r="CQ79" s="152" t="str">
        <f>$G$79</f>
        <v>First Year of Implementation</v>
      </c>
      <c r="CR79" s="152"/>
      <c r="CS79" s="152" t="str">
        <f>$I$79</f>
        <v>Second Year of Implementation</v>
      </c>
      <c r="CT79" s="152"/>
      <c r="CU79" s="152" t="str">
        <f>$K$79</f>
        <v>Third Year of Implementation</v>
      </c>
      <c r="CV79" s="153"/>
      <c r="CW79" s="73"/>
      <c r="CX79" s="40"/>
      <c r="CY79" s="40"/>
      <c r="CZ79" s="40"/>
      <c r="DA79" s="40"/>
      <c r="DB79" s="152" t="str">
        <f>$G$79</f>
        <v>First Year of Implementation</v>
      </c>
      <c r="DC79" s="152"/>
      <c r="DD79" s="152" t="str">
        <f>$I$79</f>
        <v>Second Year of Implementation</v>
      </c>
      <c r="DE79" s="152"/>
      <c r="DF79" s="152" t="str">
        <f>$K$79</f>
        <v>Third Year of Implementation</v>
      </c>
      <c r="DG79" s="153"/>
      <c r="DH79" s="73"/>
      <c r="DI79" s="40"/>
      <c r="DJ79" s="40"/>
      <c r="DK79" s="40"/>
      <c r="DL79" s="40"/>
      <c r="DM79" s="152" t="str">
        <f>$G$79</f>
        <v>First Year of Implementation</v>
      </c>
      <c r="DN79" s="152"/>
      <c r="DO79" s="152" t="str">
        <f>$I$79</f>
        <v>Second Year of Implementation</v>
      </c>
      <c r="DP79" s="152"/>
      <c r="DQ79" s="152" t="str">
        <f>$K$79</f>
        <v>Third Year of Implementation</v>
      </c>
      <c r="DR79" s="153"/>
      <c r="DS79" s="73"/>
      <c r="DT79" s="40"/>
      <c r="DU79" s="40"/>
      <c r="DV79" s="40"/>
      <c r="DW79" s="40"/>
      <c r="DX79" s="152" t="str">
        <f>$G$79</f>
        <v>First Year of Implementation</v>
      </c>
      <c r="DY79" s="152"/>
      <c r="DZ79" s="152" t="str">
        <f>$I$79</f>
        <v>Second Year of Implementation</v>
      </c>
      <c r="EA79" s="152"/>
      <c r="EB79" s="152" t="str">
        <f>$K$79</f>
        <v>Third Year of Implementation</v>
      </c>
      <c r="EC79" s="153"/>
      <c r="ED79" s="73"/>
      <c r="EE79" s="40"/>
      <c r="EF79" s="40"/>
      <c r="EG79" s="40"/>
      <c r="EH79" s="40"/>
      <c r="EI79" s="152" t="str">
        <f>$G$79</f>
        <v>First Year of Implementation</v>
      </c>
      <c r="EJ79" s="152"/>
      <c r="EK79" s="152" t="str">
        <f>$I$79</f>
        <v>Second Year of Implementation</v>
      </c>
      <c r="EL79" s="152"/>
      <c r="EM79" s="152" t="str">
        <f>$K$79</f>
        <v>Third Year of Implementation</v>
      </c>
      <c r="EN79" s="153"/>
      <c r="EO79" s="73"/>
      <c r="EP79" s="40"/>
      <c r="EQ79" s="40"/>
      <c r="ER79" s="40"/>
      <c r="ES79" s="40"/>
      <c r="ET79" s="152" t="str">
        <f>$G$79</f>
        <v>First Year of Implementation</v>
      </c>
      <c r="EU79" s="152"/>
      <c r="EV79" s="152" t="str">
        <f>$I$79</f>
        <v>Second Year of Implementation</v>
      </c>
      <c r="EW79" s="152"/>
      <c r="EX79" s="152" t="str">
        <f>$K$79</f>
        <v>Third Year of Implementation</v>
      </c>
      <c r="EY79" s="153"/>
      <c r="EZ79" s="73"/>
      <c r="FA79" s="40"/>
      <c r="FB79" s="40"/>
      <c r="FC79" s="40"/>
      <c r="FD79" s="40"/>
      <c r="FE79" s="152" t="str">
        <f>$G$79</f>
        <v>First Year of Implementation</v>
      </c>
      <c r="FF79" s="152"/>
      <c r="FG79" s="152" t="str">
        <f>$I$79</f>
        <v>Second Year of Implementation</v>
      </c>
      <c r="FH79" s="152"/>
      <c r="FI79" s="152" t="str">
        <f>$K$79</f>
        <v>Third Year of Implementation</v>
      </c>
      <c r="FJ79" s="153"/>
      <c r="FK79" s="73"/>
      <c r="FL79" s="40"/>
      <c r="FM79" s="40"/>
      <c r="FN79" s="40"/>
      <c r="FO79" s="40"/>
      <c r="FP79" s="152" t="str">
        <f>$G$79</f>
        <v>First Year of Implementation</v>
      </c>
      <c r="FQ79" s="152"/>
      <c r="FR79" s="152" t="str">
        <f>$I$79</f>
        <v>Second Year of Implementation</v>
      </c>
      <c r="FS79" s="152"/>
      <c r="FT79" s="152" t="str">
        <f>$K$79</f>
        <v>Third Year of Implementation</v>
      </c>
      <c r="FU79" s="153"/>
      <c r="FV79" s="73"/>
      <c r="FW79" s="40"/>
      <c r="FX79" s="40"/>
      <c r="FY79" s="40"/>
      <c r="FZ79" s="40"/>
      <c r="GA79" s="152" t="str">
        <f>$G$79</f>
        <v>First Year of Implementation</v>
      </c>
      <c r="GB79" s="152"/>
      <c r="GC79" s="152" t="str">
        <f>$I$79</f>
        <v>Second Year of Implementation</v>
      </c>
      <c r="GD79" s="152"/>
      <c r="GE79" s="152" t="str">
        <f>$K$79</f>
        <v>Third Year of Implementation</v>
      </c>
      <c r="GF79" s="153"/>
      <c r="GG79" s="73"/>
      <c r="GH79" s="40"/>
      <c r="GI79" s="40"/>
      <c r="GJ79" s="40"/>
      <c r="GK79" s="40"/>
      <c r="GL79" s="152" t="str">
        <f>$G$79</f>
        <v>First Year of Implementation</v>
      </c>
      <c r="GM79" s="152"/>
      <c r="GN79" s="152" t="str">
        <f>$I$79</f>
        <v>Second Year of Implementation</v>
      </c>
      <c r="GO79" s="152"/>
      <c r="GP79" s="152" t="str">
        <f>$K$79</f>
        <v>Third Year of Implementation</v>
      </c>
      <c r="GQ79" s="153"/>
      <c r="GR79" s="73"/>
      <c r="GS79" s="40"/>
      <c r="GT79" s="40"/>
      <c r="GU79" s="40"/>
      <c r="GV79" s="40"/>
      <c r="GW79" s="152" t="str">
        <f>$G$79</f>
        <v>First Year of Implementation</v>
      </c>
      <c r="GX79" s="152"/>
      <c r="GY79" s="152" t="str">
        <f>$I$79</f>
        <v>Second Year of Implementation</v>
      </c>
      <c r="GZ79" s="152"/>
      <c r="HA79" s="152" t="str">
        <f>$K$79</f>
        <v>Third Year of Implementation</v>
      </c>
      <c r="HB79" s="153"/>
      <c r="HC79" s="73"/>
      <c r="HD79" s="40"/>
      <c r="HE79" s="40"/>
      <c r="HF79" s="40"/>
      <c r="HG79" s="40"/>
      <c r="HH79" s="152" t="str">
        <f>$G$79</f>
        <v>First Year of Implementation</v>
      </c>
      <c r="HI79" s="152"/>
      <c r="HJ79" s="152" t="str">
        <f>$I$79</f>
        <v>Second Year of Implementation</v>
      </c>
      <c r="HK79" s="152"/>
      <c r="HL79" s="152" t="str">
        <f>$K$79</f>
        <v>Third Year of Implementation</v>
      </c>
      <c r="HM79" s="153"/>
      <c r="HN79" s="73"/>
      <c r="HO79" s="40"/>
      <c r="HP79" s="40"/>
      <c r="HQ79" s="40"/>
      <c r="HR79" s="40"/>
      <c r="HS79" s="152" t="str">
        <f>$G$79</f>
        <v>First Year of Implementation</v>
      </c>
      <c r="HT79" s="152"/>
      <c r="HU79" s="152" t="str">
        <f>$I$79</f>
        <v>Second Year of Implementation</v>
      </c>
      <c r="HV79" s="152"/>
      <c r="HW79" s="152" t="str">
        <f>$K$79</f>
        <v>Third Year of Implementation</v>
      </c>
      <c r="HX79" s="153"/>
      <c r="HY79" s="73"/>
      <c r="HZ79" s="40"/>
      <c r="IA79" s="40"/>
      <c r="IB79" s="40"/>
      <c r="IC79" s="40"/>
      <c r="ID79" s="152" t="str">
        <f>$G$79</f>
        <v>First Year of Implementation</v>
      </c>
      <c r="IE79" s="152"/>
      <c r="IF79" s="152" t="str">
        <f>$I$79</f>
        <v>Second Year of Implementation</v>
      </c>
      <c r="IG79" s="152"/>
      <c r="IH79" s="152" t="str">
        <f>$K$79</f>
        <v>Third Year of Implementation</v>
      </c>
      <c r="II79" s="153"/>
      <c r="IJ79" s="73"/>
      <c r="IK79" s="40"/>
      <c r="IL79" s="40"/>
      <c r="IM79" s="40"/>
      <c r="IN79" s="40"/>
      <c r="IO79" s="152" t="str">
        <f>$G$79</f>
        <v>First Year of Implementation</v>
      </c>
      <c r="IP79" s="152"/>
      <c r="IQ79" s="152" t="str">
        <f>$I$79</f>
        <v>Second Year of Implementation</v>
      </c>
      <c r="IR79" s="152"/>
      <c r="IS79" s="152" t="str">
        <f>$K$79</f>
        <v>Third Year of Implementation</v>
      </c>
      <c r="IT79" s="153"/>
      <c r="IU79" s="73"/>
      <c r="IV79" s="40"/>
      <c r="IW79" s="40"/>
      <c r="IX79" s="40"/>
      <c r="IY79" s="40"/>
      <c r="IZ79" s="152" t="str">
        <f>$G$79</f>
        <v>First Year of Implementation</v>
      </c>
      <c r="JA79" s="152"/>
      <c r="JB79" s="152" t="str">
        <f>$I$79</f>
        <v>Second Year of Implementation</v>
      </c>
      <c r="JC79" s="152"/>
      <c r="JD79" s="152" t="str">
        <f>$K$79</f>
        <v>Third Year of Implementation</v>
      </c>
      <c r="JE79" s="153"/>
      <c r="JF79" s="73"/>
      <c r="JG79" s="40"/>
      <c r="JH79" s="40"/>
      <c r="JI79" s="40"/>
      <c r="JJ79" s="40"/>
      <c r="JK79" s="152" t="str">
        <f>$G$79</f>
        <v>First Year of Implementation</v>
      </c>
      <c r="JL79" s="152"/>
      <c r="JM79" s="152" t="str">
        <f>$I$79</f>
        <v>Second Year of Implementation</v>
      </c>
      <c r="JN79" s="152"/>
      <c r="JO79" s="152" t="str">
        <f>$K$79</f>
        <v>Third Year of Implementation</v>
      </c>
      <c r="JP79" s="153"/>
      <c r="JQ79" s="73"/>
      <c r="JR79" s="40"/>
      <c r="JS79" s="40"/>
      <c r="JT79" s="40"/>
      <c r="JU79" s="40"/>
      <c r="JV79" s="152" t="str">
        <f>$G$79</f>
        <v>First Year of Implementation</v>
      </c>
      <c r="JW79" s="152"/>
      <c r="JX79" s="152" t="str">
        <f>$I$79</f>
        <v>Second Year of Implementation</v>
      </c>
      <c r="JY79" s="152"/>
      <c r="JZ79" s="152" t="str">
        <f>$K$79</f>
        <v>Third Year of Implementation</v>
      </c>
      <c r="KA79" s="153"/>
      <c r="KB79" s="73"/>
      <c r="KC79" s="40"/>
      <c r="KD79" s="40"/>
      <c r="KE79" s="40"/>
      <c r="KF79" s="40"/>
      <c r="KG79" s="152" t="str">
        <f>$G$79</f>
        <v>First Year of Implementation</v>
      </c>
      <c r="KH79" s="152"/>
      <c r="KI79" s="152" t="str">
        <f>$I$79</f>
        <v>Second Year of Implementation</v>
      </c>
      <c r="KJ79" s="152"/>
      <c r="KK79" s="152" t="str">
        <f>$K$79</f>
        <v>Third Year of Implementation</v>
      </c>
      <c r="KL79" s="153"/>
      <c r="KM79" s="73"/>
      <c r="KN79" s="40"/>
      <c r="KO79" s="40"/>
      <c r="KP79" s="40"/>
      <c r="KQ79" s="40"/>
      <c r="KR79" s="152" t="str">
        <f>$G$79</f>
        <v>First Year of Implementation</v>
      </c>
      <c r="KS79" s="152"/>
      <c r="KT79" s="152" t="str">
        <f>$I$79</f>
        <v>Second Year of Implementation</v>
      </c>
      <c r="KU79" s="152"/>
      <c r="KV79" s="152" t="str">
        <f>$K$79</f>
        <v>Third Year of Implementation</v>
      </c>
      <c r="KW79" s="153"/>
      <c r="KX79" s="73"/>
      <c r="KY79" s="40"/>
      <c r="KZ79" s="40"/>
      <c r="LA79" s="40"/>
      <c r="LB79" s="40"/>
      <c r="LC79" s="152" t="str">
        <f>$G$79</f>
        <v>First Year of Implementation</v>
      </c>
      <c r="LD79" s="152"/>
      <c r="LE79" s="152" t="str">
        <f>$I$79</f>
        <v>Second Year of Implementation</v>
      </c>
      <c r="LF79" s="152"/>
      <c r="LG79" s="152" t="str">
        <f>$K$79</f>
        <v>Third Year of Implementation</v>
      </c>
      <c r="LH79" s="153"/>
      <c r="LI79" s="73"/>
      <c r="LJ79" s="40"/>
      <c r="LK79" s="40"/>
      <c r="LL79" s="40"/>
      <c r="LM79" s="40"/>
      <c r="LN79" s="152" t="str">
        <f>$G$79</f>
        <v>First Year of Implementation</v>
      </c>
      <c r="LO79" s="152"/>
      <c r="LP79" s="152" t="str">
        <f>$I$79</f>
        <v>Second Year of Implementation</v>
      </c>
      <c r="LQ79" s="152"/>
      <c r="LR79" s="152" t="str">
        <f>$K$79</f>
        <v>Third Year of Implementation</v>
      </c>
      <c r="LS79" s="153"/>
      <c r="LT79" s="73"/>
      <c r="LU79" s="40"/>
      <c r="LV79" s="40"/>
      <c r="LW79" s="40"/>
      <c r="LX79" s="40"/>
      <c r="LY79" s="152" t="str">
        <f>$G$79</f>
        <v>First Year of Implementation</v>
      </c>
      <c r="LZ79" s="152"/>
      <c r="MA79" s="152" t="str">
        <f>$I$79</f>
        <v>Second Year of Implementation</v>
      </c>
      <c r="MB79" s="152"/>
      <c r="MC79" s="152" t="str">
        <f>$K$79</f>
        <v>Third Year of Implementation</v>
      </c>
      <c r="MD79" s="153"/>
      <c r="ME79" s="73"/>
      <c r="MF79" s="40"/>
      <c r="MG79" s="40"/>
      <c r="MH79" s="40"/>
      <c r="MI79" s="40"/>
      <c r="MJ79" s="152" t="str">
        <f>$G$79</f>
        <v>First Year of Implementation</v>
      </c>
      <c r="MK79" s="152"/>
      <c r="ML79" s="152" t="str">
        <f>$I$79</f>
        <v>Second Year of Implementation</v>
      </c>
      <c r="MM79" s="152"/>
      <c r="MN79" s="152" t="str">
        <f>$K$79</f>
        <v>Third Year of Implementation</v>
      </c>
      <c r="MO79" s="153"/>
      <c r="MP79" s="73"/>
      <c r="MQ79" s="40"/>
      <c r="MR79" s="40"/>
      <c r="MS79" s="40"/>
      <c r="MT79" s="40"/>
      <c r="MU79" s="152" t="str">
        <f>$G$79</f>
        <v>First Year of Implementation</v>
      </c>
      <c r="MV79" s="152"/>
      <c r="MW79" s="152" t="str">
        <f>$I$79</f>
        <v>Second Year of Implementation</v>
      </c>
      <c r="MX79" s="152"/>
      <c r="MY79" s="152" t="str">
        <f>$K$79</f>
        <v>Third Year of Implementation</v>
      </c>
      <c r="MZ79" s="153"/>
      <c r="NA79" s="73"/>
      <c r="NB79" s="40"/>
      <c r="NC79" s="40"/>
      <c r="ND79" s="40"/>
      <c r="NE79" s="40"/>
      <c r="NF79" s="152" t="str">
        <f>$G$79</f>
        <v>First Year of Implementation</v>
      </c>
      <c r="NG79" s="152"/>
      <c r="NH79" s="152" t="str">
        <f>$I$79</f>
        <v>Second Year of Implementation</v>
      </c>
      <c r="NI79" s="152"/>
      <c r="NJ79" s="152" t="str">
        <f>$K$79</f>
        <v>Third Year of Implementation</v>
      </c>
      <c r="NK79" s="153"/>
      <c r="NL79" s="73"/>
      <c r="NM79" s="40"/>
      <c r="NN79" s="40"/>
      <c r="NO79" s="40"/>
      <c r="NP79" s="40"/>
      <c r="NQ79" s="152" t="str">
        <f>$G$79</f>
        <v>First Year of Implementation</v>
      </c>
      <c r="NR79" s="152"/>
      <c r="NS79" s="152" t="str">
        <f>$I$79</f>
        <v>Second Year of Implementation</v>
      </c>
      <c r="NT79" s="152"/>
      <c r="NU79" s="152" t="str">
        <f>$K$79</f>
        <v>Third Year of Implementation</v>
      </c>
      <c r="NV79" s="153"/>
      <c r="NW79" s="73"/>
      <c r="NX79" s="40"/>
      <c r="NY79" s="40"/>
      <c r="NZ79" s="40"/>
      <c r="OA79" s="40"/>
      <c r="OB79" s="152" t="str">
        <f>$G$79</f>
        <v>First Year of Implementation</v>
      </c>
      <c r="OC79" s="152"/>
      <c r="OD79" s="152" t="str">
        <f>$I$79</f>
        <v>Second Year of Implementation</v>
      </c>
      <c r="OE79" s="152"/>
      <c r="OF79" s="152" t="str">
        <f>$K$79</f>
        <v>Third Year of Implementation</v>
      </c>
      <c r="OG79" s="153"/>
      <c r="OH79" s="73"/>
      <c r="OI79" s="40"/>
      <c r="OJ79" s="40"/>
      <c r="OK79" s="40"/>
      <c r="OL79" s="40"/>
      <c r="OM79" s="152" t="str">
        <f>$G$79</f>
        <v>First Year of Implementation</v>
      </c>
      <c r="ON79" s="152"/>
      <c r="OO79" s="152" t="str">
        <f>$I$79</f>
        <v>Second Year of Implementation</v>
      </c>
      <c r="OP79" s="152"/>
      <c r="OQ79" s="152" t="str">
        <f>$K$79</f>
        <v>Third Year of Implementation</v>
      </c>
      <c r="OR79" s="153"/>
      <c r="OS79" s="73"/>
      <c r="OT79" s="40"/>
      <c r="OU79" s="40"/>
      <c r="OV79" s="40"/>
      <c r="OW79" s="40"/>
      <c r="OX79" s="152" t="str">
        <f>$G$79</f>
        <v>First Year of Implementation</v>
      </c>
      <c r="OY79" s="152"/>
      <c r="OZ79" s="152" t="str">
        <f>$I$79</f>
        <v>Second Year of Implementation</v>
      </c>
      <c r="PA79" s="152"/>
      <c r="PB79" s="152" t="str">
        <f>$K$79</f>
        <v>Third Year of Implementation</v>
      </c>
      <c r="PC79" s="153"/>
      <c r="PD79" s="73"/>
      <c r="PE79" s="40"/>
      <c r="PF79" s="40"/>
      <c r="PG79" s="40"/>
      <c r="PH79" s="40"/>
      <c r="PI79" s="152" t="str">
        <f>$G$79</f>
        <v>First Year of Implementation</v>
      </c>
      <c r="PJ79" s="152"/>
      <c r="PK79" s="152" t="str">
        <f>$I$79</f>
        <v>Second Year of Implementation</v>
      </c>
      <c r="PL79" s="152"/>
      <c r="PM79" s="152" t="str">
        <f>$K$79</f>
        <v>Third Year of Implementation</v>
      </c>
      <c r="PN79" s="153"/>
      <c r="PO79" s="73"/>
      <c r="PP79" s="40"/>
      <c r="PQ79" s="40"/>
      <c r="PR79" s="40"/>
      <c r="PS79" s="40"/>
      <c r="PT79" s="152" t="str">
        <f>$G$79</f>
        <v>First Year of Implementation</v>
      </c>
      <c r="PU79" s="152"/>
      <c r="PV79" s="152" t="str">
        <f>$I$79</f>
        <v>Second Year of Implementation</v>
      </c>
      <c r="PW79" s="152"/>
      <c r="PX79" s="152" t="str">
        <f>$K$79</f>
        <v>Third Year of Implementation</v>
      </c>
      <c r="PY79" s="153"/>
      <c r="PZ79" s="73"/>
      <c r="QA79" s="40"/>
      <c r="QB79" s="40"/>
      <c r="QC79" s="40"/>
      <c r="QD79" s="40"/>
      <c r="QE79" s="152" t="str">
        <f>$G$79</f>
        <v>First Year of Implementation</v>
      </c>
      <c r="QF79" s="152"/>
      <c r="QG79" s="152" t="str">
        <f>$I$79</f>
        <v>Second Year of Implementation</v>
      </c>
      <c r="QH79" s="152"/>
      <c r="QI79" s="152" t="str">
        <f>$K$79</f>
        <v>Third Year of Implementation</v>
      </c>
      <c r="QJ79" s="153"/>
      <c r="QK79" s="73"/>
      <c r="QL79" s="40"/>
      <c r="QM79" s="40"/>
      <c r="QN79" s="40"/>
      <c r="QO79" s="40"/>
      <c r="QP79" s="152" t="str">
        <f>$G$79</f>
        <v>First Year of Implementation</v>
      </c>
      <c r="QQ79" s="152"/>
      <c r="QR79" s="152" t="str">
        <f>$I$79</f>
        <v>Second Year of Implementation</v>
      </c>
      <c r="QS79" s="152"/>
      <c r="QT79" s="152" t="str">
        <f>$K$79</f>
        <v>Third Year of Implementation</v>
      </c>
      <c r="QU79" s="153"/>
      <c r="QV79" s="73"/>
      <c r="QW79" s="40"/>
      <c r="QX79" s="40"/>
      <c r="QY79" s="40"/>
      <c r="QZ79" s="40"/>
      <c r="RA79" s="152" t="str">
        <f>$G$79</f>
        <v>First Year of Implementation</v>
      </c>
      <c r="RB79" s="152"/>
      <c r="RC79" s="152" t="str">
        <f>$I$79</f>
        <v>Second Year of Implementation</v>
      </c>
      <c r="RD79" s="152"/>
      <c r="RE79" s="152" t="str">
        <f>$K$79</f>
        <v>Third Year of Implementation</v>
      </c>
      <c r="RF79" s="153"/>
      <c r="RG79" s="73"/>
      <c r="RH79" s="40"/>
      <c r="RI79" s="40"/>
      <c r="RJ79" s="40"/>
      <c r="RK79" s="40"/>
      <c r="RL79" s="152" t="str">
        <f>$G$79</f>
        <v>First Year of Implementation</v>
      </c>
      <c r="RM79" s="152"/>
      <c r="RN79" s="152" t="str">
        <f>$I$79</f>
        <v>Second Year of Implementation</v>
      </c>
      <c r="RO79" s="152"/>
      <c r="RP79" s="152" t="str">
        <f>$K$79</f>
        <v>Third Year of Implementation</v>
      </c>
      <c r="RQ79" s="153"/>
      <c r="RR79" s="73"/>
      <c r="RS79" s="40"/>
      <c r="RT79" s="40"/>
      <c r="RU79" s="40"/>
      <c r="RV79" s="40"/>
      <c r="RW79" s="152" t="str">
        <f>$G$79</f>
        <v>First Year of Implementation</v>
      </c>
      <c r="RX79" s="152"/>
      <c r="RY79" s="152" t="str">
        <f>$I$79</f>
        <v>Second Year of Implementation</v>
      </c>
      <c r="RZ79" s="152"/>
      <c r="SA79" s="152" t="str">
        <f>$K$79</f>
        <v>Third Year of Implementation</v>
      </c>
      <c r="SB79" s="153"/>
      <c r="SC79" s="73"/>
      <c r="SD79" s="40"/>
      <c r="SE79" s="40"/>
      <c r="SF79" s="40"/>
      <c r="SG79" s="40"/>
      <c r="SH79" s="152" t="str">
        <f>$G$79</f>
        <v>First Year of Implementation</v>
      </c>
      <c r="SI79" s="152"/>
      <c r="SJ79" s="152" t="str">
        <f>$I$79</f>
        <v>Second Year of Implementation</v>
      </c>
      <c r="SK79" s="152"/>
      <c r="SL79" s="152" t="str">
        <f>$K$79</f>
        <v>Third Year of Implementation</v>
      </c>
      <c r="SM79" s="153"/>
      <c r="SN79" s="73"/>
      <c r="SO79" s="40"/>
      <c r="SP79" s="40"/>
      <c r="SQ79" s="40"/>
      <c r="SR79" s="40"/>
      <c r="SS79" s="152" t="str">
        <f>$G$79</f>
        <v>First Year of Implementation</v>
      </c>
      <c r="ST79" s="152"/>
      <c r="SU79" s="152" t="str">
        <f>$I$79</f>
        <v>Second Year of Implementation</v>
      </c>
      <c r="SV79" s="152"/>
      <c r="SW79" s="152" t="str">
        <f>$K$79</f>
        <v>Third Year of Implementation</v>
      </c>
      <c r="SX79" s="153"/>
      <c r="SY79" s="73"/>
      <c r="SZ79" s="40"/>
      <c r="TA79" s="40"/>
      <c r="TB79" s="40"/>
      <c r="TC79" s="40"/>
      <c r="TD79" s="152" t="str">
        <f>$G$79</f>
        <v>First Year of Implementation</v>
      </c>
      <c r="TE79" s="152"/>
      <c r="TF79" s="152" t="str">
        <f>$I$79</f>
        <v>Second Year of Implementation</v>
      </c>
      <c r="TG79" s="152"/>
      <c r="TH79" s="152" t="str">
        <f>$K$79</f>
        <v>Third Year of Implementation</v>
      </c>
      <c r="TI79" s="153"/>
      <c r="TJ79" s="73"/>
      <c r="TK79" s="40"/>
      <c r="TL79" s="40"/>
      <c r="TM79" s="40"/>
      <c r="TN79" s="40"/>
      <c r="TO79" s="152" t="str">
        <f>$G$79</f>
        <v>First Year of Implementation</v>
      </c>
      <c r="TP79" s="152"/>
      <c r="TQ79" s="152" t="str">
        <f>$I$79</f>
        <v>Second Year of Implementation</v>
      </c>
      <c r="TR79" s="152"/>
      <c r="TS79" s="152" t="str">
        <f>$K$79</f>
        <v>Third Year of Implementation</v>
      </c>
      <c r="TT79" s="153"/>
      <c r="TU79" s="73"/>
      <c r="TV79" s="40"/>
      <c r="TW79" s="40"/>
      <c r="TX79" s="40"/>
      <c r="TY79" s="40"/>
      <c r="TZ79" s="152" t="str">
        <f>$G$79</f>
        <v>First Year of Implementation</v>
      </c>
      <c r="UA79" s="152"/>
      <c r="UB79" s="152" t="str">
        <f>$I$79</f>
        <v>Second Year of Implementation</v>
      </c>
      <c r="UC79" s="152"/>
      <c r="UD79" s="152" t="str">
        <f>$K$79</f>
        <v>Third Year of Implementation</v>
      </c>
      <c r="UE79" s="153"/>
    </row>
    <row r="80" spans="1:551" x14ac:dyDescent="0.25">
      <c r="A80" s="75"/>
      <c r="B80" s="73"/>
      <c r="C80" s="40"/>
      <c r="D80" s="40"/>
      <c r="E80" s="40"/>
      <c r="F80" s="40"/>
      <c r="G80" s="152"/>
      <c r="H80" s="152"/>
      <c r="I80" s="152"/>
      <c r="J80" s="152"/>
      <c r="K80" s="152"/>
      <c r="L80" s="153"/>
      <c r="M80" s="73"/>
      <c r="N80" s="40"/>
      <c r="O80" s="40"/>
      <c r="P80" s="40"/>
      <c r="Q80" s="40"/>
      <c r="R80" s="152"/>
      <c r="S80" s="152"/>
      <c r="T80" s="152"/>
      <c r="U80" s="152"/>
      <c r="V80" s="152"/>
      <c r="W80" s="153"/>
      <c r="X80" s="73"/>
      <c r="Y80" s="40"/>
      <c r="Z80" s="40"/>
      <c r="AA80" s="40"/>
      <c r="AB80" s="40"/>
      <c r="AC80" s="152"/>
      <c r="AD80" s="152"/>
      <c r="AE80" s="152"/>
      <c r="AF80" s="152"/>
      <c r="AG80" s="152"/>
      <c r="AH80" s="153"/>
      <c r="AI80" s="73"/>
      <c r="AJ80" s="40"/>
      <c r="AK80" s="40"/>
      <c r="AL80" s="40"/>
      <c r="AM80" s="40"/>
      <c r="AN80" s="152"/>
      <c r="AO80" s="152"/>
      <c r="AP80" s="152"/>
      <c r="AQ80" s="152"/>
      <c r="AR80" s="152"/>
      <c r="AS80" s="153"/>
      <c r="AT80" s="73"/>
      <c r="AU80" s="40"/>
      <c r="AV80" s="40"/>
      <c r="AW80" s="40"/>
      <c r="AX80" s="40"/>
      <c r="AY80" s="152"/>
      <c r="AZ80" s="152"/>
      <c r="BA80" s="152"/>
      <c r="BB80" s="152"/>
      <c r="BC80" s="152"/>
      <c r="BD80" s="153"/>
      <c r="BE80" s="73"/>
      <c r="BF80" s="40"/>
      <c r="BG80" s="40"/>
      <c r="BH80" s="40"/>
      <c r="BI80" s="40"/>
      <c r="BJ80" s="152"/>
      <c r="BK80" s="152"/>
      <c r="BL80" s="152"/>
      <c r="BM80" s="152"/>
      <c r="BN80" s="152"/>
      <c r="BO80" s="153"/>
      <c r="BP80" s="73"/>
      <c r="BQ80" s="40"/>
      <c r="BR80" s="40"/>
      <c r="BS80" s="40"/>
      <c r="BT80" s="40"/>
      <c r="BU80" s="152"/>
      <c r="BV80" s="152"/>
      <c r="BW80" s="152"/>
      <c r="BX80" s="152"/>
      <c r="BY80" s="152"/>
      <c r="BZ80" s="153"/>
      <c r="CA80" s="73"/>
      <c r="CB80" s="40"/>
      <c r="CC80" s="40"/>
      <c r="CD80" s="40"/>
      <c r="CE80" s="40"/>
      <c r="CF80" s="152"/>
      <c r="CG80" s="152"/>
      <c r="CH80" s="152"/>
      <c r="CI80" s="152"/>
      <c r="CJ80" s="152"/>
      <c r="CK80" s="153"/>
      <c r="CL80" s="73"/>
      <c r="CM80" s="40"/>
      <c r="CN80" s="40"/>
      <c r="CO80" s="40"/>
      <c r="CP80" s="40"/>
      <c r="CQ80" s="152"/>
      <c r="CR80" s="152"/>
      <c r="CS80" s="152"/>
      <c r="CT80" s="152"/>
      <c r="CU80" s="152"/>
      <c r="CV80" s="153"/>
      <c r="CW80" s="73"/>
      <c r="CX80" s="40"/>
      <c r="CY80" s="40"/>
      <c r="CZ80" s="40"/>
      <c r="DA80" s="40"/>
      <c r="DB80" s="152"/>
      <c r="DC80" s="152"/>
      <c r="DD80" s="152"/>
      <c r="DE80" s="152"/>
      <c r="DF80" s="152"/>
      <c r="DG80" s="153"/>
      <c r="DH80" s="73"/>
      <c r="DI80" s="40"/>
      <c r="DJ80" s="40"/>
      <c r="DK80" s="40"/>
      <c r="DL80" s="40"/>
      <c r="DM80" s="152"/>
      <c r="DN80" s="152"/>
      <c r="DO80" s="152"/>
      <c r="DP80" s="152"/>
      <c r="DQ80" s="152"/>
      <c r="DR80" s="153"/>
      <c r="DS80" s="73"/>
      <c r="DT80" s="40"/>
      <c r="DU80" s="40"/>
      <c r="DV80" s="40"/>
      <c r="DW80" s="40"/>
      <c r="DX80" s="152"/>
      <c r="DY80" s="152"/>
      <c r="DZ80" s="152"/>
      <c r="EA80" s="152"/>
      <c r="EB80" s="152"/>
      <c r="EC80" s="153"/>
      <c r="ED80" s="73"/>
      <c r="EE80" s="40"/>
      <c r="EF80" s="40"/>
      <c r="EG80" s="40"/>
      <c r="EH80" s="40"/>
      <c r="EI80" s="152"/>
      <c r="EJ80" s="152"/>
      <c r="EK80" s="152"/>
      <c r="EL80" s="152"/>
      <c r="EM80" s="152"/>
      <c r="EN80" s="153"/>
      <c r="EO80" s="73"/>
      <c r="EP80" s="40"/>
      <c r="EQ80" s="40"/>
      <c r="ER80" s="40"/>
      <c r="ES80" s="40"/>
      <c r="ET80" s="152"/>
      <c r="EU80" s="152"/>
      <c r="EV80" s="152"/>
      <c r="EW80" s="152"/>
      <c r="EX80" s="152"/>
      <c r="EY80" s="153"/>
      <c r="EZ80" s="73"/>
      <c r="FA80" s="40"/>
      <c r="FB80" s="40"/>
      <c r="FC80" s="40"/>
      <c r="FD80" s="40"/>
      <c r="FE80" s="152"/>
      <c r="FF80" s="152"/>
      <c r="FG80" s="152"/>
      <c r="FH80" s="152"/>
      <c r="FI80" s="152"/>
      <c r="FJ80" s="153"/>
      <c r="FK80" s="73"/>
      <c r="FL80" s="40"/>
      <c r="FM80" s="40"/>
      <c r="FN80" s="40"/>
      <c r="FO80" s="40"/>
      <c r="FP80" s="152"/>
      <c r="FQ80" s="152"/>
      <c r="FR80" s="152"/>
      <c r="FS80" s="152"/>
      <c r="FT80" s="152"/>
      <c r="FU80" s="153"/>
      <c r="FV80" s="73"/>
      <c r="FW80" s="40"/>
      <c r="FX80" s="40"/>
      <c r="FY80" s="40"/>
      <c r="FZ80" s="40"/>
      <c r="GA80" s="152"/>
      <c r="GB80" s="152"/>
      <c r="GC80" s="152"/>
      <c r="GD80" s="152"/>
      <c r="GE80" s="152"/>
      <c r="GF80" s="153"/>
      <c r="GG80" s="73"/>
      <c r="GH80" s="40"/>
      <c r="GI80" s="40"/>
      <c r="GJ80" s="40"/>
      <c r="GK80" s="40"/>
      <c r="GL80" s="152"/>
      <c r="GM80" s="152"/>
      <c r="GN80" s="152"/>
      <c r="GO80" s="152"/>
      <c r="GP80" s="152"/>
      <c r="GQ80" s="153"/>
      <c r="GR80" s="73"/>
      <c r="GS80" s="40"/>
      <c r="GT80" s="40"/>
      <c r="GU80" s="40"/>
      <c r="GV80" s="40"/>
      <c r="GW80" s="152"/>
      <c r="GX80" s="152"/>
      <c r="GY80" s="152"/>
      <c r="GZ80" s="152"/>
      <c r="HA80" s="152"/>
      <c r="HB80" s="153"/>
      <c r="HC80" s="73"/>
      <c r="HD80" s="40"/>
      <c r="HE80" s="40"/>
      <c r="HF80" s="40"/>
      <c r="HG80" s="40"/>
      <c r="HH80" s="152"/>
      <c r="HI80" s="152"/>
      <c r="HJ80" s="152"/>
      <c r="HK80" s="152"/>
      <c r="HL80" s="152"/>
      <c r="HM80" s="153"/>
      <c r="HN80" s="73"/>
      <c r="HO80" s="40"/>
      <c r="HP80" s="40"/>
      <c r="HQ80" s="40"/>
      <c r="HR80" s="40"/>
      <c r="HS80" s="152"/>
      <c r="HT80" s="152"/>
      <c r="HU80" s="152"/>
      <c r="HV80" s="152"/>
      <c r="HW80" s="152"/>
      <c r="HX80" s="153"/>
      <c r="HY80" s="73"/>
      <c r="HZ80" s="40"/>
      <c r="IA80" s="40"/>
      <c r="IB80" s="40"/>
      <c r="IC80" s="40"/>
      <c r="ID80" s="152"/>
      <c r="IE80" s="152"/>
      <c r="IF80" s="152"/>
      <c r="IG80" s="152"/>
      <c r="IH80" s="152"/>
      <c r="II80" s="153"/>
      <c r="IJ80" s="73"/>
      <c r="IK80" s="40"/>
      <c r="IL80" s="40"/>
      <c r="IM80" s="40"/>
      <c r="IN80" s="40"/>
      <c r="IO80" s="152"/>
      <c r="IP80" s="152"/>
      <c r="IQ80" s="152"/>
      <c r="IR80" s="152"/>
      <c r="IS80" s="152"/>
      <c r="IT80" s="153"/>
      <c r="IU80" s="73"/>
      <c r="IV80" s="40"/>
      <c r="IW80" s="40"/>
      <c r="IX80" s="40"/>
      <c r="IY80" s="40"/>
      <c r="IZ80" s="152"/>
      <c r="JA80" s="152"/>
      <c r="JB80" s="152"/>
      <c r="JC80" s="152"/>
      <c r="JD80" s="152"/>
      <c r="JE80" s="153"/>
      <c r="JF80" s="73"/>
      <c r="JG80" s="40"/>
      <c r="JH80" s="40"/>
      <c r="JI80" s="40"/>
      <c r="JJ80" s="40"/>
      <c r="JK80" s="152"/>
      <c r="JL80" s="152"/>
      <c r="JM80" s="152"/>
      <c r="JN80" s="152"/>
      <c r="JO80" s="152"/>
      <c r="JP80" s="153"/>
      <c r="JQ80" s="73"/>
      <c r="JR80" s="40"/>
      <c r="JS80" s="40"/>
      <c r="JT80" s="40"/>
      <c r="JU80" s="40"/>
      <c r="JV80" s="152"/>
      <c r="JW80" s="152"/>
      <c r="JX80" s="152"/>
      <c r="JY80" s="152"/>
      <c r="JZ80" s="152"/>
      <c r="KA80" s="153"/>
      <c r="KB80" s="73"/>
      <c r="KC80" s="40"/>
      <c r="KD80" s="40"/>
      <c r="KE80" s="40"/>
      <c r="KF80" s="40"/>
      <c r="KG80" s="152"/>
      <c r="KH80" s="152"/>
      <c r="KI80" s="152"/>
      <c r="KJ80" s="152"/>
      <c r="KK80" s="152"/>
      <c r="KL80" s="153"/>
      <c r="KM80" s="73"/>
      <c r="KN80" s="40"/>
      <c r="KO80" s="40"/>
      <c r="KP80" s="40"/>
      <c r="KQ80" s="40"/>
      <c r="KR80" s="152"/>
      <c r="KS80" s="152"/>
      <c r="KT80" s="152"/>
      <c r="KU80" s="152"/>
      <c r="KV80" s="152"/>
      <c r="KW80" s="153"/>
      <c r="KX80" s="73"/>
      <c r="KY80" s="40"/>
      <c r="KZ80" s="40"/>
      <c r="LA80" s="40"/>
      <c r="LB80" s="40"/>
      <c r="LC80" s="152"/>
      <c r="LD80" s="152"/>
      <c r="LE80" s="152"/>
      <c r="LF80" s="152"/>
      <c r="LG80" s="152"/>
      <c r="LH80" s="153"/>
      <c r="LI80" s="73"/>
      <c r="LJ80" s="40"/>
      <c r="LK80" s="40"/>
      <c r="LL80" s="40"/>
      <c r="LM80" s="40"/>
      <c r="LN80" s="152"/>
      <c r="LO80" s="152"/>
      <c r="LP80" s="152"/>
      <c r="LQ80" s="152"/>
      <c r="LR80" s="152"/>
      <c r="LS80" s="153"/>
      <c r="LT80" s="73"/>
      <c r="LU80" s="40"/>
      <c r="LV80" s="40"/>
      <c r="LW80" s="40"/>
      <c r="LX80" s="40"/>
      <c r="LY80" s="152"/>
      <c r="LZ80" s="152"/>
      <c r="MA80" s="152"/>
      <c r="MB80" s="152"/>
      <c r="MC80" s="152"/>
      <c r="MD80" s="153"/>
      <c r="ME80" s="73"/>
      <c r="MF80" s="40"/>
      <c r="MG80" s="40"/>
      <c r="MH80" s="40"/>
      <c r="MI80" s="40"/>
      <c r="MJ80" s="152"/>
      <c r="MK80" s="152"/>
      <c r="ML80" s="152"/>
      <c r="MM80" s="152"/>
      <c r="MN80" s="152"/>
      <c r="MO80" s="153"/>
      <c r="MP80" s="73"/>
      <c r="MQ80" s="40"/>
      <c r="MR80" s="40"/>
      <c r="MS80" s="40"/>
      <c r="MT80" s="40"/>
      <c r="MU80" s="152"/>
      <c r="MV80" s="152"/>
      <c r="MW80" s="152"/>
      <c r="MX80" s="152"/>
      <c r="MY80" s="152"/>
      <c r="MZ80" s="153"/>
      <c r="NA80" s="73"/>
      <c r="NB80" s="40"/>
      <c r="NC80" s="40"/>
      <c r="ND80" s="40"/>
      <c r="NE80" s="40"/>
      <c r="NF80" s="152"/>
      <c r="NG80" s="152"/>
      <c r="NH80" s="152"/>
      <c r="NI80" s="152"/>
      <c r="NJ80" s="152"/>
      <c r="NK80" s="153"/>
      <c r="NL80" s="73"/>
      <c r="NM80" s="40"/>
      <c r="NN80" s="40"/>
      <c r="NO80" s="40"/>
      <c r="NP80" s="40"/>
      <c r="NQ80" s="152"/>
      <c r="NR80" s="152"/>
      <c r="NS80" s="152"/>
      <c r="NT80" s="152"/>
      <c r="NU80" s="152"/>
      <c r="NV80" s="153"/>
      <c r="NW80" s="73"/>
      <c r="NX80" s="40"/>
      <c r="NY80" s="40"/>
      <c r="NZ80" s="40"/>
      <c r="OA80" s="40"/>
      <c r="OB80" s="152"/>
      <c r="OC80" s="152"/>
      <c r="OD80" s="152"/>
      <c r="OE80" s="152"/>
      <c r="OF80" s="152"/>
      <c r="OG80" s="153"/>
      <c r="OH80" s="73"/>
      <c r="OI80" s="40"/>
      <c r="OJ80" s="40"/>
      <c r="OK80" s="40"/>
      <c r="OL80" s="40"/>
      <c r="OM80" s="152"/>
      <c r="ON80" s="152"/>
      <c r="OO80" s="152"/>
      <c r="OP80" s="152"/>
      <c r="OQ80" s="152"/>
      <c r="OR80" s="153"/>
      <c r="OS80" s="73"/>
      <c r="OT80" s="40"/>
      <c r="OU80" s="40"/>
      <c r="OV80" s="40"/>
      <c r="OW80" s="40"/>
      <c r="OX80" s="152"/>
      <c r="OY80" s="152"/>
      <c r="OZ80" s="152"/>
      <c r="PA80" s="152"/>
      <c r="PB80" s="152"/>
      <c r="PC80" s="153"/>
      <c r="PD80" s="73"/>
      <c r="PE80" s="40"/>
      <c r="PF80" s="40"/>
      <c r="PG80" s="40"/>
      <c r="PH80" s="40"/>
      <c r="PI80" s="152"/>
      <c r="PJ80" s="152"/>
      <c r="PK80" s="152"/>
      <c r="PL80" s="152"/>
      <c r="PM80" s="152"/>
      <c r="PN80" s="153"/>
      <c r="PO80" s="73"/>
      <c r="PP80" s="40"/>
      <c r="PQ80" s="40"/>
      <c r="PR80" s="40"/>
      <c r="PS80" s="40"/>
      <c r="PT80" s="152"/>
      <c r="PU80" s="152"/>
      <c r="PV80" s="152"/>
      <c r="PW80" s="152"/>
      <c r="PX80" s="152"/>
      <c r="PY80" s="153"/>
      <c r="PZ80" s="73"/>
      <c r="QA80" s="40"/>
      <c r="QB80" s="40"/>
      <c r="QC80" s="40"/>
      <c r="QD80" s="40"/>
      <c r="QE80" s="152"/>
      <c r="QF80" s="152"/>
      <c r="QG80" s="152"/>
      <c r="QH80" s="152"/>
      <c r="QI80" s="152"/>
      <c r="QJ80" s="153"/>
      <c r="QK80" s="73"/>
      <c r="QL80" s="40"/>
      <c r="QM80" s="40"/>
      <c r="QN80" s="40"/>
      <c r="QO80" s="40"/>
      <c r="QP80" s="152"/>
      <c r="QQ80" s="152"/>
      <c r="QR80" s="152"/>
      <c r="QS80" s="152"/>
      <c r="QT80" s="152"/>
      <c r="QU80" s="153"/>
      <c r="QV80" s="73"/>
      <c r="QW80" s="40"/>
      <c r="QX80" s="40"/>
      <c r="QY80" s="40"/>
      <c r="QZ80" s="40"/>
      <c r="RA80" s="152"/>
      <c r="RB80" s="152"/>
      <c r="RC80" s="152"/>
      <c r="RD80" s="152"/>
      <c r="RE80" s="152"/>
      <c r="RF80" s="153"/>
      <c r="RG80" s="73"/>
      <c r="RH80" s="40"/>
      <c r="RI80" s="40"/>
      <c r="RJ80" s="40"/>
      <c r="RK80" s="40"/>
      <c r="RL80" s="152"/>
      <c r="RM80" s="152"/>
      <c r="RN80" s="152"/>
      <c r="RO80" s="152"/>
      <c r="RP80" s="152"/>
      <c r="RQ80" s="153"/>
      <c r="RR80" s="73"/>
      <c r="RS80" s="40"/>
      <c r="RT80" s="40"/>
      <c r="RU80" s="40"/>
      <c r="RV80" s="40"/>
      <c r="RW80" s="152"/>
      <c r="RX80" s="152"/>
      <c r="RY80" s="152"/>
      <c r="RZ80" s="152"/>
      <c r="SA80" s="152"/>
      <c r="SB80" s="153"/>
      <c r="SC80" s="73"/>
      <c r="SD80" s="40"/>
      <c r="SE80" s="40"/>
      <c r="SF80" s="40"/>
      <c r="SG80" s="40"/>
      <c r="SH80" s="152"/>
      <c r="SI80" s="152"/>
      <c r="SJ80" s="152"/>
      <c r="SK80" s="152"/>
      <c r="SL80" s="152"/>
      <c r="SM80" s="153"/>
      <c r="SN80" s="73"/>
      <c r="SO80" s="40"/>
      <c r="SP80" s="40"/>
      <c r="SQ80" s="40"/>
      <c r="SR80" s="40"/>
      <c r="SS80" s="152"/>
      <c r="ST80" s="152"/>
      <c r="SU80" s="152"/>
      <c r="SV80" s="152"/>
      <c r="SW80" s="152"/>
      <c r="SX80" s="153"/>
      <c r="SY80" s="73"/>
      <c r="SZ80" s="40"/>
      <c r="TA80" s="40"/>
      <c r="TB80" s="40"/>
      <c r="TC80" s="40"/>
      <c r="TD80" s="152"/>
      <c r="TE80" s="152"/>
      <c r="TF80" s="152"/>
      <c r="TG80" s="152"/>
      <c r="TH80" s="152"/>
      <c r="TI80" s="153"/>
      <c r="TJ80" s="73"/>
      <c r="TK80" s="40"/>
      <c r="TL80" s="40"/>
      <c r="TM80" s="40"/>
      <c r="TN80" s="40"/>
      <c r="TO80" s="152"/>
      <c r="TP80" s="152"/>
      <c r="TQ80" s="152"/>
      <c r="TR80" s="152"/>
      <c r="TS80" s="152"/>
      <c r="TT80" s="153"/>
      <c r="TU80" s="73"/>
      <c r="TV80" s="40"/>
      <c r="TW80" s="40"/>
      <c r="TX80" s="40"/>
      <c r="TY80" s="40"/>
      <c r="TZ80" s="152"/>
      <c r="UA80" s="152"/>
      <c r="UB80" s="152"/>
      <c r="UC80" s="152"/>
      <c r="UD80" s="152"/>
      <c r="UE80" s="153"/>
    </row>
    <row r="81" spans="1:551" x14ac:dyDescent="0.25">
      <c r="A81" s="75"/>
      <c r="B81" s="73" t="str">
        <f>CONCATENATE($B$3,C77,C81)</f>
        <v>1Current Service:Projection of Individuals to be Served:</v>
      </c>
      <c r="C81" s="74" t="str">
        <f>'Site 1'!C79</f>
        <v>Projection of Individuals to be Served:</v>
      </c>
      <c r="D81" s="40"/>
      <c r="E81" s="40"/>
      <c r="F81" s="40"/>
      <c r="G81" s="79">
        <f>IF(H$265=Equivalencies!$AE$23,'Site 1'!$G79,HLOOKUP(CONCATENATE(D$2,G$1),$B$3:$UUU$272,ROW($N81)-2,FALSE))</f>
        <v>0</v>
      </c>
      <c r="H81" s="40"/>
      <c r="I81" s="79">
        <f>IF(H$265=Equivalencies!$AE$23,'Site 1'!$I79,HLOOKUP(CONCATENATE(D$2,I$1),$B$3:$UUU$272,ROW($P81)-2,FALSE))</f>
        <v>0</v>
      </c>
      <c r="J81" s="40"/>
      <c r="K81" s="79">
        <f>IF(H$265=Equivalencies!$AE$23,'Site 1'!$K79,HLOOKUP(CONCATENATE(D$2,K$1),$B$3:$UUU$272,ROW($R81)-2,FALSE))</f>
        <v>0</v>
      </c>
      <c r="L81" s="72"/>
      <c r="M81" s="73" t="str">
        <f>CONCATENATE(M$3,N77,N81)</f>
        <v>2Current Service:Projection of Individuals to be Served:</v>
      </c>
      <c r="N81" s="74" t="str">
        <f>$C$81</f>
        <v>Projection of Individuals to be Served:</v>
      </c>
      <c r="O81" s="40"/>
      <c r="P81" s="40"/>
      <c r="Q81" s="40"/>
      <c r="R81" s="79">
        <f>IF(S$265=Equivalencies!$AE$23,'Site 2'!$G79,HLOOKUP(CONCATENATE(O$2,R$1),$B$3:$UUU$272,ROW($N81)-2,FALSE))</f>
        <v>0</v>
      </c>
      <c r="S81" s="40"/>
      <c r="T81" s="79">
        <f>IF(S$265=Equivalencies!$AE$23,'Site 2'!$I79,HLOOKUP(CONCATENATE(O$2,T$1),$B$3:$UUU$272,ROW($P81)-2,FALSE))</f>
        <v>0</v>
      </c>
      <c r="U81" s="40"/>
      <c r="V81" s="79">
        <f>IF(S$265=Equivalencies!$AE$23,'Site 2'!$K79,HLOOKUP(CONCATENATE(O$2,V$1),$B$3:$UUU$272,ROW($R81)-2,FALSE))</f>
        <v>0</v>
      </c>
      <c r="W81" s="72"/>
      <c r="X81" s="73" t="str">
        <f>CONCATENATE(X$3,Y77,Y81)</f>
        <v>3Current Service:Projection of Individuals to be Served:</v>
      </c>
      <c r="Y81" s="74" t="str">
        <f>$C$81</f>
        <v>Projection of Individuals to be Served:</v>
      </c>
      <c r="Z81" s="40"/>
      <c r="AA81" s="40"/>
      <c r="AB81" s="40"/>
      <c r="AC81" s="79">
        <f>IF(AD$265=Equivalencies!$AE$23,'Site 3'!$G79,HLOOKUP(CONCATENATE(Z$2,AC$1),$B$3:$UUU$272,ROW($N81)-2,FALSE))</f>
        <v>0</v>
      </c>
      <c r="AD81" s="40"/>
      <c r="AE81" s="79">
        <f>IF(AD$265=Equivalencies!$AE$23,'Site 3'!$I79,HLOOKUP(CONCATENATE(Z$2,AE$1),$B$3:$UUU$272,ROW($P81)-2,FALSE))</f>
        <v>0</v>
      </c>
      <c r="AF81" s="40"/>
      <c r="AG81" s="79">
        <f>IF(AD$265=Equivalencies!$AE$23,'Site 3'!$K79,HLOOKUP(CONCATENATE(Z$2,AG$1),$B$3:$UUU$272,ROW($R81)-2,FALSE))</f>
        <v>0</v>
      </c>
      <c r="AH81" s="72"/>
      <c r="AI81" s="73" t="str">
        <f>CONCATENATE(AI$3,AJ77,AJ81)</f>
        <v>4Current Service:Projection of Individuals to be Served:</v>
      </c>
      <c r="AJ81" s="74" t="str">
        <f>$C$81</f>
        <v>Projection of Individuals to be Served:</v>
      </c>
      <c r="AK81" s="40"/>
      <c r="AL81" s="40"/>
      <c r="AM81" s="40"/>
      <c r="AN81" s="79">
        <f>IF(AO$265=Equivalencies!$AE$23,'Site 4'!$G79,HLOOKUP(CONCATENATE(AK$2,AN$1),$B$3:$UUU$272,ROW($N81)-2,FALSE))</f>
        <v>0</v>
      </c>
      <c r="AO81" s="40"/>
      <c r="AP81" s="79">
        <f>IF(AO$265=Equivalencies!$AE$23,'Site 4'!$I79,HLOOKUP(CONCATENATE(AK$2,AP$1),$B$3:$UUU$272,ROW($P81)-2,FALSE))</f>
        <v>0</v>
      </c>
      <c r="AQ81" s="40"/>
      <c r="AR81" s="79">
        <f>IF(AO$265=Equivalencies!$AE$23,'Site 4'!$K79,HLOOKUP(CONCATENATE(AK$2,AR$1),$B$3:$UUU$272,ROW($R81)-2,FALSE))</f>
        <v>0</v>
      </c>
      <c r="AS81" s="72"/>
      <c r="AT81" s="73" t="str">
        <f>CONCATENATE(AT$3,AU77,AU81)</f>
        <v>5Current Service:Projection of Individuals to be Served:</v>
      </c>
      <c r="AU81" s="74" t="str">
        <f>$C$81</f>
        <v>Projection of Individuals to be Served:</v>
      </c>
      <c r="AV81" s="40"/>
      <c r="AW81" s="40"/>
      <c r="AX81" s="40"/>
      <c r="AY81" s="79">
        <f>IF(AZ$265=Equivalencies!$AE$23,'Site 5'!$G79,HLOOKUP(CONCATENATE(AV$2,AY$1),$B$3:$UUU$272,ROW($N81)-2,FALSE))</f>
        <v>0</v>
      </c>
      <c r="AZ81" s="40"/>
      <c r="BA81" s="79">
        <f>IF(AZ$265=Equivalencies!$AE$23,'Site 5'!$I79,HLOOKUP(CONCATENATE(AV$2,BA$1),$B$3:$UUU$272,ROW($P81)-2,FALSE))</f>
        <v>0</v>
      </c>
      <c r="BB81" s="40"/>
      <c r="BC81" s="79">
        <f>IF(AZ$265=Equivalencies!$AE$23,'Site 5'!$K79,HLOOKUP(CONCATENATE(AV$2,BC$1),$B$3:$UUU$272,ROW($R81)-2,FALSE))</f>
        <v>0</v>
      </c>
      <c r="BD81" s="72"/>
      <c r="BE81" s="73" t="str">
        <f>CONCATENATE(BE$3,BF77,BF81)</f>
        <v>6Current Service:Projection of Individuals to be Served:</v>
      </c>
      <c r="BF81" s="74" t="str">
        <f>$C$81</f>
        <v>Projection of Individuals to be Served:</v>
      </c>
      <c r="BG81" s="40"/>
      <c r="BH81" s="40"/>
      <c r="BI81" s="40"/>
      <c r="BJ81" s="79">
        <f>IF(BK$265=Equivalencies!$AE$23,'Site 6'!$G79,HLOOKUP(CONCATENATE(BG$2,BJ$1),$B$3:$UUU$272,ROW($N81)-2,FALSE))</f>
        <v>0</v>
      </c>
      <c r="BK81" s="40"/>
      <c r="BL81" s="79">
        <f>IF(BK$265=Equivalencies!$AE$23,'Site 6'!$I79,HLOOKUP(CONCATENATE(BG$2,BL$1),$B$3:$UUU$272,ROW($P81)-2,FALSE))</f>
        <v>0</v>
      </c>
      <c r="BM81" s="40"/>
      <c r="BN81" s="79">
        <f>IF(BK$265=Equivalencies!$AE$23,'Site 6'!$K79,HLOOKUP(CONCATENATE(BG$2,BN$1),$B$3:$UUU$272,ROW($R81)-2,FALSE))</f>
        <v>0</v>
      </c>
      <c r="BO81" s="72"/>
      <c r="BP81" s="73" t="str">
        <f>CONCATENATE(BP$3,BQ77,BQ81)</f>
        <v>7Current Service:Projection of Individuals to be Served:</v>
      </c>
      <c r="BQ81" s="74" t="str">
        <f>$C$81</f>
        <v>Projection of Individuals to be Served:</v>
      </c>
      <c r="BR81" s="40"/>
      <c r="BS81" s="40"/>
      <c r="BT81" s="40"/>
      <c r="BU81" s="79">
        <f>IF(BV$265=Equivalencies!$AE$23,'Site 7'!$G79,HLOOKUP(CONCATENATE(BR$2,BU$1),$B$3:$UUU$272,ROW($N81)-2,FALSE))</f>
        <v>0</v>
      </c>
      <c r="BV81" s="40"/>
      <c r="BW81" s="79">
        <f>IF(BV$265=Equivalencies!$AE$23,'Site 7'!$I79,HLOOKUP(CONCATENATE(BR$2,BW$1),$B$3:$UUU$272,ROW($P81)-2,FALSE))</f>
        <v>0</v>
      </c>
      <c r="BX81" s="40"/>
      <c r="BY81" s="79">
        <f>IF(BV$265=Equivalencies!$AE$23,'Site 7'!$K79,HLOOKUP(CONCATENATE(BR$2,BY$1),$B$3:$UUU$272,ROW($R81)-2,FALSE))</f>
        <v>0</v>
      </c>
      <c r="BZ81" s="72"/>
      <c r="CA81" s="73" t="str">
        <f>CONCATENATE(CA$3,CB77,CB81)</f>
        <v>8Current Service:Projection of Individuals to be Served:</v>
      </c>
      <c r="CB81" s="74" t="str">
        <f>$C$81</f>
        <v>Projection of Individuals to be Served:</v>
      </c>
      <c r="CC81" s="40"/>
      <c r="CD81" s="40"/>
      <c r="CE81" s="40"/>
      <c r="CF81" s="79">
        <f>IF(CG$265=Equivalencies!$AE$23,'Site 8'!$G79,HLOOKUP(CONCATENATE(CC$2,CF$1),$B$3:$UUU$272,ROW($N81)-2,FALSE))</f>
        <v>0</v>
      </c>
      <c r="CG81" s="40"/>
      <c r="CH81" s="79">
        <f>IF(CG$265=Equivalencies!$AE$23,'Site 8'!$I79,HLOOKUP(CONCATENATE(CC$2,CH$1),$B$3:$UUU$272,ROW($P81)-2,FALSE))</f>
        <v>0</v>
      </c>
      <c r="CI81" s="40"/>
      <c r="CJ81" s="79">
        <f>IF(CG$265=Equivalencies!$AE$23,'Site 8'!$K79,HLOOKUP(CONCATENATE(CC$2,CJ$1),$B$3:$UUU$272,ROW($R81)-2,FALSE))</f>
        <v>0</v>
      </c>
      <c r="CK81" s="72"/>
      <c r="CL81" s="73" t="str">
        <f>CONCATENATE(CL$3,CM77,CM81)</f>
        <v>9Current Service:Projection of Individuals to be Served:</v>
      </c>
      <c r="CM81" s="74" t="str">
        <f>$C$81</f>
        <v>Projection of Individuals to be Served:</v>
      </c>
      <c r="CN81" s="40"/>
      <c r="CO81" s="40"/>
      <c r="CP81" s="40"/>
      <c r="CQ81" s="79">
        <f>IF(CR$265=Equivalencies!$AE$23,'Site 9'!$G79,HLOOKUP(CONCATENATE(CN$2,CQ$1),$B$3:$UUU$272,ROW($N81)-2,FALSE))</f>
        <v>0</v>
      </c>
      <c r="CR81" s="40"/>
      <c r="CS81" s="79">
        <f>IF(CR$265=Equivalencies!$AE$23,'Site 9'!$I79,HLOOKUP(CONCATENATE(CN$2,CS$1),$B$3:$UUU$272,ROW($P81)-2,FALSE))</f>
        <v>0</v>
      </c>
      <c r="CT81" s="40"/>
      <c r="CU81" s="79">
        <f>IF(CR$265=Equivalencies!$AE$23,'Site 9'!$K79,HLOOKUP(CONCATENATE(CN$2,CU$1),$B$3:$UUU$272,ROW($R81)-2,FALSE))</f>
        <v>0</v>
      </c>
      <c r="CV81" s="72"/>
      <c r="CW81" s="73" t="str">
        <f>CONCATENATE(CW$3,CX77,CX81)</f>
        <v>10Current Service:Projection of Individuals to be Served:</v>
      </c>
      <c r="CX81" s="74" t="str">
        <f>$C$81</f>
        <v>Projection of Individuals to be Served:</v>
      </c>
      <c r="CY81" s="40"/>
      <c r="CZ81" s="40"/>
      <c r="DA81" s="40"/>
      <c r="DB81" s="79">
        <f>IF(DC$265=Equivalencies!$AE$23,'Site 10'!$G79,HLOOKUP(CONCATENATE(CY$2,DB$1),$B$3:$UUU$272,ROW($N81)-2,FALSE))</f>
        <v>0</v>
      </c>
      <c r="DC81" s="40"/>
      <c r="DD81" s="79">
        <f>IF(DC$265=Equivalencies!$AE$23,'Site 10'!$I79,HLOOKUP(CONCATENATE(CY$2,DD$1),$B$3:$UUU$272,ROW($P81)-2,FALSE))</f>
        <v>0</v>
      </c>
      <c r="DE81" s="40"/>
      <c r="DF81" s="79">
        <f>IF(DC$265=Equivalencies!$AE$23,'Site 10'!$K79,HLOOKUP(CONCATENATE(CY$2,DF$1),$B$3:$UUU$272,ROW($R81)-2,FALSE))</f>
        <v>0</v>
      </c>
      <c r="DG81" s="72"/>
      <c r="DH81" s="73" t="str">
        <f>CONCATENATE(DH$3,DI77,DI81)</f>
        <v>11Current Service:Projection of Individuals to be Served:</v>
      </c>
      <c r="DI81" s="74" t="str">
        <f>$C$81</f>
        <v>Projection of Individuals to be Served:</v>
      </c>
      <c r="DJ81" s="40"/>
      <c r="DK81" s="40"/>
      <c r="DL81" s="40"/>
      <c r="DM81" s="79">
        <f>IF(DN$265=Equivalencies!$AE$23,'Site 11'!$G79,HLOOKUP(CONCATENATE(DJ$2,DM$1),$B$3:$UUU$272,ROW($N81)-2,FALSE))</f>
        <v>0</v>
      </c>
      <c r="DN81" s="40"/>
      <c r="DO81" s="79">
        <f>IF(DN$265=Equivalencies!$AE$23,'Site 11'!$I79,HLOOKUP(CONCATENATE(DJ$2,DO$1),$B$3:$UUU$272,ROW($P81)-2,FALSE))</f>
        <v>0</v>
      </c>
      <c r="DP81" s="40"/>
      <c r="DQ81" s="79">
        <f>IF(DN$265=Equivalencies!$AE$23,'Site 11'!$K79,HLOOKUP(CONCATENATE(DJ$2,DQ$1),$B$3:$UUU$272,ROW($R81)-2,FALSE))</f>
        <v>0</v>
      </c>
      <c r="DR81" s="72"/>
      <c r="DS81" s="73" t="str">
        <f>CONCATENATE(DS$3,DT77,DT81)</f>
        <v>12Current Service:Projection of Individuals to be Served:</v>
      </c>
      <c r="DT81" s="74" t="str">
        <f>$C$81</f>
        <v>Projection of Individuals to be Served:</v>
      </c>
      <c r="DU81" s="40"/>
      <c r="DV81" s="40"/>
      <c r="DW81" s="40"/>
      <c r="DX81" s="79">
        <f>IF(DY$265=Equivalencies!$AE$23,'Site 12'!$G79,HLOOKUP(CONCATENATE(DU$2,DX$1),$B$3:$UUU$272,ROW($N81)-2,FALSE))</f>
        <v>0</v>
      </c>
      <c r="DY81" s="40"/>
      <c r="DZ81" s="79">
        <f>IF(DY$265=Equivalencies!$AE$23,'Site 12'!$I79,HLOOKUP(CONCATENATE(DU$2,DZ$1),$B$3:$UUU$272,ROW($P81)-2,FALSE))</f>
        <v>0</v>
      </c>
      <c r="EA81" s="40"/>
      <c r="EB81" s="79">
        <f>IF(DY$265=Equivalencies!$AE$23,'Site 12'!$K79,HLOOKUP(CONCATENATE(DU$2,EB$1),$B$3:$UUU$272,ROW($R81)-2,FALSE))</f>
        <v>0</v>
      </c>
      <c r="EC81" s="72"/>
      <c r="ED81" s="73" t="str">
        <f>CONCATENATE(ED$3,EE77,EE81)</f>
        <v>13Current Service:Projection of Individuals to be Served:</v>
      </c>
      <c r="EE81" s="74" t="str">
        <f>$C$81</f>
        <v>Projection of Individuals to be Served:</v>
      </c>
      <c r="EF81" s="40"/>
      <c r="EG81" s="40"/>
      <c r="EH81" s="40"/>
      <c r="EI81" s="79">
        <f>IF(EJ$265=Equivalencies!$AE$23,'Site 13'!$G79,HLOOKUP(CONCATENATE(EF$2,EI$1),$B$3:$UUU$272,ROW($N81)-2,FALSE))</f>
        <v>0</v>
      </c>
      <c r="EJ81" s="40"/>
      <c r="EK81" s="79">
        <f>IF(EJ$265=Equivalencies!$AE$23,'Site 13'!$I79,HLOOKUP(CONCATENATE(EF$2,EK$1),$B$3:$UUU$272,ROW($P81)-2,FALSE))</f>
        <v>0</v>
      </c>
      <c r="EL81" s="40"/>
      <c r="EM81" s="79">
        <f>IF(EJ$265=Equivalencies!$AE$23,'Site 13'!$K79,HLOOKUP(CONCATENATE(EF$2,EM$1),$B$3:$UUU$272,ROW($R81)-2,FALSE))</f>
        <v>0</v>
      </c>
      <c r="EN81" s="72"/>
      <c r="EO81" s="73" t="str">
        <f>CONCATENATE(EO$3,EP77,EP81)</f>
        <v>14Current Service:Projection of Individuals to be Served:</v>
      </c>
      <c r="EP81" s="74" t="str">
        <f>$C$81</f>
        <v>Projection of Individuals to be Served:</v>
      </c>
      <c r="EQ81" s="40"/>
      <c r="ER81" s="40"/>
      <c r="ES81" s="40"/>
      <c r="ET81" s="79">
        <f>IF(EU$265=Equivalencies!$AE$23,'Site 14'!$G79,HLOOKUP(CONCATENATE(EQ$2,ET$1),$B$3:$UUU$272,ROW($N81)-2,FALSE))</f>
        <v>0</v>
      </c>
      <c r="EU81" s="40"/>
      <c r="EV81" s="79">
        <f>IF(EU$265=Equivalencies!$AE$23,'Site 14'!$I79,HLOOKUP(CONCATENATE(EQ$2,EV$1),$B$3:$UUU$272,ROW($P81)-2,FALSE))</f>
        <v>0</v>
      </c>
      <c r="EW81" s="40"/>
      <c r="EX81" s="79">
        <f>IF(EU$265=Equivalencies!$AE$23,'Site 14'!$K79,HLOOKUP(CONCATENATE(EQ$2,EX$1),$B$3:$UUU$272,ROW($R81)-2,FALSE))</f>
        <v>0</v>
      </c>
      <c r="EY81" s="72"/>
      <c r="EZ81" s="73" t="str">
        <f>CONCATENATE(EZ$3,FA77,FA81)</f>
        <v>15Current Service:Projection of Individuals to be Served:</v>
      </c>
      <c r="FA81" s="74" t="str">
        <f>$C$81</f>
        <v>Projection of Individuals to be Served:</v>
      </c>
      <c r="FB81" s="40"/>
      <c r="FC81" s="40"/>
      <c r="FD81" s="40"/>
      <c r="FE81" s="79">
        <f>IF(FF$265=Equivalencies!$AE$23,'Site 15'!$G79,HLOOKUP(CONCATENATE(FB$2,FE$1),$B$3:$UUU$272,ROW($N81)-2,FALSE))</f>
        <v>0</v>
      </c>
      <c r="FF81" s="40"/>
      <c r="FG81" s="79">
        <f>IF(FF$265=Equivalencies!$AE$23,'Site 15'!$I79,HLOOKUP(CONCATENATE(FB$2,FG$1),$B$3:$UUU$272,ROW($P81)-2,FALSE))</f>
        <v>0</v>
      </c>
      <c r="FH81" s="40"/>
      <c r="FI81" s="79">
        <f>IF(FF$265=Equivalencies!$AE$23,'Site 15'!$K79,HLOOKUP(CONCATENATE(FB$2,FI$1),$B$3:$UUU$272,ROW($R81)-2,FALSE))</f>
        <v>0</v>
      </c>
      <c r="FJ81" s="72"/>
      <c r="FK81" s="73" t="str">
        <f>CONCATENATE(FK$3,FL77,FL81)</f>
        <v>16Current Service:Projection of Individuals to be Served:</v>
      </c>
      <c r="FL81" s="74" t="str">
        <f>$C$81</f>
        <v>Projection of Individuals to be Served:</v>
      </c>
      <c r="FM81" s="40"/>
      <c r="FN81" s="40"/>
      <c r="FO81" s="40"/>
      <c r="FP81" s="79">
        <f>IF(FQ$265=Equivalencies!$AE$23,'Site 16'!$G79,HLOOKUP(CONCATENATE(FM$2,FP$1),$B$3:$UUU$272,ROW($N81)-2,FALSE))</f>
        <v>0</v>
      </c>
      <c r="FQ81" s="40"/>
      <c r="FR81" s="79">
        <f>IF(FQ$265=Equivalencies!$AE$23,'Site 16'!$I79,HLOOKUP(CONCATENATE(FM$2,FR$1),$B$3:$UUU$272,ROW($P81)-2,FALSE))</f>
        <v>0</v>
      </c>
      <c r="FS81" s="40"/>
      <c r="FT81" s="79">
        <f>IF(FQ$265=Equivalencies!$AE$23,'Site 16'!$K79,HLOOKUP(CONCATENATE(FM$2,FT$1),$B$3:$UUU$272,ROW($R81)-2,FALSE))</f>
        <v>0</v>
      </c>
      <c r="FU81" s="72"/>
      <c r="FV81" s="73" t="str">
        <f>CONCATENATE(FV$3,FW77,FW81)</f>
        <v>17Current Service:Projection of Individuals to be Served:</v>
      </c>
      <c r="FW81" s="74" t="str">
        <f>$C$81</f>
        <v>Projection of Individuals to be Served:</v>
      </c>
      <c r="FX81" s="40"/>
      <c r="FY81" s="40"/>
      <c r="FZ81" s="40"/>
      <c r="GA81" s="79">
        <f>IF(GB$265=Equivalencies!$AE$23,'Site 17'!$G79,HLOOKUP(CONCATENATE(FX$2,GA$1),$B$3:$UUU$272,ROW($N81)-2,FALSE))</f>
        <v>0</v>
      </c>
      <c r="GB81" s="40"/>
      <c r="GC81" s="79">
        <f>IF(GB$265=Equivalencies!$AE$23,'Site 17'!$I79,HLOOKUP(CONCATENATE(FX$2,GC$1),$B$3:$UUU$272,ROW($P81)-2,FALSE))</f>
        <v>0</v>
      </c>
      <c r="GD81" s="40"/>
      <c r="GE81" s="79">
        <f>IF(GB$265=Equivalencies!$AE$23,'Site 17'!$K79,HLOOKUP(CONCATENATE(FX$2,GE$1),$B$3:$UUU$272,ROW($R81)-2,FALSE))</f>
        <v>0</v>
      </c>
      <c r="GF81" s="72"/>
      <c r="GG81" s="73" t="str">
        <f>CONCATENATE(GG$3,GH77,GH81)</f>
        <v>18Current Service:Projection of Individuals to be Served:</v>
      </c>
      <c r="GH81" s="74" t="str">
        <f>$C$81</f>
        <v>Projection of Individuals to be Served:</v>
      </c>
      <c r="GI81" s="40"/>
      <c r="GJ81" s="40"/>
      <c r="GK81" s="40"/>
      <c r="GL81" s="79">
        <f>IF(GM$265=Equivalencies!$AE$23,'Site 18'!$G79,HLOOKUP(CONCATENATE(GI$2,GL$1),$B$3:$UUU$272,ROW($N81)-2,FALSE))</f>
        <v>0</v>
      </c>
      <c r="GM81" s="40"/>
      <c r="GN81" s="79">
        <f>IF(GM$265=Equivalencies!$AE$23,'Site 18'!$I79,HLOOKUP(CONCATENATE(GI$2,GN$1),$B$3:$UUU$272,ROW($P81)-2,FALSE))</f>
        <v>0</v>
      </c>
      <c r="GO81" s="40"/>
      <c r="GP81" s="79">
        <f>IF(GM$265=Equivalencies!$AE$23,'Site 18'!$K79,HLOOKUP(CONCATENATE(GI$2,GP$1),$B$3:$UUU$272,ROW($R81)-2,FALSE))</f>
        <v>0</v>
      </c>
      <c r="GQ81" s="72"/>
      <c r="GR81" s="73" t="str">
        <f>CONCATENATE(GR$3,GS77,GS81)</f>
        <v>19Current Service:Projection of Individuals to be Served:</v>
      </c>
      <c r="GS81" s="74" t="str">
        <f>$C$81</f>
        <v>Projection of Individuals to be Served:</v>
      </c>
      <c r="GT81" s="40"/>
      <c r="GU81" s="40"/>
      <c r="GV81" s="40"/>
      <c r="GW81" s="79">
        <f>IF(GX$265=Equivalencies!$AE$23,'Site 19'!$G79,HLOOKUP(CONCATENATE(GT$2,GW$1),$B$3:$UUU$272,ROW($N81)-2,FALSE))</f>
        <v>0</v>
      </c>
      <c r="GX81" s="40"/>
      <c r="GY81" s="79">
        <f>IF(GX$265=Equivalencies!$AE$23,'Site 19'!$I79,HLOOKUP(CONCATENATE(GT$2,GY$1),$B$3:$UUU$272,ROW($P81)-2,FALSE))</f>
        <v>0</v>
      </c>
      <c r="GZ81" s="40"/>
      <c r="HA81" s="79">
        <f>IF(GX$265=Equivalencies!$AE$23,'Site 19'!$K79,HLOOKUP(CONCATENATE(GT$2,HA$1),$B$3:$UUU$272,ROW($R81)-2,FALSE))</f>
        <v>0</v>
      </c>
      <c r="HB81" s="72"/>
      <c r="HC81" s="73" t="str">
        <f>CONCATENATE(HC$3,HD77,HD81)</f>
        <v>20Current Service:Projection of Individuals to be Served:</v>
      </c>
      <c r="HD81" s="74" t="str">
        <f>$C$81</f>
        <v>Projection of Individuals to be Served:</v>
      </c>
      <c r="HE81" s="40"/>
      <c r="HF81" s="40"/>
      <c r="HG81" s="40"/>
      <c r="HH81" s="79">
        <f>IF(HI$265=Equivalencies!$AE$23,'Site 20'!$G79,HLOOKUP(CONCATENATE(HE$2,HH$1),$B$3:$UUU$272,ROW($N81)-2,FALSE))</f>
        <v>0</v>
      </c>
      <c r="HI81" s="40"/>
      <c r="HJ81" s="79">
        <f>IF(HI$265=Equivalencies!$AE$23,'Site 20'!$I79,HLOOKUP(CONCATENATE(HE$2,HJ$1),$B$3:$UUU$272,ROW($P81)-2,FALSE))</f>
        <v>0</v>
      </c>
      <c r="HK81" s="40"/>
      <c r="HL81" s="79">
        <f>IF(HI$265=Equivalencies!$AE$23,'Site 20'!$K79,HLOOKUP(CONCATENATE(HE$2,HL$1),$B$3:$UUU$272,ROW($R81)-2,FALSE))</f>
        <v>0</v>
      </c>
      <c r="HM81" s="72"/>
      <c r="HN81" s="73" t="str">
        <f>CONCATENATE(HN$3,HO77,HO81)</f>
        <v>21Current Service:Projection of Individuals to be Served:</v>
      </c>
      <c r="HO81" s="74" t="str">
        <f>$C$81</f>
        <v>Projection of Individuals to be Served:</v>
      </c>
      <c r="HP81" s="40"/>
      <c r="HQ81" s="40"/>
      <c r="HR81" s="40"/>
      <c r="HS81" s="79">
        <f>IF(HT$265=Equivalencies!$AE$23,'Site 21'!$G79,HLOOKUP(CONCATENATE(HP$2,HS$1),$B$3:$UUU$272,ROW($N81)-2,FALSE))</f>
        <v>0</v>
      </c>
      <c r="HT81" s="40"/>
      <c r="HU81" s="79">
        <f>IF(HT$265=Equivalencies!$AE$23,'Site 21'!$I79,HLOOKUP(CONCATENATE(HP$2,HU$1),$B$3:$UUU$272,ROW($P81)-2,FALSE))</f>
        <v>0</v>
      </c>
      <c r="HV81" s="40"/>
      <c r="HW81" s="79">
        <f>IF(HT$265=Equivalencies!$AE$23,'Site 21'!$K79,HLOOKUP(CONCATENATE(HP$2,HW$1),$B$3:$UUU$272,ROW($R81)-2,FALSE))</f>
        <v>0</v>
      </c>
      <c r="HX81" s="72"/>
      <c r="HY81" s="73" t="str">
        <f>CONCATENATE(HY$3,HZ77,HZ81)</f>
        <v>22Current Service:Projection of Individuals to be Served:</v>
      </c>
      <c r="HZ81" s="74" t="str">
        <f>$C$81</f>
        <v>Projection of Individuals to be Served:</v>
      </c>
      <c r="IA81" s="40"/>
      <c r="IB81" s="40"/>
      <c r="IC81" s="40"/>
      <c r="ID81" s="79">
        <f>IF(IE$265=Equivalencies!$AE$23,'Site 22'!$G79,HLOOKUP(CONCATENATE(IA$2,ID$1),$B$3:$UUU$272,ROW($N81)-2,FALSE))</f>
        <v>0</v>
      </c>
      <c r="IE81" s="40"/>
      <c r="IF81" s="79">
        <f>IF(IE$265=Equivalencies!$AE$23,'Site 22'!$I79,HLOOKUP(CONCATENATE(IA$2,IF$1),$B$3:$UUU$272,ROW($P81)-2,FALSE))</f>
        <v>0</v>
      </c>
      <c r="IG81" s="40"/>
      <c r="IH81" s="79">
        <f>IF(IE$265=Equivalencies!$AE$23,'Site 22'!$K79,HLOOKUP(CONCATENATE(IA$2,IH$1),$B$3:$UUU$272,ROW($R81)-2,FALSE))</f>
        <v>0</v>
      </c>
      <c r="II81" s="72"/>
      <c r="IJ81" s="73" t="str">
        <f>CONCATENATE(IJ$3,IK77,IK81)</f>
        <v>23Current Service:Projection of Individuals to be Served:</v>
      </c>
      <c r="IK81" s="74" t="str">
        <f>$C$81</f>
        <v>Projection of Individuals to be Served:</v>
      </c>
      <c r="IL81" s="40"/>
      <c r="IM81" s="40"/>
      <c r="IN81" s="40"/>
      <c r="IO81" s="79">
        <f>IF(IP$265=Equivalencies!$AE$23,'Site 23'!$G79,HLOOKUP(CONCATENATE(IL$2,IO$1),$B$3:$UUU$272,ROW($N81)-2,FALSE))</f>
        <v>0</v>
      </c>
      <c r="IP81" s="40"/>
      <c r="IQ81" s="79">
        <f>IF(IP$265=Equivalencies!$AE$23,'Site 23'!$I79,HLOOKUP(CONCATENATE(IL$2,IQ$1),$B$3:$UUU$272,ROW($P81)-2,FALSE))</f>
        <v>0</v>
      </c>
      <c r="IR81" s="40"/>
      <c r="IS81" s="79">
        <f>IF(IP$265=Equivalencies!$AE$23,'Site 23'!$K79,HLOOKUP(CONCATENATE(IL$2,IS$1),$B$3:$UUU$272,ROW($R81)-2,FALSE))</f>
        <v>0</v>
      </c>
      <c r="IT81" s="72"/>
      <c r="IU81" s="73" t="str">
        <f>CONCATENATE(IU$3,IV77,IV81)</f>
        <v>24Current Service:Projection of Individuals to be Served:</v>
      </c>
      <c r="IV81" s="74" t="str">
        <f>$C$81</f>
        <v>Projection of Individuals to be Served:</v>
      </c>
      <c r="IW81" s="40"/>
      <c r="IX81" s="40"/>
      <c r="IY81" s="40"/>
      <c r="IZ81" s="79">
        <f>IF(JA$265=Equivalencies!$AE$23,'Site 24'!$G79,HLOOKUP(CONCATENATE(IW$2,IZ$1),$B$3:$UUU$272,ROW($N81)-2,FALSE))</f>
        <v>0</v>
      </c>
      <c r="JA81" s="40"/>
      <c r="JB81" s="79">
        <f>IF(JA$265=Equivalencies!$AE$23,'Site 24'!$I79,HLOOKUP(CONCATENATE(IW$2,JB$1),$B$3:$UUU$272,ROW($P81)-2,FALSE))</f>
        <v>0</v>
      </c>
      <c r="JC81" s="40"/>
      <c r="JD81" s="79">
        <f>IF(JA$265=Equivalencies!$AE$23,'Site 24'!$K79,HLOOKUP(CONCATENATE(IW$2,JD$1),$B$3:$UUU$272,ROW($R81)-2,FALSE))</f>
        <v>0</v>
      </c>
      <c r="JE81" s="72"/>
      <c r="JF81" s="73" t="str">
        <f>CONCATENATE(JF$3,JG77,JG81)</f>
        <v>25Current Service:Projection of Individuals to be Served:</v>
      </c>
      <c r="JG81" s="74" t="str">
        <f>$C$81</f>
        <v>Projection of Individuals to be Served:</v>
      </c>
      <c r="JH81" s="40"/>
      <c r="JI81" s="40"/>
      <c r="JJ81" s="40"/>
      <c r="JK81" s="79">
        <f>IF(JL$265=Equivalencies!$AE$23,'Site 25'!$G79,HLOOKUP(CONCATENATE(JH$2,JK$1),$B$3:$UUU$272,ROW($N81)-2,FALSE))</f>
        <v>0</v>
      </c>
      <c r="JL81" s="40"/>
      <c r="JM81" s="79">
        <f>IF(JL$265=Equivalencies!$AE$23,'Site 25'!$I79,HLOOKUP(CONCATENATE(JH$2,JM$1),$B$3:$UUU$272,ROW($P81)-2,FALSE))</f>
        <v>0</v>
      </c>
      <c r="JN81" s="40"/>
      <c r="JO81" s="79">
        <f>IF(JL$265=Equivalencies!$AE$23,'Site 25'!$K79,HLOOKUP(CONCATENATE(JH$2,JO$1),$B$3:$UUU$272,ROW($R81)-2,FALSE))</f>
        <v>0</v>
      </c>
      <c r="JP81" s="72"/>
      <c r="JQ81" s="73" t="str">
        <f>CONCATENATE(JQ$3,JR77,JR81)</f>
        <v>26Current Service:Projection of Individuals to be Served:</v>
      </c>
      <c r="JR81" s="74" t="str">
        <f>$C$81</f>
        <v>Projection of Individuals to be Served:</v>
      </c>
      <c r="JS81" s="40"/>
      <c r="JT81" s="40"/>
      <c r="JU81" s="40"/>
      <c r="JV81" s="79">
        <f>IF(JW$265=Equivalencies!$AE$23,'Site 26'!$G79,HLOOKUP(CONCATENATE(JS$2,JV$1),$B$3:$UUU$272,ROW($N81)-2,FALSE))</f>
        <v>0</v>
      </c>
      <c r="JW81" s="40"/>
      <c r="JX81" s="79">
        <f>IF(JW$265=Equivalencies!$AE$23,'Site 26'!$I79,HLOOKUP(CONCATENATE(JS$2,JX$1),$B$3:$UUU$272,ROW($P81)-2,FALSE))</f>
        <v>0</v>
      </c>
      <c r="JY81" s="40"/>
      <c r="JZ81" s="79">
        <f>IF(JW$265=Equivalencies!$AE$23,'Site 26'!$K79,HLOOKUP(CONCATENATE(JS$2,JZ$1),$B$3:$UUU$272,ROW($R81)-2,FALSE))</f>
        <v>0</v>
      </c>
      <c r="KA81" s="72"/>
      <c r="KB81" s="73" t="str">
        <f>CONCATENATE(KB$3,KC77,KC81)</f>
        <v>27Current Service:Projection of Individuals to be Served:</v>
      </c>
      <c r="KC81" s="74" t="str">
        <f>$C$81</f>
        <v>Projection of Individuals to be Served:</v>
      </c>
      <c r="KD81" s="40"/>
      <c r="KE81" s="40"/>
      <c r="KF81" s="40"/>
      <c r="KG81" s="79">
        <f>IF(KH$265=Equivalencies!$AE$23,'Site 27'!$G79,HLOOKUP(CONCATENATE(KD$2,KG$1),$B$3:$UUU$272,ROW($N81)-2,FALSE))</f>
        <v>0</v>
      </c>
      <c r="KH81" s="40"/>
      <c r="KI81" s="79">
        <f>IF(KH$265=Equivalencies!$AE$23,'Site 27'!$I79,HLOOKUP(CONCATENATE(KD$2,KI$1),$B$3:$UUU$272,ROW($P81)-2,FALSE))</f>
        <v>0</v>
      </c>
      <c r="KJ81" s="40"/>
      <c r="KK81" s="79">
        <f>IF(KH$265=Equivalencies!$AE$23,'Site 27'!$K79,HLOOKUP(CONCATENATE(KD$2,KK$1),$B$3:$UUU$272,ROW($R81)-2,FALSE))</f>
        <v>0</v>
      </c>
      <c r="KL81" s="72"/>
      <c r="KM81" s="73" t="str">
        <f>CONCATENATE(KM$3,KN77,KN81)</f>
        <v>28Current Service:Projection of Individuals to be Served:</v>
      </c>
      <c r="KN81" s="74" t="str">
        <f>$C$81</f>
        <v>Projection of Individuals to be Served:</v>
      </c>
      <c r="KO81" s="40"/>
      <c r="KP81" s="40"/>
      <c r="KQ81" s="40"/>
      <c r="KR81" s="79">
        <f>IF(KS$265=Equivalencies!$AE$23,'Site 28'!$G79,HLOOKUP(CONCATENATE(KO$2,KR$1),$B$3:$UUU$272,ROW($N81)-2,FALSE))</f>
        <v>0</v>
      </c>
      <c r="KS81" s="40"/>
      <c r="KT81" s="79">
        <f>IF(KS$265=Equivalencies!$AE$23,'Site 28'!$I79,HLOOKUP(CONCATENATE(KO$2,KT$1),$B$3:$UUU$272,ROW($P81)-2,FALSE))</f>
        <v>0</v>
      </c>
      <c r="KU81" s="40"/>
      <c r="KV81" s="79">
        <f>IF(KS$265=Equivalencies!$AE$23,'Site 28'!$K79,HLOOKUP(CONCATENATE(KO$2,KV$1),$B$3:$UUU$272,ROW($R81)-2,FALSE))</f>
        <v>0</v>
      </c>
      <c r="KW81" s="72"/>
      <c r="KX81" s="73" t="str">
        <f>CONCATENATE(KX$3,KY77,KY81)</f>
        <v>29Current Service:Projection of Individuals to be Served:</v>
      </c>
      <c r="KY81" s="74" t="str">
        <f>$C$81</f>
        <v>Projection of Individuals to be Served:</v>
      </c>
      <c r="KZ81" s="40"/>
      <c r="LA81" s="40"/>
      <c r="LB81" s="40"/>
      <c r="LC81" s="79">
        <f>IF(LD$265=Equivalencies!$AE$23,'Site 29'!$G79,HLOOKUP(CONCATENATE(KZ$2,LC$1),$B$3:$UUU$272,ROW($N81)-2,FALSE))</f>
        <v>0</v>
      </c>
      <c r="LD81" s="40"/>
      <c r="LE81" s="79">
        <f>IF(LD$265=Equivalencies!$AE$23,'Site 29'!$I79,HLOOKUP(CONCATENATE(KZ$2,LE$1),$B$3:$UUU$272,ROW($P81)-2,FALSE))</f>
        <v>0</v>
      </c>
      <c r="LF81" s="40"/>
      <c r="LG81" s="79">
        <f>IF(LD$265=Equivalencies!$AE$23,'Site 29'!$K79,HLOOKUP(CONCATENATE(KZ$2,LG$1),$B$3:$UUU$272,ROW($R81)-2,FALSE))</f>
        <v>0</v>
      </c>
      <c r="LH81" s="72"/>
      <c r="LI81" s="73" t="str">
        <f>CONCATENATE(LI$3,LJ77,LJ81)</f>
        <v>30Current Service:Projection of Individuals to be Served:</v>
      </c>
      <c r="LJ81" s="74" t="str">
        <f>$C$81</f>
        <v>Projection of Individuals to be Served:</v>
      </c>
      <c r="LK81" s="40"/>
      <c r="LL81" s="40"/>
      <c r="LM81" s="40"/>
      <c r="LN81" s="79">
        <f>IF(LO$265=Equivalencies!$AE$23,'Site 30'!$G79,HLOOKUP(CONCATENATE(LK$2,LN$1),$B$3:$UUU$272,ROW($N81)-2,FALSE))</f>
        <v>0</v>
      </c>
      <c r="LO81" s="40"/>
      <c r="LP81" s="79">
        <f>IF(LO$265=Equivalencies!$AE$23,'Site 30'!$I79,HLOOKUP(CONCATENATE(LK$2,LP$1),$B$3:$UUU$272,ROW($P81)-2,FALSE))</f>
        <v>0</v>
      </c>
      <c r="LQ81" s="40"/>
      <c r="LR81" s="79">
        <f>IF(LO$265=Equivalencies!$AE$23,'Site 30'!$K79,HLOOKUP(CONCATENATE(LK$2,LR$1),$B$3:$UUU$272,ROW($R81)-2,FALSE))</f>
        <v>0</v>
      </c>
      <c r="LS81" s="72"/>
      <c r="LT81" s="73" t="str">
        <f>CONCATENATE(LT$3,LU77,LU81)</f>
        <v>31Current Service:Projection of Individuals to be Served:</v>
      </c>
      <c r="LU81" s="74" t="str">
        <f>$C$81</f>
        <v>Projection of Individuals to be Served:</v>
      </c>
      <c r="LV81" s="40"/>
      <c r="LW81" s="40"/>
      <c r="LX81" s="40"/>
      <c r="LY81" s="79">
        <f>IF(LZ$265=Equivalencies!$AE$23,'Site 31'!$G79,HLOOKUP(CONCATENATE(LV$2,LY$1),$B$3:$UUU$272,ROW($N81)-2,FALSE))</f>
        <v>0</v>
      </c>
      <c r="LZ81" s="40"/>
      <c r="MA81" s="79">
        <f>IF(LZ$265=Equivalencies!$AE$23,'Site 31'!$I79,HLOOKUP(CONCATENATE(LV$2,MA$1),$B$3:$UUU$272,ROW($P81)-2,FALSE))</f>
        <v>0</v>
      </c>
      <c r="MB81" s="40"/>
      <c r="MC81" s="79">
        <f>IF(LZ$265=Equivalencies!$AE$23,'Site 31'!$K79,HLOOKUP(CONCATENATE(LV$2,MC$1),$B$3:$UUU$272,ROW($R81)-2,FALSE))</f>
        <v>0</v>
      </c>
      <c r="MD81" s="72"/>
      <c r="ME81" s="73" t="str">
        <f>CONCATENATE(ME$3,MF77,MF81)</f>
        <v>32Current Service:Projection of Individuals to be Served:</v>
      </c>
      <c r="MF81" s="74" t="str">
        <f>$C$81</f>
        <v>Projection of Individuals to be Served:</v>
      </c>
      <c r="MG81" s="40"/>
      <c r="MH81" s="40"/>
      <c r="MI81" s="40"/>
      <c r="MJ81" s="79">
        <f>IF(MK$265=Equivalencies!$AE$23,'Site 32'!$G79,HLOOKUP(CONCATENATE(MG$2,MJ$1),$B$3:$UUU$272,ROW($N81)-2,FALSE))</f>
        <v>0</v>
      </c>
      <c r="MK81" s="40"/>
      <c r="ML81" s="79">
        <f>IF(MK$265=Equivalencies!$AE$23,'Site 32'!$I79,HLOOKUP(CONCATENATE(MG$2,ML$1),$B$3:$UUU$272,ROW($P81)-2,FALSE))</f>
        <v>0</v>
      </c>
      <c r="MM81" s="40"/>
      <c r="MN81" s="79">
        <f>IF(MK$265=Equivalencies!$AE$23,'Site 32'!$K79,HLOOKUP(CONCATENATE(MG$2,MN$1),$B$3:$UUU$272,ROW($R81)-2,FALSE))</f>
        <v>0</v>
      </c>
      <c r="MO81" s="72"/>
      <c r="MP81" s="73" t="str">
        <f>CONCATENATE(MP$3,MQ77,MQ81)</f>
        <v>33Current Service:Projection of Individuals to be Served:</v>
      </c>
      <c r="MQ81" s="74" t="str">
        <f>$C$81</f>
        <v>Projection of Individuals to be Served:</v>
      </c>
      <c r="MR81" s="40"/>
      <c r="MS81" s="40"/>
      <c r="MT81" s="40"/>
      <c r="MU81" s="79">
        <f>IF(MV$265=Equivalencies!$AE$23,'Site 33'!$G79,HLOOKUP(CONCATENATE(MR$2,MU$1),$B$3:$UUU$272,ROW($N81)-2,FALSE))</f>
        <v>0</v>
      </c>
      <c r="MV81" s="40"/>
      <c r="MW81" s="79">
        <f>IF(MV$265=Equivalencies!$AE$23,'Site 33'!$I79,HLOOKUP(CONCATENATE(MR$2,MW$1),$B$3:$UUU$272,ROW($P81)-2,FALSE))</f>
        <v>0</v>
      </c>
      <c r="MX81" s="40"/>
      <c r="MY81" s="79">
        <f>IF(MV$265=Equivalencies!$AE$23,'Site 33'!$K79,HLOOKUP(CONCATENATE(MR$2,MY$1),$B$3:$UUU$272,ROW($R81)-2,FALSE))</f>
        <v>0</v>
      </c>
      <c r="MZ81" s="72"/>
      <c r="NA81" s="73" t="str">
        <f>CONCATENATE(NA$3,NB77,NB81)</f>
        <v>34Current Service:Projection of Individuals to be Served:</v>
      </c>
      <c r="NB81" s="74" t="str">
        <f>$C$81</f>
        <v>Projection of Individuals to be Served:</v>
      </c>
      <c r="NC81" s="40"/>
      <c r="ND81" s="40"/>
      <c r="NE81" s="40"/>
      <c r="NF81" s="79">
        <f>IF(NG$265=Equivalencies!$AE$23,'Site 34'!$G79,HLOOKUP(CONCATENATE(NC$2,NF$1),$B$3:$UUU$272,ROW($N81)-2,FALSE))</f>
        <v>0</v>
      </c>
      <c r="NG81" s="40"/>
      <c r="NH81" s="79">
        <f>IF(NG$265=Equivalencies!$AE$23,'Site 34'!$I79,HLOOKUP(CONCATENATE(NC$2,NH$1),$B$3:$UUU$272,ROW($P81)-2,FALSE))</f>
        <v>0</v>
      </c>
      <c r="NI81" s="40"/>
      <c r="NJ81" s="79">
        <f>IF(NG$265=Equivalencies!$AE$23,'Site 34'!$K79,HLOOKUP(CONCATENATE(NC$2,NJ$1),$B$3:$UUU$272,ROW($R81)-2,FALSE))</f>
        <v>0</v>
      </c>
      <c r="NK81" s="72"/>
      <c r="NL81" s="73" t="str">
        <f>CONCATENATE(NL$3,NM77,NM81)</f>
        <v>35Current Service:Projection of Individuals to be Served:</v>
      </c>
      <c r="NM81" s="74" t="str">
        <f>$C$81</f>
        <v>Projection of Individuals to be Served:</v>
      </c>
      <c r="NN81" s="40"/>
      <c r="NO81" s="40"/>
      <c r="NP81" s="40"/>
      <c r="NQ81" s="79">
        <f>IF(NR$265=Equivalencies!$AE$23,'Site 35'!$G79,HLOOKUP(CONCATENATE(NN$2,NQ$1),$B$3:$UUU$272,ROW($N81)-2,FALSE))</f>
        <v>0</v>
      </c>
      <c r="NR81" s="40"/>
      <c r="NS81" s="79">
        <f>IF(NR$265=Equivalencies!$AE$23,'Site 35'!$I79,HLOOKUP(CONCATENATE(NN$2,NS$1),$B$3:$UUU$272,ROW($P81)-2,FALSE))</f>
        <v>0</v>
      </c>
      <c r="NT81" s="40"/>
      <c r="NU81" s="79">
        <f>IF(NR$265=Equivalencies!$AE$23,'Site 35'!$K79,HLOOKUP(CONCATENATE(NN$2,NU$1),$B$3:$UUU$272,ROW($R81)-2,FALSE))</f>
        <v>0</v>
      </c>
      <c r="NV81" s="72"/>
      <c r="NW81" s="73" t="str">
        <f>CONCATENATE(NW$3,NX77,NX81)</f>
        <v>36Current Service:Projection of Individuals to be Served:</v>
      </c>
      <c r="NX81" s="74" t="str">
        <f>$C$81</f>
        <v>Projection of Individuals to be Served:</v>
      </c>
      <c r="NY81" s="40"/>
      <c r="NZ81" s="40"/>
      <c r="OA81" s="40"/>
      <c r="OB81" s="79">
        <f>IF(OC$265=Equivalencies!$AE$23,'Site 36'!$G79,HLOOKUP(CONCATENATE(NY$2,OB$1),$B$3:$UUU$272,ROW($N81)-2,FALSE))</f>
        <v>0</v>
      </c>
      <c r="OC81" s="40"/>
      <c r="OD81" s="79">
        <f>IF(OC$265=Equivalencies!$AE$23,'Site 36'!$I79,HLOOKUP(CONCATENATE(NY$2,OD$1),$B$3:$UUU$272,ROW($P81)-2,FALSE))</f>
        <v>0</v>
      </c>
      <c r="OE81" s="40"/>
      <c r="OF81" s="79">
        <f>IF(OC$265=Equivalencies!$AE$23,'Site 36'!$K79,HLOOKUP(CONCATENATE(NY$2,OF$1),$B$3:$UUU$272,ROW($R81)-2,FALSE))</f>
        <v>0</v>
      </c>
      <c r="OG81" s="72"/>
      <c r="OH81" s="73" t="str">
        <f>CONCATENATE(OH$3,OI77,OI81)</f>
        <v>37Current Service:Projection of Individuals to be Served:</v>
      </c>
      <c r="OI81" s="74" t="str">
        <f>$C$81</f>
        <v>Projection of Individuals to be Served:</v>
      </c>
      <c r="OJ81" s="40"/>
      <c r="OK81" s="40"/>
      <c r="OL81" s="40"/>
      <c r="OM81" s="79">
        <f>IF(ON$265=Equivalencies!$AE$23,'Site 37'!$G79,HLOOKUP(CONCATENATE(OJ$2,OM$1),$B$3:$UUU$272,ROW($N81)-2,FALSE))</f>
        <v>0</v>
      </c>
      <c r="ON81" s="40"/>
      <c r="OO81" s="79">
        <f>IF(ON$265=Equivalencies!$AE$23,'Site 37'!$I79,HLOOKUP(CONCATENATE(OJ$2,OO$1),$B$3:$UUU$272,ROW($P81)-2,FALSE))</f>
        <v>0</v>
      </c>
      <c r="OP81" s="40"/>
      <c r="OQ81" s="79">
        <f>IF(ON$265=Equivalencies!$AE$23,'Site 37'!$K79,HLOOKUP(CONCATENATE(OJ$2,OQ$1),$B$3:$UUU$272,ROW($R81)-2,FALSE))</f>
        <v>0</v>
      </c>
      <c r="OR81" s="72"/>
      <c r="OS81" s="73" t="str">
        <f>CONCATENATE(OS$3,OT77,OT81)</f>
        <v>38Current Service:Projection of Individuals to be Served:</v>
      </c>
      <c r="OT81" s="74" t="str">
        <f>$C$81</f>
        <v>Projection of Individuals to be Served:</v>
      </c>
      <c r="OU81" s="40"/>
      <c r="OV81" s="40"/>
      <c r="OW81" s="40"/>
      <c r="OX81" s="79">
        <f>IF(OY$265=Equivalencies!$AE$23,'Site 38'!$G79,HLOOKUP(CONCATENATE(OU$2,OX$1),$B$3:$UUU$272,ROW($N81)-2,FALSE))</f>
        <v>0</v>
      </c>
      <c r="OY81" s="40"/>
      <c r="OZ81" s="79">
        <f>IF(OY$265=Equivalencies!$AE$23,'Site 38'!$I79,HLOOKUP(CONCATENATE(OU$2,OZ$1),$B$3:$UUU$272,ROW($P81)-2,FALSE))</f>
        <v>0</v>
      </c>
      <c r="PA81" s="40"/>
      <c r="PB81" s="79">
        <f>IF(OY$265=Equivalencies!$AE$23,'Site 38'!$K79,HLOOKUP(CONCATENATE(OU$2,PB$1),$B$3:$UUU$272,ROW($R81)-2,FALSE))</f>
        <v>0</v>
      </c>
      <c r="PC81" s="72"/>
      <c r="PD81" s="73" t="str">
        <f>CONCATENATE(PD$3,PE77,PE81)</f>
        <v>39Current Service:Projection of Individuals to be Served:</v>
      </c>
      <c r="PE81" s="74" t="str">
        <f>$C$81</f>
        <v>Projection of Individuals to be Served:</v>
      </c>
      <c r="PF81" s="40"/>
      <c r="PG81" s="40"/>
      <c r="PH81" s="40"/>
      <c r="PI81" s="79">
        <f>IF(PJ$265=Equivalencies!$AE$23,'Site 39'!$G79,HLOOKUP(CONCATENATE(PF$2,PI$1),$B$3:$UUU$272,ROW($N81)-2,FALSE))</f>
        <v>0</v>
      </c>
      <c r="PJ81" s="40"/>
      <c r="PK81" s="79">
        <f>IF(PJ$265=Equivalencies!$AE$23,'Site 39'!$I79,HLOOKUP(CONCATENATE(PF$2,PK$1),$B$3:$UUU$272,ROW($P81)-2,FALSE))</f>
        <v>0</v>
      </c>
      <c r="PL81" s="40"/>
      <c r="PM81" s="79">
        <f>IF(PJ$265=Equivalencies!$AE$23,'Site 39'!$K79,HLOOKUP(CONCATENATE(PF$2,PM$1),$B$3:$UUU$272,ROW($R81)-2,FALSE))</f>
        <v>0</v>
      </c>
      <c r="PN81" s="72"/>
      <c r="PO81" s="73" t="str">
        <f>CONCATENATE(PO$3,PP77,PP81)</f>
        <v>40Current Service:Projection of Individuals to be Served:</v>
      </c>
      <c r="PP81" s="74" t="str">
        <f>$C$81</f>
        <v>Projection of Individuals to be Served:</v>
      </c>
      <c r="PQ81" s="40"/>
      <c r="PR81" s="40"/>
      <c r="PS81" s="40"/>
      <c r="PT81" s="79">
        <f>IF(PU$265=Equivalencies!$AE$23,'Site 40'!$G79,HLOOKUP(CONCATENATE(PQ$2,PT$1),$B$3:$UUU$272,ROW($N81)-2,FALSE))</f>
        <v>0</v>
      </c>
      <c r="PU81" s="40"/>
      <c r="PV81" s="79">
        <f>IF(PU$265=Equivalencies!$AE$23,'Site 40'!$I79,HLOOKUP(CONCATENATE(PQ$2,PV$1),$B$3:$UUU$272,ROW($P81)-2,FALSE))</f>
        <v>0</v>
      </c>
      <c r="PW81" s="40"/>
      <c r="PX81" s="79">
        <f>IF(PU$265=Equivalencies!$AE$23,'Site 40'!$K79,HLOOKUP(CONCATENATE(PQ$2,PX$1),$B$3:$UUU$272,ROW($R81)-2,FALSE))</f>
        <v>0</v>
      </c>
      <c r="PY81" s="72"/>
      <c r="PZ81" s="73" t="str">
        <f>CONCATENATE(PZ$3,QA77,QA81)</f>
        <v>41Current Service:Projection of Individuals to be Served:</v>
      </c>
      <c r="QA81" s="74" t="str">
        <f>$C$81</f>
        <v>Projection of Individuals to be Served:</v>
      </c>
      <c r="QB81" s="40"/>
      <c r="QC81" s="40"/>
      <c r="QD81" s="40"/>
      <c r="QE81" s="79">
        <f>IF(QF$265=Equivalencies!$AE$23,'Site 41'!$G79,HLOOKUP(CONCATENATE(QB$2,QE$1),$B$3:$UUU$272,ROW($N81)-2,FALSE))</f>
        <v>0</v>
      </c>
      <c r="QF81" s="40"/>
      <c r="QG81" s="79">
        <f>IF(QF$265=Equivalencies!$AE$23,'Site 41'!$I79,HLOOKUP(CONCATENATE(QB$2,QG$1),$B$3:$UUU$272,ROW($P81)-2,FALSE))</f>
        <v>0</v>
      </c>
      <c r="QH81" s="40"/>
      <c r="QI81" s="79">
        <f>IF(QF$265=Equivalencies!$AE$23,'Site 41'!$K79,HLOOKUP(CONCATENATE(QB$2,QI$1),$B$3:$UUU$272,ROW($R81)-2,FALSE))</f>
        <v>0</v>
      </c>
      <c r="QJ81" s="72"/>
      <c r="QK81" s="73" t="str">
        <f>CONCATENATE(QK$3,QL77,QL81)</f>
        <v>42Current Service:Projection of Individuals to be Served:</v>
      </c>
      <c r="QL81" s="74" t="str">
        <f>$C$81</f>
        <v>Projection of Individuals to be Served:</v>
      </c>
      <c r="QM81" s="40"/>
      <c r="QN81" s="40"/>
      <c r="QO81" s="40"/>
      <c r="QP81" s="79">
        <f>IF(QQ$265=Equivalencies!$AE$23,'Site 42'!$G79,HLOOKUP(CONCATENATE(QM$2,QP$1),$B$3:$UUU$272,ROW($N81)-2,FALSE))</f>
        <v>0</v>
      </c>
      <c r="QQ81" s="40"/>
      <c r="QR81" s="79">
        <f>IF(QQ$265=Equivalencies!$AE$23,'Site 42'!$I79,HLOOKUP(CONCATENATE(QM$2,QR$1),$B$3:$UUU$272,ROW($P81)-2,FALSE))</f>
        <v>0</v>
      </c>
      <c r="QS81" s="40"/>
      <c r="QT81" s="79">
        <f>IF(QQ$265=Equivalencies!$AE$23,'Site 42'!$K79,HLOOKUP(CONCATENATE(QM$2,QT$1),$B$3:$UUU$272,ROW($R81)-2,FALSE))</f>
        <v>0</v>
      </c>
      <c r="QU81" s="72"/>
      <c r="QV81" s="73" t="str">
        <f>CONCATENATE(QV$3,QW77,QW81)</f>
        <v>43Current Service:Projection of Individuals to be Served:</v>
      </c>
      <c r="QW81" s="74" t="str">
        <f>$C$81</f>
        <v>Projection of Individuals to be Served:</v>
      </c>
      <c r="QX81" s="40"/>
      <c r="QY81" s="40"/>
      <c r="QZ81" s="40"/>
      <c r="RA81" s="79">
        <f>IF(RB$265=Equivalencies!$AE$23,'Site 43'!$G79,HLOOKUP(CONCATENATE(QX$2,RA$1),$B$3:$UUU$272,ROW($N81)-2,FALSE))</f>
        <v>0</v>
      </c>
      <c r="RB81" s="40"/>
      <c r="RC81" s="79">
        <f>IF(RB$265=Equivalencies!$AE$23,'Site 43'!$I79,HLOOKUP(CONCATENATE(QX$2,RC$1),$B$3:$UUU$272,ROW($P81)-2,FALSE))</f>
        <v>0</v>
      </c>
      <c r="RD81" s="40"/>
      <c r="RE81" s="79">
        <f>IF(RB$265=Equivalencies!$AE$23,'Site 43'!$K79,HLOOKUP(CONCATENATE(QX$2,RE$1),$B$3:$UUU$272,ROW($R81)-2,FALSE))</f>
        <v>0</v>
      </c>
      <c r="RF81" s="72"/>
      <c r="RG81" s="73" t="str">
        <f>CONCATENATE(RG$3,RH77,RH81)</f>
        <v>44Current Service:Projection of Individuals to be Served:</v>
      </c>
      <c r="RH81" s="74" t="str">
        <f>$C$81</f>
        <v>Projection of Individuals to be Served:</v>
      </c>
      <c r="RI81" s="40"/>
      <c r="RJ81" s="40"/>
      <c r="RK81" s="40"/>
      <c r="RL81" s="79">
        <f>IF(RM$265=Equivalencies!$AE$23,'Site 44'!$G79,HLOOKUP(CONCATENATE(RI$2,RL$1),$B$3:$UUU$272,ROW($N81)-2,FALSE))</f>
        <v>0</v>
      </c>
      <c r="RM81" s="40"/>
      <c r="RN81" s="79">
        <f>IF(RM$265=Equivalencies!$AE$23,'Site 44'!$I79,HLOOKUP(CONCATENATE(RI$2,RN$1),$B$3:$UUU$272,ROW($P81)-2,FALSE))</f>
        <v>0</v>
      </c>
      <c r="RO81" s="40"/>
      <c r="RP81" s="79">
        <f>IF(RM$265=Equivalencies!$AE$23,'Site 44'!$K79,HLOOKUP(CONCATENATE(RI$2,RP$1),$B$3:$UUU$272,ROW($R81)-2,FALSE))</f>
        <v>0</v>
      </c>
      <c r="RQ81" s="72"/>
      <c r="RR81" s="73" t="str">
        <f>CONCATENATE(RR$3,RS77,RS81)</f>
        <v>45Current Service:Projection of Individuals to be Served:</v>
      </c>
      <c r="RS81" s="74" t="str">
        <f>$C$81</f>
        <v>Projection of Individuals to be Served:</v>
      </c>
      <c r="RT81" s="40"/>
      <c r="RU81" s="40"/>
      <c r="RV81" s="40"/>
      <c r="RW81" s="79">
        <f>IF(RX$265=Equivalencies!$AE$23,'Site 45'!$G79,HLOOKUP(CONCATENATE(RT$2,RW$1),$B$3:$UUU$272,ROW($N81)-2,FALSE))</f>
        <v>0</v>
      </c>
      <c r="RX81" s="40"/>
      <c r="RY81" s="79">
        <f>IF(RX$265=Equivalencies!$AE$23,'Site 45'!$I79,HLOOKUP(CONCATENATE(RT$2,RY$1),$B$3:$UUU$272,ROW($P81)-2,FALSE))</f>
        <v>0</v>
      </c>
      <c r="RZ81" s="40"/>
      <c r="SA81" s="79">
        <f>IF(RX$265=Equivalencies!$AE$23,'Site 45'!$K79,HLOOKUP(CONCATENATE(RT$2,SA$1),$B$3:$UUU$272,ROW($R81)-2,FALSE))</f>
        <v>0</v>
      </c>
      <c r="SB81" s="72"/>
      <c r="SC81" s="73" t="str">
        <f>CONCATENATE(SC$3,SD77,SD81)</f>
        <v>46Current Service:Projection of Individuals to be Served:</v>
      </c>
      <c r="SD81" s="74" t="str">
        <f>$C$81</f>
        <v>Projection of Individuals to be Served:</v>
      </c>
      <c r="SE81" s="40"/>
      <c r="SF81" s="40"/>
      <c r="SG81" s="40"/>
      <c r="SH81" s="79">
        <f>IF(SI$265=Equivalencies!$AE$23,'Site 46'!$G79,HLOOKUP(CONCATENATE(SE$2,SH$1),$B$3:$UUU$272,ROW($N81)-2,FALSE))</f>
        <v>0</v>
      </c>
      <c r="SI81" s="40"/>
      <c r="SJ81" s="79">
        <f>IF(SI$265=Equivalencies!$AE$23,'Site 46'!$I79,HLOOKUP(CONCATENATE(SE$2,SJ$1),$B$3:$UUU$272,ROW($P81)-2,FALSE))</f>
        <v>0</v>
      </c>
      <c r="SK81" s="40"/>
      <c r="SL81" s="79">
        <f>IF(SI$265=Equivalencies!$AE$23,'Site 46'!$K79,HLOOKUP(CONCATENATE(SE$2,SL$1),$B$3:$UUU$272,ROW($R81)-2,FALSE))</f>
        <v>0</v>
      </c>
      <c r="SM81" s="72"/>
      <c r="SN81" s="73" t="str">
        <f>CONCATENATE(SN$3,SO77,SO81)</f>
        <v>47Current Service:Projection of Individuals to be Served:</v>
      </c>
      <c r="SO81" s="74" t="str">
        <f>$C$81</f>
        <v>Projection of Individuals to be Served:</v>
      </c>
      <c r="SP81" s="40"/>
      <c r="SQ81" s="40"/>
      <c r="SR81" s="40"/>
      <c r="SS81" s="79">
        <f>IF(ST$265=Equivalencies!$AE$23,'Site 47'!$G79,HLOOKUP(CONCATENATE(SP$2,SS$1),$B$3:$UUU$272,ROW($N81)-2,FALSE))</f>
        <v>0</v>
      </c>
      <c r="ST81" s="40"/>
      <c r="SU81" s="79">
        <f>IF(ST$265=Equivalencies!$AE$23,'Site 47'!$I79,HLOOKUP(CONCATENATE(SP$2,SU$1),$B$3:$UUU$272,ROW($P81)-2,FALSE))</f>
        <v>0</v>
      </c>
      <c r="SV81" s="40"/>
      <c r="SW81" s="79">
        <f>IF(ST$265=Equivalencies!$AE$23,'Site 47'!$K79,HLOOKUP(CONCATENATE(SP$2,SW$1),$B$3:$UUU$272,ROW($R81)-2,FALSE))</f>
        <v>0</v>
      </c>
      <c r="SX81" s="72"/>
      <c r="SY81" s="73" t="str">
        <f>CONCATENATE(SY$3,SZ77,SZ81)</f>
        <v>48Current Service:Projection of Individuals to be Served:</v>
      </c>
      <c r="SZ81" s="74" t="str">
        <f>$C$81</f>
        <v>Projection of Individuals to be Served:</v>
      </c>
      <c r="TA81" s="40"/>
      <c r="TB81" s="40"/>
      <c r="TC81" s="40"/>
      <c r="TD81" s="79">
        <f>IF(TE$265=Equivalencies!$AE$23,'Site 48'!$G79,HLOOKUP(CONCATENATE(TA$2,TD$1),$B$3:$UUU$272,ROW($N81)-2,FALSE))</f>
        <v>0</v>
      </c>
      <c r="TE81" s="40"/>
      <c r="TF81" s="79">
        <f>IF(TE$265=Equivalencies!$AE$23,'Site 48'!$I79,HLOOKUP(CONCATENATE(TA$2,TF$1),$B$3:$UUU$272,ROW($P81)-2,FALSE))</f>
        <v>0</v>
      </c>
      <c r="TG81" s="40"/>
      <c r="TH81" s="79">
        <f>IF(TE$265=Equivalencies!$AE$23,'Site 48'!$K79,HLOOKUP(CONCATENATE(TA$2,TH$1),$B$3:$UUU$272,ROW($R81)-2,FALSE))</f>
        <v>0</v>
      </c>
      <c r="TI81" s="72"/>
      <c r="TJ81" s="73" t="str">
        <f>CONCATENATE(TJ$3,TK77,TK81)</f>
        <v>49Current Service:Projection of Individuals to be Served:</v>
      </c>
      <c r="TK81" s="74" t="str">
        <f>$C$81</f>
        <v>Projection of Individuals to be Served:</v>
      </c>
      <c r="TL81" s="40"/>
      <c r="TM81" s="40"/>
      <c r="TN81" s="40"/>
      <c r="TO81" s="79">
        <f>IF(TP$265=Equivalencies!$AE$23,'Site 49'!$G79,HLOOKUP(CONCATENATE(TL$2,TO$1),$B$3:$UUU$272,ROW($N81)-2,FALSE))</f>
        <v>0</v>
      </c>
      <c r="TP81" s="40"/>
      <c r="TQ81" s="79">
        <f>IF(TP$265=Equivalencies!$AE$23,'Site 49'!$I79,HLOOKUP(CONCATENATE(TL$2,TQ$1),$B$3:$UUU$272,ROW($P81)-2,FALSE))</f>
        <v>0</v>
      </c>
      <c r="TR81" s="40"/>
      <c r="TS81" s="79">
        <f>IF(TP$265=Equivalencies!$AE$23,'Site 49'!$K79,HLOOKUP(CONCATENATE(TL$2,TS$1),$B$3:$UUU$272,ROW($R81)-2,FALSE))</f>
        <v>0</v>
      </c>
      <c r="TT81" s="72"/>
      <c r="TU81" s="73" t="str">
        <f>CONCATENATE(TU$3,TV77,TV81)</f>
        <v>50Current Service:Projection of Individuals to be Served:</v>
      </c>
      <c r="TV81" s="74" t="str">
        <f>$C$81</f>
        <v>Projection of Individuals to be Served:</v>
      </c>
      <c r="TW81" s="40"/>
      <c r="TX81" s="40"/>
      <c r="TY81" s="40"/>
      <c r="TZ81" s="79">
        <f>IF(UA$265=Equivalencies!$AE$23,'Site 50'!$G79,HLOOKUP(CONCATENATE(TW$2,TZ$1),$B$3:$UUU$272,ROW($N81)-2,FALSE))</f>
        <v>0</v>
      </c>
      <c r="UA81" s="40"/>
      <c r="UB81" s="79">
        <f>IF(UA$265=Equivalencies!$AE$23,'Site 50'!$I79,HLOOKUP(CONCATENATE(TW$2,UB$1),$B$3:$UUU$272,ROW($P81)-2,FALSE))</f>
        <v>0</v>
      </c>
      <c r="UC81" s="40"/>
      <c r="UD81" s="79">
        <f>IF(UA$265=Equivalencies!$AE$23,'Site 50'!$K79,HLOOKUP(CONCATENATE(TW$2,UD$1),$B$3:$UUU$272,ROW($R81)-2,FALSE))</f>
        <v>0</v>
      </c>
      <c r="UE81" s="72"/>
    </row>
    <row r="82" spans="1:551" x14ac:dyDescent="0.25">
      <c r="A82" s="75"/>
      <c r="B82" s="73" t="str">
        <f>CONCATENATE($B$3,C77,C82)</f>
        <v>1Current Service:Projection of Service Visits:</v>
      </c>
      <c r="C82" s="74" t="str">
        <f>'Site 1'!C80</f>
        <v>Projection of Service Visits:</v>
      </c>
      <c r="D82" s="40"/>
      <c r="E82" s="40"/>
      <c r="F82" s="40"/>
      <c r="G82" s="79">
        <f>IF(H$265=Equivalencies!$AE$23,'Site 1'!$G80,HLOOKUP(CONCATENATE(D$2,G$1),$B$3:$UUU$272,ROW($N82)-2,FALSE))</f>
        <v>0</v>
      </c>
      <c r="H82" s="40"/>
      <c r="I82" s="79">
        <f>IF(H$265=Equivalencies!$AE$23,'Site 1'!$I80,HLOOKUP(CONCATENATE(D$2,I$1),$B$3:$UUU$272,ROW($P82)-2,FALSE))</f>
        <v>0</v>
      </c>
      <c r="J82" s="40"/>
      <c r="K82" s="79">
        <f>IF(H$265=Equivalencies!$AE$23,'Site 1'!$K80,HLOOKUP(CONCATENATE(D$2,K$1),$B$3:$UUU$272,ROW($R82)-2,FALSE))</f>
        <v>0</v>
      </c>
      <c r="L82" s="72"/>
      <c r="M82" s="73" t="str">
        <f>CONCATENATE(M$3,N77,N82)</f>
        <v>2Current Service:Projection of Service Visits:</v>
      </c>
      <c r="N82" s="74" t="str">
        <f>$C$82</f>
        <v>Projection of Service Visits:</v>
      </c>
      <c r="O82" s="40"/>
      <c r="P82" s="40"/>
      <c r="Q82" s="40"/>
      <c r="R82" s="79">
        <f>IF(S$265=Equivalencies!$AE$23,'Site 2'!$G80,HLOOKUP(CONCATENATE(O$2,R$1),$B$3:$UUU$272,ROW($N82)-2,FALSE))</f>
        <v>0</v>
      </c>
      <c r="S82" s="40"/>
      <c r="T82" s="79">
        <f>IF(S$265=Equivalencies!$AE$23,'Site 2'!$I80,HLOOKUP(CONCATENATE(O$2,T$1),$B$3:$UUU$272,ROW($P82)-2,FALSE))</f>
        <v>0</v>
      </c>
      <c r="U82" s="40"/>
      <c r="V82" s="79">
        <f>IF(S$265=Equivalencies!$AE$23,'Site 2'!$K80,HLOOKUP(CONCATENATE(O$2,V$1),$B$3:$UUU$272,ROW($R82)-2,FALSE))</f>
        <v>0</v>
      </c>
      <c r="W82" s="72"/>
      <c r="X82" s="73" t="str">
        <f>CONCATENATE(X$3,Y77,Y82)</f>
        <v>3Current Service:Projection of Service Visits:</v>
      </c>
      <c r="Y82" s="74" t="str">
        <f>$C$82</f>
        <v>Projection of Service Visits:</v>
      </c>
      <c r="Z82" s="40"/>
      <c r="AA82" s="40"/>
      <c r="AB82" s="40"/>
      <c r="AC82" s="79">
        <f>IF(AD$265=Equivalencies!$AE$23,'Site 3'!$G80,HLOOKUP(CONCATENATE(Z$2,AC$1),$B$3:$UUU$272,ROW($N82)-2,FALSE))</f>
        <v>0</v>
      </c>
      <c r="AD82" s="40"/>
      <c r="AE82" s="79">
        <f>IF(AD$265=Equivalencies!$AE$23,'Site 3'!$I80,HLOOKUP(CONCATENATE(Z$2,AE$1),$B$3:$UUU$272,ROW($P82)-2,FALSE))</f>
        <v>0</v>
      </c>
      <c r="AF82" s="40"/>
      <c r="AG82" s="79">
        <f>IF(AD$265=Equivalencies!$AE$23,'Site 3'!$K80,HLOOKUP(CONCATENATE(Z$2,AG$1),$B$3:$UUU$272,ROW($R82)-2,FALSE))</f>
        <v>0</v>
      </c>
      <c r="AH82" s="72"/>
      <c r="AI82" s="73" t="str">
        <f>CONCATENATE(AI$3,AJ77,AJ82)</f>
        <v>4Current Service:Projection of Service Visits:</v>
      </c>
      <c r="AJ82" s="74" t="str">
        <f>$C$82</f>
        <v>Projection of Service Visits:</v>
      </c>
      <c r="AK82" s="40"/>
      <c r="AL82" s="40"/>
      <c r="AM82" s="40"/>
      <c r="AN82" s="79">
        <f>IF(AO$265=Equivalencies!$AE$23,'Site 4'!$G80,HLOOKUP(CONCATENATE(AK$2,AN$1),$B$3:$UUU$272,ROW($N82)-2,FALSE))</f>
        <v>0</v>
      </c>
      <c r="AO82" s="40"/>
      <c r="AP82" s="79">
        <f>IF(AO$265=Equivalencies!$AE$23,'Site 4'!$I80,HLOOKUP(CONCATENATE(AK$2,AP$1),$B$3:$UUU$272,ROW($P82)-2,FALSE))</f>
        <v>0</v>
      </c>
      <c r="AQ82" s="40"/>
      <c r="AR82" s="79">
        <f>IF(AO$265=Equivalencies!$AE$23,'Site 4'!$K80,HLOOKUP(CONCATENATE(AK$2,AR$1),$B$3:$UUU$272,ROW($R82)-2,FALSE))</f>
        <v>0</v>
      </c>
      <c r="AS82" s="72"/>
      <c r="AT82" s="73" t="str">
        <f>CONCATENATE(AT$3,AU77,AU82)</f>
        <v>5Current Service:Projection of Service Visits:</v>
      </c>
      <c r="AU82" s="74" t="str">
        <f>$C$82</f>
        <v>Projection of Service Visits:</v>
      </c>
      <c r="AV82" s="40"/>
      <c r="AW82" s="40"/>
      <c r="AX82" s="40"/>
      <c r="AY82" s="79">
        <f>IF(AZ$265=Equivalencies!$AE$23,'Site 5'!$G80,HLOOKUP(CONCATENATE(AV$2,AY$1),$B$3:$UUU$272,ROW($N82)-2,FALSE))</f>
        <v>0</v>
      </c>
      <c r="AZ82" s="40"/>
      <c r="BA82" s="79">
        <f>IF(AZ$265=Equivalencies!$AE$23,'Site 5'!$I80,HLOOKUP(CONCATENATE(AV$2,BA$1),$B$3:$UUU$272,ROW($P82)-2,FALSE))</f>
        <v>0</v>
      </c>
      <c r="BB82" s="40"/>
      <c r="BC82" s="79">
        <f>IF(AZ$265=Equivalencies!$AE$23,'Site 5'!$K80,HLOOKUP(CONCATENATE(AV$2,BC$1),$B$3:$UUU$272,ROW($R82)-2,FALSE))</f>
        <v>0</v>
      </c>
      <c r="BD82" s="72"/>
      <c r="BE82" s="73" t="str">
        <f>CONCATENATE(BE$3,BF77,BF82)</f>
        <v>6Current Service:Projection of Service Visits:</v>
      </c>
      <c r="BF82" s="74" t="str">
        <f>$C$82</f>
        <v>Projection of Service Visits:</v>
      </c>
      <c r="BG82" s="40"/>
      <c r="BH82" s="40"/>
      <c r="BI82" s="40"/>
      <c r="BJ82" s="79">
        <f>IF(BK$265=Equivalencies!$AE$23,'Site 6'!$G80,HLOOKUP(CONCATENATE(BG$2,BJ$1),$B$3:$UUU$272,ROW($N82)-2,FALSE))</f>
        <v>0</v>
      </c>
      <c r="BK82" s="40"/>
      <c r="BL82" s="79">
        <f>IF(BK$265=Equivalencies!$AE$23,'Site 6'!$I80,HLOOKUP(CONCATENATE(BG$2,BL$1),$B$3:$UUU$272,ROW($P82)-2,FALSE))</f>
        <v>0</v>
      </c>
      <c r="BM82" s="40"/>
      <c r="BN82" s="79">
        <f>IF(BK$265=Equivalencies!$AE$23,'Site 6'!$K80,HLOOKUP(CONCATENATE(BG$2,BN$1),$B$3:$UUU$272,ROW($R82)-2,FALSE))</f>
        <v>0</v>
      </c>
      <c r="BO82" s="72"/>
      <c r="BP82" s="73" t="str">
        <f>CONCATENATE(BP$3,BQ77,BQ82)</f>
        <v>7Current Service:Projection of Service Visits:</v>
      </c>
      <c r="BQ82" s="74" t="str">
        <f>$C$82</f>
        <v>Projection of Service Visits:</v>
      </c>
      <c r="BR82" s="40"/>
      <c r="BS82" s="40"/>
      <c r="BT82" s="40"/>
      <c r="BU82" s="79">
        <f>IF(BV$265=Equivalencies!$AE$23,'Site 7'!$G80,HLOOKUP(CONCATENATE(BR$2,BU$1),$B$3:$UUU$272,ROW($N82)-2,FALSE))</f>
        <v>0</v>
      </c>
      <c r="BV82" s="40"/>
      <c r="BW82" s="79">
        <f>IF(BV$265=Equivalencies!$AE$23,'Site 7'!$I80,HLOOKUP(CONCATENATE(BR$2,BW$1),$B$3:$UUU$272,ROW($P82)-2,FALSE))</f>
        <v>0</v>
      </c>
      <c r="BX82" s="40"/>
      <c r="BY82" s="79">
        <f>IF(BV$265=Equivalencies!$AE$23,'Site 7'!$K80,HLOOKUP(CONCATENATE(BR$2,BY$1),$B$3:$UUU$272,ROW($R82)-2,FALSE))</f>
        <v>0</v>
      </c>
      <c r="BZ82" s="72"/>
      <c r="CA82" s="73" t="str">
        <f>CONCATENATE(CA$3,CB77,CB82)</f>
        <v>8Current Service:Projection of Service Visits:</v>
      </c>
      <c r="CB82" s="74" t="str">
        <f>$C$82</f>
        <v>Projection of Service Visits:</v>
      </c>
      <c r="CC82" s="40"/>
      <c r="CD82" s="40"/>
      <c r="CE82" s="40"/>
      <c r="CF82" s="79">
        <f>IF(CG$265=Equivalencies!$AE$23,'Site 8'!$G80,HLOOKUP(CONCATENATE(CC$2,CF$1),$B$3:$UUU$272,ROW($N82)-2,FALSE))</f>
        <v>0</v>
      </c>
      <c r="CG82" s="40"/>
      <c r="CH82" s="79">
        <f>IF(CG$265=Equivalencies!$AE$23,'Site 8'!$I80,HLOOKUP(CONCATENATE(CC$2,CH$1),$B$3:$UUU$272,ROW($P82)-2,FALSE))</f>
        <v>0</v>
      </c>
      <c r="CI82" s="40"/>
      <c r="CJ82" s="79">
        <f>IF(CG$265=Equivalencies!$AE$23,'Site 8'!$K80,HLOOKUP(CONCATENATE(CC$2,CJ$1),$B$3:$UUU$272,ROW($R82)-2,FALSE))</f>
        <v>0</v>
      </c>
      <c r="CK82" s="72"/>
      <c r="CL82" s="73" t="str">
        <f>CONCATENATE(CL$3,CM77,CM82)</f>
        <v>9Current Service:Projection of Service Visits:</v>
      </c>
      <c r="CM82" s="74" t="str">
        <f>$C$82</f>
        <v>Projection of Service Visits:</v>
      </c>
      <c r="CN82" s="40"/>
      <c r="CO82" s="40"/>
      <c r="CP82" s="40"/>
      <c r="CQ82" s="79">
        <f>IF(CR$265=Equivalencies!$AE$23,'Site 9'!$G80,HLOOKUP(CONCATENATE(CN$2,CQ$1),$B$3:$UUU$272,ROW($N82)-2,FALSE))</f>
        <v>0</v>
      </c>
      <c r="CR82" s="40"/>
      <c r="CS82" s="79">
        <f>IF(CR$265=Equivalencies!$AE$23,'Site 9'!$I80,HLOOKUP(CONCATENATE(CN$2,CS$1),$B$3:$UUU$272,ROW($P82)-2,FALSE))</f>
        <v>0</v>
      </c>
      <c r="CT82" s="40"/>
      <c r="CU82" s="79">
        <f>IF(CR$265=Equivalencies!$AE$23,'Site 9'!$K80,HLOOKUP(CONCATENATE(CN$2,CU$1),$B$3:$UUU$272,ROW($R82)-2,FALSE))</f>
        <v>0</v>
      </c>
      <c r="CV82" s="72"/>
      <c r="CW82" s="73" t="str">
        <f>CONCATENATE(CW$3,CX77,CX82)</f>
        <v>10Current Service:Projection of Service Visits:</v>
      </c>
      <c r="CX82" s="74" t="str">
        <f>$C$82</f>
        <v>Projection of Service Visits:</v>
      </c>
      <c r="CY82" s="40"/>
      <c r="CZ82" s="40"/>
      <c r="DA82" s="40"/>
      <c r="DB82" s="79">
        <f>IF(DC$265=Equivalencies!$AE$23,'Site 10'!$G80,HLOOKUP(CONCATENATE(CY$2,DB$1),$B$3:$UUU$272,ROW($N82)-2,FALSE))</f>
        <v>0</v>
      </c>
      <c r="DC82" s="40"/>
      <c r="DD82" s="79">
        <f>IF(DC$265=Equivalencies!$AE$23,'Site 10'!$I80,HLOOKUP(CONCATENATE(CY$2,DD$1),$B$3:$UUU$272,ROW($P82)-2,FALSE))</f>
        <v>0</v>
      </c>
      <c r="DE82" s="40"/>
      <c r="DF82" s="79">
        <f>IF(DC$265=Equivalencies!$AE$23,'Site 10'!$K80,HLOOKUP(CONCATENATE(CY$2,DF$1),$B$3:$UUU$272,ROW($R82)-2,FALSE))</f>
        <v>0</v>
      </c>
      <c r="DG82" s="72"/>
      <c r="DH82" s="73" t="str">
        <f>CONCATENATE(DH$3,DI77,DI82)</f>
        <v>11Current Service:Projection of Service Visits:</v>
      </c>
      <c r="DI82" s="74" t="str">
        <f>$C$82</f>
        <v>Projection of Service Visits:</v>
      </c>
      <c r="DJ82" s="40"/>
      <c r="DK82" s="40"/>
      <c r="DL82" s="40"/>
      <c r="DM82" s="79">
        <f>IF(DN$265=Equivalencies!$AE$23,'Site 11'!$G80,HLOOKUP(CONCATENATE(DJ$2,DM$1),$B$3:$UUU$272,ROW($N82)-2,FALSE))</f>
        <v>0</v>
      </c>
      <c r="DN82" s="40"/>
      <c r="DO82" s="79">
        <f>IF(DN$265=Equivalencies!$AE$23,'Site 11'!$I80,HLOOKUP(CONCATENATE(DJ$2,DO$1),$B$3:$UUU$272,ROW($P82)-2,FALSE))</f>
        <v>0</v>
      </c>
      <c r="DP82" s="40"/>
      <c r="DQ82" s="79">
        <f>IF(DN$265=Equivalencies!$AE$23,'Site 11'!$K80,HLOOKUP(CONCATENATE(DJ$2,DQ$1),$B$3:$UUU$272,ROW($R82)-2,FALSE))</f>
        <v>0</v>
      </c>
      <c r="DR82" s="72"/>
      <c r="DS82" s="73" t="str">
        <f>CONCATENATE(DS$3,DT77,DT82)</f>
        <v>12Current Service:Projection of Service Visits:</v>
      </c>
      <c r="DT82" s="74" t="str">
        <f>$C$82</f>
        <v>Projection of Service Visits:</v>
      </c>
      <c r="DU82" s="40"/>
      <c r="DV82" s="40"/>
      <c r="DW82" s="40"/>
      <c r="DX82" s="79">
        <f>IF(DY$265=Equivalencies!$AE$23,'Site 12'!$G80,HLOOKUP(CONCATENATE(DU$2,DX$1),$B$3:$UUU$272,ROW($N82)-2,FALSE))</f>
        <v>0</v>
      </c>
      <c r="DY82" s="40"/>
      <c r="DZ82" s="79">
        <f>IF(DY$265=Equivalencies!$AE$23,'Site 12'!$I80,HLOOKUP(CONCATENATE(DU$2,DZ$1),$B$3:$UUU$272,ROW($P82)-2,FALSE))</f>
        <v>0</v>
      </c>
      <c r="EA82" s="40"/>
      <c r="EB82" s="79">
        <f>IF(DY$265=Equivalencies!$AE$23,'Site 12'!$K80,HLOOKUP(CONCATENATE(DU$2,EB$1),$B$3:$UUU$272,ROW($R82)-2,FALSE))</f>
        <v>0</v>
      </c>
      <c r="EC82" s="72"/>
      <c r="ED82" s="73" t="str">
        <f>CONCATENATE(ED$3,EE77,EE82)</f>
        <v>13Current Service:Projection of Service Visits:</v>
      </c>
      <c r="EE82" s="74" t="str">
        <f>$C$82</f>
        <v>Projection of Service Visits:</v>
      </c>
      <c r="EF82" s="40"/>
      <c r="EG82" s="40"/>
      <c r="EH82" s="40"/>
      <c r="EI82" s="79">
        <f>IF(EJ$265=Equivalencies!$AE$23,'Site 13'!$G80,HLOOKUP(CONCATENATE(EF$2,EI$1),$B$3:$UUU$272,ROW($N82)-2,FALSE))</f>
        <v>0</v>
      </c>
      <c r="EJ82" s="40"/>
      <c r="EK82" s="79">
        <f>IF(EJ$265=Equivalencies!$AE$23,'Site 13'!$I80,HLOOKUP(CONCATENATE(EF$2,EK$1),$B$3:$UUU$272,ROW($P82)-2,FALSE))</f>
        <v>0</v>
      </c>
      <c r="EL82" s="40"/>
      <c r="EM82" s="79">
        <f>IF(EJ$265=Equivalencies!$AE$23,'Site 13'!$K80,HLOOKUP(CONCATENATE(EF$2,EM$1),$B$3:$UUU$272,ROW($R82)-2,FALSE))</f>
        <v>0</v>
      </c>
      <c r="EN82" s="72"/>
      <c r="EO82" s="73" t="str">
        <f>CONCATENATE(EO$3,EP77,EP82)</f>
        <v>14Current Service:Projection of Service Visits:</v>
      </c>
      <c r="EP82" s="74" t="str">
        <f>$C$82</f>
        <v>Projection of Service Visits:</v>
      </c>
      <c r="EQ82" s="40"/>
      <c r="ER82" s="40"/>
      <c r="ES82" s="40"/>
      <c r="ET82" s="79">
        <f>IF(EU$265=Equivalencies!$AE$23,'Site 14'!$G80,HLOOKUP(CONCATENATE(EQ$2,ET$1),$B$3:$UUU$272,ROW($N82)-2,FALSE))</f>
        <v>0</v>
      </c>
      <c r="EU82" s="40"/>
      <c r="EV82" s="79">
        <f>IF(EU$265=Equivalencies!$AE$23,'Site 14'!$I80,HLOOKUP(CONCATENATE(EQ$2,EV$1),$B$3:$UUU$272,ROW($P82)-2,FALSE))</f>
        <v>0</v>
      </c>
      <c r="EW82" s="40"/>
      <c r="EX82" s="79">
        <f>IF(EU$265=Equivalencies!$AE$23,'Site 14'!$K80,HLOOKUP(CONCATENATE(EQ$2,EX$1),$B$3:$UUU$272,ROW($R82)-2,FALSE))</f>
        <v>0</v>
      </c>
      <c r="EY82" s="72"/>
      <c r="EZ82" s="73" t="str">
        <f>CONCATENATE(EZ$3,FA77,FA82)</f>
        <v>15Current Service:Projection of Service Visits:</v>
      </c>
      <c r="FA82" s="74" t="str">
        <f>$C$82</f>
        <v>Projection of Service Visits:</v>
      </c>
      <c r="FB82" s="40"/>
      <c r="FC82" s="40"/>
      <c r="FD82" s="40"/>
      <c r="FE82" s="79">
        <f>IF(FF$265=Equivalencies!$AE$23,'Site 15'!$G80,HLOOKUP(CONCATENATE(FB$2,FE$1),$B$3:$UUU$272,ROW($N82)-2,FALSE))</f>
        <v>0</v>
      </c>
      <c r="FF82" s="40"/>
      <c r="FG82" s="79">
        <f>IF(FF$265=Equivalencies!$AE$23,'Site 15'!$I80,HLOOKUP(CONCATENATE(FB$2,FG$1),$B$3:$UUU$272,ROW($P82)-2,FALSE))</f>
        <v>0</v>
      </c>
      <c r="FH82" s="40"/>
      <c r="FI82" s="79">
        <f>IF(FF$265=Equivalencies!$AE$23,'Site 15'!$K80,HLOOKUP(CONCATENATE(FB$2,FI$1),$B$3:$UUU$272,ROW($R82)-2,FALSE))</f>
        <v>0</v>
      </c>
      <c r="FJ82" s="72"/>
      <c r="FK82" s="73" t="str">
        <f>CONCATENATE(FK$3,FL77,FL82)</f>
        <v>16Current Service:Projection of Service Visits:</v>
      </c>
      <c r="FL82" s="74" t="str">
        <f>$C$82</f>
        <v>Projection of Service Visits:</v>
      </c>
      <c r="FM82" s="40"/>
      <c r="FN82" s="40"/>
      <c r="FO82" s="40"/>
      <c r="FP82" s="79">
        <f>IF(FQ$265=Equivalencies!$AE$23,'Site 16'!$G80,HLOOKUP(CONCATENATE(FM$2,FP$1),$B$3:$UUU$272,ROW($N82)-2,FALSE))</f>
        <v>0</v>
      </c>
      <c r="FQ82" s="40"/>
      <c r="FR82" s="79">
        <f>IF(FQ$265=Equivalencies!$AE$23,'Site 16'!$I80,HLOOKUP(CONCATENATE(FM$2,FR$1),$B$3:$UUU$272,ROW($P82)-2,FALSE))</f>
        <v>0</v>
      </c>
      <c r="FS82" s="40"/>
      <c r="FT82" s="79">
        <f>IF(FQ$265=Equivalencies!$AE$23,'Site 16'!$K80,HLOOKUP(CONCATENATE(FM$2,FT$1),$B$3:$UUU$272,ROW($R82)-2,FALSE))</f>
        <v>0</v>
      </c>
      <c r="FU82" s="72"/>
      <c r="FV82" s="73" t="str">
        <f>CONCATENATE(FV$3,FW77,FW82)</f>
        <v>17Current Service:Projection of Service Visits:</v>
      </c>
      <c r="FW82" s="74" t="str">
        <f>$C$82</f>
        <v>Projection of Service Visits:</v>
      </c>
      <c r="FX82" s="40"/>
      <c r="FY82" s="40"/>
      <c r="FZ82" s="40"/>
      <c r="GA82" s="79">
        <f>IF(GB$265=Equivalencies!$AE$23,'Site 17'!$G80,HLOOKUP(CONCATENATE(FX$2,GA$1),$B$3:$UUU$272,ROW($N82)-2,FALSE))</f>
        <v>0</v>
      </c>
      <c r="GB82" s="40"/>
      <c r="GC82" s="79">
        <f>IF(GB$265=Equivalencies!$AE$23,'Site 17'!$I80,HLOOKUP(CONCATENATE(FX$2,GC$1),$B$3:$UUU$272,ROW($P82)-2,FALSE))</f>
        <v>0</v>
      </c>
      <c r="GD82" s="40"/>
      <c r="GE82" s="79">
        <f>IF(GB$265=Equivalencies!$AE$23,'Site 17'!$K80,HLOOKUP(CONCATENATE(FX$2,GE$1),$B$3:$UUU$272,ROW($R82)-2,FALSE))</f>
        <v>0</v>
      </c>
      <c r="GF82" s="72"/>
      <c r="GG82" s="73" t="str">
        <f>CONCATENATE(GG$3,GH77,GH82)</f>
        <v>18Current Service:Projection of Service Visits:</v>
      </c>
      <c r="GH82" s="74" t="str">
        <f>$C$82</f>
        <v>Projection of Service Visits:</v>
      </c>
      <c r="GI82" s="40"/>
      <c r="GJ82" s="40"/>
      <c r="GK82" s="40"/>
      <c r="GL82" s="79">
        <f>IF(GM$265=Equivalencies!$AE$23,'Site 18'!$G80,HLOOKUP(CONCATENATE(GI$2,GL$1),$B$3:$UUU$272,ROW($N82)-2,FALSE))</f>
        <v>0</v>
      </c>
      <c r="GM82" s="40"/>
      <c r="GN82" s="79">
        <f>IF(GM$265=Equivalencies!$AE$23,'Site 18'!$I80,HLOOKUP(CONCATENATE(GI$2,GN$1),$B$3:$UUU$272,ROW($P82)-2,FALSE))</f>
        <v>0</v>
      </c>
      <c r="GO82" s="40"/>
      <c r="GP82" s="79">
        <f>IF(GM$265=Equivalencies!$AE$23,'Site 18'!$K80,HLOOKUP(CONCATENATE(GI$2,GP$1),$B$3:$UUU$272,ROW($R82)-2,FALSE))</f>
        <v>0</v>
      </c>
      <c r="GQ82" s="72"/>
      <c r="GR82" s="73" t="str">
        <f>CONCATENATE(GR$3,GS77,GS82)</f>
        <v>19Current Service:Projection of Service Visits:</v>
      </c>
      <c r="GS82" s="74" t="str">
        <f>$C$82</f>
        <v>Projection of Service Visits:</v>
      </c>
      <c r="GT82" s="40"/>
      <c r="GU82" s="40"/>
      <c r="GV82" s="40"/>
      <c r="GW82" s="79">
        <f>IF(GX$265=Equivalencies!$AE$23,'Site 19'!$G80,HLOOKUP(CONCATENATE(GT$2,GW$1),$B$3:$UUU$272,ROW($N82)-2,FALSE))</f>
        <v>0</v>
      </c>
      <c r="GX82" s="40"/>
      <c r="GY82" s="79">
        <f>IF(GX$265=Equivalencies!$AE$23,'Site 19'!$I80,HLOOKUP(CONCATENATE(GT$2,GY$1),$B$3:$UUU$272,ROW($P82)-2,FALSE))</f>
        <v>0</v>
      </c>
      <c r="GZ82" s="40"/>
      <c r="HA82" s="79">
        <f>IF(GX$265=Equivalencies!$AE$23,'Site 19'!$K80,HLOOKUP(CONCATENATE(GT$2,HA$1),$B$3:$UUU$272,ROW($R82)-2,FALSE))</f>
        <v>0</v>
      </c>
      <c r="HB82" s="72"/>
      <c r="HC82" s="73" t="str">
        <f>CONCATENATE(HC$3,HD77,HD82)</f>
        <v>20Current Service:Projection of Service Visits:</v>
      </c>
      <c r="HD82" s="74" t="str">
        <f>$C$82</f>
        <v>Projection of Service Visits:</v>
      </c>
      <c r="HE82" s="40"/>
      <c r="HF82" s="40"/>
      <c r="HG82" s="40"/>
      <c r="HH82" s="79">
        <f>IF(HI$265=Equivalencies!$AE$23,'Site 20'!$G80,HLOOKUP(CONCATENATE(HE$2,HH$1),$B$3:$UUU$272,ROW($N82)-2,FALSE))</f>
        <v>0</v>
      </c>
      <c r="HI82" s="40"/>
      <c r="HJ82" s="79">
        <f>IF(HI$265=Equivalencies!$AE$23,'Site 20'!$I80,HLOOKUP(CONCATENATE(HE$2,HJ$1),$B$3:$UUU$272,ROW($P82)-2,FALSE))</f>
        <v>0</v>
      </c>
      <c r="HK82" s="40"/>
      <c r="HL82" s="79">
        <f>IF(HI$265=Equivalencies!$AE$23,'Site 20'!$K80,HLOOKUP(CONCATENATE(HE$2,HL$1),$B$3:$UUU$272,ROW($R82)-2,FALSE))</f>
        <v>0</v>
      </c>
      <c r="HM82" s="72"/>
      <c r="HN82" s="73" t="str">
        <f>CONCATENATE(HN$3,HO77,HO82)</f>
        <v>21Current Service:Projection of Service Visits:</v>
      </c>
      <c r="HO82" s="74" t="str">
        <f>$C$82</f>
        <v>Projection of Service Visits:</v>
      </c>
      <c r="HP82" s="40"/>
      <c r="HQ82" s="40"/>
      <c r="HR82" s="40"/>
      <c r="HS82" s="79">
        <f>IF(HT$265=Equivalencies!$AE$23,'Site 21'!$G80,HLOOKUP(CONCATENATE(HP$2,HS$1),$B$3:$UUU$272,ROW($N82)-2,FALSE))</f>
        <v>0</v>
      </c>
      <c r="HT82" s="40"/>
      <c r="HU82" s="79">
        <f>IF(HT$265=Equivalencies!$AE$23,'Site 21'!$I80,HLOOKUP(CONCATENATE(HP$2,HU$1),$B$3:$UUU$272,ROW($P82)-2,FALSE))</f>
        <v>0</v>
      </c>
      <c r="HV82" s="40"/>
      <c r="HW82" s="79">
        <f>IF(HT$265=Equivalencies!$AE$23,'Site 21'!$K80,HLOOKUP(CONCATENATE(HP$2,HW$1),$B$3:$UUU$272,ROW($R82)-2,FALSE))</f>
        <v>0</v>
      </c>
      <c r="HX82" s="72"/>
      <c r="HY82" s="73" t="str">
        <f>CONCATENATE(HY$3,HZ77,HZ82)</f>
        <v>22Current Service:Projection of Service Visits:</v>
      </c>
      <c r="HZ82" s="74" t="str">
        <f>$C$82</f>
        <v>Projection of Service Visits:</v>
      </c>
      <c r="IA82" s="40"/>
      <c r="IB82" s="40"/>
      <c r="IC82" s="40"/>
      <c r="ID82" s="79">
        <f>IF(IE$265=Equivalencies!$AE$23,'Site 22'!$G80,HLOOKUP(CONCATENATE(IA$2,ID$1),$B$3:$UUU$272,ROW($N82)-2,FALSE))</f>
        <v>0</v>
      </c>
      <c r="IE82" s="40"/>
      <c r="IF82" s="79">
        <f>IF(IE$265=Equivalencies!$AE$23,'Site 22'!$I80,HLOOKUP(CONCATENATE(IA$2,IF$1),$B$3:$UUU$272,ROW($P82)-2,FALSE))</f>
        <v>0</v>
      </c>
      <c r="IG82" s="40"/>
      <c r="IH82" s="79">
        <f>IF(IE$265=Equivalencies!$AE$23,'Site 22'!$K80,HLOOKUP(CONCATENATE(IA$2,IH$1),$B$3:$UUU$272,ROW($R82)-2,FALSE))</f>
        <v>0</v>
      </c>
      <c r="II82" s="72"/>
      <c r="IJ82" s="73" t="str">
        <f>CONCATENATE(IJ$3,IK77,IK82)</f>
        <v>23Current Service:Projection of Service Visits:</v>
      </c>
      <c r="IK82" s="74" t="str">
        <f>$C$82</f>
        <v>Projection of Service Visits:</v>
      </c>
      <c r="IL82" s="40"/>
      <c r="IM82" s="40"/>
      <c r="IN82" s="40"/>
      <c r="IO82" s="79">
        <f>IF(IP$265=Equivalencies!$AE$23,'Site 23'!$G80,HLOOKUP(CONCATENATE(IL$2,IO$1),$B$3:$UUU$272,ROW($N82)-2,FALSE))</f>
        <v>0</v>
      </c>
      <c r="IP82" s="40"/>
      <c r="IQ82" s="79">
        <f>IF(IP$265=Equivalencies!$AE$23,'Site 23'!$I80,HLOOKUP(CONCATENATE(IL$2,IQ$1),$B$3:$UUU$272,ROW($P82)-2,FALSE))</f>
        <v>0</v>
      </c>
      <c r="IR82" s="40"/>
      <c r="IS82" s="79">
        <f>IF(IP$265=Equivalencies!$AE$23,'Site 23'!$K80,HLOOKUP(CONCATENATE(IL$2,IS$1),$B$3:$UUU$272,ROW($R82)-2,FALSE))</f>
        <v>0</v>
      </c>
      <c r="IT82" s="72"/>
      <c r="IU82" s="73" t="str">
        <f>CONCATENATE(IU$3,IV77,IV82)</f>
        <v>24Current Service:Projection of Service Visits:</v>
      </c>
      <c r="IV82" s="74" t="str">
        <f>$C$82</f>
        <v>Projection of Service Visits:</v>
      </c>
      <c r="IW82" s="40"/>
      <c r="IX82" s="40"/>
      <c r="IY82" s="40"/>
      <c r="IZ82" s="79">
        <f>IF(JA$265=Equivalencies!$AE$23,'Site 24'!$G80,HLOOKUP(CONCATENATE(IW$2,IZ$1),$B$3:$UUU$272,ROW($N82)-2,FALSE))</f>
        <v>0</v>
      </c>
      <c r="JA82" s="40"/>
      <c r="JB82" s="79">
        <f>IF(JA$265=Equivalencies!$AE$23,'Site 24'!$I80,HLOOKUP(CONCATENATE(IW$2,JB$1),$B$3:$UUU$272,ROW($P82)-2,FALSE))</f>
        <v>0</v>
      </c>
      <c r="JC82" s="40"/>
      <c r="JD82" s="79">
        <f>IF(JA$265=Equivalencies!$AE$23,'Site 24'!$K80,HLOOKUP(CONCATENATE(IW$2,JD$1),$B$3:$UUU$272,ROW($R82)-2,FALSE))</f>
        <v>0</v>
      </c>
      <c r="JE82" s="72"/>
      <c r="JF82" s="73" t="str">
        <f>CONCATENATE(JF$3,JG77,JG82)</f>
        <v>25Current Service:Projection of Service Visits:</v>
      </c>
      <c r="JG82" s="74" t="str">
        <f>$C$82</f>
        <v>Projection of Service Visits:</v>
      </c>
      <c r="JH82" s="40"/>
      <c r="JI82" s="40"/>
      <c r="JJ82" s="40"/>
      <c r="JK82" s="79">
        <f>IF(JL$265=Equivalencies!$AE$23,'Site 25'!$G80,HLOOKUP(CONCATENATE(JH$2,JK$1),$B$3:$UUU$272,ROW($N82)-2,FALSE))</f>
        <v>0</v>
      </c>
      <c r="JL82" s="40"/>
      <c r="JM82" s="79">
        <f>IF(JL$265=Equivalencies!$AE$23,'Site 25'!$I80,HLOOKUP(CONCATENATE(JH$2,JM$1),$B$3:$UUU$272,ROW($P82)-2,FALSE))</f>
        <v>0</v>
      </c>
      <c r="JN82" s="40"/>
      <c r="JO82" s="79">
        <f>IF(JL$265=Equivalencies!$AE$23,'Site 25'!$K80,HLOOKUP(CONCATENATE(JH$2,JO$1),$B$3:$UUU$272,ROW($R82)-2,FALSE))</f>
        <v>0</v>
      </c>
      <c r="JP82" s="72"/>
      <c r="JQ82" s="73" t="str">
        <f>CONCATENATE(JQ$3,JR77,JR82)</f>
        <v>26Current Service:Projection of Service Visits:</v>
      </c>
      <c r="JR82" s="74" t="str">
        <f>$C$82</f>
        <v>Projection of Service Visits:</v>
      </c>
      <c r="JS82" s="40"/>
      <c r="JT82" s="40"/>
      <c r="JU82" s="40"/>
      <c r="JV82" s="79">
        <f>IF(JW$265=Equivalencies!$AE$23,'Site 26'!$G80,HLOOKUP(CONCATENATE(JS$2,JV$1),$B$3:$UUU$272,ROW($N82)-2,FALSE))</f>
        <v>0</v>
      </c>
      <c r="JW82" s="40"/>
      <c r="JX82" s="79">
        <f>IF(JW$265=Equivalencies!$AE$23,'Site 26'!$I80,HLOOKUP(CONCATENATE(JS$2,JX$1),$B$3:$UUU$272,ROW($P82)-2,FALSE))</f>
        <v>0</v>
      </c>
      <c r="JY82" s="40"/>
      <c r="JZ82" s="79">
        <f>IF(JW$265=Equivalencies!$AE$23,'Site 26'!$K80,HLOOKUP(CONCATENATE(JS$2,JZ$1),$B$3:$UUU$272,ROW($R82)-2,FALSE))</f>
        <v>0</v>
      </c>
      <c r="KA82" s="72"/>
      <c r="KB82" s="73" t="str">
        <f>CONCATENATE(KB$3,KC77,KC82)</f>
        <v>27Current Service:Projection of Service Visits:</v>
      </c>
      <c r="KC82" s="74" t="str">
        <f>$C$82</f>
        <v>Projection of Service Visits:</v>
      </c>
      <c r="KD82" s="40"/>
      <c r="KE82" s="40"/>
      <c r="KF82" s="40"/>
      <c r="KG82" s="79">
        <f>IF(KH$265=Equivalencies!$AE$23,'Site 27'!$G80,HLOOKUP(CONCATENATE(KD$2,KG$1),$B$3:$UUU$272,ROW($N82)-2,FALSE))</f>
        <v>0</v>
      </c>
      <c r="KH82" s="40"/>
      <c r="KI82" s="79">
        <f>IF(KH$265=Equivalencies!$AE$23,'Site 27'!$I80,HLOOKUP(CONCATENATE(KD$2,KI$1),$B$3:$UUU$272,ROW($P82)-2,FALSE))</f>
        <v>0</v>
      </c>
      <c r="KJ82" s="40"/>
      <c r="KK82" s="79">
        <f>IF(KH$265=Equivalencies!$AE$23,'Site 27'!$K80,HLOOKUP(CONCATENATE(KD$2,KK$1),$B$3:$UUU$272,ROW($R82)-2,FALSE))</f>
        <v>0</v>
      </c>
      <c r="KL82" s="72"/>
      <c r="KM82" s="73" t="str">
        <f>CONCATENATE(KM$3,KN77,KN82)</f>
        <v>28Current Service:Projection of Service Visits:</v>
      </c>
      <c r="KN82" s="74" t="str">
        <f>$C$82</f>
        <v>Projection of Service Visits:</v>
      </c>
      <c r="KO82" s="40"/>
      <c r="KP82" s="40"/>
      <c r="KQ82" s="40"/>
      <c r="KR82" s="79">
        <f>IF(KS$265=Equivalencies!$AE$23,'Site 28'!$G80,HLOOKUP(CONCATENATE(KO$2,KR$1),$B$3:$UUU$272,ROW($N82)-2,FALSE))</f>
        <v>0</v>
      </c>
      <c r="KS82" s="40"/>
      <c r="KT82" s="79">
        <f>IF(KS$265=Equivalencies!$AE$23,'Site 28'!$I80,HLOOKUP(CONCATENATE(KO$2,KT$1),$B$3:$UUU$272,ROW($P82)-2,FALSE))</f>
        <v>0</v>
      </c>
      <c r="KU82" s="40"/>
      <c r="KV82" s="79">
        <f>IF(KS$265=Equivalencies!$AE$23,'Site 28'!$K80,HLOOKUP(CONCATENATE(KO$2,KV$1),$B$3:$UUU$272,ROW($R82)-2,FALSE))</f>
        <v>0</v>
      </c>
      <c r="KW82" s="72"/>
      <c r="KX82" s="73" t="str">
        <f>CONCATENATE(KX$3,KY77,KY82)</f>
        <v>29Current Service:Projection of Service Visits:</v>
      </c>
      <c r="KY82" s="74" t="str">
        <f>$C$82</f>
        <v>Projection of Service Visits:</v>
      </c>
      <c r="KZ82" s="40"/>
      <c r="LA82" s="40"/>
      <c r="LB82" s="40"/>
      <c r="LC82" s="79">
        <f>IF(LD$265=Equivalencies!$AE$23,'Site 29'!$G80,HLOOKUP(CONCATENATE(KZ$2,LC$1),$B$3:$UUU$272,ROW($N82)-2,FALSE))</f>
        <v>0</v>
      </c>
      <c r="LD82" s="40"/>
      <c r="LE82" s="79">
        <f>IF(LD$265=Equivalencies!$AE$23,'Site 29'!$I80,HLOOKUP(CONCATENATE(KZ$2,LE$1),$B$3:$UUU$272,ROW($P82)-2,FALSE))</f>
        <v>0</v>
      </c>
      <c r="LF82" s="40"/>
      <c r="LG82" s="79">
        <f>IF(LD$265=Equivalencies!$AE$23,'Site 29'!$K80,HLOOKUP(CONCATENATE(KZ$2,LG$1),$B$3:$UUU$272,ROW($R82)-2,FALSE))</f>
        <v>0</v>
      </c>
      <c r="LH82" s="72"/>
      <c r="LI82" s="73" t="str">
        <f>CONCATENATE(LI$3,LJ77,LJ82)</f>
        <v>30Current Service:Projection of Service Visits:</v>
      </c>
      <c r="LJ82" s="74" t="str">
        <f>$C$82</f>
        <v>Projection of Service Visits:</v>
      </c>
      <c r="LK82" s="40"/>
      <c r="LL82" s="40"/>
      <c r="LM82" s="40"/>
      <c r="LN82" s="79">
        <f>IF(LO$265=Equivalencies!$AE$23,'Site 30'!$G80,HLOOKUP(CONCATENATE(LK$2,LN$1),$B$3:$UUU$272,ROW($N82)-2,FALSE))</f>
        <v>0</v>
      </c>
      <c r="LO82" s="40"/>
      <c r="LP82" s="79">
        <f>IF(LO$265=Equivalencies!$AE$23,'Site 30'!$I80,HLOOKUP(CONCATENATE(LK$2,LP$1),$B$3:$UUU$272,ROW($P82)-2,FALSE))</f>
        <v>0</v>
      </c>
      <c r="LQ82" s="40"/>
      <c r="LR82" s="79">
        <f>IF(LO$265=Equivalencies!$AE$23,'Site 30'!$K80,HLOOKUP(CONCATENATE(LK$2,LR$1),$B$3:$UUU$272,ROW($R82)-2,FALSE))</f>
        <v>0</v>
      </c>
      <c r="LS82" s="72"/>
      <c r="LT82" s="73" t="str">
        <f>CONCATENATE(LT$3,LU77,LU82)</f>
        <v>31Current Service:Projection of Service Visits:</v>
      </c>
      <c r="LU82" s="74" t="str">
        <f>$C$82</f>
        <v>Projection of Service Visits:</v>
      </c>
      <c r="LV82" s="40"/>
      <c r="LW82" s="40"/>
      <c r="LX82" s="40"/>
      <c r="LY82" s="79">
        <f>IF(LZ$265=Equivalencies!$AE$23,'Site 31'!$G80,HLOOKUP(CONCATENATE(LV$2,LY$1),$B$3:$UUU$272,ROW($N82)-2,FALSE))</f>
        <v>0</v>
      </c>
      <c r="LZ82" s="40"/>
      <c r="MA82" s="79">
        <f>IF(LZ$265=Equivalencies!$AE$23,'Site 31'!$I80,HLOOKUP(CONCATENATE(LV$2,MA$1),$B$3:$UUU$272,ROW($P82)-2,FALSE))</f>
        <v>0</v>
      </c>
      <c r="MB82" s="40"/>
      <c r="MC82" s="79">
        <f>IF(LZ$265=Equivalencies!$AE$23,'Site 31'!$K80,HLOOKUP(CONCATENATE(LV$2,MC$1),$B$3:$UUU$272,ROW($R82)-2,FALSE))</f>
        <v>0</v>
      </c>
      <c r="MD82" s="72"/>
      <c r="ME82" s="73" t="str">
        <f>CONCATENATE(ME$3,MF77,MF82)</f>
        <v>32Current Service:Projection of Service Visits:</v>
      </c>
      <c r="MF82" s="74" t="str">
        <f>$C$82</f>
        <v>Projection of Service Visits:</v>
      </c>
      <c r="MG82" s="40"/>
      <c r="MH82" s="40"/>
      <c r="MI82" s="40"/>
      <c r="MJ82" s="79">
        <f>IF(MK$265=Equivalencies!$AE$23,'Site 32'!$G80,HLOOKUP(CONCATENATE(MG$2,MJ$1),$B$3:$UUU$272,ROW($N82)-2,FALSE))</f>
        <v>0</v>
      </c>
      <c r="MK82" s="40"/>
      <c r="ML82" s="79">
        <f>IF(MK$265=Equivalencies!$AE$23,'Site 32'!$I80,HLOOKUP(CONCATENATE(MG$2,ML$1),$B$3:$UUU$272,ROW($P82)-2,FALSE))</f>
        <v>0</v>
      </c>
      <c r="MM82" s="40"/>
      <c r="MN82" s="79">
        <f>IF(MK$265=Equivalencies!$AE$23,'Site 32'!$K80,HLOOKUP(CONCATENATE(MG$2,MN$1),$B$3:$UUU$272,ROW($R82)-2,FALSE))</f>
        <v>0</v>
      </c>
      <c r="MO82" s="72"/>
      <c r="MP82" s="73" t="str">
        <f>CONCATENATE(MP$3,MQ77,MQ82)</f>
        <v>33Current Service:Projection of Service Visits:</v>
      </c>
      <c r="MQ82" s="74" t="str">
        <f>$C$82</f>
        <v>Projection of Service Visits:</v>
      </c>
      <c r="MR82" s="40"/>
      <c r="MS82" s="40"/>
      <c r="MT82" s="40"/>
      <c r="MU82" s="79">
        <f>IF(MV$265=Equivalencies!$AE$23,'Site 33'!$G80,HLOOKUP(CONCATENATE(MR$2,MU$1),$B$3:$UUU$272,ROW($N82)-2,FALSE))</f>
        <v>0</v>
      </c>
      <c r="MV82" s="40"/>
      <c r="MW82" s="79">
        <f>IF(MV$265=Equivalencies!$AE$23,'Site 33'!$I80,HLOOKUP(CONCATENATE(MR$2,MW$1),$B$3:$UUU$272,ROW($P82)-2,FALSE))</f>
        <v>0</v>
      </c>
      <c r="MX82" s="40"/>
      <c r="MY82" s="79">
        <f>IF(MV$265=Equivalencies!$AE$23,'Site 33'!$K80,HLOOKUP(CONCATENATE(MR$2,MY$1),$B$3:$UUU$272,ROW($R82)-2,FALSE))</f>
        <v>0</v>
      </c>
      <c r="MZ82" s="72"/>
      <c r="NA82" s="73" t="str">
        <f>CONCATENATE(NA$3,NB77,NB82)</f>
        <v>34Current Service:Projection of Service Visits:</v>
      </c>
      <c r="NB82" s="74" t="str">
        <f>$C$82</f>
        <v>Projection of Service Visits:</v>
      </c>
      <c r="NC82" s="40"/>
      <c r="ND82" s="40"/>
      <c r="NE82" s="40"/>
      <c r="NF82" s="79">
        <f>IF(NG$265=Equivalencies!$AE$23,'Site 34'!$G80,HLOOKUP(CONCATENATE(NC$2,NF$1),$B$3:$UUU$272,ROW($N82)-2,FALSE))</f>
        <v>0</v>
      </c>
      <c r="NG82" s="40"/>
      <c r="NH82" s="79">
        <f>IF(NG$265=Equivalencies!$AE$23,'Site 34'!$I80,HLOOKUP(CONCATENATE(NC$2,NH$1),$B$3:$UUU$272,ROW($P82)-2,FALSE))</f>
        <v>0</v>
      </c>
      <c r="NI82" s="40"/>
      <c r="NJ82" s="79">
        <f>IF(NG$265=Equivalencies!$AE$23,'Site 34'!$K80,HLOOKUP(CONCATENATE(NC$2,NJ$1),$B$3:$UUU$272,ROW($R82)-2,FALSE))</f>
        <v>0</v>
      </c>
      <c r="NK82" s="72"/>
      <c r="NL82" s="73" t="str">
        <f>CONCATENATE(NL$3,NM77,NM82)</f>
        <v>35Current Service:Projection of Service Visits:</v>
      </c>
      <c r="NM82" s="74" t="str">
        <f>$C$82</f>
        <v>Projection of Service Visits:</v>
      </c>
      <c r="NN82" s="40"/>
      <c r="NO82" s="40"/>
      <c r="NP82" s="40"/>
      <c r="NQ82" s="79">
        <f>IF(NR$265=Equivalencies!$AE$23,'Site 35'!$G80,HLOOKUP(CONCATENATE(NN$2,NQ$1),$B$3:$UUU$272,ROW($N82)-2,FALSE))</f>
        <v>0</v>
      </c>
      <c r="NR82" s="40"/>
      <c r="NS82" s="79">
        <f>IF(NR$265=Equivalencies!$AE$23,'Site 35'!$I80,HLOOKUP(CONCATENATE(NN$2,NS$1),$B$3:$UUU$272,ROW($P82)-2,FALSE))</f>
        <v>0</v>
      </c>
      <c r="NT82" s="40"/>
      <c r="NU82" s="79">
        <f>IF(NR$265=Equivalencies!$AE$23,'Site 35'!$K80,HLOOKUP(CONCATENATE(NN$2,NU$1),$B$3:$UUU$272,ROW($R82)-2,FALSE))</f>
        <v>0</v>
      </c>
      <c r="NV82" s="72"/>
      <c r="NW82" s="73" t="str">
        <f>CONCATENATE(NW$3,NX77,NX82)</f>
        <v>36Current Service:Projection of Service Visits:</v>
      </c>
      <c r="NX82" s="74" t="str">
        <f>$C$82</f>
        <v>Projection of Service Visits:</v>
      </c>
      <c r="NY82" s="40"/>
      <c r="NZ82" s="40"/>
      <c r="OA82" s="40"/>
      <c r="OB82" s="79">
        <f>IF(OC$265=Equivalencies!$AE$23,'Site 36'!$G80,HLOOKUP(CONCATENATE(NY$2,OB$1),$B$3:$UUU$272,ROW($N82)-2,FALSE))</f>
        <v>0</v>
      </c>
      <c r="OC82" s="40"/>
      <c r="OD82" s="79">
        <f>IF(OC$265=Equivalencies!$AE$23,'Site 36'!$I80,HLOOKUP(CONCATENATE(NY$2,OD$1),$B$3:$UUU$272,ROW($P82)-2,FALSE))</f>
        <v>0</v>
      </c>
      <c r="OE82" s="40"/>
      <c r="OF82" s="79">
        <f>IF(OC$265=Equivalencies!$AE$23,'Site 36'!$K80,HLOOKUP(CONCATENATE(NY$2,OF$1),$B$3:$UUU$272,ROW($R82)-2,FALSE))</f>
        <v>0</v>
      </c>
      <c r="OG82" s="72"/>
      <c r="OH82" s="73" t="str">
        <f>CONCATENATE(OH$3,OI77,OI82)</f>
        <v>37Current Service:Projection of Service Visits:</v>
      </c>
      <c r="OI82" s="74" t="str">
        <f>$C$82</f>
        <v>Projection of Service Visits:</v>
      </c>
      <c r="OJ82" s="40"/>
      <c r="OK82" s="40"/>
      <c r="OL82" s="40"/>
      <c r="OM82" s="79">
        <f>IF(ON$265=Equivalencies!$AE$23,'Site 37'!$G80,HLOOKUP(CONCATENATE(OJ$2,OM$1),$B$3:$UUU$272,ROW($N82)-2,FALSE))</f>
        <v>0</v>
      </c>
      <c r="ON82" s="40"/>
      <c r="OO82" s="79">
        <f>IF(ON$265=Equivalencies!$AE$23,'Site 37'!$I80,HLOOKUP(CONCATENATE(OJ$2,OO$1),$B$3:$UUU$272,ROW($P82)-2,FALSE))</f>
        <v>0</v>
      </c>
      <c r="OP82" s="40"/>
      <c r="OQ82" s="79">
        <f>IF(ON$265=Equivalencies!$AE$23,'Site 37'!$K80,HLOOKUP(CONCATENATE(OJ$2,OQ$1),$B$3:$UUU$272,ROW($R82)-2,FALSE))</f>
        <v>0</v>
      </c>
      <c r="OR82" s="72"/>
      <c r="OS82" s="73" t="str">
        <f>CONCATENATE(OS$3,OT77,OT82)</f>
        <v>38Current Service:Projection of Service Visits:</v>
      </c>
      <c r="OT82" s="74" t="str">
        <f>$C$82</f>
        <v>Projection of Service Visits:</v>
      </c>
      <c r="OU82" s="40"/>
      <c r="OV82" s="40"/>
      <c r="OW82" s="40"/>
      <c r="OX82" s="79">
        <f>IF(OY$265=Equivalencies!$AE$23,'Site 38'!$G80,HLOOKUP(CONCATENATE(OU$2,OX$1),$B$3:$UUU$272,ROW($N82)-2,FALSE))</f>
        <v>0</v>
      </c>
      <c r="OY82" s="40"/>
      <c r="OZ82" s="79">
        <f>IF(OY$265=Equivalencies!$AE$23,'Site 38'!$I80,HLOOKUP(CONCATENATE(OU$2,OZ$1),$B$3:$UUU$272,ROW($P82)-2,FALSE))</f>
        <v>0</v>
      </c>
      <c r="PA82" s="40"/>
      <c r="PB82" s="79">
        <f>IF(OY$265=Equivalencies!$AE$23,'Site 38'!$K80,HLOOKUP(CONCATENATE(OU$2,PB$1),$B$3:$UUU$272,ROW($R82)-2,FALSE))</f>
        <v>0</v>
      </c>
      <c r="PC82" s="72"/>
      <c r="PD82" s="73" t="str">
        <f>CONCATENATE(PD$3,PE77,PE82)</f>
        <v>39Current Service:Projection of Service Visits:</v>
      </c>
      <c r="PE82" s="74" t="str">
        <f>$C$82</f>
        <v>Projection of Service Visits:</v>
      </c>
      <c r="PF82" s="40"/>
      <c r="PG82" s="40"/>
      <c r="PH82" s="40"/>
      <c r="PI82" s="79">
        <f>IF(PJ$265=Equivalencies!$AE$23,'Site 39'!$G80,HLOOKUP(CONCATENATE(PF$2,PI$1),$B$3:$UUU$272,ROW($N82)-2,FALSE))</f>
        <v>0</v>
      </c>
      <c r="PJ82" s="40"/>
      <c r="PK82" s="79">
        <f>IF(PJ$265=Equivalencies!$AE$23,'Site 39'!$I80,HLOOKUP(CONCATENATE(PF$2,PK$1),$B$3:$UUU$272,ROW($P82)-2,FALSE))</f>
        <v>0</v>
      </c>
      <c r="PL82" s="40"/>
      <c r="PM82" s="79">
        <f>IF(PJ$265=Equivalencies!$AE$23,'Site 39'!$K80,HLOOKUP(CONCATENATE(PF$2,PM$1),$B$3:$UUU$272,ROW($R82)-2,FALSE))</f>
        <v>0</v>
      </c>
      <c r="PN82" s="72"/>
      <c r="PO82" s="73" t="str">
        <f>CONCATENATE(PO$3,PP77,PP82)</f>
        <v>40Current Service:Projection of Service Visits:</v>
      </c>
      <c r="PP82" s="74" t="str">
        <f>$C$82</f>
        <v>Projection of Service Visits:</v>
      </c>
      <c r="PQ82" s="40"/>
      <c r="PR82" s="40"/>
      <c r="PS82" s="40"/>
      <c r="PT82" s="79">
        <f>IF(PU$265=Equivalencies!$AE$23,'Site 40'!$G80,HLOOKUP(CONCATENATE(PQ$2,PT$1),$B$3:$UUU$272,ROW($N82)-2,FALSE))</f>
        <v>0</v>
      </c>
      <c r="PU82" s="40"/>
      <c r="PV82" s="79">
        <f>IF(PU$265=Equivalencies!$AE$23,'Site 40'!$I80,HLOOKUP(CONCATENATE(PQ$2,PV$1),$B$3:$UUU$272,ROW($P82)-2,FALSE))</f>
        <v>0</v>
      </c>
      <c r="PW82" s="40"/>
      <c r="PX82" s="79">
        <f>IF(PU$265=Equivalencies!$AE$23,'Site 40'!$K80,HLOOKUP(CONCATENATE(PQ$2,PX$1),$B$3:$UUU$272,ROW($R82)-2,FALSE))</f>
        <v>0</v>
      </c>
      <c r="PY82" s="72"/>
      <c r="PZ82" s="73" t="str">
        <f>CONCATENATE(PZ$3,QA77,QA82)</f>
        <v>41Current Service:Projection of Service Visits:</v>
      </c>
      <c r="QA82" s="74" t="str">
        <f>$C$82</f>
        <v>Projection of Service Visits:</v>
      </c>
      <c r="QB82" s="40"/>
      <c r="QC82" s="40"/>
      <c r="QD82" s="40"/>
      <c r="QE82" s="79">
        <f>IF(QF$265=Equivalencies!$AE$23,'Site 41'!$G80,HLOOKUP(CONCATENATE(QB$2,QE$1),$B$3:$UUU$272,ROW($N82)-2,FALSE))</f>
        <v>0</v>
      </c>
      <c r="QF82" s="40"/>
      <c r="QG82" s="79">
        <f>IF(QF$265=Equivalencies!$AE$23,'Site 41'!$I80,HLOOKUP(CONCATENATE(QB$2,QG$1),$B$3:$UUU$272,ROW($P82)-2,FALSE))</f>
        <v>0</v>
      </c>
      <c r="QH82" s="40"/>
      <c r="QI82" s="79">
        <f>IF(QF$265=Equivalencies!$AE$23,'Site 41'!$K80,HLOOKUP(CONCATENATE(QB$2,QI$1),$B$3:$UUU$272,ROW($R82)-2,FALSE))</f>
        <v>0</v>
      </c>
      <c r="QJ82" s="72"/>
      <c r="QK82" s="73" t="str">
        <f>CONCATENATE(QK$3,QL77,QL82)</f>
        <v>42Current Service:Projection of Service Visits:</v>
      </c>
      <c r="QL82" s="74" t="str">
        <f>$C$82</f>
        <v>Projection of Service Visits:</v>
      </c>
      <c r="QM82" s="40"/>
      <c r="QN82" s="40"/>
      <c r="QO82" s="40"/>
      <c r="QP82" s="79">
        <f>IF(QQ$265=Equivalencies!$AE$23,'Site 42'!$G80,HLOOKUP(CONCATENATE(QM$2,QP$1),$B$3:$UUU$272,ROW($N82)-2,FALSE))</f>
        <v>0</v>
      </c>
      <c r="QQ82" s="40"/>
      <c r="QR82" s="79">
        <f>IF(QQ$265=Equivalencies!$AE$23,'Site 42'!$I80,HLOOKUP(CONCATENATE(QM$2,QR$1),$B$3:$UUU$272,ROW($P82)-2,FALSE))</f>
        <v>0</v>
      </c>
      <c r="QS82" s="40"/>
      <c r="QT82" s="79">
        <f>IF(QQ$265=Equivalencies!$AE$23,'Site 42'!$K80,HLOOKUP(CONCATENATE(QM$2,QT$1),$B$3:$UUU$272,ROW($R82)-2,FALSE))</f>
        <v>0</v>
      </c>
      <c r="QU82" s="72"/>
      <c r="QV82" s="73" t="str">
        <f>CONCATENATE(QV$3,QW77,QW82)</f>
        <v>43Current Service:Projection of Service Visits:</v>
      </c>
      <c r="QW82" s="74" t="str">
        <f>$C$82</f>
        <v>Projection of Service Visits:</v>
      </c>
      <c r="QX82" s="40"/>
      <c r="QY82" s="40"/>
      <c r="QZ82" s="40"/>
      <c r="RA82" s="79">
        <f>IF(RB$265=Equivalencies!$AE$23,'Site 43'!$G80,HLOOKUP(CONCATENATE(QX$2,RA$1),$B$3:$UUU$272,ROW($N82)-2,FALSE))</f>
        <v>0</v>
      </c>
      <c r="RB82" s="40"/>
      <c r="RC82" s="79">
        <f>IF(RB$265=Equivalencies!$AE$23,'Site 43'!$I80,HLOOKUP(CONCATENATE(QX$2,RC$1),$B$3:$UUU$272,ROW($P82)-2,FALSE))</f>
        <v>0</v>
      </c>
      <c r="RD82" s="40"/>
      <c r="RE82" s="79">
        <f>IF(RB$265=Equivalencies!$AE$23,'Site 43'!$K80,HLOOKUP(CONCATENATE(QX$2,RE$1),$B$3:$UUU$272,ROW($R82)-2,FALSE))</f>
        <v>0</v>
      </c>
      <c r="RF82" s="72"/>
      <c r="RG82" s="73" t="str">
        <f>CONCATENATE(RG$3,RH77,RH82)</f>
        <v>44Current Service:Projection of Service Visits:</v>
      </c>
      <c r="RH82" s="74" t="str">
        <f>$C$82</f>
        <v>Projection of Service Visits:</v>
      </c>
      <c r="RI82" s="40"/>
      <c r="RJ82" s="40"/>
      <c r="RK82" s="40"/>
      <c r="RL82" s="79">
        <f>IF(RM$265=Equivalencies!$AE$23,'Site 44'!$G80,HLOOKUP(CONCATENATE(RI$2,RL$1),$B$3:$UUU$272,ROW($N82)-2,FALSE))</f>
        <v>0</v>
      </c>
      <c r="RM82" s="40"/>
      <c r="RN82" s="79">
        <f>IF(RM$265=Equivalencies!$AE$23,'Site 44'!$I80,HLOOKUP(CONCATENATE(RI$2,RN$1),$B$3:$UUU$272,ROW($P82)-2,FALSE))</f>
        <v>0</v>
      </c>
      <c r="RO82" s="40"/>
      <c r="RP82" s="79">
        <f>IF(RM$265=Equivalencies!$AE$23,'Site 44'!$K80,HLOOKUP(CONCATENATE(RI$2,RP$1),$B$3:$UUU$272,ROW($R82)-2,FALSE))</f>
        <v>0</v>
      </c>
      <c r="RQ82" s="72"/>
      <c r="RR82" s="73" t="str">
        <f>CONCATENATE(RR$3,RS77,RS82)</f>
        <v>45Current Service:Projection of Service Visits:</v>
      </c>
      <c r="RS82" s="74" t="str">
        <f>$C$82</f>
        <v>Projection of Service Visits:</v>
      </c>
      <c r="RT82" s="40"/>
      <c r="RU82" s="40"/>
      <c r="RV82" s="40"/>
      <c r="RW82" s="79">
        <f>IF(RX$265=Equivalencies!$AE$23,'Site 45'!$G80,HLOOKUP(CONCATENATE(RT$2,RW$1),$B$3:$UUU$272,ROW($N82)-2,FALSE))</f>
        <v>0</v>
      </c>
      <c r="RX82" s="40"/>
      <c r="RY82" s="79">
        <f>IF(RX$265=Equivalencies!$AE$23,'Site 45'!$I80,HLOOKUP(CONCATENATE(RT$2,RY$1),$B$3:$UUU$272,ROW($P82)-2,FALSE))</f>
        <v>0</v>
      </c>
      <c r="RZ82" s="40"/>
      <c r="SA82" s="79">
        <f>IF(RX$265=Equivalencies!$AE$23,'Site 45'!$K80,HLOOKUP(CONCATENATE(RT$2,SA$1),$B$3:$UUU$272,ROW($R82)-2,FALSE))</f>
        <v>0</v>
      </c>
      <c r="SB82" s="72"/>
      <c r="SC82" s="73" t="str">
        <f>CONCATENATE(SC$3,SD77,SD82)</f>
        <v>46Current Service:Projection of Service Visits:</v>
      </c>
      <c r="SD82" s="74" t="str">
        <f>$C$82</f>
        <v>Projection of Service Visits:</v>
      </c>
      <c r="SE82" s="40"/>
      <c r="SF82" s="40"/>
      <c r="SG82" s="40"/>
      <c r="SH82" s="79">
        <f>IF(SI$265=Equivalencies!$AE$23,'Site 46'!$G80,HLOOKUP(CONCATENATE(SE$2,SH$1),$B$3:$UUU$272,ROW($N82)-2,FALSE))</f>
        <v>0</v>
      </c>
      <c r="SI82" s="40"/>
      <c r="SJ82" s="79">
        <f>IF(SI$265=Equivalencies!$AE$23,'Site 46'!$I80,HLOOKUP(CONCATENATE(SE$2,SJ$1),$B$3:$UUU$272,ROW($P82)-2,FALSE))</f>
        <v>0</v>
      </c>
      <c r="SK82" s="40"/>
      <c r="SL82" s="79">
        <f>IF(SI$265=Equivalencies!$AE$23,'Site 46'!$K80,HLOOKUP(CONCATENATE(SE$2,SL$1),$B$3:$UUU$272,ROW($R82)-2,FALSE))</f>
        <v>0</v>
      </c>
      <c r="SM82" s="72"/>
      <c r="SN82" s="73" t="str">
        <f>CONCATENATE(SN$3,SO77,SO82)</f>
        <v>47Current Service:Projection of Service Visits:</v>
      </c>
      <c r="SO82" s="74" t="str">
        <f>$C$82</f>
        <v>Projection of Service Visits:</v>
      </c>
      <c r="SP82" s="40"/>
      <c r="SQ82" s="40"/>
      <c r="SR82" s="40"/>
      <c r="SS82" s="79">
        <f>IF(ST$265=Equivalencies!$AE$23,'Site 47'!$G80,HLOOKUP(CONCATENATE(SP$2,SS$1),$B$3:$UUU$272,ROW($N82)-2,FALSE))</f>
        <v>0</v>
      </c>
      <c r="ST82" s="40"/>
      <c r="SU82" s="79">
        <f>IF(ST$265=Equivalencies!$AE$23,'Site 47'!$I80,HLOOKUP(CONCATENATE(SP$2,SU$1),$B$3:$UUU$272,ROW($P82)-2,FALSE))</f>
        <v>0</v>
      </c>
      <c r="SV82" s="40"/>
      <c r="SW82" s="79">
        <f>IF(ST$265=Equivalencies!$AE$23,'Site 47'!$K80,HLOOKUP(CONCATENATE(SP$2,SW$1),$B$3:$UUU$272,ROW($R82)-2,FALSE))</f>
        <v>0</v>
      </c>
      <c r="SX82" s="72"/>
      <c r="SY82" s="73" t="str">
        <f>CONCATENATE(SY$3,SZ77,SZ82)</f>
        <v>48Current Service:Projection of Service Visits:</v>
      </c>
      <c r="SZ82" s="74" t="str">
        <f>$C$82</f>
        <v>Projection of Service Visits:</v>
      </c>
      <c r="TA82" s="40"/>
      <c r="TB82" s="40"/>
      <c r="TC82" s="40"/>
      <c r="TD82" s="79">
        <f>IF(TE$265=Equivalencies!$AE$23,'Site 48'!$G80,HLOOKUP(CONCATENATE(TA$2,TD$1),$B$3:$UUU$272,ROW($N82)-2,FALSE))</f>
        <v>0</v>
      </c>
      <c r="TE82" s="40"/>
      <c r="TF82" s="79">
        <f>IF(TE$265=Equivalencies!$AE$23,'Site 48'!$I80,HLOOKUP(CONCATENATE(TA$2,TF$1),$B$3:$UUU$272,ROW($P82)-2,FALSE))</f>
        <v>0</v>
      </c>
      <c r="TG82" s="40"/>
      <c r="TH82" s="79">
        <f>IF(TE$265=Equivalencies!$AE$23,'Site 48'!$K80,HLOOKUP(CONCATENATE(TA$2,TH$1),$B$3:$UUU$272,ROW($R82)-2,FALSE))</f>
        <v>0</v>
      </c>
      <c r="TI82" s="72"/>
      <c r="TJ82" s="73" t="str">
        <f>CONCATENATE(TJ$3,TK77,TK82)</f>
        <v>49Current Service:Projection of Service Visits:</v>
      </c>
      <c r="TK82" s="74" t="str">
        <f>$C$82</f>
        <v>Projection of Service Visits:</v>
      </c>
      <c r="TL82" s="40"/>
      <c r="TM82" s="40"/>
      <c r="TN82" s="40"/>
      <c r="TO82" s="79">
        <f>IF(TP$265=Equivalencies!$AE$23,'Site 49'!$G80,HLOOKUP(CONCATENATE(TL$2,TO$1),$B$3:$UUU$272,ROW($N82)-2,FALSE))</f>
        <v>0</v>
      </c>
      <c r="TP82" s="40"/>
      <c r="TQ82" s="79">
        <f>IF(TP$265=Equivalencies!$AE$23,'Site 49'!$I80,HLOOKUP(CONCATENATE(TL$2,TQ$1),$B$3:$UUU$272,ROW($P82)-2,FALSE))</f>
        <v>0</v>
      </c>
      <c r="TR82" s="40"/>
      <c r="TS82" s="79">
        <f>IF(TP$265=Equivalencies!$AE$23,'Site 49'!$K80,HLOOKUP(CONCATENATE(TL$2,TS$1),$B$3:$UUU$272,ROW($R82)-2,FALSE))</f>
        <v>0</v>
      </c>
      <c r="TT82" s="72"/>
      <c r="TU82" s="73" t="str">
        <f>CONCATENATE(TU$3,TV77,TV82)</f>
        <v>50Current Service:Projection of Service Visits:</v>
      </c>
      <c r="TV82" s="74" t="str">
        <f>$C$82</f>
        <v>Projection of Service Visits:</v>
      </c>
      <c r="TW82" s="40"/>
      <c r="TX82" s="40"/>
      <c r="TY82" s="40"/>
      <c r="TZ82" s="79">
        <f>IF(UA$265=Equivalencies!$AE$23,'Site 50'!$G80,HLOOKUP(CONCATENATE(TW$2,TZ$1),$B$3:$UUU$272,ROW($N82)-2,FALSE))</f>
        <v>0</v>
      </c>
      <c r="UA82" s="40"/>
      <c r="UB82" s="79">
        <f>IF(UA$265=Equivalencies!$AE$23,'Site 50'!$I80,HLOOKUP(CONCATENATE(TW$2,UB$1),$B$3:$UUU$272,ROW($P82)-2,FALSE))</f>
        <v>0</v>
      </c>
      <c r="UC82" s="40"/>
      <c r="UD82" s="79">
        <f>IF(UA$265=Equivalencies!$AE$23,'Site 50'!$K80,HLOOKUP(CONCATENATE(TW$2,UD$1),$B$3:$UUU$272,ROW($R82)-2,FALSE))</f>
        <v>0</v>
      </c>
      <c r="UE82" s="72"/>
    </row>
    <row r="83" spans="1:551" x14ac:dyDescent="0.25">
      <c r="A83" s="75"/>
      <c r="B83" s="73"/>
      <c r="C83" s="40"/>
      <c r="D83" s="40"/>
      <c r="E83" s="40"/>
      <c r="F83" s="40"/>
      <c r="G83" s="40"/>
      <c r="H83" s="40"/>
      <c r="I83" s="40"/>
      <c r="J83" s="40"/>
      <c r="K83" s="40"/>
      <c r="L83" s="72"/>
      <c r="M83" s="73"/>
      <c r="N83" s="40"/>
      <c r="O83" s="40"/>
      <c r="P83" s="40"/>
      <c r="Q83" s="40"/>
      <c r="R83" s="40"/>
      <c r="S83" s="40"/>
      <c r="T83" s="40"/>
      <c r="U83" s="40"/>
      <c r="V83" s="40"/>
      <c r="W83" s="72"/>
      <c r="X83" s="73"/>
      <c r="Y83" s="40"/>
      <c r="Z83" s="40"/>
      <c r="AA83" s="40"/>
      <c r="AB83" s="40"/>
      <c r="AC83" s="40"/>
      <c r="AD83" s="40"/>
      <c r="AE83" s="40"/>
      <c r="AF83" s="40"/>
      <c r="AG83" s="40"/>
      <c r="AH83" s="72"/>
      <c r="AI83" s="73"/>
      <c r="AJ83" s="40"/>
      <c r="AK83" s="40"/>
      <c r="AL83" s="40"/>
      <c r="AM83" s="40"/>
      <c r="AN83" s="40"/>
      <c r="AO83" s="40"/>
      <c r="AP83" s="40"/>
      <c r="AQ83" s="40"/>
      <c r="AR83" s="40"/>
      <c r="AS83" s="72"/>
      <c r="AT83" s="73"/>
      <c r="AU83" s="40"/>
      <c r="AV83" s="40"/>
      <c r="AW83" s="40"/>
      <c r="AX83" s="40"/>
      <c r="AY83" s="40"/>
      <c r="AZ83" s="40"/>
      <c r="BA83" s="40"/>
      <c r="BB83" s="40"/>
      <c r="BC83" s="40"/>
      <c r="BD83" s="72"/>
      <c r="BE83" s="73"/>
      <c r="BF83" s="40"/>
      <c r="BG83" s="40"/>
      <c r="BH83" s="40"/>
      <c r="BI83" s="40"/>
      <c r="BJ83" s="40"/>
      <c r="BK83" s="40"/>
      <c r="BL83" s="40"/>
      <c r="BM83" s="40"/>
      <c r="BN83" s="40"/>
      <c r="BO83" s="72"/>
      <c r="BP83" s="73"/>
      <c r="BQ83" s="40"/>
      <c r="BR83" s="40"/>
      <c r="BS83" s="40"/>
      <c r="BT83" s="40"/>
      <c r="BU83" s="40"/>
      <c r="BV83" s="40"/>
      <c r="BW83" s="40"/>
      <c r="BX83" s="40"/>
      <c r="BY83" s="40"/>
      <c r="BZ83" s="72"/>
      <c r="CA83" s="73"/>
      <c r="CB83" s="40"/>
      <c r="CC83" s="40"/>
      <c r="CD83" s="40"/>
      <c r="CE83" s="40"/>
      <c r="CF83" s="40"/>
      <c r="CG83" s="40"/>
      <c r="CH83" s="40"/>
      <c r="CI83" s="40"/>
      <c r="CJ83" s="40"/>
      <c r="CK83" s="72"/>
      <c r="CL83" s="73"/>
      <c r="CM83" s="40"/>
      <c r="CN83" s="40"/>
      <c r="CO83" s="40"/>
      <c r="CP83" s="40"/>
      <c r="CQ83" s="40"/>
      <c r="CR83" s="40"/>
      <c r="CS83" s="40"/>
      <c r="CT83" s="40"/>
      <c r="CU83" s="40"/>
      <c r="CV83" s="72"/>
      <c r="CW83" s="73"/>
      <c r="CX83" s="40"/>
      <c r="CY83" s="40"/>
      <c r="CZ83" s="40"/>
      <c r="DA83" s="40"/>
      <c r="DB83" s="40"/>
      <c r="DC83" s="40"/>
      <c r="DD83" s="40"/>
      <c r="DE83" s="40"/>
      <c r="DF83" s="40"/>
      <c r="DG83" s="72"/>
      <c r="DH83" s="73"/>
      <c r="DI83" s="40"/>
      <c r="DJ83" s="40"/>
      <c r="DK83" s="40"/>
      <c r="DL83" s="40"/>
      <c r="DM83" s="40"/>
      <c r="DN83" s="40"/>
      <c r="DO83" s="40"/>
      <c r="DP83" s="40"/>
      <c r="DQ83" s="40"/>
      <c r="DR83" s="72"/>
      <c r="DS83" s="73"/>
      <c r="DT83" s="40"/>
      <c r="DU83" s="40"/>
      <c r="DV83" s="40"/>
      <c r="DW83" s="40"/>
      <c r="DX83" s="40"/>
      <c r="DY83" s="40"/>
      <c r="DZ83" s="40"/>
      <c r="EA83" s="40"/>
      <c r="EB83" s="40"/>
      <c r="EC83" s="72"/>
      <c r="ED83" s="73"/>
      <c r="EE83" s="40"/>
      <c r="EF83" s="40"/>
      <c r="EG83" s="40"/>
      <c r="EH83" s="40"/>
      <c r="EI83" s="40"/>
      <c r="EJ83" s="40"/>
      <c r="EK83" s="40"/>
      <c r="EL83" s="40"/>
      <c r="EM83" s="40"/>
      <c r="EN83" s="72"/>
      <c r="EO83" s="73"/>
      <c r="EP83" s="40"/>
      <c r="EQ83" s="40"/>
      <c r="ER83" s="40"/>
      <c r="ES83" s="40"/>
      <c r="ET83" s="40"/>
      <c r="EU83" s="40"/>
      <c r="EV83" s="40"/>
      <c r="EW83" s="40"/>
      <c r="EX83" s="40"/>
      <c r="EY83" s="72"/>
      <c r="EZ83" s="73"/>
      <c r="FA83" s="40"/>
      <c r="FB83" s="40"/>
      <c r="FC83" s="40"/>
      <c r="FD83" s="40"/>
      <c r="FE83" s="40"/>
      <c r="FF83" s="40"/>
      <c r="FG83" s="40"/>
      <c r="FH83" s="40"/>
      <c r="FI83" s="40"/>
      <c r="FJ83" s="72"/>
      <c r="FK83" s="73"/>
      <c r="FL83" s="40"/>
      <c r="FM83" s="40"/>
      <c r="FN83" s="40"/>
      <c r="FO83" s="40"/>
      <c r="FP83" s="40"/>
      <c r="FQ83" s="40"/>
      <c r="FR83" s="40"/>
      <c r="FS83" s="40"/>
      <c r="FT83" s="40"/>
      <c r="FU83" s="72"/>
      <c r="FV83" s="73"/>
      <c r="FW83" s="40"/>
      <c r="FX83" s="40"/>
      <c r="FY83" s="40"/>
      <c r="FZ83" s="40"/>
      <c r="GA83" s="40"/>
      <c r="GB83" s="40"/>
      <c r="GC83" s="40"/>
      <c r="GD83" s="40"/>
      <c r="GE83" s="40"/>
      <c r="GF83" s="72"/>
      <c r="GG83" s="73"/>
      <c r="GH83" s="40"/>
      <c r="GI83" s="40"/>
      <c r="GJ83" s="40"/>
      <c r="GK83" s="40"/>
      <c r="GL83" s="40"/>
      <c r="GM83" s="40"/>
      <c r="GN83" s="40"/>
      <c r="GO83" s="40"/>
      <c r="GP83" s="40"/>
      <c r="GQ83" s="72"/>
      <c r="GR83" s="73"/>
      <c r="GS83" s="40"/>
      <c r="GT83" s="40"/>
      <c r="GU83" s="40"/>
      <c r="GV83" s="40"/>
      <c r="GW83" s="40"/>
      <c r="GX83" s="40"/>
      <c r="GY83" s="40"/>
      <c r="GZ83" s="40"/>
      <c r="HA83" s="40"/>
      <c r="HB83" s="72"/>
      <c r="HC83" s="73"/>
      <c r="HD83" s="40"/>
      <c r="HE83" s="40"/>
      <c r="HF83" s="40"/>
      <c r="HG83" s="40"/>
      <c r="HH83" s="40"/>
      <c r="HI83" s="40"/>
      <c r="HJ83" s="40"/>
      <c r="HK83" s="40"/>
      <c r="HL83" s="40"/>
      <c r="HM83" s="72"/>
      <c r="HN83" s="73"/>
      <c r="HO83" s="40"/>
      <c r="HP83" s="40"/>
      <c r="HQ83" s="40"/>
      <c r="HR83" s="40"/>
      <c r="HS83" s="40"/>
      <c r="HT83" s="40"/>
      <c r="HU83" s="40"/>
      <c r="HV83" s="40"/>
      <c r="HW83" s="40"/>
      <c r="HX83" s="72"/>
      <c r="HY83" s="73"/>
      <c r="HZ83" s="40"/>
      <c r="IA83" s="40"/>
      <c r="IB83" s="40"/>
      <c r="IC83" s="40"/>
      <c r="ID83" s="40"/>
      <c r="IE83" s="40"/>
      <c r="IF83" s="40"/>
      <c r="IG83" s="40"/>
      <c r="IH83" s="40"/>
      <c r="II83" s="72"/>
      <c r="IJ83" s="73"/>
      <c r="IK83" s="40"/>
      <c r="IL83" s="40"/>
      <c r="IM83" s="40"/>
      <c r="IN83" s="40"/>
      <c r="IO83" s="40"/>
      <c r="IP83" s="40"/>
      <c r="IQ83" s="40"/>
      <c r="IR83" s="40"/>
      <c r="IS83" s="40"/>
      <c r="IT83" s="72"/>
      <c r="IU83" s="73"/>
      <c r="IV83" s="40"/>
      <c r="IW83" s="40"/>
      <c r="IX83" s="40"/>
      <c r="IY83" s="40"/>
      <c r="IZ83" s="40"/>
      <c r="JA83" s="40"/>
      <c r="JB83" s="40"/>
      <c r="JC83" s="40"/>
      <c r="JD83" s="40"/>
      <c r="JE83" s="72"/>
      <c r="JF83" s="73"/>
      <c r="JG83" s="40"/>
      <c r="JH83" s="40"/>
      <c r="JI83" s="40"/>
      <c r="JJ83" s="40"/>
      <c r="JK83" s="40"/>
      <c r="JL83" s="40"/>
      <c r="JM83" s="40"/>
      <c r="JN83" s="40"/>
      <c r="JO83" s="40"/>
      <c r="JP83" s="72"/>
      <c r="JQ83" s="73"/>
      <c r="JR83" s="40"/>
      <c r="JS83" s="40"/>
      <c r="JT83" s="40"/>
      <c r="JU83" s="40"/>
      <c r="JV83" s="40"/>
      <c r="JW83" s="40"/>
      <c r="JX83" s="40"/>
      <c r="JY83" s="40"/>
      <c r="JZ83" s="40"/>
      <c r="KA83" s="72"/>
      <c r="KB83" s="73"/>
      <c r="KC83" s="40"/>
      <c r="KD83" s="40"/>
      <c r="KE83" s="40"/>
      <c r="KF83" s="40"/>
      <c r="KG83" s="40"/>
      <c r="KH83" s="40"/>
      <c r="KI83" s="40"/>
      <c r="KJ83" s="40"/>
      <c r="KK83" s="40"/>
      <c r="KL83" s="72"/>
      <c r="KM83" s="73"/>
      <c r="KN83" s="40"/>
      <c r="KO83" s="40"/>
      <c r="KP83" s="40"/>
      <c r="KQ83" s="40"/>
      <c r="KR83" s="40"/>
      <c r="KS83" s="40"/>
      <c r="KT83" s="40"/>
      <c r="KU83" s="40"/>
      <c r="KV83" s="40"/>
      <c r="KW83" s="72"/>
      <c r="KX83" s="73"/>
      <c r="KY83" s="40"/>
      <c r="KZ83" s="40"/>
      <c r="LA83" s="40"/>
      <c r="LB83" s="40"/>
      <c r="LC83" s="40"/>
      <c r="LD83" s="40"/>
      <c r="LE83" s="40"/>
      <c r="LF83" s="40"/>
      <c r="LG83" s="40"/>
      <c r="LH83" s="72"/>
      <c r="LI83" s="73"/>
      <c r="LJ83" s="40"/>
      <c r="LK83" s="40"/>
      <c r="LL83" s="40"/>
      <c r="LM83" s="40"/>
      <c r="LN83" s="40"/>
      <c r="LO83" s="40"/>
      <c r="LP83" s="40"/>
      <c r="LQ83" s="40"/>
      <c r="LR83" s="40"/>
      <c r="LS83" s="72"/>
      <c r="LT83" s="73"/>
      <c r="LU83" s="40"/>
      <c r="LV83" s="40"/>
      <c r="LW83" s="40"/>
      <c r="LX83" s="40"/>
      <c r="LY83" s="40"/>
      <c r="LZ83" s="40"/>
      <c r="MA83" s="40"/>
      <c r="MB83" s="40"/>
      <c r="MC83" s="40"/>
      <c r="MD83" s="72"/>
      <c r="ME83" s="73"/>
      <c r="MF83" s="40"/>
      <c r="MG83" s="40"/>
      <c r="MH83" s="40"/>
      <c r="MI83" s="40"/>
      <c r="MJ83" s="40"/>
      <c r="MK83" s="40"/>
      <c r="ML83" s="40"/>
      <c r="MM83" s="40"/>
      <c r="MN83" s="40"/>
      <c r="MO83" s="72"/>
      <c r="MP83" s="73"/>
      <c r="MQ83" s="40"/>
      <c r="MR83" s="40"/>
      <c r="MS83" s="40"/>
      <c r="MT83" s="40"/>
      <c r="MU83" s="40"/>
      <c r="MV83" s="40"/>
      <c r="MW83" s="40"/>
      <c r="MX83" s="40"/>
      <c r="MY83" s="40"/>
      <c r="MZ83" s="72"/>
      <c r="NA83" s="73"/>
      <c r="NB83" s="40"/>
      <c r="NC83" s="40"/>
      <c r="ND83" s="40"/>
      <c r="NE83" s="40"/>
      <c r="NF83" s="40"/>
      <c r="NG83" s="40"/>
      <c r="NH83" s="40"/>
      <c r="NI83" s="40"/>
      <c r="NJ83" s="40"/>
      <c r="NK83" s="72"/>
      <c r="NL83" s="73"/>
      <c r="NM83" s="40"/>
      <c r="NN83" s="40"/>
      <c r="NO83" s="40"/>
      <c r="NP83" s="40"/>
      <c r="NQ83" s="40"/>
      <c r="NR83" s="40"/>
      <c r="NS83" s="40"/>
      <c r="NT83" s="40"/>
      <c r="NU83" s="40"/>
      <c r="NV83" s="72"/>
      <c r="NW83" s="73"/>
      <c r="NX83" s="40"/>
      <c r="NY83" s="40"/>
      <c r="NZ83" s="40"/>
      <c r="OA83" s="40"/>
      <c r="OB83" s="40"/>
      <c r="OC83" s="40"/>
      <c r="OD83" s="40"/>
      <c r="OE83" s="40"/>
      <c r="OF83" s="40"/>
      <c r="OG83" s="72"/>
      <c r="OH83" s="73"/>
      <c r="OI83" s="40"/>
      <c r="OJ83" s="40"/>
      <c r="OK83" s="40"/>
      <c r="OL83" s="40"/>
      <c r="OM83" s="40"/>
      <c r="ON83" s="40"/>
      <c r="OO83" s="40"/>
      <c r="OP83" s="40"/>
      <c r="OQ83" s="40"/>
      <c r="OR83" s="72"/>
      <c r="OS83" s="73"/>
      <c r="OT83" s="40"/>
      <c r="OU83" s="40"/>
      <c r="OV83" s="40"/>
      <c r="OW83" s="40"/>
      <c r="OX83" s="40"/>
      <c r="OY83" s="40"/>
      <c r="OZ83" s="40"/>
      <c r="PA83" s="40"/>
      <c r="PB83" s="40"/>
      <c r="PC83" s="72"/>
      <c r="PD83" s="73"/>
      <c r="PE83" s="40"/>
      <c r="PF83" s="40"/>
      <c r="PG83" s="40"/>
      <c r="PH83" s="40"/>
      <c r="PI83" s="40"/>
      <c r="PJ83" s="40"/>
      <c r="PK83" s="40"/>
      <c r="PL83" s="40"/>
      <c r="PM83" s="40"/>
      <c r="PN83" s="72"/>
      <c r="PO83" s="73"/>
      <c r="PP83" s="40"/>
      <c r="PQ83" s="40"/>
      <c r="PR83" s="40"/>
      <c r="PS83" s="40"/>
      <c r="PT83" s="40"/>
      <c r="PU83" s="40"/>
      <c r="PV83" s="40"/>
      <c r="PW83" s="40"/>
      <c r="PX83" s="40"/>
      <c r="PY83" s="72"/>
      <c r="PZ83" s="73"/>
      <c r="QA83" s="40"/>
      <c r="QB83" s="40"/>
      <c r="QC83" s="40"/>
      <c r="QD83" s="40"/>
      <c r="QE83" s="40"/>
      <c r="QF83" s="40"/>
      <c r="QG83" s="40"/>
      <c r="QH83" s="40"/>
      <c r="QI83" s="40"/>
      <c r="QJ83" s="72"/>
      <c r="QK83" s="73"/>
      <c r="QL83" s="40"/>
      <c r="QM83" s="40"/>
      <c r="QN83" s="40"/>
      <c r="QO83" s="40"/>
      <c r="QP83" s="40"/>
      <c r="QQ83" s="40"/>
      <c r="QR83" s="40"/>
      <c r="QS83" s="40"/>
      <c r="QT83" s="40"/>
      <c r="QU83" s="72"/>
      <c r="QV83" s="73"/>
      <c r="QW83" s="40"/>
      <c r="QX83" s="40"/>
      <c r="QY83" s="40"/>
      <c r="QZ83" s="40"/>
      <c r="RA83" s="40"/>
      <c r="RB83" s="40"/>
      <c r="RC83" s="40"/>
      <c r="RD83" s="40"/>
      <c r="RE83" s="40"/>
      <c r="RF83" s="72"/>
      <c r="RG83" s="73"/>
      <c r="RH83" s="40"/>
      <c r="RI83" s="40"/>
      <c r="RJ83" s="40"/>
      <c r="RK83" s="40"/>
      <c r="RL83" s="40"/>
      <c r="RM83" s="40"/>
      <c r="RN83" s="40"/>
      <c r="RO83" s="40"/>
      <c r="RP83" s="40"/>
      <c r="RQ83" s="72"/>
      <c r="RR83" s="73"/>
      <c r="RS83" s="40"/>
      <c r="RT83" s="40"/>
      <c r="RU83" s="40"/>
      <c r="RV83" s="40"/>
      <c r="RW83" s="40"/>
      <c r="RX83" s="40"/>
      <c r="RY83" s="40"/>
      <c r="RZ83" s="40"/>
      <c r="SA83" s="40"/>
      <c r="SB83" s="72"/>
      <c r="SC83" s="73"/>
      <c r="SD83" s="40"/>
      <c r="SE83" s="40"/>
      <c r="SF83" s="40"/>
      <c r="SG83" s="40"/>
      <c r="SH83" s="40"/>
      <c r="SI83" s="40"/>
      <c r="SJ83" s="40"/>
      <c r="SK83" s="40"/>
      <c r="SL83" s="40"/>
      <c r="SM83" s="72"/>
      <c r="SN83" s="73"/>
      <c r="SO83" s="40"/>
      <c r="SP83" s="40"/>
      <c r="SQ83" s="40"/>
      <c r="SR83" s="40"/>
      <c r="SS83" s="40"/>
      <c r="ST83" s="40"/>
      <c r="SU83" s="40"/>
      <c r="SV83" s="40"/>
      <c r="SW83" s="40"/>
      <c r="SX83" s="72"/>
      <c r="SY83" s="73"/>
      <c r="SZ83" s="40"/>
      <c r="TA83" s="40"/>
      <c r="TB83" s="40"/>
      <c r="TC83" s="40"/>
      <c r="TD83" s="40"/>
      <c r="TE83" s="40"/>
      <c r="TF83" s="40"/>
      <c r="TG83" s="40"/>
      <c r="TH83" s="40"/>
      <c r="TI83" s="72"/>
      <c r="TJ83" s="73"/>
      <c r="TK83" s="40"/>
      <c r="TL83" s="40"/>
      <c r="TM83" s="40"/>
      <c r="TN83" s="40"/>
      <c r="TO83" s="40"/>
      <c r="TP83" s="40"/>
      <c r="TQ83" s="40"/>
      <c r="TR83" s="40"/>
      <c r="TS83" s="40"/>
      <c r="TT83" s="72"/>
      <c r="TU83" s="73"/>
      <c r="TV83" s="40"/>
      <c r="TW83" s="40"/>
      <c r="TX83" s="40"/>
      <c r="TY83" s="40"/>
      <c r="TZ83" s="40"/>
      <c r="UA83" s="40"/>
      <c r="UB83" s="40"/>
      <c r="UC83" s="40"/>
      <c r="UD83" s="40"/>
      <c r="UE83" s="72"/>
    </row>
    <row r="84" spans="1:551" x14ac:dyDescent="0.25">
      <c r="A84" s="75"/>
      <c r="B84" s="73"/>
      <c r="C84" s="74" t="str">
        <f>'Site 1'!C82</f>
        <v>Added Service #1:</v>
      </c>
      <c r="D84" s="40"/>
      <c r="E84" s="40"/>
      <c r="F84" s="40"/>
      <c r="G84" s="148">
        <f>IF($G$15="","",$G$15)</f>
        <v>0</v>
      </c>
      <c r="H84" s="149"/>
      <c r="I84" s="149"/>
      <c r="J84" s="149"/>
      <c r="K84" s="150"/>
      <c r="L84" s="72"/>
      <c r="M84" s="73"/>
      <c r="N84" s="74" t="str">
        <f>$C$84</f>
        <v>Added Service #1:</v>
      </c>
      <c r="O84" s="40"/>
      <c r="P84" s="40"/>
      <c r="Q84" s="40"/>
      <c r="R84" s="148">
        <f>IF(R$15="","",R$15)</f>
        <v>0</v>
      </c>
      <c r="S84" s="149"/>
      <c r="T84" s="149"/>
      <c r="U84" s="149"/>
      <c r="V84" s="150"/>
      <c r="W84" s="72"/>
      <c r="X84" s="73"/>
      <c r="Y84" s="74" t="str">
        <f>$C$84</f>
        <v>Added Service #1:</v>
      </c>
      <c r="Z84" s="40"/>
      <c r="AA84" s="40"/>
      <c r="AB84" s="40"/>
      <c r="AC84" s="148">
        <f>IF(AC$15="","",AC$15)</f>
        <v>0</v>
      </c>
      <c r="AD84" s="149"/>
      <c r="AE84" s="149"/>
      <c r="AF84" s="149"/>
      <c r="AG84" s="150"/>
      <c r="AH84" s="72"/>
      <c r="AI84" s="73"/>
      <c r="AJ84" s="74" t="str">
        <f>$C$84</f>
        <v>Added Service #1:</v>
      </c>
      <c r="AK84" s="40"/>
      <c r="AL84" s="40"/>
      <c r="AM84" s="40"/>
      <c r="AN84" s="148">
        <f>IF(AN$15="","",AN$15)</f>
        <v>0</v>
      </c>
      <c r="AO84" s="149"/>
      <c r="AP84" s="149"/>
      <c r="AQ84" s="149"/>
      <c r="AR84" s="150"/>
      <c r="AS84" s="72"/>
      <c r="AT84" s="73"/>
      <c r="AU84" s="74" t="str">
        <f>$C$84</f>
        <v>Added Service #1:</v>
      </c>
      <c r="AV84" s="40"/>
      <c r="AW84" s="40"/>
      <c r="AX84" s="40"/>
      <c r="AY84" s="148">
        <f>IF(AY$15="","",AY$15)</f>
        <v>0</v>
      </c>
      <c r="AZ84" s="149"/>
      <c r="BA84" s="149"/>
      <c r="BB84" s="149"/>
      <c r="BC84" s="150"/>
      <c r="BD84" s="72"/>
      <c r="BE84" s="73"/>
      <c r="BF84" s="74" t="str">
        <f>$C$84</f>
        <v>Added Service #1:</v>
      </c>
      <c r="BG84" s="40"/>
      <c r="BH84" s="40"/>
      <c r="BI84" s="40"/>
      <c r="BJ84" s="148">
        <f>IF(BJ$15="","",BJ$15)</f>
        <v>0</v>
      </c>
      <c r="BK84" s="149"/>
      <c r="BL84" s="149"/>
      <c r="BM84" s="149"/>
      <c r="BN84" s="150"/>
      <c r="BO84" s="72"/>
      <c r="BP84" s="73"/>
      <c r="BQ84" s="74" t="str">
        <f>$C$84</f>
        <v>Added Service #1:</v>
      </c>
      <c r="BR84" s="40"/>
      <c r="BS84" s="40"/>
      <c r="BT84" s="40"/>
      <c r="BU84" s="148">
        <f>IF(BU$15="","",BU$15)</f>
        <v>0</v>
      </c>
      <c r="BV84" s="149"/>
      <c r="BW84" s="149"/>
      <c r="BX84" s="149"/>
      <c r="BY84" s="150"/>
      <c r="BZ84" s="72"/>
      <c r="CA84" s="73"/>
      <c r="CB84" s="74" t="str">
        <f>$C$84</f>
        <v>Added Service #1:</v>
      </c>
      <c r="CC84" s="40"/>
      <c r="CD84" s="40"/>
      <c r="CE84" s="40"/>
      <c r="CF84" s="148">
        <f>IF(CF$15="","",CF$15)</f>
        <v>0</v>
      </c>
      <c r="CG84" s="149"/>
      <c r="CH84" s="149"/>
      <c r="CI84" s="149"/>
      <c r="CJ84" s="150"/>
      <c r="CK84" s="72"/>
      <c r="CL84" s="73"/>
      <c r="CM84" s="74" t="str">
        <f>$C$84</f>
        <v>Added Service #1:</v>
      </c>
      <c r="CN84" s="40"/>
      <c r="CO84" s="40"/>
      <c r="CP84" s="40"/>
      <c r="CQ84" s="148">
        <f>IF(CQ$15="","",CQ$15)</f>
        <v>0</v>
      </c>
      <c r="CR84" s="149"/>
      <c r="CS84" s="149"/>
      <c r="CT84" s="149"/>
      <c r="CU84" s="150"/>
      <c r="CV84" s="72"/>
      <c r="CW84" s="73"/>
      <c r="CX84" s="74" t="str">
        <f>$C$84</f>
        <v>Added Service #1:</v>
      </c>
      <c r="CY84" s="40"/>
      <c r="CZ84" s="40"/>
      <c r="DA84" s="40"/>
      <c r="DB84" s="148">
        <f>IF(DB$15="","",DB$15)</f>
        <v>0</v>
      </c>
      <c r="DC84" s="149"/>
      <c r="DD84" s="149"/>
      <c r="DE84" s="149"/>
      <c r="DF84" s="150"/>
      <c r="DG84" s="72"/>
      <c r="DH84" s="73"/>
      <c r="DI84" s="74" t="str">
        <f>$C$84</f>
        <v>Added Service #1:</v>
      </c>
      <c r="DJ84" s="40"/>
      <c r="DK84" s="40"/>
      <c r="DL84" s="40"/>
      <c r="DM84" s="148">
        <f>IF(DM$15="","",DM$15)</f>
        <v>0</v>
      </c>
      <c r="DN84" s="149"/>
      <c r="DO84" s="149"/>
      <c r="DP84" s="149"/>
      <c r="DQ84" s="150"/>
      <c r="DR84" s="72"/>
      <c r="DS84" s="73"/>
      <c r="DT84" s="74" t="str">
        <f>$C$84</f>
        <v>Added Service #1:</v>
      </c>
      <c r="DU84" s="40"/>
      <c r="DV84" s="40"/>
      <c r="DW84" s="40"/>
      <c r="DX84" s="148">
        <f>IF(DX$15="","",DX$15)</f>
        <v>0</v>
      </c>
      <c r="DY84" s="149"/>
      <c r="DZ84" s="149"/>
      <c r="EA84" s="149"/>
      <c r="EB84" s="150"/>
      <c r="EC84" s="72"/>
      <c r="ED84" s="73"/>
      <c r="EE84" s="74" t="str">
        <f>$C$84</f>
        <v>Added Service #1:</v>
      </c>
      <c r="EF84" s="40"/>
      <c r="EG84" s="40"/>
      <c r="EH84" s="40"/>
      <c r="EI84" s="148">
        <f>IF(EI$15="","",EI$15)</f>
        <v>0</v>
      </c>
      <c r="EJ84" s="149"/>
      <c r="EK84" s="149"/>
      <c r="EL84" s="149"/>
      <c r="EM84" s="150"/>
      <c r="EN84" s="72"/>
      <c r="EO84" s="73"/>
      <c r="EP84" s="74" t="str">
        <f>$C$84</f>
        <v>Added Service #1:</v>
      </c>
      <c r="EQ84" s="40"/>
      <c r="ER84" s="40"/>
      <c r="ES84" s="40"/>
      <c r="ET84" s="148">
        <f>IF(ET$15="","",ET$15)</f>
        <v>0</v>
      </c>
      <c r="EU84" s="149"/>
      <c r="EV84" s="149"/>
      <c r="EW84" s="149"/>
      <c r="EX84" s="150"/>
      <c r="EY84" s="72"/>
      <c r="EZ84" s="73"/>
      <c r="FA84" s="74" t="str">
        <f>$C$84</f>
        <v>Added Service #1:</v>
      </c>
      <c r="FB84" s="40"/>
      <c r="FC84" s="40"/>
      <c r="FD84" s="40"/>
      <c r="FE84" s="148">
        <f>IF(FE$15="","",FE$15)</f>
        <v>0</v>
      </c>
      <c r="FF84" s="149"/>
      <c r="FG84" s="149"/>
      <c r="FH84" s="149"/>
      <c r="FI84" s="150"/>
      <c r="FJ84" s="72"/>
      <c r="FK84" s="73"/>
      <c r="FL84" s="74" t="str">
        <f>$C$84</f>
        <v>Added Service #1:</v>
      </c>
      <c r="FM84" s="40"/>
      <c r="FN84" s="40"/>
      <c r="FO84" s="40"/>
      <c r="FP84" s="148">
        <f>IF(FP$15="","",FP$15)</f>
        <v>0</v>
      </c>
      <c r="FQ84" s="149"/>
      <c r="FR84" s="149"/>
      <c r="FS84" s="149"/>
      <c r="FT84" s="150"/>
      <c r="FU84" s="72"/>
      <c r="FV84" s="73"/>
      <c r="FW84" s="74" t="str">
        <f>$C$84</f>
        <v>Added Service #1:</v>
      </c>
      <c r="FX84" s="40"/>
      <c r="FY84" s="40"/>
      <c r="FZ84" s="40"/>
      <c r="GA84" s="148">
        <f>IF(GA$15="","",GA$15)</f>
        <v>0</v>
      </c>
      <c r="GB84" s="149"/>
      <c r="GC84" s="149"/>
      <c r="GD84" s="149"/>
      <c r="GE84" s="150"/>
      <c r="GF84" s="72"/>
      <c r="GG84" s="73"/>
      <c r="GH84" s="74" t="str">
        <f>$C$84</f>
        <v>Added Service #1:</v>
      </c>
      <c r="GI84" s="40"/>
      <c r="GJ84" s="40"/>
      <c r="GK84" s="40"/>
      <c r="GL84" s="148">
        <f>IF(GL$15="","",GL$15)</f>
        <v>0</v>
      </c>
      <c r="GM84" s="149"/>
      <c r="GN84" s="149"/>
      <c r="GO84" s="149"/>
      <c r="GP84" s="150"/>
      <c r="GQ84" s="72"/>
      <c r="GR84" s="73"/>
      <c r="GS84" s="74" t="str">
        <f>$C$84</f>
        <v>Added Service #1:</v>
      </c>
      <c r="GT84" s="40"/>
      <c r="GU84" s="40"/>
      <c r="GV84" s="40"/>
      <c r="GW84" s="148">
        <f>IF(GW$15="","",GW$15)</f>
        <v>0</v>
      </c>
      <c r="GX84" s="149"/>
      <c r="GY84" s="149"/>
      <c r="GZ84" s="149"/>
      <c r="HA84" s="150"/>
      <c r="HB84" s="72"/>
      <c r="HC84" s="73"/>
      <c r="HD84" s="74" t="str">
        <f>$C$84</f>
        <v>Added Service #1:</v>
      </c>
      <c r="HE84" s="40"/>
      <c r="HF84" s="40"/>
      <c r="HG84" s="40"/>
      <c r="HH84" s="148">
        <f>IF(HH$15="","",HH$15)</f>
        <v>0</v>
      </c>
      <c r="HI84" s="149"/>
      <c r="HJ84" s="149"/>
      <c r="HK84" s="149"/>
      <c r="HL84" s="150"/>
      <c r="HM84" s="72"/>
      <c r="HN84" s="73"/>
      <c r="HO84" s="74" t="str">
        <f>$C$84</f>
        <v>Added Service #1:</v>
      </c>
      <c r="HP84" s="40"/>
      <c r="HQ84" s="40"/>
      <c r="HR84" s="40"/>
      <c r="HS84" s="148">
        <f>IF(HS$15="","",HS$15)</f>
        <v>0</v>
      </c>
      <c r="HT84" s="149"/>
      <c r="HU84" s="149"/>
      <c r="HV84" s="149"/>
      <c r="HW84" s="150"/>
      <c r="HX84" s="72"/>
      <c r="HY84" s="73"/>
      <c r="HZ84" s="74" t="str">
        <f>$C$84</f>
        <v>Added Service #1:</v>
      </c>
      <c r="IA84" s="40"/>
      <c r="IB84" s="40"/>
      <c r="IC84" s="40"/>
      <c r="ID84" s="148">
        <f>IF(ID$15="","",ID$15)</f>
        <v>0</v>
      </c>
      <c r="IE84" s="149"/>
      <c r="IF84" s="149"/>
      <c r="IG84" s="149"/>
      <c r="IH84" s="150"/>
      <c r="II84" s="72"/>
      <c r="IJ84" s="73"/>
      <c r="IK84" s="74" t="str">
        <f>$C$84</f>
        <v>Added Service #1:</v>
      </c>
      <c r="IL84" s="40"/>
      <c r="IM84" s="40"/>
      <c r="IN84" s="40"/>
      <c r="IO84" s="148">
        <f>IF(IO$15="","",IO$15)</f>
        <v>0</v>
      </c>
      <c r="IP84" s="149"/>
      <c r="IQ84" s="149"/>
      <c r="IR84" s="149"/>
      <c r="IS84" s="150"/>
      <c r="IT84" s="72"/>
      <c r="IU84" s="73"/>
      <c r="IV84" s="74" t="str">
        <f>$C$84</f>
        <v>Added Service #1:</v>
      </c>
      <c r="IW84" s="40"/>
      <c r="IX84" s="40"/>
      <c r="IY84" s="40"/>
      <c r="IZ84" s="148">
        <f>IF(IZ$15="","",IZ$15)</f>
        <v>0</v>
      </c>
      <c r="JA84" s="149"/>
      <c r="JB84" s="149"/>
      <c r="JC84" s="149"/>
      <c r="JD84" s="150"/>
      <c r="JE84" s="72"/>
      <c r="JF84" s="73"/>
      <c r="JG84" s="74" t="str">
        <f>$C$84</f>
        <v>Added Service #1:</v>
      </c>
      <c r="JH84" s="40"/>
      <c r="JI84" s="40"/>
      <c r="JJ84" s="40"/>
      <c r="JK84" s="148">
        <f>IF(JK$15="","",JK$15)</f>
        <v>0</v>
      </c>
      <c r="JL84" s="149"/>
      <c r="JM84" s="149"/>
      <c r="JN84" s="149"/>
      <c r="JO84" s="150"/>
      <c r="JP84" s="72"/>
      <c r="JQ84" s="73"/>
      <c r="JR84" s="74" t="str">
        <f>$C$84</f>
        <v>Added Service #1:</v>
      </c>
      <c r="JS84" s="40"/>
      <c r="JT84" s="40"/>
      <c r="JU84" s="40"/>
      <c r="JV84" s="148">
        <f>IF(JV$15="","",JV$15)</f>
        <v>0</v>
      </c>
      <c r="JW84" s="149"/>
      <c r="JX84" s="149"/>
      <c r="JY84" s="149"/>
      <c r="JZ84" s="150"/>
      <c r="KA84" s="72"/>
      <c r="KB84" s="73"/>
      <c r="KC84" s="74" t="str">
        <f>$C$84</f>
        <v>Added Service #1:</v>
      </c>
      <c r="KD84" s="40"/>
      <c r="KE84" s="40"/>
      <c r="KF84" s="40"/>
      <c r="KG84" s="148">
        <f>IF(KG$15="","",KG$15)</f>
        <v>0</v>
      </c>
      <c r="KH84" s="149"/>
      <c r="KI84" s="149"/>
      <c r="KJ84" s="149"/>
      <c r="KK84" s="150"/>
      <c r="KL84" s="72"/>
      <c r="KM84" s="73"/>
      <c r="KN84" s="74" t="str">
        <f>$C$84</f>
        <v>Added Service #1:</v>
      </c>
      <c r="KO84" s="40"/>
      <c r="KP84" s="40"/>
      <c r="KQ84" s="40"/>
      <c r="KR84" s="148">
        <f>IF(KR$15="","",KR$15)</f>
        <v>0</v>
      </c>
      <c r="KS84" s="149"/>
      <c r="KT84" s="149"/>
      <c r="KU84" s="149"/>
      <c r="KV84" s="150"/>
      <c r="KW84" s="72"/>
      <c r="KX84" s="73"/>
      <c r="KY84" s="74" t="str">
        <f>$C$84</f>
        <v>Added Service #1:</v>
      </c>
      <c r="KZ84" s="40"/>
      <c r="LA84" s="40"/>
      <c r="LB84" s="40"/>
      <c r="LC84" s="148">
        <f>IF(LC$15="","",LC$15)</f>
        <v>0</v>
      </c>
      <c r="LD84" s="149"/>
      <c r="LE84" s="149"/>
      <c r="LF84" s="149"/>
      <c r="LG84" s="150"/>
      <c r="LH84" s="72"/>
      <c r="LI84" s="73"/>
      <c r="LJ84" s="74" t="str">
        <f>$C$84</f>
        <v>Added Service #1:</v>
      </c>
      <c r="LK84" s="40"/>
      <c r="LL84" s="40"/>
      <c r="LM84" s="40"/>
      <c r="LN84" s="148">
        <f>IF(LN$15="","",LN$15)</f>
        <v>0</v>
      </c>
      <c r="LO84" s="149"/>
      <c r="LP84" s="149"/>
      <c r="LQ84" s="149"/>
      <c r="LR84" s="150"/>
      <c r="LS84" s="72"/>
      <c r="LT84" s="73"/>
      <c r="LU84" s="74" t="str">
        <f>$C$84</f>
        <v>Added Service #1:</v>
      </c>
      <c r="LV84" s="40"/>
      <c r="LW84" s="40"/>
      <c r="LX84" s="40"/>
      <c r="LY84" s="148">
        <f>IF(LY$15="","",LY$15)</f>
        <v>0</v>
      </c>
      <c r="LZ84" s="149"/>
      <c r="MA84" s="149"/>
      <c r="MB84" s="149"/>
      <c r="MC84" s="150"/>
      <c r="MD84" s="72"/>
      <c r="ME84" s="73"/>
      <c r="MF84" s="74" t="str">
        <f>$C$84</f>
        <v>Added Service #1:</v>
      </c>
      <c r="MG84" s="40"/>
      <c r="MH84" s="40"/>
      <c r="MI84" s="40"/>
      <c r="MJ84" s="148">
        <f>IF(MJ$15="","",MJ$15)</f>
        <v>0</v>
      </c>
      <c r="MK84" s="149"/>
      <c r="ML84" s="149"/>
      <c r="MM84" s="149"/>
      <c r="MN84" s="150"/>
      <c r="MO84" s="72"/>
      <c r="MP84" s="73"/>
      <c r="MQ84" s="74" t="str">
        <f>$C$84</f>
        <v>Added Service #1:</v>
      </c>
      <c r="MR84" s="40"/>
      <c r="MS84" s="40"/>
      <c r="MT84" s="40"/>
      <c r="MU84" s="148">
        <f>IF(MU$15="","",MU$15)</f>
        <v>0</v>
      </c>
      <c r="MV84" s="149"/>
      <c r="MW84" s="149"/>
      <c r="MX84" s="149"/>
      <c r="MY84" s="150"/>
      <c r="MZ84" s="72"/>
      <c r="NA84" s="73"/>
      <c r="NB84" s="74" t="str">
        <f>$C$84</f>
        <v>Added Service #1:</v>
      </c>
      <c r="NC84" s="40"/>
      <c r="ND84" s="40"/>
      <c r="NE84" s="40"/>
      <c r="NF84" s="148">
        <f>IF(NF$15="","",NF$15)</f>
        <v>0</v>
      </c>
      <c r="NG84" s="149"/>
      <c r="NH84" s="149"/>
      <c r="NI84" s="149"/>
      <c r="NJ84" s="150"/>
      <c r="NK84" s="72"/>
      <c r="NL84" s="73"/>
      <c r="NM84" s="74" t="str">
        <f>$C$84</f>
        <v>Added Service #1:</v>
      </c>
      <c r="NN84" s="40"/>
      <c r="NO84" s="40"/>
      <c r="NP84" s="40"/>
      <c r="NQ84" s="148">
        <f>IF(NQ$15="","",NQ$15)</f>
        <v>0</v>
      </c>
      <c r="NR84" s="149"/>
      <c r="NS84" s="149"/>
      <c r="NT84" s="149"/>
      <c r="NU84" s="150"/>
      <c r="NV84" s="72"/>
      <c r="NW84" s="73"/>
      <c r="NX84" s="74" t="str">
        <f>$C$84</f>
        <v>Added Service #1:</v>
      </c>
      <c r="NY84" s="40"/>
      <c r="NZ84" s="40"/>
      <c r="OA84" s="40"/>
      <c r="OB84" s="148">
        <f>IF(OB$15="","",OB$15)</f>
        <v>0</v>
      </c>
      <c r="OC84" s="149"/>
      <c r="OD84" s="149"/>
      <c r="OE84" s="149"/>
      <c r="OF84" s="150"/>
      <c r="OG84" s="72"/>
      <c r="OH84" s="73"/>
      <c r="OI84" s="74" t="str">
        <f>$C$84</f>
        <v>Added Service #1:</v>
      </c>
      <c r="OJ84" s="40"/>
      <c r="OK84" s="40"/>
      <c r="OL84" s="40"/>
      <c r="OM84" s="148">
        <f>IF(OM$15="","",OM$15)</f>
        <v>0</v>
      </c>
      <c r="ON84" s="149"/>
      <c r="OO84" s="149"/>
      <c r="OP84" s="149"/>
      <c r="OQ84" s="150"/>
      <c r="OR84" s="72"/>
      <c r="OS84" s="73"/>
      <c r="OT84" s="74" t="str">
        <f>$C$84</f>
        <v>Added Service #1:</v>
      </c>
      <c r="OU84" s="40"/>
      <c r="OV84" s="40"/>
      <c r="OW84" s="40"/>
      <c r="OX84" s="148">
        <f>IF(OX$15="","",OX$15)</f>
        <v>0</v>
      </c>
      <c r="OY84" s="149"/>
      <c r="OZ84" s="149"/>
      <c r="PA84" s="149"/>
      <c r="PB84" s="150"/>
      <c r="PC84" s="72"/>
      <c r="PD84" s="73"/>
      <c r="PE84" s="74" t="str">
        <f>$C$84</f>
        <v>Added Service #1:</v>
      </c>
      <c r="PF84" s="40"/>
      <c r="PG84" s="40"/>
      <c r="PH84" s="40"/>
      <c r="PI84" s="148">
        <f>IF(PI$15="","",PI$15)</f>
        <v>0</v>
      </c>
      <c r="PJ84" s="149"/>
      <c r="PK84" s="149"/>
      <c r="PL84" s="149"/>
      <c r="PM84" s="150"/>
      <c r="PN84" s="72"/>
      <c r="PO84" s="73"/>
      <c r="PP84" s="74" t="str">
        <f>$C$84</f>
        <v>Added Service #1:</v>
      </c>
      <c r="PQ84" s="40"/>
      <c r="PR84" s="40"/>
      <c r="PS84" s="40"/>
      <c r="PT84" s="148">
        <f>IF(PT$15="","",PT$15)</f>
        <v>0</v>
      </c>
      <c r="PU84" s="149"/>
      <c r="PV84" s="149"/>
      <c r="PW84" s="149"/>
      <c r="PX84" s="150"/>
      <c r="PY84" s="72"/>
      <c r="PZ84" s="73"/>
      <c r="QA84" s="74" t="str">
        <f>$C$84</f>
        <v>Added Service #1:</v>
      </c>
      <c r="QB84" s="40"/>
      <c r="QC84" s="40"/>
      <c r="QD84" s="40"/>
      <c r="QE84" s="148">
        <f>IF(QE$15="","",QE$15)</f>
        <v>0</v>
      </c>
      <c r="QF84" s="149"/>
      <c r="QG84" s="149"/>
      <c r="QH84" s="149"/>
      <c r="QI84" s="150"/>
      <c r="QJ84" s="72"/>
      <c r="QK84" s="73"/>
      <c r="QL84" s="74" t="str">
        <f>$C$84</f>
        <v>Added Service #1:</v>
      </c>
      <c r="QM84" s="40"/>
      <c r="QN84" s="40"/>
      <c r="QO84" s="40"/>
      <c r="QP84" s="148">
        <f>IF(QP$15="","",QP$15)</f>
        <v>0</v>
      </c>
      <c r="QQ84" s="149"/>
      <c r="QR84" s="149"/>
      <c r="QS84" s="149"/>
      <c r="QT84" s="150"/>
      <c r="QU84" s="72"/>
      <c r="QV84" s="73"/>
      <c r="QW84" s="74" t="str">
        <f>$C$84</f>
        <v>Added Service #1:</v>
      </c>
      <c r="QX84" s="40"/>
      <c r="QY84" s="40"/>
      <c r="QZ84" s="40"/>
      <c r="RA84" s="148">
        <f>IF(RA$15="","",RA$15)</f>
        <v>0</v>
      </c>
      <c r="RB84" s="149"/>
      <c r="RC84" s="149"/>
      <c r="RD84" s="149"/>
      <c r="RE84" s="150"/>
      <c r="RF84" s="72"/>
      <c r="RG84" s="73"/>
      <c r="RH84" s="74" t="str">
        <f>$C$84</f>
        <v>Added Service #1:</v>
      </c>
      <c r="RI84" s="40"/>
      <c r="RJ84" s="40"/>
      <c r="RK84" s="40"/>
      <c r="RL84" s="148">
        <f>IF(RL$15="","",RL$15)</f>
        <v>0</v>
      </c>
      <c r="RM84" s="149"/>
      <c r="RN84" s="149"/>
      <c r="RO84" s="149"/>
      <c r="RP84" s="150"/>
      <c r="RQ84" s="72"/>
      <c r="RR84" s="73"/>
      <c r="RS84" s="74" t="str">
        <f>$C$84</f>
        <v>Added Service #1:</v>
      </c>
      <c r="RT84" s="40"/>
      <c r="RU84" s="40"/>
      <c r="RV84" s="40"/>
      <c r="RW84" s="148">
        <f>IF(RW$15="","",RW$15)</f>
        <v>0</v>
      </c>
      <c r="RX84" s="149"/>
      <c r="RY84" s="149"/>
      <c r="RZ84" s="149"/>
      <c r="SA84" s="150"/>
      <c r="SB84" s="72"/>
      <c r="SC84" s="73"/>
      <c r="SD84" s="74" t="str">
        <f>$C$84</f>
        <v>Added Service #1:</v>
      </c>
      <c r="SE84" s="40"/>
      <c r="SF84" s="40"/>
      <c r="SG84" s="40"/>
      <c r="SH84" s="148">
        <f>IF(SH$15="","",SH$15)</f>
        <v>0</v>
      </c>
      <c r="SI84" s="149"/>
      <c r="SJ84" s="149"/>
      <c r="SK84" s="149"/>
      <c r="SL84" s="150"/>
      <c r="SM84" s="72"/>
      <c r="SN84" s="73"/>
      <c r="SO84" s="74" t="str">
        <f>$C$84</f>
        <v>Added Service #1:</v>
      </c>
      <c r="SP84" s="40"/>
      <c r="SQ84" s="40"/>
      <c r="SR84" s="40"/>
      <c r="SS84" s="148">
        <f>IF(SS$15="","",SS$15)</f>
        <v>0</v>
      </c>
      <c r="ST84" s="149"/>
      <c r="SU84" s="149"/>
      <c r="SV84" s="149"/>
      <c r="SW84" s="150"/>
      <c r="SX84" s="72"/>
      <c r="SY84" s="73"/>
      <c r="SZ84" s="74" t="str">
        <f>$C$84</f>
        <v>Added Service #1:</v>
      </c>
      <c r="TA84" s="40"/>
      <c r="TB84" s="40"/>
      <c r="TC84" s="40"/>
      <c r="TD84" s="148">
        <f>IF(TD$15="","",TD$15)</f>
        <v>0</v>
      </c>
      <c r="TE84" s="149"/>
      <c r="TF84" s="149"/>
      <c r="TG84" s="149"/>
      <c r="TH84" s="150"/>
      <c r="TI84" s="72"/>
      <c r="TJ84" s="73"/>
      <c r="TK84" s="74" t="str">
        <f>$C$84</f>
        <v>Added Service #1:</v>
      </c>
      <c r="TL84" s="40"/>
      <c r="TM84" s="40"/>
      <c r="TN84" s="40"/>
      <c r="TO84" s="148">
        <f>IF(TO$15="","",TO$15)</f>
        <v>0</v>
      </c>
      <c r="TP84" s="149"/>
      <c r="TQ84" s="149"/>
      <c r="TR84" s="149"/>
      <c r="TS84" s="150"/>
      <c r="TT84" s="72"/>
      <c r="TU84" s="73"/>
      <c r="TV84" s="74" t="str">
        <f>$C$84</f>
        <v>Added Service #1:</v>
      </c>
      <c r="TW84" s="40"/>
      <c r="TX84" s="40"/>
      <c r="TY84" s="40"/>
      <c r="TZ84" s="148">
        <f>IF(TZ$15="","",TZ$15)</f>
        <v>0</v>
      </c>
      <c r="UA84" s="149"/>
      <c r="UB84" s="149"/>
      <c r="UC84" s="149"/>
      <c r="UD84" s="150"/>
      <c r="UE84" s="72"/>
    </row>
    <row r="85" spans="1:551" x14ac:dyDescent="0.25">
      <c r="A85" s="75"/>
      <c r="B85" s="73"/>
      <c r="C85" s="40"/>
      <c r="D85" s="40"/>
      <c r="E85" s="40"/>
      <c r="F85" s="40"/>
      <c r="G85" s="40"/>
      <c r="H85" s="40"/>
      <c r="I85" s="40"/>
      <c r="J85" s="40"/>
      <c r="K85" s="40"/>
      <c r="L85" s="72"/>
      <c r="M85" s="73"/>
      <c r="N85" s="40"/>
      <c r="O85" s="40"/>
      <c r="P85" s="40"/>
      <c r="Q85" s="40"/>
      <c r="R85" s="40"/>
      <c r="S85" s="40"/>
      <c r="T85" s="40"/>
      <c r="U85" s="40"/>
      <c r="V85" s="40"/>
      <c r="W85" s="72"/>
      <c r="X85" s="73"/>
      <c r="Y85" s="40"/>
      <c r="Z85" s="40"/>
      <c r="AA85" s="40"/>
      <c r="AB85" s="40"/>
      <c r="AC85" s="40"/>
      <c r="AD85" s="40"/>
      <c r="AE85" s="40"/>
      <c r="AF85" s="40"/>
      <c r="AG85" s="40"/>
      <c r="AH85" s="72"/>
      <c r="AI85" s="73"/>
      <c r="AJ85" s="40"/>
      <c r="AK85" s="40"/>
      <c r="AL85" s="40"/>
      <c r="AM85" s="40"/>
      <c r="AN85" s="40"/>
      <c r="AO85" s="40"/>
      <c r="AP85" s="40"/>
      <c r="AQ85" s="40"/>
      <c r="AR85" s="40"/>
      <c r="AS85" s="72"/>
      <c r="AT85" s="73"/>
      <c r="AU85" s="40"/>
      <c r="AV85" s="40"/>
      <c r="AW85" s="40"/>
      <c r="AX85" s="40"/>
      <c r="AY85" s="40"/>
      <c r="AZ85" s="40"/>
      <c r="BA85" s="40"/>
      <c r="BB85" s="40"/>
      <c r="BC85" s="40"/>
      <c r="BD85" s="72"/>
      <c r="BE85" s="73"/>
      <c r="BF85" s="40"/>
      <c r="BG85" s="40"/>
      <c r="BH85" s="40"/>
      <c r="BI85" s="40"/>
      <c r="BJ85" s="40"/>
      <c r="BK85" s="40"/>
      <c r="BL85" s="40"/>
      <c r="BM85" s="40"/>
      <c r="BN85" s="40"/>
      <c r="BO85" s="72"/>
      <c r="BP85" s="73"/>
      <c r="BQ85" s="40"/>
      <c r="BR85" s="40"/>
      <c r="BS85" s="40"/>
      <c r="BT85" s="40"/>
      <c r="BU85" s="40"/>
      <c r="BV85" s="40"/>
      <c r="BW85" s="40"/>
      <c r="BX85" s="40"/>
      <c r="BY85" s="40"/>
      <c r="BZ85" s="72"/>
      <c r="CA85" s="73"/>
      <c r="CB85" s="40"/>
      <c r="CC85" s="40"/>
      <c r="CD85" s="40"/>
      <c r="CE85" s="40"/>
      <c r="CF85" s="40"/>
      <c r="CG85" s="40"/>
      <c r="CH85" s="40"/>
      <c r="CI85" s="40"/>
      <c r="CJ85" s="40"/>
      <c r="CK85" s="72"/>
      <c r="CL85" s="73"/>
      <c r="CM85" s="40"/>
      <c r="CN85" s="40"/>
      <c r="CO85" s="40"/>
      <c r="CP85" s="40"/>
      <c r="CQ85" s="40"/>
      <c r="CR85" s="40"/>
      <c r="CS85" s="40"/>
      <c r="CT85" s="40"/>
      <c r="CU85" s="40"/>
      <c r="CV85" s="72"/>
      <c r="CW85" s="73"/>
      <c r="CX85" s="40"/>
      <c r="CY85" s="40"/>
      <c r="CZ85" s="40"/>
      <c r="DA85" s="40"/>
      <c r="DB85" s="40"/>
      <c r="DC85" s="40"/>
      <c r="DD85" s="40"/>
      <c r="DE85" s="40"/>
      <c r="DF85" s="40"/>
      <c r="DG85" s="72"/>
      <c r="DH85" s="73"/>
      <c r="DI85" s="40"/>
      <c r="DJ85" s="40"/>
      <c r="DK85" s="40"/>
      <c r="DL85" s="40"/>
      <c r="DM85" s="40"/>
      <c r="DN85" s="40"/>
      <c r="DO85" s="40"/>
      <c r="DP85" s="40"/>
      <c r="DQ85" s="40"/>
      <c r="DR85" s="72"/>
      <c r="DS85" s="73"/>
      <c r="DT85" s="40"/>
      <c r="DU85" s="40"/>
      <c r="DV85" s="40"/>
      <c r="DW85" s="40"/>
      <c r="DX85" s="40"/>
      <c r="DY85" s="40"/>
      <c r="DZ85" s="40"/>
      <c r="EA85" s="40"/>
      <c r="EB85" s="40"/>
      <c r="EC85" s="72"/>
      <c r="ED85" s="73"/>
      <c r="EE85" s="40"/>
      <c r="EF85" s="40"/>
      <c r="EG85" s="40"/>
      <c r="EH85" s="40"/>
      <c r="EI85" s="40"/>
      <c r="EJ85" s="40"/>
      <c r="EK85" s="40"/>
      <c r="EL85" s="40"/>
      <c r="EM85" s="40"/>
      <c r="EN85" s="72"/>
      <c r="EO85" s="73"/>
      <c r="EP85" s="40"/>
      <c r="EQ85" s="40"/>
      <c r="ER85" s="40"/>
      <c r="ES85" s="40"/>
      <c r="ET85" s="40"/>
      <c r="EU85" s="40"/>
      <c r="EV85" s="40"/>
      <c r="EW85" s="40"/>
      <c r="EX85" s="40"/>
      <c r="EY85" s="72"/>
      <c r="EZ85" s="73"/>
      <c r="FA85" s="40"/>
      <c r="FB85" s="40"/>
      <c r="FC85" s="40"/>
      <c r="FD85" s="40"/>
      <c r="FE85" s="40"/>
      <c r="FF85" s="40"/>
      <c r="FG85" s="40"/>
      <c r="FH85" s="40"/>
      <c r="FI85" s="40"/>
      <c r="FJ85" s="72"/>
      <c r="FK85" s="73"/>
      <c r="FL85" s="40"/>
      <c r="FM85" s="40"/>
      <c r="FN85" s="40"/>
      <c r="FO85" s="40"/>
      <c r="FP85" s="40"/>
      <c r="FQ85" s="40"/>
      <c r="FR85" s="40"/>
      <c r="FS85" s="40"/>
      <c r="FT85" s="40"/>
      <c r="FU85" s="72"/>
      <c r="FV85" s="73"/>
      <c r="FW85" s="40"/>
      <c r="FX85" s="40"/>
      <c r="FY85" s="40"/>
      <c r="FZ85" s="40"/>
      <c r="GA85" s="40"/>
      <c r="GB85" s="40"/>
      <c r="GC85" s="40"/>
      <c r="GD85" s="40"/>
      <c r="GE85" s="40"/>
      <c r="GF85" s="72"/>
      <c r="GG85" s="73"/>
      <c r="GH85" s="40"/>
      <c r="GI85" s="40"/>
      <c r="GJ85" s="40"/>
      <c r="GK85" s="40"/>
      <c r="GL85" s="40"/>
      <c r="GM85" s="40"/>
      <c r="GN85" s="40"/>
      <c r="GO85" s="40"/>
      <c r="GP85" s="40"/>
      <c r="GQ85" s="72"/>
      <c r="GR85" s="73"/>
      <c r="GS85" s="40"/>
      <c r="GT85" s="40"/>
      <c r="GU85" s="40"/>
      <c r="GV85" s="40"/>
      <c r="GW85" s="40"/>
      <c r="GX85" s="40"/>
      <c r="GY85" s="40"/>
      <c r="GZ85" s="40"/>
      <c r="HA85" s="40"/>
      <c r="HB85" s="72"/>
      <c r="HC85" s="73"/>
      <c r="HD85" s="40"/>
      <c r="HE85" s="40"/>
      <c r="HF85" s="40"/>
      <c r="HG85" s="40"/>
      <c r="HH85" s="40"/>
      <c r="HI85" s="40"/>
      <c r="HJ85" s="40"/>
      <c r="HK85" s="40"/>
      <c r="HL85" s="40"/>
      <c r="HM85" s="72"/>
      <c r="HN85" s="73"/>
      <c r="HO85" s="40"/>
      <c r="HP85" s="40"/>
      <c r="HQ85" s="40"/>
      <c r="HR85" s="40"/>
      <c r="HS85" s="40"/>
      <c r="HT85" s="40"/>
      <c r="HU85" s="40"/>
      <c r="HV85" s="40"/>
      <c r="HW85" s="40"/>
      <c r="HX85" s="72"/>
      <c r="HY85" s="73"/>
      <c r="HZ85" s="40"/>
      <c r="IA85" s="40"/>
      <c r="IB85" s="40"/>
      <c r="IC85" s="40"/>
      <c r="ID85" s="40"/>
      <c r="IE85" s="40"/>
      <c r="IF85" s="40"/>
      <c r="IG85" s="40"/>
      <c r="IH85" s="40"/>
      <c r="II85" s="72"/>
      <c r="IJ85" s="73"/>
      <c r="IK85" s="40"/>
      <c r="IL85" s="40"/>
      <c r="IM85" s="40"/>
      <c r="IN85" s="40"/>
      <c r="IO85" s="40"/>
      <c r="IP85" s="40"/>
      <c r="IQ85" s="40"/>
      <c r="IR85" s="40"/>
      <c r="IS85" s="40"/>
      <c r="IT85" s="72"/>
      <c r="IU85" s="73"/>
      <c r="IV85" s="40"/>
      <c r="IW85" s="40"/>
      <c r="IX85" s="40"/>
      <c r="IY85" s="40"/>
      <c r="IZ85" s="40"/>
      <c r="JA85" s="40"/>
      <c r="JB85" s="40"/>
      <c r="JC85" s="40"/>
      <c r="JD85" s="40"/>
      <c r="JE85" s="72"/>
      <c r="JF85" s="73"/>
      <c r="JG85" s="40"/>
      <c r="JH85" s="40"/>
      <c r="JI85" s="40"/>
      <c r="JJ85" s="40"/>
      <c r="JK85" s="40"/>
      <c r="JL85" s="40"/>
      <c r="JM85" s="40"/>
      <c r="JN85" s="40"/>
      <c r="JO85" s="40"/>
      <c r="JP85" s="72"/>
      <c r="JQ85" s="73"/>
      <c r="JR85" s="40"/>
      <c r="JS85" s="40"/>
      <c r="JT85" s="40"/>
      <c r="JU85" s="40"/>
      <c r="JV85" s="40"/>
      <c r="JW85" s="40"/>
      <c r="JX85" s="40"/>
      <c r="JY85" s="40"/>
      <c r="JZ85" s="40"/>
      <c r="KA85" s="72"/>
      <c r="KB85" s="73"/>
      <c r="KC85" s="40"/>
      <c r="KD85" s="40"/>
      <c r="KE85" s="40"/>
      <c r="KF85" s="40"/>
      <c r="KG85" s="40"/>
      <c r="KH85" s="40"/>
      <c r="KI85" s="40"/>
      <c r="KJ85" s="40"/>
      <c r="KK85" s="40"/>
      <c r="KL85" s="72"/>
      <c r="KM85" s="73"/>
      <c r="KN85" s="40"/>
      <c r="KO85" s="40"/>
      <c r="KP85" s="40"/>
      <c r="KQ85" s="40"/>
      <c r="KR85" s="40"/>
      <c r="KS85" s="40"/>
      <c r="KT85" s="40"/>
      <c r="KU85" s="40"/>
      <c r="KV85" s="40"/>
      <c r="KW85" s="72"/>
      <c r="KX85" s="73"/>
      <c r="KY85" s="40"/>
      <c r="KZ85" s="40"/>
      <c r="LA85" s="40"/>
      <c r="LB85" s="40"/>
      <c r="LC85" s="40"/>
      <c r="LD85" s="40"/>
      <c r="LE85" s="40"/>
      <c r="LF85" s="40"/>
      <c r="LG85" s="40"/>
      <c r="LH85" s="72"/>
      <c r="LI85" s="73"/>
      <c r="LJ85" s="40"/>
      <c r="LK85" s="40"/>
      <c r="LL85" s="40"/>
      <c r="LM85" s="40"/>
      <c r="LN85" s="40"/>
      <c r="LO85" s="40"/>
      <c r="LP85" s="40"/>
      <c r="LQ85" s="40"/>
      <c r="LR85" s="40"/>
      <c r="LS85" s="72"/>
      <c r="LT85" s="73"/>
      <c r="LU85" s="40"/>
      <c r="LV85" s="40"/>
      <c r="LW85" s="40"/>
      <c r="LX85" s="40"/>
      <c r="LY85" s="40"/>
      <c r="LZ85" s="40"/>
      <c r="MA85" s="40"/>
      <c r="MB85" s="40"/>
      <c r="MC85" s="40"/>
      <c r="MD85" s="72"/>
      <c r="ME85" s="73"/>
      <c r="MF85" s="40"/>
      <c r="MG85" s="40"/>
      <c r="MH85" s="40"/>
      <c r="MI85" s="40"/>
      <c r="MJ85" s="40"/>
      <c r="MK85" s="40"/>
      <c r="ML85" s="40"/>
      <c r="MM85" s="40"/>
      <c r="MN85" s="40"/>
      <c r="MO85" s="72"/>
      <c r="MP85" s="73"/>
      <c r="MQ85" s="40"/>
      <c r="MR85" s="40"/>
      <c r="MS85" s="40"/>
      <c r="MT85" s="40"/>
      <c r="MU85" s="40"/>
      <c r="MV85" s="40"/>
      <c r="MW85" s="40"/>
      <c r="MX85" s="40"/>
      <c r="MY85" s="40"/>
      <c r="MZ85" s="72"/>
      <c r="NA85" s="73"/>
      <c r="NB85" s="40"/>
      <c r="NC85" s="40"/>
      <c r="ND85" s="40"/>
      <c r="NE85" s="40"/>
      <c r="NF85" s="40"/>
      <c r="NG85" s="40"/>
      <c r="NH85" s="40"/>
      <c r="NI85" s="40"/>
      <c r="NJ85" s="40"/>
      <c r="NK85" s="72"/>
      <c r="NL85" s="73"/>
      <c r="NM85" s="40"/>
      <c r="NN85" s="40"/>
      <c r="NO85" s="40"/>
      <c r="NP85" s="40"/>
      <c r="NQ85" s="40"/>
      <c r="NR85" s="40"/>
      <c r="NS85" s="40"/>
      <c r="NT85" s="40"/>
      <c r="NU85" s="40"/>
      <c r="NV85" s="72"/>
      <c r="NW85" s="73"/>
      <c r="NX85" s="40"/>
      <c r="NY85" s="40"/>
      <c r="NZ85" s="40"/>
      <c r="OA85" s="40"/>
      <c r="OB85" s="40"/>
      <c r="OC85" s="40"/>
      <c r="OD85" s="40"/>
      <c r="OE85" s="40"/>
      <c r="OF85" s="40"/>
      <c r="OG85" s="72"/>
      <c r="OH85" s="73"/>
      <c r="OI85" s="40"/>
      <c r="OJ85" s="40"/>
      <c r="OK85" s="40"/>
      <c r="OL85" s="40"/>
      <c r="OM85" s="40"/>
      <c r="ON85" s="40"/>
      <c r="OO85" s="40"/>
      <c r="OP85" s="40"/>
      <c r="OQ85" s="40"/>
      <c r="OR85" s="72"/>
      <c r="OS85" s="73"/>
      <c r="OT85" s="40"/>
      <c r="OU85" s="40"/>
      <c r="OV85" s="40"/>
      <c r="OW85" s="40"/>
      <c r="OX85" s="40"/>
      <c r="OY85" s="40"/>
      <c r="OZ85" s="40"/>
      <c r="PA85" s="40"/>
      <c r="PB85" s="40"/>
      <c r="PC85" s="72"/>
      <c r="PD85" s="73"/>
      <c r="PE85" s="40"/>
      <c r="PF85" s="40"/>
      <c r="PG85" s="40"/>
      <c r="PH85" s="40"/>
      <c r="PI85" s="40"/>
      <c r="PJ85" s="40"/>
      <c r="PK85" s="40"/>
      <c r="PL85" s="40"/>
      <c r="PM85" s="40"/>
      <c r="PN85" s="72"/>
      <c r="PO85" s="73"/>
      <c r="PP85" s="40"/>
      <c r="PQ85" s="40"/>
      <c r="PR85" s="40"/>
      <c r="PS85" s="40"/>
      <c r="PT85" s="40"/>
      <c r="PU85" s="40"/>
      <c r="PV85" s="40"/>
      <c r="PW85" s="40"/>
      <c r="PX85" s="40"/>
      <c r="PY85" s="72"/>
      <c r="PZ85" s="73"/>
      <c r="QA85" s="40"/>
      <c r="QB85" s="40"/>
      <c r="QC85" s="40"/>
      <c r="QD85" s="40"/>
      <c r="QE85" s="40"/>
      <c r="QF85" s="40"/>
      <c r="QG85" s="40"/>
      <c r="QH85" s="40"/>
      <c r="QI85" s="40"/>
      <c r="QJ85" s="72"/>
      <c r="QK85" s="73"/>
      <c r="QL85" s="40"/>
      <c r="QM85" s="40"/>
      <c r="QN85" s="40"/>
      <c r="QO85" s="40"/>
      <c r="QP85" s="40"/>
      <c r="QQ85" s="40"/>
      <c r="QR85" s="40"/>
      <c r="QS85" s="40"/>
      <c r="QT85" s="40"/>
      <c r="QU85" s="72"/>
      <c r="QV85" s="73"/>
      <c r="QW85" s="40"/>
      <c r="QX85" s="40"/>
      <c r="QY85" s="40"/>
      <c r="QZ85" s="40"/>
      <c r="RA85" s="40"/>
      <c r="RB85" s="40"/>
      <c r="RC85" s="40"/>
      <c r="RD85" s="40"/>
      <c r="RE85" s="40"/>
      <c r="RF85" s="72"/>
      <c r="RG85" s="73"/>
      <c r="RH85" s="40"/>
      <c r="RI85" s="40"/>
      <c r="RJ85" s="40"/>
      <c r="RK85" s="40"/>
      <c r="RL85" s="40"/>
      <c r="RM85" s="40"/>
      <c r="RN85" s="40"/>
      <c r="RO85" s="40"/>
      <c r="RP85" s="40"/>
      <c r="RQ85" s="72"/>
      <c r="RR85" s="73"/>
      <c r="RS85" s="40"/>
      <c r="RT85" s="40"/>
      <c r="RU85" s="40"/>
      <c r="RV85" s="40"/>
      <c r="RW85" s="40"/>
      <c r="RX85" s="40"/>
      <c r="RY85" s="40"/>
      <c r="RZ85" s="40"/>
      <c r="SA85" s="40"/>
      <c r="SB85" s="72"/>
      <c r="SC85" s="73"/>
      <c r="SD85" s="40"/>
      <c r="SE85" s="40"/>
      <c r="SF85" s="40"/>
      <c r="SG85" s="40"/>
      <c r="SH85" s="40"/>
      <c r="SI85" s="40"/>
      <c r="SJ85" s="40"/>
      <c r="SK85" s="40"/>
      <c r="SL85" s="40"/>
      <c r="SM85" s="72"/>
      <c r="SN85" s="73"/>
      <c r="SO85" s="40"/>
      <c r="SP85" s="40"/>
      <c r="SQ85" s="40"/>
      <c r="SR85" s="40"/>
      <c r="SS85" s="40"/>
      <c r="ST85" s="40"/>
      <c r="SU85" s="40"/>
      <c r="SV85" s="40"/>
      <c r="SW85" s="40"/>
      <c r="SX85" s="72"/>
      <c r="SY85" s="73"/>
      <c r="SZ85" s="40"/>
      <c r="TA85" s="40"/>
      <c r="TB85" s="40"/>
      <c r="TC85" s="40"/>
      <c r="TD85" s="40"/>
      <c r="TE85" s="40"/>
      <c r="TF85" s="40"/>
      <c r="TG85" s="40"/>
      <c r="TH85" s="40"/>
      <c r="TI85" s="72"/>
      <c r="TJ85" s="73"/>
      <c r="TK85" s="40"/>
      <c r="TL85" s="40"/>
      <c r="TM85" s="40"/>
      <c r="TN85" s="40"/>
      <c r="TO85" s="40"/>
      <c r="TP85" s="40"/>
      <c r="TQ85" s="40"/>
      <c r="TR85" s="40"/>
      <c r="TS85" s="40"/>
      <c r="TT85" s="72"/>
      <c r="TU85" s="73"/>
      <c r="TV85" s="40"/>
      <c r="TW85" s="40"/>
      <c r="TX85" s="40"/>
      <c r="TY85" s="40"/>
      <c r="TZ85" s="40"/>
      <c r="UA85" s="40"/>
      <c r="UB85" s="40"/>
      <c r="UC85" s="40"/>
      <c r="UD85" s="40"/>
      <c r="UE85" s="72"/>
    </row>
    <row r="86" spans="1:551" x14ac:dyDescent="0.25">
      <c r="A86" s="75"/>
      <c r="B86" s="73"/>
      <c r="C86" s="40"/>
      <c r="D86" s="40"/>
      <c r="E86" s="40"/>
      <c r="F86" s="40"/>
      <c r="G86" s="152" t="str">
        <f>G79</f>
        <v>First Year of Implementation</v>
      </c>
      <c r="H86" s="152"/>
      <c r="I86" s="152" t="str">
        <f>I79</f>
        <v>Second Year of Implementation</v>
      </c>
      <c r="J86" s="152"/>
      <c r="K86" s="152" t="str">
        <f>K79</f>
        <v>Third Year of Implementation</v>
      </c>
      <c r="L86" s="153"/>
      <c r="M86" s="73"/>
      <c r="N86" s="40"/>
      <c r="O86" s="40"/>
      <c r="P86" s="40"/>
      <c r="Q86" s="40"/>
      <c r="R86" s="152" t="str">
        <f>R79</f>
        <v>First Year of Implementation</v>
      </c>
      <c r="S86" s="152"/>
      <c r="T86" s="152" t="str">
        <f>T79</f>
        <v>Second Year of Implementation</v>
      </c>
      <c r="U86" s="152"/>
      <c r="V86" s="152" t="str">
        <f>V79</f>
        <v>Third Year of Implementation</v>
      </c>
      <c r="W86" s="153"/>
      <c r="X86" s="73"/>
      <c r="Y86" s="40"/>
      <c r="Z86" s="40"/>
      <c r="AA86" s="40"/>
      <c r="AB86" s="40"/>
      <c r="AC86" s="152" t="str">
        <f>AC79</f>
        <v>First Year of Implementation</v>
      </c>
      <c r="AD86" s="152"/>
      <c r="AE86" s="152" t="str">
        <f>AE79</f>
        <v>Second Year of Implementation</v>
      </c>
      <c r="AF86" s="152"/>
      <c r="AG86" s="152" t="str">
        <f>AG79</f>
        <v>Third Year of Implementation</v>
      </c>
      <c r="AH86" s="153"/>
      <c r="AI86" s="73"/>
      <c r="AJ86" s="40"/>
      <c r="AK86" s="40"/>
      <c r="AL86" s="40"/>
      <c r="AM86" s="40"/>
      <c r="AN86" s="152" t="str">
        <f>AN79</f>
        <v>First Year of Implementation</v>
      </c>
      <c r="AO86" s="152"/>
      <c r="AP86" s="152" t="str">
        <f>AP79</f>
        <v>Second Year of Implementation</v>
      </c>
      <c r="AQ86" s="152"/>
      <c r="AR86" s="152" t="str">
        <f>AR79</f>
        <v>Third Year of Implementation</v>
      </c>
      <c r="AS86" s="153"/>
      <c r="AT86" s="73"/>
      <c r="AU86" s="40"/>
      <c r="AV86" s="40"/>
      <c r="AW86" s="40"/>
      <c r="AX86" s="40"/>
      <c r="AY86" s="152" t="str">
        <f>AY79</f>
        <v>First Year of Implementation</v>
      </c>
      <c r="AZ86" s="152"/>
      <c r="BA86" s="152" t="str">
        <f>BA79</f>
        <v>Second Year of Implementation</v>
      </c>
      <c r="BB86" s="152"/>
      <c r="BC86" s="152" t="str">
        <f>BC79</f>
        <v>Third Year of Implementation</v>
      </c>
      <c r="BD86" s="153"/>
      <c r="BE86" s="73"/>
      <c r="BF86" s="40"/>
      <c r="BG86" s="40"/>
      <c r="BH86" s="40"/>
      <c r="BI86" s="40"/>
      <c r="BJ86" s="152" t="str">
        <f>BJ79</f>
        <v>First Year of Implementation</v>
      </c>
      <c r="BK86" s="152"/>
      <c r="BL86" s="152" t="str">
        <f>BL79</f>
        <v>Second Year of Implementation</v>
      </c>
      <c r="BM86" s="152"/>
      <c r="BN86" s="152" t="str">
        <f>BN79</f>
        <v>Third Year of Implementation</v>
      </c>
      <c r="BO86" s="153"/>
      <c r="BP86" s="73"/>
      <c r="BQ86" s="40"/>
      <c r="BR86" s="40"/>
      <c r="BS86" s="40"/>
      <c r="BT86" s="40"/>
      <c r="BU86" s="152" t="str">
        <f>BU79</f>
        <v>First Year of Implementation</v>
      </c>
      <c r="BV86" s="152"/>
      <c r="BW86" s="152" t="str">
        <f>BW79</f>
        <v>Second Year of Implementation</v>
      </c>
      <c r="BX86" s="152"/>
      <c r="BY86" s="152" t="str">
        <f>BY79</f>
        <v>Third Year of Implementation</v>
      </c>
      <c r="BZ86" s="153"/>
      <c r="CA86" s="73"/>
      <c r="CB86" s="40"/>
      <c r="CC86" s="40"/>
      <c r="CD86" s="40"/>
      <c r="CE86" s="40"/>
      <c r="CF86" s="152" t="str">
        <f>CF79</f>
        <v>First Year of Implementation</v>
      </c>
      <c r="CG86" s="152"/>
      <c r="CH86" s="152" t="str">
        <f>CH79</f>
        <v>Second Year of Implementation</v>
      </c>
      <c r="CI86" s="152"/>
      <c r="CJ86" s="152" t="str">
        <f>CJ79</f>
        <v>Third Year of Implementation</v>
      </c>
      <c r="CK86" s="153"/>
      <c r="CL86" s="73"/>
      <c r="CM86" s="40"/>
      <c r="CN86" s="40"/>
      <c r="CO86" s="40"/>
      <c r="CP86" s="40"/>
      <c r="CQ86" s="152" t="str">
        <f>CQ79</f>
        <v>First Year of Implementation</v>
      </c>
      <c r="CR86" s="152"/>
      <c r="CS86" s="152" t="str">
        <f>CS79</f>
        <v>Second Year of Implementation</v>
      </c>
      <c r="CT86" s="152"/>
      <c r="CU86" s="152" t="str">
        <f>CU79</f>
        <v>Third Year of Implementation</v>
      </c>
      <c r="CV86" s="153"/>
      <c r="CW86" s="73"/>
      <c r="CX86" s="40"/>
      <c r="CY86" s="40"/>
      <c r="CZ86" s="40"/>
      <c r="DA86" s="40"/>
      <c r="DB86" s="152" t="str">
        <f>DB79</f>
        <v>First Year of Implementation</v>
      </c>
      <c r="DC86" s="152"/>
      <c r="DD86" s="152" t="str">
        <f>DD79</f>
        <v>Second Year of Implementation</v>
      </c>
      <c r="DE86" s="152"/>
      <c r="DF86" s="152" t="str">
        <f>DF79</f>
        <v>Third Year of Implementation</v>
      </c>
      <c r="DG86" s="153"/>
      <c r="DH86" s="73"/>
      <c r="DI86" s="40"/>
      <c r="DJ86" s="40"/>
      <c r="DK86" s="40"/>
      <c r="DL86" s="40"/>
      <c r="DM86" s="152" t="str">
        <f>DM79</f>
        <v>First Year of Implementation</v>
      </c>
      <c r="DN86" s="152"/>
      <c r="DO86" s="152" t="str">
        <f>DO79</f>
        <v>Second Year of Implementation</v>
      </c>
      <c r="DP86" s="152"/>
      <c r="DQ86" s="152" t="str">
        <f>DQ79</f>
        <v>Third Year of Implementation</v>
      </c>
      <c r="DR86" s="153"/>
      <c r="DS86" s="73"/>
      <c r="DT86" s="40"/>
      <c r="DU86" s="40"/>
      <c r="DV86" s="40"/>
      <c r="DW86" s="40"/>
      <c r="DX86" s="152" t="str">
        <f>DX79</f>
        <v>First Year of Implementation</v>
      </c>
      <c r="DY86" s="152"/>
      <c r="DZ86" s="152" t="str">
        <f>DZ79</f>
        <v>Second Year of Implementation</v>
      </c>
      <c r="EA86" s="152"/>
      <c r="EB86" s="152" t="str">
        <f>EB79</f>
        <v>Third Year of Implementation</v>
      </c>
      <c r="EC86" s="153"/>
      <c r="ED86" s="73"/>
      <c r="EE86" s="40"/>
      <c r="EF86" s="40"/>
      <c r="EG86" s="40"/>
      <c r="EH86" s="40"/>
      <c r="EI86" s="152" t="str">
        <f>EI79</f>
        <v>First Year of Implementation</v>
      </c>
      <c r="EJ86" s="152"/>
      <c r="EK86" s="152" t="str">
        <f>EK79</f>
        <v>Second Year of Implementation</v>
      </c>
      <c r="EL86" s="152"/>
      <c r="EM86" s="152" t="str">
        <f>EM79</f>
        <v>Third Year of Implementation</v>
      </c>
      <c r="EN86" s="153"/>
      <c r="EO86" s="73"/>
      <c r="EP86" s="40"/>
      <c r="EQ86" s="40"/>
      <c r="ER86" s="40"/>
      <c r="ES86" s="40"/>
      <c r="ET86" s="152" t="str">
        <f>ET79</f>
        <v>First Year of Implementation</v>
      </c>
      <c r="EU86" s="152"/>
      <c r="EV86" s="152" t="str">
        <f>EV79</f>
        <v>Second Year of Implementation</v>
      </c>
      <c r="EW86" s="152"/>
      <c r="EX86" s="152" t="str">
        <f>EX79</f>
        <v>Third Year of Implementation</v>
      </c>
      <c r="EY86" s="153"/>
      <c r="EZ86" s="73"/>
      <c r="FA86" s="40"/>
      <c r="FB86" s="40"/>
      <c r="FC86" s="40"/>
      <c r="FD86" s="40"/>
      <c r="FE86" s="152" t="str">
        <f>FE79</f>
        <v>First Year of Implementation</v>
      </c>
      <c r="FF86" s="152"/>
      <c r="FG86" s="152" t="str">
        <f>FG79</f>
        <v>Second Year of Implementation</v>
      </c>
      <c r="FH86" s="152"/>
      <c r="FI86" s="152" t="str">
        <f>FI79</f>
        <v>Third Year of Implementation</v>
      </c>
      <c r="FJ86" s="153"/>
      <c r="FK86" s="73"/>
      <c r="FL86" s="40"/>
      <c r="FM86" s="40"/>
      <c r="FN86" s="40"/>
      <c r="FO86" s="40"/>
      <c r="FP86" s="152" t="str">
        <f>FP79</f>
        <v>First Year of Implementation</v>
      </c>
      <c r="FQ86" s="152"/>
      <c r="FR86" s="152" t="str">
        <f>FR79</f>
        <v>Second Year of Implementation</v>
      </c>
      <c r="FS86" s="152"/>
      <c r="FT86" s="152" t="str">
        <f>FT79</f>
        <v>Third Year of Implementation</v>
      </c>
      <c r="FU86" s="153"/>
      <c r="FV86" s="73"/>
      <c r="FW86" s="40"/>
      <c r="FX86" s="40"/>
      <c r="FY86" s="40"/>
      <c r="FZ86" s="40"/>
      <c r="GA86" s="152" t="str">
        <f>GA79</f>
        <v>First Year of Implementation</v>
      </c>
      <c r="GB86" s="152"/>
      <c r="GC86" s="152" t="str">
        <f>GC79</f>
        <v>Second Year of Implementation</v>
      </c>
      <c r="GD86" s="152"/>
      <c r="GE86" s="152" t="str">
        <f>GE79</f>
        <v>Third Year of Implementation</v>
      </c>
      <c r="GF86" s="153"/>
      <c r="GG86" s="73"/>
      <c r="GH86" s="40"/>
      <c r="GI86" s="40"/>
      <c r="GJ86" s="40"/>
      <c r="GK86" s="40"/>
      <c r="GL86" s="152" t="str">
        <f>GL79</f>
        <v>First Year of Implementation</v>
      </c>
      <c r="GM86" s="152"/>
      <c r="GN86" s="152" t="str">
        <f>GN79</f>
        <v>Second Year of Implementation</v>
      </c>
      <c r="GO86" s="152"/>
      <c r="GP86" s="152" t="str">
        <f>GP79</f>
        <v>Third Year of Implementation</v>
      </c>
      <c r="GQ86" s="153"/>
      <c r="GR86" s="73"/>
      <c r="GS86" s="40"/>
      <c r="GT86" s="40"/>
      <c r="GU86" s="40"/>
      <c r="GV86" s="40"/>
      <c r="GW86" s="152" t="str">
        <f>GW79</f>
        <v>First Year of Implementation</v>
      </c>
      <c r="GX86" s="152"/>
      <c r="GY86" s="152" t="str">
        <f>GY79</f>
        <v>Second Year of Implementation</v>
      </c>
      <c r="GZ86" s="152"/>
      <c r="HA86" s="152" t="str">
        <f>HA79</f>
        <v>Third Year of Implementation</v>
      </c>
      <c r="HB86" s="153"/>
      <c r="HC86" s="73"/>
      <c r="HD86" s="40"/>
      <c r="HE86" s="40"/>
      <c r="HF86" s="40"/>
      <c r="HG86" s="40"/>
      <c r="HH86" s="152" t="str">
        <f>HH79</f>
        <v>First Year of Implementation</v>
      </c>
      <c r="HI86" s="152"/>
      <c r="HJ86" s="152" t="str">
        <f>HJ79</f>
        <v>Second Year of Implementation</v>
      </c>
      <c r="HK86" s="152"/>
      <c r="HL86" s="152" t="str">
        <f>HL79</f>
        <v>Third Year of Implementation</v>
      </c>
      <c r="HM86" s="153"/>
      <c r="HN86" s="73"/>
      <c r="HO86" s="40"/>
      <c r="HP86" s="40"/>
      <c r="HQ86" s="40"/>
      <c r="HR86" s="40"/>
      <c r="HS86" s="152" t="str">
        <f>HS79</f>
        <v>First Year of Implementation</v>
      </c>
      <c r="HT86" s="152"/>
      <c r="HU86" s="152" t="str">
        <f>HU79</f>
        <v>Second Year of Implementation</v>
      </c>
      <c r="HV86" s="152"/>
      <c r="HW86" s="152" t="str">
        <f>HW79</f>
        <v>Third Year of Implementation</v>
      </c>
      <c r="HX86" s="153"/>
      <c r="HY86" s="73"/>
      <c r="HZ86" s="40"/>
      <c r="IA86" s="40"/>
      <c r="IB86" s="40"/>
      <c r="IC86" s="40"/>
      <c r="ID86" s="152" t="str">
        <f>ID79</f>
        <v>First Year of Implementation</v>
      </c>
      <c r="IE86" s="152"/>
      <c r="IF86" s="152" t="str">
        <f>IF79</f>
        <v>Second Year of Implementation</v>
      </c>
      <c r="IG86" s="152"/>
      <c r="IH86" s="152" t="str">
        <f>IH79</f>
        <v>Third Year of Implementation</v>
      </c>
      <c r="II86" s="153"/>
      <c r="IJ86" s="73"/>
      <c r="IK86" s="40"/>
      <c r="IL86" s="40"/>
      <c r="IM86" s="40"/>
      <c r="IN86" s="40"/>
      <c r="IO86" s="152" t="str">
        <f>IO79</f>
        <v>First Year of Implementation</v>
      </c>
      <c r="IP86" s="152"/>
      <c r="IQ86" s="152" t="str">
        <f>IQ79</f>
        <v>Second Year of Implementation</v>
      </c>
      <c r="IR86" s="152"/>
      <c r="IS86" s="152" t="str">
        <f>IS79</f>
        <v>Third Year of Implementation</v>
      </c>
      <c r="IT86" s="153"/>
      <c r="IU86" s="73"/>
      <c r="IV86" s="40"/>
      <c r="IW86" s="40"/>
      <c r="IX86" s="40"/>
      <c r="IY86" s="40"/>
      <c r="IZ86" s="152" t="str">
        <f>IZ79</f>
        <v>First Year of Implementation</v>
      </c>
      <c r="JA86" s="152"/>
      <c r="JB86" s="152" t="str">
        <f>JB79</f>
        <v>Second Year of Implementation</v>
      </c>
      <c r="JC86" s="152"/>
      <c r="JD86" s="152" t="str">
        <f>JD79</f>
        <v>Third Year of Implementation</v>
      </c>
      <c r="JE86" s="153"/>
      <c r="JF86" s="73"/>
      <c r="JG86" s="40"/>
      <c r="JH86" s="40"/>
      <c r="JI86" s="40"/>
      <c r="JJ86" s="40"/>
      <c r="JK86" s="152" t="str">
        <f>JK79</f>
        <v>First Year of Implementation</v>
      </c>
      <c r="JL86" s="152"/>
      <c r="JM86" s="152" t="str">
        <f>JM79</f>
        <v>Second Year of Implementation</v>
      </c>
      <c r="JN86" s="152"/>
      <c r="JO86" s="152" t="str">
        <f>JO79</f>
        <v>Third Year of Implementation</v>
      </c>
      <c r="JP86" s="153"/>
      <c r="JQ86" s="73"/>
      <c r="JR86" s="40"/>
      <c r="JS86" s="40"/>
      <c r="JT86" s="40"/>
      <c r="JU86" s="40"/>
      <c r="JV86" s="152" t="str">
        <f>JV79</f>
        <v>First Year of Implementation</v>
      </c>
      <c r="JW86" s="152"/>
      <c r="JX86" s="152" t="str">
        <f>JX79</f>
        <v>Second Year of Implementation</v>
      </c>
      <c r="JY86" s="152"/>
      <c r="JZ86" s="152" t="str">
        <f>JZ79</f>
        <v>Third Year of Implementation</v>
      </c>
      <c r="KA86" s="153"/>
      <c r="KB86" s="73"/>
      <c r="KC86" s="40"/>
      <c r="KD86" s="40"/>
      <c r="KE86" s="40"/>
      <c r="KF86" s="40"/>
      <c r="KG86" s="152" t="str">
        <f>KG79</f>
        <v>First Year of Implementation</v>
      </c>
      <c r="KH86" s="152"/>
      <c r="KI86" s="152" t="str">
        <f>KI79</f>
        <v>Second Year of Implementation</v>
      </c>
      <c r="KJ86" s="152"/>
      <c r="KK86" s="152" t="str">
        <f>KK79</f>
        <v>Third Year of Implementation</v>
      </c>
      <c r="KL86" s="153"/>
      <c r="KM86" s="73"/>
      <c r="KN86" s="40"/>
      <c r="KO86" s="40"/>
      <c r="KP86" s="40"/>
      <c r="KQ86" s="40"/>
      <c r="KR86" s="152" t="str">
        <f>KR79</f>
        <v>First Year of Implementation</v>
      </c>
      <c r="KS86" s="152"/>
      <c r="KT86" s="152" t="str">
        <f>KT79</f>
        <v>Second Year of Implementation</v>
      </c>
      <c r="KU86" s="152"/>
      <c r="KV86" s="152" t="str">
        <f>KV79</f>
        <v>Third Year of Implementation</v>
      </c>
      <c r="KW86" s="153"/>
      <c r="KX86" s="73"/>
      <c r="KY86" s="40"/>
      <c r="KZ86" s="40"/>
      <c r="LA86" s="40"/>
      <c r="LB86" s="40"/>
      <c r="LC86" s="152" t="str">
        <f>LC79</f>
        <v>First Year of Implementation</v>
      </c>
      <c r="LD86" s="152"/>
      <c r="LE86" s="152" t="str">
        <f>LE79</f>
        <v>Second Year of Implementation</v>
      </c>
      <c r="LF86" s="152"/>
      <c r="LG86" s="152" t="str">
        <f>LG79</f>
        <v>Third Year of Implementation</v>
      </c>
      <c r="LH86" s="153"/>
      <c r="LI86" s="73"/>
      <c r="LJ86" s="40"/>
      <c r="LK86" s="40"/>
      <c r="LL86" s="40"/>
      <c r="LM86" s="40"/>
      <c r="LN86" s="152" t="str">
        <f>LN79</f>
        <v>First Year of Implementation</v>
      </c>
      <c r="LO86" s="152"/>
      <c r="LP86" s="152" t="str">
        <f>LP79</f>
        <v>Second Year of Implementation</v>
      </c>
      <c r="LQ86" s="152"/>
      <c r="LR86" s="152" t="str">
        <f>LR79</f>
        <v>Third Year of Implementation</v>
      </c>
      <c r="LS86" s="153"/>
      <c r="LT86" s="73"/>
      <c r="LU86" s="40"/>
      <c r="LV86" s="40"/>
      <c r="LW86" s="40"/>
      <c r="LX86" s="40"/>
      <c r="LY86" s="152" t="str">
        <f>LY79</f>
        <v>First Year of Implementation</v>
      </c>
      <c r="LZ86" s="152"/>
      <c r="MA86" s="152" t="str">
        <f>MA79</f>
        <v>Second Year of Implementation</v>
      </c>
      <c r="MB86" s="152"/>
      <c r="MC86" s="152" t="str">
        <f>MC79</f>
        <v>Third Year of Implementation</v>
      </c>
      <c r="MD86" s="153"/>
      <c r="ME86" s="73"/>
      <c r="MF86" s="40"/>
      <c r="MG86" s="40"/>
      <c r="MH86" s="40"/>
      <c r="MI86" s="40"/>
      <c r="MJ86" s="152" t="str">
        <f>MJ79</f>
        <v>First Year of Implementation</v>
      </c>
      <c r="MK86" s="152"/>
      <c r="ML86" s="152" t="str">
        <f>ML79</f>
        <v>Second Year of Implementation</v>
      </c>
      <c r="MM86" s="152"/>
      <c r="MN86" s="152" t="str">
        <f>MN79</f>
        <v>Third Year of Implementation</v>
      </c>
      <c r="MO86" s="153"/>
      <c r="MP86" s="73"/>
      <c r="MQ86" s="40"/>
      <c r="MR86" s="40"/>
      <c r="MS86" s="40"/>
      <c r="MT86" s="40"/>
      <c r="MU86" s="152" t="str">
        <f>MU79</f>
        <v>First Year of Implementation</v>
      </c>
      <c r="MV86" s="152"/>
      <c r="MW86" s="152" t="str">
        <f>MW79</f>
        <v>Second Year of Implementation</v>
      </c>
      <c r="MX86" s="152"/>
      <c r="MY86" s="152" t="str">
        <f>MY79</f>
        <v>Third Year of Implementation</v>
      </c>
      <c r="MZ86" s="153"/>
      <c r="NA86" s="73"/>
      <c r="NB86" s="40"/>
      <c r="NC86" s="40"/>
      <c r="ND86" s="40"/>
      <c r="NE86" s="40"/>
      <c r="NF86" s="152" t="str">
        <f>NF79</f>
        <v>First Year of Implementation</v>
      </c>
      <c r="NG86" s="152"/>
      <c r="NH86" s="152" t="str">
        <f>NH79</f>
        <v>Second Year of Implementation</v>
      </c>
      <c r="NI86" s="152"/>
      <c r="NJ86" s="152" t="str">
        <f>NJ79</f>
        <v>Third Year of Implementation</v>
      </c>
      <c r="NK86" s="153"/>
      <c r="NL86" s="73"/>
      <c r="NM86" s="40"/>
      <c r="NN86" s="40"/>
      <c r="NO86" s="40"/>
      <c r="NP86" s="40"/>
      <c r="NQ86" s="152" t="str">
        <f>NQ79</f>
        <v>First Year of Implementation</v>
      </c>
      <c r="NR86" s="152"/>
      <c r="NS86" s="152" t="str">
        <f>NS79</f>
        <v>Second Year of Implementation</v>
      </c>
      <c r="NT86" s="152"/>
      <c r="NU86" s="152" t="str">
        <f>NU79</f>
        <v>Third Year of Implementation</v>
      </c>
      <c r="NV86" s="153"/>
      <c r="NW86" s="73"/>
      <c r="NX86" s="40"/>
      <c r="NY86" s="40"/>
      <c r="NZ86" s="40"/>
      <c r="OA86" s="40"/>
      <c r="OB86" s="152" t="str">
        <f>OB79</f>
        <v>First Year of Implementation</v>
      </c>
      <c r="OC86" s="152"/>
      <c r="OD86" s="152" t="str">
        <f>OD79</f>
        <v>Second Year of Implementation</v>
      </c>
      <c r="OE86" s="152"/>
      <c r="OF86" s="152" t="str">
        <f>OF79</f>
        <v>Third Year of Implementation</v>
      </c>
      <c r="OG86" s="153"/>
      <c r="OH86" s="73"/>
      <c r="OI86" s="40"/>
      <c r="OJ86" s="40"/>
      <c r="OK86" s="40"/>
      <c r="OL86" s="40"/>
      <c r="OM86" s="152" t="str">
        <f>OM79</f>
        <v>First Year of Implementation</v>
      </c>
      <c r="ON86" s="152"/>
      <c r="OO86" s="152" t="str">
        <f>OO79</f>
        <v>Second Year of Implementation</v>
      </c>
      <c r="OP86" s="152"/>
      <c r="OQ86" s="152" t="str">
        <f>OQ79</f>
        <v>Third Year of Implementation</v>
      </c>
      <c r="OR86" s="153"/>
      <c r="OS86" s="73"/>
      <c r="OT86" s="40"/>
      <c r="OU86" s="40"/>
      <c r="OV86" s="40"/>
      <c r="OW86" s="40"/>
      <c r="OX86" s="152" t="str">
        <f>OX79</f>
        <v>First Year of Implementation</v>
      </c>
      <c r="OY86" s="152"/>
      <c r="OZ86" s="152" t="str">
        <f>OZ79</f>
        <v>Second Year of Implementation</v>
      </c>
      <c r="PA86" s="152"/>
      <c r="PB86" s="152" t="str">
        <f>PB79</f>
        <v>Third Year of Implementation</v>
      </c>
      <c r="PC86" s="153"/>
      <c r="PD86" s="73"/>
      <c r="PE86" s="40"/>
      <c r="PF86" s="40"/>
      <c r="PG86" s="40"/>
      <c r="PH86" s="40"/>
      <c r="PI86" s="152" t="str">
        <f>PI79</f>
        <v>First Year of Implementation</v>
      </c>
      <c r="PJ86" s="152"/>
      <c r="PK86" s="152" t="str">
        <f>PK79</f>
        <v>Second Year of Implementation</v>
      </c>
      <c r="PL86" s="152"/>
      <c r="PM86" s="152" t="str">
        <f>PM79</f>
        <v>Third Year of Implementation</v>
      </c>
      <c r="PN86" s="153"/>
      <c r="PO86" s="73"/>
      <c r="PP86" s="40"/>
      <c r="PQ86" s="40"/>
      <c r="PR86" s="40"/>
      <c r="PS86" s="40"/>
      <c r="PT86" s="152" t="str">
        <f>PT79</f>
        <v>First Year of Implementation</v>
      </c>
      <c r="PU86" s="152"/>
      <c r="PV86" s="152" t="str">
        <f>PV79</f>
        <v>Second Year of Implementation</v>
      </c>
      <c r="PW86" s="152"/>
      <c r="PX86" s="152" t="str">
        <f>PX79</f>
        <v>Third Year of Implementation</v>
      </c>
      <c r="PY86" s="153"/>
      <c r="PZ86" s="73"/>
      <c r="QA86" s="40"/>
      <c r="QB86" s="40"/>
      <c r="QC86" s="40"/>
      <c r="QD86" s="40"/>
      <c r="QE86" s="152" t="str">
        <f>QE79</f>
        <v>First Year of Implementation</v>
      </c>
      <c r="QF86" s="152"/>
      <c r="QG86" s="152" t="str">
        <f>QG79</f>
        <v>Second Year of Implementation</v>
      </c>
      <c r="QH86" s="152"/>
      <c r="QI86" s="152" t="str">
        <f>QI79</f>
        <v>Third Year of Implementation</v>
      </c>
      <c r="QJ86" s="153"/>
      <c r="QK86" s="73"/>
      <c r="QL86" s="40"/>
      <c r="QM86" s="40"/>
      <c r="QN86" s="40"/>
      <c r="QO86" s="40"/>
      <c r="QP86" s="152" t="str">
        <f>QP79</f>
        <v>First Year of Implementation</v>
      </c>
      <c r="QQ86" s="152"/>
      <c r="QR86" s="152" t="str">
        <f>QR79</f>
        <v>Second Year of Implementation</v>
      </c>
      <c r="QS86" s="152"/>
      <c r="QT86" s="152" t="str">
        <f>QT79</f>
        <v>Third Year of Implementation</v>
      </c>
      <c r="QU86" s="153"/>
      <c r="QV86" s="73"/>
      <c r="QW86" s="40"/>
      <c r="QX86" s="40"/>
      <c r="QY86" s="40"/>
      <c r="QZ86" s="40"/>
      <c r="RA86" s="152" t="str">
        <f>RA79</f>
        <v>First Year of Implementation</v>
      </c>
      <c r="RB86" s="152"/>
      <c r="RC86" s="152" t="str">
        <f>RC79</f>
        <v>Second Year of Implementation</v>
      </c>
      <c r="RD86" s="152"/>
      <c r="RE86" s="152" t="str">
        <f>RE79</f>
        <v>Third Year of Implementation</v>
      </c>
      <c r="RF86" s="153"/>
      <c r="RG86" s="73"/>
      <c r="RH86" s="40"/>
      <c r="RI86" s="40"/>
      <c r="RJ86" s="40"/>
      <c r="RK86" s="40"/>
      <c r="RL86" s="152" t="str">
        <f>RL79</f>
        <v>First Year of Implementation</v>
      </c>
      <c r="RM86" s="152"/>
      <c r="RN86" s="152" t="str">
        <f>RN79</f>
        <v>Second Year of Implementation</v>
      </c>
      <c r="RO86" s="152"/>
      <c r="RP86" s="152" t="str">
        <f>RP79</f>
        <v>Third Year of Implementation</v>
      </c>
      <c r="RQ86" s="153"/>
      <c r="RR86" s="73"/>
      <c r="RS86" s="40"/>
      <c r="RT86" s="40"/>
      <c r="RU86" s="40"/>
      <c r="RV86" s="40"/>
      <c r="RW86" s="152" t="str">
        <f>RW79</f>
        <v>First Year of Implementation</v>
      </c>
      <c r="RX86" s="152"/>
      <c r="RY86" s="152" t="str">
        <f>RY79</f>
        <v>Second Year of Implementation</v>
      </c>
      <c r="RZ86" s="152"/>
      <c r="SA86" s="152" t="str">
        <f>SA79</f>
        <v>Third Year of Implementation</v>
      </c>
      <c r="SB86" s="153"/>
      <c r="SC86" s="73"/>
      <c r="SD86" s="40"/>
      <c r="SE86" s="40"/>
      <c r="SF86" s="40"/>
      <c r="SG86" s="40"/>
      <c r="SH86" s="152" t="str">
        <f>SH79</f>
        <v>First Year of Implementation</v>
      </c>
      <c r="SI86" s="152"/>
      <c r="SJ86" s="152" t="str">
        <f>SJ79</f>
        <v>Second Year of Implementation</v>
      </c>
      <c r="SK86" s="152"/>
      <c r="SL86" s="152" t="str">
        <f>SL79</f>
        <v>Third Year of Implementation</v>
      </c>
      <c r="SM86" s="153"/>
      <c r="SN86" s="73"/>
      <c r="SO86" s="40"/>
      <c r="SP86" s="40"/>
      <c r="SQ86" s="40"/>
      <c r="SR86" s="40"/>
      <c r="SS86" s="152" t="str">
        <f>SS79</f>
        <v>First Year of Implementation</v>
      </c>
      <c r="ST86" s="152"/>
      <c r="SU86" s="152" t="str">
        <f>SU79</f>
        <v>Second Year of Implementation</v>
      </c>
      <c r="SV86" s="152"/>
      <c r="SW86" s="152" t="str">
        <f>SW79</f>
        <v>Third Year of Implementation</v>
      </c>
      <c r="SX86" s="153"/>
      <c r="SY86" s="73"/>
      <c r="SZ86" s="40"/>
      <c r="TA86" s="40"/>
      <c r="TB86" s="40"/>
      <c r="TC86" s="40"/>
      <c r="TD86" s="152" t="str">
        <f>TD79</f>
        <v>First Year of Implementation</v>
      </c>
      <c r="TE86" s="152"/>
      <c r="TF86" s="152" t="str">
        <f>TF79</f>
        <v>Second Year of Implementation</v>
      </c>
      <c r="TG86" s="152"/>
      <c r="TH86" s="152" t="str">
        <f>TH79</f>
        <v>Third Year of Implementation</v>
      </c>
      <c r="TI86" s="153"/>
      <c r="TJ86" s="73"/>
      <c r="TK86" s="40"/>
      <c r="TL86" s="40"/>
      <c r="TM86" s="40"/>
      <c r="TN86" s="40"/>
      <c r="TO86" s="152" t="str">
        <f>TO79</f>
        <v>First Year of Implementation</v>
      </c>
      <c r="TP86" s="152"/>
      <c r="TQ86" s="152" t="str">
        <f>TQ79</f>
        <v>Second Year of Implementation</v>
      </c>
      <c r="TR86" s="152"/>
      <c r="TS86" s="152" t="str">
        <f>TS79</f>
        <v>Third Year of Implementation</v>
      </c>
      <c r="TT86" s="153"/>
      <c r="TU86" s="73"/>
      <c r="TV86" s="40"/>
      <c r="TW86" s="40"/>
      <c r="TX86" s="40"/>
      <c r="TY86" s="40"/>
      <c r="TZ86" s="152" t="str">
        <f>TZ79</f>
        <v>First Year of Implementation</v>
      </c>
      <c r="UA86" s="152"/>
      <c r="UB86" s="152" t="str">
        <f>UB79</f>
        <v>Second Year of Implementation</v>
      </c>
      <c r="UC86" s="152"/>
      <c r="UD86" s="152" t="str">
        <f>UD79</f>
        <v>Third Year of Implementation</v>
      </c>
      <c r="UE86" s="153"/>
    </row>
    <row r="87" spans="1:551" x14ac:dyDescent="0.25">
      <c r="A87" s="75"/>
      <c r="B87" s="73"/>
      <c r="C87" s="40"/>
      <c r="D87" s="40"/>
      <c r="E87" s="40"/>
      <c r="F87" s="40"/>
      <c r="G87" s="152"/>
      <c r="H87" s="152"/>
      <c r="I87" s="152"/>
      <c r="J87" s="152"/>
      <c r="K87" s="152"/>
      <c r="L87" s="153"/>
      <c r="M87" s="73"/>
      <c r="N87" s="40"/>
      <c r="O87" s="40"/>
      <c r="P87" s="40"/>
      <c r="Q87" s="40"/>
      <c r="R87" s="152"/>
      <c r="S87" s="152"/>
      <c r="T87" s="152"/>
      <c r="U87" s="152"/>
      <c r="V87" s="152"/>
      <c r="W87" s="153"/>
      <c r="X87" s="73"/>
      <c r="Y87" s="40"/>
      <c r="Z87" s="40"/>
      <c r="AA87" s="40"/>
      <c r="AB87" s="40"/>
      <c r="AC87" s="152"/>
      <c r="AD87" s="152"/>
      <c r="AE87" s="152"/>
      <c r="AF87" s="152"/>
      <c r="AG87" s="152"/>
      <c r="AH87" s="153"/>
      <c r="AI87" s="73"/>
      <c r="AJ87" s="40"/>
      <c r="AK87" s="40"/>
      <c r="AL87" s="40"/>
      <c r="AM87" s="40"/>
      <c r="AN87" s="152"/>
      <c r="AO87" s="152"/>
      <c r="AP87" s="152"/>
      <c r="AQ87" s="152"/>
      <c r="AR87" s="152"/>
      <c r="AS87" s="153"/>
      <c r="AT87" s="73"/>
      <c r="AU87" s="40"/>
      <c r="AV87" s="40"/>
      <c r="AW87" s="40"/>
      <c r="AX87" s="40"/>
      <c r="AY87" s="152"/>
      <c r="AZ87" s="152"/>
      <c r="BA87" s="152"/>
      <c r="BB87" s="152"/>
      <c r="BC87" s="152"/>
      <c r="BD87" s="153"/>
      <c r="BE87" s="73"/>
      <c r="BF87" s="40"/>
      <c r="BG87" s="40"/>
      <c r="BH87" s="40"/>
      <c r="BI87" s="40"/>
      <c r="BJ87" s="152"/>
      <c r="BK87" s="152"/>
      <c r="BL87" s="152"/>
      <c r="BM87" s="152"/>
      <c r="BN87" s="152"/>
      <c r="BO87" s="153"/>
      <c r="BP87" s="73"/>
      <c r="BQ87" s="40"/>
      <c r="BR87" s="40"/>
      <c r="BS87" s="40"/>
      <c r="BT87" s="40"/>
      <c r="BU87" s="152"/>
      <c r="BV87" s="152"/>
      <c r="BW87" s="152"/>
      <c r="BX87" s="152"/>
      <c r="BY87" s="152"/>
      <c r="BZ87" s="153"/>
      <c r="CA87" s="73"/>
      <c r="CB87" s="40"/>
      <c r="CC87" s="40"/>
      <c r="CD87" s="40"/>
      <c r="CE87" s="40"/>
      <c r="CF87" s="152"/>
      <c r="CG87" s="152"/>
      <c r="CH87" s="152"/>
      <c r="CI87" s="152"/>
      <c r="CJ87" s="152"/>
      <c r="CK87" s="153"/>
      <c r="CL87" s="73"/>
      <c r="CM87" s="40"/>
      <c r="CN87" s="40"/>
      <c r="CO87" s="40"/>
      <c r="CP87" s="40"/>
      <c r="CQ87" s="152"/>
      <c r="CR87" s="152"/>
      <c r="CS87" s="152"/>
      <c r="CT87" s="152"/>
      <c r="CU87" s="152"/>
      <c r="CV87" s="153"/>
      <c r="CW87" s="73"/>
      <c r="CX87" s="40"/>
      <c r="CY87" s="40"/>
      <c r="CZ87" s="40"/>
      <c r="DA87" s="40"/>
      <c r="DB87" s="152"/>
      <c r="DC87" s="152"/>
      <c r="DD87" s="152"/>
      <c r="DE87" s="152"/>
      <c r="DF87" s="152"/>
      <c r="DG87" s="153"/>
      <c r="DH87" s="73"/>
      <c r="DI87" s="40"/>
      <c r="DJ87" s="40"/>
      <c r="DK87" s="40"/>
      <c r="DL87" s="40"/>
      <c r="DM87" s="152"/>
      <c r="DN87" s="152"/>
      <c r="DO87" s="152"/>
      <c r="DP87" s="152"/>
      <c r="DQ87" s="152"/>
      <c r="DR87" s="153"/>
      <c r="DS87" s="73"/>
      <c r="DT87" s="40"/>
      <c r="DU87" s="40"/>
      <c r="DV87" s="40"/>
      <c r="DW87" s="40"/>
      <c r="DX87" s="152"/>
      <c r="DY87" s="152"/>
      <c r="DZ87" s="152"/>
      <c r="EA87" s="152"/>
      <c r="EB87" s="152"/>
      <c r="EC87" s="153"/>
      <c r="ED87" s="73"/>
      <c r="EE87" s="40"/>
      <c r="EF87" s="40"/>
      <c r="EG87" s="40"/>
      <c r="EH87" s="40"/>
      <c r="EI87" s="152"/>
      <c r="EJ87" s="152"/>
      <c r="EK87" s="152"/>
      <c r="EL87" s="152"/>
      <c r="EM87" s="152"/>
      <c r="EN87" s="153"/>
      <c r="EO87" s="73"/>
      <c r="EP87" s="40"/>
      <c r="EQ87" s="40"/>
      <c r="ER87" s="40"/>
      <c r="ES87" s="40"/>
      <c r="ET87" s="152"/>
      <c r="EU87" s="152"/>
      <c r="EV87" s="152"/>
      <c r="EW87" s="152"/>
      <c r="EX87" s="152"/>
      <c r="EY87" s="153"/>
      <c r="EZ87" s="73"/>
      <c r="FA87" s="40"/>
      <c r="FB87" s="40"/>
      <c r="FC87" s="40"/>
      <c r="FD87" s="40"/>
      <c r="FE87" s="152"/>
      <c r="FF87" s="152"/>
      <c r="FG87" s="152"/>
      <c r="FH87" s="152"/>
      <c r="FI87" s="152"/>
      <c r="FJ87" s="153"/>
      <c r="FK87" s="73"/>
      <c r="FL87" s="40"/>
      <c r="FM87" s="40"/>
      <c r="FN87" s="40"/>
      <c r="FO87" s="40"/>
      <c r="FP87" s="152"/>
      <c r="FQ87" s="152"/>
      <c r="FR87" s="152"/>
      <c r="FS87" s="152"/>
      <c r="FT87" s="152"/>
      <c r="FU87" s="153"/>
      <c r="FV87" s="73"/>
      <c r="FW87" s="40"/>
      <c r="FX87" s="40"/>
      <c r="FY87" s="40"/>
      <c r="FZ87" s="40"/>
      <c r="GA87" s="152"/>
      <c r="GB87" s="152"/>
      <c r="GC87" s="152"/>
      <c r="GD87" s="152"/>
      <c r="GE87" s="152"/>
      <c r="GF87" s="153"/>
      <c r="GG87" s="73"/>
      <c r="GH87" s="40"/>
      <c r="GI87" s="40"/>
      <c r="GJ87" s="40"/>
      <c r="GK87" s="40"/>
      <c r="GL87" s="152"/>
      <c r="GM87" s="152"/>
      <c r="GN87" s="152"/>
      <c r="GO87" s="152"/>
      <c r="GP87" s="152"/>
      <c r="GQ87" s="153"/>
      <c r="GR87" s="73"/>
      <c r="GS87" s="40"/>
      <c r="GT87" s="40"/>
      <c r="GU87" s="40"/>
      <c r="GV87" s="40"/>
      <c r="GW87" s="152"/>
      <c r="GX87" s="152"/>
      <c r="GY87" s="152"/>
      <c r="GZ87" s="152"/>
      <c r="HA87" s="152"/>
      <c r="HB87" s="153"/>
      <c r="HC87" s="73"/>
      <c r="HD87" s="40"/>
      <c r="HE87" s="40"/>
      <c r="HF87" s="40"/>
      <c r="HG87" s="40"/>
      <c r="HH87" s="152"/>
      <c r="HI87" s="152"/>
      <c r="HJ87" s="152"/>
      <c r="HK87" s="152"/>
      <c r="HL87" s="152"/>
      <c r="HM87" s="153"/>
      <c r="HN87" s="73"/>
      <c r="HO87" s="40"/>
      <c r="HP87" s="40"/>
      <c r="HQ87" s="40"/>
      <c r="HR87" s="40"/>
      <c r="HS87" s="152"/>
      <c r="HT87" s="152"/>
      <c r="HU87" s="152"/>
      <c r="HV87" s="152"/>
      <c r="HW87" s="152"/>
      <c r="HX87" s="153"/>
      <c r="HY87" s="73"/>
      <c r="HZ87" s="40"/>
      <c r="IA87" s="40"/>
      <c r="IB87" s="40"/>
      <c r="IC87" s="40"/>
      <c r="ID87" s="152"/>
      <c r="IE87" s="152"/>
      <c r="IF87" s="152"/>
      <c r="IG87" s="152"/>
      <c r="IH87" s="152"/>
      <c r="II87" s="153"/>
      <c r="IJ87" s="73"/>
      <c r="IK87" s="40"/>
      <c r="IL87" s="40"/>
      <c r="IM87" s="40"/>
      <c r="IN87" s="40"/>
      <c r="IO87" s="152"/>
      <c r="IP87" s="152"/>
      <c r="IQ87" s="152"/>
      <c r="IR87" s="152"/>
      <c r="IS87" s="152"/>
      <c r="IT87" s="153"/>
      <c r="IU87" s="73"/>
      <c r="IV87" s="40"/>
      <c r="IW87" s="40"/>
      <c r="IX87" s="40"/>
      <c r="IY87" s="40"/>
      <c r="IZ87" s="152"/>
      <c r="JA87" s="152"/>
      <c r="JB87" s="152"/>
      <c r="JC87" s="152"/>
      <c r="JD87" s="152"/>
      <c r="JE87" s="153"/>
      <c r="JF87" s="73"/>
      <c r="JG87" s="40"/>
      <c r="JH87" s="40"/>
      <c r="JI87" s="40"/>
      <c r="JJ87" s="40"/>
      <c r="JK87" s="152"/>
      <c r="JL87" s="152"/>
      <c r="JM87" s="152"/>
      <c r="JN87" s="152"/>
      <c r="JO87" s="152"/>
      <c r="JP87" s="153"/>
      <c r="JQ87" s="73"/>
      <c r="JR87" s="40"/>
      <c r="JS87" s="40"/>
      <c r="JT87" s="40"/>
      <c r="JU87" s="40"/>
      <c r="JV87" s="152"/>
      <c r="JW87" s="152"/>
      <c r="JX87" s="152"/>
      <c r="JY87" s="152"/>
      <c r="JZ87" s="152"/>
      <c r="KA87" s="153"/>
      <c r="KB87" s="73"/>
      <c r="KC87" s="40"/>
      <c r="KD87" s="40"/>
      <c r="KE87" s="40"/>
      <c r="KF87" s="40"/>
      <c r="KG87" s="152"/>
      <c r="KH87" s="152"/>
      <c r="KI87" s="152"/>
      <c r="KJ87" s="152"/>
      <c r="KK87" s="152"/>
      <c r="KL87" s="153"/>
      <c r="KM87" s="73"/>
      <c r="KN87" s="40"/>
      <c r="KO87" s="40"/>
      <c r="KP87" s="40"/>
      <c r="KQ87" s="40"/>
      <c r="KR87" s="152"/>
      <c r="KS87" s="152"/>
      <c r="KT87" s="152"/>
      <c r="KU87" s="152"/>
      <c r="KV87" s="152"/>
      <c r="KW87" s="153"/>
      <c r="KX87" s="73"/>
      <c r="KY87" s="40"/>
      <c r="KZ87" s="40"/>
      <c r="LA87" s="40"/>
      <c r="LB87" s="40"/>
      <c r="LC87" s="152"/>
      <c r="LD87" s="152"/>
      <c r="LE87" s="152"/>
      <c r="LF87" s="152"/>
      <c r="LG87" s="152"/>
      <c r="LH87" s="153"/>
      <c r="LI87" s="73"/>
      <c r="LJ87" s="40"/>
      <c r="LK87" s="40"/>
      <c r="LL87" s="40"/>
      <c r="LM87" s="40"/>
      <c r="LN87" s="152"/>
      <c r="LO87" s="152"/>
      <c r="LP87" s="152"/>
      <c r="LQ87" s="152"/>
      <c r="LR87" s="152"/>
      <c r="LS87" s="153"/>
      <c r="LT87" s="73"/>
      <c r="LU87" s="40"/>
      <c r="LV87" s="40"/>
      <c r="LW87" s="40"/>
      <c r="LX87" s="40"/>
      <c r="LY87" s="152"/>
      <c r="LZ87" s="152"/>
      <c r="MA87" s="152"/>
      <c r="MB87" s="152"/>
      <c r="MC87" s="152"/>
      <c r="MD87" s="153"/>
      <c r="ME87" s="73"/>
      <c r="MF87" s="40"/>
      <c r="MG87" s="40"/>
      <c r="MH87" s="40"/>
      <c r="MI87" s="40"/>
      <c r="MJ87" s="152"/>
      <c r="MK87" s="152"/>
      <c r="ML87" s="152"/>
      <c r="MM87" s="152"/>
      <c r="MN87" s="152"/>
      <c r="MO87" s="153"/>
      <c r="MP87" s="73"/>
      <c r="MQ87" s="40"/>
      <c r="MR87" s="40"/>
      <c r="MS87" s="40"/>
      <c r="MT87" s="40"/>
      <c r="MU87" s="152"/>
      <c r="MV87" s="152"/>
      <c r="MW87" s="152"/>
      <c r="MX87" s="152"/>
      <c r="MY87" s="152"/>
      <c r="MZ87" s="153"/>
      <c r="NA87" s="73"/>
      <c r="NB87" s="40"/>
      <c r="NC87" s="40"/>
      <c r="ND87" s="40"/>
      <c r="NE87" s="40"/>
      <c r="NF87" s="152"/>
      <c r="NG87" s="152"/>
      <c r="NH87" s="152"/>
      <c r="NI87" s="152"/>
      <c r="NJ87" s="152"/>
      <c r="NK87" s="153"/>
      <c r="NL87" s="73"/>
      <c r="NM87" s="40"/>
      <c r="NN87" s="40"/>
      <c r="NO87" s="40"/>
      <c r="NP87" s="40"/>
      <c r="NQ87" s="152"/>
      <c r="NR87" s="152"/>
      <c r="NS87" s="152"/>
      <c r="NT87" s="152"/>
      <c r="NU87" s="152"/>
      <c r="NV87" s="153"/>
      <c r="NW87" s="73"/>
      <c r="NX87" s="40"/>
      <c r="NY87" s="40"/>
      <c r="NZ87" s="40"/>
      <c r="OA87" s="40"/>
      <c r="OB87" s="152"/>
      <c r="OC87" s="152"/>
      <c r="OD87" s="152"/>
      <c r="OE87" s="152"/>
      <c r="OF87" s="152"/>
      <c r="OG87" s="153"/>
      <c r="OH87" s="73"/>
      <c r="OI87" s="40"/>
      <c r="OJ87" s="40"/>
      <c r="OK87" s="40"/>
      <c r="OL87" s="40"/>
      <c r="OM87" s="152"/>
      <c r="ON87" s="152"/>
      <c r="OO87" s="152"/>
      <c r="OP87" s="152"/>
      <c r="OQ87" s="152"/>
      <c r="OR87" s="153"/>
      <c r="OS87" s="73"/>
      <c r="OT87" s="40"/>
      <c r="OU87" s="40"/>
      <c r="OV87" s="40"/>
      <c r="OW87" s="40"/>
      <c r="OX87" s="152"/>
      <c r="OY87" s="152"/>
      <c r="OZ87" s="152"/>
      <c r="PA87" s="152"/>
      <c r="PB87" s="152"/>
      <c r="PC87" s="153"/>
      <c r="PD87" s="73"/>
      <c r="PE87" s="40"/>
      <c r="PF87" s="40"/>
      <c r="PG87" s="40"/>
      <c r="PH87" s="40"/>
      <c r="PI87" s="152"/>
      <c r="PJ87" s="152"/>
      <c r="PK87" s="152"/>
      <c r="PL87" s="152"/>
      <c r="PM87" s="152"/>
      <c r="PN87" s="153"/>
      <c r="PO87" s="73"/>
      <c r="PP87" s="40"/>
      <c r="PQ87" s="40"/>
      <c r="PR87" s="40"/>
      <c r="PS87" s="40"/>
      <c r="PT87" s="152"/>
      <c r="PU87" s="152"/>
      <c r="PV87" s="152"/>
      <c r="PW87" s="152"/>
      <c r="PX87" s="152"/>
      <c r="PY87" s="153"/>
      <c r="PZ87" s="73"/>
      <c r="QA87" s="40"/>
      <c r="QB87" s="40"/>
      <c r="QC87" s="40"/>
      <c r="QD87" s="40"/>
      <c r="QE87" s="152"/>
      <c r="QF87" s="152"/>
      <c r="QG87" s="152"/>
      <c r="QH87" s="152"/>
      <c r="QI87" s="152"/>
      <c r="QJ87" s="153"/>
      <c r="QK87" s="73"/>
      <c r="QL87" s="40"/>
      <c r="QM87" s="40"/>
      <c r="QN87" s="40"/>
      <c r="QO87" s="40"/>
      <c r="QP87" s="152"/>
      <c r="QQ87" s="152"/>
      <c r="QR87" s="152"/>
      <c r="QS87" s="152"/>
      <c r="QT87" s="152"/>
      <c r="QU87" s="153"/>
      <c r="QV87" s="73"/>
      <c r="QW87" s="40"/>
      <c r="QX87" s="40"/>
      <c r="QY87" s="40"/>
      <c r="QZ87" s="40"/>
      <c r="RA87" s="152"/>
      <c r="RB87" s="152"/>
      <c r="RC87" s="152"/>
      <c r="RD87" s="152"/>
      <c r="RE87" s="152"/>
      <c r="RF87" s="153"/>
      <c r="RG87" s="73"/>
      <c r="RH87" s="40"/>
      <c r="RI87" s="40"/>
      <c r="RJ87" s="40"/>
      <c r="RK87" s="40"/>
      <c r="RL87" s="152"/>
      <c r="RM87" s="152"/>
      <c r="RN87" s="152"/>
      <c r="RO87" s="152"/>
      <c r="RP87" s="152"/>
      <c r="RQ87" s="153"/>
      <c r="RR87" s="73"/>
      <c r="RS87" s="40"/>
      <c r="RT87" s="40"/>
      <c r="RU87" s="40"/>
      <c r="RV87" s="40"/>
      <c r="RW87" s="152"/>
      <c r="RX87" s="152"/>
      <c r="RY87" s="152"/>
      <c r="RZ87" s="152"/>
      <c r="SA87" s="152"/>
      <c r="SB87" s="153"/>
      <c r="SC87" s="73"/>
      <c r="SD87" s="40"/>
      <c r="SE87" s="40"/>
      <c r="SF87" s="40"/>
      <c r="SG87" s="40"/>
      <c r="SH87" s="152"/>
      <c r="SI87" s="152"/>
      <c r="SJ87" s="152"/>
      <c r="SK87" s="152"/>
      <c r="SL87" s="152"/>
      <c r="SM87" s="153"/>
      <c r="SN87" s="73"/>
      <c r="SO87" s="40"/>
      <c r="SP87" s="40"/>
      <c r="SQ87" s="40"/>
      <c r="SR87" s="40"/>
      <c r="SS87" s="152"/>
      <c r="ST87" s="152"/>
      <c r="SU87" s="152"/>
      <c r="SV87" s="152"/>
      <c r="SW87" s="152"/>
      <c r="SX87" s="153"/>
      <c r="SY87" s="73"/>
      <c r="SZ87" s="40"/>
      <c r="TA87" s="40"/>
      <c r="TB87" s="40"/>
      <c r="TC87" s="40"/>
      <c r="TD87" s="152"/>
      <c r="TE87" s="152"/>
      <c r="TF87" s="152"/>
      <c r="TG87" s="152"/>
      <c r="TH87" s="152"/>
      <c r="TI87" s="153"/>
      <c r="TJ87" s="73"/>
      <c r="TK87" s="40"/>
      <c r="TL87" s="40"/>
      <c r="TM87" s="40"/>
      <c r="TN87" s="40"/>
      <c r="TO87" s="152"/>
      <c r="TP87" s="152"/>
      <c r="TQ87" s="152"/>
      <c r="TR87" s="152"/>
      <c r="TS87" s="152"/>
      <c r="TT87" s="153"/>
      <c r="TU87" s="73"/>
      <c r="TV87" s="40"/>
      <c r="TW87" s="40"/>
      <c r="TX87" s="40"/>
      <c r="TY87" s="40"/>
      <c r="TZ87" s="152"/>
      <c r="UA87" s="152"/>
      <c r="UB87" s="152"/>
      <c r="UC87" s="152"/>
      <c r="UD87" s="152"/>
      <c r="UE87" s="153"/>
    </row>
    <row r="88" spans="1:551" x14ac:dyDescent="0.25">
      <c r="A88" s="75"/>
      <c r="B88" s="73" t="str">
        <f>CONCATENATE($B$3,C84,C88)</f>
        <v>1Added Service #1:Projection of Individuals to be Served:</v>
      </c>
      <c r="C88" s="74" t="str">
        <f>'Site 1'!C86</f>
        <v>Projection of Individuals to be Served:</v>
      </c>
      <c r="D88" s="40"/>
      <c r="E88" s="40"/>
      <c r="F88" s="40"/>
      <c r="G88" s="79">
        <f>IF(H$265=Equivalencies!$AE$23,'Site 1'!$G86,HLOOKUP(CONCATENATE(D$2,G$1),$B$3:$UUU$272,ROW($N88)-2,FALSE))</f>
        <v>0</v>
      </c>
      <c r="H88" s="40"/>
      <c r="I88" s="79">
        <f>IF(H$265=Equivalencies!$AE$23,'Site 1'!$I86,HLOOKUP(CONCATENATE(D$2,I$1),$B$3:$UUU$272,ROW($P88)-2,FALSE))</f>
        <v>0</v>
      </c>
      <c r="J88" s="40"/>
      <c r="K88" s="79">
        <f>IF(H$265=Equivalencies!$AE$23,'Site 1'!$K86,HLOOKUP(CONCATENATE(D$2,K$1),$B$3:$UUU$272,ROW($R88)-2,FALSE))</f>
        <v>0</v>
      </c>
      <c r="L88" s="72"/>
      <c r="M88" s="73" t="str">
        <f>CONCATENATE(M$3,N84,N88)</f>
        <v>2Added Service #1:Projection of Individuals to be Served:</v>
      </c>
      <c r="N88" s="74" t="str">
        <f>$C$88</f>
        <v>Projection of Individuals to be Served:</v>
      </c>
      <c r="O88" s="40"/>
      <c r="P88" s="40"/>
      <c r="Q88" s="40"/>
      <c r="R88" s="79">
        <f>IF(S$265=Equivalencies!$AE$23,'Site 2'!$G86,HLOOKUP(CONCATENATE(O$2,R$1),$B$3:$UUU$272,ROW($N88)-2,FALSE))</f>
        <v>0</v>
      </c>
      <c r="S88" s="40"/>
      <c r="T88" s="79">
        <f>IF(S$265=Equivalencies!$AE$23,'Site 2'!$I86,HLOOKUP(CONCATENATE(O$2,T$1),$B$3:$UUU$272,ROW($P88)-2,FALSE))</f>
        <v>0</v>
      </c>
      <c r="U88" s="40"/>
      <c r="V88" s="79">
        <f>IF(S$265=Equivalencies!$AE$23,'Site 2'!$K86,HLOOKUP(CONCATENATE(O$2,V$1),$B$3:$UUU$272,ROW($R88)-2,FALSE))</f>
        <v>0</v>
      </c>
      <c r="W88" s="72"/>
      <c r="X88" s="73" t="str">
        <f>CONCATENATE(X$3,Y84,Y88)</f>
        <v>3Added Service #1:Projection of Individuals to be Served:</v>
      </c>
      <c r="Y88" s="74" t="str">
        <f>$C$88</f>
        <v>Projection of Individuals to be Served:</v>
      </c>
      <c r="Z88" s="40"/>
      <c r="AA88" s="40"/>
      <c r="AB88" s="40"/>
      <c r="AC88" s="79">
        <f>IF(AD$265=Equivalencies!$AE$23,'Site 3'!$G86,HLOOKUP(CONCATENATE(Z$2,AC$1),$B$3:$UUU$272,ROW($N88)-2,FALSE))</f>
        <v>0</v>
      </c>
      <c r="AD88" s="40"/>
      <c r="AE88" s="79">
        <f>IF(AD$265=Equivalencies!$AE$23,'Site 3'!$I86,HLOOKUP(CONCATENATE(Z$2,AE$1),$B$3:$UUU$272,ROW($P88)-2,FALSE))</f>
        <v>0</v>
      </c>
      <c r="AF88" s="40"/>
      <c r="AG88" s="79">
        <f>IF(AD$265=Equivalencies!$AE$23,'Site 3'!$K86,HLOOKUP(CONCATENATE(Z$2,AG$1),$B$3:$UUU$272,ROW($R88)-2,FALSE))</f>
        <v>0</v>
      </c>
      <c r="AH88" s="72"/>
      <c r="AI88" s="73" t="str">
        <f>CONCATENATE(AI$3,AJ84,AJ88)</f>
        <v>4Added Service #1:Projection of Individuals to be Served:</v>
      </c>
      <c r="AJ88" s="74" t="str">
        <f>$C$88</f>
        <v>Projection of Individuals to be Served:</v>
      </c>
      <c r="AK88" s="40"/>
      <c r="AL88" s="40"/>
      <c r="AM88" s="40"/>
      <c r="AN88" s="79">
        <f>IF(AO$265=Equivalencies!$AE$23,'Site 4'!$G86,HLOOKUP(CONCATENATE(AK$2,AN$1),$B$3:$UUU$272,ROW($N88)-2,FALSE))</f>
        <v>0</v>
      </c>
      <c r="AO88" s="40"/>
      <c r="AP88" s="79">
        <f>IF(AO$265=Equivalencies!$AE$23,'Site 4'!$I86,HLOOKUP(CONCATENATE(AK$2,AP$1),$B$3:$UUU$272,ROW($P88)-2,FALSE))</f>
        <v>0</v>
      </c>
      <c r="AQ88" s="40"/>
      <c r="AR88" s="79">
        <f>IF(AO$265=Equivalencies!$AE$23,'Site 4'!$K86,HLOOKUP(CONCATENATE(AK$2,AR$1),$B$3:$UUU$272,ROW($R88)-2,FALSE))</f>
        <v>0</v>
      </c>
      <c r="AS88" s="72"/>
      <c r="AT88" s="73" t="str">
        <f>CONCATENATE(AT$3,AU84,AU88)</f>
        <v>5Added Service #1:Projection of Individuals to be Served:</v>
      </c>
      <c r="AU88" s="74" t="str">
        <f>$C$88</f>
        <v>Projection of Individuals to be Served:</v>
      </c>
      <c r="AV88" s="40"/>
      <c r="AW88" s="40"/>
      <c r="AX88" s="40"/>
      <c r="AY88" s="79">
        <f>IF(AZ$265=Equivalencies!$AE$23,'Site 5'!$G86,HLOOKUP(CONCATENATE(AV$2,AY$1),$B$3:$UUU$272,ROW($N88)-2,FALSE))</f>
        <v>0</v>
      </c>
      <c r="AZ88" s="40"/>
      <c r="BA88" s="79">
        <f>IF(AZ$265=Equivalencies!$AE$23,'Site 5'!$I86,HLOOKUP(CONCATENATE(AV$2,BA$1),$B$3:$UUU$272,ROW($P88)-2,FALSE))</f>
        <v>0</v>
      </c>
      <c r="BB88" s="40"/>
      <c r="BC88" s="79">
        <f>IF(AZ$265=Equivalencies!$AE$23,'Site 5'!$K86,HLOOKUP(CONCATENATE(AV$2,BC$1),$B$3:$UUU$272,ROW($R88)-2,FALSE))</f>
        <v>0</v>
      </c>
      <c r="BD88" s="72"/>
      <c r="BE88" s="73" t="str">
        <f>CONCATENATE(BE$3,BF84,BF88)</f>
        <v>6Added Service #1:Projection of Individuals to be Served:</v>
      </c>
      <c r="BF88" s="74" t="str">
        <f>$C$88</f>
        <v>Projection of Individuals to be Served:</v>
      </c>
      <c r="BG88" s="40"/>
      <c r="BH88" s="40"/>
      <c r="BI88" s="40"/>
      <c r="BJ88" s="79">
        <f>IF(BK$265=Equivalencies!$AE$23,'Site 6'!$G86,HLOOKUP(CONCATENATE(BG$2,BJ$1),$B$3:$UUU$272,ROW($N88)-2,FALSE))</f>
        <v>0</v>
      </c>
      <c r="BK88" s="40"/>
      <c r="BL88" s="79">
        <f>IF(BK$265=Equivalencies!$AE$23,'Site 6'!$I86,HLOOKUP(CONCATENATE(BG$2,BL$1),$B$3:$UUU$272,ROW($P88)-2,FALSE))</f>
        <v>0</v>
      </c>
      <c r="BM88" s="40"/>
      <c r="BN88" s="79">
        <f>IF(BK$265=Equivalencies!$AE$23,'Site 6'!$K86,HLOOKUP(CONCATENATE(BG$2,BN$1),$B$3:$UUU$272,ROW($R88)-2,FALSE))</f>
        <v>0</v>
      </c>
      <c r="BO88" s="72"/>
      <c r="BP88" s="73" t="str">
        <f>CONCATENATE(BP$3,BQ84,BQ88)</f>
        <v>7Added Service #1:Projection of Individuals to be Served:</v>
      </c>
      <c r="BQ88" s="74" t="str">
        <f>$C$88</f>
        <v>Projection of Individuals to be Served:</v>
      </c>
      <c r="BR88" s="40"/>
      <c r="BS88" s="40"/>
      <c r="BT88" s="40"/>
      <c r="BU88" s="79">
        <f>IF(BV$265=Equivalencies!$AE$23,'Site 7'!$G86,HLOOKUP(CONCATENATE(BR$2,BU$1),$B$3:$UUU$272,ROW($N88)-2,FALSE))</f>
        <v>0</v>
      </c>
      <c r="BV88" s="40"/>
      <c r="BW88" s="79">
        <f>IF(BV$265=Equivalencies!$AE$23,'Site 7'!$I86,HLOOKUP(CONCATENATE(BR$2,BW$1),$B$3:$UUU$272,ROW($P88)-2,FALSE))</f>
        <v>0</v>
      </c>
      <c r="BX88" s="40"/>
      <c r="BY88" s="79">
        <f>IF(BV$265=Equivalencies!$AE$23,'Site 7'!$K86,HLOOKUP(CONCATENATE(BR$2,BY$1),$B$3:$UUU$272,ROW($R88)-2,FALSE))</f>
        <v>0</v>
      </c>
      <c r="BZ88" s="72"/>
      <c r="CA88" s="73" t="str">
        <f>CONCATENATE(CA$3,CB84,CB88)</f>
        <v>8Added Service #1:Projection of Individuals to be Served:</v>
      </c>
      <c r="CB88" s="74" t="str">
        <f>$C$88</f>
        <v>Projection of Individuals to be Served:</v>
      </c>
      <c r="CC88" s="40"/>
      <c r="CD88" s="40"/>
      <c r="CE88" s="40"/>
      <c r="CF88" s="79">
        <f>IF(CG$265=Equivalencies!$AE$23,'Site 8'!$G86,HLOOKUP(CONCATENATE(CC$2,CF$1),$B$3:$UUU$272,ROW($N88)-2,FALSE))</f>
        <v>0</v>
      </c>
      <c r="CG88" s="40"/>
      <c r="CH88" s="79">
        <f>IF(CG$265=Equivalencies!$AE$23,'Site 8'!$I86,HLOOKUP(CONCATENATE(CC$2,CH$1),$B$3:$UUU$272,ROW($P88)-2,FALSE))</f>
        <v>0</v>
      </c>
      <c r="CI88" s="40"/>
      <c r="CJ88" s="79">
        <f>IF(CG$265=Equivalencies!$AE$23,'Site 8'!$K86,HLOOKUP(CONCATENATE(CC$2,CJ$1),$B$3:$UUU$272,ROW($R88)-2,FALSE))</f>
        <v>0</v>
      </c>
      <c r="CK88" s="72"/>
      <c r="CL88" s="73" t="str">
        <f>CONCATENATE(CL$3,CM84,CM88)</f>
        <v>9Added Service #1:Projection of Individuals to be Served:</v>
      </c>
      <c r="CM88" s="74" t="str">
        <f>$C$88</f>
        <v>Projection of Individuals to be Served:</v>
      </c>
      <c r="CN88" s="40"/>
      <c r="CO88" s="40"/>
      <c r="CP88" s="40"/>
      <c r="CQ88" s="79">
        <f>IF(CR$265=Equivalencies!$AE$23,'Site 9'!$G86,HLOOKUP(CONCATENATE(CN$2,CQ$1),$B$3:$UUU$272,ROW($N88)-2,FALSE))</f>
        <v>0</v>
      </c>
      <c r="CR88" s="40"/>
      <c r="CS88" s="79">
        <f>IF(CR$265=Equivalencies!$AE$23,'Site 9'!$I86,HLOOKUP(CONCATENATE(CN$2,CS$1),$B$3:$UUU$272,ROW($P88)-2,FALSE))</f>
        <v>0</v>
      </c>
      <c r="CT88" s="40"/>
      <c r="CU88" s="79">
        <f>IF(CR$265=Equivalencies!$AE$23,'Site 9'!$K86,HLOOKUP(CONCATENATE(CN$2,CU$1),$B$3:$UUU$272,ROW($R88)-2,FALSE))</f>
        <v>0</v>
      </c>
      <c r="CV88" s="72"/>
      <c r="CW88" s="73" t="str">
        <f>CONCATENATE(CW$3,CX84,CX88)</f>
        <v>10Added Service #1:Projection of Individuals to be Served:</v>
      </c>
      <c r="CX88" s="74" t="str">
        <f>$C$88</f>
        <v>Projection of Individuals to be Served:</v>
      </c>
      <c r="CY88" s="40"/>
      <c r="CZ88" s="40"/>
      <c r="DA88" s="40"/>
      <c r="DB88" s="79">
        <f>IF(DC$265=Equivalencies!$AE$23,'Site 10'!$G86,HLOOKUP(CONCATENATE(CY$2,DB$1),$B$3:$UUU$272,ROW($N88)-2,FALSE))</f>
        <v>0</v>
      </c>
      <c r="DC88" s="40"/>
      <c r="DD88" s="79">
        <f>IF(DC$265=Equivalencies!$AE$23,'Site 10'!$I86,HLOOKUP(CONCATENATE(CY$2,DD$1),$B$3:$UUU$272,ROW($P88)-2,FALSE))</f>
        <v>0</v>
      </c>
      <c r="DE88" s="40"/>
      <c r="DF88" s="79">
        <f>IF(DC$265=Equivalencies!$AE$23,'Site 10'!$K86,HLOOKUP(CONCATENATE(CY$2,DF$1),$B$3:$UUU$272,ROW($R88)-2,FALSE))</f>
        <v>0</v>
      </c>
      <c r="DG88" s="72"/>
      <c r="DH88" s="73" t="str">
        <f>CONCATENATE(DH$3,DI84,DI88)</f>
        <v>11Added Service #1:Projection of Individuals to be Served:</v>
      </c>
      <c r="DI88" s="74" t="str">
        <f>$C$88</f>
        <v>Projection of Individuals to be Served:</v>
      </c>
      <c r="DJ88" s="40"/>
      <c r="DK88" s="40"/>
      <c r="DL88" s="40"/>
      <c r="DM88" s="79">
        <f>IF(DN$265=Equivalencies!$AE$23,'Site 11'!$G86,HLOOKUP(CONCATENATE(DJ$2,DM$1),$B$3:$UUU$272,ROW($N88)-2,FALSE))</f>
        <v>0</v>
      </c>
      <c r="DN88" s="40"/>
      <c r="DO88" s="79">
        <f>IF(DN$265=Equivalencies!$AE$23,'Site 11'!$I86,HLOOKUP(CONCATENATE(DJ$2,DO$1),$B$3:$UUU$272,ROW($P88)-2,FALSE))</f>
        <v>0</v>
      </c>
      <c r="DP88" s="40"/>
      <c r="DQ88" s="79">
        <f>IF(DN$265=Equivalencies!$AE$23,'Site 11'!$K86,HLOOKUP(CONCATENATE(DJ$2,DQ$1),$B$3:$UUU$272,ROW($R88)-2,FALSE))</f>
        <v>0</v>
      </c>
      <c r="DR88" s="72"/>
      <c r="DS88" s="73" t="str">
        <f>CONCATENATE(DS$3,DT84,DT88)</f>
        <v>12Added Service #1:Projection of Individuals to be Served:</v>
      </c>
      <c r="DT88" s="74" t="str">
        <f>$C$88</f>
        <v>Projection of Individuals to be Served:</v>
      </c>
      <c r="DU88" s="40"/>
      <c r="DV88" s="40"/>
      <c r="DW88" s="40"/>
      <c r="DX88" s="79">
        <f>IF(DY$265=Equivalencies!$AE$23,'Site 12'!$G86,HLOOKUP(CONCATENATE(DU$2,DX$1),$B$3:$UUU$272,ROW($N88)-2,FALSE))</f>
        <v>0</v>
      </c>
      <c r="DY88" s="40"/>
      <c r="DZ88" s="79">
        <f>IF(DY$265=Equivalencies!$AE$23,'Site 12'!$I86,HLOOKUP(CONCATENATE(DU$2,DZ$1),$B$3:$UUU$272,ROW($P88)-2,FALSE))</f>
        <v>0</v>
      </c>
      <c r="EA88" s="40"/>
      <c r="EB88" s="79">
        <f>IF(DY$265=Equivalencies!$AE$23,'Site 12'!$K86,HLOOKUP(CONCATENATE(DU$2,EB$1),$B$3:$UUU$272,ROW($R88)-2,FALSE))</f>
        <v>0</v>
      </c>
      <c r="EC88" s="72"/>
      <c r="ED88" s="73" t="str">
        <f>CONCATENATE(ED$3,EE84,EE88)</f>
        <v>13Added Service #1:Projection of Individuals to be Served:</v>
      </c>
      <c r="EE88" s="74" t="str">
        <f>$C$88</f>
        <v>Projection of Individuals to be Served:</v>
      </c>
      <c r="EF88" s="40"/>
      <c r="EG88" s="40"/>
      <c r="EH88" s="40"/>
      <c r="EI88" s="79">
        <f>IF(EJ$265=Equivalencies!$AE$23,'Site 13'!$G86,HLOOKUP(CONCATENATE(EF$2,EI$1),$B$3:$UUU$272,ROW($N88)-2,FALSE))</f>
        <v>0</v>
      </c>
      <c r="EJ88" s="40"/>
      <c r="EK88" s="79">
        <f>IF(EJ$265=Equivalencies!$AE$23,'Site 13'!$I86,HLOOKUP(CONCATENATE(EF$2,EK$1),$B$3:$UUU$272,ROW($P88)-2,FALSE))</f>
        <v>0</v>
      </c>
      <c r="EL88" s="40"/>
      <c r="EM88" s="79">
        <f>IF(EJ$265=Equivalencies!$AE$23,'Site 13'!$K86,HLOOKUP(CONCATENATE(EF$2,EM$1),$B$3:$UUU$272,ROW($R88)-2,FALSE))</f>
        <v>0</v>
      </c>
      <c r="EN88" s="72"/>
      <c r="EO88" s="73" t="str">
        <f>CONCATENATE(EO$3,EP84,EP88)</f>
        <v>14Added Service #1:Projection of Individuals to be Served:</v>
      </c>
      <c r="EP88" s="74" t="str">
        <f>$C$88</f>
        <v>Projection of Individuals to be Served:</v>
      </c>
      <c r="EQ88" s="40"/>
      <c r="ER88" s="40"/>
      <c r="ES88" s="40"/>
      <c r="ET88" s="79">
        <f>IF(EU$265=Equivalencies!$AE$23,'Site 14'!$G86,HLOOKUP(CONCATENATE(EQ$2,ET$1),$B$3:$UUU$272,ROW($N88)-2,FALSE))</f>
        <v>0</v>
      </c>
      <c r="EU88" s="40"/>
      <c r="EV88" s="79">
        <f>IF(EU$265=Equivalencies!$AE$23,'Site 14'!$I86,HLOOKUP(CONCATENATE(EQ$2,EV$1),$B$3:$UUU$272,ROW($P88)-2,FALSE))</f>
        <v>0</v>
      </c>
      <c r="EW88" s="40"/>
      <c r="EX88" s="79">
        <f>IF(EU$265=Equivalencies!$AE$23,'Site 14'!$K86,HLOOKUP(CONCATENATE(EQ$2,EX$1),$B$3:$UUU$272,ROW($R88)-2,FALSE))</f>
        <v>0</v>
      </c>
      <c r="EY88" s="72"/>
      <c r="EZ88" s="73" t="str">
        <f>CONCATENATE(EZ$3,FA84,FA88)</f>
        <v>15Added Service #1:Projection of Individuals to be Served:</v>
      </c>
      <c r="FA88" s="74" t="str">
        <f>$C$88</f>
        <v>Projection of Individuals to be Served:</v>
      </c>
      <c r="FB88" s="40"/>
      <c r="FC88" s="40"/>
      <c r="FD88" s="40"/>
      <c r="FE88" s="79">
        <f>IF(FF$265=Equivalencies!$AE$23,'Site 15'!$G86,HLOOKUP(CONCATENATE(FB$2,FE$1),$B$3:$UUU$272,ROW($N88)-2,FALSE))</f>
        <v>0</v>
      </c>
      <c r="FF88" s="40"/>
      <c r="FG88" s="79">
        <f>IF(FF$265=Equivalencies!$AE$23,'Site 15'!$I86,HLOOKUP(CONCATENATE(FB$2,FG$1),$B$3:$UUU$272,ROW($P88)-2,FALSE))</f>
        <v>0</v>
      </c>
      <c r="FH88" s="40"/>
      <c r="FI88" s="79">
        <f>IF(FF$265=Equivalencies!$AE$23,'Site 15'!$K86,HLOOKUP(CONCATENATE(FB$2,FI$1),$B$3:$UUU$272,ROW($R88)-2,FALSE))</f>
        <v>0</v>
      </c>
      <c r="FJ88" s="72"/>
      <c r="FK88" s="73" t="str">
        <f>CONCATENATE(FK$3,FL84,FL88)</f>
        <v>16Added Service #1:Projection of Individuals to be Served:</v>
      </c>
      <c r="FL88" s="74" t="str">
        <f>$C$88</f>
        <v>Projection of Individuals to be Served:</v>
      </c>
      <c r="FM88" s="40"/>
      <c r="FN88" s="40"/>
      <c r="FO88" s="40"/>
      <c r="FP88" s="79">
        <f>IF(FQ$265=Equivalencies!$AE$23,'Site 16'!$G86,HLOOKUP(CONCATENATE(FM$2,FP$1),$B$3:$UUU$272,ROW($N88)-2,FALSE))</f>
        <v>0</v>
      </c>
      <c r="FQ88" s="40"/>
      <c r="FR88" s="79">
        <f>IF(FQ$265=Equivalencies!$AE$23,'Site 16'!$I86,HLOOKUP(CONCATENATE(FM$2,FR$1),$B$3:$UUU$272,ROW($P88)-2,FALSE))</f>
        <v>0</v>
      </c>
      <c r="FS88" s="40"/>
      <c r="FT88" s="79">
        <f>IF(FQ$265=Equivalencies!$AE$23,'Site 16'!$K86,HLOOKUP(CONCATENATE(FM$2,FT$1),$B$3:$UUU$272,ROW($R88)-2,FALSE))</f>
        <v>0</v>
      </c>
      <c r="FU88" s="72"/>
      <c r="FV88" s="73" t="str">
        <f>CONCATENATE(FV$3,FW84,FW88)</f>
        <v>17Added Service #1:Projection of Individuals to be Served:</v>
      </c>
      <c r="FW88" s="74" t="str">
        <f>$C$88</f>
        <v>Projection of Individuals to be Served:</v>
      </c>
      <c r="FX88" s="40"/>
      <c r="FY88" s="40"/>
      <c r="FZ88" s="40"/>
      <c r="GA88" s="79">
        <f>IF(GB$265=Equivalencies!$AE$23,'Site 17'!$G86,HLOOKUP(CONCATENATE(FX$2,GA$1),$B$3:$UUU$272,ROW($N88)-2,FALSE))</f>
        <v>0</v>
      </c>
      <c r="GB88" s="40"/>
      <c r="GC88" s="79">
        <f>IF(GB$265=Equivalencies!$AE$23,'Site 17'!$I86,HLOOKUP(CONCATENATE(FX$2,GC$1),$B$3:$UUU$272,ROW($P88)-2,FALSE))</f>
        <v>0</v>
      </c>
      <c r="GD88" s="40"/>
      <c r="GE88" s="79">
        <f>IF(GB$265=Equivalencies!$AE$23,'Site 17'!$K86,HLOOKUP(CONCATENATE(FX$2,GE$1),$B$3:$UUU$272,ROW($R88)-2,FALSE))</f>
        <v>0</v>
      </c>
      <c r="GF88" s="72"/>
      <c r="GG88" s="73" t="str">
        <f>CONCATENATE(GG$3,GH84,GH88)</f>
        <v>18Added Service #1:Projection of Individuals to be Served:</v>
      </c>
      <c r="GH88" s="74" t="str">
        <f>$C$88</f>
        <v>Projection of Individuals to be Served:</v>
      </c>
      <c r="GI88" s="40"/>
      <c r="GJ88" s="40"/>
      <c r="GK88" s="40"/>
      <c r="GL88" s="79">
        <f>IF(GM$265=Equivalencies!$AE$23,'Site 18'!$G86,HLOOKUP(CONCATENATE(GI$2,GL$1),$B$3:$UUU$272,ROW($N88)-2,FALSE))</f>
        <v>0</v>
      </c>
      <c r="GM88" s="40"/>
      <c r="GN88" s="79">
        <f>IF(GM$265=Equivalencies!$AE$23,'Site 18'!$I86,HLOOKUP(CONCATENATE(GI$2,GN$1),$B$3:$UUU$272,ROW($P88)-2,FALSE))</f>
        <v>0</v>
      </c>
      <c r="GO88" s="40"/>
      <c r="GP88" s="79">
        <f>IF(GM$265=Equivalencies!$AE$23,'Site 18'!$K86,HLOOKUP(CONCATENATE(GI$2,GP$1),$B$3:$UUU$272,ROW($R88)-2,FALSE))</f>
        <v>0</v>
      </c>
      <c r="GQ88" s="72"/>
      <c r="GR88" s="73" t="str">
        <f>CONCATENATE(GR$3,GS84,GS88)</f>
        <v>19Added Service #1:Projection of Individuals to be Served:</v>
      </c>
      <c r="GS88" s="74" t="str">
        <f>$C$88</f>
        <v>Projection of Individuals to be Served:</v>
      </c>
      <c r="GT88" s="40"/>
      <c r="GU88" s="40"/>
      <c r="GV88" s="40"/>
      <c r="GW88" s="79">
        <f>IF(GX$265=Equivalencies!$AE$23,'Site 19'!$G86,HLOOKUP(CONCATENATE(GT$2,GW$1),$B$3:$UUU$272,ROW($N88)-2,FALSE))</f>
        <v>0</v>
      </c>
      <c r="GX88" s="40"/>
      <c r="GY88" s="79">
        <f>IF(GX$265=Equivalencies!$AE$23,'Site 19'!$I86,HLOOKUP(CONCATENATE(GT$2,GY$1),$B$3:$UUU$272,ROW($P88)-2,FALSE))</f>
        <v>0</v>
      </c>
      <c r="GZ88" s="40"/>
      <c r="HA88" s="79">
        <f>IF(GX$265=Equivalencies!$AE$23,'Site 19'!$K86,HLOOKUP(CONCATENATE(GT$2,HA$1),$B$3:$UUU$272,ROW($R88)-2,FALSE))</f>
        <v>0</v>
      </c>
      <c r="HB88" s="72"/>
      <c r="HC88" s="73" t="str">
        <f>CONCATENATE(HC$3,HD84,HD88)</f>
        <v>20Added Service #1:Projection of Individuals to be Served:</v>
      </c>
      <c r="HD88" s="74" t="str">
        <f>$C$88</f>
        <v>Projection of Individuals to be Served:</v>
      </c>
      <c r="HE88" s="40"/>
      <c r="HF88" s="40"/>
      <c r="HG88" s="40"/>
      <c r="HH88" s="79">
        <f>IF(HI$265=Equivalencies!$AE$23,'Site 20'!$G86,HLOOKUP(CONCATENATE(HE$2,HH$1),$B$3:$UUU$272,ROW($N88)-2,FALSE))</f>
        <v>0</v>
      </c>
      <c r="HI88" s="40"/>
      <c r="HJ88" s="79">
        <f>IF(HI$265=Equivalencies!$AE$23,'Site 20'!$I86,HLOOKUP(CONCATENATE(HE$2,HJ$1),$B$3:$UUU$272,ROW($P88)-2,FALSE))</f>
        <v>0</v>
      </c>
      <c r="HK88" s="40"/>
      <c r="HL88" s="79">
        <f>IF(HI$265=Equivalencies!$AE$23,'Site 20'!$K86,HLOOKUP(CONCATENATE(HE$2,HL$1),$B$3:$UUU$272,ROW($R88)-2,FALSE))</f>
        <v>0</v>
      </c>
      <c r="HM88" s="72"/>
      <c r="HN88" s="73" t="str">
        <f>CONCATENATE(HN$3,HO84,HO88)</f>
        <v>21Added Service #1:Projection of Individuals to be Served:</v>
      </c>
      <c r="HO88" s="74" t="str">
        <f>$C$88</f>
        <v>Projection of Individuals to be Served:</v>
      </c>
      <c r="HP88" s="40"/>
      <c r="HQ88" s="40"/>
      <c r="HR88" s="40"/>
      <c r="HS88" s="79">
        <f>IF(HT$265=Equivalencies!$AE$23,'Site 21'!$G86,HLOOKUP(CONCATENATE(HP$2,HS$1),$B$3:$UUU$272,ROW($N88)-2,FALSE))</f>
        <v>0</v>
      </c>
      <c r="HT88" s="40"/>
      <c r="HU88" s="79">
        <f>IF(HT$265=Equivalencies!$AE$23,'Site 21'!$I86,HLOOKUP(CONCATENATE(HP$2,HU$1),$B$3:$UUU$272,ROW($P88)-2,FALSE))</f>
        <v>0</v>
      </c>
      <c r="HV88" s="40"/>
      <c r="HW88" s="79">
        <f>IF(HT$265=Equivalencies!$AE$23,'Site 21'!$K86,HLOOKUP(CONCATENATE(HP$2,HW$1),$B$3:$UUU$272,ROW($R88)-2,FALSE))</f>
        <v>0</v>
      </c>
      <c r="HX88" s="72"/>
      <c r="HY88" s="73" t="str">
        <f>CONCATENATE(HY$3,HZ84,HZ88)</f>
        <v>22Added Service #1:Projection of Individuals to be Served:</v>
      </c>
      <c r="HZ88" s="74" t="str">
        <f>$C$88</f>
        <v>Projection of Individuals to be Served:</v>
      </c>
      <c r="IA88" s="40"/>
      <c r="IB88" s="40"/>
      <c r="IC88" s="40"/>
      <c r="ID88" s="79">
        <f>IF(IE$265=Equivalencies!$AE$23,'Site 22'!$G86,HLOOKUP(CONCATENATE(IA$2,ID$1),$B$3:$UUU$272,ROW($N88)-2,FALSE))</f>
        <v>0</v>
      </c>
      <c r="IE88" s="40"/>
      <c r="IF88" s="79">
        <f>IF(IE$265=Equivalencies!$AE$23,'Site 22'!$I86,HLOOKUP(CONCATENATE(IA$2,IF$1),$B$3:$UUU$272,ROW($P88)-2,FALSE))</f>
        <v>0</v>
      </c>
      <c r="IG88" s="40"/>
      <c r="IH88" s="79">
        <f>IF(IE$265=Equivalencies!$AE$23,'Site 22'!$K86,HLOOKUP(CONCATENATE(IA$2,IH$1),$B$3:$UUU$272,ROW($R88)-2,FALSE))</f>
        <v>0</v>
      </c>
      <c r="II88" s="72"/>
      <c r="IJ88" s="73" t="str">
        <f>CONCATENATE(IJ$3,IK84,IK88)</f>
        <v>23Added Service #1:Projection of Individuals to be Served:</v>
      </c>
      <c r="IK88" s="74" t="str">
        <f>$C$88</f>
        <v>Projection of Individuals to be Served:</v>
      </c>
      <c r="IL88" s="40"/>
      <c r="IM88" s="40"/>
      <c r="IN88" s="40"/>
      <c r="IO88" s="79">
        <f>IF(IP$265=Equivalencies!$AE$23,'Site 23'!$G86,HLOOKUP(CONCATENATE(IL$2,IO$1),$B$3:$UUU$272,ROW($N88)-2,FALSE))</f>
        <v>0</v>
      </c>
      <c r="IP88" s="40"/>
      <c r="IQ88" s="79">
        <f>IF(IP$265=Equivalencies!$AE$23,'Site 23'!$I86,HLOOKUP(CONCATENATE(IL$2,IQ$1),$B$3:$UUU$272,ROW($P88)-2,FALSE))</f>
        <v>0</v>
      </c>
      <c r="IR88" s="40"/>
      <c r="IS88" s="79">
        <f>IF(IP$265=Equivalencies!$AE$23,'Site 23'!$K86,HLOOKUP(CONCATENATE(IL$2,IS$1),$B$3:$UUU$272,ROW($R88)-2,FALSE))</f>
        <v>0</v>
      </c>
      <c r="IT88" s="72"/>
      <c r="IU88" s="73" t="str">
        <f>CONCATENATE(IU$3,IV84,IV88)</f>
        <v>24Added Service #1:Projection of Individuals to be Served:</v>
      </c>
      <c r="IV88" s="74" t="str">
        <f>$C$88</f>
        <v>Projection of Individuals to be Served:</v>
      </c>
      <c r="IW88" s="40"/>
      <c r="IX88" s="40"/>
      <c r="IY88" s="40"/>
      <c r="IZ88" s="79">
        <f>IF(JA$265=Equivalencies!$AE$23,'Site 24'!$G86,HLOOKUP(CONCATENATE(IW$2,IZ$1),$B$3:$UUU$272,ROW($N88)-2,FALSE))</f>
        <v>0</v>
      </c>
      <c r="JA88" s="40"/>
      <c r="JB88" s="79">
        <f>IF(JA$265=Equivalencies!$AE$23,'Site 24'!$I86,HLOOKUP(CONCATENATE(IW$2,JB$1),$B$3:$UUU$272,ROW($P88)-2,FALSE))</f>
        <v>0</v>
      </c>
      <c r="JC88" s="40"/>
      <c r="JD88" s="79">
        <f>IF(JA$265=Equivalencies!$AE$23,'Site 24'!$K86,HLOOKUP(CONCATENATE(IW$2,JD$1),$B$3:$UUU$272,ROW($R88)-2,FALSE))</f>
        <v>0</v>
      </c>
      <c r="JE88" s="72"/>
      <c r="JF88" s="73" t="str">
        <f>CONCATENATE(JF$3,JG84,JG88)</f>
        <v>25Added Service #1:Projection of Individuals to be Served:</v>
      </c>
      <c r="JG88" s="74" t="str">
        <f>$C$88</f>
        <v>Projection of Individuals to be Served:</v>
      </c>
      <c r="JH88" s="40"/>
      <c r="JI88" s="40"/>
      <c r="JJ88" s="40"/>
      <c r="JK88" s="79">
        <f>IF(JL$265=Equivalencies!$AE$23,'Site 25'!$G86,HLOOKUP(CONCATENATE(JH$2,JK$1),$B$3:$UUU$272,ROW($N88)-2,FALSE))</f>
        <v>0</v>
      </c>
      <c r="JL88" s="40"/>
      <c r="JM88" s="79">
        <f>IF(JL$265=Equivalencies!$AE$23,'Site 25'!$I86,HLOOKUP(CONCATENATE(JH$2,JM$1),$B$3:$UUU$272,ROW($P88)-2,FALSE))</f>
        <v>0</v>
      </c>
      <c r="JN88" s="40"/>
      <c r="JO88" s="79">
        <f>IF(JL$265=Equivalencies!$AE$23,'Site 25'!$K86,HLOOKUP(CONCATENATE(JH$2,JO$1),$B$3:$UUU$272,ROW($R88)-2,FALSE))</f>
        <v>0</v>
      </c>
      <c r="JP88" s="72"/>
      <c r="JQ88" s="73" t="str">
        <f>CONCATENATE(JQ$3,JR84,JR88)</f>
        <v>26Added Service #1:Projection of Individuals to be Served:</v>
      </c>
      <c r="JR88" s="74" t="str">
        <f>$C$88</f>
        <v>Projection of Individuals to be Served:</v>
      </c>
      <c r="JS88" s="40"/>
      <c r="JT88" s="40"/>
      <c r="JU88" s="40"/>
      <c r="JV88" s="79">
        <f>IF(JW$265=Equivalencies!$AE$23,'Site 26'!$G86,HLOOKUP(CONCATENATE(JS$2,JV$1),$B$3:$UUU$272,ROW($N88)-2,FALSE))</f>
        <v>0</v>
      </c>
      <c r="JW88" s="40"/>
      <c r="JX88" s="79">
        <f>IF(JW$265=Equivalencies!$AE$23,'Site 26'!$I86,HLOOKUP(CONCATENATE(JS$2,JX$1),$B$3:$UUU$272,ROW($P88)-2,FALSE))</f>
        <v>0</v>
      </c>
      <c r="JY88" s="40"/>
      <c r="JZ88" s="79">
        <f>IF(JW$265=Equivalencies!$AE$23,'Site 26'!$K86,HLOOKUP(CONCATENATE(JS$2,JZ$1),$B$3:$UUU$272,ROW($R88)-2,FALSE))</f>
        <v>0</v>
      </c>
      <c r="KA88" s="72"/>
      <c r="KB88" s="73" t="str">
        <f>CONCATENATE(KB$3,KC84,KC88)</f>
        <v>27Added Service #1:Projection of Individuals to be Served:</v>
      </c>
      <c r="KC88" s="74" t="str">
        <f>$C$88</f>
        <v>Projection of Individuals to be Served:</v>
      </c>
      <c r="KD88" s="40"/>
      <c r="KE88" s="40"/>
      <c r="KF88" s="40"/>
      <c r="KG88" s="79">
        <f>IF(KH$265=Equivalencies!$AE$23,'Site 27'!$G86,HLOOKUP(CONCATENATE(KD$2,KG$1),$B$3:$UUU$272,ROW($N88)-2,FALSE))</f>
        <v>0</v>
      </c>
      <c r="KH88" s="40"/>
      <c r="KI88" s="79">
        <f>IF(KH$265=Equivalencies!$AE$23,'Site 27'!$I86,HLOOKUP(CONCATENATE(KD$2,KI$1),$B$3:$UUU$272,ROW($P88)-2,FALSE))</f>
        <v>0</v>
      </c>
      <c r="KJ88" s="40"/>
      <c r="KK88" s="79">
        <f>IF(KH$265=Equivalencies!$AE$23,'Site 27'!$K86,HLOOKUP(CONCATENATE(KD$2,KK$1),$B$3:$UUU$272,ROW($R88)-2,FALSE))</f>
        <v>0</v>
      </c>
      <c r="KL88" s="72"/>
      <c r="KM88" s="73" t="str">
        <f>CONCATENATE(KM$3,KN84,KN88)</f>
        <v>28Added Service #1:Projection of Individuals to be Served:</v>
      </c>
      <c r="KN88" s="74" t="str">
        <f>$C$88</f>
        <v>Projection of Individuals to be Served:</v>
      </c>
      <c r="KO88" s="40"/>
      <c r="KP88" s="40"/>
      <c r="KQ88" s="40"/>
      <c r="KR88" s="79">
        <f>IF(KS$265=Equivalencies!$AE$23,'Site 28'!$G86,HLOOKUP(CONCATENATE(KO$2,KR$1),$B$3:$UUU$272,ROW($N88)-2,FALSE))</f>
        <v>0</v>
      </c>
      <c r="KS88" s="40"/>
      <c r="KT88" s="79">
        <f>IF(KS$265=Equivalencies!$AE$23,'Site 28'!$I86,HLOOKUP(CONCATENATE(KO$2,KT$1),$B$3:$UUU$272,ROW($P88)-2,FALSE))</f>
        <v>0</v>
      </c>
      <c r="KU88" s="40"/>
      <c r="KV88" s="79">
        <f>IF(KS$265=Equivalencies!$AE$23,'Site 28'!$K86,HLOOKUP(CONCATENATE(KO$2,KV$1),$B$3:$UUU$272,ROW($R88)-2,FALSE))</f>
        <v>0</v>
      </c>
      <c r="KW88" s="72"/>
      <c r="KX88" s="73" t="str">
        <f>CONCATENATE(KX$3,KY84,KY88)</f>
        <v>29Added Service #1:Projection of Individuals to be Served:</v>
      </c>
      <c r="KY88" s="74" t="str">
        <f>$C$88</f>
        <v>Projection of Individuals to be Served:</v>
      </c>
      <c r="KZ88" s="40"/>
      <c r="LA88" s="40"/>
      <c r="LB88" s="40"/>
      <c r="LC88" s="79">
        <f>IF(LD$265=Equivalencies!$AE$23,'Site 29'!$G86,HLOOKUP(CONCATENATE(KZ$2,LC$1),$B$3:$UUU$272,ROW($N88)-2,FALSE))</f>
        <v>0</v>
      </c>
      <c r="LD88" s="40"/>
      <c r="LE88" s="79">
        <f>IF(LD$265=Equivalencies!$AE$23,'Site 29'!$I86,HLOOKUP(CONCATENATE(KZ$2,LE$1),$B$3:$UUU$272,ROW($P88)-2,FALSE))</f>
        <v>0</v>
      </c>
      <c r="LF88" s="40"/>
      <c r="LG88" s="79">
        <f>IF(LD$265=Equivalencies!$AE$23,'Site 29'!$K86,HLOOKUP(CONCATENATE(KZ$2,LG$1),$B$3:$UUU$272,ROW($R88)-2,FALSE))</f>
        <v>0</v>
      </c>
      <c r="LH88" s="72"/>
      <c r="LI88" s="73" t="str">
        <f>CONCATENATE(LI$3,LJ84,LJ88)</f>
        <v>30Added Service #1:Projection of Individuals to be Served:</v>
      </c>
      <c r="LJ88" s="74" t="str">
        <f>$C$88</f>
        <v>Projection of Individuals to be Served:</v>
      </c>
      <c r="LK88" s="40"/>
      <c r="LL88" s="40"/>
      <c r="LM88" s="40"/>
      <c r="LN88" s="79">
        <f>IF(LO$265=Equivalencies!$AE$23,'Site 30'!$G86,HLOOKUP(CONCATENATE(LK$2,LN$1),$B$3:$UUU$272,ROW($N88)-2,FALSE))</f>
        <v>0</v>
      </c>
      <c r="LO88" s="40"/>
      <c r="LP88" s="79">
        <f>IF(LO$265=Equivalencies!$AE$23,'Site 30'!$I86,HLOOKUP(CONCATENATE(LK$2,LP$1),$B$3:$UUU$272,ROW($P88)-2,FALSE))</f>
        <v>0</v>
      </c>
      <c r="LQ88" s="40"/>
      <c r="LR88" s="79">
        <f>IF(LO$265=Equivalencies!$AE$23,'Site 30'!$K86,HLOOKUP(CONCATENATE(LK$2,LR$1),$B$3:$UUU$272,ROW($R88)-2,FALSE))</f>
        <v>0</v>
      </c>
      <c r="LS88" s="72"/>
      <c r="LT88" s="73" t="str">
        <f>CONCATENATE(LT$3,LU84,LU88)</f>
        <v>31Added Service #1:Projection of Individuals to be Served:</v>
      </c>
      <c r="LU88" s="74" t="str">
        <f>$C$88</f>
        <v>Projection of Individuals to be Served:</v>
      </c>
      <c r="LV88" s="40"/>
      <c r="LW88" s="40"/>
      <c r="LX88" s="40"/>
      <c r="LY88" s="79">
        <f>IF(LZ$265=Equivalencies!$AE$23,'Site 31'!$G86,HLOOKUP(CONCATENATE(LV$2,LY$1),$B$3:$UUU$272,ROW($N88)-2,FALSE))</f>
        <v>0</v>
      </c>
      <c r="LZ88" s="40"/>
      <c r="MA88" s="79">
        <f>IF(LZ$265=Equivalencies!$AE$23,'Site 31'!$I86,HLOOKUP(CONCATENATE(LV$2,MA$1),$B$3:$UUU$272,ROW($P88)-2,FALSE))</f>
        <v>0</v>
      </c>
      <c r="MB88" s="40"/>
      <c r="MC88" s="79">
        <f>IF(LZ$265=Equivalencies!$AE$23,'Site 31'!$K86,HLOOKUP(CONCATENATE(LV$2,MC$1),$B$3:$UUU$272,ROW($R88)-2,FALSE))</f>
        <v>0</v>
      </c>
      <c r="MD88" s="72"/>
      <c r="ME88" s="73" t="str">
        <f>CONCATENATE(ME$3,MF84,MF88)</f>
        <v>32Added Service #1:Projection of Individuals to be Served:</v>
      </c>
      <c r="MF88" s="74" t="str">
        <f>$C$88</f>
        <v>Projection of Individuals to be Served:</v>
      </c>
      <c r="MG88" s="40"/>
      <c r="MH88" s="40"/>
      <c r="MI88" s="40"/>
      <c r="MJ88" s="79">
        <f>IF(MK$265=Equivalencies!$AE$23,'Site 32'!$G86,HLOOKUP(CONCATENATE(MG$2,MJ$1),$B$3:$UUU$272,ROW($N88)-2,FALSE))</f>
        <v>0</v>
      </c>
      <c r="MK88" s="40"/>
      <c r="ML88" s="79">
        <f>IF(MK$265=Equivalencies!$AE$23,'Site 32'!$I86,HLOOKUP(CONCATENATE(MG$2,ML$1),$B$3:$UUU$272,ROW($P88)-2,FALSE))</f>
        <v>0</v>
      </c>
      <c r="MM88" s="40"/>
      <c r="MN88" s="79">
        <f>IF(MK$265=Equivalencies!$AE$23,'Site 32'!$K86,HLOOKUP(CONCATENATE(MG$2,MN$1),$B$3:$UUU$272,ROW($R88)-2,FALSE))</f>
        <v>0</v>
      </c>
      <c r="MO88" s="72"/>
      <c r="MP88" s="73" t="str">
        <f>CONCATENATE(MP$3,MQ84,MQ88)</f>
        <v>33Added Service #1:Projection of Individuals to be Served:</v>
      </c>
      <c r="MQ88" s="74" t="str">
        <f>$C$88</f>
        <v>Projection of Individuals to be Served:</v>
      </c>
      <c r="MR88" s="40"/>
      <c r="MS88" s="40"/>
      <c r="MT88" s="40"/>
      <c r="MU88" s="79">
        <f>IF(MV$265=Equivalencies!$AE$23,'Site 33'!$G86,HLOOKUP(CONCATENATE(MR$2,MU$1),$B$3:$UUU$272,ROW($N88)-2,FALSE))</f>
        <v>0</v>
      </c>
      <c r="MV88" s="40"/>
      <c r="MW88" s="79">
        <f>IF(MV$265=Equivalencies!$AE$23,'Site 33'!$I86,HLOOKUP(CONCATENATE(MR$2,MW$1),$B$3:$UUU$272,ROW($P88)-2,FALSE))</f>
        <v>0</v>
      </c>
      <c r="MX88" s="40"/>
      <c r="MY88" s="79">
        <f>IF(MV$265=Equivalencies!$AE$23,'Site 33'!$K86,HLOOKUP(CONCATENATE(MR$2,MY$1),$B$3:$UUU$272,ROW($R88)-2,FALSE))</f>
        <v>0</v>
      </c>
      <c r="MZ88" s="72"/>
      <c r="NA88" s="73" t="str">
        <f>CONCATENATE(NA$3,NB84,NB88)</f>
        <v>34Added Service #1:Projection of Individuals to be Served:</v>
      </c>
      <c r="NB88" s="74" t="str">
        <f>$C$88</f>
        <v>Projection of Individuals to be Served:</v>
      </c>
      <c r="NC88" s="40"/>
      <c r="ND88" s="40"/>
      <c r="NE88" s="40"/>
      <c r="NF88" s="79">
        <f>IF(NG$265=Equivalencies!$AE$23,'Site 34'!$G86,HLOOKUP(CONCATENATE(NC$2,NF$1),$B$3:$UUU$272,ROW($N88)-2,FALSE))</f>
        <v>0</v>
      </c>
      <c r="NG88" s="40"/>
      <c r="NH88" s="79">
        <f>IF(NG$265=Equivalencies!$AE$23,'Site 34'!$I86,HLOOKUP(CONCATENATE(NC$2,NH$1),$B$3:$UUU$272,ROW($P88)-2,FALSE))</f>
        <v>0</v>
      </c>
      <c r="NI88" s="40"/>
      <c r="NJ88" s="79">
        <f>IF(NG$265=Equivalencies!$AE$23,'Site 34'!$K86,HLOOKUP(CONCATENATE(NC$2,NJ$1),$B$3:$UUU$272,ROW($R88)-2,FALSE))</f>
        <v>0</v>
      </c>
      <c r="NK88" s="72"/>
      <c r="NL88" s="73" t="str">
        <f>CONCATENATE(NL$3,NM84,NM88)</f>
        <v>35Added Service #1:Projection of Individuals to be Served:</v>
      </c>
      <c r="NM88" s="74" t="str">
        <f>$C$88</f>
        <v>Projection of Individuals to be Served:</v>
      </c>
      <c r="NN88" s="40"/>
      <c r="NO88" s="40"/>
      <c r="NP88" s="40"/>
      <c r="NQ88" s="79">
        <f>IF(NR$265=Equivalencies!$AE$23,'Site 35'!$G86,HLOOKUP(CONCATENATE(NN$2,NQ$1),$B$3:$UUU$272,ROW($N88)-2,FALSE))</f>
        <v>0</v>
      </c>
      <c r="NR88" s="40"/>
      <c r="NS88" s="79">
        <f>IF(NR$265=Equivalencies!$AE$23,'Site 35'!$I86,HLOOKUP(CONCATENATE(NN$2,NS$1),$B$3:$UUU$272,ROW($P88)-2,FALSE))</f>
        <v>0</v>
      </c>
      <c r="NT88" s="40"/>
      <c r="NU88" s="79">
        <f>IF(NR$265=Equivalencies!$AE$23,'Site 35'!$K86,HLOOKUP(CONCATENATE(NN$2,NU$1),$B$3:$UUU$272,ROW($R88)-2,FALSE))</f>
        <v>0</v>
      </c>
      <c r="NV88" s="72"/>
      <c r="NW88" s="73" t="str">
        <f>CONCATENATE(NW$3,NX84,NX88)</f>
        <v>36Added Service #1:Projection of Individuals to be Served:</v>
      </c>
      <c r="NX88" s="74" t="str">
        <f>$C$88</f>
        <v>Projection of Individuals to be Served:</v>
      </c>
      <c r="NY88" s="40"/>
      <c r="NZ88" s="40"/>
      <c r="OA88" s="40"/>
      <c r="OB88" s="79">
        <f>IF(OC$265=Equivalencies!$AE$23,'Site 36'!$G86,HLOOKUP(CONCATENATE(NY$2,OB$1),$B$3:$UUU$272,ROW($N88)-2,FALSE))</f>
        <v>0</v>
      </c>
      <c r="OC88" s="40"/>
      <c r="OD88" s="79">
        <f>IF(OC$265=Equivalencies!$AE$23,'Site 36'!$I86,HLOOKUP(CONCATENATE(NY$2,OD$1),$B$3:$UUU$272,ROW($P88)-2,FALSE))</f>
        <v>0</v>
      </c>
      <c r="OE88" s="40"/>
      <c r="OF88" s="79">
        <f>IF(OC$265=Equivalencies!$AE$23,'Site 36'!$K86,HLOOKUP(CONCATENATE(NY$2,OF$1),$B$3:$UUU$272,ROW($R88)-2,FALSE))</f>
        <v>0</v>
      </c>
      <c r="OG88" s="72"/>
      <c r="OH88" s="73" t="str">
        <f>CONCATENATE(OH$3,OI84,OI88)</f>
        <v>37Added Service #1:Projection of Individuals to be Served:</v>
      </c>
      <c r="OI88" s="74" t="str">
        <f>$C$88</f>
        <v>Projection of Individuals to be Served:</v>
      </c>
      <c r="OJ88" s="40"/>
      <c r="OK88" s="40"/>
      <c r="OL88" s="40"/>
      <c r="OM88" s="79">
        <f>IF(ON$265=Equivalencies!$AE$23,'Site 37'!$G86,HLOOKUP(CONCATENATE(OJ$2,OM$1),$B$3:$UUU$272,ROW($N88)-2,FALSE))</f>
        <v>0</v>
      </c>
      <c r="ON88" s="40"/>
      <c r="OO88" s="79">
        <f>IF(ON$265=Equivalencies!$AE$23,'Site 37'!$I86,HLOOKUP(CONCATENATE(OJ$2,OO$1),$B$3:$UUU$272,ROW($P88)-2,FALSE))</f>
        <v>0</v>
      </c>
      <c r="OP88" s="40"/>
      <c r="OQ88" s="79">
        <f>IF(ON$265=Equivalencies!$AE$23,'Site 37'!$K86,HLOOKUP(CONCATENATE(OJ$2,OQ$1),$B$3:$UUU$272,ROW($R88)-2,FALSE))</f>
        <v>0</v>
      </c>
      <c r="OR88" s="72"/>
      <c r="OS88" s="73" t="str">
        <f>CONCATENATE(OS$3,OT84,OT88)</f>
        <v>38Added Service #1:Projection of Individuals to be Served:</v>
      </c>
      <c r="OT88" s="74" t="str">
        <f>$C$88</f>
        <v>Projection of Individuals to be Served:</v>
      </c>
      <c r="OU88" s="40"/>
      <c r="OV88" s="40"/>
      <c r="OW88" s="40"/>
      <c r="OX88" s="79">
        <f>IF(OY$265=Equivalencies!$AE$23,'Site 38'!$G86,HLOOKUP(CONCATENATE(OU$2,OX$1),$B$3:$UUU$272,ROW($N88)-2,FALSE))</f>
        <v>0</v>
      </c>
      <c r="OY88" s="40"/>
      <c r="OZ88" s="79">
        <f>IF(OY$265=Equivalencies!$AE$23,'Site 38'!$I86,HLOOKUP(CONCATENATE(OU$2,OZ$1),$B$3:$UUU$272,ROW($P88)-2,FALSE))</f>
        <v>0</v>
      </c>
      <c r="PA88" s="40"/>
      <c r="PB88" s="79">
        <f>IF(OY$265=Equivalencies!$AE$23,'Site 38'!$K86,HLOOKUP(CONCATENATE(OU$2,PB$1),$B$3:$UUU$272,ROW($R88)-2,FALSE))</f>
        <v>0</v>
      </c>
      <c r="PC88" s="72"/>
      <c r="PD88" s="73" t="str">
        <f>CONCATENATE(PD$3,PE84,PE88)</f>
        <v>39Added Service #1:Projection of Individuals to be Served:</v>
      </c>
      <c r="PE88" s="74" t="str">
        <f>$C$88</f>
        <v>Projection of Individuals to be Served:</v>
      </c>
      <c r="PF88" s="40"/>
      <c r="PG88" s="40"/>
      <c r="PH88" s="40"/>
      <c r="PI88" s="79">
        <f>IF(PJ$265=Equivalencies!$AE$23,'Site 39'!$G86,HLOOKUP(CONCATENATE(PF$2,PI$1),$B$3:$UUU$272,ROW($N88)-2,FALSE))</f>
        <v>0</v>
      </c>
      <c r="PJ88" s="40"/>
      <c r="PK88" s="79">
        <f>IF(PJ$265=Equivalencies!$AE$23,'Site 39'!$I86,HLOOKUP(CONCATENATE(PF$2,PK$1),$B$3:$UUU$272,ROW($P88)-2,FALSE))</f>
        <v>0</v>
      </c>
      <c r="PL88" s="40"/>
      <c r="PM88" s="79">
        <f>IF(PJ$265=Equivalencies!$AE$23,'Site 39'!$K86,HLOOKUP(CONCATENATE(PF$2,PM$1),$B$3:$UUU$272,ROW($R88)-2,FALSE))</f>
        <v>0</v>
      </c>
      <c r="PN88" s="72"/>
      <c r="PO88" s="73" t="str">
        <f>CONCATENATE(PO$3,PP84,PP88)</f>
        <v>40Added Service #1:Projection of Individuals to be Served:</v>
      </c>
      <c r="PP88" s="74" t="str">
        <f>$C$88</f>
        <v>Projection of Individuals to be Served:</v>
      </c>
      <c r="PQ88" s="40"/>
      <c r="PR88" s="40"/>
      <c r="PS88" s="40"/>
      <c r="PT88" s="79">
        <f>IF(PU$265=Equivalencies!$AE$23,'Site 40'!$G86,HLOOKUP(CONCATENATE(PQ$2,PT$1),$B$3:$UUU$272,ROW($N88)-2,FALSE))</f>
        <v>0</v>
      </c>
      <c r="PU88" s="40"/>
      <c r="PV88" s="79">
        <f>IF(PU$265=Equivalencies!$AE$23,'Site 40'!$I86,HLOOKUP(CONCATENATE(PQ$2,PV$1),$B$3:$UUU$272,ROW($P88)-2,FALSE))</f>
        <v>0</v>
      </c>
      <c r="PW88" s="40"/>
      <c r="PX88" s="79">
        <f>IF(PU$265=Equivalencies!$AE$23,'Site 40'!$K86,HLOOKUP(CONCATENATE(PQ$2,PX$1),$B$3:$UUU$272,ROW($R88)-2,FALSE))</f>
        <v>0</v>
      </c>
      <c r="PY88" s="72"/>
      <c r="PZ88" s="73" t="str">
        <f>CONCATENATE(PZ$3,QA84,QA88)</f>
        <v>41Added Service #1:Projection of Individuals to be Served:</v>
      </c>
      <c r="QA88" s="74" t="str">
        <f>$C$88</f>
        <v>Projection of Individuals to be Served:</v>
      </c>
      <c r="QB88" s="40"/>
      <c r="QC88" s="40"/>
      <c r="QD88" s="40"/>
      <c r="QE88" s="79">
        <f>IF(QF$265=Equivalencies!$AE$23,'Site 41'!$G86,HLOOKUP(CONCATENATE(QB$2,QE$1),$B$3:$UUU$272,ROW($N88)-2,FALSE))</f>
        <v>0</v>
      </c>
      <c r="QF88" s="40"/>
      <c r="QG88" s="79">
        <f>IF(QF$265=Equivalencies!$AE$23,'Site 41'!$I86,HLOOKUP(CONCATENATE(QB$2,QG$1),$B$3:$UUU$272,ROW($P88)-2,FALSE))</f>
        <v>0</v>
      </c>
      <c r="QH88" s="40"/>
      <c r="QI88" s="79">
        <f>IF(QF$265=Equivalencies!$AE$23,'Site 41'!$K86,HLOOKUP(CONCATENATE(QB$2,QI$1),$B$3:$UUU$272,ROW($R88)-2,FALSE))</f>
        <v>0</v>
      </c>
      <c r="QJ88" s="72"/>
      <c r="QK88" s="73" t="str">
        <f>CONCATENATE(QK$3,QL84,QL88)</f>
        <v>42Added Service #1:Projection of Individuals to be Served:</v>
      </c>
      <c r="QL88" s="74" t="str">
        <f>$C$88</f>
        <v>Projection of Individuals to be Served:</v>
      </c>
      <c r="QM88" s="40"/>
      <c r="QN88" s="40"/>
      <c r="QO88" s="40"/>
      <c r="QP88" s="79">
        <f>IF(QQ$265=Equivalencies!$AE$23,'Site 42'!$G86,HLOOKUP(CONCATENATE(QM$2,QP$1),$B$3:$UUU$272,ROW($N88)-2,FALSE))</f>
        <v>0</v>
      </c>
      <c r="QQ88" s="40"/>
      <c r="QR88" s="79">
        <f>IF(QQ$265=Equivalencies!$AE$23,'Site 42'!$I86,HLOOKUP(CONCATENATE(QM$2,QR$1),$B$3:$UUU$272,ROW($P88)-2,FALSE))</f>
        <v>0</v>
      </c>
      <c r="QS88" s="40"/>
      <c r="QT88" s="79">
        <f>IF(QQ$265=Equivalencies!$AE$23,'Site 42'!$K86,HLOOKUP(CONCATENATE(QM$2,QT$1),$B$3:$UUU$272,ROW($R88)-2,FALSE))</f>
        <v>0</v>
      </c>
      <c r="QU88" s="72"/>
      <c r="QV88" s="73" t="str">
        <f>CONCATENATE(QV$3,QW84,QW88)</f>
        <v>43Added Service #1:Projection of Individuals to be Served:</v>
      </c>
      <c r="QW88" s="74" t="str">
        <f>$C$88</f>
        <v>Projection of Individuals to be Served:</v>
      </c>
      <c r="QX88" s="40"/>
      <c r="QY88" s="40"/>
      <c r="QZ88" s="40"/>
      <c r="RA88" s="79">
        <f>IF(RB$265=Equivalencies!$AE$23,'Site 43'!$G86,HLOOKUP(CONCATENATE(QX$2,RA$1),$B$3:$UUU$272,ROW($N88)-2,FALSE))</f>
        <v>0</v>
      </c>
      <c r="RB88" s="40"/>
      <c r="RC88" s="79">
        <f>IF(RB$265=Equivalencies!$AE$23,'Site 43'!$I86,HLOOKUP(CONCATENATE(QX$2,RC$1),$B$3:$UUU$272,ROW($P88)-2,FALSE))</f>
        <v>0</v>
      </c>
      <c r="RD88" s="40"/>
      <c r="RE88" s="79">
        <f>IF(RB$265=Equivalencies!$AE$23,'Site 43'!$K86,HLOOKUP(CONCATENATE(QX$2,RE$1),$B$3:$UUU$272,ROW($R88)-2,FALSE))</f>
        <v>0</v>
      </c>
      <c r="RF88" s="72"/>
      <c r="RG88" s="73" t="str">
        <f>CONCATENATE(RG$3,RH84,RH88)</f>
        <v>44Added Service #1:Projection of Individuals to be Served:</v>
      </c>
      <c r="RH88" s="74" t="str">
        <f>$C$88</f>
        <v>Projection of Individuals to be Served:</v>
      </c>
      <c r="RI88" s="40"/>
      <c r="RJ88" s="40"/>
      <c r="RK88" s="40"/>
      <c r="RL88" s="79">
        <f>IF(RM$265=Equivalencies!$AE$23,'Site 44'!$G86,HLOOKUP(CONCATENATE(RI$2,RL$1),$B$3:$UUU$272,ROW($N88)-2,FALSE))</f>
        <v>0</v>
      </c>
      <c r="RM88" s="40"/>
      <c r="RN88" s="79">
        <f>IF(RM$265=Equivalencies!$AE$23,'Site 44'!$I86,HLOOKUP(CONCATENATE(RI$2,RN$1),$B$3:$UUU$272,ROW($P88)-2,FALSE))</f>
        <v>0</v>
      </c>
      <c r="RO88" s="40"/>
      <c r="RP88" s="79">
        <f>IF(RM$265=Equivalencies!$AE$23,'Site 44'!$K86,HLOOKUP(CONCATENATE(RI$2,RP$1),$B$3:$UUU$272,ROW($R88)-2,FALSE))</f>
        <v>0</v>
      </c>
      <c r="RQ88" s="72"/>
      <c r="RR88" s="73" t="str">
        <f>CONCATENATE(RR$3,RS84,RS88)</f>
        <v>45Added Service #1:Projection of Individuals to be Served:</v>
      </c>
      <c r="RS88" s="74" t="str">
        <f>$C$88</f>
        <v>Projection of Individuals to be Served:</v>
      </c>
      <c r="RT88" s="40"/>
      <c r="RU88" s="40"/>
      <c r="RV88" s="40"/>
      <c r="RW88" s="79">
        <f>IF(RX$265=Equivalencies!$AE$23,'Site 45'!$G86,HLOOKUP(CONCATENATE(RT$2,RW$1),$B$3:$UUU$272,ROW($N88)-2,FALSE))</f>
        <v>0</v>
      </c>
      <c r="RX88" s="40"/>
      <c r="RY88" s="79">
        <f>IF(RX$265=Equivalencies!$AE$23,'Site 45'!$I86,HLOOKUP(CONCATENATE(RT$2,RY$1),$B$3:$UUU$272,ROW($P88)-2,FALSE))</f>
        <v>0</v>
      </c>
      <c r="RZ88" s="40"/>
      <c r="SA88" s="79">
        <f>IF(RX$265=Equivalencies!$AE$23,'Site 45'!$K86,HLOOKUP(CONCATENATE(RT$2,SA$1),$B$3:$UUU$272,ROW($R88)-2,FALSE))</f>
        <v>0</v>
      </c>
      <c r="SB88" s="72"/>
      <c r="SC88" s="73" t="str">
        <f>CONCATENATE(SC$3,SD84,SD88)</f>
        <v>46Added Service #1:Projection of Individuals to be Served:</v>
      </c>
      <c r="SD88" s="74" t="str">
        <f>$C$88</f>
        <v>Projection of Individuals to be Served:</v>
      </c>
      <c r="SE88" s="40"/>
      <c r="SF88" s="40"/>
      <c r="SG88" s="40"/>
      <c r="SH88" s="79">
        <f>IF(SI$265=Equivalencies!$AE$23,'Site 46'!$G86,HLOOKUP(CONCATENATE(SE$2,SH$1),$B$3:$UUU$272,ROW($N88)-2,FALSE))</f>
        <v>0</v>
      </c>
      <c r="SI88" s="40"/>
      <c r="SJ88" s="79">
        <f>IF(SI$265=Equivalencies!$AE$23,'Site 46'!$I86,HLOOKUP(CONCATENATE(SE$2,SJ$1),$B$3:$UUU$272,ROW($P88)-2,FALSE))</f>
        <v>0</v>
      </c>
      <c r="SK88" s="40"/>
      <c r="SL88" s="79">
        <f>IF(SI$265=Equivalencies!$AE$23,'Site 46'!$K86,HLOOKUP(CONCATENATE(SE$2,SL$1),$B$3:$UUU$272,ROW($R88)-2,FALSE))</f>
        <v>0</v>
      </c>
      <c r="SM88" s="72"/>
      <c r="SN88" s="73" t="str">
        <f>CONCATENATE(SN$3,SO84,SO88)</f>
        <v>47Added Service #1:Projection of Individuals to be Served:</v>
      </c>
      <c r="SO88" s="74" t="str">
        <f>$C$88</f>
        <v>Projection of Individuals to be Served:</v>
      </c>
      <c r="SP88" s="40"/>
      <c r="SQ88" s="40"/>
      <c r="SR88" s="40"/>
      <c r="SS88" s="79">
        <f>IF(ST$265=Equivalencies!$AE$23,'Site 47'!$G86,HLOOKUP(CONCATENATE(SP$2,SS$1),$B$3:$UUU$272,ROW($N88)-2,FALSE))</f>
        <v>0</v>
      </c>
      <c r="ST88" s="40"/>
      <c r="SU88" s="79">
        <f>IF(ST$265=Equivalencies!$AE$23,'Site 47'!$I86,HLOOKUP(CONCATENATE(SP$2,SU$1),$B$3:$UUU$272,ROW($P88)-2,FALSE))</f>
        <v>0</v>
      </c>
      <c r="SV88" s="40"/>
      <c r="SW88" s="79">
        <f>IF(ST$265=Equivalencies!$AE$23,'Site 47'!$K86,HLOOKUP(CONCATENATE(SP$2,SW$1),$B$3:$UUU$272,ROW($R88)-2,FALSE))</f>
        <v>0</v>
      </c>
      <c r="SX88" s="72"/>
      <c r="SY88" s="73" t="str">
        <f>CONCATENATE(SY$3,SZ84,SZ88)</f>
        <v>48Added Service #1:Projection of Individuals to be Served:</v>
      </c>
      <c r="SZ88" s="74" t="str">
        <f>$C$88</f>
        <v>Projection of Individuals to be Served:</v>
      </c>
      <c r="TA88" s="40"/>
      <c r="TB88" s="40"/>
      <c r="TC88" s="40"/>
      <c r="TD88" s="79">
        <f>IF(TE$265=Equivalencies!$AE$23,'Site 48'!$G86,HLOOKUP(CONCATENATE(TA$2,TD$1),$B$3:$UUU$272,ROW($N88)-2,FALSE))</f>
        <v>0</v>
      </c>
      <c r="TE88" s="40"/>
      <c r="TF88" s="79">
        <f>IF(TE$265=Equivalencies!$AE$23,'Site 48'!$I86,HLOOKUP(CONCATENATE(TA$2,TF$1),$B$3:$UUU$272,ROW($P88)-2,FALSE))</f>
        <v>0</v>
      </c>
      <c r="TG88" s="40"/>
      <c r="TH88" s="79">
        <f>IF(TE$265=Equivalencies!$AE$23,'Site 48'!$K86,HLOOKUP(CONCATENATE(TA$2,TH$1),$B$3:$UUU$272,ROW($R88)-2,FALSE))</f>
        <v>0</v>
      </c>
      <c r="TI88" s="72"/>
      <c r="TJ88" s="73" t="str">
        <f>CONCATENATE(TJ$3,TK84,TK88)</f>
        <v>49Added Service #1:Projection of Individuals to be Served:</v>
      </c>
      <c r="TK88" s="74" t="str">
        <f>$C$88</f>
        <v>Projection of Individuals to be Served:</v>
      </c>
      <c r="TL88" s="40"/>
      <c r="TM88" s="40"/>
      <c r="TN88" s="40"/>
      <c r="TO88" s="79">
        <f>IF(TP$265=Equivalencies!$AE$23,'Site 49'!$G86,HLOOKUP(CONCATENATE(TL$2,TO$1),$B$3:$UUU$272,ROW($N88)-2,FALSE))</f>
        <v>0</v>
      </c>
      <c r="TP88" s="40"/>
      <c r="TQ88" s="79">
        <f>IF(TP$265=Equivalencies!$AE$23,'Site 49'!$I86,HLOOKUP(CONCATENATE(TL$2,TQ$1),$B$3:$UUU$272,ROW($P88)-2,FALSE))</f>
        <v>0</v>
      </c>
      <c r="TR88" s="40"/>
      <c r="TS88" s="79">
        <f>IF(TP$265=Equivalencies!$AE$23,'Site 49'!$K86,HLOOKUP(CONCATENATE(TL$2,TS$1),$B$3:$UUU$272,ROW($R88)-2,FALSE))</f>
        <v>0</v>
      </c>
      <c r="TT88" s="72"/>
      <c r="TU88" s="73" t="str">
        <f>CONCATENATE(TU$3,TV84,TV88)</f>
        <v>50Added Service #1:Projection of Individuals to be Served:</v>
      </c>
      <c r="TV88" s="74" t="str">
        <f>$C$88</f>
        <v>Projection of Individuals to be Served:</v>
      </c>
      <c r="TW88" s="40"/>
      <c r="TX88" s="40"/>
      <c r="TY88" s="40"/>
      <c r="TZ88" s="79">
        <f>IF(UA$265=Equivalencies!$AE$23,'Site 50'!$G86,HLOOKUP(CONCATENATE(TW$2,TZ$1),$B$3:$UUU$272,ROW($N88)-2,FALSE))</f>
        <v>0</v>
      </c>
      <c r="UA88" s="40"/>
      <c r="UB88" s="79">
        <f>IF(UA$265=Equivalencies!$AE$23,'Site 50'!$I86,HLOOKUP(CONCATENATE(TW$2,UB$1),$B$3:$UUU$272,ROW($P88)-2,FALSE))</f>
        <v>0</v>
      </c>
      <c r="UC88" s="40"/>
      <c r="UD88" s="79">
        <f>IF(UA$265=Equivalencies!$AE$23,'Site 50'!$K86,HLOOKUP(CONCATENATE(TW$2,UD$1),$B$3:$UUU$272,ROW($R88)-2,FALSE))</f>
        <v>0</v>
      </c>
      <c r="UE88" s="72"/>
    </row>
    <row r="89" spans="1:551" x14ac:dyDescent="0.25">
      <c r="A89" s="75"/>
      <c r="B89" s="73" t="str">
        <f>CONCATENATE($B$3,C84,C89)</f>
        <v>1Added Service #1:Projection of Service Visits:</v>
      </c>
      <c r="C89" s="74" t="str">
        <f>'Site 1'!C87</f>
        <v>Projection of Service Visits:</v>
      </c>
      <c r="D89" s="40"/>
      <c r="E89" s="40"/>
      <c r="F89" s="40"/>
      <c r="G89" s="79">
        <f>IF(H$265=Equivalencies!$AE$23,'Site 1'!$G87,HLOOKUP(CONCATENATE(D$2,G$1),$B$3:$UUU$272,ROW($N89)-2,FALSE))</f>
        <v>0</v>
      </c>
      <c r="H89" s="40"/>
      <c r="I89" s="79">
        <f>IF(H$265=Equivalencies!$AE$23,'Site 1'!$I87,HLOOKUP(CONCATENATE(D$2,I$1),$B$3:$UUU$272,ROW($P89)-2,FALSE))</f>
        <v>0</v>
      </c>
      <c r="J89" s="40"/>
      <c r="K89" s="79">
        <f>IF(H$265=Equivalencies!$AE$23,'Site 1'!$K87,HLOOKUP(CONCATENATE(D$2,K$1),$B$3:$UUU$272,ROW($R89)-2,FALSE))</f>
        <v>0</v>
      </c>
      <c r="L89" s="72"/>
      <c r="M89" s="73" t="str">
        <f>CONCATENATE(M$3,N84,N89)</f>
        <v>2Added Service #1:Projection of Service Visits:</v>
      </c>
      <c r="N89" s="74" t="str">
        <f>$C$89</f>
        <v>Projection of Service Visits:</v>
      </c>
      <c r="O89" s="40"/>
      <c r="P89" s="40"/>
      <c r="Q89" s="40"/>
      <c r="R89" s="79">
        <f>IF(S$265=Equivalencies!$AE$23,'Site 2'!$G87,HLOOKUP(CONCATENATE(O$2,R$1),$B$3:$UUU$272,ROW($N89)-2,FALSE))</f>
        <v>0</v>
      </c>
      <c r="S89" s="40"/>
      <c r="T89" s="79">
        <f>IF(S$265=Equivalencies!$AE$23,'Site 2'!$I87,HLOOKUP(CONCATENATE(O$2,T$1),$B$3:$UUU$272,ROW($P89)-2,FALSE))</f>
        <v>0</v>
      </c>
      <c r="U89" s="40"/>
      <c r="V89" s="79">
        <f>IF(S$265=Equivalencies!$AE$23,'Site 2'!$K87,HLOOKUP(CONCATENATE(O$2,V$1),$B$3:$UUU$272,ROW($R89)-2,FALSE))</f>
        <v>0</v>
      </c>
      <c r="W89" s="72"/>
      <c r="X89" s="73" t="str">
        <f>CONCATENATE(X$3,Y84,Y89)</f>
        <v>3Added Service #1:Projection of Service Visits:</v>
      </c>
      <c r="Y89" s="74" t="str">
        <f>$C$89</f>
        <v>Projection of Service Visits:</v>
      </c>
      <c r="Z89" s="40"/>
      <c r="AA89" s="40"/>
      <c r="AB89" s="40"/>
      <c r="AC89" s="79">
        <f>IF(AD$265=Equivalencies!$AE$23,'Site 3'!$G87,HLOOKUP(CONCATENATE(Z$2,AC$1),$B$3:$UUU$272,ROW($N89)-2,FALSE))</f>
        <v>0</v>
      </c>
      <c r="AD89" s="40"/>
      <c r="AE89" s="79">
        <f>IF(AD$265=Equivalencies!$AE$23,'Site 3'!$I87,HLOOKUP(CONCATENATE(Z$2,AE$1),$B$3:$UUU$272,ROW($P89)-2,FALSE))</f>
        <v>0</v>
      </c>
      <c r="AF89" s="40"/>
      <c r="AG89" s="79">
        <f>IF(AD$265=Equivalencies!$AE$23,'Site 3'!$K87,HLOOKUP(CONCATENATE(Z$2,AG$1),$B$3:$UUU$272,ROW($R89)-2,FALSE))</f>
        <v>0</v>
      </c>
      <c r="AH89" s="72"/>
      <c r="AI89" s="73" t="str">
        <f>CONCATENATE(AI$3,AJ84,AJ89)</f>
        <v>4Added Service #1:Projection of Service Visits:</v>
      </c>
      <c r="AJ89" s="74" t="str">
        <f>$C$89</f>
        <v>Projection of Service Visits:</v>
      </c>
      <c r="AK89" s="40"/>
      <c r="AL89" s="40"/>
      <c r="AM89" s="40"/>
      <c r="AN89" s="79">
        <f>IF(AO$265=Equivalencies!$AE$23,'Site 4'!$G87,HLOOKUP(CONCATENATE(AK$2,AN$1),$B$3:$UUU$272,ROW($N89)-2,FALSE))</f>
        <v>0</v>
      </c>
      <c r="AO89" s="40"/>
      <c r="AP89" s="79">
        <f>IF(AO$265=Equivalencies!$AE$23,'Site 4'!$I87,HLOOKUP(CONCATENATE(AK$2,AP$1),$B$3:$UUU$272,ROW($P89)-2,FALSE))</f>
        <v>0</v>
      </c>
      <c r="AQ89" s="40"/>
      <c r="AR89" s="79">
        <f>IF(AO$265=Equivalencies!$AE$23,'Site 4'!$K87,HLOOKUP(CONCATENATE(AK$2,AR$1),$B$3:$UUU$272,ROW($R89)-2,FALSE))</f>
        <v>0</v>
      </c>
      <c r="AS89" s="72"/>
      <c r="AT89" s="73" t="str">
        <f>CONCATENATE(AT$3,AU84,AU89)</f>
        <v>5Added Service #1:Projection of Service Visits:</v>
      </c>
      <c r="AU89" s="74" t="str">
        <f>$C$89</f>
        <v>Projection of Service Visits:</v>
      </c>
      <c r="AV89" s="40"/>
      <c r="AW89" s="40"/>
      <c r="AX89" s="40"/>
      <c r="AY89" s="79">
        <f>IF(AZ$265=Equivalencies!$AE$23,'Site 5'!$G87,HLOOKUP(CONCATENATE(AV$2,AY$1),$B$3:$UUU$272,ROW($N89)-2,FALSE))</f>
        <v>0</v>
      </c>
      <c r="AZ89" s="40"/>
      <c r="BA89" s="79">
        <f>IF(AZ$265=Equivalencies!$AE$23,'Site 5'!$I87,HLOOKUP(CONCATENATE(AV$2,BA$1),$B$3:$UUU$272,ROW($P89)-2,FALSE))</f>
        <v>0</v>
      </c>
      <c r="BB89" s="40"/>
      <c r="BC89" s="79">
        <f>IF(AZ$265=Equivalencies!$AE$23,'Site 5'!$K87,HLOOKUP(CONCATENATE(AV$2,BC$1),$B$3:$UUU$272,ROW($R89)-2,FALSE))</f>
        <v>0</v>
      </c>
      <c r="BD89" s="72"/>
      <c r="BE89" s="73" t="str">
        <f>CONCATENATE(BE$3,BF84,BF89)</f>
        <v>6Added Service #1:Projection of Service Visits:</v>
      </c>
      <c r="BF89" s="74" t="str">
        <f>$C$89</f>
        <v>Projection of Service Visits:</v>
      </c>
      <c r="BG89" s="40"/>
      <c r="BH89" s="40"/>
      <c r="BI89" s="40"/>
      <c r="BJ89" s="79">
        <f>IF(BK$265=Equivalencies!$AE$23,'Site 6'!$G87,HLOOKUP(CONCATENATE(BG$2,BJ$1),$B$3:$UUU$272,ROW($N89)-2,FALSE))</f>
        <v>0</v>
      </c>
      <c r="BK89" s="40"/>
      <c r="BL89" s="79">
        <f>IF(BK$265=Equivalencies!$AE$23,'Site 6'!$I87,HLOOKUP(CONCATENATE(BG$2,BL$1),$B$3:$UUU$272,ROW($P89)-2,FALSE))</f>
        <v>0</v>
      </c>
      <c r="BM89" s="40"/>
      <c r="BN89" s="79">
        <f>IF(BK$265=Equivalencies!$AE$23,'Site 6'!$K87,HLOOKUP(CONCATENATE(BG$2,BN$1),$B$3:$UUU$272,ROW($R89)-2,FALSE))</f>
        <v>0</v>
      </c>
      <c r="BO89" s="72"/>
      <c r="BP89" s="73" t="str">
        <f>CONCATENATE(BP$3,BQ84,BQ89)</f>
        <v>7Added Service #1:Projection of Service Visits:</v>
      </c>
      <c r="BQ89" s="74" t="str">
        <f>$C$89</f>
        <v>Projection of Service Visits:</v>
      </c>
      <c r="BR89" s="40"/>
      <c r="BS89" s="40"/>
      <c r="BT89" s="40"/>
      <c r="BU89" s="79">
        <f>IF(BV$265=Equivalencies!$AE$23,'Site 7'!$G87,HLOOKUP(CONCATENATE(BR$2,BU$1),$B$3:$UUU$272,ROW($N89)-2,FALSE))</f>
        <v>0</v>
      </c>
      <c r="BV89" s="40"/>
      <c r="BW89" s="79">
        <f>IF(BV$265=Equivalencies!$AE$23,'Site 7'!$I87,HLOOKUP(CONCATENATE(BR$2,BW$1),$B$3:$UUU$272,ROW($P89)-2,FALSE))</f>
        <v>0</v>
      </c>
      <c r="BX89" s="40"/>
      <c r="BY89" s="79">
        <f>IF(BV$265=Equivalencies!$AE$23,'Site 7'!$K87,HLOOKUP(CONCATENATE(BR$2,BY$1),$B$3:$UUU$272,ROW($R89)-2,FALSE))</f>
        <v>0</v>
      </c>
      <c r="BZ89" s="72"/>
      <c r="CA89" s="73" t="str">
        <f>CONCATENATE(CA$3,CB84,CB89)</f>
        <v>8Added Service #1:Projection of Service Visits:</v>
      </c>
      <c r="CB89" s="74" t="str">
        <f>$C$89</f>
        <v>Projection of Service Visits:</v>
      </c>
      <c r="CC89" s="40"/>
      <c r="CD89" s="40"/>
      <c r="CE89" s="40"/>
      <c r="CF89" s="79">
        <f>IF(CG$265=Equivalencies!$AE$23,'Site 8'!$G87,HLOOKUP(CONCATENATE(CC$2,CF$1),$B$3:$UUU$272,ROW($N89)-2,FALSE))</f>
        <v>0</v>
      </c>
      <c r="CG89" s="40"/>
      <c r="CH89" s="79">
        <f>IF(CG$265=Equivalencies!$AE$23,'Site 8'!$I87,HLOOKUP(CONCATENATE(CC$2,CH$1),$B$3:$UUU$272,ROW($P89)-2,FALSE))</f>
        <v>0</v>
      </c>
      <c r="CI89" s="40"/>
      <c r="CJ89" s="79">
        <f>IF(CG$265=Equivalencies!$AE$23,'Site 8'!$K87,HLOOKUP(CONCATENATE(CC$2,CJ$1),$B$3:$UUU$272,ROW($R89)-2,FALSE))</f>
        <v>0</v>
      </c>
      <c r="CK89" s="72"/>
      <c r="CL89" s="73" t="str">
        <f>CONCATENATE(CL$3,CM84,CM89)</f>
        <v>9Added Service #1:Projection of Service Visits:</v>
      </c>
      <c r="CM89" s="74" t="str">
        <f>$C$89</f>
        <v>Projection of Service Visits:</v>
      </c>
      <c r="CN89" s="40"/>
      <c r="CO89" s="40"/>
      <c r="CP89" s="40"/>
      <c r="CQ89" s="79">
        <f>IF(CR$265=Equivalencies!$AE$23,'Site 9'!$G87,HLOOKUP(CONCATENATE(CN$2,CQ$1),$B$3:$UUU$272,ROW($N89)-2,FALSE))</f>
        <v>0</v>
      </c>
      <c r="CR89" s="40"/>
      <c r="CS89" s="79">
        <f>IF(CR$265=Equivalencies!$AE$23,'Site 9'!$I87,HLOOKUP(CONCATENATE(CN$2,CS$1),$B$3:$UUU$272,ROW($P89)-2,FALSE))</f>
        <v>0</v>
      </c>
      <c r="CT89" s="40"/>
      <c r="CU89" s="79">
        <f>IF(CR$265=Equivalencies!$AE$23,'Site 9'!$K87,HLOOKUP(CONCATENATE(CN$2,CU$1),$B$3:$UUU$272,ROW($R89)-2,FALSE))</f>
        <v>0</v>
      </c>
      <c r="CV89" s="72"/>
      <c r="CW89" s="73" t="str">
        <f>CONCATENATE(CW$3,CX84,CX89)</f>
        <v>10Added Service #1:Projection of Service Visits:</v>
      </c>
      <c r="CX89" s="74" t="str">
        <f>$C$89</f>
        <v>Projection of Service Visits:</v>
      </c>
      <c r="CY89" s="40"/>
      <c r="CZ89" s="40"/>
      <c r="DA89" s="40"/>
      <c r="DB89" s="79">
        <f>IF(DC$265=Equivalencies!$AE$23,'Site 10'!$G87,HLOOKUP(CONCATENATE(CY$2,DB$1),$B$3:$UUU$272,ROW($N89)-2,FALSE))</f>
        <v>0</v>
      </c>
      <c r="DC89" s="40"/>
      <c r="DD89" s="79">
        <f>IF(DC$265=Equivalencies!$AE$23,'Site 10'!$I87,HLOOKUP(CONCATENATE(CY$2,DD$1),$B$3:$UUU$272,ROW($P89)-2,FALSE))</f>
        <v>0</v>
      </c>
      <c r="DE89" s="40"/>
      <c r="DF89" s="79">
        <f>IF(DC$265=Equivalencies!$AE$23,'Site 10'!$K87,HLOOKUP(CONCATENATE(CY$2,DF$1),$B$3:$UUU$272,ROW($R89)-2,FALSE))</f>
        <v>0</v>
      </c>
      <c r="DG89" s="72"/>
      <c r="DH89" s="73" t="str">
        <f>CONCATENATE(DH$3,DI84,DI89)</f>
        <v>11Added Service #1:Projection of Service Visits:</v>
      </c>
      <c r="DI89" s="74" t="str">
        <f>$C$89</f>
        <v>Projection of Service Visits:</v>
      </c>
      <c r="DJ89" s="40"/>
      <c r="DK89" s="40"/>
      <c r="DL89" s="40"/>
      <c r="DM89" s="79">
        <f>IF(DN$265=Equivalencies!$AE$23,'Site 11'!$G87,HLOOKUP(CONCATENATE(DJ$2,DM$1),$B$3:$UUU$272,ROW($N89)-2,FALSE))</f>
        <v>0</v>
      </c>
      <c r="DN89" s="40"/>
      <c r="DO89" s="79">
        <f>IF(DN$265=Equivalencies!$AE$23,'Site 11'!$I87,HLOOKUP(CONCATENATE(DJ$2,DO$1),$B$3:$UUU$272,ROW($P89)-2,FALSE))</f>
        <v>0</v>
      </c>
      <c r="DP89" s="40"/>
      <c r="DQ89" s="79">
        <f>IF(DN$265=Equivalencies!$AE$23,'Site 11'!$K87,HLOOKUP(CONCATENATE(DJ$2,DQ$1),$B$3:$UUU$272,ROW($R89)-2,FALSE))</f>
        <v>0</v>
      </c>
      <c r="DR89" s="72"/>
      <c r="DS89" s="73" t="str">
        <f>CONCATENATE(DS$3,DT84,DT89)</f>
        <v>12Added Service #1:Projection of Service Visits:</v>
      </c>
      <c r="DT89" s="74" t="str">
        <f>$C$89</f>
        <v>Projection of Service Visits:</v>
      </c>
      <c r="DU89" s="40"/>
      <c r="DV89" s="40"/>
      <c r="DW89" s="40"/>
      <c r="DX89" s="79">
        <f>IF(DY$265=Equivalencies!$AE$23,'Site 12'!$G87,HLOOKUP(CONCATENATE(DU$2,DX$1),$B$3:$UUU$272,ROW($N89)-2,FALSE))</f>
        <v>0</v>
      </c>
      <c r="DY89" s="40"/>
      <c r="DZ89" s="79">
        <f>IF(DY$265=Equivalencies!$AE$23,'Site 12'!$I87,HLOOKUP(CONCATENATE(DU$2,DZ$1),$B$3:$UUU$272,ROW($P89)-2,FALSE))</f>
        <v>0</v>
      </c>
      <c r="EA89" s="40"/>
      <c r="EB89" s="79">
        <f>IF(DY$265=Equivalencies!$AE$23,'Site 12'!$K87,HLOOKUP(CONCATENATE(DU$2,EB$1),$B$3:$UUU$272,ROW($R89)-2,FALSE))</f>
        <v>0</v>
      </c>
      <c r="EC89" s="72"/>
      <c r="ED89" s="73" t="str">
        <f>CONCATENATE(ED$3,EE84,EE89)</f>
        <v>13Added Service #1:Projection of Service Visits:</v>
      </c>
      <c r="EE89" s="74" t="str">
        <f>$C$89</f>
        <v>Projection of Service Visits:</v>
      </c>
      <c r="EF89" s="40"/>
      <c r="EG89" s="40"/>
      <c r="EH89" s="40"/>
      <c r="EI89" s="79">
        <f>IF(EJ$265=Equivalencies!$AE$23,'Site 13'!$G87,HLOOKUP(CONCATENATE(EF$2,EI$1),$B$3:$UUU$272,ROW($N89)-2,FALSE))</f>
        <v>0</v>
      </c>
      <c r="EJ89" s="40"/>
      <c r="EK89" s="79">
        <f>IF(EJ$265=Equivalencies!$AE$23,'Site 13'!$I87,HLOOKUP(CONCATENATE(EF$2,EK$1),$B$3:$UUU$272,ROW($P89)-2,FALSE))</f>
        <v>0</v>
      </c>
      <c r="EL89" s="40"/>
      <c r="EM89" s="79">
        <f>IF(EJ$265=Equivalencies!$AE$23,'Site 13'!$K87,HLOOKUP(CONCATENATE(EF$2,EM$1),$B$3:$UUU$272,ROW($R89)-2,FALSE))</f>
        <v>0</v>
      </c>
      <c r="EN89" s="72"/>
      <c r="EO89" s="73" t="str">
        <f>CONCATENATE(EO$3,EP84,EP89)</f>
        <v>14Added Service #1:Projection of Service Visits:</v>
      </c>
      <c r="EP89" s="74" t="str">
        <f>$C$89</f>
        <v>Projection of Service Visits:</v>
      </c>
      <c r="EQ89" s="40"/>
      <c r="ER89" s="40"/>
      <c r="ES89" s="40"/>
      <c r="ET89" s="79">
        <f>IF(EU$265=Equivalencies!$AE$23,'Site 14'!$G87,HLOOKUP(CONCATENATE(EQ$2,ET$1),$B$3:$UUU$272,ROW($N89)-2,FALSE))</f>
        <v>0</v>
      </c>
      <c r="EU89" s="40"/>
      <c r="EV89" s="79">
        <f>IF(EU$265=Equivalencies!$AE$23,'Site 14'!$I87,HLOOKUP(CONCATENATE(EQ$2,EV$1),$B$3:$UUU$272,ROW($P89)-2,FALSE))</f>
        <v>0</v>
      </c>
      <c r="EW89" s="40"/>
      <c r="EX89" s="79">
        <f>IF(EU$265=Equivalencies!$AE$23,'Site 14'!$K87,HLOOKUP(CONCATENATE(EQ$2,EX$1),$B$3:$UUU$272,ROW($R89)-2,FALSE))</f>
        <v>0</v>
      </c>
      <c r="EY89" s="72"/>
      <c r="EZ89" s="73" t="str">
        <f>CONCATENATE(EZ$3,FA84,FA89)</f>
        <v>15Added Service #1:Projection of Service Visits:</v>
      </c>
      <c r="FA89" s="74" t="str">
        <f>$C$89</f>
        <v>Projection of Service Visits:</v>
      </c>
      <c r="FB89" s="40"/>
      <c r="FC89" s="40"/>
      <c r="FD89" s="40"/>
      <c r="FE89" s="79">
        <f>IF(FF$265=Equivalencies!$AE$23,'Site 15'!$G87,HLOOKUP(CONCATENATE(FB$2,FE$1),$B$3:$UUU$272,ROW($N89)-2,FALSE))</f>
        <v>0</v>
      </c>
      <c r="FF89" s="40"/>
      <c r="FG89" s="79">
        <f>IF(FF$265=Equivalencies!$AE$23,'Site 15'!$I87,HLOOKUP(CONCATENATE(FB$2,FG$1),$B$3:$UUU$272,ROW($P89)-2,FALSE))</f>
        <v>0</v>
      </c>
      <c r="FH89" s="40"/>
      <c r="FI89" s="79">
        <f>IF(FF$265=Equivalencies!$AE$23,'Site 15'!$K87,HLOOKUP(CONCATENATE(FB$2,FI$1),$B$3:$UUU$272,ROW($R89)-2,FALSE))</f>
        <v>0</v>
      </c>
      <c r="FJ89" s="72"/>
      <c r="FK89" s="73" t="str">
        <f>CONCATENATE(FK$3,FL84,FL89)</f>
        <v>16Added Service #1:Projection of Service Visits:</v>
      </c>
      <c r="FL89" s="74" t="str">
        <f>$C$89</f>
        <v>Projection of Service Visits:</v>
      </c>
      <c r="FM89" s="40"/>
      <c r="FN89" s="40"/>
      <c r="FO89" s="40"/>
      <c r="FP89" s="79">
        <f>IF(FQ$265=Equivalencies!$AE$23,'Site 16'!$G87,HLOOKUP(CONCATENATE(FM$2,FP$1),$B$3:$UUU$272,ROW($N89)-2,FALSE))</f>
        <v>0</v>
      </c>
      <c r="FQ89" s="40"/>
      <c r="FR89" s="79">
        <f>IF(FQ$265=Equivalencies!$AE$23,'Site 16'!$I87,HLOOKUP(CONCATENATE(FM$2,FR$1),$B$3:$UUU$272,ROW($P89)-2,FALSE))</f>
        <v>0</v>
      </c>
      <c r="FS89" s="40"/>
      <c r="FT89" s="79">
        <f>IF(FQ$265=Equivalencies!$AE$23,'Site 16'!$K87,HLOOKUP(CONCATENATE(FM$2,FT$1),$B$3:$UUU$272,ROW($R89)-2,FALSE))</f>
        <v>0</v>
      </c>
      <c r="FU89" s="72"/>
      <c r="FV89" s="73" t="str">
        <f>CONCATENATE(FV$3,FW84,FW89)</f>
        <v>17Added Service #1:Projection of Service Visits:</v>
      </c>
      <c r="FW89" s="74" t="str">
        <f>$C$89</f>
        <v>Projection of Service Visits:</v>
      </c>
      <c r="FX89" s="40"/>
      <c r="FY89" s="40"/>
      <c r="FZ89" s="40"/>
      <c r="GA89" s="79">
        <f>IF(GB$265=Equivalencies!$AE$23,'Site 17'!$G87,HLOOKUP(CONCATENATE(FX$2,GA$1),$B$3:$UUU$272,ROW($N89)-2,FALSE))</f>
        <v>0</v>
      </c>
      <c r="GB89" s="40"/>
      <c r="GC89" s="79">
        <f>IF(GB$265=Equivalencies!$AE$23,'Site 17'!$I87,HLOOKUP(CONCATENATE(FX$2,GC$1),$B$3:$UUU$272,ROW($P89)-2,FALSE))</f>
        <v>0</v>
      </c>
      <c r="GD89" s="40"/>
      <c r="GE89" s="79">
        <f>IF(GB$265=Equivalencies!$AE$23,'Site 17'!$K87,HLOOKUP(CONCATENATE(FX$2,GE$1),$B$3:$UUU$272,ROW($R89)-2,FALSE))</f>
        <v>0</v>
      </c>
      <c r="GF89" s="72"/>
      <c r="GG89" s="73" t="str">
        <f>CONCATENATE(GG$3,GH84,GH89)</f>
        <v>18Added Service #1:Projection of Service Visits:</v>
      </c>
      <c r="GH89" s="74" t="str">
        <f>$C$89</f>
        <v>Projection of Service Visits:</v>
      </c>
      <c r="GI89" s="40"/>
      <c r="GJ89" s="40"/>
      <c r="GK89" s="40"/>
      <c r="GL89" s="79">
        <f>IF(GM$265=Equivalencies!$AE$23,'Site 18'!$G87,HLOOKUP(CONCATENATE(GI$2,GL$1),$B$3:$UUU$272,ROW($N89)-2,FALSE))</f>
        <v>0</v>
      </c>
      <c r="GM89" s="40"/>
      <c r="GN89" s="79">
        <f>IF(GM$265=Equivalencies!$AE$23,'Site 18'!$I87,HLOOKUP(CONCATENATE(GI$2,GN$1),$B$3:$UUU$272,ROW($P89)-2,FALSE))</f>
        <v>0</v>
      </c>
      <c r="GO89" s="40"/>
      <c r="GP89" s="79">
        <f>IF(GM$265=Equivalencies!$AE$23,'Site 18'!$K87,HLOOKUP(CONCATENATE(GI$2,GP$1),$B$3:$UUU$272,ROW($R89)-2,FALSE))</f>
        <v>0</v>
      </c>
      <c r="GQ89" s="72"/>
      <c r="GR89" s="73" t="str">
        <f>CONCATENATE(GR$3,GS84,GS89)</f>
        <v>19Added Service #1:Projection of Service Visits:</v>
      </c>
      <c r="GS89" s="74" t="str">
        <f>$C$89</f>
        <v>Projection of Service Visits:</v>
      </c>
      <c r="GT89" s="40"/>
      <c r="GU89" s="40"/>
      <c r="GV89" s="40"/>
      <c r="GW89" s="79">
        <f>IF(GX$265=Equivalencies!$AE$23,'Site 19'!$G87,HLOOKUP(CONCATENATE(GT$2,GW$1),$B$3:$UUU$272,ROW($N89)-2,FALSE))</f>
        <v>0</v>
      </c>
      <c r="GX89" s="40"/>
      <c r="GY89" s="79">
        <f>IF(GX$265=Equivalencies!$AE$23,'Site 19'!$I87,HLOOKUP(CONCATENATE(GT$2,GY$1),$B$3:$UUU$272,ROW($P89)-2,FALSE))</f>
        <v>0</v>
      </c>
      <c r="GZ89" s="40"/>
      <c r="HA89" s="79">
        <f>IF(GX$265=Equivalencies!$AE$23,'Site 19'!$K87,HLOOKUP(CONCATENATE(GT$2,HA$1),$B$3:$UUU$272,ROW($R89)-2,FALSE))</f>
        <v>0</v>
      </c>
      <c r="HB89" s="72"/>
      <c r="HC89" s="73" t="str">
        <f>CONCATENATE(HC$3,HD84,HD89)</f>
        <v>20Added Service #1:Projection of Service Visits:</v>
      </c>
      <c r="HD89" s="74" t="str">
        <f>$C$89</f>
        <v>Projection of Service Visits:</v>
      </c>
      <c r="HE89" s="40"/>
      <c r="HF89" s="40"/>
      <c r="HG89" s="40"/>
      <c r="HH89" s="79">
        <f>IF(HI$265=Equivalencies!$AE$23,'Site 20'!$G87,HLOOKUP(CONCATENATE(HE$2,HH$1),$B$3:$UUU$272,ROW($N89)-2,FALSE))</f>
        <v>0</v>
      </c>
      <c r="HI89" s="40"/>
      <c r="HJ89" s="79">
        <f>IF(HI$265=Equivalencies!$AE$23,'Site 20'!$I87,HLOOKUP(CONCATENATE(HE$2,HJ$1),$B$3:$UUU$272,ROW($P89)-2,FALSE))</f>
        <v>0</v>
      </c>
      <c r="HK89" s="40"/>
      <c r="HL89" s="79">
        <f>IF(HI$265=Equivalencies!$AE$23,'Site 20'!$K87,HLOOKUP(CONCATENATE(HE$2,HL$1),$B$3:$UUU$272,ROW($R89)-2,FALSE))</f>
        <v>0</v>
      </c>
      <c r="HM89" s="72"/>
      <c r="HN89" s="73" t="str">
        <f>CONCATENATE(HN$3,HO84,HO89)</f>
        <v>21Added Service #1:Projection of Service Visits:</v>
      </c>
      <c r="HO89" s="74" t="str">
        <f>$C$89</f>
        <v>Projection of Service Visits:</v>
      </c>
      <c r="HP89" s="40"/>
      <c r="HQ89" s="40"/>
      <c r="HR89" s="40"/>
      <c r="HS89" s="79">
        <f>IF(HT$265=Equivalencies!$AE$23,'Site 21'!$G87,HLOOKUP(CONCATENATE(HP$2,HS$1),$B$3:$UUU$272,ROW($N89)-2,FALSE))</f>
        <v>0</v>
      </c>
      <c r="HT89" s="40"/>
      <c r="HU89" s="79">
        <f>IF(HT$265=Equivalencies!$AE$23,'Site 21'!$I87,HLOOKUP(CONCATENATE(HP$2,HU$1),$B$3:$UUU$272,ROW($P89)-2,FALSE))</f>
        <v>0</v>
      </c>
      <c r="HV89" s="40"/>
      <c r="HW89" s="79">
        <f>IF(HT$265=Equivalencies!$AE$23,'Site 21'!$K87,HLOOKUP(CONCATENATE(HP$2,HW$1),$B$3:$UUU$272,ROW($R89)-2,FALSE))</f>
        <v>0</v>
      </c>
      <c r="HX89" s="72"/>
      <c r="HY89" s="73" t="str">
        <f>CONCATENATE(HY$3,HZ84,HZ89)</f>
        <v>22Added Service #1:Projection of Service Visits:</v>
      </c>
      <c r="HZ89" s="74" t="str">
        <f>$C$89</f>
        <v>Projection of Service Visits:</v>
      </c>
      <c r="IA89" s="40"/>
      <c r="IB89" s="40"/>
      <c r="IC89" s="40"/>
      <c r="ID89" s="79">
        <f>IF(IE$265=Equivalencies!$AE$23,'Site 22'!$G87,HLOOKUP(CONCATENATE(IA$2,ID$1),$B$3:$UUU$272,ROW($N89)-2,FALSE))</f>
        <v>0</v>
      </c>
      <c r="IE89" s="40"/>
      <c r="IF89" s="79">
        <f>IF(IE$265=Equivalencies!$AE$23,'Site 22'!$I87,HLOOKUP(CONCATENATE(IA$2,IF$1),$B$3:$UUU$272,ROW($P89)-2,FALSE))</f>
        <v>0</v>
      </c>
      <c r="IG89" s="40"/>
      <c r="IH89" s="79">
        <f>IF(IE$265=Equivalencies!$AE$23,'Site 22'!$K87,HLOOKUP(CONCATENATE(IA$2,IH$1),$B$3:$UUU$272,ROW($R89)-2,FALSE))</f>
        <v>0</v>
      </c>
      <c r="II89" s="72"/>
      <c r="IJ89" s="73" t="str">
        <f>CONCATENATE(IJ$3,IK84,IK89)</f>
        <v>23Added Service #1:Projection of Service Visits:</v>
      </c>
      <c r="IK89" s="74" t="str">
        <f>$C$89</f>
        <v>Projection of Service Visits:</v>
      </c>
      <c r="IL89" s="40"/>
      <c r="IM89" s="40"/>
      <c r="IN89" s="40"/>
      <c r="IO89" s="79">
        <f>IF(IP$265=Equivalencies!$AE$23,'Site 23'!$G87,HLOOKUP(CONCATENATE(IL$2,IO$1),$B$3:$UUU$272,ROW($N89)-2,FALSE))</f>
        <v>0</v>
      </c>
      <c r="IP89" s="40"/>
      <c r="IQ89" s="79">
        <f>IF(IP$265=Equivalencies!$AE$23,'Site 23'!$I87,HLOOKUP(CONCATENATE(IL$2,IQ$1),$B$3:$UUU$272,ROW($P89)-2,FALSE))</f>
        <v>0</v>
      </c>
      <c r="IR89" s="40"/>
      <c r="IS89" s="79">
        <f>IF(IP$265=Equivalencies!$AE$23,'Site 23'!$K87,HLOOKUP(CONCATENATE(IL$2,IS$1),$B$3:$UUU$272,ROW($R89)-2,FALSE))</f>
        <v>0</v>
      </c>
      <c r="IT89" s="72"/>
      <c r="IU89" s="73" t="str">
        <f>CONCATENATE(IU$3,IV84,IV89)</f>
        <v>24Added Service #1:Projection of Service Visits:</v>
      </c>
      <c r="IV89" s="74" t="str">
        <f>$C$89</f>
        <v>Projection of Service Visits:</v>
      </c>
      <c r="IW89" s="40"/>
      <c r="IX89" s="40"/>
      <c r="IY89" s="40"/>
      <c r="IZ89" s="79">
        <f>IF(JA$265=Equivalencies!$AE$23,'Site 24'!$G87,HLOOKUP(CONCATENATE(IW$2,IZ$1),$B$3:$UUU$272,ROW($N89)-2,FALSE))</f>
        <v>0</v>
      </c>
      <c r="JA89" s="40"/>
      <c r="JB89" s="79">
        <f>IF(JA$265=Equivalencies!$AE$23,'Site 24'!$I87,HLOOKUP(CONCATENATE(IW$2,JB$1),$B$3:$UUU$272,ROW($P89)-2,FALSE))</f>
        <v>0</v>
      </c>
      <c r="JC89" s="40"/>
      <c r="JD89" s="79">
        <f>IF(JA$265=Equivalencies!$AE$23,'Site 24'!$K87,HLOOKUP(CONCATENATE(IW$2,JD$1),$B$3:$UUU$272,ROW($R89)-2,FALSE))</f>
        <v>0</v>
      </c>
      <c r="JE89" s="72"/>
      <c r="JF89" s="73" t="str">
        <f>CONCATENATE(JF$3,JG84,JG89)</f>
        <v>25Added Service #1:Projection of Service Visits:</v>
      </c>
      <c r="JG89" s="74" t="str">
        <f>$C$89</f>
        <v>Projection of Service Visits:</v>
      </c>
      <c r="JH89" s="40"/>
      <c r="JI89" s="40"/>
      <c r="JJ89" s="40"/>
      <c r="JK89" s="79">
        <f>IF(JL$265=Equivalencies!$AE$23,'Site 25'!$G87,HLOOKUP(CONCATENATE(JH$2,JK$1),$B$3:$UUU$272,ROW($N89)-2,FALSE))</f>
        <v>0</v>
      </c>
      <c r="JL89" s="40"/>
      <c r="JM89" s="79">
        <f>IF(JL$265=Equivalencies!$AE$23,'Site 25'!$I87,HLOOKUP(CONCATENATE(JH$2,JM$1),$B$3:$UUU$272,ROW($P89)-2,FALSE))</f>
        <v>0</v>
      </c>
      <c r="JN89" s="40"/>
      <c r="JO89" s="79">
        <f>IF(JL$265=Equivalencies!$AE$23,'Site 25'!$K87,HLOOKUP(CONCATENATE(JH$2,JO$1),$B$3:$UUU$272,ROW($R89)-2,FALSE))</f>
        <v>0</v>
      </c>
      <c r="JP89" s="72"/>
      <c r="JQ89" s="73" t="str">
        <f>CONCATENATE(JQ$3,JR84,JR89)</f>
        <v>26Added Service #1:Projection of Service Visits:</v>
      </c>
      <c r="JR89" s="74" t="str">
        <f>$C$89</f>
        <v>Projection of Service Visits:</v>
      </c>
      <c r="JS89" s="40"/>
      <c r="JT89" s="40"/>
      <c r="JU89" s="40"/>
      <c r="JV89" s="79">
        <f>IF(JW$265=Equivalencies!$AE$23,'Site 26'!$G87,HLOOKUP(CONCATENATE(JS$2,JV$1),$B$3:$UUU$272,ROW($N89)-2,FALSE))</f>
        <v>0</v>
      </c>
      <c r="JW89" s="40"/>
      <c r="JX89" s="79">
        <f>IF(JW$265=Equivalencies!$AE$23,'Site 26'!$I87,HLOOKUP(CONCATENATE(JS$2,JX$1),$B$3:$UUU$272,ROW($P89)-2,FALSE))</f>
        <v>0</v>
      </c>
      <c r="JY89" s="40"/>
      <c r="JZ89" s="79">
        <f>IF(JW$265=Equivalencies!$AE$23,'Site 26'!$K87,HLOOKUP(CONCATENATE(JS$2,JZ$1),$B$3:$UUU$272,ROW($R89)-2,FALSE))</f>
        <v>0</v>
      </c>
      <c r="KA89" s="72"/>
      <c r="KB89" s="73" t="str">
        <f>CONCATENATE(KB$3,KC84,KC89)</f>
        <v>27Added Service #1:Projection of Service Visits:</v>
      </c>
      <c r="KC89" s="74" t="str">
        <f>$C$89</f>
        <v>Projection of Service Visits:</v>
      </c>
      <c r="KD89" s="40"/>
      <c r="KE89" s="40"/>
      <c r="KF89" s="40"/>
      <c r="KG89" s="79">
        <f>IF(KH$265=Equivalencies!$AE$23,'Site 27'!$G87,HLOOKUP(CONCATENATE(KD$2,KG$1),$B$3:$UUU$272,ROW($N89)-2,FALSE))</f>
        <v>0</v>
      </c>
      <c r="KH89" s="40"/>
      <c r="KI89" s="79">
        <f>IF(KH$265=Equivalencies!$AE$23,'Site 27'!$I87,HLOOKUP(CONCATENATE(KD$2,KI$1),$B$3:$UUU$272,ROW($P89)-2,FALSE))</f>
        <v>0</v>
      </c>
      <c r="KJ89" s="40"/>
      <c r="KK89" s="79">
        <f>IF(KH$265=Equivalencies!$AE$23,'Site 27'!$K87,HLOOKUP(CONCATENATE(KD$2,KK$1),$B$3:$UUU$272,ROW($R89)-2,FALSE))</f>
        <v>0</v>
      </c>
      <c r="KL89" s="72"/>
      <c r="KM89" s="73" t="str">
        <f>CONCATENATE(KM$3,KN84,KN89)</f>
        <v>28Added Service #1:Projection of Service Visits:</v>
      </c>
      <c r="KN89" s="74" t="str">
        <f>$C$89</f>
        <v>Projection of Service Visits:</v>
      </c>
      <c r="KO89" s="40"/>
      <c r="KP89" s="40"/>
      <c r="KQ89" s="40"/>
      <c r="KR89" s="79">
        <f>IF(KS$265=Equivalencies!$AE$23,'Site 28'!$G87,HLOOKUP(CONCATENATE(KO$2,KR$1),$B$3:$UUU$272,ROW($N89)-2,FALSE))</f>
        <v>0</v>
      </c>
      <c r="KS89" s="40"/>
      <c r="KT89" s="79">
        <f>IF(KS$265=Equivalencies!$AE$23,'Site 28'!$I87,HLOOKUP(CONCATENATE(KO$2,KT$1),$B$3:$UUU$272,ROW($P89)-2,FALSE))</f>
        <v>0</v>
      </c>
      <c r="KU89" s="40"/>
      <c r="KV89" s="79">
        <f>IF(KS$265=Equivalencies!$AE$23,'Site 28'!$K87,HLOOKUP(CONCATENATE(KO$2,KV$1),$B$3:$UUU$272,ROW($R89)-2,FALSE))</f>
        <v>0</v>
      </c>
      <c r="KW89" s="72"/>
      <c r="KX89" s="73" t="str">
        <f>CONCATENATE(KX$3,KY84,KY89)</f>
        <v>29Added Service #1:Projection of Service Visits:</v>
      </c>
      <c r="KY89" s="74" t="str">
        <f>$C$89</f>
        <v>Projection of Service Visits:</v>
      </c>
      <c r="KZ89" s="40"/>
      <c r="LA89" s="40"/>
      <c r="LB89" s="40"/>
      <c r="LC89" s="79">
        <f>IF(LD$265=Equivalencies!$AE$23,'Site 29'!$G87,HLOOKUP(CONCATENATE(KZ$2,LC$1),$B$3:$UUU$272,ROW($N89)-2,FALSE))</f>
        <v>0</v>
      </c>
      <c r="LD89" s="40"/>
      <c r="LE89" s="79">
        <f>IF(LD$265=Equivalencies!$AE$23,'Site 29'!$I87,HLOOKUP(CONCATENATE(KZ$2,LE$1),$B$3:$UUU$272,ROW($P89)-2,FALSE))</f>
        <v>0</v>
      </c>
      <c r="LF89" s="40"/>
      <c r="LG89" s="79">
        <f>IF(LD$265=Equivalencies!$AE$23,'Site 29'!$K87,HLOOKUP(CONCATENATE(KZ$2,LG$1),$B$3:$UUU$272,ROW($R89)-2,FALSE))</f>
        <v>0</v>
      </c>
      <c r="LH89" s="72"/>
      <c r="LI89" s="73" t="str">
        <f>CONCATENATE(LI$3,LJ84,LJ89)</f>
        <v>30Added Service #1:Projection of Service Visits:</v>
      </c>
      <c r="LJ89" s="74" t="str">
        <f>$C$89</f>
        <v>Projection of Service Visits:</v>
      </c>
      <c r="LK89" s="40"/>
      <c r="LL89" s="40"/>
      <c r="LM89" s="40"/>
      <c r="LN89" s="79">
        <f>IF(LO$265=Equivalencies!$AE$23,'Site 30'!$G87,HLOOKUP(CONCATENATE(LK$2,LN$1),$B$3:$UUU$272,ROW($N89)-2,FALSE))</f>
        <v>0</v>
      </c>
      <c r="LO89" s="40"/>
      <c r="LP89" s="79">
        <f>IF(LO$265=Equivalencies!$AE$23,'Site 30'!$I87,HLOOKUP(CONCATENATE(LK$2,LP$1),$B$3:$UUU$272,ROW($P89)-2,FALSE))</f>
        <v>0</v>
      </c>
      <c r="LQ89" s="40"/>
      <c r="LR89" s="79">
        <f>IF(LO$265=Equivalencies!$AE$23,'Site 30'!$K87,HLOOKUP(CONCATENATE(LK$2,LR$1),$B$3:$UUU$272,ROW($R89)-2,FALSE))</f>
        <v>0</v>
      </c>
      <c r="LS89" s="72"/>
      <c r="LT89" s="73" t="str">
        <f>CONCATENATE(LT$3,LU84,LU89)</f>
        <v>31Added Service #1:Projection of Service Visits:</v>
      </c>
      <c r="LU89" s="74" t="str">
        <f>$C$89</f>
        <v>Projection of Service Visits:</v>
      </c>
      <c r="LV89" s="40"/>
      <c r="LW89" s="40"/>
      <c r="LX89" s="40"/>
      <c r="LY89" s="79">
        <f>IF(LZ$265=Equivalencies!$AE$23,'Site 31'!$G87,HLOOKUP(CONCATENATE(LV$2,LY$1),$B$3:$UUU$272,ROW($N89)-2,FALSE))</f>
        <v>0</v>
      </c>
      <c r="LZ89" s="40"/>
      <c r="MA89" s="79">
        <f>IF(LZ$265=Equivalencies!$AE$23,'Site 31'!$I87,HLOOKUP(CONCATENATE(LV$2,MA$1),$B$3:$UUU$272,ROW($P89)-2,FALSE))</f>
        <v>0</v>
      </c>
      <c r="MB89" s="40"/>
      <c r="MC89" s="79">
        <f>IF(LZ$265=Equivalencies!$AE$23,'Site 31'!$K87,HLOOKUP(CONCATENATE(LV$2,MC$1),$B$3:$UUU$272,ROW($R89)-2,FALSE))</f>
        <v>0</v>
      </c>
      <c r="MD89" s="72"/>
      <c r="ME89" s="73" t="str">
        <f>CONCATENATE(ME$3,MF84,MF89)</f>
        <v>32Added Service #1:Projection of Service Visits:</v>
      </c>
      <c r="MF89" s="74" t="str">
        <f>$C$89</f>
        <v>Projection of Service Visits:</v>
      </c>
      <c r="MG89" s="40"/>
      <c r="MH89" s="40"/>
      <c r="MI89" s="40"/>
      <c r="MJ89" s="79">
        <f>IF(MK$265=Equivalencies!$AE$23,'Site 32'!$G87,HLOOKUP(CONCATENATE(MG$2,MJ$1),$B$3:$UUU$272,ROW($N89)-2,FALSE))</f>
        <v>0</v>
      </c>
      <c r="MK89" s="40"/>
      <c r="ML89" s="79">
        <f>IF(MK$265=Equivalencies!$AE$23,'Site 32'!$I87,HLOOKUP(CONCATENATE(MG$2,ML$1),$B$3:$UUU$272,ROW($P89)-2,FALSE))</f>
        <v>0</v>
      </c>
      <c r="MM89" s="40"/>
      <c r="MN89" s="79">
        <f>IF(MK$265=Equivalencies!$AE$23,'Site 32'!$K87,HLOOKUP(CONCATENATE(MG$2,MN$1),$B$3:$UUU$272,ROW($R89)-2,FALSE))</f>
        <v>0</v>
      </c>
      <c r="MO89" s="72"/>
      <c r="MP89" s="73" t="str">
        <f>CONCATENATE(MP$3,MQ84,MQ89)</f>
        <v>33Added Service #1:Projection of Service Visits:</v>
      </c>
      <c r="MQ89" s="74" t="str">
        <f>$C$89</f>
        <v>Projection of Service Visits:</v>
      </c>
      <c r="MR89" s="40"/>
      <c r="MS89" s="40"/>
      <c r="MT89" s="40"/>
      <c r="MU89" s="79">
        <f>IF(MV$265=Equivalencies!$AE$23,'Site 33'!$G87,HLOOKUP(CONCATENATE(MR$2,MU$1),$B$3:$UUU$272,ROW($N89)-2,FALSE))</f>
        <v>0</v>
      </c>
      <c r="MV89" s="40"/>
      <c r="MW89" s="79">
        <f>IF(MV$265=Equivalencies!$AE$23,'Site 33'!$I87,HLOOKUP(CONCATENATE(MR$2,MW$1),$B$3:$UUU$272,ROW($P89)-2,FALSE))</f>
        <v>0</v>
      </c>
      <c r="MX89" s="40"/>
      <c r="MY89" s="79">
        <f>IF(MV$265=Equivalencies!$AE$23,'Site 33'!$K87,HLOOKUP(CONCATENATE(MR$2,MY$1),$B$3:$UUU$272,ROW($R89)-2,FALSE))</f>
        <v>0</v>
      </c>
      <c r="MZ89" s="72"/>
      <c r="NA89" s="73" t="str">
        <f>CONCATENATE(NA$3,NB84,NB89)</f>
        <v>34Added Service #1:Projection of Service Visits:</v>
      </c>
      <c r="NB89" s="74" t="str">
        <f>$C$89</f>
        <v>Projection of Service Visits:</v>
      </c>
      <c r="NC89" s="40"/>
      <c r="ND89" s="40"/>
      <c r="NE89" s="40"/>
      <c r="NF89" s="79">
        <f>IF(NG$265=Equivalencies!$AE$23,'Site 34'!$G87,HLOOKUP(CONCATENATE(NC$2,NF$1),$B$3:$UUU$272,ROW($N89)-2,FALSE))</f>
        <v>0</v>
      </c>
      <c r="NG89" s="40"/>
      <c r="NH89" s="79">
        <f>IF(NG$265=Equivalencies!$AE$23,'Site 34'!$I87,HLOOKUP(CONCATENATE(NC$2,NH$1),$B$3:$UUU$272,ROW($P89)-2,FALSE))</f>
        <v>0</v>
      </c>
      <c r="NI89" s="40"/>
      <c r="NJ89" s="79">
        <f>IF(NG$265=Equivalencies!$AE$23,'Site 34'!$K87,HLOOKUP(CONCATENATE(NC$2,NJ$1),$B$3:$UUU$272,ROW($R89)-2,FALSE))</f>
        <v>0</v>
      </c>
      <c r="NK89" s="72"/>
      <c r="NL89" s="73" t="str">
        <f>CONCATENATE(NL$3,NM84,NM89)</f>
        <v>35Added Service #1:Projection of Service Visits:</v>
      </c>
      <c r="NM89" s="74" t="str">
        <f>$C$89</f>
        <v>Projection of Service Visits:</v>
      </c>
      <c r="NN89" s="40"/>
      <c r="NO89" s="40"/>
      <c r="NP89" s="40"/>
      <c r="NQ89" s="79">
        <f>IF(NR$265=Equivalencies!$AE$23,'Site 35'!$G87,HLOOKUP(CONCATENATE(NN$2,NQ$1),$B$3:$UUU$272,ROW($N89)-2,FALSE))</f>
        <v>0</v>
      </c>
      <c r="NR89" s="40"/>
      <c r="NS89" s="79">
        <f>IF(NR$265=Equivalencies!$AE$23,'Site 35'!$I87,HLOOKUP(CONCATENATE(NN$2,NS$1),$B$3:$UUU$272,ROW($P89)-2,FALSE))</f>
        <v>0</v>
      </c>
      <c r="NT89" s="40"/>
      <c r="NU89" s="79">
        <f>IF(NR$265=Equivalencies!$AE$23,'Site 35'!$K87,HLOOKUP(CONCATENATE(NN$2,NU$1),$B$3:$UUU$272,ROW($R89)-2,FALSE))</f>
        <v>0</v>
      </c>
      <c r="NV89" s="72"/>
      <c r="NW89" s="73" t="str">
        <f>CONCATENATE(NW$3,NX84,NX89)</f>
        <v>36Added Service #1:Projection of Service Visits:</v>
      </c>
      <c r="NX89" s="74" t="str">
        <f>$C$89</f>
        <v>Projection of Service Visits:</v>
      </c>
      <c r="NY89" s="40"/>
      <c r="NZ89" s="40"/>
      <c r="OA89" s="40"/>
      <c r="OB89" s="79">
        <f>IF(OC$265=Equivalencies!$AE$23,'Site 36'!$G87,HLOOKUP(CONCATENATE(NY$2,OB$1),$B$3:$UUU$272,ROW($N89)-2,FALSE))</f>
        <v>0</v>
      </c>
      <c r="OC89" s="40"/>
      <c r="OD89" s="79">
        <f>IF(OC$265=Equivalencies!$AE$23,'Site 36'!$I87,HLOOKUP(CONCATENATE(NY$2,OD$1),$B$3:$UUU$272,ROW($P89)-2,FALSE))</f>
        <v>0</v>
      </c>
      <c r="OE89" s="40"/>
      <c r="OF89" s="79">
        <f>IF(OC$265=Equivalencies!$AE$23,'Site 36'!$K87,HLOOKUP(CONCATENATE(NY$2,OF$1),$B$3:$UUU$272,ROW($R89)-2,FALSE))</f>
        <v>0</v>
      </c>
      <c r="OG89" s="72"/>
      <c r="OH89" s="73" t="str">
        <f>CONCATENATE(OH$3,OI84,OI89)</f>
        <v>37Added Service #1:Projection of Service Visits:</v>
      </c>
      <c r="OI89" s="74" t="str">
        <f>$C$89</f>
        <v>Projection of Service Visits:</v>
      </c>
      <c r="OJ89" s="40"/>
      <c r="OK89" s="40"/>
      <c r="OL89" s="40"/>
      <c r="OM89" s="79">
        <f>IF(ON$265=Equivalencies!$AE$23,'Site 37'!$G87,HLOOKUP(CONCATENATE(OJ$2,OM$1),$B$3:$UUU$272,ROW($N89)-2,FALSE))</f>
        <v>0</v>
      </c>
      <c r="ON89" s="40"/>
      <c r="OO89" s="79">
        <f>IF(ON$265=Equivalencies!$AE$23,'Site 37'!$I87,HLOOKUP(CONCATENATE(OJ$2,OO$1),$B$3:$UUU$272,ROW($P89)-2,FALSE))</f>
        <v>0</v>
      </c>
      <c r="OP89" s="40"/>
      <c r="OQ89" s="79">
        <f>IF(ON$265=Equivalencies!$AE$23,'Site 37'!$K87,HLOOKUP(CONCATENATE(OJ$2,OQ$1),$B$3:$UUU$272,ROW($R89)-2,FALSE))</f>
        <v>0</v>
      </c>
      <c r="OR89" s="72"/>
      <c r="OS89" s="73" t="str">
        <f>CONCATENATE(OS$3,OT84,OT89)</f>
        <v>38Added Service #1:Projection of Service Visits:</v>
      </c>
      <c r="OT89" s="74" t="str">
        <f>$C$89</f>
        <v>Projection of Service Visits:</v>
      </c>
      <c r="OU89" s="40"/>
      <c r="OV89" s="40"/>
      <c r="OW89" s="40"/>
      <c r="OX89" s="79">
        <f>IF(OY$265=Equivalencies!$AE$23,'Site 38'!$G87,HLOOKUP(CONCATENATE(OU$2,OX$1),$B$3:$UUU$272,ROW($N89)-2,FALSE))</f>
        <v>0</v>
      </c>
      <c r="OY89" s="40"/>
      <c r="OZ89" s="79">
        <f>IF(OY$265=Equivalencies!$AE$23,'Site 38'!$I87,HLOOKUP(CONCATENATE(OU$2,OZ$1),$B$3:$UUU$272,ROW($P89)-2,FALSE))</f>
        <v>0</v>
      </c>
      <c r="PA89" s="40"/>
      <c r="PB89" s="79">
        <f>IF(OY$265=Equivalencies!$AE$23,'Site 38'!$K87,HLOOKUP(CONCATENATE(OU$2,PB$1),$B$3:$UUU$272,ROW($R89)-2,FALSE))</f>
        <v>0</v>
      </c>
      <c r="PC89" s="72"/>
      <c r="PD89" s="73" t="str">
        <f>CONCATENATE(PD$3,PE84,PE89)</f>
        <v>39Added Service #1:Projection of Service Visits:</v>
      </c>
      <c r="PE89" s="74" t="str">
        <f>$C$89</f>
        <v>Projection of Service Visits:</v>
      </c>
      <c r="PF89" s="40"/>
      <c r="PG89" s="40"/>
      <c r="PH89" s="40"/>
      <c r="PI89" s="79">
        <f>IF(PJ$265=Equivalencies!$AE$23,'Site 39'!$G87,HLOOKUP(CONCATENATE(PF$2,PI$1),$B$3:$UUU$272,ROW($N89)-2,FALSE))</f>
        <v>0</v>
      </c>
      <c r="PJ89" s="40"/>
      <c r="PK89" s="79">
        <f>IF(PJ$265=Equivalencies!$AE$23,'Site 39'!$I87,HLOOKUP(CONCATENATE(PF$2,PK$1),$B$3:$UUU$272,ROW($P89)-2,FALSE))</f>
        <v>0</v>
      </c>
      <c r="PL89" s="40"/>
      <c r="PM89" s="79">
        <f>IF(PJ$265=Equivalencies!$AE$23,'Site 39'!$K87,HLOOKUP(CONCATENATE(PF$2,PM$1),$B$3:$UUU$272,ROW($R89)-2,FALSE))</f>
        <v>0</v>
      </c>
      <c r="PN89" s="72"/>
      <c r="PO89" s="73" t="str">
        <f>CONCATENATE(PO$3,PP84,PP89)</f>
        <v>40Added Service #1:Projection of Service Visits:</v>
      </c>
      <c r="PP89" s="74" t="str">
        <f>$C$89</f>
        <v>Projection of Service Visits:</v>
      </c>
      <c r="PQ89" s="40"/>
      <c r="PR89" s="40"/>
      <c r="PS89" s="40"/>
      <c r="PT89" s="79">
        <f>IF(PU$265=Equivalencies!$AE$23,'Site 40'!$G87,HLOOKUP(CONCATENATE(PQ$2,PT$1),$B$3:$UUU$272,ROW($N89)-2,FALSE))</f>
        <v>0</v>
      </c>
      <c r="PU89" s="40"/>
      <c r="PV89" s="79">
        <f>IF(PU$265=Equivalencies!$AE$23,'Site 40'!$I87,HLOOKUP(CONCATENATE(PQ$2,PV$1),$B$3:$UUU$272,ROW($P89)-2,FALSE))</f>
        <v>0</v>
      </c>
      <c r="PW89" s="40"/>
      <c r="PX89" s="79">
        <f>IF(PU$265=Equivalencies!$AE$23,'Site 40'!$K87,HLOOKUP(CONCATENATE(PQ$2,PX$1),$B$3:$UUU$272,ROW($R89)-2,FALSE))</f>
        <v>0</v>
      </c>
      <c r="PY89" s="72"/>
      <c r="PZ89" s="73" t="str">
        <f>CONCATENATE(PZ$3,QA84,QA89)</f>
        <v>41Added Service #1:Projection of Service Visits:</v>
      </c>
      <c r="QA89" s="74" t="str">
        <f>$C$89</f>
        <v>Projection of Service Visits:</v>
      </c>
      <c r="QB89" s="40"/>
      <c r="QC89" s="40"/>
      <c r="QD89" s="40"/>
      <c r="QE89" s="79">
        <f>IF(QF$265=Equivalencies!$AE$23,'Site 41'!$G87,HLOOKUP(CONCATENATE(QB$2,QE$1),$B$3:$UUU$272,ROW($N89)-2,FALSE))</f>
        <v>0</v>
      </c>
      <c r="QF89" s="40"/>
      <c r="QG89" s="79">
        <f>IF(QF$265=Equivalencies!$AE$23,'Site 41'!$I87,HLOOKUP(CONCATENATE(QB$2,QG$1),$B$3:$UUU$272,ROW($P89)-2,FALSE))</f>
        <v>0</v>
      </c>
      <c r="QH89" s="40"/>
      <c r="QI89" s="79">
        <f>IF(QF$265=Equivalencies!$AE$23,'Site 41'!$K87,HLOOKUP(CONCATENATE(QB$2,QI$1),$B$3:$UUU$272,ROW($R89)-2,FALSE))</f>
        <v>0</v>
      </c>
      <c r="QJ89" s="72"/>
      <c r="QK89" s="73" t="str">
        <f>CONCATENATE(QK$3,QL84,QL89)</f>
        <v>42Added Service #1:Projection of Service Visits:</v>
      </c>
      <c r="QL89" s="74" t="str">
        <f>$C$89</f>
        <v>Projection of Service Visits:</v>
      </c>
      <c r="QM89" s="40"/>
      <c r="QN89" s="40"/>
      <c r="QO89" s="40"/>
      <c r="QP89" s="79">
        <f>IF(QQ$265=Equivalencies!$AE$23,'Site 42'!$G87,HLOOKUP(CONCATENATE(QM$2,QP$1),$B$3:$UUU$272,ROW($N89)-2,FALSE))</f>
        <v>0</v>
      </c>
      <c r="QQ89" s="40"/>
      <c r="QR89" s="79">
        <f>IF(QQ$265=Equivalencies!$AE$23,'Site 42'!$I87,HLOOKUP(CONCATENATE(QM$2,QR$1),$B$3:$UUU$272,ROW($P89)-2,FALSE))</f>
        <v>0</v>
      </c>
      <c r="QS89" s="40"/>
      <c r="QT89" s="79">
        <f>IF(QQ$265=Equivalencies!$AE$23,'Site 42'!$K87,HLOOKUP(CONCATENATE(QM$2,QT$1),$B$3:$UUU$272,ROW($R89)-2,FALSE))</f>
        <v>0</v>
      </c>
      <c r="QU89" s="72"/>
      <c r="QV89" s="73" t="str">
        <f>CONCATENATE(QV$3,QW84,QW89)</f>
        <v>43Added Service #1:Projection of Service Visits:</v>
      </c>
      <c r="QW89" s="74" t="str">
        <f>$C$89</f>
        <v>Projection of Service Visits:</v>
      </c>
      <c r="QX89" s="40"/>
      <c r="QY89" s="40"/>
      <c r="QZ89" s="40"/>
      <c r="RA89" s="79">
        <f>IF(RB$265=Equivalencies!$AE$23,'Site 43'!$G87,HLOOKUP(CONCATENATE(QX$2,RA$1),$B$3:$UUU$272,ROW($N89)-2,FALSE))</f>
        <v>0</v>
      </c>
      <c r="RB89" s="40"/>
      <c r="RC89" s="79">
        <f>IF(RB$265=Equivalencies!$AE$23,'Site 43'!$I87,HLOOKUP(CONCATENATE(QX$2,RC$1),$B$3:$UUU$272,ROW($P89)-2,FALSE))</f>
        <v>0</v>
      </c>
      <c r="RD89" s="40"/>
      <c r="RE89" s="79">
        <f>IF(RB$265=Equivalencies!$AE$23,'Site 43'!$K87,HLOOKUP(CONCATENATE(QX$2,RE$1),$B$3:$UUU$272,ROW($R89)-2,FALSE))</f>
        <v>0</v>
      </c>
      <c r="RF89" s="72"/>
      <c r="RG89" s="73" t="str">
        <f>CONCATENATE(RG$3,RH84,RH89)</f>
        <v>44Added Service #1:Projection of Service Visits:</v>
      </c>
      <c r="RH89" s="74" t="str">
        <f>$C$89</f>
        <v>Projection of Service Visits:</v>
      </c>
      <c r="RI89" s="40"/>
      <c r="RJ89" s="40"/>
      <c r="RK89" s="40"/>
      <c r="RL89" s="79">
        <f>IF(RM$265=Equivalencies!$AE$23,'Site 44'!$G87,HLOOKUP(CONCATENATE(RI$2,RL$1),$B$3:$UUU$272,ROW($N89)-2,FALSE))</f>
        <v>0</v>
      </c>
      <c r="RM89" s="40"/>
      <c r="RN89" s="79">
        <f>IF(RM$265=Equivalencies!$AE$23,'Site 44'!$I87,HLOOKUP(CONCATENATE(RI$2,RN$1),$B$3:$UUU$272,ROW($P89)-2,FALSE))</f>
        <v>0</v>
      </c>
      <c r="RO89" s="40"/>
      <c r="RP89" s="79">
        <f>IF(RM$265=Equivalencies!$AE$23,'Site 44'!$K87,HLOOKUP(CONCATENATE(RI$2,RP$1),$B$3:$UUU$272,ROW($R89)-2,FALSE))</f>
        <v>0</v>
      </c>
      <c r="RQ89" s="72"/>
      <c r="RR89" s="73" t="str">
        <f>CONCATENATE(RR$3,RS84,RS89)</f>
        <v>45Added Service #1:Projection of Service Visits:</v>
      </c>
      <c r="RS89" s="74" t="str">
        <f>$C$89</f>
        <v>Projection of Service Visits:</v>
      </c>
      <c r="RT89" s="40"/>
      <c r="RU89" s="40"/>
      <c r="RV89" s="40"/>
      <c r="RW89" s="79">
        <f>IF(RX$265=Equivalencies!$AE$23,'Site 45'!$G87,HLOOKUP(CONCATENATE(RT$2,RW$1),$B$3:$UUU$272,ROW($N89)-2,FALSE))</f>
        <v>0</v>
      </c>
      <c r="RX89" s="40"/>
      <c r="RY89" s="79">
        <f>IF(RX$265=Equivalencies!$AE$23,'Site 45'!$I87,HLOOKUP(CONCATENATE(RT$2,RY$1),$B$3:$UUU$272,ROW($P89)-2,FALSE))</f>
        <v>0</v>
      </c>
      <c r="RZ89" s="40"/>
      <c r="SA89" s="79">
        <f>IF(RX$265=Equivalencies!$AE$23,'Site 45'!$K87,HLOOKUP(CONCATENATE(RT$2,SA$1),$B$3:$UUU$272,ROW($R89)-2,FALSE))</f>
        <v>0</v>
      </c>
      <c r="SB89" s="72"/>
      <c r="SC89" s="73" t="str">
        <f>CONCATENATE(SC$3,SD84,SD89)</f>
        <v>46Added Service #1:Projection of Service Visits:</v>
      </c>
      <c r="SD89" s="74" t="str">
        <f>$C$89</f>
        <v>Projection of Service Visits:</v>
      </c>
      <c r="SE89" s="40"/>
      <c r="SF89" s="40"/>
      <c r="SG89" s="40"/>
      <c r="SH89" s="79">
        <f>IF(SI$265=Equivalencies!$AE$23,'Site 46'!$G87,HLOOKUP(CONCATENATE(SE$2,SH$1),$B$3:$UUU$272,ROW($N89)-2,FALSE))</f>
        <v>0</v>
      </c>
      <c r="SI89" s="40"/>
      <c r="SJ89" s="79">
        <f>IF(SI$265=Equivalencies!$AE$23,'Site 46'!$I87,HLOOKUP(CONCATENATE(SE$2,SJ$1),$B$3:$UUU$272,ROW($P89)-2,FALSE))</f>
        <v>0</v>
      </c>
      <c r="SK89" s="40"/>
      <c r="SL89" s="79">
        <f>IF(SI$265=Equivalencies!$AE$23,'Site 46'!$K87,HLOOKUP(CONCATENATE(SE$2,SL$1),$B$3:$UUU$272,ROW($R89)-2,FALSE))</f>
        <v>0</v>
      </c>
      <c r="SM89" s="72"/>
      <c r="SN89" s="73" t="str">
        <f>CONCATENATE(SN$3,SO84,SO89)</f>
        <v>47Added Service #1:Projection of Service Visits:</v>
      </c>
      <c r="SO89" s="74" t="str">
        <f>$C$89</f>
        <v>Projection of Service Visits:</v>
      </c>
      <c r="SP89" s="40"/>
      <c r="SQ89" s="40"/>
      <c r="SR89" s="40"/>
      <c r="SS89" s="79">
        <f>IF(ST$265=Equivalencies!$AE$23,'Site 47'!$G87,HLOOKUP(CONCATENATE(SP$2,SS$1),$B$3:$UUU$272,ROW($N89)-2,FALSE))</f>
        <v>0</v>
      </c>
      <c r="ST89" s="40"/>
      <c r="SU89" s="79">
        <f>IF(ST$265=Equivalencies!$AE$23,'Site 47'!$I87,HLOOKUP(CONCATENATE(SP$2,SU$1),$B$3:$UUU$272,ROW($P89)-2,FALSE))</f>
        <v>0</v>
      </c>
      <c r="SV89" s="40"/>
      <c r="SW89" s="79">
        <f>IF(ST$265=Equivalencies!$AE$23,'Site 47'!$K87,HLOOKUP(CONCATENATE(SP$2,SW$1),$B$3:$UUU$272,ROW($R89)-2,FALSE))</f>
        <v>0</v>
      </c>
      <c r="SX89" s="72"/>
      <c r="SY89" s="73" t="str">
        <f>CONCATENATE(SY$3,SZ84,SZ89)</f>
        <v>48Added Service #1:Projection of Service Visits:</v>
      </c>
      <c r="SZ89" s="74" t="str">
        <f>$C$89</f>
        <v>Projection of Service Visits:</v>
      </c>
      <c r="TA89" s="40"/>
      <c r="TB89" s="40"/>
      <c r="TC89" s="40"/>
      <c r="TD89" s="79">
        <f>IF(TE$265=Equivalencies!$AE$23,'Site 48'!$G87,HLOOKUP(CONCATENATE(TA$2,TD$1),$B$3:$UUU$272,ROW($N89)-2,FALSE))</f>
        <v>0</v>
      </c>
      <c r="TE89" s="40"/>
      <c r="TF89" s="79">
        <f>IF(TE$265=Equivalencies!$AE$23,'Site 48'!$I87,HLOOKUP(CONCATENATE(TA$2,TF$1),$B$3:$UUU$272,ROW($P89)-2,FALSE))</f>
        <v>0</v>
      </c>
      <c r="TG89" s="40"/>
      <c r="TH89" s="79">
        <f>IF(TE$265=Equivalencies!$AE$23,'Site 48'!$K87,HLOOKUP(CONCATENATE(TA$2,TH$1),$B$3:$UUU$272,ROW($R89)-2,FALSE))</f>
        <v>0</v>
      </c>
      <c r="TI89" s="72"/>
      <c r="TJ89" s="73" t="str">
        <f>CONCATENATE(TJ$3,TK84,TK89)</f>
        <v>49Added Service #1:Projection of Service Visits:</v>
      </c>
      <c r="TK89" s="74" t="str">
        <f>$C$89</f>
        <v>Projection of Service Visits:</v>
      </c>
      <c r="TL89" s="40"/>
      <c r="TM89" s="40"/>
      <c r="TN89" s="40"/>
      <c r="TO89" s="79">
        <f>IF(TP$265=Equivalencies!$AE$23,'Site 49'!$G87,HLOOKUP(CONCATENATE(TL$2,TO$1),$B$3:$UUU$272,ROW($N89)-2,FALSE))</f>
        <v>0</v>
      </c>
      <c r="TP89" s="40"/>
      <c r="TQ89" s="79">
        <f>IF(TP$265=Equivalencies!$AE$23,'Site 49'!$I87,HLOOKUP(CONCATENATE(TL$2,TQ$1),$B$3:$UUU$272,ROW($P89)-2,FALSE))</f>
        <v>0</v>
      </c>
      <c r="TR89" s="40"/>
      <c r="TS89" s="79">
        <f>IF(TP$265=Equivalencies!$AE$23,'Site 49'!$K87,HLOOKUP(CONCATENATE(TL$2,TS$1),$B$3:$UUU$272,ROW($R89)-2,FALSE))</f>
        <v>0</v>
      </c>
      <c r="TT89" s="72"/>
      <c r="TU89" s="73" t="str">
        <f>CONCATENATE(TU$3,TV84,TV89)</f>
        <v>50Added Service #1:Projection of Service Visits:</v>
      </c>
      <c r="TV89" s="74" t="str">
        <f>$C$89</f>
        <v>Projection of Service Visits:</v>
      </c>
      <c r="TW89" s="40"/>
      <c r="TX89" s="40"/>
      <c r="TY89" s="40"/>
      <c r="TZ89" s="79">
        <f>IF(UA$265=Equivalencies!$AE$23,'Site 50'!$G87,HLOOKUP(CONCATENATE(TW$2,TZ$1),$B$3:$UUU$272,ROW($N89)-2,FALSE))</f>
        <v>0</v>
      </c>
      <c r="UA89" s="40"/>
      <c r="UB89" s="79">
        <f>IF(UA$265=Equivalencies!$AE$23,'Site 50'!$I87,HLOOKUP(CONCATENATE(TW$2,UB$1),$B$3:$UUU$272,ROW($P89)-2,FALSE))</f>
        <v>0</v>
      </c>
      <c r="UC89" s="40"/>
      <c r="UD89" s="79">
        <f>IF(UA$265=Equivalencies!$AE$23,'Site 50'!$K87,HLOOKUP(CONCATENATE(TW$2,UD$1),$B$3:$UUU$272,ROW($R89)-2,FALSE))</f>
        <v>0</v>
      </c>
      <c r="UE89" s="72"/>
    </row>
    <row r="90" spans="1:551" x14ac:dyDescent="0.25">
      <c r="A90" s="75"/>
      <c r="B90" s="73"/>
      <c r="C90" s="40"/>
      <c r="D90" s="40"/>
      <c r="E90" s="40"/>
      <c r="F90" s="40"/>
      <c r="G90" s="40"/>
      <c r="H90" s="40"/>
      <c r="I90" s="40"/>
      <c r="J90" s="40"/>
      <c r="K90" s="40"/>
      <c r="L90" s="72"/>
      <c r="M90" s="73"/>
      <c r="N90" s="40"/>
      <c r="O90" s="40"/>
      <c r="P90" s="40"/>
      <c r="Q90" s="40"/>
      <c r="R90" s="40"/>
      <c r="S90" s="40"/>
      <c r="T90" s="40"/>
      <c r="U90" s="40"/>
      <c r="V90" s="40"/>
      <c r="W90" s="72"/>
      <c r="X90" s="73"/>
      <c r="Y90" s="40"/>
      <c r="Z90" s="40"/>
      <c r="AA90" s="40"/>
      <c r="AB90" s="40"/>
      <c r="AC90" s="40"/>
      <c r="AD90" s="40"/>
      <c r="AE90" s="40"/>
      <c r="AF90" s="40"/>
      <c r="AG90" s="40"/>
      <c r="AH90" s="72"/>
      <c r="AI90" s="73"/>
      <c r="AJ90" s="40"/>
      <c r="AK90" s="40"/>
      <c r="AL90" s="40"/>
      <c r="AM90" s="40"/>
      <c r="AN90" s="40"/>
      <c r="AO90" s="40"/>
      <c r="AP90" s="40"/>
      <c r="AQ90" s="40"/>
      <c r="AR90" s="40"/>
      <c r="AS90" s="72"/>
      <c r="AT90" s="73"/>
      <c r="AU90" s="40"/>
      <c r="AV90" s="40"/>
      <c r="AW90" s="40"/>
      <c r="AX90" s="40"/>
      <c r="AY90" s="40"/>
      <c r="AZ90" s="40"/>
      <c r="BA90" s="40"/>
      <c r="BB90" s="40"/>
      <c r="BC90" s="40"/>
      <c r="BD90" s="72"/>
      <c r="BE90" s="73"/>
      <c r="BF90" s="40"/>
      <c r="BG90" s="40"/>
      <c r="BH90" s="40"/>
      <c r="BI90" s="40"/>
      <c r="BJ90" s="40"/>
      <c r="BK90" s="40"/>
      <c r="BL90" s="40"/>
      <c r="BM90" s="40"/>
      <c r="BN90" s="40"/>
      <c r="BO90" s="72"/>
      <c r="BP90" s="73"/>
      <c r="BQ90" s="40"/>
      <c r="BR90" s="40"/>
      <c r="BS90" s="40"/>
      <c r="BT90" s="40"/>
      <c r="BU90" s="40"/>
      <c r="BV90" s="40"/>
      <c r="BW90" s="40"/>
      <c r="BX90" s="40"/>
      <c r="BY90" s="40"/>
      <c r="BZ90" s="72"/>
      <c r="CA90" s="73"/>
      <c r="CB90" s="40"/>
      <c r="CC90" s="40"/>
      <c r="CD90" s="40"/>
      <c r="CE90" s="40"/>
      <c r="CF90" s="40"/>
      <c r="CG90" s="40"/>
      <c r="CH90" s="40"/>
      <c r="CI90" s="40"/>
      <c r="CJ90" s="40"/>
      <c r="CK90" s="72"/>
      <c r="CL90" s="73"/>
      <c r="CM90" s="40"/>
      <c r="CN90" s="40"/>
      <c r="CO90" s="40"/>
      <c r="CP90" s="40"/>
      <c r="CQ90" s="40"/>
      <c r="CR90" s="40"/>
      <c r="CS90" s="40"/>
      <c r="CT90" s="40"/>
      <c r="CU90" s="40"/>
      <c r="CV90" s="72"/>
      <c r="CW90" s="73"/>
      <c r="CX90" s="40"/>
      <c r="CY90" s="40"/>
      <c r="CZ90" s="40"/>
      <c r="DA90" s="40"/>
      <c r="DB90" s="40"/>
      <c r="DC90" s="40"/>
      <c r="DD90" s="40"/>
      <c r="DE90" s="40"/>
      <c r="DF90" s="40"/>
      <c r="DG90" s="72"/>
      <c r="DH90" s="73"/>
      <c r="DI90" s="40"/>
      <c r="DJ90" s="40"/>
      <c r="DK90" s="40"/>
      <c r="DL90" s="40"/>
      <c r="DM90" s="40"/>
      <c r="DN90" s="40"/>
      <c r="DO90" s="40"/>
      <c r="DP90" s="40"/>
      <c r="DQ90" s="40"/>
      <c r="DR90" s="72"/>
      <c r="DS90" s="73"/>
      <c r="DT90" s="40"/>
      <c r="DU90" s="40"/>
      <c r="DV90" s="40"/>
      <c r="DW90" s="40"/>
      <c r="DX90" s="40"/>
      <c r="DY90" s="40"/>
      <c r="DZ90" s="40"/>
      <c r="EA90" s="40"/>
      <c r="EB90" s="40"/>
      <c r="EC90" s="72"/>
      <c r="ED90" s="73"/>
      <c r="EE90" s="40"/>
      <c r="EF90" s="40"/>
      <c r="EG90" s="40"/>
      <c r="EH90" s="40"/>
      <c r="EI90" s="40"/>
      <c r="EJ90" s="40"/>
      <c r="EK90" s="40"/>
      <c r="EL90" s="40"/>
      <c r="EM90" s="40"/>
      <c r="EN90" s="72"/>
      <c r="EO90" s="73"/>
      <c r="EP90" s="40"/>
      <c r="EQ90" s="40"/>
      <c r="ER90" s="40"/>
      <c r="ES90" s="40"/>
      <c r="ET90" s="40"/>
      <c r="EU90" s="40"/>
      <c r="EV90" s="40"/>
      <c r="EW90" s="40"/>
      <c r="EX90" s="40"/>
      <c r="EY90" s="72"/>
      <c r="EZ90" s="73"/>
      <c r="FA90" s="40"/>
      <c r="FB90" s="40"/>
      <c r="FC90" s="40"/>
      <c r="FD90" s="40"/>
      <c r="FE90" s="40"/>
      <c r="FF90" s="40"/>
      <c r="FG90" s="40"/>
      <c r="FH90" s="40"/>
      <c r="FI90" s="40"/>
      <c r="FJ90" s="72"/>
      <c r="FK90" s="73"/>
      <c r="FL90" s="40"/>
      <c r="FM90" s="40"/>
      <c r="FN90" s="40"/>
      <c r="FO90" s="40"/>
      <c r="FP90" s="40"/>
      <c r="FQ90" s="40"/>
      <c r="FR90" s="40"/>
      <c r="FS90" s="40"/>
      <c r="FT90" s="40"/>
      <c r="FU90" s="72"/>
      <c r="FV90" s="73"/>
      <c r="FW90" s="40"/>
      <c r="FX90" s="40"/>
      <c r="FY90" s="40"/>
      <c r="FZ90" s="40"/>
      <c r="GA90" s="40"/>
      <c r="GB90" s="40"/>
      <c r="GC90" s="40"/>
      <c r="GD90" s="40"/>
      <c r="GE90" s="40"/>
      <c r="GF90" s="72"/>
      <c r="GG90" s="73"/>
      <c r="GH90" s="40"/>
      <c r="GI90" s="40"/>
      <c r="GJ90" s="40"/>
      <c r="GK90" s="40"/>
      <c r="GL90" s="40"/>
      <c r="GM90" s="40"/>
      <c r="GN90" s="40"/>
      <c r="GO90" s="40"/>
      <c r="GP90" s="40"/>
      <c r="GQ90" s="72"/>
      <c r="GR90" s="73"/>
      <c r="GS90" s="40"/>
      <c r="GT90" s="40"/>
      <c r="GU90" s="40"/>
      <c r="GV90" s="40"/>
      <c r="GW90" s="40"/>
      <c r="GX90" s="40"/>
      <c r="GY90" s="40"/>
      <c r="GZ90" s="40"/>
      <c r="HA90" s="40"/>
      <c r="HB90" s="72"/>
      <c r="HC90" s="73"/>
      <c r="HD90" s="40"/>
      <c r="HE90" s="40"/>
      <c r="HF90" s="40"/>
      <c r="HG90" s="40"/>
      <c r="HH90" s="40"/>
      <c r="HI90" s="40"/>
      <c r="HJ90" s="40"/>
      <c r="HK90" s="40"/>
      <c r="HL90" s="40"/>
      <c r="HM90" s="72"/>
      <c r="HN90" s="73"/>
      <c r="HO90" s="40"/>
      <c r="HP90" s="40"/>
      <c r="HQ90" s="40"/>
      <c r="HR90" s="40"/>
      <c r="HS90" s="40"/>
      <c r="HT90" s="40"/>
      <c r="HU90" s="40"/>
      <c r="HV90" s="40"/>
      <c r="HW90" s="40"/>
      <c r="HX90" s="72"/>
      <c r="HY90" s="73"/>
      <c r="HZ90" s="40"/>
      <c r="IA90" s="40"/>
      <c r="IB90" s="40"/>
      <c r="IC90" s="40"/>
      <c r="ID90" s="40"/>
      <c r="IE90" s="40"/>
      <c r="IF90" s="40"/>
      <c r="IG90" s="40"/>
      <c r="IH90" s="40"/>
      <c r="II90" s="72"/>
      <c r="IJ90" s="73"/>
      <c r="IK90" s="40"/>
      <c r="IL90" s="40"/>
      <c r="IM90" s="40"/>
      <c r="IN90" s="40"/>
      <c r="IO90" s="40"/>
      <c r="IP90" s="40"/>
      <c r="IQ90" s="40"/>
      <c r="IR90" s="40"/>
      <c r="IS90" s="40"/>
      <c r="IT90" s="72"/>
      <c r="IU90" s="73"/>
      <c r="IV90" s="40"/>
      <c r="IW90" s="40"/>
      <c r="IX90" s="40"/>
      <c r="IY90" s="40"/>
      <c r="IZ90" s="40"/>
      <c r="JA90" s="40"/>
      <c r="JB90" s="40"/>
      <c r="JC90" s="40"/>
      <c r="JD90" s="40"/>
      <c r="JE90" s="72"/>
      <c r="JF90" s="73"/>
      <c r="JG90" s="40"/>
      <c r="JH90" s="40"/>
      <c r="JI90" s="40"/>
      <c r="JJ90" s="40"/>
      <c r="JK90" s="40"/>
      <c r="JL90" s="40"/>
      <c r="JM90" s="40"/>
      <c r="JN90" s="40"/>
      <c r="JO90" s="40"/>
      <c r="JP90" s="72"/>
      <c r="JQ90" s="73"/>
      <c r="JR90" s="40"/>
      <c r="JS90" s="40"/>
      <c r="JT90" s="40"/>
      <c r="JU90" s="40"/>
      <c r="JV90" s="40"/>
      <c r="JW90" s="40"/>
      <c r="JX90" s="40"/>
      <c r="JY90" s="40"/>
      <c r="JZ90" s="40"/>
      <c r="KA90" s="72"/>
      <c r="KB90" s="73"/>
      <c r="KC90" s="40"/>
      <c r="KD90" s="40"/>
      <c r="KE90" s="40"/>
      <c r="KF90" s="40"/>
      <c r="KG90" s="40"/>
      <c r="KH90" s="40"/>
      <c r="KI90" s="40"/>
      <c r="KJ90" s="40"/>
      <c r="KK90" s="40"/>
      <c r="KL90" s="72"/>
      <c r="KM90" s="73"/>
      <c r="KN90" s="40"/>
      <c r="KO90" s="40"/>
      <c r="KP90" s="40"/>
      <c r="KQ90" s="40"/>
      <c r="KR90" s="40"/>
      <c r="KS90" s="40"/>
      <c r="KT90" s="40"/>
      <c r="KU90" s="40"/>
      <c r="KV90" s="40"/>
      <c r="KW90" s="72"/>
      <c r="KX90" s="73"/>
      <c r="KY90" s="40"/>
      <c r="KZ90" s="40"/>
      <c r="LA90" s="40"/>
      <c r="LB90" s="40"/>
      <c r="LC90" s="40"/>
      <c r="LD90" s="40"/>
      <c r="LE90" s="40"/>
      <c r="LF90" s="40"/>
      <c r="LG90" s="40"/>
      <c r="LH90" s="72"/>
      <c r="LI90" s="73"/>
      <c r="LJ90" s="40"/>
      <c r="LK90" s="40"/>
      <c r="LL90" s="40"/>
      <c r="LM90" s="40"/>
      <c r="LN90" s="40"/>
      <c r="LO90" s="40"/>
      <c r="LP90" s="40"/>
      <c r="LQ90" s="40"/>
      <c r="LR90" s="40"/>
      <c r="LS90" s="72"/>
      <c r="LT90" s="73"/>
      <c r="LU90" s="40"/>
      <c r="LV90" s="40"/>
      <c r="LW90" s="40"/>
      <c r="LX90" s="40"/>
      <c r="LY90" s="40"/>
      <c r="LZ90" s="40"/>
      <c r="MA90" s="40"/>
      <c r="MB90" s="40"/>
      <c r="MC90" s="40"/>
      <c r="MD90" s="72"/>
      <c r="ME90" s="73"/>
      <c r="MF90" s="40"/>
      <c r="MG90" s="40"/>
      <c r="MH90" s="40"/>
      <c r="MI90" s="40"/>
      <c r="MJ90" s="40"/>
      <c r="MK90" s="40"/>
      <c r="ML90" s="40"/>
      <c r="MM90" s="40"/>
      <c r="MN90" s="40"/>
      <c r="MO90" s="72"/>
      <c r="MP90" s="73"/>
      <c r="MQ90" s="40"/>
      <c r="MR90" s="40"/>
      <c r="MS90" s="40"/>
      <c r="MT90" s="40"/>
      <c r="MU90" s="40"/>
      <c r="MV90" s="40"/>
      <c r="MW90" s="40"/>
      <c r="MX90" s="40"/>
      <c r="MY90" s="40"/>
      <c r="MZ90" s="72"/>
      <c r="NA90" s="73"/>
      <c r="NB90" s="40"/>
      <c r="NC90" s="40"/>
      <c r="ND90" s="40"/>
      <c r="NE90" s="40"/>
      <c r="NF90" s="40"/>
      <c r="NG90" s="40"/>
      <c r="NH90" s="40"/>
      <c r="NI90" s="40"/>
      <c r="NJ90" s="40"/>
      <c r="NK90" s="72"/>
      <c r="NL90" s="73"/>
      <c r="NM90" s="40"/>
      <c r="NN90" s="40"/>
      <c r="NO90" s="40"/>
      <c r="NP90" s="40"/>
      <c r="NQ90" s="40"/>
      <c r="NR90" s="40"/>
      <c r="NS90" s="40"/>
      <c r="NT90" s="40"/>
      <c r="NU90" s="40"/>
      <c r="NV90" s="72"/>
      <c r="NW90" s="73"/>
      <c r="NX90" s="40"/>
      <c r="NY90" s="40"/>
      <c r="NZ90" s="40"/>
      <c r="OA90" s="40"/>
      <c r="OB90" s="40"/>
      <c r="OC90" s="40"/>
      <c r="OD90" s="40"/>
      <c r="OE90" s="40"/>
      <c r="OF90" s="40"/>
      <c r="OG90" s="72"/>
      <c r="OH90" s="73"/>
      <c r="OI90" s="40"/>
      <c r="OJ90" s="40"/>
      <c r="OK90" s="40"/>
      <c r="OL90" s="40"/>
      <c r="OM90" s="40"/>
      <c r="ON90" s="40"/>
      <c r="OO90" s="40"/>
      <c r="OP90" s="40"/>
      <c r="OQ90" s="40"/>
      <c r="OR90" s="72"/>
      <c r="OS90" s="73"/>
      <c r="OT90" s="40"/>
      <c r="OU90" s="40"/>
      <c r="OV90" s="40"/>
      <c r="OW90" s="40"/>
      <c r="OX90" s="40"/>
      <c r="OY90" s="40"/>
      <c r="OZ90" s="40"/>
      <c r="PA90" s="40"/>
      <c r="PB90" s="40"/>
      <c r="PC90" s="72"/>
      <c r="PD90" s="73"/>
      <c r="PE90" s="40"/>
      <c r="PF90" s="40"/>
      <c r="PG90" s="40"/>
      <c r="PH90" s="40"/>
      <c r="PI90" s="40"/>
      <c r="PJ90" s="40"/>
      <c r="PK90" s="40"/>
      <c r="PL90" s="40"/>
      <c r="PM90" s="40"/>
      <c r="PN90" s="72"/>
      <c r="PO90" s="73"/>
      <c r="PP90" s="40"/>
      <c r="PQ90" s="40"/>
      <c r="PR90" s="40"/>
      <c r="PS90" s="40"/>
      <c r="PT90" s="40"/>
      <c r="PU90" s="40"/>
      <c r="PV90" s="40"/>
      <c r="PW90" s="40"/>
      <c r="PX90" s="40"/>
      <c r="PY90" s="72"/>
      <c r="PZ90" s="73"/>
      <c r="QA90" s="40"/>
      <c r="QB90" s="40"/>
      <c r="QC90" s="40"/>
      <c r="QD90" s="40"/>
      <c r="QE90" s="40"/>
      <c r="QF90" s="40"/>
      <c r="QG90" s="40"/>
      <c r="QH90" s="40"/>
      <c r="QI90" s="40"/>
      <c r="QJ90" s="72"/>
      <c r="QK90" s="73"/>
      <c r="QL90" s="40"/>
      <c r="QM90" s="40"/>
      <c r="QN90" s="40"/>
      <c r="QO90" s="40"/>
      <c r="QP90" s="40"/>
      <c r="QQ90" s="40"/>
      <c r="QR90" s="40"/>
      <c r="QS90" s="40"/>
      <c r="QT90" s="40"/>
      <c r="QU90" s="72"/>
      <c r="QV90" s="73"/>
      <c r="QW90" s="40"/>
      <c r="QX90" s="40"/>
      <c r="QY90" s="40"/>
      <c r="QZ90" s="40"/>
      <c r="RA90" s="40"/>
      <c r="RB90" s="40"/>
      <c r="RC90" s="40"/>
      <c r="RD90" s="40"/>
      <c r="RE90" s="40"/>
      <c r="RF90" s="72"/>
      <c r="RG90" s="73"/>
      <c r="RH90" s="40"/>
      <c r="RI90" s="40"/>
      <c r="RJ90" s="40"/>
      <c r="RK90" s="40"/>
      <c r="RL90" s="40"/>
      <c r="RM90" s="40"/>
      <c r="RN90" s="40"/>
      <c r="RO90" s="40"/>
      <c r="RP90" s="40"/>
      <c r="RQ90" s="72"/>
      <c r="RR90" s="73"/>
      <c r="RS90" s="40"/>
      <c r="RT90" s="40"/>
      <c r="RU90" s="40"/>
      <c r="RV90" s="40"/>
      <c r="RW90" s="40"/>
      <c r="RX90" s="40"/>
      <c r="RY90" s="40"/>
      <c r="RZ90" s="40"/>
      <c r="SA90" s="40"/>
      <c r="SB90" s="72"/>
      <c r="SC90" s="73"/>
      <c r="SD90" s="40"/>
      <c r="SE90" s="40"/>
      <c r="SF90" s="40"/>
      <c r="SG90" s="40"/>
      <c r="SH90" s="40"/>
      <c r="SI90" s="40"/>
      <c r="SJ90" s="40"/>
      <c r="SK90" s="40"/>
      <c r="SL90" s="40"/>
      <c r="SM90" s="72"/>
      <c r="SN90" s="73"/>
      <c r="SO90" s="40"/>
      <c r="SP90" s="40"/>
      <c r="SQ90" s="40"/>
      <c r="SR90" s="40"/>
      <c r="SS90" s="40"/>
      <c r="ST90" s="40"/>
      <c r="SU90" s="40"/>
      <c r="SV90" s="40"/>
      <c r="SW90" s="40"/>
      <c r="SX90" s="72"/>
      <c r="SY90" s="73"/>
      <c r="SZ90" s="40"/>
      <c r="TA90" s="40"/>
      <c r="TB90" s="40"/>
      <c r="TC90" s="40"/>
      <c r="TD90" s="40"/>
      <c r="TE90" s="40"/>
      <c r="TF90" s="40"/>
      <c r="TG90" s="40"/>
      <c r="TH90" s="40"/>
      <c r="TI90" s="72"/>
      <c r="TJ90" s="73"/>
      <c r="TK90" s="40"/>
      <c r="TL90" s="40"/>
      <c r="TM90" s="40"/>
      <c r="TN90" s="40"/>
      <c r="TO90" s="40"/>
      <c r="TP90" s="40"/>
      <c r="TQ90" s="40"/>
      <c r="TR90" s="40"/>
      <c r="TS90" s="40"/>
      <c r="TT90" s="72"/>
      <c r="TU90" s="73"/>
      <c r="TV90" s="40"/>
      <c r="TW90" s="40"/>
      <c r="TX90" s="40"/>
      <c r="TY90" s="40"/>
      <c r="TZ90" s="40"/>
      <c r="UA90" s="40"/>
      <c r="UB90" s="40"/>
      <c r="UC90" s="40"/>
      <c r="UD90" s="40"/>
      <c r="UE90" s="72"/>
    </row>
    <row r="91" spans="1:551" x14ac:dyDescent="0.25">
      <c r="A91" s="75"/>
      <c r="B91" s="73"/>
      <c r="C91" s="74" t="str">
        <f>'Site 1'!C89</f>
        <v>Added Service #2:</v>
      </c>
      <c r="D91" s="40"/>
      <c r="E91" s="40"/>
      <c r="F91" s="40"/>
      <c r="G91" s="148">
        <f>IF($G$16="","",$G$16)</f>
        <v>0</v>
      </c>
      <c r="H91" s="149"/>
      <c r="I91" s="149"/>
      <c r="J91" s="149"/>
      <c r="K91" s="150"/>
      <c r="L91" s="72"/>
      <c r="M91" s="73"/>
      <c r="N91" s="74" t="str">
        <f>$C$91</f>
        <v>Added Service #2:</v>
      </c>
      <c r="O91" s="40"/>
      <c r="P91" s="40"/>
      <c r="Q91" s="40"/>
      <c r="R91" s="148">
        <f>IF(R$16="","",R$16)</f>
        <v>0</v>
      </c>
      <c r="S91" s="149"/>
      <c r="T91" s="149"/>
      <c r="U91" s="149"/>
      <c r="V91" s="150"/>
      <c r="W91" s="72"/>
      <c r="X91" s="73"/>
      <c r="Y91" s="74" t="str">
        <f>$C$91</f>
        <v>Added Service #2:</v>
      </c>
      <c r="Z91" s="40"/>
      <c r="AA91" s="40"/>
      <c r="AB91" s="40"/>
      <c r="AC91" s="148">
        <f>IF(AC$16="","",AC$16)</f>
        <v>0</v>
      </c>
      <c r="AD91" s="149"/>
      <c r="AE91" s="149"/>
      <c r="AF91" s="149"/>
      <c r="AG91" s="150"/>
      <c r="AH91" s="72"/>
      <c r="AI91" s="73"/>
      <c r="AJ91" s="74" t="str">
        <f>$C$91</f>
        <v>Added Service #2:</v>
      </c>
      <c r="AK91" s="40"/>
      <c r="AL91" s="40"/>
      <c r="AM91" s="40"/>
      <c r="AN91" s="148">
        <f>IF(AN$16="","",AN$16)</f>
        <v>0</v>
      </c>
      <c r="AO91" s="149"/>
      <c r="AP91" s="149"/>
      <c r="AQ91" s="149"/>
      <c r="AR91" s="150"/>
      <c r="AS91" s="72"/>
      <c r="AT91" s="73"/>
      <c r="AU91" s="74" t="str">
        <f>$C$91</f>
        <v>Added Service #2:</v>
      </c>
      <c r="AV91" s="40"/>
      <c r="AW91" s="40"/>
      <c r="AX91" s="40"/>
      <c r="AY91" s="148">
        <f>IF(AY$16="","",AY$16)</f>
        <v>0</v>
      </c>
      <c r="AZ91" s="149"/>
      <c r="BA91" s="149"/>
      <c r="BB91" s="149"/>
      <c r="BC91" s="150"/>
      <c r="BD91" s="72"/>
      <c r="BE91" s="73"/>
      <c r="BF91" s="74" t="str">
        <f>$C$91</f>
        <v>Added Service #2:</v>
      </c>
      <c r="BG91" s="40"/>
      <c r="BH91" s="40"/>
      <c r="BI91" s="40"/>
      <c r="BJ91" s="148">
        <f>IF(BJ$16="","",BJ$16)</f>
        <v>0</v>
      </c>
      <c r="BK91" s="149"/>
      <c r="BL91" s="149"/>
      <c r="BM91" s="149"/>
      <c r="BN91" s="150"/>
      <c r="BO91" s="72"/>
      <c r="BP91" s="73"/>
      <c r="BQ91" s="74" t="str">
        <f>$C$91</f>
        <v>Added Service #2:</v>
      </c>
      <c r="BR91" s="40"/>
      <c r="BS91" s="40"/>
      <c r="BT91" s="40"/>
      <c r="BU91" s="148">
        <f>IF(BU$16="","",BU$16)</f>
        <v>0</v>
      </c>
      <c r="BV91" s="149"/>
      <c r="BW91" s="149"/>
      <c r="BX91" s="149"/>
      <c r="BY91" s="150"/>
      <c r="BZ91" s="72"/>
      <c r="CA91" s="73"/>
      <c r="CB91" s="74" t="str">
        <f>$C$91</f>
        <v>Added Service #2:</v>
      </c>
      <c r="CC91" s="40"/>
      <c r="CD91" s="40"/>
      <c r="CE91" s="40"/>
      <c r="CF91" s="148">
        <f>IF(CF$16="","",CF$16)</f>
        <v>0</v>
      </c>
      <c r="CG91" s="149"/>
      <c r="CH91" s="149"/>
      <c r="CI91" s="149"/>
      <c r="CJ91" s="150"/>
      <c r="CK91" s="72"/>
      <c r="CL91" s="73"/>
      <c r="CM91" s="74" t="str">
        <f>$C$91</f>
        <v>Added Service #2:</v>
      </c>
      <c r="CN91" s="40"/>
      <c r="CO91" s="40"/>
      <c r="CP91" s="40"/>
      <c r="CQ91" s="148">
        <f>IF(CQ$16="","",CQ$16)</f>
        <v>0</v>
      </c>
      <c r="CR91" s="149"/>
      <c r="CS91" s="149"/>
      <c r="CT91" s="149"/>
      <c r="CU91" s="150"/>
      <c r="CV91" s="72"/>
      <c r="CW91" s="73"/>
      <c r="CX91" s="74" t="str">
        <f>$C$91</f>
        <v>Added Service #2:</v>
      </c>
      <c r="CY91" s="40"/>
      <c r="CZ91" s="40"/>
      <c r="DA91" s="40"/>
      <c r="DB91" s="148">
        <f>IF(DB$16="","",DB$16)</f>
        <v>0</v>
      </c>
      <c r="DC91" s="149"/>
      <c r="DD91" s="149"/>
      <c r="DE91" s="149"/>
      <c r="DF91" s="150"/>
      <c r="DG91" s="72"/>
      <c r="DH91" s="73"/>
      <c r="DI91" s="74" t="str">
        <f>$C$91</f>
        <v>Added Service #2:</v>
      </c>
      <c r="DJ91" s="40"/>
      <c r="DK91" s="40"/>
      <c r="DL91" s="40"/>
      <c r="DM91" s="148">
        <f>IF(DM$16="","",DM$16)</f>
        <v>0</v>
      </c>
      <c r="DN91" s="149"/>
      <c r="DO91" s="149"/>
      <c r="DP91" s="149"/>
      <c r="DQ91" s="150"/>
      <c r="DR91" s="72"/>
      <c r="DS91" s="73"/>
      <c r="DT91" s="74" t="str">
        <f>$C$91</f>
        <v>Added Service #2:</v>
      </c>
      <c r="DU91" s="40"/>
      <c r="DV91" s="40"/>
      <c r="DW91" s="40"/>
      <c r="DX91" s="148">
        <f>IF(DX$16="","",DX$16)</f>
        <v>0</v>
      </c>
      <c r="DY91" s="149"/>
      <c r="DZ91" s="149"/>
      <c r="EA91" s="149"/>
      <c r="EB91" s="150"/>
      <c r="EC91" s="72"/>
      <c r="ED91" s="73"/>
      <c r="EE91" s="74" t="str">
        <f>$C$91</f>
        <v>Added Service #2:</v>
      </c>
      <c r="EF91" s="40"/>
      <c r="EG91" s="40"/>
      <c r="EH91" s="40"/>
      <c r="EI91" s="148">
        <f>IF(EI$16="","",EI$16)</f>
        <v>0</v>
      </c>
      <c r="EJ91" s="149"/>
      <c r="EK91" s="149"/>
      <c r="EL91" s="149"/>
      <c r="EM91" s="150"/>
      <c r="EN91" s="72"/>
      <c r="EO91" s="73"/>
      <c r="EP91" s="74" t="str">
        <f>$C$91</f>
        <v>Added Service #2:</v>
      </c>
      <c r="EQ91" s="40"/>
      <c r="ER91" s="40"/>
      <c r="ES91" s="40"/>
      <c r="ET91" s="148">
        <f>IF(ET$16="","",ET$16)</f>
        <v>0</v>
      </c>
      <c r="EU91" s="149"/>
      <c r="EV91" s="149"/>
      <c r="EW91" s="149"/>
      <c r="EX91" s="150"/>
      <c r="EY91" s="72"/>
      <c r="EZ91" s="73"/>
      <c r="FA91" s="74" t="str">
        <f>$C$91</f>
        <v>Added Service #2:</v>
      </c>
      <c r="FB91" s="40"/>
      <c r="FC91" s="40"/>
      <c r="FD91" s="40"/>
      <c r="FE91" s="148">
        <f>IF(FE$16="","",FE$16)</f>
        <v>0</v>
      </c>
      <c r="FF91" s="149"/>
      <c r="FG91" s="149"/>
      <c r="FH91" s="149"/>
      <c r="FI91" s="150"/>
      <c r="FJ91" s="72"/>
      <c r="FK91" s="73"/>
      <c r="FL91" s="74" t="str">
        <f>$C$91</f>
        <v>Added Service #2:</v>
      </c>
      <c r="FM91" s="40"/>
      <c r="FN91" s="40"/>
      <c r="FO91" s="40"/>
      <c r="FP91" s="148">
        <f>IF(FP$16="","",FP$16)</f>
        <v>0</v>
      </c>
      <c r="FQ91" s="149"/>
      <c r="FR91" s="149"/>
      <c r="FS91" s="149"/>
      <c r="FT91" s="150"/>
      <c r="FU91" s="72"/>
      <c r="FV91" s="73"/>
      <c r="FW91" s="74" t="str">
        <f>$C$91</f>
        <v>Added Service #2:</v>
      </c>
      <c r="FX91" s="40"/>
      <c r="FY91" s="40"/>
      <c r="FZ91" s="40"/>
      <c r="GA91" s="148">
        <f>IF(GA$16="","",GA$16)</f>
        <v>0</v>
      </c>
      <c r="GB91" s="149"/>
      <c r="GC91" s="149"/>
      <c r="GD91" s="149"/>
      <c r="GE91" s="150"/>
      <c r="GF91" s="72"/>
      <c r="GG91" s="73"/>
      <c r="GH91" s="74" t="str">
        <f>$C$91</f>
        <v>Added Service #2:</v>
      </c>
      <c r="GI91" s="40"/>
      <c r="GJ91" s="40"/>
      <c r="GK91" s="40"/>
      <c r="GL91" s="148">
        <f>IF(GL$16="","",GL$16)</f>
        <v>0</v>
      </c>
      <c r="GM91" s="149"/>
      <c r="GN91" s="149"/>
      <c r="GO91" s="149"/>
      <c r="GP91" s="150"/>
      <c r="GQ91" s="72"/>
      <c r="GR91" s="73"/>
      <c r="GS91" s="74" t="str">
        <f>$C$91</f>
        <v>Added Service #2:</v>
      </c>
      <c r="GT91" s="40"/>
      <c r="GU91" s="40"/>
      <c r="GV91" s="40"/>
      <c r="GW91" s="148">
        <f>IF(GW$16="","",GW$16)</f>
        <v>0</v>
      </c>
      <c r="GX91" s="149"/>
      <c r="GY91" s="149"/>
      <c r="GZ91" s="149"/>
      <c r="HA91" s="150"/>
      <c r="HB91" s="72"/>
      <c r="HC91" s="73"/>
      <c r="HD91" s="74" t="str">
        <f>$C$91</f>
        <v>Added Service #2:</v>
      </c>
      <c r="HE91" s="40"/>
      <c r="HF91" s="40"/>
      <c r="HG91" s="40"/>
      <c r="HH91" s="148">
        <f>IF(HH$16="","",HH$16)</f>
        <v>0</v>
      </c>
      <c r="HI91" s="149"/>
      <c r="HJ91" s="149"/>
      <c r="HK91" s="149"/>
      <c r="HL91" s="150"/>
      <c r="HM91" s="72"/>
      <c r="HN91" s="73"/>
      <c r="HO91" s="74" t="str">
        <f>$C$91</f>
        <v>Added Service #2:</v>
      </c>
      <c r="HP91" s="40"/>
      <c r="HQ91" s="40"/>
      <c r="HR91" s="40"/>
      <c r="HS91" s="148">
        <f>IF(HS$16="","",HS$16)</f>
        <v>0</v>
      </c>
      <c r="HT91" s="149"/>
      <c r="HU91" s="149"/>
      <c r="HV91" s="149"/>
      <c r="HW91" s="150"/>
      <c r="HX91" s="72"/>
      <c r="HY91" s="73"/>
      <c r="HZ91" s="74" t="str">
        <f>$C$91</f>
        <v>Added Service #2:</v>
      </c>
      <c r="IA91" s="40"/>
      <c r="IB91" s="40"/>
      <c r="IC91" s="40"/>
      <c r="ID91" s="148">
        <f>IF(ID$16="","",ID$16)</f>
        <v>0</v>
      </c>
      <c r="IE91" s="149"/>
      <c r="IF91" s="149"/>
      <c r="IG91" s="149"/>
      <c r="IH91" s="150"/>
      <c r="II91" s="72"/>
      <c r="IJ91" s="73"/>
      <c r="IK91" s="74" t="str">
        <f>$C$91</f>
        <v>Added Service #2:</v>
      </c>
      <c r="IL91" s="40"/>
      <c r="IM91" s="40"/>
      <c r="IN91" s="40"/>
      <c r="IO91" s="148">
        <f>IF(IO$16="","",IO$16)</f>
        <v>0</v>
      </c>
      <c r="IP91" s="149"/>
      <c r="IQ91" s="149"/>
      <c r="IR91" s="149"/>
      <c r="IS91" s="150"/>
      <c r="IT91" s="72"/>
      <c r="IU91" s="73"/>
      <c r="IV91" s="74" t="str">
        <f>$C$91</f>
        <v>Added Service #2:</v>
      </c>
      <c r="IW91" s="40"/>
      <c r="IX91" s="40"/>
      <c r="IY91" s="40"/>
      <c r="IZ91" s="148">
        <f>IF(IZ$16="","",IZ$16)</f>
        <v>0</v>
      </c>
      <c r="JA91" s="149"/>
      <c r="JB91" s="149"/>
      <c r="JC91" s="149"/>
      <c r="JD91" s="150"/>
      <c r="JE91" s="72"/>
      <c r="JF91" s="73"/>
      <c r="JG91" s="74" t="str">
        <f>$C$91</f>
        <v>Added Service #2:</v>
      </c>
      <c r="JH91" s="40"/>
      <c r="JI91" s="40"/>
      <c r="JJ91" s="40"/>
      <c r="JK91" s="148">
        <f>IF(JK$16="","",JK$16)</f>
        <v>0</v>
      </c>
      <c r="JL91" s="149"/>
      <c r="JM91" s="149"/>
      <c r="JN91" s="149"/>
      <c r="JO91" s="150"/>
      <c r="JP91" s="72"/>
      <c r="JQ91" s="73"/>
      <c r="JR91" s="74" t="str">
        <f>$C$91</f>
        <v>Added Service #2:</v>
      </c>
      <c r="JS91" s="40"/>
      <c r="JT91" s="40"/>
      <c r="JU91" s="40"/>
      <c r="JV91" s="148">
        <f>IF(JV$16="","",JV$16)</f>
        <v>0</v>
      </c>
      <c r="JW91" s="149"/>
      <c r="JX91" s="149"/>
      <c r="JY91" s="149"/>
      <c r="JZ91" s="150"/>
      <c r="KA91" s="72"/>
      <c r="KB91" s="73"/>
      <c r="KC91" s="74" t="str">
        <f>$C$91</f>
        <v>Added Service #2:</v>
      </c>
      <c r="KD91" s="40"/>
      <c r="KE91" s="40"/>
      <c r="KF91" s="40"/>
      <c r="KG91" s="148">
        <f>IF(KG$16="","",KG$16)</f>
        <v>0</v>
      </c>
      <c r="KH91" s="149"/>
      <c r="KI91" s="149"/>
      <c r="KJ91" s="149"/>
      <c r="KK91" s="150"/>
      <c r="KL91" s="72"/>
      <c r="KM91" s="73"/>
      <c r="KN91" s="74" t="str">
        <f>$C$91</f>
        <v>Added Service #2:</v>
      </c>
      <c r="KO91" s="40"/>
      <c r="KP91" s="40"/>
      <c r="KQ91" s="40"/>
      <c r="KR91" s="148">
        <f>IF(KR$16="","",KR$16)</f>
        <v>0</v>
      </c>
      <c r="KS91" s="149"/>
      <c r="KT91" s="149"/>
      <c r="KU91" s="149"/>
      <c r="KV91" s="150"/>
      <c r="KW91" s="72"/>
      <c r="KX91" s="73"/>
      <c r="KY91" s="74" t="str">
        <f>$C$91</f>
        <v>Added Service #2:</v>
      </c>
      <c r="KZ91" s="40"/>
      <c r="LA91" s="40"/>
      <c r="LB91" s="40"/>
      <c r="LC91" s="148">
        <f>IF(LC$16="","",LC$16)</f>
        <v>0</v>
      </c>
      <c r="LD91" s="149"/>
      <c r="LE91" s="149"/>
      <c r="LF91" s="149"/>
      <c r="LG91" s="150"/>
      <c r="LH91" s="72"/>
      <c r="LI91" s="73"/>
      <c r="LJ91" s="74" t="str">
        <f>$C$91</f>
        <v>Added Service #2:</v>
      </c>
      <c r="LK91" s="40"/>
      <c r="LL91" s="40"/>
      <c r="LM91" s="40"/>
      <c r="LN91" s="148">
        <f>IF(LN$16="","",LN$16)</f>
        <v>0</v>
      </c>
      <c r="LO91" s="149"/>
      <c r="LP91" s="149"/>
      <c r="LQ91" s="149"/>
      <c r="LR91" s="150"/>
      <c r="LS91" s="72"/>
      <c r="LT91" s="73"/>
      <c r="LU91" s="74" t="str">
        <f>$C$91</f>
        <v>Added Service #2:</v>
      </c>
      <c r="LV91" s="40"/>
      <c r="LW91" s="40"/>
      <c r="LX91" s="40"/>
      <c r="LY91" s="148">
        <f>IF(LY$16="","",LY$16)</f>
        <v>0</v>
      </c>
      <c r="LZ91" s="149"/>
      <c r="MA91" s="149"/>
      <c r="MB91" s="149"/>
      <c r="MC91" s="150"/>
      <c r="MD91" s="72"/>
      <c r="ME91" s="73"/>
      <c r="MF91" s="74" t="str">
        <f>$C$91</f>
        <v>Added Service #2:</v>
      </c>
      <c r="MG91" s="40"/>
      <c r="MH91" s="40"/>
      <c r="MI91" s="40"/>
      <c r="MJ91" s="148">
        <f>IF(MJ$16="","",MJ$16)</f>
        <v>0</v>
      </c>
      <c r="MK91" s="149"/>
      <c r="ML91" s="149"/>
      <c r="MM91" s="149"/>
      <c r="MN91" s="150"/>
      <c r="MO91" s="72"/>
      <c r="MP91" s="73"/>
      <c r="MQ91" s="74" t="str">
        <f>$C$91</f>
        <v>Added Service #2:</v>
      </c>
      <c r="MR91" s="40"/>
      <c r="MS91" s="40"/>
      <c r="MT91" s="40"/>
      <c r="MU91" s="148">
        <f>IF(MU$16="","",MU$16)</f>
        <v>0</v>
      </c>
      <c r="MV91" s="149"/>
      <c r="MW91" s="149"/>
      <c r="MX91" s="149"/>
      <c r="MY91" s="150"/>
      <c r="MZ91" s="72"/>
      <c r="NA91" s="73"/>
      <c r="NB91" s="74" t="str">
        <f>$C$91</f>
        <v>Added Service #2:</v>
      </c>
      <c r="NC91" s="40"/>
      <c r="ND91" s="40"/>
      <c r="NE91" s="40"/>
      <c r="NF91" s="148">
        <f>IF(NF$16="","",NF$16)</f>
        <v>0</v>
      </c>
      <c r="NG91" s="149"/>
      <c r="NH91" s="149"/>
      <c r="NI91" s="149"/>
      <c r="NJ91" s="150"/>
      <c r="NK91" s="72"/>
      <c r="NL91" s="73"/>
      <c r="NM91" s="74" t="str">
        <f>$C$91</f>
        <v>Added Service #2:</v>
      </c>
      <c r="NN91" s="40"/>
      <c r="NO91" s="40"/>
      <c r="NP91" s="40"/>
      <c r="NQ91" s="148">
        <f>IF(NQ$16="","",NQ$16)</f>
        <v>0</v>
      </c>
      <c r="NR91" s="149"/>
      <c r="NS91" s="149"/>
      <c r="NT91" s="149"/>
      <c r="NU91" s="150"/>
      <c r="NV91" s="72"/>
      <c r="NW91" s="73"/>
      <c r="NX91" s="74" t="str">
        <f>$C$91</f>
        <v>Added Service #2:</v>
      </c>
      <c r="NY91" s="40"/>
      <c r="NZ91" s="40"/>
      <c r="OA91" s="40"/>
      <c r="OB91" s="148">
        <f>IF(OB$16="","",OB$16)</f>
        <v>0</v>
      </c>
      <c r="OC91" s="149"/>
      <c r="OD91" s="149"/>
      <c r="OE91" s="149"/>
      <c r="OF91" s="150"/>
      <c r="OG91" s="72"/>
      <c r="OH91" s="73"/>
      <c r="OI91" s="74" t="str">
        <f>$C$91</f>
        <v>Added Service #2:</v>
      </c>
      <c r="OJ91" s="40"/>
      <c r="OK91" s="40"/>
      <c r="OL91" s="40"/>
      <c r="OM91" s="148">
        <f>IF(OM$16="","",OM$16)</f>
        <v>0</v>
      </c>
      <c r="ON91" s="149"/>
      <c r="OO91" s="149"/>
      <c r="OP91" s="149"/>
      <c r="OQ91" s="150"/>
      <c r="OR91" s="72"/>
      <c r="OS91" s="73"/>
      <c r="OT91" s="74" t="str">
        <f>$C$91</f>
        <v>Added Service #2:</v>
      </c>
      <c r="OU91" s="40"/>
      <c r="OV91" s="40"/>
      <c r="OW91" s="40"/>
      <c r="OX91" s="148">
        <f>IF(OX$16="","",OX$16)</f>
        <v>0</v>
      </c>
      <c r="OY91" s="149"/>
      <c r="OZ91" s="149"/>
      <c r="PA91" s="149"/>
      <c r="PB91" s="150"/>
      <c r="PC91" s="72"/>
      <c r="PD91" s="73"/>
      <c r="PE91" s="74" t="str">
        <f>$C$91</f>
        <v>Added Service #2:</v>
      </c>
      <c r="PF91" s="40"/>
      <c r="PG91" s="40"/>
      <c r="PH91" s="40"/>
      <c r="PI91" s="148">
        <f>IF(PI$16="","",PI$16)</f>
        <v>0</v>
      </c>
      <c r="PJ91" s="149"/>
      <c r="PK91" s="149"/>
      <c r="PL91" s="149"/>
      <c r="PM91" s="150"/>
      <c r="PN91" s="72"/>
      <c r="PO91" s="73"/>
      <c r="PP91" s="74" t="str">
        <f>$C$91</f>
        <v>Added Service #2:</v>
      </c>
      <c r="PQ91" s="40"/>
      <c r="PR91" s="40"/>
      <c r="PS91" s="40"/>
      <c r="PT91" s="148">
        <f>IF(PT$16="","",PT$16)</f>
        <v>0</v>
      </c>
      <c r="PU91" s="149"/>
      <c r="PV91" s="149"/>
      <c r="PW91" s="149"/>
      <c r="PX91" s="150"/>
      <c r="PY91" s="72"/>
      <c r="PZ91" s="73"/>
      <c r="QA91" s="74" t="str">
        <f>$C$91</f>
        <v>Added Service #2:</v>
      </c>
      <c r="QB91" s="40"/>
      <c r="QC91" s="40"/>
      <c r="QD91" s="40"/>
      <c r="QE91" s="148">
        <f>IF(QE$16="","",QE$16)</f>
        <v>0</v>
      </c>
      <c r="QF91" s="149"/>
      <c r="QG91" s="149"/>
      <c r="QH91" s="149"/>
      <c r="QI91" s="150"/>
      <c r="QJ91" s="72"/>
      <c r="QK91" s="73"/>
      <c r="QL91" s="74" t="str">
        <f>$C$91</f>
        <v>Added Service #2:</v>
      </c>
      <c r="QM91" s="40"/>
      <c r="QN91" s="40"/>
      <c r="QO91" s="40"/>
      <c r="QP91" s="148">
        <f>IF(QP$16="","",QP$16)</f>
        <v>0</v>
      </c>
      <c r="QQ91" s="149"/>
      <c r="QR91" s="149"/>
      <c r="QS91" s="149"/>
      <c r="QT91" s="150"/>
      <c r="QU91" s="72"/>
      <c r="QV91" s="73"/>
      <c r="QW91" s="74" t="str">
        <f>$C$91</f>
        <v>Added Service #2:</v>
      </c>
      <c r="QX91" s="40"/>
      <c r="QY91" s="40"/>
      <c r="QZ91" s="40"/>
      <c r="RA91" s="148">
        <f>IF(RA$16="","",RA$16)</f>
        <v>0</v>
      </c>
      <c r="RB91" s="149"/>
      <c r="RC91" s="149"/>
      <c r="RD91" s="149"/>
      <c r="RE91" s="150"/>
      <c r="RF91" s="72"/>
      <c r="RG91" s="73"/>
      <c r="RH91" s="74" t="str">
        <f>$C$91</f>
        <v>Added Service #2:</v>
      </c>
      <c r="RI91" s="40"/>
      <c r="RJ91" s="40"/>
      <c r="RK91" s="40"/>
      <c r="RL91" s="148">
        <f>IF(RL$16="","",RL$16)</f>
        <v>0</v>
      </c>
      <c r="RM91" s="149"/>
      <c r="RN91" s="149"/>
      <c r="RO91" s="149"/>
      <c r="RP91" s="150"/>
      <c r="RQ91" s="72"/>
      <c r="RR91" s="73"/>
      <c r="RS91" s="74" t="str">
        <f>$C$91</f>
        <v>Added Service #2:</v>
      </c>
      <c r="RT91" s="40"/>
      <c r="RU91" s="40"/>
      <c r="RV91" s="40"/>
      <c r="RW91" s="148">
        <f>IF(RW$16="","",RW$16)</f>
        <v>0</v>
      </c>
      <c r="RX91" s="149"/>
      <c r="RY91" s="149"/>
      <c r="RZ91" s="149"/>
      <c r="SA91" s="150"/>
      <c r="SB91" s="72"/>
      <c r="SC91" s="73"/>
      <c r="SD91" s="74" t="str">
        <f>$C$91</f>
        <v>Added Service #2:</v>
      </c>
      <c r="SE91" s="40"/>
      <c r="SF91" s="40"/>
      <c r="SG91" s="40"/>
      <c r="SH91" s="148">
        <f>IF(SH$16="","",SH$16)</f>
        <v>0</v>
      </c>
      <c r="SI91" s="149"/>
      <c r="SJ91" s="149"/>
      <c r="SK91" s="149"/>
      <c r="SL91" s="150"/>
      <c r="SM91" s="72"/>
      <c r="SN91" s="73"/>
      <c r="SO91" s="74" t="str">
        <f>$C$91</f>
        <v>Added Service #2:</v>
      </c>
      <c r="SP91" s="40"/>
      <c r="SQ91" s="40"/>
      <c r="SR91" s="40"/>
      <c r="SS91" s="148">
        <f>IF(SS$16="","",SS$16)</f>
        <v>0</v>
      </c>
      <c r="ST91" s="149"/>
      <c r="SU91" s="149"/>
      <c r="SV91" s="149"/>
      <c r="SW91" s="150"/>
      <c r="SX91" s="72"/>
      <c r="SY91" s="73"/>
      <c r="SZ91" s="74" t="str">
        <f>$C$91</f>
        <v>Added Service #2:</v>
      </c>
      <c r="TA91" s="40"/>
      <c r="TB91" s="40"/>
      <c r="TC91" s="40"/>
      <c r="TD91" s="148">
        <f>IF(TD$16="","",TD$16)</f>
        <v>0</v>
      </c>
      <c r="TE91" s="149"/>
      <c r="TF91" s="149"/>
      <c r="TG91" s="149"/>
      <c r="TH91" s="150"/>
      <c r="TI91" s="72"/>
      <c r="TJ91" s="73"/>
      <c r="TK91" s="74" t="str">
        <f>$C$91</f>
        <v>Added Service #2:</v>
      </c>
      <c r="TL91" s="40"/>
      <c r="TM91" s="40"/>
      <c r="TN91" s="40"/>
      <c r="TO91" s="148">
        <f>IF(TO$16="","",TO$16)</f>
        <v>0</v>
      </c>
      <c r="TP91" s="149"/>
      <c r="TQ91" s="149"/>
      <c r="TR91" s="149"/>
      <c r="TS91" s="150"/>
      <c r="TT91" s="72"/>
      <c r="TU91" s="73"/>
      <c r="TV91" s="74" t="str">
        <f>$C$91</f>
        <v>Added Service #2:</v>
      </c>
      <c r="TW91" s="40"/>
      <c r="TX91" s="40"/>
      <c r="TY91" s="40"/>
      <c r="TZ91" s="148">
        <f>IF(TZ$16="","",TZ$16)</f>
        <v>0</v>
      </c>
      <c r="UA91" s="149"/>
      <c r="UB91" s="149"/>
      <c r="UC91" s="149"/>
      <c r="UD91" s="150"/>
      <c r="UE91" s="72"/>
    </row>
    <row r="92" spans="1:551" x14ac:dyDescent="0.25">
      <c r="A92" s="75"/>
      <c r="B92" s="73"/>
      <c r="C92" s="40"/>
      <c r="D92" s="40"/>
      <c r="E92" s="40"/>
      <c r="F92" s="40"/>
      <c r="G92" s="40"/>
      <c r="H92" s="40"/>
      <c r="I92" s="40"/>
      <c r="J92" s="40"/>
      <c r="K92" s="40"/>
      <c r="L92" s="72"/>
      <c r="M92" s="73"/>
      <c r="N92" s="40"/>
      <c r="O92" s="40"/>
      <c r="P92" s="40"/>
      <c r="Q92" s="40"/>
      <c r="R92" s="40"/>
      <c r="S92" s="40"/>
      <c r="T92" s="40"/>
      <c r="U92" s="40"/>
      <c r="V92" s="40"/>
      <c r="W92" s="72"/>
      <c r="X92" s="73"/>
      <c r="Y92" s="40"/>
      <c r="Z92" s="40"/>
      <c r="AA92" s="40"/>
      <c r="AB92" s="40"/>
      <c r="AC92" s="40"/>
      <c r="AD92" s="40"/>
      <c r="AE92" s="40"/>
      <c r="AF92" s="40"/>
      <c r="AG92" s="40"/>
      <c r="AH92" s="72"/>
      <c r="AI92" s="73"/>
      <c r="AJ92" s="40"/>
      <c r="AK92" s="40"/>
      <c r="AL92" s="40"/>
      <c r="AM92" s="40"/>
      <c r="AN92" s="40"/>
      <c r="AO92" s="40"/>
      <c r="AP92" s="40"/>
      <c r="AQ92" s="40"/>
      <c r="AR92" s="40"/>
      <c r="AS92" s="72"/>
      <c r="AT92" s="73"/>
      <c r="AU92" s="40"/>
      <c r="AV92" s="40"/>
      <c r="AW92" s="40"/>
      <c r="AX92" s="40"/>
      <c r="AY92" s="40"/>
      <c r="AZ92" s="40"/>
      <c r="BA92" s="40"/>
      <c r="BB92" s="40"/>
      <c r="BC92" s="40"/>
      <c r="BD92" s="72"/>
      <c r="BE92" s="73"/>
      <c r="BF92" s="40"/>
      <c r="BG92" s="40"/>
      <c r="BH92" s="40"/>
      <c r="BI92" s="40"/>
      <c r="BJ92" s="40"/>
      <c r="BK92" s="40"/>
      <c r="BL92" s="40"/>
      <c r="BM92" s="40"/>
      <c r="BN92" s="40"/>
      <c r="BO92" s="72"/>
      <c r="BP92" s="73"/>
      <c r="BQ92" s="40"/>
      <c r="BR92" s="40"/>
      <c r="BS92" s="40"/>
      <c r="BT92" s="40"/>
      <c r="BU92" s="40"/>
      <c r="BV92" s="40"/>
      <c r="BW92" s="40"/>
      <c r="BX92" s="40"/>
      <c r="BY92" s="40"/>
      <c r="BZ92" s="72"/>
      <c r="CA92" s="73"/>
      <c r="CB92" s="40"/>
      <c r="CC92" s="40"/>
      <c r="CD92" s="40"/>
      <c r="CE92" s="40"/>
      <c r="CF92" s="40"/>
      <c r="CG92" s="40"/>
      <c r="CH92" s="40"/>
      <c r="CI92" s="40"/>
      <c r="CJ92" s="40"/>
      <c r="CK92" s="72"/>
      <c r="CL92" s="73"/>
      <c r="CM92" s="40"/>
      <c r="CN92" s="40"/>
      <c r="CO92" s="40"/>
      <c r="CP92" s="40"/>
      <c r="CQ92" s="40"/>
      <c r="CR92" s="40"/>
      <c r="CS92" s="40"/>
      <c r="CT92" s="40"/>
      <c r="CU92" s="40"/>
      <c r="CV92" s="72"/>
      <c r="CW92" s="73"/>
      <c r="CX92" s="40"/>
      <c r="CY92" s="40"/>
      <c r="CZ92" s="40"/>
      <c r="DA92" s="40"/>
      <c r="DB92" s="40"/>
      <c r="DC92" s="40"/>
      <c r="DD92" s="40"/>
      <c r="DE92" s="40"/>
      <c r="DF92" s="40"/>
      <c r="DG92" s="72"/>
      <c r="DH92" s="73"/>
      <c r="DI92" s="40"/>
      <c r="DJ92" s="40"/>
      <c r="DK92" s="40"/>
      <c r="DL92" s="40"/>
      <c r="DM92" s="40"/>
      <c r="DN92" s="40"/>
      <c r="DO92" s="40"/>
      <c r="DP92" s="40"/>
      <c r="DQ92" s="40"/>
      <c r="DR92" s="72"/>
      <c r="DS92" s="73"/>
      <c r="DT92" s="40"/>
      <c r="DU92" s="40"/>
      <c r="DV92" s="40"/>
      <c r="DW92" s="40"/>
      <c r="DX92" s="40"/>
      <c r="DY92" s="40"/>
      <c r="DZ92" s="40"/>
      <c r="EA92" s="40"/>
      <c r="EB92" s="40"/>
      <c r="EC92" s="72"/>
      <c r="ED92" s="73"/>
      <c r="EE92" s="40"/>
      <c r="EF92" s="40"/>
      <c r="EG92" s="40"/>
      <c r="EH92" s="40"/>
      <c r="EI92" s="40"/>
      <c r="EJ92" s="40"/>
      <c r="EK92" s="40"/>
      <c r="EL92" s="40"/>
      <c r="EM92" s="40"/>
      <c r="EN92" s="72"/>
      <c r="EO92" s="73"/>
      <c r="EP92" s="40"/>
      <c r="EQ92" s="40"/>
      <c r="ER92" s="40"/>
      <c r="ES92" s="40"/>
      <c r="ET92" s="40"/>
      <c r="EU92" s="40"/>
      <c r="EV92" s="40"/>
      <c r="EW92" s="40"/>
      <c r="EX92" s="40"/>
      <c r="EY92" s="72"/>
      <c r="EZ92" s="73"/>
      <c r="FA92" s="40"/>
      <c r="FB92" s="40"/>
      <c r="FC92" s="40"/>
      <c r="FD92" s="40"/>
      <c r="FE92" s="40"/>
      <c r="FF92" s="40"/>
      <c r="FG92" s="40"/>
      <c r="FH92" s="40"/>
      <c r="FI92" s="40"/>
      <c r="FJ92" s="72"/>
      <c r="FK92" s="73"/>
      <c r="FL92" s="40"/>
      <c r="FM92" s="40"/>
      <c r="FN92" s="40"/>
      <c r="FO92" s="40"/>
      <c r="FP92" s="40"/>
      <c r="FQ92" s="40"/>
      <c r="FR92" s="40"/>
      <c r="FS92" s="40"/>
      <c r="FT92" s="40"/>
      <c r="FU92" s="72"/>
      <c r="FV92" s="73"/>
      <c r="FW92" s="40"/>
      <c r="FX92" s="40"/>
      <c r="FY92" s="40"/>
      <c r="FZ92" s="40"/>
      <c r="GA92" s="40"/>
      <c r="GB92" s="40"/>
      <c r="GC92" s="40"/>
      <c r="GD92" s="40"/>
      <c r="GE92" s="40"/>
      <c r="GF92" s="72"/>
      <c r="GG92" s="73"/>
      <c r="GH92" s="40"/>
      <c r="GI92" s="40"/>
      <c r="GJ92" s="40"/>
      <c r="GK92" s="40"/>
      <c r="GL92" s="40"/>
      <c r="GM92" s="40"/>
      <c r="GN92" s="40"/>
      <c r="GO92" s="40"/>
      <c r="GP92" s="40"/>
      <c r="GQ92" s="72"/>
      <c r="GR92" s="73"/>
      <c r="GS92" s="40"/>
      <c r="GT92" s="40"/>
      <c r="GU92" s="40"/>
      <c r="GV92" s="40"/>
      <c r="GW92" s="40"/>
      <c r="GX92" s="40"/>
      <c r="GY92" s="40"/>
      <c r="GZ92" s="40"/>
      <c r="HA92" s="40"/>
      <c r="HB92" s="72"/>
      <c r="HC92" s="73"/>
      <c r="HD92" s="40"/>
      <c r="HE92" s="40"/>
      <c r="HF92" s="40"/>
      <c r="HG92" s="40"/>
      <c r="HH92" s="40"/>
      <c r="HI92" s="40"/>
      <c r="HJ92" s="40"/>
      <c r="HK92" s="40"/>
      <c r="HL92" s="40"/>
      <c r="HM92" s="72"/>
      <c r="HN92" s="73"/>
      <c r="HO92" s="40"/>
      <c r="HP92" s="40"/>
      <c r="HQ92" s="40"/>
      <c r="HR92" s="40"/>
      <c r="HS92" s="40"/>
      <c r="HT92" s="40"/>
      <c r="HU92" s="40"/>
      <c r="HV92" s="40"/>
      <c r="HW92" s="40"/>
      <c r="HX92" s="72"/>
      <c r="HY92" s="73"/>
      <c r="HZ92" s="40"/>
      <c r="IA92" s="40"/>
      <c r="IB92" s="40"/>
      <c r="IC92" s="40"/>
      <c r="ID92" s="40"/>
      <c r="IE92" s="40"/>
      <c r="IF92" s="40"/>
      <c r="IG92" s="40"/>
      <c r="IH92" s="40"/>
      <c r="II92" s="72"/>
      <c r="IJ92" s="73"/>
      <c r="IK92" s="40"/>
      <c r="IL92" s="40"/>
      <c r="IM92" s="40"/>
      <c r="IN92" s="40"/>
      <c r="IO92" s="40"/>
      <c r="IP92" s="40"/>
      <c r="IQ92" s="40"/>
      <c r="IR92" s="40"/>
      <c r="IS92" s="40"/>
      <c r="IT92" s="72"/>
      <c r="IU92" s="73"/>
      <c r="IV92" s="40"/>
      <c r="IW92" s="40"/>
      <c r="IX92" s="40"/>
      <c r="IY92" s="40"/>
      <c r="IZ92" s="40"/>
      <c r="JA92" s="40"/>
      <c r="JB92" s="40"/>
      <c r="JC92" s="40"/>
      <c r="JD92" s="40"/>
      <c r="JE92" s="72"/>
      <c r="JF92" s="73"/>
      <c r="JG92" s="40"/>
      <c r="JH92" s="40"/>
      <c r="JI92" s="40"/>
      <c r="JJ92" s="40"/>
      <c r="JK92" s="40"/>
      <c r="JL92" s="40"/>
      <c r="JM92" s="40"/>
      <c r="JN92" s="40"/>
      <c r="JO92" s="40"/>
      <c r="JP92" s="72"/>
      <c r="JQ92" s="73"/>
      <c r="JR92" s="40"/>
      <c r="JS92" s="40"/>
      <c r="JT92" s="40"/>
      <c r="JU92" s="40"/>
      <c r="JV92" s="40"/>
      <c r="JW92" s="40"/>
      <c r="JX92" s="40"/>
      <c r="JY92" s="40"/>
      <c r="JZ92" s="40"/>
      <c r="KA92" s="72"/>
      <c r="KB92" s="73"/>
      <c r="KC92" s="40"/>
      <c r="KD92" s="40"/>
      <c r="KE92" s="40"/>
      <c r="KF92" s="40"/>
      <c r="KG92" s="40"/>
      <c r="KH92" s="40"/>
      <c r="KI92" s="40"/>
      <c r="KJ92" s="40"/>
      <c r="KK92" s="40"/>
      <c r="KL92" s="72"/>
      <c r="KM92" s="73"/>
      <c r="KN92" s="40"/>
      <c r="KO92" s="40"/>
      <c r="KP92" s="40"/>
      <c r="KQ92" s="40"/>
      <c r="KR92" s="40"/>
      <c r="KS92" s="40"/>
      <c r="KT92" s="40"/>
      <c r="KU92" s="40"/>
      <c r="KV92" s="40"/>
      <c r="KW92" s="72"/>
      <c r="KX92" s="73"/>
      <c r="KY92" s="40"/>
      <c r="KZ92" s="40"/>
      <c r="LA92" s="40"/>
      <c r="LB92" s="40"/>
      <c r="LC92" s="40"/>
      <c r="LD92" s="40"/>
      <c r="LE92" s="40"/>
      <c r="LF92" s="40"/>
      <c r="LG92" s="40"/>
      <c r="LH92" s="72"/>
      <c r="LI92" s="73"/>
      <c r="LJ92" s="40"/>
      <c r="LK92" s="40"/>
      <c r="LL92" s="40"/>
      <c r="LM92" s="40"/>
      <c r="LN92" s="40"/>
      <c r="LO92" s="40"/>
      <c r="LP92" s="40"/>
      <c r="LQ92" s="40"/>
      <c r="LR92" s="40"/>
      <c r="LS92" s="72"/>
      <c r="LT92" s="73"/>
      <c r="LU92" s="40"/>
      <c r="LV92" s="40"/>
      <c r="LW92" s="40"/>
      <c r="LX92" s="40"/>
      <c r="LY92" s="40"/>
      <c r="LZ92" s="40"/>
      <c r="MA92" s="40"/>
      <c r="MB92" s="40"/>
      <c r="MC92" s="40"/>
      <c r="MD92" s="72"/>
      <c r="ME92" s="73"/>
      <c r="MF92" s="40"/>
      <c r="MG92" s="40"/>
      <c r="MH92" s="40"/>
      <c r="MI92" s="40"/>
      <c r="MJ92" s="40"/>
      <c r="MK92" s="40"/>
      <c r="ML92" s="40"/>
      <c r="MM92" s="40"/>
      <c r="MN92" s="40"/>
      <c r="MO92" s="72"/>
      <c r="MP92" s="73"/>
      <c r="MQ92" s="40"/>
      <c r="MR92" s="40"/>
      <c r="MS92" s="40"/>
      <c r="MT92" s="40"/>
      <c r="MU92" s="40"/>
      <c r="MV92" s="40"/>
      <c r="MW92" s="40"/>
      <c r="MX92" s="40"/>
      <c r="MY92" s="40"/>
      <c r="MZ92" s="72"/>
      <c r="NA92" s="73"/>
      <c r="NB92" s="40"/>
      <c r="NC92" s="40"/>
      <c r="ND92" s="40"/>
      <c r="NE92" s="40"/>
      <c r="NF92" s="40"/>
      <c r="NG92" s="40"/>
      <c r="NH92" s="40"/>
      <c r="NI92" s="40"/>
      <c r="NJ92" s="40"/>
      <c r="NK92" s="72"/>
      <c r="NL92" s="73"/>
      <c r="NM92" s="40"/>
      <c r="NN92" s="40"/>
      <c r="NO92" s="40"/>
      <c r="NP92" s="40"/>
      <c r="NQ92" s="40"/>
      <c r="NR92" s="40"/>
      <c r="NS92" s="40"/>
      <c r="NT92" s="40"/>
      <c r="NU92" s="40"/>
      <c r="NV92" s="72"/>
      <c r="NW92" s="73"/>
      <c r="NX92" s="40"/>
      <c r="NY92" s="40"/>
      <c r="NZ92" s="40"/>
      <c r="OA92" s="40"/>
      <c r="OB92" s="40"/>
      <c r="OC92" s="40"/>
      <c r="OD92" s="40"/>
      <c r="OE92" s="40"/>
      <c r="OF92" s="40"/>
      <c r="OG92" s="72"/>
      <c r="OH92" s="73"/>
      <c r="OI92" s="40"/>
      <c r="OJ92" s="40"/>
      <c r="OK92" s="40"/>
      <c r="OL92" s="40"/>
      <c r="OM92" s="40"/>
      <c r="ON92" s="40"/>
      <c r="OO92" s="40"/>
      <c r="OP92" s="40"/>
      <c r="OQ92" s="40"/>
      <c r="OR92" s="72"/>
      <c r="OS92" s="73"/>
      <c r="OT92" s="40"/>
      <c r="OU92" s="40"/>
      <c r="OV92" s="40"/>
      <c r="OW92" s="40"/>
      <c r="OX92" s="40"/>
      <c r="OY92" s="40"/>
      <c r="OZ92" s="40"/>
      <c r="PA92" s="40"/>
      <c r="PB92" s="40"/>
      <c r="PC92" s="72"/>
      <c r="PD92" s="73"/>
      <c r="PE92" s="40"/>
      <c r="PF92" s="40"/>
      <c r="PG92" s="40"/>
      <c r="PH92" s="40"/>
      <c r="PI92" s="40"/>
      <c r="PJ92" s="40"/>
      <c r="PK92" s="40"/>
      <c r="PL92" s="40"/>
      <c r="PM92" s="40"/>
      <c r="PN92" s="72"/>
      <c r="PO92" s="73"/>
      <c r="PP92" s="40"/>
      <c r="PQ92" s="40"/>
      <c r="PR92" s="40"/>
      <c r="PS92" s="40"/>
      <c r="PT92" s="40"/>
      <c r="PU92" s="40"/>
      <c r="PV92" s="40"/>
      <c r="PW92" s="40"/>
      <c r="PX92" s="40"/>
      <c r="PY92" s="72"/>
      <c r="PZ92" s="73"/>
      <c r="QA92" s="40"/>
      <c r="QB92" s="40"/>
      <c r="QC92" s="40"/>
      <c r="QD92" s="40"/>
      <c r="QE92" s="40"/>
      <c r="QF92" s="40"/>
      <c r="QG92" s="40"/>
      <c r="QH92" s="40"/>
      <c r="QI92" s="40"/>
      <c r="QJ92" s="72"/>
      <c r="QK92" s="73"/>
      <c r="QL92" s="40"/>
      <c r="QM92" s="40"/>
      <c r="QN92" s="40"/>
      <c r="QO92" s="40"/>
      <c r="QP92" s="40"/>
      <c r="QQ92" s="40"/>
      <c r="QR92" s="40"/>
      <c r="QS92" s="40"/>
      <c r="QT92" s="40"/>
      <c r="QU92" s="72"/>
      <c r="QV92" s="73"/>
      <c r="QW92" s="40"/>
      <c r="QX92" s="40"/>
      <c r="QY92" s="40"/>
      <c r="QZ92" s="40"/>
      <c r="RA92" s="40"/>
      <c r="RB92" s="40"/>
      <c r="RC92" s="40"/>
      <c r="RD92" s="40"/>
      <c r="RE92" s="40"/>
      <c r="RF92" s="72"/>
      <c r="RG92" s="73"/>
      <c r="RH92" s="40"/>
      <c r="RI92" s="40"/>
      <c r="RJ92" s="40"/>
      <c r="RK92" s="40"/>
      <c r="RL92" s="40"/>
      <c r="RM92" s="40"/>
      <c r="RN92" s="40"/>
      <c r="RO92" s="40"/>
      <c r="RP92" s="40"/>
      <c r="RQ92" s="72"/>
      <c r="RR92" s="73"/>
      <c r="RS92" s="40"/>
      <c r="RT92" s="40"/>
      <c r="RU92" s="40"/>
      <c r="RV92" s="40"/>
      <c r="RW92" s="40"/>
      <c r="RX92" s="40"/>
      <c r="RY92" s="40"/>
      <c r="RZ92" s="40"/>
      <c r="SA92" s="40"/>
      <c r="SB92" s="72"/>
      <c r="SC92" s="73"/>
      <c r="SD92" s="40"/>
      <c r="SE92" s="40"/>
      <c r="SF92" s="40"/>
      <c r="SG92" s="40"/>
      <c r="SH92" s="40"/>
      <c r="SI92" s="40"/>
      <c r="SJ92" s="40"/>
      <c r="SK92" s="40"/>
      <c r="SL92" s="40"/>
      <c r="SM92" s="72"/>
      <c r="SN92" s="73"/>
      <c r="SO92" s="40"/>
      <c r="SP92" s="40"/>
      <c r="SQ92" s="40"/>
      <c r="SR92" s="40"/>
      <c r="SS92" s="40"/>
      <c r="ST92" s="40"/>
      <c r="SU92" s="40"/>
      <c r="SV92" s="40"/>
      <c r="SW92" s="40"/>
      <c r="SX92" s="72"/>
      <c r="SY92" s="73"/>
      <c r="SZ92" s="40"/>
      <c r="TA92" s="40"/>
      <c r="TB92" s="40"/>
      <c r="TC92" s="40"/>
      <c r="TD92" s="40"/>
      <c r="TE92" s="40"/>
      <c r="TF92" s="40"/>
      <c r="TG92" s="40"/>
      <c r="TH92" s="40"/>
      <c r="TI92" s="72"/>
      <c r="TJ92" s="73"/>
      <c r="TK92" s="40"/>
      <c r="TL92" s="40"/>
      <c r="TM92" s="40"/>
      <c r="TN92" s="40"/>
      <c r="TO92" s="40"/>
      <c r="TP92" s="40"/>
      <c r="TQ92" s="40"/>
      <c r="TR92" s="40"/>
      <c r="TS92" s="40"/>
      <c r="TT92" s="72"/>
      <c r="TU92" s="73"/>
      <c r="TV92" s="40"/>
      <c r="TW92" s="40"/>
      <c r="TX92" s="40"/>
      <c r="TY92" s="40"/>
      <c r="TZ92" s="40"/>
      <c r="UA92" s="40"/>
      <c r="UB92" s="40"/>
      <c r="UC92" s="40"/>
      <c r="UD92" s="40"/>
      <c r="UE92" s="72"/>
    </row>
    <row r="93" spans="1:551" x14ac:dyDescent="0.25">
      <c r="A93" s="75"/>
      <c r="B93" s="73"/>
      <c r="C93" s="40"/>
      <c r="D93" s="40"/>
      <c r="E93" s="40"/>
      <c r="F93" s="40"/>
      <c r="G93" s="152" t="str">
        <f>G79</f>
        <v>First Year of Implementation</v>
      </c>
      <c r="H93" s="152"/>
      <c r="I93" s="152" t="str">
        <f>I79</f>
        <v>Second Year of Implementation</v>
      </c>
      <c r="J93" s="152"/>
      <c r="K93" s="152" t="str">
        <f>K79</f>
        <v>Third Year of Implementation</v>
      </c>
      <c r="L93" s="153"/>
      <c r="M93" s="73"/>
      <c r="N93" s="40"/>
      <c r="O93" s="40"/>
      <c r="P93" s="40"/>
      <c r="Q93" s="40"/>
      <c r="R93" s="152" t="str">
        <f>R79</f>
        <v>First Year of Implementation</v>
      </c>
      <c r="S93" s="152"/>
      <c r="T93" s="152" t="str">
        <f>T79</f>
        <v>Second Year of Implementation</v>
      </c>
      <c r="U93" s="152"/>
      <c r="V93" s="152" t="str">
        <f>V79</f>
        <v>Third Year of Implementation</v>
      </c>
      <c r="W93" s="153"/>
      <c r="X93" s="73"/>
      <c r="Y93" s="40"/>
      <c r="Z93" s="40"/>
      <c r="AA93" s="40"/>
      <c r="AB93" s="40"/>
      <c r="AC93" s="152" t="str">
        <f>AC79</f>
        <v>First Year of Implementation</v>
      </c>
      <c r="AD93" s="152"/>
      <c r="AE93" s="152" t="str">
        <f>AE79</f>
        <v>Second Year of Implementation</v>
      </c>
      <c r="AF93" s="152"/>
      <c r="AG93" s="152" t="str">
        <f>AG79</f>
        <v>Third Year of Implementation</v>
      </c>
      <c r="AH93" s="153"/>
      <c r="AI93" s="73"/>
      <c r="AJ93" s="40"/>
      <c r="AK93" s="40"/>
      <c r="AL93" s="40"/>
      <c r="AM93" s="40"/>
      <c r="AN93" s="152" t="str">
        <f>AN79</f>
        <v>First Year of Implementation</v>
      </c>
      <c r="AO93" s="152"/>
      <c r="AP93" s="152" t="str">
        <f>AP79</f>
        <v>Second Year of Implementation</v>
      </c>
      <c r="AQ93" s="152"/>
      <c r="AR93" s="152" t="str">
        <f>AR79</f>
        <v>Third Year of Implementation</v>
      </c>
      <c r="AS93" s="153"/>
      <c r="AT93" s="73"/>
      <c r="AU93" s="40"/>
      <c r="AV93" s="40"/>
      <c r="AW93" s="40"/>
      <c r="AX93" s="40"/>
      <c r="AY93" s="152" t="str">
        <f>AY79</f>
        <v>First Year of Implementation</v>
      </c>
      <c r="AZ93" s="152"/>
      <c r="BA93" s="152" t="str">
        <f>BA79</f>
        <v>Second Year of Implementation</v>
      </c>
      <c r="BB93" s="152"/>
      <c r="BC93" s="152" t="str">
        <f>BC79</f>
        <v>Third Year of Implementation</v>
      </c>
      <c r="BD93" s="153"/>
      <c r="BE93" s="73"/>
      <c r="BF93" s="40"/>
      <c r="BG93" s="40"/>
      <c r="BH93" s="40"/>
      <c r="BI93" s="40"/>
      <c r="BJ93" s="152" t="str">
        <f>BJ79</f>
        <v>First Year of Implementation</v>
      </c>
      <c r="BK93" s="152"/>
      <c r="BL93" s="152" t="str">
        <f>BL79</f>
        <v>Second Year of Implementation</v>
      </c>
      <c r="BM93" s="152"/>
      <c r="BN93" s="152" t="str">
        <f>BN79</f>
        <v>Third Year of Implementation</v>
      </c>
      <c r="BO93" s="153"/>
      <c r="BP93" s="73"/>
      <c r="BQ93" s="40"/>
      <c r="BR93" s="40"/>
      <c r="BS93" s="40"/>
      <c r="BT93" s="40"/>
      <c r="BU93" s="152" t="str">
        <f>BU79</f>
        <v>First Year of Implementation</v>
      </c>
      <c r="BV93" s="152"/>
      <c r="BW93" s="152" t="str">
        <f>BW79</f>
        <v>Second Year of Implementation</v>
      </c>
      <c r="BX93" s="152"/>
      <c r="BY93" s="152" t="str">
        <f>BY79</f>
        <v>Third Year of Implementation</v>
      </c>
      <c r="BZ93" s="153"/>
      <c r="CA93" s="73"/>
      <c r="CB93" s="40"/>
      <c r="CC93" s="40"/>
      <c r="CD93" s="40"/>
      <c r="CE93" s="40"/>
      <c r="CF93" s="152" t="str">
        <f>CF79</f>
        <v>First Year of Implementation</v>
      </c>
      <c r="CG93" s="152"/>
      <c r="CH93" s="152" t="str">
        <f>CH79</f>
        <v>Second Year of Implementation</v>
      </c>
      <c r="CI93" s="152"/>
      <c r="CJ93" s="152" t="str">
        <f>CJ79</f>
        <v>Third Year of Implementation</v>
      </c>
      <c r="CK93" s="153"/>
      <c r="CL93" s="73"/>
      <c r="CM93" s="40"/>
      <c r="CN93" s="40"/>
      <c r="CO93" s="40"/>
      <c r="CP93" s="40"/>
      <c r="CQ93" s="152" t="str">
        <f>CQ79</f>
        <v>First Year of Implementation</v>
      </c>
      <c r="CR93" s="152"/>
      <c r="CS93" s="152" t="str">
        <f>CS79</f>
        <v>Second Year of Implementation</v>
      </c>
      <c r="CT93" s="152"/>
      <c r="CU93" s="152" t="str">
        <f>CU79</f>
        <v>Third Year of Implementation</v>
      </c>
      <c r="CV93" s="153"/>
      <c r="CW93" s="73"/>
      <c r="CX93" s="40"/>
      <c r="CY93" s="40"/>
      <c r="CZ93" s="40"/>
      <c r="DA93" s="40"/>
      <c r="DB93" s="152" t="str">
        <f>DB79</f>
        <v>First Year of Implementation</v>
      </c>
      <c r="DC93" s="152"/>
      <c r="DD93" s="152" t="str">
        <f>DD79</f>
        <v>Second Year of Implementation</v>
      </c>
      <c r="DE93" s="152"/>
      <c r="DF93" s="152" t="str">
        <f>DF79</f>
        <v>Third Year of Implementation</v>
      </c>
      <c r="DG93" s="153"/>
      <c r="DH93" s="73"/>
      <c r="DI93" s="40"/>
      <c r="DJ93" s="40"/>
      <c r="DK93" s="40"/>
      <c r="DL93" s="40"/>
      <c r="DM93" s="152" t="str">
        <f>DM79</f>
        <v>First Year of Implementation</v>
      </c>
      <c r="DN93" s="152"/>
      <c r="DO93" s="152" t="str">
        <f>DO79</f>
        <v>Second Year of Implementation</v>
      </c>
      <c r="DP93" s="152"/>
      <c r="DQ93" s="152" t="str">
        <f>DQ79</f>
        <v>Third Year of Implementation</v>
      </c>
      <c r="DR93" s="153"/>
      <c r="DS93" s="73"/>
      <c r="DT93" s="40"/>
      <c r="DU93" s="40"/>
      <c r="DV93" s="40"/>
      <c r="DW93" s="40"/>
      <c r="DX93" s="152" t="str">
        <f>DX79</f>
        <v>First Year of Implementation</v>
      </c>
      <c r="DY93" s="152"/>
      <c r="DZ93" s="152" t="str">
        <f>DZ79</f>
        <v>Second Year of Implementation</v>
      </c>
      <c r="EA93" s="152"/>
      <c r="EB93" s="152" t="str">
        <f>EB79</f>
        <v>Third Year of Implementation</v>
      </c>
      <c r="EC93" s="153"/>
      <c r="ED93" s="73"/>
      <c r="EE93" s="40"/>
      <c r="EF93" s="40"/>
      <c r="EG93" s="40"/>
      <c r="EH93" s="40"/>
      <c r="EI93" s="152" t="str">
        <f>EI79</f>
        <v>First Year of Implementation</v>
      </c>
      <c r="EJ93" s="152"/>
      <c r="EK93" s="152" t="str">
        <f>EK79</f>
        <v>Second Year of Implementation</v>
      </c>
      <c r="EL93" s="152"/>
      <c r="EM93" s="152" t="str">
        <f>EM79</f>
        <v>Third Year of Implementation</v>
      </c>
      <c r="EN93" s="153"/>
      <c r="EO93" s="73"/>
      <c r="EP93" s="40"/>
      <c r="EQ93" s="40"/>
      <c r="ER93" s="40"/>
      <c r="ES93" s="40"/>
      <c r="ET93" s="152" t="str">
        <f>ET79</f>
        <v>First Year of Implementation</v>
      </c>
      <c r="EU93" s="152"/>
      <c r="EV93" s="152" t="str">
        <f>EV79</f>
        <v>Second Year of Implementation</v>
      </c>
      <c r="EW93" s="152"/>
      <c r="EX93" s="152" t="str">
        <f>EX79</f>
        <v>Third Year of Implementation</v>
      </c>
      <c r="EY93" s="153"/>
      <c r="EZ93" s="73"/>
      <c r="FA93" s="40"/>
      <c r="FB93" s="40"/>
      <c r="FC93" s="40"/>
      <c r="FD93" s="40"/>
      <c r="FE93" s="152" t="str">
        <f>FE79</f>
        <v>First Year of Implementation</v>
      </c>
      <c r="FF93" s="152"/>
      <c r="FG93" s="152" t="str">
        <f>FG79</f>
        <v>Second Year of Implementation</v>
      </c>
      <c r="FH93" s="152"/>
      <c r="FI93" s="152" t="str">
        <f>FI79</f>
        <v>Third Year of Implementation</v>
      </c>
      <c r="FJ93" s="153"/>
      <c r="FK93" s="73"/>
      <c r="FL93" s="40"/>
      <c r="FM93" s="40"/>
      <c r="FN93" s="40"/>
      <c r="FO93" s="40"/>
      <c r="FP93" s="152" t="str">
        <f>FP79</f>
        <v>First Year of Implementation</v>
      </c>
      <c r="FQ93" s="152"/>
      <c r="FR93" s="152" t="str">
        <f>FR79</f>
        <v>Second Year of Implementation</v>
      </c>
      <c r="FS93" s="152"/>
      <c r="FT93" s="152" t="str">
        <f>FT79</f>
        <v>Third Year of Implementation</v>
      </c>
      <c r="FU93" s="153"/>
      <c r="FV93" s="73"/>
      <c r="FW93" s="40"/>
      <c r="FX93" s="40"/>
      <c r="FY93" s="40"/>
      <c r="FZ93" s="40"/>
      <c r="GA93" s="152" t="str">
        <f>GA79</f>
        <v>First Year of Implementation</v>
      </c>
      <c r="GB93" s="152"/>
      <c r="GC93" s="152" t="str">
        <f>GC79</f>
        <v>Second Year of Implementation</v>
      </c>
      <c r="GD93" s="152"/>
      <c r="GE93" s="152" t="str">
        <f>GE79</f>
        <v>Third Year of Implementation</v>
      </c>
      <c r="GF93" s="153"/>
      <c r="GG93" s="73"/>
      <c r="GH93" s="40"/>
      <c r="GI93" s="40"/>
      <c r="GJ93" s="40"/>
      <c r="GK93" s="40"/>
      <c r="GL93" s="152" t="str">
        <f>GL79</f>
        <v>First Year of Implementation</v>
      </c>
      <c r="GM93" s="152"/>
      <c r="GN93" s="152" t="str">
        <f>GN79</f>
        <v>Second Year of Implementation</v>
      </c>
      <c r="GO93" s="152"/>
      <c r="GP93" s="152" t="str">
        <f>GP79</f>
        <v>Third Year of Implementation</v>
      </c>
      <c r="GQ93" s="153"/>
      <c r="GR93" s="73"/>
      <c r="GS93" s="40"/>
      <c r="GT93" s="40"/>
      <c r="GU93" s="40"/>
      <c r="GV93" s="40"/>
      <c r="GW93" s="152" t="str">
        <f>GW79</f>
        <v>First Year of Implementation</v>
      </c>
      <c r="GX93" s="152"/>
      <c r="GY93" s="152" t="str">
        <f>GY79</f>
        <v>Second Year of Implementation</v>
      </c>
      <c r="GZ93" s="152"/>
      <c r="HA93" s="152" t="str">
        <f>HA79</f>
        <v>Third Year of Implementation</v>
      </c>
      <c r="HB93" s="153"/>
      <c r="HC93" s="73"/>
      <c r="HD93" s="40"/>
      <c r="HE93" s="40"/>
      <c r="HF93" s="40"/>
      <c r="HG93" s="40"/>
      <c r="HH93" s="152" t="str">
        <f>HH79</f>
        <v>First Year of Implementation</v>
      </c>
      <c r="HI93" s="152"/>
      <c r="HJ93" s="152" t="str">
        <f>HJ79</f>
        <v>Second Year of Implementation</v>
      </c>
      <c r="HK93" s="152"/>
      <c r="HL93" s="152" t="str">
        <f>HL79</f>
        <v>Third Year of Implementation</v>
      </c>
      <c r="HM93" s="153"/>
      <c r="HN93" s="73"/>
      <c r="HO93" s="40"/>
      <c r="HP93" s="40"/>
      <c r="HQ93" s="40"/>
      <c r="HR93" s="40"/>
      <c r="HS93" s="152" t="str">
        <f>HS79</f>
        <v>First Year of Implementation</v>
      </c>
      <c r="HT93" s="152"/>
      <c r="HU93" s="152" t="str">
        <f>HU79</f>
        <v>Second Year of Implementation</v>
      </c>
      <c r="HV93" s="152"/>
      <c r="HW93" s="152" t="str">
        <f>HW79</f>
        <v>Third Year of Implementation</v>
      </c>
      <c r="HX93" s="153"/>
      <c r="HY93" s="73"/>
      <c r="HZ93" s="40"/>
      <c r="IA93" s="40"/>
      <c r="IB93" s="40"/>
      <c r="IC93" s="40"/>
      <c r="ID93" s="152" t="str">
        <f>ID79</f>
        <v>First Year of Implementation</v>
      </c>
      <c r="IE93" s="152"/>
      <c r="IF93" s="152" t="str">
        <f>IF79</f>
        <v>Second Year of Implementation</v>
      </c>
      <c r="IG93" s="152"/>
      <c r="IH93" s="152" t="str">
        <f>IH79</f>
        <v>Third Year of Implementation</v>
      </c>
      <c r="II93" s="153"/>
      <c r="IJ93" s="73"/>
      <c r="IK93" s="40"/>
      <c r="IL93" s="40"/>
      <c r="IM93" s="40"/>
      <c r="IN93" s="40"/>
      <c r="IO93" s="152" t="str">
        <f>IO79</f>
        <v>First Year of Implementation</v>
      </c>
      <c r="IP93" s="152"/>
      <c r="IQ93" s="152" t="str">
        <f>IQ79</f>
        <v>Second Year of Implementation</v>
      </c>
      <c r="IR93" s="152"/>
      <c r="IS93" s="152" t="str">
        <f>IS79</f>
        <v>Third Year of Implementation</v>
      </c>
      <c r="IT93" s="153"/>
      <c r="IU93" s="73"/>
      <c r="IV93" s="40"/>
      <c r="IW93" s="40"/>
      <c r="IX93" s="40"/>
      <c r="IY93" s="40"/>
      <c r="IZ93" s="152" t="str">
        <f>IZ79</f>
        <v>First Year of Implementation</v>
      </c>
      <c r="JA93" s="152"/>
      <c r="JB93" s="152" t="str">
        <f>JB79</f>
        <v>Second Year of Implementation</v>
      </c>
      <c r="JC93" s="152"/>
      <c r="JD93" s="152" t="str">
        <f>JD79</f>
        <v>Third Year of Implementation</v>
      </c>
      <c r="JE93" s="153"/>
      <c r="JF93" s="73"/>
      <c r="JG93" s="40"/>
      <c r="JH93" s="40"/>
      <c r="JI93" s="40"/>
      <c r="JJ93" s="40"/>
      <c r="JK93" s="152" t="str">
        <f>JK79</f>
        <v>First Year of Implementation</v>
      </c>
      <c r="JL93" s="152"/>
      <c r="JM93" s="152" t="str">
        <f>JM79</f>
        <v>Second Year of Implementation</v>
      </c>
      <c r="JN93" s="152"/>
      <c r="JO93" s="152" t="str">
        <f>JO79</f>
        <v>Third Year of Implementation</v>
      </c>
      <c r="JP93" s="153"/>
      <c r="JQ93" s="73"/>
      <c r="JR93" s="40"/>
      <c r="JS93" s="40"/>
      <c r="JT93" s="40"/>
      <c r="JU93" s="40"/>
      <c r="JV93" s="152" t="str">
        <f>JV79</f>
        <v>First Year of Implementation</v>
      </c>
      <c r="JW93" s="152"/>
      <c r="JX93" s="152" t="str">
        <f>JX79</f>
        <v>Second Year of Implementation</v>
      </c>
      <c r="JY93" s="152"/>
      <c r="JZ93" s="152" t="str">
        <f>JZ79</f>
        <v>Third Year of Implementation</v>
      </c>
      <c r="KA93" s="153"/>
      <c r="KB93" s="73"/>
      <c r="KC93" s="40"/>
      <c r="KD93" s="40"/>
      <c r="KE93" s="40"/>
      <c r="KF93" s="40"/>
      <c r="KG93" s="152" t="str">
        <f>KG79</f>
        <v>First Year of Implementation</v>
      </c>
      <c r="KH93" s="152"/>
      <c r="KI93" s="152" t="str">
        <f>KI79</f>
        <v>Second Year of Implementation</v>
      </c>
      <c r="KJ93" s="152"/>
      <c r="KK93" s="152" t="str">
        <f>KK79</f>
        <v>Third Year of Implementation</v>
      </c>
      <c r="KL93" s="153"/>
      <c r="KM93" s="73"/>
      <c r="KN93" s="40"/>
      <c r="KO93" s="40"/>
      <c r="KP93" s="40"/>
      <c r="KQ93" s="40"/>
      <c r="KR93" s="152" t="str">
        <f>KR79</f>
        <v>First Year of Implementation</v>
      </c>
      <c r="KS93" s="152"/>
      <c r="KT93" s="152" t="str">
        <f>KT79</f>
        <v>Second Year of Implementation</v>
      </c>
      <c r="KU93" s="152"/>
      <c r="KV93" s="152" t="str">
        <f>KV79</f>
        <v>Third Year of Implementation</v>
      </c>
      <c r="KW93" s="153"/>
      <c r="KX93" s="73"/>
      <c r="KY93" s="40"/>
      <c r="KZ93" s="40"/>
      <c r="LA93" s="40"/>
      <c r="LB93" s="40"/>
      <c r="LC93" s="152" t="str">
        <f>LC79</f>
        <v>First Year of Implementation</v>
      </c>
      <c r="LD93" s="152"/>
      <c r="LE93" s="152" t="str">
        <f>LE79</f>
        <v>Second Year of Implementation</v>
      </c>
      <c r="LF93" s="152"/>
      <c r="LG93" s="152" t="str">
        <f>LG79</f>
        <v>Third Year of Implementation</v>
      </c>
      <c r="LH93" s="153"/>
      <c r="LI93" s="73"/>
      <c r="LJ93" s="40"/>
      <c r="LK93" s="40"/>
      <c r="LL93" s="40"/>
      <c r="LM93" s="40"/>
      <c r="LN93" s="152" t="str">
        <f>LN79</f>
        <v>First Year of Implementation</v>
      </c>
      <c r="LO93" s="152"/>
      <c r="LP93" s="152" t="str">
        <f>LP79</f>
        <v>Second Year of Implementation</v>
      </c>
      <c r="LQ93" s="152"/>
      <c r="LR93" s="152" t="str">
        <f>LR79</f>
        <v>Third Year of Implementation</v>
      </c>
      <c r="LS93" s="153"/>
      <c r="LT93" s="73"/>
      <c r="LU93" s="40"/>
      <c r="LV93" s="40"/>
      <c r="LW93" s="40"/>
      <c r="LX93" s="40"/>
      <c r="LY93" s="152" t="str">
        <f>LY79</f>
        <v>First Year of Implementation</v>
      </c>
      <c r="LZ93" s="152"/>
      <c r="MA93" s="152" t="str">
        <f>MA79</f>
        <v>Second Year of Implementation</v>
      </c>
      <c r="MB93" s="152"/>
      <c r="MC93" s="152" t="str">
        <f>MC79</f>
        <v>Third Year of Implementation</v>
      </c>
      <c r="MD93" s="153"/>
      <c r="ME93" s="73"/>
      <c r="MF93" s="40"/>
      <c r="MG93" s="40"/>
      <c r="MH93" s="40"/>
      <c r="MI93" s="40"/>
      <c r="MJ93" s="152" t="str">
        <f>MJ79</f>
        <v>First Year of Implementation</v>
      </c>
      <c r="MK93" s="152"/>
      <c r="ML93" s="152" t="str">
        <f>ML79</f>
        <v>Second Year of Implementation</v>
      </c>
      <c r="MM93" s="152"/>
      <c r="MN93" s="152" t="str">
        <f>MN79</f>
        <v>Third Year of Implementation</v>
      </c>
      <c r="MO93" s="153"/>
      <c r="MP93" s="73"/>
      <c r="MQ93" s="40"/>
      <c r="MR93" s="40"/>
      <c r="MS93" s="40"/>
      <c r="MT93" s="40"/>
      <c r="MU93" s="152" t="str">
        <f>MU79</f>
        <v>First Year of Implementation</v>
      </c>
      <c r="MV93" s="152"/>
      <c r="MW93" s="152" t="str">
        <f>MW79</f>
        <v>Second Year of Implementation</v>
      </c>
      <c r="MX93" s="152"/>
      <c r="MY93" s="152" t="str">
        <f>MY79</f>
        <v>Third Year of Implementation</v>
      </c>
      <c r="MZ93" s="153"/>
      <c r="NA93" s="73"/>
      <c r="NB93" s="40"/>
      <c r="NC93" s="40"/>
      <c r="ND93" s="40"/>
      <c r="NE93" s="40"/>
      <c r="NF93" s="152" t="str">
        <f>NF79</f>
        <v>First Year of Implementation</v>
      </c>
      <c r="NG93" s="152"/>
      <c r="NH93" s="152" t="str">
        <f>NH79</f>
        <v>Second Year of Implementation</v>
      </c>
      <c r="NI93" s="152"/>
      <c r="NJ93" s="152" t="str">
        <f>NJ79</f>
        <v>Third Year of Implementation</v>
      </c>
      <c r="NK93" s="153"/>
      <c r="NL93" s="73"/>
      <c r="NM93" s="40"/>
      <c r="NN93" s="40"/>
      <c r="NO93" s="40"/>
      <c r="NP93" s="40"/>
      <c r="NQ93" s="152" t="str">
        <f>NQ79</f>
        <v>First Year of Implementation</v>
      </c>
      <c r="NR93" s="152"/>
      <c r="NS93" s="152" t="str">
        <f>NS79</f>
        <v>Second Year of Implementation</v>
      </c>
      <c r="NT93" s="152"/>
      <c r="NU93" s="152" t="str">
        <f>NU79</f>
        <v>Third Year of Implementation</v>
      </c>
      <c r="NV93" s="153"/>
      <c r="NW93" s="73"/>
      <c r="NX93" s="40"/>
      <c r="NY93" s="40"/>
      <c r="NZ93" s="40"/>
      <c r="OA93" s="40"/>
      <c r="OB93" s="152" t="str">
        <f>OB79</f>
        <v>First Year of Implementation</v>
      </c>
      <c r="OC93" s="152"/>
      <c r="OD93" s="152" t="str">
        <f>OD79</f>
        <v>Second Year of Implementation</v>
      </c>
      <c r="OE93" s="152"/>
      <c r="OF93" s="152" t="str">
        <f>OF79</f>
        <v>Third Year of Implementation</v>
      </c>
      <c r="OG93" s="153"/>
      <c r="OH93" s="73"/>
      <c r="OI93" s="40"/>
      <c r="OJ93" s="40"/>
      <c r="OK93" s="40"/>
      <c r="OL93" s="40"/>
      <c r="OM93" s="152" t="str">
        <f>OM79</f>
        <v>First Year of Implementation</v>
      </c>
      <c r="ON93" s="152"/>
      <c r="OO93" s="152" t="str">
        <f>OO79</f>
        <v>Second Year of Implementation</v>
      </c>
      <c r="OP93" s="152"/>
      <c r="OQ93" s="152" t="str">
        <f>OQ79</f>
        <v>Third Year of Implementation</v>
      </c>
      <c r="OR93" s="153"/>
      <c r="OS93" s="73"/>
      <c r="OT93" s="40"/>
      <c r="OU93" s="40"/>
      <c r="OV93" s="40"/>
      <c r="OW93" s="40"/>
      <c r="OX93" s="152" t="str">
        <f>OX79</f>
        <v>First Year of Implementation</v>
      </c>
      <c r="OY93" s="152"/>
      <c r="OZ93" s="152" t="str">
        <f>OZ79</f>
        <v>Second Year of Implementation</v>
      </c>
      <c r="PA93" s="152"/>
      <c r="PB93" s="152" t="str">
        <f>PB79</f>
        <v>Third Year of Implementation</v>
      </c>
      <c r="PC93" s="153"/>
      <c r="PD93" s="73"/>
      <c r="PE93" s="40"/>
      <c r="PF93" s="40"/>
      <c r="PG93" s="40"/>
      <c r="PH93" s="40"/>
      <c r="PI93" s="152" t="str">
        <f>PI79</f>
        <v>First Year of Implementation</v>
      </c>
      <c r="PJ93" s="152"/>
      <c r="PK93" s="152" t="str">
        <f>PK79</f>
        <v>Second Year of Implementation</v>
      </c>
      <c r="PL93" s="152"/>
      <c r="PM93" s="152" t="str">
        <f>PM79</f>
        <v>Third Year of Implementation</v>
      </c>
      <c r="PN93" s="153"/>
      <c r="PO93" s="73"/>
      <c r="PP93" s="40"/>
      <c r="PQ93" s="40"/>
      <c r="PR93" s="40"/>
      <c r="PS93" s="40"/>
      <c r="PT93" s="152" t="str">
        <f>PT79</f>
        <v>First Year of Implementation</v>
      </c>
      <c r="PU93" s="152"/>
      <c r="PV93" s="152" t="str">
        <f>PV79</f>
        <v>Second Year of Implementation</v>
      </c>
      <c r="PW93" s="152"/>
      <c r="PX93" s="152" t="str">
        <f>PX79</f>
        <v>Third Year of Implementation</v>
      </c>
      <c r="PY93" s="153"/>
      <c r="PZ93" s="73"/>
      <c r="QA93" s="40"/>
      <c r="QB93" s="40"/>
      <c r="QC93" s="40"/>
      <c r="QD93" s="40"/>
      <c r="QE93" s="152" t="str">
        <f>QE79</f>
        <v>First Year of Implementation</v>
      </c>
      <c r="QF93" s="152"/>
      <c r="QG93" s="152" t="str">
        <f>QG79</f>
        <v>Second Year of Implementation</v>
      </c>
      <c r="QH93" s="152"/>
      <c r="QI93" s="152" t="str">
        <f>QI79</f>
        <v>Third Year of Implementation</v>
      </c>
      <c r="QJ93" s="153"/>
      <c r="QK93" s="73"/>
      <c r="QL93" s="40"/>
      <c r="QM93" s="40"/>
      <c r="QN93" s="40"/>
      <c r="QO93" s="40"/>
      <c r="QP93" s="152" t="str">
        <f>QP79</f>
        <v>First Year of Implementation</v>
      </c>
      <c r="QQ93" s="152"/>
      <c r="QR93" s="152" t="str">
        <f>QR79</f>
        <v>Second Year of Implementation</v>
      </c>
      <c r="QS93" s="152"/>
      <c r="QT93" s="152" t="str">
        <f>QT79</f>
        <v>Third Year of Implementation</v>
      </c>
      <c r="QU93" s="153"/>
      <c r="QV93" s="73"/>
      <c r="QW93" s="40"/>
      <c r="QX93" s="40"/>
      <c r="QY93" s="40"/>
      <c r="QZ93" s="40"/>
      <c r="RA93" s="152" t="str">
        <f>RA79</f>
        <v>First Year of Implementation</v>
      </c>
      <c r="RB93" s="152"/>
      <c r="RC93" s="152" t="str">
        <f>RC79</f>
        <v>Second Year of Implementation</v>
      </c>
      <c r="RD93" s="152"/>
      <c r="RE93" s="152" t="str">
        <f>RE79</f>
        <v>Third Year of Implementation</v>
      </c>
      <c r="RF93" s="153"/>
      <c r="RG93" s="73"/>
      <c r="RH93" s="40"/>
      <c r="RI93" s="40"/>
      <c r="RJ93" s="40"/>
      <c r="RK93" s="40"/>
      <c r="RL93" s="152" t="str">
        <f>RL79</f>
        <v>First Year of Implementation</v>
      </c>
      <c r="RM93" s="152"/>
      <c r="RN93" s="152" t="str">
        <f>RN79</f>
        <v>Second Year of Implementation</v>
      </c>
      <c r="RO93" s="152"/>
      <c r="RP93" s="152" t="str">
        <f>RP79</f>
        <v>Third Year of Implementation</v>
      </c>
      <c r="RQ93" s="153"/>
      <c r="RR93" s="73"/>
      <c r="RS93" s="40"/>
      <c r="RT93" s="40"/>
      <c r="RU93" s="40"/>
      <c r="RV93" s="40"/>
      <c r="RW93" s="152" t="str">
        <f>RW79</f>
        <v>First Year of Implementation</v>
      </c>
      <c r="RX93" s="152"/>
      <c r="RY93" s="152" t="str">
        <f>RY79</f>
        <v>Second Year of Implementation</v>
      </c>
      <c r="RZ93" s="152"/>
      <c r="SA93" s="152" t="str">
        <f>SA79</f>
        <v>Third Year of Implementation</v>
      </c>
      <c r="SB93" s="153"/>
      <c r="SC93" s="73"/>
      <c r="SD93" s="40"/>
      <c r="SE93" s="40"/>
      <c r="SF93" s="40"/>
      <c r="SG93" s="40"/>
      <c r="SH93" s="152" t="str">
        <f>SH79</f>
        <v>First Year of Implementation</v>
      </c>
      <c r="SI93" s="152"/>
      <c r="SJ93" s="152" t="str">
        <f>SJ79</f>
        <v>Second Year of Implementation</v>
      </c>
      <c r="SK93" s="152"/>
      <c r="SL93" s="152" t="str">
        <f>SL79</f>
        <v>Third Year of Implementation</v>
      </c>
      <c r="SM93" s="153"/>
      <c r="SN93" s="73"/>
      <c r="SO93" s="40"/>
      <c r="SP93" s="40"/>
      <c r="SQ93" s="40"/>
      <c r="SR93" s="40"/>
      <c r="SS93" s="152" t="str">
        <f>SS79</f>
        <v>First Year of Implementation</v>
      </c>
      <c r="ST93" s="152"/>
      <c r="SU93" s="152" t="str">
        <f>SU79</f>
        <v>Second Year of Implementation</v>
      </c>
      <c r="SV93" s="152"/>
      <c r="SW93" s="152" t="str">
        <f>SW79</f>
        <v>Third Year of Implementation</v>
      </c>
      <c r="SX93" s="153"/>
      <c r="SY93" s="73"/>
      <c r="SZ93" s="40"/>
      <c r="TA93" s="40"/>
      <c r="TB93" s="40"/>
      <c r="TC93" s="40"/>
      <c r="TD93" s="152" t="str">
        <f>TD79</f>
        <v>First Year of Implementation</v>
      </c>
      <c r="TE93" s="152"/>
      <c r="TF93" s="152" t="str">
        <f>TF79</f>
        <v>Second Year of Implementation</v>
      </c>
      <c r="TG93" s="152"/>
      <c r="TH93" s="152" t="str">
        <f>TH79</f>
        <v>Third Year of Implementation</v>
      </c>
      <c r="TI93" s="153"/>
      <c r="TJ93" s="73"/>
      <c r="TK93" s="40"/>
      <c r="TL93" s="40"/>
      <c r="TM93" s="40"/>
      <c r="TN93" s="40"/>
      <c r="TO93" s="152" t="str">
        <f>TO79</f>
        <v>First Year of Implementation</v>
      </c>
      <c r="TP93" s="152"/>
      <c r="TQ93" s="152" t="str">
        <f>TQ79</f>
        <v>Second Year of Implementation</v>
      </c>
      <c r="TR93" s="152"/>
      <c r="TS93" s="152" t="str">
        <f>TS79</f>
        <v>Third Year of Implementation</v>
      </c>
      <c r="TT93" s="153"/>
      <c r="TU93" s="73"/>
      <c r="TV93" s="40"/>
      <c r="TW93" s="40"/>
      <c r="TX93" s="40"/>
      <c r="TY93" s="40"/>
      <c r="TZ93" s="152" t="str">
        <f>TZ79</f>
        <v>First Year of Implementation</v>
      </c>
      <c r="UA93" s="152"/>
      <c r="UB93" s="152" t="str">
        <f>UB79</f>
        <v>Second Year of Implementation</v>
      </c>
      <c r="UC93" s="152"/>
      <c r="UD93" s="152" t="str">
        <f>UD79</f>
        <v>Third Year of Implementation</v>
      </c>
      <c r="UE93" s="153"/>
    </row>
    <row r="94" spans="1:551" x14ac:dyDescent="0.25">
      <c r="A94" s="75"/>
      <c r="B94" s="73"/>
      <c r="C94" s="40"/>
      <c r="D94" s="40"/>
      <c r="E94" s="40"/>
      <c r="F94" s="40"/>
      <c r="G94" s="152"/>
      <c r="H94" s="152"/>
      <c r="I94" s="152"/>
      <c r="J94" s="152"/>
      <c r="K94" s="152"/>
      <c r="L94" s="153"/>
      <c r="M94" s="73"/>
      <c r="N94" s="40"/>
      <c r="O94" s="40"/>
      <c r="P94" s="40"/>
      <c r="Q94" s="40"/>
      <c r="R94" s="152"/>
      <c r="S94" s="152"/>
      <c r="T94" s="152"/>
      <c r="U94" s="152"/>
      <c r="V94" s="152"/>
      <c r="W94" s="153"/>
      <c r="X94" s="73"/>
      <c r="Y94" s="40"/>
      <c r="Z94" s="40"/>
      <c r="AA94" s="40"/>
      <c r="AB94" s="40"/>
      <c r="AC94" s="152"/>
      <c r="AD94" s="152"/>
      <c r="AE94" s="152"/>
      <c r="AF94" s="152"/>
      <c r="AG94" s="152"/>
      <c r="AH94" s="153"/>
      <c r="AI94" s="73"/>
      <c r="AJ94" s="40"/>
      <c r="AK94" s="40"/>
      <c r="AL94" s="40"/>
      <c r="AM94" s="40"/>
      <c r="AN94" s="152"/>
      <c r="AO94" s="152"/>
      <c r="AP94" s="152"/>
      <c r="AQ94" s="152"/>
      <c r="AR94" s="152"/>
      <c r="AS94" s="153"/>
      <c r="AT94" s="73"/>
      <c r="AU94" s="40"/>
      <c r="AV94" s="40"/>
      <c r="AW94" s="40"/>
      <c r="AX94" s="40"/>
      <c r="AY94" s="152"/>
      <c r="AZ94" s="152"/>
      <c r="BA94" s="152"/>
      <c r="BB94" s="152"/>
      <c r="BC94" s="152"/>
      <c r="BD94" s="153"/>
      <c r="BE94" s="73"/>
      <c r="BF94" s="40"/>
      <c r="BG94" s="40"/>
      <c r="BH94" s="40"/>
      <c r="BI94" s="40"/>
      <c r="BJ94" s="152"/>
      <c r="BK94" s="152"/>
      <c r="BL94" s="152"/>
      <c r="BM94" s="152"/>
      <c r="BN94" s="152"/>
      <c r="BO94" s="153"/>
      <c r="BP94" s="73"/>
      <c r="BQ94" s="40"/>
      <c r="BR94" s="40"/>
      <c r="BS94" s="40"/>
      <c r="BT94" s="40"/>
      <c r="BU94" s="152"/>
      <c r="BV94" s="152"/>
      <c r="BW94" s="152"/>
      <c r="BX94" s="152"/>
      <c r="BY94" s="152"/>
      <c r="BZ94" s="153"/>
      <c r="CA94" s="73"/>
      <c r="CB94" s="40"/>
      <c r="CC94" s="40"/>
      <c r="CD94" s="40"/>
      <c r="CE94" s="40"/>
      <c r="CF94" s="152"/>
      <c r="CG94" s="152"/>
      <c r="CH94" s="152"/>
      <c r="CI94" s="152"/>
      <c r="CJ94" s="152"/>
      <c r="CK94" s="153"/>
      <c r="CL94" s="73"/>
      <c r="CM94" s="40"/>
      <c r="CN94" s="40"/>
      <c r="CO94" s="40"/>
      <c r="CP94" s="40"/>
      <c r="CQ94" s="152"/>
      <c r="CR94" s="152"/>
      <c r="CS94" s="152"/>
      <c r="CT94" s="152"/>
      <c r="CU94" s="152"/>
      <c r="CV94" s="153"/>
      <c r="CW94" s="73"/>
      <c r="CX94" s="40"/>
      <c r="CY94" s="40"/>
      <c r="CZ94" s="40"/>
      <c r="DA94" s="40"/>
      <c r="DB94" s="152"/>
      <c r="DC94" s="152"/>
      <c r="DD94" s="152"/>
      <c r="DE94" s="152"/>
      <c r="DF94" s="152"/>
      <c r="DG94" s="153"/>
      <c r="DH94" s="73"/>
      <c r="DI94" s="40"/>
      <c r="DJ94" s="40"/>
      <c r="DK94" s="40"/>
      <c r="DL94" s="40"/>
      <c r="DM94" s="152"/>
      <c r="DN94" s="152"/>
      <c r="DO94" s="152"/>
      <c r="DP94" s="152"/>
      <c r="DQ94" s="152"/>
      <c r="DR94" s="153"/>
      <c r="DS94" s="73"/>
      <c r="DT94" s="40"/>
      <c r="DU94" s="40"/>
      <c r="DV94" s="40"/>
      <c r="DW94" s="40"/>
      <c r="DX94" s="152"/>
      <c r="DY94" s="152"/>
      <c r="DZ94" s="152"/>
      <c r="EA94" s="152"/>
      <c r="EB94" s="152"/>
      <c r="EC94" s="153"/>
      <c r="ED94" s="73"/>
      <c r="EE94" s="40"/>
      <c r="EF94" s="40"/>
      <c r="EG94" s="40"/>
      <c r="EH94" s="40"/>
      <c r="EI94" s="152"/>
      <c r="EJ94" s="152"/>
      <c r="EK94" s="152"/>
      <c r="EL94" s="152"/>
      <c r="EM94" s="152"/>
      <c r="EN94" s="153"/>
      <c r="EO94" s="73"/>
      <c r="EP94" s="40"/>
      <c r="EQ94" s="40"/>
      <c r="ER94" s="40"/>
      <c r="ES94" s="40"/>
      <c r="ET94" s="152"/>
      <c r="EU94" s="152"/>
      <c r="EV94" s="152"/>
      <c r="EW94" s="152"/>
      <c r="EX94" s="152"/>
      <c r="EY94" s="153"/>
      <c r="EZ94" s="73"/>
      <c r="FA94" s="40"/>
      <c r="FB94" s="40"/>
      <c r="FC94" s="40"/>
      <c r="FD94" s="40"/>
      <c r="FE94" s="152"/>
      <c r="FF94" s="152"/>
      <c r="FG94" s="152"/>
      <c r="FH94" s="152"/>
      <c r="FI94" s="152"/>
      <c r="FJ94" s="153"/>
      <c r="FK94" s="73"/>
      <c r="FL94" s="40"/>
      <c r="FM94" s="40"/>
      <c r="FN94" s="40"/>
      <c r="FO94" s="40"/>
      <c r="FP94" s="152"/>
      <c r="FQ94" s="152"/>
      <c r="FR94" s="152"/>
      <c r="FS94" s="152"/>
      <c r="FT94" s="152"/>
      <c r="FU94" s="153"/>
      <c r="FV94" s="73"/>
      <c r="FW94" s="40"/>
      <c r="FX94" s="40"/>
      <c r="FY94" s="40"/>
      <c r="FZ94" s="40"/>
      <c r="GA94" s="152"/>
      <c r="GB94" s="152"/>
      <c r="GC94" s="152"/>
      <c r="GD94" s="152"/>
      <c r="GE94" s="152"/>
      <c r="GF94" s="153"/>
      <c r="GG94" s="73"/>
      <c r="GH94" s="40"/>
      <c r="GI94" s="40"/>
      <c r="GJ94" s="40"/>
      <c r="GK94" s="40"/>
      <c r="GL94" s="152"/>
      <c r="GM94" s="152"/>
      <c r="GN94" s="152"/>
      <c r="GO94" s="152"/>
      <c r="GP94" s="152"/>
      <c r="GQ94" s="153"/>
      <c r="GR94" s="73"/>
      <c r="GS94" s="40"/>
      <c r="GT94" s="40"/>
      <c r="GU94" s="40"/>
      <c r="GV94" s="40"/>
      <c r="GW94" s="152"/>
      <c r="GX94" s="152"/>
      <c r="GY94" s="152"/>
      <c r="GZ94" s="152"/>
      <c r="HA94" s="152"/>
      <c r="HB94" s="153"/>
      <c r="HC94" s="73"/>
      <c r="HD94" s="40"/>
      <c r="HE94" s="40"/>
      <c r="HF94" s="40"/>
      <c r="HG94" s="40"/>
      <c r="HH94" s="152"/>
      <c r="HI94" s="152"/>
      <c r="HJ94" s="152"/>
      <c r="HK94" s="152"/>
      <c r="HL94" s="152"/>
      <c r="HM94" s="153"/>
      <c r="HN94" s="73"/>
      <c r="HO94" s="40"/>
      <c r="HP94" s="40"/>
      <c r="HQ94" s="40"/>
      <c r="HR94" s="40"/>
      <c r="HS94" s="152"/>
      <c r="HT94" s="152"/>
      <c r="HU94" s="152"/>
      <c r="HV94" s="152"/>
      <c r="HW94" s="152"/>
      <c r="HX94" s="153"/>
      <c r="HY94" s="73"/>
      <c r="HZ94" s="40"/>
      <c r="IA94" s="40"/>
      <c r="IB94" s="40"/>
      <c r="IC94" s="40"/>
      <c r="ID94" s="152"/>
      <c r="IE94" s="152"/>
      <c r="IF94" s="152"/>
      <c r="IG94" s="152"/>
      <c r="IH94" s="152"/>
      <c r="II94" s="153"/>
      <c r="IJ94" s="73"/>
      <c r="IK94" s="40"/>
      <c r="IL94" s="40"/>
      <c r="IM94" s="40"/>
      <c r="IN94" s="40"/>
      <c r="IO94" s="152"/>
      <c r="IP94" s="152"/>
      <c r="IQ94" s="152"/>
      <c r="IR94" s="152"/>
      <c r="IS94" s="152"/>
      <c r="IT94" s="153"/>
      <c r="IU94" s="73"/>
      <c r="IV94" s="40"/>
      <c r="IW94" s="40"/>
      <c r="IX94" s="40"/>
      <c r="IY94" s="40"/>
      <c r="IZ94" s="152"/>
      <c r="JA94" s="152"/>
      <c r="JB94" s="152"/>
      <c r="JC94" s="152"/>
      <c r="JD94" s="152"/>
      <c r="JE94" s="153"/>
      <c r="JF94" s="73"/>
      <c r="JG94" s="40"/>
      <c r="JH94" s="40"/>
      <c r="JI94" s="40"/>
      <c r="JJ94" s="40"/>
      <c r="JK94" s="152"/>
      <c r="JL94" s="152"/>
      <c r="JM94" s="152"/>
      <c r="JN94" s="152"/>
      <c r="JO94" s="152"/>
      <c r="JP94" s="153"/>
      <c r="JQ94" s="73"/>
      <c r="JR94" s="40"/>
      <c r="JS94" s="40"/>
      <c r="JT94" s="40"/>
      <c r="JU94" s="40"/>
      <c r="JV94" s="152"/>
      <c r="JW94" s="152"/>
      <c r="JX94" s="152"/>
      <c r="JY94" s="152"/>
      <c r="JZ94" s="152"/>
      <c r="KA94" s="153"/>
      <c r="KB94" s="73"/>
      <c r="KC94" s="40"/>
      <c r="KD94" s="40"/>
      <c r="KE94" s="40"/>
      <c r="KF94" s="40"/>
      <c r="KG94" s="152"/>
      <c r="KH94" s="152"/>
      <c r="KI94" s="152"/>
      <c r="KJ94" s="152"/>
      <c r="KK94" s="152"/>
      <c r="KL94" s="153"/>
      <c r="KM94" s="73"/>
      <c r="KN94" s="40"/>
      <c r="KO94" s="40"/>
      <c r="KP94" s="40"/>
      <c r="KQ94" s="40"/>
      <c r="KR94" s="152"/>
      <c r="KS94" s="152"/>
      <c r="KT94" s="152"/>
      <c r="KU94" s="152"/>
      <c r="KV94" s="152"/>
      <c r="KW94" s="153"/>
      <c r="KX94" s="73"/>
      <c r="KY94" s="40"/>
      <c r="KZ94" s="40"/>
      <c r="LA94" s="40"/>
      <c r="LB94" s="40"/>
      <c r="LC94" s="152"/>
      <c r="LD94" s="152"/>
      <c r="LE94" s="152"/>
      <c r="LF94" s="152"/>
      <c r="LG94" s="152"/>
      <c r="LH94" s="153"/>
      <c r="LI94" s="73"/>
      <c r="LJ94" s="40"/>
      <c r="LK94" s="40"/>
      <c r="LL94" s="40"/>
      <c r="LM94" s="40"/>
      <c r="LN94" s="152"/>
      <c r="LO94" s="152"/>
      <c r="LP94" s="152"/>
      <c r="LQ94" s="152"/>
      <c r="LR94" s="152"/>
      <c r="LS94" s="153"/>
      <c r="LT94" s="73"/>
      <c r="LU94" s="40"/>
      <c r="LV94" s="40"/>
      <c r="LW94" s="40"/>
      <c r="LX94" s="40"/>
      <c r="LY94" s="152"/>
      <c r="LZ94" s="152"/>
      <c r="MA94" s="152"/>
      <c r="MB94" s="152"/>
      <c r="MC94" s="152"/>
      <c r="MD94" s="153"/>
      <c r="ME94" s="73"/>
      <c r="MF94" s="40"/>
      <c r="MG94" s="40"/>
      <c r="MH94" s="40"/>
      <c r="MI94" s="40"/>
      <c r="MJ94" s="152"/>
      <c r="MK94" s="152"/>
      <c r="ML94" s="152"/>
      <c r="MM94" s="152"/>
      <c r="MN94" s="152"/>
      <c r="MO94" s="153"/>
      <c r="MP94" s="73"/>
      <c r="MQ94" s="40"/>
      <c r="MR94" s="40"/>
      <c r="MS94" s="40"/>
      <c r="MT94" s="40"/>
      <c r="MU94" s="152"/>
      <c r="MV94" s="152"/>
      <c r="MW94" s="152"/>
      <c r="MX94" s="152"/>
      <c r="MY94" s="152"/>
      <c r="MZ94" s="153"/>
      <c r="NA94" s="73"/>
      <c r="NB94" s="40"/>
      <c r="NC94" s="40"/>
      <c r="ND94" s="40"/>
      <c r="NE94" s="40"/>
      <c r="NF94" s="152"/>
      <c r="NG94" s="152"/>
      <c r="NH94" s="152"/>
      <c r="NI94" s="152"/>
      <c r="NJ94" s="152"/>
      <c r="NK94" s="153"/>
      <c r="NL94" s="73"/>
      <c r="NM94" s="40"/>
      <c r="NN94" s="40"/>
      <c r="NO94" s="40"/>
      <c r="NP94" s="40"/>
      <c r="NQ94" s="152"/>
      <c r="NR94" s="152"/>
      <c r="NS94" s="152"/>
      <c r="NT94" s="152"/>
      <c r="NU94" s="152"/>
      <c r="NV94" s="153"/>
      <c r="NW94" s="73"/>
      <c r="NX94" s="40"/>
      <c r="NY94" s="40"/>
      <c r="NZ94" s="40"/>
      <c r="OA94" s="40"/>
      <c r="OB94" s="152"/>
      <c r="OC94" s="152"/>
      <c r="OD94" s="152"/>
      <c r="OE94" s="152"/>
      <c r="OF94" s="152"/>
      <c r="OG94" s="153"/>
      <c r="OH94" s="73"/>
      <c r="OI94" s="40"/>
      <c r="OJ94" s="40"/>
      <c r="OK94" s="40"/>
      <c r="OL94" s="40"/>
      <c r="OM94" s="152"/>
      <c r="ON94" s="152"/>
      <c r="OO94" s="152"/>
      <c r="OP94" s="152"/>
      <c r="OQ94" s="152"/>
      <c r="OR94" s="153"/>
      <c r="OS94" s="73"/>
      <c r="OT94" s="40"/>
      <c r="OU94" s="40"/>
      <c r="OV94" s="40"/>
      <c r="OW94" s="40"/>
      <c r="OX94" s="152"/>
      <c r="OY94" s="152"/>
      <c r="OZ94" s="152"/>
      <c r="PA94" s="152"/>
      <c r="PB94" s="152"/>
      <c r="PC94" s="153"/>
      <c r="PD94" s="73"/>
      <c r="PE94" s="40"/>
      <c r="PF94" s="40"/>
      <c r="PG94" s="40"/>
      <c r="PH94" s="40"/>
      <c r="PI94" s="152"/>
      <c r="PJ94" s="152"/>
      <c r="PK94" s="152"/>
      <c r="PL94" s="152"/>
      <c r="PM94" s="152"/>
      <c r="PN94" s="153"/>
      <c r="PO94" s="73"/>
      <c r="PP94" s="40"/>
      <c r="PQ94" s="40"/>
      <c r="PR94" s="40"/>
      <c r="PS94" s="40"/>
      <c r="PT94" s="152"/>
      <c r="PU94" s="152"/>
      <c r="PV94" s="152"/>
      <c r="PW94" s="152"/>
      <c r="PX94" s="152"/>
      <c r="PY94" s="153"/>
      <c r="PZ94" s="73"/>
      <c r="QA94" s="40"/>
      <c r="QB94" s="40"/>
      <c r="QC94" s="40"/>
      <c r="QD94" s="40"/>
      <c r="QE94" s="152"/>
      <c r="QF94" s="152"/>
      <c r="QG94" s="152"/>
      <c r="QH94" s="152"/>
      <c r="QI94" s="152"/>
      <c r="QJ94" s="153"/>
      <c r="QK94" s="73"/>
      <c r="QL94" s="40"/>
      <c r="QM94" s="40"/>
      <c r="QN94" s="40"/>
      <c r="QO94" s="40"/>
      <c r="QP94" s="152"/>
      <c r="QQ94" s="152"/>
      <c r="QR94" s="152"/>
      <c r="QS94" s="152"/>
      <c r="QT94" s="152"/>
      <c r="QU94" s="153"/>
      <c r="QV94" s="73"/>
      <c r="QW94" s="40"/>
      <c r="QX94" s="40"/>
      <c r="QY94" s="40"/>
      <c r="QZ94" s="40"/>
      <c r="RA94" s="152"/>
      <c r="RB94" s="152"/>
      <c r="RC94" s="152"/>
      <c r="RD94" s="152"/>
      <c r="RE94" s="152"/>
      <c r="RF94" s="153"/>
      <c r="RG94" s="73"/>
      <c r="RH94" s="40"/>
      <c r="RI94" s="40"/>
      <c r="RJ94" s="40"/>
      <c r="RK94" s="40"/>
      <c r="RL94" s="152"/>
      <c r="RM94" s="152"/>
      <c r="RN94" s="152"/>
      <c r="RO94" s="152"/>
      <c r="RP94" s="152"/>
      <c r="RQ94" s="153"/>
      <c r="RR94" s="73"/>
      <c r="RS94" s="40"/>
      <c r="RT94" s="40"/>
      <c r="RU94" s="40"/>
      <c r="RV94" s="40"/>
      <c r="RW94" s="152"/>
      <c r="RX94" s="152"/>
      <c r="RY94" s="152"/>
      <c r="RZ94" s="152"/>
      <c r="SA94" s="152"/>
      <c r="SB94" s="153"/>
      <c r="SC94" s="73"/>
      <c r="SD94" s="40"/>
      <c r="SE94" s="40"/>
      <c r="SF94" s="40"/>
      <c r="SG94" s="40"/>
      <c r="SH94" s="152"/>
      <c r="SI94" s="152"/>
      <c r="SJ94" s="152"/>
      <c r="SK94" s="152"/>
      <c r="SL94" s="152"/>
      <c r="SM94" s="153"/>
      <c r="SN94" s="73"/>
      <c r="SO94" s="40"/>
      <c r="SP94" s="40"/>
      <c r="SQ94" s="40"/>
      <c r="SR94" s="40"/>
      <c r="SS94" s="152"/>
      <c r="ST94" s="152"/>
      <c r="SU94" s="152"/>
      <c r="SV94" s="152"/>
      <c r="SW94" s="152"/>
      <c r="SX94" s="153"/>
      <c r="SY94" s="73"/>
      <c r="SZ94" s="40"/>
      <c r="TA94" s="40"/>
      <c r="TB94" s="40"/>
      <c r="TC94" s="40"/>
      <c r="TD94" s="152"/>
      <c r="TE94" s="152"/>
      <c r="TF94" s="152"/>
      <c r="TG94" s="152"/>
      <c r="TH94" s="152"/>
      <c r="TI94" s="153"/>
      <c r="TJ94" s="73"/>
      <c r="TK94" s="40"/>
      <c r="TL94" s="40"/>
      <c r="TM94" s="40"/>
      <c r="TN94" s="40"/>
      <c r="TO94" s="152"/>
      <c r="TP94" s="152"/>
      <c r="TQ94" s="152"/>
      <c r="TR94" s="152"/>
      <c r="TS94" s="152"/>
      <c r="TT94" s="153"/>
      <c r="TU94" s="73"/>
      <c r="TV94" s="40"/>
      <c r="TW94" s="40"/>
      <c r="TX94" s="40"/>
      <c r="TY94" s="40"/>
      <c r="TZ94" s="152"/>
      <c r="UA94" s="152"/>
      <c r="UB94" s="152"/>
      <c r="UC94" s="152"/>
      <c r="UD94" s="152"/>
      <c r="UE94" s="153"/>
    </row>
    <row r="95" spans="1:551" x14ac:dyDescent="0.25">
      <c r="A95" s="75"/>
      <c r="B95" s="73" t="str">
        <f>CONCATENATE($B$3,C91,C95)</f>
        <v>1Added Service #2:Projection of Individuals to be Served:</v>
      </c>
      <c r="C95" s="74" t="str">
        <f>'Site 1'!C93</f>
        <v>Projection of Individuals to be Served:</v>
      </c>
      <c r="D95" s="40"/>
      <c r="E95" s="40"/>
      <c r="F95" s="40"/>
      <c r="G95" s="79">
        <f>IF(H$265=Equivalencies!$AE$23,'Site 1'!$G93,HLOOKUP(CONCATENATE(D$2,G$1),$B$3:$UUU$272,ROW($N95)-2,FALSE))</f>
        <v>0</v>
      </c>
      <c r="H95" s="40"/>
      <c r="I95" s="79">
        <f>IF(H$265=Equivalencies!$AE$23,'Site 1'!$I93,HLOOKUP(CONCATENATE(D$2,I$1),$B$3:$UUU$272,ROW($P95)-2,FALSE))</f>
        <v>0</v>
      </c>
      <c r="J95" s="40"/>
      <c r="K95" s="79">
        <f>IF(H$265=Equivalencies!$AE$23,'Site 1'!$K93,HLOOKUP(CONCATENATE(D$2,K$1),$B$3:$UUU$272,ROW($R95)-2,FALSE))</f>
        <v>0</v>
      </c>
      <c r="L95" s="72"/>
      <c r="M95" s="73" t="str">
        <f>CONCATENATE(M$3,N91,N95)</f>
        <v>2Added Service #2:Projection of Individuals to be Served:</v>
      </c>
      <c r="N95" s="74" t="str">
        <f>$C$95</f>
        <v>Projection of Individuals to be Served:</v>
      </c>
      <c r="O95" s="40"/>
      <c r="P95" s="40"/>
      <c r="Q95" s="40"/>
      <c r="R95" s="79">
        <f>IF(S$265=Equivalencies!$AE$23,'Site 2'!$G93,HLOOKUP(CONCATENATE(O$2,R$1),$B$3:$UUU$272,ROW($N95)-2,FALSE))</f>
        <v>0</v>
      </c>
      <c r="S95" s="40"/>
      <c r="T95" s="79">
        <f>IF(S$265=Equivalencies!$AE$23,'Site 2'!$I93,HLOOKUP(CONCATENATE(O$2,T$1),$B$3:$UUU$272,ROW($P95)-2,FALSE))</f>
        <v>0</v>
      </c>
      <c r="U95" s="40"/>
      <c r="V95" s="79">
        <f>IF(S$265=Equivalencies!$AE$23,'Site 2'!$K93,HLOOKUP(CONCATENATE(O$2,V$1),$B$3:$UUU$272,ROW($R95)-2,FALSE))</f>
        <v>0</v>
      </c>
      <c r="W95" s="72"/>
      <c r="X95" s="73" t="str">
        <f>CONCATENATE(X$3,Y91,Y95)</f>
        <v>3Added Service #2:Projection of Individuals to be Served:</v>
      </c>
      <c r="Y95" s="74" t="str">
        <f>$C$95</f>
        <v>Projection of Individuals to be Served:</v>
      </c>
      <c r="Z95" s="40"/>
      <c r="AA95" s="40"/>
      <c r="AB95" s="40"/>
      <c r="AC95" s="79">
        <f>IF(AD$265=Equivalencies!$AE$23,'Site 3'!$G93,HLOOKUP(CONCATENATE(Z$2,AC$1),$B$3:$UUU$272,ROW($N95)-2,FALSE))</f>
        <v>0</v>
      </c>
      <c r="AD95" s="40"/>
      <c r="AE95" s="79">
        <f>IF(AD$265=Equivalencies!$AE$23,'Site 3'!$I93,HLOOKUP(CONCATENATE(Z$2,AE$1),$B$3:$UUU$272,ROW($P95)-2,FALSE))</f>
        <v>0</v>
      </c>
      <c r="AF95" s="40"/>
      <c r="AG95" s="79">
        <f>IF(AD$265=Equivalencies!$AE$23,'Site 3'!$K93,HLOOKUP(CONCATENATE(Z$2,AG$1),$B$3:$UUU$272,ROW($R95)-2,FALSE))</f>
        <v>0</v>
      </c>
      <c r="AH95" s="72"/>
      <c r="AI95" s="73" t="str">
        <f>CONCATENATE(AI$3,AJ91,AJ95)</f>
        <v>4Added Service #2:Projection of Individuals to be Served:</v>
      </c>
      <c r="AJ95" s="74" t="str">
        <f>$C$95</f>
        <v>Projection of Individuals to be Served:</v>
      </c>
      <c r="AK95" s="40"/>
      <c r="AL95" s="40"/>
      <c r="AM95" s="40"/>
      <c r="AN95" s="79">
        <f>IF(AO$265=Equivalencies!$AE$23,'Site 4'!$G93,HLOOKUP(CONCATENATE(AK$2,AN$1),$B$3:$UUU$272,ROW($N95)-2,FALSE))</f>
        <v>0</v>
      </c>
      <c r="AO95" s="40"/>
      <c r="AP95" s="79">
        <f>IF(AO$265=Equivalencies!$AE$23,'Site 4'!$I93,HLOOKUP(CONCATENATE(AK$2,AP$1),$B$3:$UUU$272,ROW($P95)-2,FALSE))</f>
        <v>0</v>
      </c>
      <c r="AQ95" s="40"/>
      <c r="AR95" s="79">
        <f>IF(AO$265=Equivalencies!$AE$23,'Site 4'!$K93,HLOOKUP(CONCATENATE(AK$2,AR$1),$B$3:$UUU$272,ROW($R95)-2,FALSE))</f>
        <v>0</v>
      </c>
      <c r="AS95" s="72"/>
      <c r="AT95" s="73" t="str">
        <f>CONCATENATE(AT$3,AU91,AU95)</f>
        <v>5Added Service #2:Projection of Individuals to be Served:</v>
      </c>
      <c r="AU95" s="74" t="str">
        <f>$C$95</f>
        <v>Projection of Individuals to be Served:</v>
      </c>
      <c r="AV95" s="40"/>
      <c r="AW95" s="40"/>
      <c r="AX95" s="40"/>
      <c r="AY95" s="79">
        <f>IF(AZ$265=Equivalencies!$AE$23,'Site 5'!$G93,HLOOKUP(CONCATENATE(AV$2,AY$1),$B$3:$UUU$272,ROW($N95)-2,FALSE))</f>
        <v>0</v>
      </c>
      <c r="AZ95" s="40"/>
      <c r="BA95" s="79">
        <f>IF(AZ$265=Equivalencies!$AE$23,'Site 5'!$I93,HLOOKUP(CONCATENATE(AV$2,BA$1),$B$3:$UUU$272,ROW($P95)-2,FALSE))</f>
        <v>0</v>
      </c>
      <c r="BB95" s="40"/>
      <c r="BC95" s="79">
        <f>IF(AZ$265=Equivalencies!$AE$23,'Site 5'!$K93,HLOOKUP(CONCATENATE(AV$2,BC$1),$B$3:$UUU$272,ROW($R95)-2,FALSE))</f>
        <v>0</v>
      </c>
      <c r="BD95" s="72"/>
      <c r="BE95" s="73" t="str">
        <f>CONCATENATE(BE$3,BF91,BF95)</f>
        <v>6Added Service #2:Projection of Individuals to be Served:</v>
      </c>
      <c r="BF95" s="74" t="str">
        <f>$C$95</f>
        <v>Projection of Individuals to be Served:</v>
      </c>
      <c r="BG95" s="40"/>
      <c r="BH95" s="40"/>
      <c r="BI95" s="40"/>
      <c r="BJ95" s="79">
        <f>IF(BK$265=Equivalencies!$AE$23,'Site 6'!$G93,HLOOKUP(CONCATENATE(BG$2,BJ$1),$B$3:$UUU$272,ROW($N95)-2,FALSE))</f>
        <v>0</v>
      </c>
      <c r="BK95" s="40"/>
      <c r="BL95" s="79">
        <f>IF(BK$265=Equivalencies!$AE$23,'Site 6'!$I93,HLOOKUP(CONCATENATE(BG$2,BL$1),$B$3:$UUU$272,ROW($P95)-2,FALSE))</f>
        <v>0</v>
      </c>
      <c r="BM95" s="40"/>
      <c r="BN95" s="79">
        <f>IF(BK$265=Equivalencies!$AE$23,'Site 6'!$K93,HLOOKUP(CONCATENATE(BG$2,BN$1),$B$3:$UUU$272,ROW($R95)-2,FALSE))</f>
        <v>0</v>
      </c>
      <c r="BO95" s="72"/>
      <c r="BP95" s="73" t="str">
        <f>CONCATENATE(BP$3,BQ91,BQ95)</f>
        <v>7Added Service #2:Projection of Individuals to be Served:</v>
      </c>
      <c r="BQ95" s="74" t="str">
        <f>$C$95</f>
        <v>Projection of Individuals to be Served:</v>
      </c>
      <c r="BR95" s="40"/>
      <c r="BS95" s="40"/>
      <c r="BT95" s="40"/>
      <c r="BU95" s="79">
        <f>IF(BV$265=Equivalencies!$AE$23,'Site 7'!$G93,HLOOKUP(CONCATENATE(BR$2,BU$1),$B$3:$UUU$272,ROW($N95)-2,FALSE))</f>
        <v>0</v>
      </c>
      <c r="BV95" s="40"/>
      <c r="BW95" s="79">
        <f>IF(BV$265=Equivalencies!$AE$23,'Site 7'!$I93,HLOOKUP(CONCATENATE(BR$2,BW$1),$B$3:$UUU$272,ROW($P95)-2,FALSE))</f>
        <v>0</v>
      </c>
      <c r="BX95" s="40"/>
      <c r="BY95" s="79">
        <f>IF(BV$265=Equivalencies!$AE$23,'Site 7'!$K93,HLOOKUP(CONCATENATE(BR$2,BY$1),$B$3:$UUU$272,ROW($R95)-2,FALSE))</f>
        <v>0</v>
      </c>
      <c r="BZ95" s="72"/>
      <c r="CA95" s="73" t="str">
        <f>CONCATENATE(CA$3,CB91,CB95)</f>
        <v>8Added Service #2:Projection of Individuals to be Served:</v>
      </c>
      <c r="CB95" s="74" t="str">
        <f>$C$95</f>
        <v>Projection of Individuals to be Served:</v>
      </c>
      <c r="CC95" s="40"/>
      <c r="CD95" s="40"/>
      <c r="CE95" s="40"/>
      <c r="CF95" s="79">
        <f>IF(CG$265=Equivalencies!$AE$23,'Site 8'!$G93,HLOOKUP(CONCATENATE(CC$2,CF$1),$B$3:$UUU$272,ROW($N95)-2,FALSE))</f>
        <v>0</v>
      </c>
      <c r="CG95" s="40"/>
      <c r="CH95" s="79">
        <f>IF(CG$265=Equivalencies!$AE$23,'Site 8'!$I93,HLOOKUP(CONCATENATE(CC$2,CH$1),$B$3:$UUU$272,ROW($P95)-2,FALSE))</f>
        <v>0</v>
      </c>
      <c r="CI95" s="40"/>
      <c r="CJ95" s="79">
        <f>IF(CG$265=Equivalencies!$AE$23,'Site 8'!$K93,HLOOKUP(CONCATENATE(CC$2,CJ$1),$B$3:$UUU$272,ROW($R95)-2,FALSE))</f>
        <v>0</v>
      </c>
      <c r="CK95" s="72"/>
      <c r="CL95" s="73" t="str">
        <f>CONCATENATE(CL$3,CM91,CM95)</f>
        <v>9Added Service #2:Projection of Individuals to be Served:</v>
      </c>
      <c r="CM95" s="74" t="str">
        <f>$C$95</f>
        <v>Projection of Individuals to be Served:</v>
      </c>
      <c r="CN95" s="40"/>
      <c r="CO95" s="40"/>
      <c r="CP95" s="40"/>
      <c r="CQ95" s="79">
        <f>IF(CR$265=Equivalencies!$AE$23,'Site 9'!$G93,HLOOKUP(CONCATENATE(CN$2,CQ$1),$B$3:$UUU$272,ROW($N95)-2,FALSE))</f>
        <v>0</v>
      </c>
      <c r="CR95" s="40"/>
      <c r="CS95" s="79">
        <f>IF(CR$265=Equivalencies!$AE$23,'Site 9'!$I93,HLOOKUP(CONCATENATE(CN$2,CS$1),$B$3:$UUU$272,ROW($P95)-2,FALSE))</f>
        <v>0</v>
      </c>
      <c r="CT95" s="40"/>
      <c r="CU95" s="79">
        <f>IF(CR$265=Equivalencies!$AE$23,'Site 9'!$K93,HLOOKUP(CONCATENATE(CN$2,CU$1),$B$3:$UUU$272,ROW($R95)-2,FALSE))</f>
        <v>0</v>
      </c>
      <c r="CV95" s="72"/>
      <c r="CW95" s="73" t="str">
        <f>CONCATENATE(CW$3,CX91,CX95)</f>
        <v>10Added Service #2:Projection of Individuals to be Served:</v>
      </c>
      <c r="CX95" s="74" t="str">
        <f>$C$95</f>
        <v>Projection of Individuals to be Served:</v>
      </c>
      <c r="CY95" s="40"/>
      <c r="CZ95" s="40"/>
      <c r="DA95" s="40"/>
      <c r="DB95" s="79">
        <f>IF(DC$265=Equivalencies!$AE$23,'Site 10'!$G93,HLOOKUP(CONCATENATE(CY$2,DB$1),$B$3:$UUU$272,ROW($N95)-2,FALSE))</f>
        <v>0</v>
      </c>
      <c r="DC95" s="40"/>
      <c r="DD95" s="79">
        <f>IF(DC$265=Equivalencies!$AE$23,'Site 10'!$I93,HLOOKUP(CONCATENATE(CY$2,DD$1),$B$3:$UUU$272,ROW($P95)-2,FALSE))</f>
        <v>0</v>
      </c>
      <c r="DE95" s="40"/>
      <c r="DF95" s="79">
        <f>IF(DC$265=Equivalencies!$AE$23,'Site 10'!$K93,HLOOKUP(CONCATENATE(CY$2,DF$1),$B$3:$UUU$272,ROW($R95)-2,FALSE))</f>
        <v>0</v>
      </c>
      <c r="DG95" s="72"/>
      <c r="DH95" s="73" t="str">
        <f>CONCATENATE(DH$3,DI91,DI95)</f>
        <v>11Added Service #2:Projection of Individuals to be Served:</v>
      </c>
      <c r="DI95" s="74" t="str">
        <f>$C$95</f>
        <v>Projection of Individuals to be Served:</v>
      </c>
      <c r="DJ95" s="40"/>
      <c r="DK95" s="40"/>
      <c r="DL95" s="40"/>
      <c r="DM95" s="79">
        <f>IF(DN$265=Equivalencies!$AE$23,'Site 11'!$G93,HLOOKUP(CONCATENATE(DJ$2,DM$1),$B$3:$UUU$272,ROW($N95)-2,FALSE))</f>
        <v>0</v>
      </c>
      <c r="DN95" s="40"/>
      <c r="DO95" s="79">
        <f>IF(DN$265=Equivalencies!$AE$23,'Site 11'!$I93,HLOOKUP(CONCATENATE(DJ$2,DO$1),$B$3:$UUU$272,ROW($P95)-2,FALSE))</f>
        <v>0</v>
      </c>
      <c r="DP95" s="40"/>
      <c r="DQ95" s="79">
        <f>IF(DN$265=Equivalencies!$AE$23,'Site 11'!$K93,HLOOKUP(CONCATENATE(DJ$2,DQ$1),$B$3:$UUU$272,ROW($R95)-2,FALSE))</f>
        <v>0</v>
      </c>
      <c r="DR95" s="72"/>
      <c r="DS95" s="73" t="str">
        <f>CONCATENATE(DS$3,DT91,DT95)</f>
        <v>12Added Service #2:Projection of Individuals to be Served:</v>
      </c>
      <c r="DT95" s="74" t="str">
        <f>$C$95</f>
        <v>Projection of Individuals to be Served:</v>
      </c>
      <c r="DU95" s="40"/>
      <c r="DV95" s="40"/>
      <c r="DW95" s="40"/>
      <c r="DX95" s="79">
        <f>IF(DY$265=Equivalencies!$AE$23,'Site 12'!$G93,HLOOKUP(CONCATENATE(DU$2,DX$1),$B$3:$UUU$272,ROW($N95)-2,FALSE))</f>
        <v>0</v>
      </c>
      <c r="DY95" s="40"/>
      <c r="DZ95" s="79">
        <f>IF(DY$265=Equivalencies!$AE$23,'Site 12'!$I93,HLOOKUP(CONCATENATE(DU$2,DZ$1),$B$3:$UUU$272,ROW($P95)-2,FALSE))</f>
        <v>0</v>
      </c>
      <c r="EA95" s="40"/>
      <c r="EB95" s="79">
        <f>IF(DY$265=Equivalencies!$AE$23,'Site 12'!$K93,HLOOKUP(CONCATENATE(DU$2,EB$1),$B$3:$UUU$272,ROW($R95)-2,FALSE))</f>
        <v>0</v>
      </c>
      <c r="EC95" s="72"/>
      <c r="ED95" s="73" t="str">
        <f>CONCATENATE(ED$3,EE91,EE95)</f>
        <v>13Added Service #2:Projection of Individuals to be Served:</v>
      </c>
      <c r="EE95" s="74" t="str">
        <f>$C$95</f>
        <v>Projection of Individuals to be Served:</v>
      </c>
      <c r="EF95" s="40"/>
      <c r="EG95" s="40"/>
      <c r="EH95" s="40"/>
      <c r="EI95" s="79">
        <f>IF(EJ$265=Equivalencies!$AE$23,'Site 13'!$G93,HLOOKUP(CONCATENATE(EF$2,EI$1),$B$3:$UUU$272,ROW($N95)-2,FALSE))</f>
        <v>0</v>
      </c>
      <c r="EJ95" s="40"/>
      <c r="EK95" s="79">
        <f>IF(EJ$265=Equivalencies!$AE$23,'Site 13'!$I93,HLOOKUP(CONCATENATE(EF$2,EK$1),$B$3:$UUU$272,ROW($P95)-2,FALSE))</f>
        <v>0</v>
      </c>
      <c r="EL95" s="40"/>
      <c r="EM95" s="79">
        <f>IF(EJ$265=Equivalencies!$AE$23,'Site 13'!$K93,HLOOKUP(CONCATENATE(EF$2,EM$1),$B$3:$UUU$272,ROW($R95)-2,FALSE))</f>
        <v>0</v>
      </c>
      <c r="EN95" s="72"/>
      <c r="EO95" s="73" t="str">
        <f>CONCATENATE(EO$3,EP91,EP95)</f>
        <v>14Added Service #2:Projection of Individuals to be Served:</v>
      </c>
      <c r="EP95" s="74" t="str">
        <f>$C$95</f>
        <v>Projection of Individuals to be Served:</v>
      </c>
      <c r="EQ95" s="40"/>
      <c r="ER95" s="40"/>
      <c r="ES95" s="40"/>
      <c r="ET95" s="79">
        <f>IF(EU$265=Equivalencies!$AE$23,'Site 14'!$G93,HLOOKUP(CONCATENATE(EQ$2,ET$1),$B$3:$UUU$272,ROW($N95)-2,FALSE))</f>
        <v>0</v>
      </c>
      <c r="EU95" s="40"/>
      <c r="EV95" s="79">
        <f>IF(EU$265=Equivalencies!$AE$23,'Site 14'!$I93,HLOOKUP(CONCATENATE(EQ$2,EV$1),$B$3:$UUU$272,ROW($P95)-2,FALSE))</f>
        <v>0</v>
      </c>
      <c r="EW95" s="40"/>
      <c r="EX95" s="79">
        <f>IF(EU$265=Equivalencies!$AE$23,'Site 14'!$K93,HLOOKUP(CONCATENATE(EQ$2,EX$1),$B$3:$UUU$272,ROW($R95)-2,FALSE))</f>
        <v>0</v>
      </c>
      <c r="EY95" s="72"/>
      <c r="EZ95" s="73" t="str">
        <f>CONCATENATE(EZ$3,FA91,FA95)</f>
        <v>15Added Service #2:Projection of Individuals to be Served:</v>
      </c>
      <c r="FA95" s="74" t="str">
        <f>$C$95</f>
        <v>Projection of Individuals to be Served:</v>
      </c>
      <c r="FB95" s="40"/>
      <c r="FC95" s="40"/>
      <c r="FD95" s="40"/>
      <c r="FE95" s="79">
        <f>IF(FF$265=Equivalencies!$AE$23,'Site 15'!$G93,HLOOKUP(CONCATENATE(FB$2,FE$1),$B$3:$UUU$272,ROW($N95)-2,FALSE))</f>
        <v>0</v>
      </c>
      <c r="FF95" s="40"/>
      <c r="FG95" s="79">
        <f>IF(FF$265=Equivalencies!$AE$23,'Site 15'!$I93,HLOOKUP(CONCATENATE(FB$2,FG$1),$B$3:$UUU$272,ROW($P95)-2,FALSE))</f>
        <v>0</v>
      </c>
      <c r="FH95" s="40"/>
      <c r="FI95" s="79">
        <f>IF(FF$265=Equivalencies!$AE$23,'Site 15'!$K93,HLOOKUP(CONCATENATE(FB$2,FI$1),$B$3:$UUU$272,ROW($R95)-2,FALSE))</f>
        <v>0</v>
      </c>
      <c r="FJ95" s="72"/>
      <c r="FK95" s="73" t="str">
        <f>CONCATENATE(FK$3,FL91,FL95)</f>
        <v>16Added Service #2:Projection of Individuals to be Served:</v>
      </c>
      <c r="FL95" s="74" t="str">
        <f>$C$95</f>
        <v>Projection of Individuals to be Served:</v>
      </c>
      <c r="FM95" s="40"/>
      <c r="FN95" s="40"/>
      <c r="FO95" s="40"/>
      <c r="FP95" s="79">
        <f>IF(FQ$265=Equivalencies!$AE$23,'Site 16'!$G93,HLOOKUP(CONCATENATE(FM$2,FP$1),$B$3:$UUU$272,ROW($N95)-2,FALSE))</f>
        <v>0</v>
      </c>
      <c r="FQ95" s="40"/>
      <c r="FR95" s="79">
        <f>IF(FQ$265=Equivalencies!$AE$23,'Site 16'!$I93,HLOOKUP(CONCATENATE(FM$2,FR$1),$B$3:$UUU$272,ROW($P95)-2,FALSE))</f>
        <v>0</v>
      </c>
      <c r="FS95" s="40"/>
      <c r="FT95" s="79">
        <f>IF(FQ$265=Equivalencies!$AE$23,'Site 16'!$K93,HLOOKUP(CONCATENATE(FM$2,FT$1),$B$3:$UUU$272,ROW($R95)-2,FALSE))</f>
        <v>0</v>
      </c>
      <c r="FU95" s="72"/>
      <c r="FV95" s="73" t="str">
        <f>CONCATENATE(FV$3,FW91,FW95)</f>
        <v>17Added Service #2:Projection of Individuals to be Served:</v>
      </c>
      <c r="FW95" s="74" t="str">
        <f>$C$95</f>
        <v>Projection of Individuals to be Served:</v>
      </c>
      <c r="FX95" s="40"/>
      <c r="FY95" s="40"/>
      <c r="FZ95" s="40"/>
      <c r="GA95" s="79">
        <f>IF(GB$265=Equivalencies!$AE$23,'Site 17'!$G93,HLOOKUP(CONCATENATE(FX$2,GA$1),$B$3:$UUU$272,ROW($N95)-2,FALSE))</f>
        <v>0</v>
      </c>
      <c r="GB95" s="40"/>
      <c r="GC95" s="79">
        <f>IF(GB$265=Equivalencies!$AE$23,'Site 17'!$I93,HLOOKUP(CONCATENATE(FX$2,GC$1),$B$3:$UUU$272,ROW($P95)-2,FALSE))</f>
        <v>0</v>
      </c>
      <c r="GD95" s="40"/>
      <c r="GE95" s="79">
        <f>IF(GB$265=Equivalencies!$AE$23,'Site 17'!$K93,HLOOKUP(CONCATENATE(FX$2,GE$1),$B$3:$UUU$272,ROW($R95)-2,FALSE))</f>
        <v>0</v>
      </c>
      <c r="GF95" s="72"/>
      <c r="GG95" s="73" t="str">
        <f>CONCATENATE(GG$3,GH91,GH95)</f>
        <v>18Added Service #2:Projection of Individuals to be Served:</v>
      </c>
      <c r="GH95" s="74" t="str">
        <f>$C$95</f>
        <v>Projection of Individuals to be Served:</v>
      </c>
      <c r="GI95" s="40"/>
      <c r="GJ95" s="40"/>
      <c r="GK95" s="40"/>
      <c r="GL95" s="79">
        <f>IF(GM$265=Equivalencies!$AE$23,'Site 18'!$G93,HLOOKUP(CONCATENATE(GI$2,GL$1),$B$3:$UUU$272,ROW($N95)-2,FALSE))</f>
        <v>0</v>
      </c>
      <c r="GM95" s="40"/>
      <c r="GN95" s="79">
        <f>IF(GM$265=Equivalencies!$AE$23,'Site 18'!$I93,HLOOKUP(CONCATENATE(GI$2,GN$1),$B$3:$UUU$272,ROW($P95)-2,FALSE))</f>
        <v>0</v>
      </c>
      <c r="GO95" s="40"/>
      <c r="GP95" s="79">
        <f>IF(GM$265=Equivalencies!$AE$23,'Site 18'!$K93,HLOOKUP(CONCATENATE(GI$2,GP$1),$B$3:$UUU$272,ROW($R95)-2,FALSE))</f>
        <v>0</v>
      </c>
      <c r="GQ95" s="72"/>
      <c r="GR95" s="73" t="str">
        <f>CONCATENATE(GR$3,GS91,GS95)</f>
        <v>19Added Service #2:Projection of Individuals to be Served:</v>
      </c>
      <c r="GS95" s="74" t="str">
        <f>$C$95</f>
        <v>Projection of Individuals to be Served:</v>
      </c>
      <c r="GT95" s="40"/>
      <c r="GU95" s="40"/>
      <c r="GV95" s="40"/>
      <c r="GW95" s="79">
        <f>IF(GX$265=Equivalencies!$AE$23,'Site 19'!$G93,HLOOKUP(CONCATENATE(GT$2,GW$1),$B$3:$UUU$272,ROW($N95)-2,FALSE))</f>
        <v>0</v>
      </c>
      <c r="GX95" s="40"/>
      <c r="GY95" s="79">
        <f>IF(GX$265=Equivalencies!$AE$23,'Site 19'!$I93,HLOOKUP(CONCATENATE(GT$2,GY$1),$B$3:$UUU$272,ROW($P95)-2,FALSE))</f>
        <v>0</v>
      </c>
      <c r="GZ95" s="40"/>
      <c r="HA95" s="79">
        <f>IF(GX$265=Equivalencies!$AE$23,'Site 19'!$K93,HLOOKUP(CONCATENATE(GT$2,HA$1),$B$3:$UUU$272,ROW($R95)-2,FALSE))</f>
        <v>0</v>
      </c>
      <c r="HB95" s="72"/>
      <c r="HC95" s="73" t="str">
        <f>CONCATENATE(HC$3,HD91,HD95)</f>
        <v>20Added Service #2:Projection of Individuals to be Served:</v>
      </c>
      <c r="HD95" s="74" t="str">
        <f>$C$95</f>
        <v>Projection of Individuals to be Served:</v>
      </c>
      <c r="HE95" s="40"/>
      <c r="HF95" s="40"/>
      <c r="HG95" s="40"/>
      <c r="HH95" s="79">
        <f>IF(HI$265=Equivalencies!$AE$23,'Site 20'!$G93,HLOOKUP(CONCATENATE(HE$2,HH$1),$B$3:$UUU$272,ROW($N95)-2,FALSE))</f>
        <v>0</v>
      </c>
      <c r="HI95" s="40"/>
      <c r="HJ95" s="79">
        <f>IF(HI$265=Equivalencies!$AE$23,'Site 20'!$I93,HLOOKUP(CONCATENATE(HE$2,HJ$1),$B$3:$UUU$272,ROW($P95)-2,FALSE))</f>
        <v>0</v>
      </c>
      <c r="HK95" s="40"/>
      <c r="HL95" s="79">
        <f>IF(HI$265=Equivalencies!$AE$23,'Site 20'!$K93,HLOOKUP(CONCATENATE(HE$2,HL$1),$B$3:$UUU$272,ROW($R95)-2,FALSE))</f>
        <v>0</v>
      </c>
      <c r="HM95" s="72"/>
      <c r="HN95" s="73" t="str">
        <f>CONCATENATE(HN$3,HO91,HO95)</f>
        <v>21Added Service #2:Projection of Individuals to be Served:</v>
      </c>
      <c r="HO95" s="74" t="str">
        <f>$C$95</f>
        <v>Projection of Individuals to be Served:</v>
      </c>
      <c r="HP95" s="40"/>
      <c r="HQ95" s="40"/>
      <c r="HR95" s="40"/>
      <c r="HS95" s="79">
        <f>IF(HT$265=Equivalencies!$AE$23,'Site 21'!$G93,HLOOKUP(CONCATENATE(HP$2,HS$1),$B$3:$UUU$272,ROW($N95)-2,FALSE))</f>
        <v>0</v>
      </c>
      <c r="HT95" s="40"/>
      <c r="HU95" s="79">
        <f>IF(HT$265=Equivalencies!$AE$23,'Site 21'!$I93,HLOOKUP(CONCATENATE(HP$2,HU$1),$B$3:$UUU$272,ROW($P95)-2,FALSE))</f>
        <v>0</v>
      </c>
      <c r="HV95" s="40"/>
      <c r="HW95" s="79">
        <f>IF(HT$265=Equivalencies!$AE$23,'Site 21'!$K93,HLOOKUP(CONCATENATE(HP$2,HW$1),$B$3:$UUU$272,ROW($R95)-2,FALSE))</f>
        <v>0</v>
      </c>
      <c r="HX95" s="72"/>
      <c r="HY95" s="73" t="str">
        <f>CONCATENATE(HY$3,HZ91,HZ95)</f>
        <v>22Added Service #2:Projection of Individuals to be Served:</v>
      </c>
      <c r="HZ95" s="74" t="str">
        <f>$C$95</f>
        <v>Projection of Individuals to be Served:</v>
      </c>
      <c r="IA95" s="40"/>
      <c r="IB95" s="40"/>
      <c r="IC95" s="40"/>
      <c r="ID95" s="79">
        <f>IF(IE$265=Equivalencies!$AE$23,'Site 22'!$G93,HLOOKUP(CONCATENATE(IA$2,ID$1),$B$3:$UUU$272,ROW($N95)-2,FALSE))</f>
        <v>0</v>
      </c>
      <c r="IE95" s="40"/>
      <c r="IF95" s="79">
        <f>IF(IE$265=Equivalencies!$AE$23,'Site 22'!$I93,HLOOKUP(CONCATENATE(IA$2,IF$1),$B$3:$UUU$272,ROW($P95)-2,FALSE))</f>
        <v>0</v>
      </c>
      <c r="IG95" s="40"/>
      <c r="IH95" s="79">
        <f>IF(IE$265=Equivalencies!$AE$23,'Site 22'!$K93,HLOOKUP(CONCATENATE(IA$2,IH$1),$B$3:$UUU$272,ROW($R95)-2,FALSE))</f>
        <v>0</v>
      </c>
      <c r="II95" s="72"/>
      <c r="IJ95" s="73" t="str">
        <f>CONCATENATE(IJ$3,IK91,IK95)</f>
        <v>23Added Service #2:Projection of Individuals to be Served:</v>
      </c>
      <c r="IK95" s="74" t="str">
        <f>$C$95</f>
        <v>Projection of Individuals to be Served:</v>
      </c>
      <c r="IL95" s="40"/>
      <c r="IM95" s="40"/>
      <c r="IN95" s="40"/>
      <c r="IO95" s="79">
        <f>IF(IP$265=Equivalencies!$AE$23,'Site 23'!$G93,HLOOKUP(CONCATENATE(IL$2,IO$1),$B$3:$UUU$272,ROW($N95)-2,FALSE))</f>
        <v>0</v>
      </c>
      <c r="IP95" s="40"/>
      <c r="IQ95" s="79">
        <f>IF(IP$265=Equivalencies!$AE$23,'Site 23'!$I93,HLOOKUP(CONCATENATE(IL$2,IQ$1),$B$3:$UUU$272,ROW($P95)-2,FALSE))</f>
        <v>0</v>
      </c>
      <c r="IR95" s="40"/>
      <c r="IS95" s="79">
        <f>IF(IP$265=Equivalencies!$AE$23,'Site 23'!$K93,HLOOKUP(CONCATENATE(IL$2,IS$1),$B$3:$UUU$272,ROW($R95)-2,FALSE))</f>
        <v>0</v>
      </c>
      <c r="IT95" s="72"/>
      <c r="IU95" s="73" t="str">
        <f>CONCATENATE(IU$3,IV91,IV95)</f>
        <v>24Added Service #2:Projection of Individuals to be Served:</v>
      </c>
      <c r="IV95" s="74" t="str">
        <f>$C$95</f>
        <v>Projection of Individuals to be Served:</v>
      </c>
      <c r="IW95" s="40"/>
      <c r="IX95" s="40"/>
      <c r="IY95" s="40"/>
      <c r="IZ95" s="79">
        <f>IF(JA$265=Equivalencies!$AE$23,'Site 24'!$G93,HLOOKUP(CONCATENATE(IW$2,IZ$1),$B$3:$UUU$272,ROW($N95)-2,FALSE))</f>
        <v>0</v>
      </c>
      <c r="JA95" s="40"/>
      <c r="JB95" s="79">
        <f>IF(JA$265=Equivalencies!$AE$23,'Site 24'!$I93,HLOOKUP(CONCATENATE(IW$2,JB$1),$B$3:$UUU$272,ROW($P95)-2,FALSE))</f>
        <v>0</v>
      </c>
      <c r="JC95" s="40"/>
      <c r="JD95" s="79">
        <f>IF(JA$265=Equivalencies!$AE$23,'Site 24'!$K93,HLOOKUP(CONCATENATE(IW$2,JD$1),$B$3:$UUU$272,ROW($R95)-2,FALSE))</f>
        <v>0</v>
      </c>
      <c r="JE95" s="72"/>
      <c r="JF95" s="73" t="str">
        <f>CONCATENATE(JF$3,JG91,JG95)</f>
        <v>25Added Service #2:Projection of Individuals to be Served:</v>
      </c>
      <c r="JG95" s="74" t="str">
        <f>$C$95</f>
        <v>Projection of Individuals to be Served:</v>
      </c>
      <c r="JH95" s="40"/>
      <c r="JI95" s="40"/>
      <c r="JJ95" s="40"/>
      <c r="JK95" s="79">
        <f>IF(JL$265=Equivalencies!$AE$23,'Site 25'!$G93,HLOOKUP(CONCATENATE(JH$2,JK$1),$B$3:$UUU$272,ROW($N95)-2,FALSE))</f>
        <v>0</v>
      </c>
      <c r="JL95" s="40"/>
      <c r="JM95" s="79">
        <f>IF(JL$265=Equivalencies!$AE$23,'Site 25'!$I93,HLOOKUP(CONCATENATE(JH$2,JM$1),$B$3:$UUU$272,ROW($P95)-2,FALSE))</f>
        <v>0</v>
      </c>
      <c r="JN95" s="40"/>
      <c r="JO95" s="79">
        <f>IF(JL$265=Equivalencies!$AE$23,'Site 25'!$K93,HLOOKUP(CONCATENATE(JH$2,JO$1),$B$3:$UUU$272,ROW($R95)-2,FALSE))</f>
        <v>0</v>
      </c>
      <c r="JP95" s="72"/>
      <c r="JQ95" s="73" t="str">
        <f>CONCATENATE(JQ$3,JR91,JR95)</f>
        <v>26Added Service #2:Projection of Individuals to be Served:</v>
      </c>
      <c r="JR95" s="74" t="str">
        <f>$C$95</f>
        <v>Projection of Individuals to be Served:</v>
      </c>
      <c r="JS95" s="40"/>
      <c r="JT95" s="40"/>
      <c r="JU95" s="40"/>
      <c r="JV95" s="79">
        <f>IF(JW$265=Equivalencies!$AE$23,'Site 26'!$G93,HLOOKUP(CONCATENATE(JS$2,JV$1),$B$3:$UUU$272,ROW($N95)-2,FALSE))</f>
        <v>0</v>
      </c>
      <c r="JW95" s="40"/>
      <c r="JX95" s="79">
        <f>IF(JW$265=Equivalencies!$AE$23,'Site 26'!$I93,HLOOKUP(CONCATENATE(JS$2,JX$1),$B$3:$UUU$272,ROW($P95)-2,FALSE))</f>
        <v>0</v>
      </c>
      <c r="JY95" s="40"/>
      <c r="JZ95" s="79">
        <f>IF(JW$265=Equivalencies!$AE$23,'Site 26'!$K93,HLOOKUP(CONCATENATE(JS$2,JZ$1),$B$3:$UUU$272,ROW($R95)-2,FALSE))</f>
        <v>0</v>
      </c>
      <c r="KA95" s="72"/>
      <c r="KB95" s="73" t="str">
        <f>CONCATENATE(KB$3,KC91,KC95)</f>
        <v>27Added Service #2:Projection of Individuals to be Served:</v>
      </c>
      <c r="KC95" s="74" t="str">
        <f>$C$95</f>
        <v>Projection of Individuals to be Served:</v>
      </c>
      <c r="KD95" s="40"/>
      <c r="KE95" s="40"/>
      <c r="KF95" s="40"/>
      <c r="KG95" s="79">
        <f>IF(KH$265=Equivalencies!$AE$23,'Site 27'!$G93,HLOOKUP(CONCATENATE(KD$2,KG$1),$B$3:$UUU$272,ROW($N95)-2,FALSE))</f>
        <v>0</v>
      </c>
      <c r="KH95" s="40"/>
      <c r="KI95" s="79">
        <f>IF(KH$265=Equivalencies!$AE$23,'Site 27'!$I93,HLOOKUP(CONCATENATE(KD$2,KI$1),$B$3:$UUU$272,ROW($P95)-2,FALSE))</f>
        <v>0</v>
      </c>
      <c r="KJ95" s="40"/>
      <c r="KK95" s="79">
        <f>IF(KH$265=Equivalencies!$AE$23,'Site 27'!$K93,HLOOKUP(CONCATENATE(KD$2,KK$1),$B$3:$UUU$272,ROW($R95)-2,FALSE))</f>
        <v>0</v>
      </c>
      <c r="KL95" s="72"/>
      <c r="KM95" s="73" t="str">
        <f>CONCATENATE(KM$3,KN91,KN95)</f>
        <v>28Added Service #2:Projection of Individuals to be Served:</v>
      </c>
      <c r="KN95" s="74" t="str">
        <f>$C$95</f>
        <v>Projection of Individuals to be Served:</v>
      </c>
      <c r="KO95" s="40"/>
      <c r="KP95" s="40"/>
      <c r="KQ95" s="40"/>
      <c r="KR95" s="79">
        <f>IF(KS$265=Equivalencies!$AE$23,'Site 28'!$G93,HLOOKUP(CONCATENATE(KO$2,KR$1),$B$3:$UUU$272,ROW($N95)-2,FALSE))</f>
        <v>0</v>
      </c>
      <c r="KS95" s="40"/>
      <c r="KT95" s="79">
        <f>IF(KS$265=Equivalencies!$AE$23,'Site 28'!$I93,HLOOKUP(CONCATENATE(KO$2,KT$1),$B$3:$UUU$272,ROW($P95)-2,FALSE))</f>
        <v>0</v>
      </c>
      <c r="KU95" s="40"/>
      <c r="KV95" s="79">
        <f>IF(KS$265=Equivalencies!$AE$23,'Site 28'!$K93,HLOOKUP(CONCATENATE(KO$2,KV$1),$B$3:$UUU$272,ROW($R95)-2,FALSE))</f>
        <v>0</v>
      </c>
      <c r="KW95" s="72"/>
      <c r="KX95" s="73" t="str">
        <f>CONCATENATE(KX$3,KY91,KY95)</f>
        <v>29Added Service #2:Projection of Individuals to be Served:</v>
      </c>
      <c r="KY95" s="74" t="str">
        <f>$C$95</f>
        <v>Projection of Individuals to be Served:</v>
      </c>
      <c r="KZ95" s="40"/>
      <c r="LA95" s="40"/>
      <c r="LB95" s="40"/>
      <c r="LC95" s="79">
        <f>IF(LD$265=Equivalencies!$AE$23,'Site 29'!$G93,HLOOKUP(CONCATENATE(KZ$2,LC$1),$B$3:$UUU$272,ROW($N95)-2,FALSE))</f>
        <v>0</v>
      </c>
      <c r="LD95" s="40"/>
      <c r="LE95" s="79">
        <f>IF(LD$265=Equivalencies!$AE$23,'Site 29'!$I93,HLOOKUP(CONCATENATE(KZ$2,LE$1),$B$3:$UUU$272,ROW($P95)-2,FALSE))</f>
        <v>0</v>
      </c>
      <c r="LF95" s="40"/>
      <c r="LG95" s="79">
        <f>IF(LD$265=Equivalencies!$AE$23,'Site 29'!$K93,HLOOKUP(CONCATENATE(KZ$2,LG$1),$B$3:$UUU$272,ROW($R95)-2,FALSE))</f>
        <v>0</v>
      </c>
      <c r="LH95" s="72"/>
      <c r="LI95" s="73" t="str">
        <f>CONCATENATE(LI$3,LJ91,LJ95)</f>
        <v>30Added Service #2:Projection of Individuals to be Served:</v>
      </c>
      <c r="LJ95" s="74" t="str">
        <f>$C$95</f>
        <v>Projection of Individuals to be Served:</v>
      </c>
      <c r="LK95" s="40"/>
      <c r="LL95" s="40"/>
      <c r="LM95" s="40"/>
      <c r="LN95" s="79">
        <f>IF(LO$265=Equivalencies!$AE$23,'Site 30'!$G93,HLOOKUP(CONCATENATE(LK$2,LN$1),$B$3:$UUU$272,ROW($N95)-2,FALSE))</f>
        <v>0</v>
      </c>
      <c r="LO95" s="40"/>
      <c r="LP95" s="79">
        <f>IF(LO$265=Equivalencies!$AE$23,'Site 30'!$I93,HLOOKUP(CONCATENATE(LK$2,LP$1),$B$3:$UUU$272,ROW($P95)-2,FALSE))</f>
        <v>0</v>
      </c>
      <c r="LQ95" s="40"/>
      <c r="LR95" s="79">
        <f>IF(LO$265=Equivalencies!$AE$23,'Site 30'!$K93,HLOOKUP(CONCATENATE(LK$2,LR$1),$B$3:$UUU$272,ROW($R95)-2,FALSE))</f>
        <v>0</v>
      </c>
      <c r="LS95" s="72"/>
      <c r="LT95" s="73" t="str">
        <f>CONCATENATE(LT$3,LU91,LU95)</f>
        <v>31Added Service #2:Projection of Individuals to be Served:</v>
      </c>
      <c r="LU95" s="74" t="str">
        <f>$C$95</f>
        <v>Projection of Individuals to be Served:</v>
      </c>
      <c r="LV95" s="40"/>
      <c r="LW95" s="40"/>
      <c r="LX95" s="40"/>
      <c r="LY95" s="79">
        <f>IF(LZ$265=Equivalencies!$AE$23,'Site 31'!$G93,HLOOKUP(CONCATENATE(LV$2,LY$1),$B$3:$UUU$272,ROW($N95)-2,FALSE))</f>
        <v>0</v>
      </c>
      <c r="LZ95" s="40"/>
      <c r="MA95" s="79">
        <f>IF(LZ$265=Equivalencies!$AE$23,'Site 31'!$I93,HLOOKUP(CONCATENATE(LV$2,MA$1),$B$3:$UUU$272,ROW($P95)-2,FALSE))</f>
        <v>0</v>
      </c>
      <c r="MB95" s="40"/>
      <c r="MC95" s="79">
        <f>IF(LZ$265=Equivalencies!$AE$23,'Site 31'!$K93,HLOOKUP(CONCATENATE(LV$2,MC$1),$B$3:$UUU$272,ROW($R95)-2,FALSE))</f>
        <v>0</v>
      </c>
      <c r="MD95" s="72"/>
      <c r="ME95" s="73" t="str">
        <f>CONCATENATE(ME$3,MF91,MF95)</f>
        <v>32Added Service #2:Projection of Individuals to be Served:</v>
      </c>
      <c r="MF95" s="74" t="str">
        <f>$C$95</f>
        <v>Projection of Individuals to be Served:</v>
      </c>
      <c r="MG95" s="40"/>
      <c r="MH95" s="40"/>
      <c r="MI95" s="40"/>
      <c r="MJ95" s="79">
        <f>IF(MK$265=Equivalencies!$AE$23,'Site 32'!$G93,HLOOKUP(CONCATENATE(MG$2,MJ$1),$B$3:$UUU$272,ROW($N95)-2,FALSE))</f>
        <v>0</v>
      </c>
      <c r="MK95" s="40"/>
      <c r="ML95" s="79">
        <f>IF(MK$265=Equivalencies!$AE$23,'Site 32'!$I93,HLOOKUP(CONCATENATE(MG$2,ML$1),$B$3:$UUU$272,ROW($P95)-2,FALSE))</f>
        <v>0</v>
      </c>
      <c r="MM95" s="40"/>
      <c r="MN95" s="79">
        <f>IF(MK$265=Equivalencies!$AE$23,'Site 32'!$K93,HLOOKUP(CONCATENATE(MG$2,MN$1),$B$3:$UUU$272,ROW($R95)-2,FALSE))</f>
        <v>0</v>
      </c>
      <c r="MO95" s="72"/>
      <c r="MP95" s="73" t="str">
        <f>CONCATENATE(MP$3,MQ91,MQ95)</f>
        <v>33Added Service #2:Projection of Individuals to be Served:</v>
      </c>
      <c r="MQ95" s="74" t="str">
        <f>$C$95</f>
        <v>Projection of Individuals to be Served:</v>
      </c>
      <c r="MR95" s="40"/>
      <c r="MS95" s="40"/>
      <c r="MT95" s="40"/>
      <c r="MU95" s="79">
        <f>IF(MV$265=Equivalencies!$AE$23,'Site 33'!$G93,HLOOKUP(CONCATENATE(MR$2,MU$1),$B$3:$UUU$272,ROW($N95)-2,FALSE))</f>
        <v>0</v>
      </c>
      <c r="MV95" s="40"/>
      <c r="MW95" s="79">
        <f>IF(MV$265=Equivalencies!$AE$23,'Site 33'!$I93,HLOOKUP(CONCATENATE(MR$2,MW$1),$B$3:$UUU$272,ROW($P95)-2,FALSE))</f>
        <v>0</v>
      </c>
      <c r="MX95" s="40"/>
      <c r="MY95" s="79">
        <f>IF(MV$265=Equivalencies!$AE$23,'Site 33'!$K93,HLOOKUP(CONCATENATE(MR$2,MY$1),$B$3:$UUU$272,ROW($R95)-2,FALSE))</f>
        <v>0</v>
      </c>
      <c r="MZ95" s="72"/>
      <c r="NA95" s="73" t="str">
        <f>CONCATENATE(NA$3,NB91,NB95)</f>
        <v>34Added Service #2:Projection of Individuals to be Served:</v>
      </c>
      <c r="NB95" s="74" t="str">
        <f>$C$95</f>
        <v>Projection of Individuals to be Served:</v>
      </c>
      <c r="NC95" s="40"/>
      <c r="ND95" s="40"/>
      <c r="NE95" s="40"/>
      <c r="NF95" s="79">
        <f>IF(NG$265=Equivalencies!$AE$23,'Site 34'!$G93,HLOOKUP(CONCATENATE(NC$2,NF$1),$B$3:$UUU$272,ROW($N95)-2,FALSE))</f>
        <v>0</v>
      </c>
      <c r="NG95" s="40"/>
      <c r="NH95" s="79">
        <f>IF(NG$265=Equivalencies!$AE$23,'Site 34'!$I93,HLOOKUP(CONCATENATE(NC$2,NH$1),$B$3:$UUU$272,ROW($P95)-2,FALSE))</f>
        <v>0</v>
      </c>
      <c r="NI95" s="40"/>
      <c r="NJ95" s="79">
        <f>IF(NG$265=Equivalencies!$AE$23,'Site 34'!$K93,HLOOKUP(CONCATENATE(NC$2,NJ$1),$B$3:$UUU$272,ROW($R95)-2,FALSE))</f>
        <v>0</v>
      </c>
      <c r="NK95" s="72"/>
      <c r="NL95" s="73" t="str">
        <f>CONCATENATE(NL$3,NM91,NM95)</f>
        <v>35Added Service #2:Projection of Individuals to be Served:</v>
      </c>
      <c r="NM95" s="74" t="str">
        <f>$C$95</f>
        <v>Projection of Individuals to be Served:</v>
      </c>
      <c r="NN95" s="40"/>
      <c r="NO95" s="40"/>
      <c r="NP95" s="40"/>
      <c r="NQ95" s="79">
        <f>IF(NR$265=Equivalencies!$AE$23,'Site 35'!$G93,HLOOKUP(CONCATENATE(NN$2,NQ$1),$B$3:$UUU$272,ROW($N95)-2,FALSE))</f>
        <v>0</v>
      </c>
      <c r="NR95" s="40"/>
      <c r="NS95" s="79">
        <f>IF(NR$265=Equivalencies!$AE$23,'Site 35'!$I93,HLOOKUP(CONCATENATE(NN$2,NS$1),$B$3:$UUU$272,ROW($P95)-2,FALSE))</f>
        <v>0</v>
      </c>
      <c r="NT95" s="40"/>
      <c r="NU95" s="79">
        <f>IF(NR$265=Equivalencies!$AE$23,'Site 35'!$K93,HLOOKUP(CONCATENATE(NN$2,NU$1),$B$3:$UUU$272,ROW($R95)-2,FALSE))</f>
        <v>0</v>
      </c>
      <c r="NV95" s="72"/>
      <c r="NW95" s="73" t="str">
        <f>CONCATENATE(NW$3,NX91,NX95)</f>
        <v>36Added Service #2:Projection of Individuals to be Served:</v>
      </c>
      <c r="NX95" s="74" t="str">
        <f>$C$95</f>
        <v>Projection of Individuals to be Served:</v>
      </c>
      <c r="NY95" s="40"/>
      <c r="NZ95" s="40"/>
      <c r="OA95" s="40"/>
      <c r="OB95" s="79">
        <f>IF(OC$265=Equivalencies!$AE$23,'Site 36'!$G93,HLOOKUP(CONCATENATE(NY$2,OB$1),$B$3:$UUU$272,ROW($N95)-2,FALSE))</f>
        <v>0</v>
      </c>
      <c r="OC95" s="40"/>
      <c r="OD95" s="79">
        <f>IF(OC$265=Equivalencies!$AE$23,'Site 36'!$I93,HLOOKUP(CONCATENATE(NY$2,OD$1),$B$3:$UUU$272,ROW($P95)-2,FALSE))</f>
        <v>0</v>
      </c>
      <c r="OE95" s="40"/>
      <c r="OF95" s="79">
        <f>IF(OC$265=Equivalencies!$AE$23,'Site 36'!$K93,HLOOKUP(CONCATENATE(NY$2,OF$1),$B$3:$UUU$272,ROW($R95)-2,FALSE))</f>
        <v>0</v>
      </c>
      <c r="OG95" s="72"/>
      <c r="OH95" s="73" t="str">
        <f>CONCATENATE(OH$3,OI91,OI95)</f>
        <v>37Added Service #2:Projection of Individuals to be Served:</v>
      </c>
      <c r="OI95" s="74" t="str">
        <f>$C$95</f>
        <v>Projection of Individuals to be Served:</v>
      </c>
      <c r="OJ95" s="40"/>
      <c r="OK95" s="40"/>
      <c r="OL95" s="40"/>
      <c r="OM95" s="79">
        <f>IF(ON$265=Equivalencies!$AE$23,'Site 37'!$G93,HLOOKUP(CONCATENATE(OJ$2,OM$1),$B$3:$UUU$272,ROW($N95)-2,FALSE))</f>
        <v>0</v>
      </c>
      <c r="ON95" s="40"/>
      <c r="OO95" s="79">
        <f>IF(ON$265=Equivalencies!$AE$23,'Site 37'!$I93,HLOOKUP(CONCATENATE(OJ$2,OO$1),$B$3:$UUU$272,ROW($P95)-2,FALSE))</f>
        <v>0</v>
      </c>
      <c r="OP95" s="40"/>
      <c r="OQ95" s="79">
        <f>IF(ON$265=Equivalencies!$AE$23,'Site 37'!$K93,HLOOKUP(CONCATENATE(OJ$2,OQ$1),$B$3:$UUU$272,ROW($R95)-2,FALSE))</f>
        <v>0</v>
      </c>
      <c r="OR95" s="72"/>
      <c r="OS95" s="73" t="str">
        <f>CONCATENATE(OS$3,OT91,OT95)</f>
        <v>38Added Service #2:Projection of Individuals to be Served:</v>
      </c>
      <c r="OT95" s="74" t="str">
        <f>$C$95</f>
        <v>Projection of Individuals to be Served:</v>
      </c>
      <c r="OU95" s="40"/>
      <c r="OV95" s="40"/>
      <c r="OW95" s="40"/>
      <c r="OX95" s="79">
        <f>IF(OY$265=Equivalencies!$AE$23,'Site 38'!$G93,HLOOKUP(CONCATENATE(OU$2,OX$1),$B$3:$UUU$272,ROW($N95)-2,FALSE))</f>
        <v>0</v>
      </c>
      <c r="OY95" s="40"/>
      <c r="OZ95" s="79">
        <f>IF(OY$265=Equivalencies!$AE$23,'Site 38'!$I93,HLOOKUP(CONCATENATE(OU$2,OZ$1),$B$3:$UUU$272,ROW($P95)-2,FALSE))</f>
        <v>0</v>
      </c>
      <c r="PA95" s="40"/>
      <c r="PB95" s="79">
        <f>IF(OY$265=Equivalencies!$AE$23,'Site 38'!$K93,HLOOKUP(CONCATENATE(OU$2,PB$1),$B$3:$UUU$272,ROW($R95)-2,FALSE))</f>
        <v>0</v>
      </c>
      <c r="PC95" s="72"/>
      <c r="PD95" s="73" t="str">
        <f>CONCATENATE(PD$3,PE91,PE95)</f>
        <v>39Added Service #2:Projection of Individuals to be Served:</v>
      </c>
      <c r="PE95" s="74" t="str">
        <f>$C$95</f>
        <v>Projection of Individuals to be Served:</v>
      </c>
      <c r="PF95" s="40"/>
      <c r="PG95" s="40"/>
      <c r="PH95" s="40"/>
      <c r="PI95" s="79">
        <f>IF(PJ$265=Equivalencies!$AE$23,'Site 39'!$G93,HLOOKUP(CONCATENATE(PF$2,PI$1),$B$3:$UUU$272,ROW($N95)-2,FALSE))</f>
        <v>0</v>
      </c>
      <c r="PJ95" s="40"/>
      <c r="PK95" s="79">
        <f>IF(PJ$265=Equivalencies!$AE$23,'Site 39'!$I93,HLOOKUP(CONCATENATE(PF$2,PK$1),$B$3:$UUU$272,ROW($P95)-2,FALSE))</f>
        <v>0</v>
      </c>
      <c r="PL95" s="40"/>
      <c r="PM95" s="79">
        <f>IF(PJ$265=Equivalencies!$AE$23,'Site 39'!$K93,HLOOKUP(CONCATENATE(PF$2,PM$1),$B$3:$UUU$272,ROW($R95)-2,FALSE))</f>
        <v>0</v>
      </c>
      <c r="PN95" s="72"/>
      <c r="PO95" s="73" t="str">
        <f>CONCATENATE(PO$3,PP91,PP95)</f>
        <v>40Added Service #2:Projection of Individuals to be Served:</v>
      </c>
      <c r="PP95" s="74" t="str">
        <f>$C$95</f>
        <v>Projection of Individuals to be Served:</v>
      </c>
      <c r="PQ95" s="40"/>
      <c r="PR95" s="40"/>
      <c r="PS95" s="40"/>
      <c r="PT95" s="79">
        <f>IF(PU$265=Equivalencies!$AE$23,'Site 40'!$G93,HLOOKUP(CONCATENATE(PQ$2,PT$1),$B$3:$UUU$272,ROW($N95)-2,FALSE))</f>
        <v>0</v>
      </c>
      <c r="PU95" s="40"/>
      <c r="PV95" s="79">
        <f>IF(PU$265=Equivalencies!$AE$23,'Site 40'!$I93,HLOOKUP(CONCATENATE(PQ$2,PV$1),$B$3:$UUU$272,ROW($P95)-2,FALSE))</f>
        <v>0</v>
      </c>
      <c r="PW95" s="40"/>
      <c r="PX95" s="79">
        <f>IF(PU$265=Equivalencies!$AE$23,'Site 40'!$K93,HLOOKUP(CONCATENATE(PQ$2,PX$1),$B$3:$UUU$272,ROW($R95)-2,FALSE))</f>
        <v>0</v>
      </c>
      <c r="PY95" s="72"/>
      <c r="PZ95" s="73" t="str">
        <f>CONCATENATE(PZ$3,QA91,QA95)</f>
        <v>41Added Service #2:Projection of Individuals to be Served:</v>
      </c>
      <c r="QA95" s="74" t="str">
        <f>$C$95</f>
        <v>Projection of Individuals to be Served:</v>
      </c>
      <c r="QB95" s="40"/>
      <c r="QC95" s="40"/>
      <c r="QD95" s="40"/>
      <c r="QE95" s="79">
        <f>IF(QF$265=Equivalencies!$AE$23,'Site 41'!$G93,HLOOKUP(CONCATENATE(QB$2,QE$1),$B$3:$UUU$272,ROW($N95)-2,FALSE))</f>
        <v>0</v>
      </c>
      <c r="QF95" s="40"/>
      <c r="QG95" s="79">
        <f>IF(QF$265=Equivalencies!$AE$23,'Site 41'!$I93,HLOOKUP(CONCATENATE(QB$2,QG$1),$B$3:$UUU$272,ROW($P95)-2,FALSE))</f>
        <v>0</v>
      </c>
      <c r="QH95" s="40"/>
      <c r="QI95" s="79">
        <f>IF(QF$265=Equivalencies!$AE$23,'Site 41'!$K93,HLOOKUP(CONCATENATE(QB$2,QI$1),$B$3:$UUU$272,ROW($R95)-2,FALSE))</f>
        <v>0</v>
      </c>
      <c r="QJ95" s="72"/>
      <c r="QK95" s="73" t="str">
        <f>CONCATENATE(QK$3,QL91,QL95)</f>
        <v>42Added Service #2:Projection of Individuals to be Served:</v>
      </c>
      <c r="QL95" s="74" t="str">
        <f>$C$95</f>
        <v>Projection of Individuals to be Served:</v>
      </c>
      <c r="QM95" s="40"/>
      <c r="QN95" s="40"/>
      <c r="QO95" s="40"/>
      <c r="QP95" s="79">
        <f>IF(QQ$265=Equivalencies!$AE$23,'Site 42'!$G93,HLOOKUP(CONCATENATE(QM$2,QP$1),$B$3:$UUU$272,ROW($N95)-2,FALSE))</f>
        <v>0</v>
      </c>
      <c r="QQ95" s="40"/>
      <c r="QR95" s="79">
        <f>IF(QQ$265=Equivalencies!$AE$23,'Site 42'!$I93,HLOOKUP(CONCATENATE(QM$2,QR$1),$B$3:$UUU$272,ROW($P95)-2,FALSE))</f>
        <v>0</v>
      </c>
      <c r="QS95" s="40"/>
      <c r="QT95" s="79">
        <f>IF(QQ$265=Equivalencies!$AE$23,'Site 42'!$K93,HLOOKUP(CONCATENATE(QM$2,QT$1),$B$3:$UUU$272,ROW($R95)-2,FALSE))</f>
        <v>0</v>
      </c>
      <c r="QU95" s="72"/>
      <c r="QV95" s="73" t="str">
        <f>CONCATENATE(QV$3,QW91,QW95)</f>
        <v>43Added Service #2:Projection of Individuals to be Served:</v>
      </c>
      <c r="QW95" s="74" t="str">
        <f>$C$95</f>
        <v>Projection of Individuals to be Served:</v>
      </c>
      <c r="QX95" s="40"/>
      <c r="QY95" s="40"/>
      <c r="QZ95" s="40"/>
      <c r="RA95" s="79">
        <f>IF(RB$265=Equivalencies!$AE$23,'Site 43'!$G93,HLOOKUP(CONCATENATE(QX$2,RA$1),$B$3:$UUU$272,ROW($N95)-2,FALSE))</f>
        <v>0</v>
      </c>
      <c r="RB95" s="40"/>
      <c r="RC95" s="79">
        <f>IF(RB$265=Equivalencies!$AE$23,'Site 43'!$I93,HLOOKUP(CONCATENATE(QX$2,RC$1),$B$3:$UUU$272,ROW($P95)-2,FALSE))</f>
        <v>0</v>
      </c>
      <c r="RD95" s="40"/>
      <c r="RE95" s="79">
        <f>IF(RB$265=Equivalencies!$AE$23,'Site 43'!$K93,HLOOKUP(CONCATENATE(QX$2,RE$1),$B$3:$UUU$272,ROW($R95)-2,FALSE))</f>
        <v>0</v>
      </c>
      <c r="RF95" s="72"/>
      <c r="RG95" s="73" t="str">
        <f>CONCATENATE(RG$3,RH91,RH95)</f>
        <v>44Added Service #2:Projection of Individuals to be Served:</v>
      </c>
      <c r="RH95" s="74" t="str">
        <f>$C$95</f>
        <v>Projection of Individuals to be Served:</v>
      </c>
      <c r="RI95" s="40"/>
      <c r="RJ95" s="40"/>
      <c r="RK95" s="40"/>
      <c r="RL95" s="79">
        <f>IF(RM$265=Equivalencies!$AE$23,'Site 44'!$G93,HLOOKUP(CONCATENATE(RI$2,RL$1),$B$3:$UUU$272,ROW($N95)-2,FALSE))</f>
        <v>0</v>
      </c>
      <c r="RM95" s="40"/>
      <c r="RN95" s="79">
        <f>IF(RM$265=Equivalencies!$AE$23,'Site 44'!$I93,HLOOKUP(CONCATENATE(RI$2,RN$1),$B$3:$UUU$272,ROW($P95)-2,FALSE))</f>
        <v>0</v>
      </c>
      <c r="RO95" s="40"/>
      <c r="RP95" s="79">
        <f>IF(RM$265=Equivalencies!$AE$23,'Site 44'!$K93,HLOOKUP(CONCATENATE(RI$2,RP$1),$B$3:$UUU$272,ROW($R95)-2,FALSE))</f>
        <v>0</v>
      </c>
      <c r="RQ95" s="72"/>
      <c r="RR95" s="73" t="str">
        <f>CONCATENATE(RR$3,RS91,RS95)</f>
        <v>45Added Service #2:Projection of Individuals to be Served:</v>
      </c>
      <c r="RS95" s="74" t="str">
        <f>$C$95</f>
        <v>Projection of Individuals to be Served:</v>
      </c>
      <c r="RT95" s="40"/>
      <c r="RU95" s="40"/>
      <c r="RV95" s="40"/>
      <c r="RW95" s="79">
        <f>IF(RX$265=Equivalencies!$AE$23,'Site 45'!$G93,HLOOKUP(CONCATENATE(RT$2,RW$1),$B$3:$UUU$272,ROW($N95)-2,FALSE))</f>
        <v>0</v>
      </c>
      <c r="RX95" s="40"/>
      <c r="RY95" s="79">
        <f>IF(RX$265=Equivalencies!$AE$23,'Site 45'!$I93,HLOOKUP(CONCATENATE(RT$2,RY$1),$B$3:$UUU$272,ROW($P95)-2,FALSE))</f>
        <v>0</v>
      </c>
      <c r="RZ95" s="40"/>
      <c r="SA95" s="79">
        <f>IF(RX$265=Equivalencies!$AE$23,'Site 45'!$K93,HLOOKUP(CONCATENATE(RT$2,SA$1),$B$3:$UUU$272,ROW($R95)-2,FALSE))</f>
        <v>0</v>
      </c>
      <c r="SB95" s="72"/>
      <c r="SC95" s="73" t="str">
        <f>CONCATENATE(SC$3,SD91,SD95)</f>
        <v>46Added Service #2:Projection of Individuals to be Served:</v>
      </c>
      <c r="SD95" s="74" t="str">
        <f>$C$95</f>
        <v>Projection of Individuals to be Served:</v>
      </c>
      <c r="SE95" s="40"/>
      <c r="SF95" s="40"/>
      <c r="SG95" s="40"/>
      <c r="SH95" s="79">
        <f>IF(SI$265=Equivalencies!$AE$23,'Site 46'!$G93,HLOOKUP(CONCATENATE(SE$2,SH$1),$B$3:$UUU$272,ROW($N95)-2,FALSE))</f>
        <v>0</v>
      </c>
      <c r="SI95" s="40"/>
      <c r="SJ95" s="79">
        <f>IF(SI$265=Equivalencies!$AE$23,'Site 46'!$I93,HLOOKUP(CONCATENATE(SE$2,SJ$1),$B$3:$UUU$272,ROW($P95)-2,FALSE))</f>
        <v>0</v>
      </c>
      <c r="SK95" s="40"/>
      <c r="SL95" s="79">
        <f>IF(SI$265=Equivalencies!$AE$23,'Site 46'!$K93,HLOOKUP(CONCATENATE(SE$2,SL$1),$B$3:$UUU$272,ROW($R95)-2,FALSE))</f>
        <v>0</v>
      </c>
      <c r="SM95" s="72"/>
      <c r="SN95" s="73" t="str">
        <f>CONCATENATE(SN$3,SO91,SO95)</f>
        <v>47Added Service #2:Projection of Individuals to be Served:</v>
      </c>
      <c r="SO95" s="74" t="str">
        <f>$C$95</f>
        <v>Projection of Individuals to be Served:</v>
      </c>
      <c r="SP95" s="40"/>
      <c r="SQ95" s="40"/>
      <c r="SR95" s="40"/>
      <c r="SS95" s="79">
        <f>IF(ST$265=Equivalencies!$AE$23,'Site 47'!$G93,HLOOKUP(CONCATENATE(SP$2,SS$1),$B$3:$UUU$272,ROW($N95)-2,FALSE))</f>
        <v>0</v>
      </c>
      <c r="ST95" s="40"/>
      <c r="SU95" s="79">
        <f>IF(ST$265=Equivalencies!$AE$23,'Site 47'!$I93,HLOOKUP(CONCATENATE(SP$2,SU$1),$B$3:$UUU$272,ROW($P95)-2,FALSE))</f>
        <v>0</v>
      </c>
      <c r="SV95" s="40"/>
      <c r="SW95" s="79">
        <f>IF(ST$265=Equivalencies!$AE$23,'Site 47'!$K93,HLOOKUP(CONCATENATE(SP$2,SW$1),$B$3:$UUU$272,ROW($R95)-2,FALSE))</f>
        <v>0</v>
      </c>
      <c r="SX95" s="72"/>
      <c r="SY95" s="73" t="str">
        <f>CONCATENATE(SY$3,SZ91,SZ95)</f>
        <v>48Added Service #2:Projection of Individuals to be Served:</v>
      </c>
      <c r="SZ95" s="74" t="str">
        <f>$C$95</f>
        <v>Projection of Individuals to be Served:</v>
      </c>
      <c r="TA95" s="40"/>
      <c r="TB95" s="40"/>
      <c r="TC95" s="40"/>
      <c r="TD95" s="79">
        <f>IF(TE$265=Equivalencies!$AE$23,'Site 48'!$G93,HLOOKUP(CONCATENATE(TA$2,TD$1),$B$3:$UUU$272,ROW($N95)-2,FALSE))</f>
        <v>0</v>
      </c>
      <c r="TE95" s="40"/>
      <c r="TF95" s="79">
        <f>IF(TE$265=Equivalencies!$AE$23,'Site 48'!$I93,HLOOKUP(CONCATENATE(TA$2,TF$1),$B$3:$UUU$272,ROW($P95)-2,FALSE))</f>
        <v>0</v>
      </c>
      <c r="TG95" s="40"/>
      <c r="TH95" s="79">
        <f>IF(TE$265=Equivalencies!$AE$23,'Site 48'!$K93,HLOOKUP(CONCATENATE(TA$2,TH$1),$B$3:$UUU$272,ROW($R95)-2,FALSE))</f>
        <v>0</v>
      </c>
      <c r="TI95" s="72"/>
      <c r="TJ95" s="73" t="str">
        <f>CONCATENATE(TJ$3,TK91,TK95)</f>
        <v>49Added Service #2:Projection of Individuals to be Served:</v>
      </c>
      <c r="TK95" s="74" t="str">
        <f>$C$95</f>
        <v>Projection of Individuals to be Served:</v>
      </c>
      <c r="TL95" s="40"/>
      <c r="TM95" s="40"/>
      <c r="TN95" s="40"/>
      <c r="TO95" s="79">
        <f>IF(TP$265=Equivalencies!$AE$23,'Site 49'!$G93,HLOOKUP(CONCATENATE(TL$2,TO$1),$B$3:$UUU$272,ROW($N95)-2,FALSE))</f>
        <v>0</v>
      </c>
      <c r="TP95" s="40"/>
      <c r="TQ95" s="79">
        <f>IF(TP$265=Equivalencies!$AE$23,'Site 49'!$I93,HLOOKUP(CONCATENATE(TL$2,TQ$1),$B$3:$UUU$272,ROW($P95)-2,FALSE))</f>
        <v>0</v>
      </c>
      <c r="TR95" s="40"/>
      <c r="TS95" s="79">
        <f>IF(TP$265=Equivalencies!$AE$23,'Site 49'!$K93,HLOOKUP(CONCATENATE(TL$2,TS$1),$B$3:$UUU$272,ROW($R95)-2,FALSE))</f>
        <v>0</v>
      </c>
      <c r="TT95" s="72"/>
      <c r="TU95" s="73" t="str">
        <f>CONCATENATE(TU$3,TV91,TV95)</f>
        <v>50Added Service #2:Projection of Individuals to be Served:</v>
      </c>
      <c r="TV95" s="74" t="str">
        <f>$C$95</f>
        <v>Projection of Individuals to be Served:</v>
      </c>
      <c r="TW95" s="40"/>
      <c r="TX95" s="40"/>
      <c r="TY95" s="40"/>
      <c r="TZ95" s="79">
        <f>IF(UA$265=Equivalencies!$AE$23,'Site 50'!$G93,HLOOKUP(CONCATENATE(TW$2,TZ$1),$B$3:$UUU$272,ROW($N95)-2,FALSE))</f>
        <v>0</v>
      </c>
      <c r="UA95" s="40"/>
      <c r="UB95" s="79">
        <f>IF(UA$265=Equivalencies!$AE$23,'Site 50'!$I93,HLOOKUP(CONCATENATE(TW$2,UB$1),$B$3:$UUU$272,ROW($P95)-2,FALSE))</f>
        <v>0</v>
      </c>
      <c r="UC95" s="40"/>
      <c r="UD95" s="79">
        <f>IF(UA$265=Equivalencies!$AE$23,'Site 50'!$K93,HLOOKUP(CONCATENATE(TW$2,UD$1),$B$3:$UUU$272,ROW($R95)-2,FALSE))</f>
        <v>0</v>
      </c>
      <c r="UE95" s="72"/>
    </row>
    <row r="96" spans="1:551" x14ac:dyDescent="0.25">
      <c r="A96" s="75"/>
      <c r="B96" s="73" t="str">
        <f>CONCATENATE($B$3,C91,C96)</f>
        <v>1Added Service #2:Projection of Service Visits:</v>
      </c>
      <c r="C96" s="74" t="str">
        <f>'Site 1'!C94</f>
        <v>Projection of Service Visits:</v>
      </c>
      <c r="D96" s="40"/>
      <c r="E96" s="40"/>
      <c r="F96" s="40"/>
      <c r="G96" s="79">
        <f>IF(H$265=Equivalencies!$AE$23,'Site 1'!$G94,HLOOKUP(CONCATENATE(D$2,G$1),$B$3:$UUU$272,ROW($N96)-2,FALSE))</f>
        <v>0</v>
      </c>
      <c r="H96" s="40"/>
      <c r="I96" s="79">
        <f>IF(H$265=Equivalencies!$AE$23,'Site 1'!$I94,HLOOKUP(CONCATENATE(D$2,I$1),$B$3:$UUU$272,ROW($P96)-2,FALSE))</f>
        <v>0</v>
      </c>
      <c r="J96" s="40"/>
      <c r="K96" s="79">
        <f>IF(H$265=Equivalencies!$AE$23,'Site 1'!$K94,HLOOKUP(CONCATENATE(D$2,K$1),$B$3:$UUU$272,ROW($R96)-2,FALSE))</f>
        <v>0</v>
      </c>
      <c r="L96" s="72"/>
      <c r="M96" s="73" t="str">
        <f>CONCATENATE(M$3,N91,N96)</f>
        <v>2Added Service #2:Projection of Service Visits:</v>
      </c>
      <c r="N96" s="74" t="str">
        <f>$C$96</f>
        <v>Projection of Service Visits:</v>
      </c>
      <c r="O96" s="40"/>
      <c r="P96" s="40"/>
      <c r="Q96" s="40"/>
      <c r="R96" s="79">
        <f>IF(S$265=Equivalencies!$AE$23,'Site 2'!$G94,HLOOKUP(CONCATENATE(O$2,R$1),$B$3:$UUU$272,ROW($N96)-2,FALSE))</f>
        <v>0</v>
      </c>
      <c r="S96" s="40"/>
      <c r="T96" s="79">
        <f>IF(S$265=Equivalencies!$AE$23,'Site 2'!$I94,HLOOKUP(CONCATENATE(O$2,T$1),$B$3:$UUU$272,ROW($P96)-2,FALSE))</f>
        <v>0</v>
      </c>
      <c r="U96" s="40"/>
      <c r="V96" s="79">
        <f>IF(S$265=Equivalencies!$AE$23,'Site 2'!$K94,HLOOKUP(CONCATENATE(O$2,V$1),$B$3:$UUU$272,ROW($R96)-2,FALSE))</f>
        <v>0</v>
      </c>
      <c r="W96" s="72"/>
      <c r="X96" s="73" t="str">
        <f>CONCATENATE(X$3,Y91,Y96)</f>
        <v>3Added Service #2:Projection of Service Visits:</v>
      </c>
      <c r="Y96" s="74" t="str">
        <f>$C$96</f>
        <v>Projection of Service Visits:</v>
      </c>
      <c r="Z96" s="40"/>
      <c r="AA96" s="40"/>
      <c r="AB96" s="40"/>
      <c r="AC96" s="79">
        <f>IF(AD$265=Equivalencies!$AE$23,'Site 3'!$G94,HLOOKUP(CONCATENATE(Z$2,AC$1),$B$3:$UUU$272,ROW($N96)-2,FALSE))</f>
        <v>0</v>
      </c>
      <c r="AD96" s="40"/>
      <c r="AE96" s="79">
        <f>IF(AD$265=Equivalencies!$AE$23,'Site 3'!$I94,HLOOKUP(CONCATENATE(Z$2,AE$1),$B$3:$UUU$272,ROW($P96)-2,FALSE))</f>
        <v>0</v>
      </c>
      <c r="AF96" s="40"/>
      <c r="AG96" s="79">
        <f>IF(AD$265=Equivalencies!$AE$23,'Site 3'!$K94,HLOOKUP(CONCATENATE(Z$2,AG$1),$B$3:$UUU$272,ROW($R96)-2,FALSE))</f>
        <v>0</v>
      </c>
      <c r="AH96" s="72"/>
      <c r="AI96" s="73" t="str">
        <f>CONCATENATE(AI$3,AJ91,AJ96)</f>
        <v>4Added Service #2:Projection of Service Visits:</v>
      </c>
      <c r="AJ96" s="74" t="str">
        <f>$C$96</f>
        <v>Projection of Service Visits:</v>
      </c>
      <c r="AK96" s="40"/>
      <c r="AL96" s="40"/>
      <c r="AM96" s="40"/>
      <c r="AN96" s="79">
        <f>IF(AO$265=Equivalencies!$AE$23,'Site 4'!$G94,HLOOKUP(CONCATENATE(AK$2,AN$1),$B$3:$UUU$272,ROW($N96)-2,FALSE))</f>
        <v>0</v>
      </c>
      <c r="AO96" s="40"/>
      <c r="AP96" s="79">
        <f>IF(AO$265=Equivalencies!$AE$23,'Site 4'!$I94,HLOOKUP(CONCATENATE(AK$2,AP$1),$B$3:$UUU$272,ROW($P96)-2,FALSE))</f>
        <v>0</v>
      </c>
      <c r="AQ96" s="40"/>
      <c r="AR96" s="79">
        <f>IF(AO$265=Equivalencies!$AE$23,'Site 4'!$K94,HLOOKUP(CONCATENATE(AK$2,AR$1),$B$3:$UUU$272,ROW($R96)-2,FALSE))</f>
        <v>0</v>
      </c>
      <c r="AS96" s="72"/>
      <c r="AT96" s="73" t="str">
        <f>CONCATENATE(AT$3,AU91,AU96)</f>
        <v>5Added Service #2:Projection of Service Visits:</v>
      </c>
      <c r="AU96" s="74" t="str">
        <f>$C$96</f>
        <v>Projection of Service Visits:</v>
      </c>
      <c r="AV96" s="40"/>
      <c r="AW96" s="40"/>
      <c r="AX96" s="40"/>
      <c r="AY96" s="79">
        <f>IF(AZ$265=Equivalencies!$AE$23,'Site 5'!$G94,HLOOKUP(CONCATENATE(AV$2,AY$1),$B$3:$UUU$272,ROW($N96)-2,FALSE))</f>
        <v>0</v>
      </c>
      <c r="AZ96" s="40"/>
      <c r="BA96" s="79">
        <f>IF(AZ$265=Equivalencies!$AE$23,'Site 5'!$I94,HLOOKUP(CONCATENATE(AV$2,BA$1),$B$3:$UUU$272,ROW($P96)-2,FALSE))</f>
        <v>0</v>
      </c>
      <c r="BB96" s="40"/>
      <c r="BC96" s="79">
        <f>IF(AZ$265=Equivalencies!$AE$23,'Site 5'!$K94,HLOOKUP(CONCATENATE(AV$2,BC$1),$B$3:$UUU$272,ROW($R96)-2,FALSE))</f>
        <v>0</v>
      </c>
      <c r="BD96" s="72"/>
      <c r="BE96" s="73" t="str">
        <f>CONCATENATE(BE$3,BF91,BF96)</f>
        <v>6Added Service #2:Projection of Service Visits:</v>
      </c>
      <c r="BF96" s="74" t="str">
        <f>$C$96</f>
        <v>Projection of Service Visits:</v>
      </c>
      <c r="BG96" s="40"/>
      <c r="BH96" s="40"/>
      <c r="BI96" s="40"/>
      <c r="BJ96" s="79">
        <f>IF(BK$265=Equivalencies!$AE$23,'Site 6'!$G94,HLOOKUP(CONCATENATE(BG$2,BJ$1),$B$3:$UUU$272,ROW($N96)-2,FALSE))</f>
        <v>0</v>
      </c>
      <c r="BK96" s="40"/>
      <c r="BL96" s="79">
        <f>IF(BK$265=Equivalencies!$AE$23,'Site 6'!$I94,HLOOKUP(CONCATENATE(BG$2,BL$1),$B$3:$UUU$272,ROW($P96)-2,FALSE))</f>
        <v>0</v>
      </c>
      <c r="BM96" s="40"/>
      <c r="BN96" s="79">
        <f>IF(BK$265=Equivalencies!$AE$23,'Site 6'!$K94,HLOOKUP(CONCATENATE(BG$2,BN$1),$B$3:$UUU$272,ROW($R96)-2,FALSE))</f>
        <v>0</v>
      </c>
      <c r="BO96" s="72"/>
      <c r="BP96" s="73" t="str">
        <f>CONCATENATE(BP$3,BQ91,BQ96)</f>
        <v>7Added Service #2:Projection of Service Visits:</v>
      </c>
      <c r="BQ96" s="74" t="str">
        <f>$C$96</f>
        <v>Projection of Service Visits:</v>
      </c>
      <c r="BR96" s="40"/>
      <c r="BS96" s="40"/>
      <c r="BT96" s="40"/>
      <c r="BU96" s="79">
        <f>IF(BV$265=Equivalencies!$AE$23,'Site 7'!$G94,HLOOKUP(CONCATENATE(BR$2,BU$1),$B$3:$UUU$272,ROW($N96)-2,FALSE))</f>
        <v>0</v>
      </c>
      <c r="BV96" s="40"/>
      <c r="BW96" s="79">
        <f>IF(BV$265=Equivalencies!$AE$23,'Site 7'!$I94,HLOOKUP(CONCATENATE(BR$2,BW$1),$B$3:$UUU$272,ROW($P96)-2,FALSE))</f>
        <v>0</v>
      </c>
      <c r="BX96" s="40"/>
      <c r="BY96" s="79">
        <f>IF(BV$265=Equivalencies!$AE$23,'Site 7'!$K94,HLOOKUP(CONCATENATE(BR$2,BY$1),$B$3:$UUU$272,ROW($R96)-2,FALSE))</f>
        <v>0</v>
      </c>
      <c r="BZ96" s="72"/>
      <c r="CA96" s="73" t="str">
        <f>CONCATENATE(CA$3,CB91,CB96)</f>
        <v>8Added Service #2:Projection of Service Visits:</v>
      </c>
      <c r="CB96" s="74" t="str">
        <f>$C$96</f>
        <v>Projection of Service Visits:</v>
      </c>
      <c r="CC96" s="40"/>
      <c r="CD96" s="40"/>
      <c r="CE96" s="40"/>
      <c r="CF96" s="79">
        <f>IF(CG$265=Equivalencies!$AE$23,'Site 8'!$G94,HLOOKUP(CONCATENATE(CC$2,CF$1),$B$3:$UUU$272,ROW($N96)-2,FALSE))</f>
        <v>0</v>
      </c>
      <c r="CG96" s="40"/>
      <c r="CH96" s="79">
        <f>IF(CG$265=Equivalencies!$AE$23,'Site 8'!$I94,HLOOKUP(CONCATENATE(CC$2,CH$1),$B$3:$UUU$272,ROW($P96)-2,FALSE))</f>
        <v>0</v>
      </c>
      <c r="CI96" s="40"/>
      <c r="CJ96" s="79">
        <f>IF(CG$265=Equivalencies!$AE$23,'Site 8'!$K94,HLOOKUP(CONCATENATE(CC$2,CJ$1),$B$3:$UUU$272,ROW($R96)-2,FALSE))</f>
        <v>0</v>
      </c>
      <c r="CK96" s="72"/>
      <c r="CL96" s="73" t="str">
        <f>CONCATENATE(CL$3,CM91,CM96)</f>
        <v>9Added Service #2:Projection of Service Visits:</v>
      </c>
      <c r="CM96" s="74" t="str">
        <f>$C$96</f>
        <v>Projection of Service Visits:</v>
      </c>
      <c r="CN96" s="40"/>
      <c r="CO96" s="40"/>
      <c r="CP96" s="40"/>
      <c r="CQ96" s="79">
        <f>IF(CR$265=Equivalencies!$AE$23,'Site 9'!$G94,HLOOKUP(CONCATENATE(CN$2,CQ$1),$B$3:$UUU$272,ROW($N96)-2,FALSE))</f>
        <v>0</v>
      </c>
      <c r="CR96" s="40"/>
      <c r="CS96" s="79">
        <f>IF(CR$265=Equivalencies!$AE$23,'Site 9'!$I94,HLOOKUP(CONCATENATE(CN$2,CS$1),$B$3:$UUU$272,ROW($P96)-2,FALSE))</f>
        <v>0</v>
      </c>
      <c r="CT96" s="40"/>
      <c r="CU96" s="79">
        <f>IF(CR$265=Equivalencies!$AE$23,'Site 9'!$K94,HLOOKUP(CONCATENATE(CN$2,CU$1),$B$3:$UUU$272,ROW($R96)-2,FALSE))</f>
        <v>0</v>
      </c>
      <c r="CV96" s="72"/>
      <c r="CW96" s="73" t="str">
        <f>CONCATENATE(CW$3,CX91,CX96)</f>
        <v>10Added Service #2:Projection of Service Visits:</v>
      </c>
      <c r="CX96" s="74" t="str">
        <f>$C$96</f>
        <v>Projection of Service Visits:</v>
      </c>
      <c r="CY96" s="40"/>
      <c r="CZ96" s="40"/>
      <c r="DA96" s="40"/>
      <c r="DB96" s="79">
        <f>IF(DC$265=Equivalencies!$AE$23,'Site 10'!$G94,HLOOKUP(CONCATENATE(CY$2,DB$1),$B$3:$UUU$272,ROW($N96)-2,FALSE))</f>
        <v>0</v>
      </c>
      <c r="DC96" s="40"/>
      <c r="DD96" s="79">
        <f>IF(DC$265=Equivalencies!$AE$23,'Site 10'!$I94,HLOOKUP(CONCATENATE(CY$2,DD$1),$B$3:$UUU$272,ROW($P96)-2,FALSE))</f>
        <v>0</v>
      </c>
      <c r="DE96" s="40"/>
      <c r="DF96" s="79">
        <f>IF(DC$265=Equivalencies!$AE$23,'Site 10'!$K94,HLOOKUP(CONCATENATE(CY$2,DF$1),$B$3:$UUU$272,ROW($R96)-2,FALSE))</f>
        <v>0</v>
      </c>
      <c r="DG96" s="72"/>
      <c r="DH96" s="73" t="str">
        <f>CONCATENATE(DH$3,DI91,DI96)</f>
        <v>11Added Service #2:Projection of Service Visits:</v>
      </c>
      <c r="DI96" s="74" t="str">
        <f>$C$96</f>
        <v>Projection of Service Visits:</v>
      </c>
      <c r="DJ96" s="40"/>
      <c r="DK96" s="40"/>
      <c r="DL96" s="40"/>
      <c r="DM96" s="79">
        <f>IF(DN$265=Equivalencies!$AE$23,'Site 11'!$G94,HLOOKUP(CONCATENATE(DJ$2,DM$1),$B$3:$UUU$272,ROW($N96)-2,FALSE))</f>
        <v>0</v>
      </c>
      <c r="DN96" s="40"/>
      <c r="DO96" s="79">
        <f>IF(DN$265=Equivalencies!$AE$23,'Site 11'!$I94,HLOOKUP(CONCATENATE(DJ$2,DO$1),$B$3:$UUU$272,ROW($P96)-2,FALSE))</f>
        <v>0</v>
      </c>
      <c r="DP96" s="40"/>
      <c r="DQ96" s="79">
        <f>IF(DN$265=Equivalencies!$AE$23,'Site 11'!$K94,HLOOKUP(CONCATENATE(DJ$2,DQ$1),$B$3:$UUU$272,ROW($R96)-2,FALSE))</f>
        <v>0</v>
      </c>
      <c r="DR96" s="72"/>
      <c r="DS96" s="73" t="str">
        <f>CONCATENATE(DS$3,DT91,DT96)</f>
        <v>12Added Service #2:Projection of Service Visits:</v>
      </c>
      <c r="DT96" s="74" t="str">
        <f>$C$96</f>
        <v>Projection of Service Visits:</v>
      </c>
      <c r="DU96" s="40"/>
      <c r="DV96" s="40"/>
      <c r="DW96" s="40"/>
      <c r="DX96" s="79">
        <f>IF(DY$265=Equivalencies!$AE$23,'Site 12'!$G94,HLOOKUP(CONCATENATE(DU$2,DX$1),$B$3:$UUU$272,ROW($N96)-2,FALSE))</f>
        <v>0</v>
      </c>
      <c r="DY96" s="40"/>
      <c r="DZ96" s="79">
        <f>IF(DY$265=Equivalencies!$AE$23,'Site 12'!$I94,HLOOKUP(CONCATENATE(DU$2,DZ$1),$B$3:$UUU$272,ROW($P96)-2,FALSE))</f>
        <v>0</v>
      </c>
      <c r="EA96" s="40"/>
      <c r="EB96" s="79">
        <f>IF(DY$265=Equivalencies!$AE$23,'Site 12'!$K94,HLOOKUP(CONCATENATE(DU$2,EB$1),$B$3:$UUU$272,ROW($R96)-2,FALSE))</f>
        <v>0</v>
      </c>
      <c r="EC96" s="72"/>
      <c r="ED96" s="73" t="str">
        <f>CONCATENATE(ED$3,EE91,EE96)</f>
        <v>13Added Service #2:Projection of Service Visits:</v>
      </c>
      <c r="EE96" s="74" t="str">
        <f>$C$96</f>
        <v>Projection of Service Visits:</v>
      </c>
      <c r="EF96" s="40"/>
      <c r="EG96" s="40"/>
      <c r="EH96" s="40"/>
      <c r="EI96" s="79">
        <f>IF(EJ$265=Equivalencies!$AE$23,'Site 13'!$G94,HLOOKUP(CONCATENATE(EF$2,EI$1),$B$3:$UUU$272,ROW($N96)-2,FALSE))</f>
        <v>0</v>
      </c>
      <c r="EJ96" s="40"/>
      <c r="EK96" s="79">
        <f>IF(EJ$265=Equivalencies!$AE$23,'Site 13'!$I94,HLOOKUP(CONCATENATE(EF$2,EK$1),$B$3:$UUU$272,ROW($P96)-2,FALSE))</f>
        <v>0</v>
      </c>
      <c r="EL96" s="40"/>
      <c r="EM96" s="79">
        <f>IF(EJ$265=Equivalencies!$AE$23,'Site 13'!$K94,HLOOKUP(CONCATENATE(EF$2,EM$1),$B$3:$UUU$272,ROW($R96)-2,FALSE))</f>
        <v>0</v>
      </c>
      <c r="EN96" s="72"/>
      <c r="EO96" s="73" t="str">
        <f>CONCATENATE(EO$3,EP91,EP96)</f>
        <v>14Added Service #2:Projection of Service Visits:</v>
      </c>
      <c r="EP96" s="74" t="str">
        <f>$C$96</f>
        <v>Projection of Service Visits:</v>
      </c>
      <c r="EQ96" s="40"/>
      <c r="ER96" s="40"/>
      <c r="ES96" s="40"/>
      <c r="ET96" s="79">
        <f>IF(EU$265=Equivalencies!$AE$23,'Site 14'!$G94,HLOOKUP(CONCATENATE(EQ$2,ET$1),$B$3:$UUU$272,ROW($N96)-2,FALSE))</f>
        <v>0</v>
      </c>
      <c r="EU96" s="40"/>
      <c r="EV96" s="79">
        <f>IF(EU$265=Equivalencies!$AE$23,'Site 14'!$I94,HLOOKUP(CONCATENATE(EQ$2,EV$1),$B$3:$UUU$272,ROW($P96)-2,FALSE))</f>
        <v>0</v>
      </c>
      <c r="EW96" s="40"/>
      <c r="EX96" s="79">
        <f>IF(EU$265=Equivalencies!$AE$23,'Site 14'!$K94,HLOOKUP(CONCATENATE(EQ$2,EX$1),$B$3:$UUU$272,ROW($R96)-2,FALSE))</f>
        <v>0</v>
      </c>
      <c r="EY96" s="72"/>
      <c r="EZ96" s="73" t="str">
        <f>CONCATENATE(EZ$3,FA91,FA96)</f>
        <v>15Added Service #2:Projection of Service Visits:</v>
      </c>
      <c r="FA96" s="74" t="str">
        <f>$C$96</f>
        <v>Projection of Service Visits:</v>
      </c>
      <c r="FB96" s="40"/>
      <c r="FC96" s="40"/>
      <c r="FD96" s="40"/>
      <c r="FE96" s="79">
        <f>IF(FF$265=Equivalencies!$AE$23,'Site 15'!$G94,HLOOKUP(CONCATENATE(FB$2,FE$1),$B$3:$UUU$272,ROW($N96)-2,FALSE))</f>
        <v>0</v>
      </c>
      <c r="FF96" s="40"/>
      <c r="FG96" s="79">
        <f>IF(FF$265=Equivalencies!$AE$23,'Site 15'!$I94,HLOOKUP(CONCATENATE(FB$2,FG$1),$B$3:$UUU$272,ROW($P96)-2,FALSE))</f>
        <v>0</v>
      </c>
      <c r="FH96" s="40"/>
      <c r="FI96" s="79">
        <f>IF(FF$265=Equivalencies!$AE$23,'Site 15'!$K94,HLOOKUP(CONCATENATE(FB$2,FI$1),$B$3:$UUU$272,ROW($R96)-2,FALSE))</f>
        <v>0</v>
      </c>
      <c r="FJ96" s="72"/>
      <c r="FK96" s="73" t="str">
        <f>CONCATENATE(FK$3,FL91,FL96)</f>
        <v>16Added Service #2:Projection of Service Visits:</v>
      </c>
      <c r="FL96" s="74" t="str">
        <f>$C$96</f>
        <v>Projection of Service Visits:</v>
      </c>
      <c r="FM96" s="40"/>
      <c r="FN96" s="40"/>
      <c r="FO96" s="40"/>
      <c r="FP96" s="79">
        <f>IF(FQ$265=Equivalencies!$AE$23,'Site 16'!$G94,HLOOKUP(CONCATENATE(FM$2,FP$1),$B$3:$UUU$272,ROW($N96)-2,FALSE))</f>
        <v>0</v>
      </c>
      <c r="FQ96" s="40"/>
      <c r="FR96" s="79">
        <f>IF(FQ$265=Equivalencies!$AE$23,'Site 16'!$I94,HLOOKUP(CONCATENATE(FM$2,FR$1),$B$3:$UUU$272,ROW($P96)-2,FALSE))</f>
        <v>0</v>
      </c>
      <c r="FS96" s="40"/>
      <c r="FT96" s="79">
        <f>IF(FQ$265=Equivalencies!$AE$23,'Site 16'!$K94,HLOOKUP(CONCATENATE(FM$2,FT$1),$B$3:$UUU$272,ROW($R96)-2,FALSE))</f>
        <v>0</v>
      </c>
      <c r="FU96" s="72"/>
      <c r="FV96" s="73" t="str">
        <f>CONCATENATE(FV$3,FW91,FW96)</f>
        <v>17Added Service #2:Projection of Service Visits:</v>
      </c>
      <c r="FW96" s="74" t="str">
        <f>$C$96</f>
        <v>Projection of Service Visits:</v>
      </c>
      <c r="FX96" s="40"/>
      <c r="FY96" s="40"/>
      <c r="FZ96" s="40"/>
      <c r="GA96" s="79">
        <f>IF(GB$265=Equivalencies!$AE$23,'Site 17'!$G94,HLOOKUP(CONCATENATE(FX$2,GA$1),$B$3:$UUU$272,ROW($N96)-2,FALSE))</f>
        <v>0</v>
      </c>
      <c r="GB96" s="40"/>
      <c r="GC96" s="79">
        <f>IF(GB$265=Equivalencies!$AE$23,'Site 17'!$I94,HLOOKUP(CONCATENATE(FX$2,GC$1),$B$3:$UUU$272,ROW($P96)-2,FALSE))</f>
        <v>0</v>
      </c>
      <c r="GD96" s="40"/>
      <c r="GE96" s="79">
        <f>IF(GB$265=Equivalencies!$AE$23,'Site 17'!$K94,HLOOKUP(CONCATENATE(FX$2,GE$1),$B$3:$UUU$272,ROW($R96)-2,FALSE))</f>
        <v>0</v>
      </c>
      <c r="GF96" s="72"/>
      <c r="GG96" s="73" t="str">
        <f>CONCATENATE(GG$3,GH91,GH96)</f>
        <v>18Added Service #2:Projection of Service Visits:</v>
      </c>
      <c r="GH96" s="74" t="str">
        <f>$C$96</f>
        <v>Projection of Service Visits:</v>
      </c>
      <c r="GI96" s="40"/>
      <c r="GJ96" s="40"/>
      <c r="GK96" s="40"/>
      <c r="GL96" s="79">
        <f>IF(GM$265=Equivalencies!$AE$23,'Site 18'!$G94,HLOOKUP(CONCATENATE(GI$2,GL$1),$B$3:$UUU$272,ROW($N96)-2,FALSE))</f>
        <v>0</v>
      </c>
      <c r="GM96" s="40"/>
      <c r="GN96" s="79">
        <f>IF(GM$265=Equivalencies!$AE$23,'Site 18'!$I94,HLOOKUP(CONCATENATE(GI$2,GN$1),$B$3:$UUU$272,ROW($P96)-2,FALSE))</f>
        <v>0</v>
      </c>
      <c r="GO96" s="40"/>
      <c r="GP96" s="79">
        <f>IF(GM$265=Equivalencies!$AE$23,'Site 18'!$K94,HLOOKUP(CONCATENATE(GI$2,GP$1),$B$3:$UUU$272,ROW($R96)-2,FALSE))</f>
        <v>0</v>
      </c>
      <c r="GQ96" s="72"/>
      <c r="GR96" s="73" t="str">
        <f>CONCATENATE(GR$3,GS91,GS96)</f>
        <v>19Added Service #2:Projection of Service Visits:</v>
      </c>
      <c r="GS96" s="74" t="str">
        <f>$C$96</f>
        <v>Projection of Service Visits:</v>
      </c>
      <c r="GT96" s="40"/>
      <c r="GU96" s="40"/>
      <c r="GV96" s="40"/>
      <c r="GW96" s="79">
        <f>IF(GX$265=Equivalencies!$AE$23,'Site 19'!$G94,HLOOKUP(CONCATENATE(GT$2,GW$1),$B$3:$UUU$272,ROW($N96)-2,FALSE))</f>
        <v>0</v>
      </c>
      <c r="GX96" s="40"/>
      <c r="GY96" s="79">
        <f>IF(GX$265=Equivalencies!$AE$23,'Site 19'!$I94,HLOOKUP(CONCATENATE(GT$2,GY$1),$B$3:$UUU$272,ROW($P96)-2,FALSE))</f>
        <v>0</v>
      </c>
      <c r="GZ96" s="40"/>
      <c r="HA96" s="79">
        <f>IF(GX$265=Equivalencies!$AE$23,'Site 19'!$K94,HLOOKUP(CONCATENATE(GT$2,HA$1),$B$3:$UUU$272,ROW($R96)-2,FALSE))</f>
        <v>0</v>
      </c>
      <c r="HB96" s="72"/>
      <c r="HC96" s="73" t="str">
        <f>CONCATENATE(HC$3,HD91,HD96)</f>
        <v>20Added Service #2:Projection of Service Visits:</v>
      </c>
      <c r="HD96" s="74" t="str">
        <f>$C$96</f>
        <v>Projection of Service Visits:</v>
      </c>
      <c r="HE96" s="40"/>
      <c r="HF96" s="40"/>
      <c r="HG96" s="40"/>
      <c r="HH96" s="79">
        <f>IF(HI$265=Equivalencies!$AE$23,'Site 20'!$G94,HLOOKUP(CONCATENATE(HE$2,HH$1),$B$3:$UUU$272,ROW($N96)-2,FALSE))</f>
        <v>0</v>
      </c>
      <c r="HI96" s="40"/>
      <c r="HJ96" s="79">
        <f>IF(HI$265=Equivalencies!$AE$23,'Site 20'!$I94,HLOOKUP(CONCATENATE(HE$2,HJ$1),$B$3:$UUU$272,ROW($P96)-2,FALSE))</f>
        <v>0</v>
      </c>
      <c r="HK96" s="40"/>
      <c r="HL96" s="79">
        <f>IF(HI$265=Equivalencies!$AE$23,'Site 20'!$K94,HLOOKUP(CONCATENATE(HE$2,HL$1),$B$3:$UUU$272,ROW($R96)-2,FALSE))</f>
        <v>0</v>
      </c>
      <c r="HM96" s="72"/>
      <c r="HN96" s="73" t="str">
        <f>CONCATENATE(HN$3,HO91,HO96)</f>
        <v>21Added Service #2:Projection of Service Visits:</v>
      </c>
      <c r="HO96" s="74" t="str">
        <f>$C$96</f>
        <v>Projection of Service Visits:</v>
      </c>
      <c r="HP96" s="40"/>
      <c r="HQ96" s="40"/>
      <c r="HR96" s="40"/>
      <c r="HS96" s="79">
        <f>IF(HT$265=Equivalencies!$AE$23,'Site 21'!$G94,HLOOKUP(CONCATENATE(HP$2,HS$1),$B$3:$UUU$272,ROW($N96)-2,FALSE))</f>
        <v>0</v>
      </c>
      <c r="HT96" s="40"/>
      <c r="HU96" s="79">
        <f>IF(HT$265=Equivalencies!$AE$23,'Site 21'!$I94,HLOOKUP(CONCATENATE(HP$2,HU$1),$B$3:$UUU$272,ROW($P96)-2,FALSE))</f>
        <v>0</v>
      </c>
      <c r="HV96" s="40"/>
      <c r="HW96" s="79">
        <f>IF(HT$265=Equivalencies!$AE$23,'Site 21'!$K94,HLOOKUP(CONCATENATE(HP$2,HW$1),$B$3:$UUU$272,ROW($R96)-2,FALSE))</f>
        <v>0</v>
      </c>
      <c r="HX96" s="72"/>
      <c r="HY96" s="73" t="str">
        <f>CONCATENATE(HY$3,HZ91,HZ96)</f>
        <v>22Added Service #2:Projection of Service Visits:</v>
      </c>
      <c r="HZ96" s="74" t="str">
        <f>$C$96</f>
        <v>Projection of Service Visits:</v>
      </c>
      <c r="IA96" s="40"/>
      <c r="IB96" s="40"/>
      <c r="IC96" s="40"/>
      <c r="ID96" s="79">
        <f>IF(IE$265=Equivalencies!$AE$23,'Site 22'!$G94,HLOOKUP(CONCATENATE(IA$2,ID$1),$B$3:$UUU$272,ROW($N96)-2,FALSE))</f>
        <v>0</v>
      </c>
      <c r="IE96" s="40"/>
      <c r="IF96" s="79">
        <f>IF(IE$265=Equivalencies!$AE$23,'Site 22'!$I94,HLOOKUP(CONCATENATE(IA$2,IF$1),$B$3:$UUU$272,ROW($P96)-2,FALSE))</f>
        <v>0</v>
      </c>
      <c r="IG96" s="40"/>
      <c r="IH96" s="79">
        <f>IF(IE$265=Equivalencies!$AE$23,'Site 22'!$K94,HLOOKUP(CONCATENATE(IA$2,IH$1),$B$3:$UUU$272,ROW($R96)-2,FALSE))</f>
        <v>0</v>
      </c>
      <c r="II96" s="72"/>
      <c r="IJ96" s="73" t="str">
        <f>CONCATENATE(IJ$3,IK91,IK96)</f>
        <v>23Added Service #2:Projection of Service Visits:</v>
      </c>
      <c r="IK96" s="74" t="str">
        <f>$C$96</f>
        <v>Projection of Service Visits:</v>
      </c>
      <c r="IL96" s="40"/>
      <c r="IM96" s="40"/>
      <c r="IN96" s="40"/>
      <c r="IO96" s="79">
        <f>IF(IP$265=Equivalencies!$AE$23,'Site 23'!$G94,HLOOKUP(CONCATENATE(IL$2,IO$1),$B$3:$UUU$272,ROW($N96)-2,FALSE))</f>
        <v>0</v>
      </c>
      <c r="IP96" s="40"/>
      <c r="IQ96" s="79">
        <f>IF(IP$265=Equivalencies!$AE$23,'Site 23'!$I94,HLOOKUP(CONCATENATE(IL$2,IQ$1),$B$3:$UUU$272,ROW($P96)-2,FALSE))</f>
        <v>0</v>
      </c>
      <c r="IR96" s="40"/>
      <c r="IS96" s="79">
        <f>IF(IP$265=Equivalencies!$AE$23,'Site 23'!$K94,HLOOKUP(CONCATENATE(IL$2,IS$1),$B$3:$UUU$272,ROW($R96)-2,FALSE))</f>
        <v>0</v>
      </c>
      <c r="IT96" s="72"/>
      <c r="IU96" s="73" t="str">
        <f>CONCATENATE(IU$3,IV91,IV96)</f>
        <v>24Added Service #2:Projection of Service Visits:</v>
      </c>
      <c r="IV96" s="74" t="str">
        <f>$C$96</f>
        <v>Projection of Service Visits:</v>
      </c>
      <c r="IW96" s="40"/>
      <c r="IX96" s="40"/>
      <c r="IY96" s="40"/>
      <c r="IZ96" s="79">
        <f>IF(JA$265=Equivalencies!$AE$23,'Site 24'!$G94,HLOOKUP(CONCATENATE(IW$2,IZ$1),$B$3:$UUU$272,ROW($N96)-2,FALSE))</f>
        <v>0</v>
      </c>
      <c r="JA96" s="40"/>
      <c r="JB96" s="79">
        <f>IF(JA$265=Equivalencies!$AE$23,'Site 24'!$I94,HLOOKUP(CONCATENATE(IW$2,JB$1),$B$3:$UUU$272,ROW($P96)-2,FALSE))</f>
        <v>0</v>
      </c>
      <c r="JC96" s="40"/>
      <c r="JD96" s="79">
        <f>IF(JA$265=Equivalencies!$AE$23,'Site 24'!$K94,HLOOKUP(CONCATENATE(IW$2,JD$1),$B$3:$UUU$272,ROW($R96)-2,FALSE))</f>
        <v>0</v>
      </c>
      <c r="JE96" s="72"/>
      <c r="JF96" s="73" t="str">
        <f>CONCATENATE(JF$3,JG91,JG96)</f>
        <v>25Added Service #2:Projection of Service Visits:</v>
      </c>
      <c r="JG96" s="74" t="str">
        <f>$C$96</f>
        <v>Projection of Service Visits:</v>
      </c>
      <c r="JH96" s="40"/>
      <c r="JI96" s="40"/>
      <c r="JJ96" s="40"/>
      <c r="JK96" s="79">
        <f>IF(JL$265=Equivalencies!$AE$23,'Site 25'!$G94,HLOOKUP(CONCATENATE(JH$2,JK$1),$B$3:$UUU$272,ROW($N96)-2,FALSE))</f>
        <v>0</v>
      </c>
      <c r="JL96" s="40"/>
      <c r="JM96" s="79">
        <f>IF(JL$265=Equivalencies!$AE$23,'Site 25'!$I94,HLOOKUP(CONCATENATE(JH$2,JM$1),$B$3:$UUU$272,ROW($P96)-2,FALSE))</f>
        <v>0</v>
      </c>
      <c r="JN96" s="40"/>
      <c r="JO96" s="79">
        <f>IF(JL$265=Equivalencies!$AE$23,'Site 25'!$K94,HLOOKUP(CONCATENATE(JH$2,JO$1),$B$3:$UUU$272,ROW($R96)-2,FALSE))</f>
        <v>0</v>
      </c>
      <c r="JP96" s="72"/>
      <c r="JQ96" s="73" t="str">
        <f>CONCATENATE(JQ$3,JR91,JR96)</f>
        <v>26Added Service #2:Projection of Service Visits:</v>
      </c>
      <c r="JR96" s="74" t="str">
        <f>$C$96</f>
        <v>Projection of Service Visits:</v>
      </c>
      <c r="JS96" s="40"/>
      <c r="JT96" s="40"/>
      <c r="JU96" s="40"/>
      <c r="JV96" s="79">
        <f>IF(JW$265=Equivalencies!$AE$23,'Site 26'!$G94,HLOOKUP(CONCATENATE(JS$2,JV$1),$B$3:$UUU$272,ROW($N96)-2,FALSE))</f>
        <v>0</v>
      </c>
      <c r="JW96" s="40"/>
      <c r="JX96" s="79">
        <f>IF(JW$265=Equivalencies!$AE$23,'Site 26'!$I94,HLOOKUP(CONCATENATE(JS$2,JX$1),$B$3:$UUU$272,ROW($P96)-2,FALSE))</f>
        <v>0</v>
      </c>
      <c r="JY96" s="40"/>
      <c r="JZ96" s="79">
        <f>IF(JW$265=Equivalencies!$AE$23,'Site 26'!$K94,HLOOKUP(CONCATENATE(JS$2,JZ$1),$B$3:$UUU$272,ROW($R96)-2,FALSE))</f>
        <v>0</v>
      </c>
      <c r="KA96" s="72"/>
      <c r="KB96" s="73" t="str">
        <f>CONCATENATE(KB$3,KC91,KC96)</f>
        <v>27Added Service #2:Projection of Service Visits:</v>
      </c>
      <c r="KC96" s="74" t="str">
        <f>$C$96</f>
        <v>Projection of Service Visits:</v>
      </c>
      <c r="KD96" s="40"/>
      <c r="KE96" s="40"/>
      <c r="KF96" s="40"/>
      <c r="KG96" s="79">
        <f>IF(KH$265=Equivalencies!$AE$23,'Site 27'!$G94,HLOOKUP(CONCATENATE(KD$2,KG$1),$B$3:$UUU$272,ROW($N96)-2,FALSE))</f>
        <v>0</v>
      </c>
      <c r="KH96" s="40"/>
      <c r="KI96" s="79">
        <f>IF(KH$265=Equivalencies!$AE$23,'Site 27'!$I94,HLOOKUP(CONCATENATE(KD$2,KI$1),$B$3:$UUU$272,ROW($P96)-2,FALSE))</f>
        <v>0</v>
      </c>
      <c r="KJ96" s="40"/>
      <c r="KK96" s="79">
        <f>IF(KH$265=Equivalencies!$AE$23,'Site 27'!$K94,HLOOKUP(CONCATENATE(KD$2,KK$1),$B$3:$UUU$272,ROW($R96)-2,FALSE))</f>
        <v>0</v>
      </c>
      <c r="KL96" s="72"/>
      <c r="KM96" s="73" t="str">
        <f>CONCATENATE(KM$3,KN91,KN96)</f>
        <v>28Added Service #2:Projection of Service Visits:</v>
      </c>
      <c r="KN96" s="74" t="str">
        <f>$C$96</f>
        <v>Projection of Service Visits:</v>
      </c>
      <c r="KO96" s="40"/>
      <c r="KP96" s="40"/>
      <c r="KQ96" s="40"/>
      <c r="KR96" s="79">
        <f>IF(KS$265=Equivalencies!$AE$23,'Site 28'!$G94,HLOOKUP(CONCATENATE(KO$2,KR$1),$B$3:$UUU$272,ROW($N96)-2,FALSE))</f>
        <v>0</v>
      </c>
      <c r="KS96" s="40"/>
      <c r="KT96" s="79">
        <f>IF(KS$265=Equivalencies!$AE$23,'Site 28'!$I94,HLOOKUP(CONCATENATE(KO$2,KT$1),$B$3:$UUU$272,ROW($P96)-2,FALSE))</f>
        <v>0</v>
      </c>
      <c r="KU96" s="40"/>
      <c r="KV96" s="79">
        <f>IF(KS$265=Equivalencies!$AE$23,'Site 28'!$K94,HLOOKUP(CONCATENATE(KO$2,KV$1),$B$3:$UUU$272,ROW($R96)-2,FALSE))</f>
        <v>0</v>
      </c>
      <c r="KW96" s="72"/>
      <c r="KX96" s="73" t="str">
        <f>CONCATENATE(KX$3,KY91,KY96)</f>
        <v>29Added Service #2:Projection of Service Visits:</v>
      </c>
      <c r="KY96" s="74" t="str">
        <f>$C$96</f>
        <v>Projection of Service Visits:</v>
      </c>
      <c r="KZ96" s="40"/>
      <c r="LA96" s="40"/>
      <c r="LB96" s="40"/>
      <c r="LC96" s="79">
        <f>IF(LD$265=Equivalencies!$AE$23,'Site 29'!$G94,HLOOKUP(CONCATENATE(KZ$2,LC$1),$B$3:$UUU$272,ROW($N96)-2,FALSE))</f>
        <v>0</v>
      </c>
      <c r="LD96" s="40"/>
      <c r="LE96" s="79">
        <f>IF(LD$265=Equivalencies!$AE$23,'Site 29'!$I94,HLOOKUP(CONCATENATE(KZ$2,LE$1),$B$3:$UUU$272,ROW($P96)-2,FALSE))</f>
        <v>0</v>
      </c>
      <c r="LF96" s="40"/>
      <c r="LG96" s="79">
        <f>IF(LD$265=Equivalencies!$AE$23,'Site 29'!$K94,HLOOKUP(CONCATENATE(KZ$2,LG$1),$B$3:$UUU$272,ROW($R96)-2,FALSE))</f>
        <v>0</v>
      </c>
      <c r="LH96" s="72"/>
      <c r="LI96" s="73" t="str">
        <f>CONCATENATE(LI$3,LJ91,LJ96)</f>
        <v>30Added Service #2:Projection of Service Visits:</v>
      </c>
      <c r="LJ96" s="74" t="str">
        <f>$C$96</f>
        <v>Projection of Service Visits:</v>
      </c>
      <c r="LK96" s="40"/>
      <c r="LL96" s="40"/>
      <c r="LM96" s="40"/>
      <c r="LN96" s="79">
        <f>IF(LO$265=Equivalencies!$AE$23,'Site 30'!$G94,HLOOKUP(CONCATENATE(LK$2,LN$1),$B$3:$UUU$272,ROW($N96)-2,FALSE))</f>
        <v>0</v>
      </c>
      <c r="LO96" s="40"/>
      <c r="LP96" s="79">
        <f>IF(LO$265=Equivalencies!$AE$23,'Site 30'!$I94,HLOOKUP(CONCATENATE(LK$2,LP$1),$B$3:$UUU$272,ROW($P96)-2,FALSE))</f>
        <v>0</v>
      </c>
      <c r="LQ96" s="40"/>
      <c r="LR96" s="79">
        <f>IF(LO$265=Equivalencies!$AE$23,'Site 30'!$K94,HLOOKUP(CONCATENATE(LK$2,LR$1),$B$3:$UUU$272,ROW($R96)-2,FALSE))</f>
        <v>0</v>
      </c>
      <c r="LS96" s="72"/>
      <c r="LT96" s="73" t="str">
        <f>CONCATENATE(LT$3,LU91,LU96)</f>
        <v>31Added Service #2:Projection of Service Visits:</v>
      </c>
      <c r="LU96" s="74" t="str">
        <f>$C$96</f>
        <v>Projection of Service Visits:</v>
      </c>
      <c r="LV96" s="40"/>
      <c r="LW96" s="40"/>
      <c r="LX96" s="40"/>
      <c r="LY96" s="79">
        <f>IF(LZ$265=Equivalencies!$AE$23,'Site 31'!$G94,HLOOKUP(CONCATENATE(LV$2,LY$1),$B$3:$UUU$272,ROW($N96)-2,FALSE))</f>
        <v>0</v>
      </c>
      <c r="LZ96" s="40"/>
      <c r="MA96" s="79">
        <f>IF(LZ$265=Equivalencies!$AE$23,'Site 31'!$I94,HLOOKUP(CONCATENATE(LV$2,MA$1),$B$3:$UUU$272,ROW($P96)-2,FALSE))</f>
        <v>0</v>
      </c>
      <c r="MB96" s="40"/>
      <c r="MC96" s="79">
        <f>IF(LZ$265=Equivalencies!$AE$23,'Site 31'!$K94,HLOOKUP(CONCATENATE(LV$2,MC$1),$B$3:$UUU$272,ROW($R96)-2,FALSE))</f>
        <v>0</v>
      </c>
      <c r="MD96" s="72"/>
      <c r="ME96" s="73" t="str">
        <f>CONCATENATE(ME$3,MF91,MF96)</f>
        <v>32Added Service #2:Projection of Service Visits:</v>
      </c>
      <c r="MF96" s="74" t="str">
        <f>$C$96</f>
        <v>Projection of Service Visits:</v>
      </c>
      <c r="MG96" s="40"/>
      <c r="MH96" s="40"/>
      <c r="MI96" s="40"/>
      <c r="MJ96" s="79">
        <f>IF(MK$265=Equivalencies!$AE$23,'Site 32'!$G94,HLOOKUP(CONCATENATE(MG$2,MJ$1),$B$3:$UUU$272,ROW($N96)-2,FALSE))</f>
        <v>0</v>
      </c>
      <c r="MK96" s="40"/>
      <c r="ML96" s="79">
        <f>IF(MK$265=Equivalencies!$AE$23,'Site 32'!$I94,HLOOKUP(CONCATENATE(MG$2,ML$1),$B$3:$UUU$272,ROW($P96)-2,FALSE))</f>
        <v>0</v>
      </c>
      <c r="MM96" s="40"/>
      <c r="MN96" s="79">
        <f>IF(MK$265=Equivalencies!$AE$23,'Site 32'!$K94,HLOOKUP(CONCATENATE(MG$2,MN$1),$B$3:$UUU$272,ROW($R96)-2,FALSE))</f>
        <v>0</v>
      </c>
      <c r="MO96" s="72"/>
      <c r="MP96" s="73" t="str">
        <f>CONCATENATE(MP$3,MQ91,MQ96)</f>
        <v>33Added Service #2:Projection of Service Visits:</v>
      </c>
      <c r="MQ96" s="74" t="str">
        <f>$C$96</f>
        <v>Projection of Service Visits:</v>
      </c>
      <c r="MR96" s="40"/>
      <c r="MS96" s="40"/>
      <c r="MT96" s="40"/>
      <c r="MU96" s="79">
        <f>IF(MV$265=Equivalencies!$AE$23,'Site 33'!$G94,HLOOKUP(CONCATENATE(MR$2,MU$1),$B$3:$UUU$272,ROW($N96)-2,FALSE))</f>
        <v>0</v>
      </c>
      <c r="MV96" s="40"/>
      <c r="MW96" s="79">
        <f>IF(MV$265=Equivalencies!$AE$23,'Site 33'!$I94,HLOOKUP(CONCATENATE(MR$2,MW$1),$B$3:$UUU$272,ROW($P96)-2,FALSE))</f>
        <v>0</v>
      </c>
      <c r="MX96" s="40"/>
      <c r="MY96" s="79">
        <f>IF(MV$265=Equivalencies!$AE$23,'Site 33'!$K94,HLOOKUP(CONCATENATE(MR$2,MY$1),$B$3:$UUU$272,ROW($R96)-2,FALSE))</f>
        <v>0</v>
      </c>
      <c r="MZ96" s="72"/>
      <c r="NA96" s="73" t="str">
        <f>CONCATENATE(NA$3,NB91,NB96)</f>
        <v>34Added Service #2:Projection of Service Visits:</v>
      </c>
      <c r="NB96" s="74" t="str">
        <f>$C$96</f>
        <v>Projection of Service Visits:</v>
      </c>
      <c r="NC96" s="40"/>
      <c r="ND96" s="40"/>
      <c r="NE96" s="40"/>
      <c r="NF96" s="79">
        <f>IF(NG$265=Equivalencies!$AE$23,'Site 34'!$G94,HLOOKUP(CONCATENATE(NC$2,NF$1),$B$3:$UUU$272,ROW($N96)-2,FALSE))</f>
        <v>0</v>
      </c>
      <c r="NG96" s="40"/>
      <c r="NH96" s="79">
        <f>IF(NG$265=Equivalencies!$AE$23,'Site 34'!$I94,HLOOKUP(CONCATENATE(NC$2,NH$1),$B$3:$UUU$272,ROW($P96)-2,FALSE))</f>
        <v>0</v>
      </c>
      <c r="NI96" s="40"/>
      <c r="NJ96" s="79">
        <f>IF(NG$265=Equivalencies!$AE$23,'Site 34'!$K94,HLOOKUP(CONCATENATE(NC$2,NJ$1),$B$3:$UUU$272,ROW($R96)-2,FALSE))</f>
        <v>0</v>
      </c>
      <c r="NK96" s="72"/>
      <c r="NL96" s="73" t="str">
        <f>CONCATENATE(NL$3,NM91,NM96)</f>
        <v>35Added Service #2:Projection of Service Visits:</v>
      </c>
      <c r="NM96" s="74" t="str">
        <f>$C$96</f>
        <v>Projection of Service Visits:</v>
      </c>
      <c r="NN96" s="40"/>
      <c r="NO96" s="40"/>
      <c r="NP96" s="40"/>
      <c r="NQ96" s="79">
        <f>IF(NR$265=Equivalencies!$AE$23,'Site 35'!$G94,HLOOKUP(CONCATENATE(NN$2,NQ$1),$B$3:$UUU$272,ROW($N96)-2,FALSE))</f>
        <v>0</v>
      </c>
      <c r="NR96" s="40"/>
      <c r="NS96" s="79">
        <f>IF(NR$265=Equivalencies!$AE$23,'Site 35'!$I94,HLOOKUP(CONCATENATE(NN$2,NS$1),$B$3:$UUU$272,ROW($P96)-2,FALSE))</f>
        <v>0</v>
      </c>
      <c r="NT96" s="40"/>
      <c r="NU96" s="79">
        <f>IF(NR$265=Equivalencies!$AE$23,'Site 35'!$K94,HLOOKUP(CONCATENATE(NN$2,NU$1),$B$3:$UUU$272,ROW($R96)-2,FALSE))</f>
        <v>0</v>
      </c>
      <c r="NV96" s="72"/>
      <c r="NW96" s="73" t="str">
        <f>CONCATENATE(NW$3,NX91,NX96)</f>
        <v>36Added Service #2:Projection of Service Visits:</v>
      </c>
      <c r="NX96" s="74" t="str">
        <f>$C$96</f>
        <v>Projection of Service Visits:</v>
      </c>
      <c r="NY96" s="40"/>
      <c r="NZ96" s="40"/>
      <c r="OA96" s="40"/>
      <c r="OB96" s="79">
        <f>IF(OC$265=Equivalencies!$AE$23,'Site 36'!$G94,HLOOKUP(CONCATENATE(NY$2,OB$1),$B$3:$UUU$272,ROW($N96)-2,FALSE))</f>
        <v>0</v>
      </c>
      <c r="OC96" s="40"/>
      <c r="OD96" s="79">
        <f>IF(OC$265=Equivalencies!$AE$23,'Site 36'!$I94,HLOOKUP(CONCATENATE(NY$2,OD$1),$B$3:$UUU$272,ROW($P96)-2,FALSE))</f>
        <v>0</v>
      </c>
      <c r="OE96" s="40"/>
      <c r="OF96" s="79">
        <f>IF(OC$265=Equivalencies!$AE$23,'Site 36'!$K94,HLOOKUP(CONCATENATE(NY$2,OF$1),$B$3:$UUU$272,ROW($R96)-2,FALSE))</f>
        <v>0</v>
      </c>
      <c r="OG96" s="72"/>
      <c r="OH96" s="73" t="str">
        <f>CONCATENATE(OH$3,OI91,OI96)</f>
        <v>37Added Service #2:Projection of Service Visits:</v>
      </c>
      <c r="OI96" s="74" t="str">
        <f>$C$96</f>
        <v>Projection of Service Visits:</v>
      </c>
      <c r="OJ96" s="40"/>
      <c r="OK96" s="40"/>
      <c r="OL96" s="40"/>
      <c r="OM96" s="79">
        <f>IF(ON$265=Equivalencies!$AE$23,'Site 37'!$G94,HLOOKUP(CONCATENATE(OJ$2,OM$1),$B$3:$UUU$272,ROW($N96)-2,FALSE))</f>
        <v>0</v>
      </c>
      <c r="ON96" s="40"/>
      <c r="OO96" s="79">
        <f>IF(ON$265=Equivalencies!$AE$23,'Site 37'!$I94,HLOOKUP(CONCATENATE(OJ$2,OO$1),$B$3:$UUU$272,ROW($P96)-2,FALSE))</f>
        <v>0</v>
      </c>
      <c r="OP96" s="40"/>
      <c r="OQ96" s="79">
        <f>IF(ON$265=Equivalencies!$AE$23,'Site 37'!$K94,HLOOKUP(CONCATENATE(OJ$2,OQ$1),$B$3:$UUU$272,ROW($R96)-2,FALSE))</f>
        <v>0</v>
      </c>
      <c r="OR96" s="72"/>
      <c r="OS96" s="73" t="str">
        <f>CONCATENATE(OS$3,OT91,OT96)</f>
        <v>38Added Service #2:Projection of Service Visits:</v>
      </c>
      <c r="OT96" s="74" t="str">
        <f>$C$96</f>
        <v>Projection of Service Visits:</v>
      </c>
      <c r="OU96" s="40"/>
      <c r="OV96" s="40"/>
      <c r="OW96" s="40"/>
      <c r="OX96" s="79">
        <f>IF(OY$265=Equivalencies!$AE$23,'Site 38'!$G94,HLOOKUP(CONCATENATE(OU$2,OX$1),$B$3:$UUU$272,ROW($N96)-2,FALSE))</f>
        <v>0</v>
      </c>
      <c r="OY96" s="40"/>
      <c r="OZ96" s="79">
        <f>IF(OY$265=Equivalencies!$AE$23,'Site 38'!$I94,HLOOKUP(CONCATENATE(OU$2,OZ$1),$B$3:$UUU$272,ROW($P96)-2,FALSE))</f>
        <v>0</v>
      </c>
      <c r="PA96" s="40"/>
      <c r="PB96" s="79">
        <f>IF(OY$265=Equivalencies!$AE$23,'Site 38'!$K94,HLOOKUP(CONCATENATE(OU$2,PB$1),$B$3:$UUU$272,ROW($R96)-2,FALSE))</f>
        <v>0</v>
      </c>
      <c r="PC96" s="72"/>
      <c r="PD96" s="73" t="str">
        <f>CONCATENATE(PD$3,PE91,PE96)</f>
        <v>39Added Service #2:Projection of Service Visits:</v>
      </c>
      <c r="PE96" s="74" t="str">
        <f>$C$96</f>
        <v>Projection of Service Visits:</v>
      </c>
      <c r="PF96" s="40"/>
      <c r="PG96" s="40"/>
      <c r="PH96" s="40"/>
      <c r="PI96" s="79">
        <f>IF(PJ$265=Equivalencies!$AE$23,'Site 39'!$G94,HLOOKUP(CONCATENATE(PF$2,PI$1),$B$3:$UUU$272,ROW($N96)-2,FALSE))</f>
        <v>0</v>
      </c>
      <c r="PJ96" s="40"/>
      <c r="PK96" s="79">
        <f>IF(PJ$265=Equivalencies!$AE$23,'Site 39'!$I94,HLOOKUP(CONCATENATE(PF$2,PK$1),$B$3:$UUU$272,ROW($P96)-2,FALSE))</f>
        <v>0</v>
      </c>
      <c r="PL96" s="40"/>
      <c r="PM96" s="79">
        <f>IF(PJ$265=Equivalencies!$AE$23,'Site 39'!$K94,HLOOKUP(CONCATENATE(PF$2,PM$1),$B$3:$UUU$272,ROW($R96)-2,FALSE))</f>
        <v>0</v>
      </c>
      <c r="PN96" s="72"/>
      <c r="PO96" s="73" t="str">
        <f>CONCATENATE(PO$3,PP91,PP96)</f>
        <v>40Added Service #2:Projection of Service Visits:</v>
      </c>
      <c r="PP96" s="74" t="str">
        <f>$C$96</f>
        <v>Projection of Service Visits:</v>
      </c>
      <c r="PQ96" s="40"/>
      <c r="PR96" s="40"/>
      <c r="PS96" s="40"/>
      <c r="PT96" s="79">
        <f>IF(PU$265=Equivalencies!$AE$23,'Site 40'!$G94,HLOOKUP(CONCATENATE(PQ$2,PT$1),$B$3:$UUU$272,ROW($N96)-2,FALSE))</f>
        <v>0</v>
      </c>
      <c r="PU96" s="40"/>
      <c r="PV96" s="79">
        <f>IF(PU$265=Equivalencies!$AE$23,'Site 40'!$I94,HLOOKUP(CONCATENATE(PQ$2,PV$1),$B$3:$UUU$272,ROW($P96)-2,FALSE))</f>
        <v>0</v>
      </c>
      <c r="PW96" s="40"/>
      <c r="PX96" s="79">
        <f>IF(PU$265=Equivalencies!$AE$23,'Site 40'!$K94,HLOOKUP(CONCATENATE(PQ$2,PX$1),$B$3:$UUU$272,ROW($R96)-2,FALSE))</f>
        <v>0</v>
      </c>
      <c r="PY96" s="72"/>
      <c r="PZ96" s="73" t="str">
        <f>CONCATENATE(PZ$3,QA91,QA96)</f>
        <v>41Added Service #2:Projection of Service Visits:</v>
      </c>
      <c r="QA96" s="74" t="str">
        <f>$C$96</f>
        <v>Projection of Service Visits:</v>
      </c>
      <c r="QB96" s="40"/>
      <c r="QC96" s="40"/>
      <c r="QD96" s="40"/>
      <c r="QE96" s="79">
        <f>IF(QF$265=Equivalencies!$AE$23,'Site 41'!$G94,HLOOKUP(CONCATENATE(QB$2,QE$1),$B$3:$UUU$272,ROW($N96)-2,FALSE))</f>
        <v>0</v>
      </c>
      <c r="QF96" s="40"/>
      <c r="QG96" s="79">
        <f>IF(QF$265=Equivalencies!$AE$23,'Site 41'!$I94,HLOOKUP(CONCATENATE(QB$2,QG$1),$B$3:$UUU$272,ROW($P96)-2,FALSE))</f>
        <v>0</v>
      </c>
      <c r="QH96" s="40"/>
      <c r="QI96" s="79">
        <f>IF(QF$265=Equivalencies!$AE$23,'Site 41'!$K94,HLOOKUP(CONCATENATE(QB$2,QI$1),$B$3:$UUU$272,ROW($R96)-2,FALSE))</f>
        <v>0</v>
      </c>
      <c r="QJ96" s="72"/>
      <c r="QK96" s="73" t="str">
        <f>CONCATENATE(QK$3,QL91,QL96)</f>
        <v>42Added Service #2:Projection of Service Visits:</v>
      </c>
      <c r="QL96" s="74" t="str">
        <f>$C$96</f>
        <v>Projection of Service Visits:</v>
      </c>
      <c r="QM96" s="40"/>
      <c r="QN96" s="40"/>
      <c r="QO96" s="40"/>
      <c r="QP96" s="79">
        <f>IF(QQ$265=Equivalencies!$AE$23,'Site 42'!$G94,HLOOKUP(CONCATENATE(QM$2,QP$1),$B$3:$UUU$272,ROW($N96)-2,FALSE))</f>
        <v>0</v>
      </c>
      <c r="QQ96" s="40"/>
      <c r="QR96" s="79">
        <f>IF(QQ$265=Equivalencies!$AE$23,'Site 42'!$I94,HLOOKUP(CONCATENATE(QM$2,QR$1),$B$3:$UUU$272,ROW($P96)-2,FALSE))</f>
        <v>0</v>
      </c>
      <c r="QS96" s="40"/>
      <c r="QT96" s="79">
        <f>IF(QQ$265=Equivalencies!$AE$23,'Site 42'!$K94,HLOOKUP(CONCATENATE(QM$2,QT$1),$B$3:$UUU$272,ROW($R96)-2,FALSE))</f>
        <v>0</v>
      </c>
      <c r="QU96" s="72"/>
      <c r="QV96" s="73" t="str">
        <f>CONCATENATE(QV$3,QW91,QW96)</f>
        <v>43Added Service #2:Projection of Service Visits:</v>
      </c>
      <c r="QW96" s="74" t="str">
        <f>$C$96</f>
        <v>Projection of Service Visits:</v>
      </c>
      <c r="QX96" s="40"/>
      <c r="QY96" s="40"/>
      <c r="QZ96" s="40"/>
      <c r="RA96" s="79">
        <f>IF(RB$265=Equivalencies!$AE$23,'Site 43'!$G94,HLOOKUP(CONCATENATE(QX$2,RA$1),$B$3:$UUU$272,ROW($N96)-2,FALSE))</f>
        <v>0</v>
      </c>
      <c r="RB96" s="40"/>
      <c r="RC96" s="79">
        <f>IF(RB$265=Equivalencies!$AE$23,'Site 43'!$I94,HLOOKUP(CONCATENATE(QX$2,RC$1),$B$3:$UUU$272,ROW($P96)-2,FALSE))</f>
        <v>0</v>
      </c>
      <c r="RD96" s="40"/>
      <c r="RE96" s="79">
        <f>IF(RB$265=Equivalencies!$AE$23,'Site 43'!$K94,HLOOKUP(CONCATENATE(QX$2,RE$1),$B$3:$UUU$272,ROW($R96)-2,FALSE))</f>
        <v>0</v>
      </c>
      <c r="RF96" s="72"/>
      <c r="RG96" s="73" t="str">
        <f>CONCATENATE(RG$3,RH91,RH96)</f>
        <v>44Added Service #2:Projection of Service Visits:</v>
      </c>
      <c r="RH96" s="74" t="str">
        <f>$C$96</f>
        <v>Projection of Service Visits:</v>
      </c>
      <c r="RI96" s="40"/>
      <c r="RJ96" s="40"/>
      <c r="RK96" s="40"/>
      <c r="RL96" s="79">
        <f>IF(RM$265=Equivalencies!$AE$23,'Site 44'!$G94,HLOOKUP(CONCATENATE(RI$2,RL$1),$B$3:$UUU$272,ROW($N96)-2,FALSE))</f>
        <v>0</v>
      </c>
      <c r="RM96" s="40"/>
      <c r="RN96" s="79">
        <f>IF(RM$265=Equivalencies!$AE$23,'Site 44'!$I94,HLOOKUP(CONCATENATE(RI$2,RN$1),$B$3:$UUU$272,ROW($P96)-2,FALSE))</f>
        <v>0</v>
      </c>
      <c r="RO96" s="40"/>
      <c r="RP96" s="79">
        <f>IF(RM$265=Equivalencies!$AE$23,'Site 44'!$K94,HLOOKUP(CONCATENATE(RI$2,RP$1),$B$3:$UUU$272,ROW($R96)-2,FALSE))</f>
        <v>0</v>
      </c>
      <c r="RQ96" s="72"/>
      <c r="RR96" s="73" t="str">
        <f>CONCATENATE(RR$3,RS91,RS96)</f>
        <v>45Added Service #2:Projection of Service Visits:</v>
      </c>
      <c r="RS96" s="74" t="str">
        <f>$C$96</f>
        <v>Projection of Service Visits:</v>
      </c>
      <c r="RT96" s="40"/>
      <c r="RU96" s="40"/>
      <c r="RV96" s="40"/>
      <c r="RW96" s="79">
        <f>IF(RX$265=Equivalencies!$AE$23,'Site 45'!$G94,HLOOKUP(CONCATENATE(RT$2,RW$1),$B$3:$UUU$272,ROW($N96)-2,FALSE))</f>
        <v>0</v>
      </c>
      <c r="RX96" s="40"/>
      <c r="RY96" s="79">
        <f>IF(RX$265=Equivalencies!$AE$23,'Site 45'!$I94,HLOOKUP(CONCATENATE(RT$2,RY$1),$B$3:$UUU$272,ROW($P96)-2,FALSE))</f>
        <v>0</v>
      </c>
      <c r="RZ96" s="40"/>
      <c r="SA96" s="79">
        <f>IF(RX$265=Equivalencies!$AE$23,'Site 45'!$K94,HLOOKUP(CONCATENATE(RT$2,SA$1),$B$3:$UUU$272,ROW($R96)-2,FALSE))</f>
        <v>0</v>
      </c>
      <c r="SB96" s="72"/>
      <c r="SC96" s="73" t="str">
        <f>CONCATENATE(SC$3,SD91,SD96)</f>
        <v>46Added Service #2:Projection of Service Visits:</v>
      </c>
      <c r="SD96" s="74" t="str">
        <f>$C$96</f>
        <v>Projection of Service Visits:</v>
      </c>
      <c r="SE96" s="40"/>
      <c r="SF96" s="40"/>
      <c r="SG96" s="40"/>
      <c r="SH96" s="79">
        <f>IF(SI$265=Equivalencies!$AE$23,'Site 46'!$G94,HLOOKUP(CONCATENATE(SE$2,SH$1),$B$3:$UUU$272,ROW($N96)-2,FALSE))</f>
        <v>0</v>
      </c>
      <c r="SI96" s="40"/>
      <c r="SJ96" s="79">
        <f>IF(SI$265=Equivalencies!$AE$23,'Site 46'!$I94,HLOOKUP(CONCATENATE(SE$2,SJ$1),$B$3:$UUU$272,ROW($P96)-2,FALSE))</f>
        <v>0</v>
      </c>
      <c r="SK96" s="40"/>
      <c r="SL96" s="79">
        <f>IF(SI$265=Equivalencies!$AE$23,'Site 46'!$K94,HLOOKUP(CONCATENATE(SE$2,SL$1),$B$3:$UUU$272,ROW($R96)-2,FALSE))</f>
        <v>0</v>
      </c>
      <c r="SM96" s="72"/>
      <c r="SN96" s="73" t="str">
        <f>CONCATENATE(SN$3,SO91,SO96)</f>
        <v>47Added Service #2:Projection of Service Visits:</v>
      </c>
      <c r="SO96" s="74" t="str">
        <f>$C$96</f>
        <v>Projection of Service Visits:</v>
      </c>
      <c r="SP96" s="40"/>
      <c r="SQ96" s="40"/>
      <c r="SR96" s="40"/>
      <c r="SS96" s="79">
        <f>IF(ST$265=Equivalencies!$AE$23,'Site 47'!$G94,HLOOKUP(CONCATENATE(SP$2,SS$1),$B$3:$UUU$272,ROW($N96)-2,FALSE))</f>
        <v>0</v>
      </c>
      <c r="ST96" s="40"/>
      <c r="SU96" s="79">
        <f>IF(ST$265=Equivalencies!$AE$23,'Site 47'!$I94,HLOOKUP(CONCATENATE(SP$2,SU$1),$B$3:$UUU$272,ROW($P96)-2,FALSE))</f>
        <v>0</v>
      </c>
      <c r="SV96" s="40"/>
      <c r="SW96" s="79">
        <f>IF(ST$265=Equivalencies!$AE$23,'Site 47'!$K94,HLOOKUP(CONCATENATE(SP$2,SW$1),$B$3:$UUU$272,ROW($R96)-2,FALSE))</f>
        <v>0</v>
      </c>
      <c r="SX96" s="72"/>
      <c r="SY96" s="73" t="str">
        <f>CONCATENATE(SY$3,SZ91,SZ96)</f>
        <v>48Added Service #2:Projection of Service Visits:</v>
      </c>
      <c r="SZ96" s="74" t="str">
        <f>$C$96</f>
        <v>Projection of Service Visits:</v>
      </c>
      <c r="TA96" s="40"/>
      <c r="TB96" s="40"/>
      <c r="TC96" s="40"/>
      <c r="TD96" s="79">
        <f>IF(TE$265=Equivalencies!$AE$23,'Site 48'!$G94,HLOOKUP(CONCATENATE(TA$2,TD$1),$B$3:$UUU$272,ROW($N96)-2,FALSE))</f>
        <v>0</v>
      </c>
      <c r="TE96" s="40"/>
      <c r="TF96" s="79">
        <f>IF(TE$265=Equivalencies!$AE$23,'Site 48'!$I94,HLOOKUP(CONCATENATE(TA$2,TF$1),$B$3:$UUU$272,ROW($P96)-2,FALSE))</f>
        <v>0</v>
      </c>
      <c r="TG96" s="40"/>
      <c r="TH96" s="79">
        <f>IF(TE$265=Equivalencies!$AE$23,'Site 48'!$K94,HLOOKUP(CONCATENATE(TA$2,TH$1),$B$3:$UUU$272,ROW($R96)-2,FALSE))</f>
        <v>0</v>
      </c>
      <c r="TI96" s="72"/>
      <c r="TJ96" s="73" t="str">
        <f>CONCATENATE(TJ$3,TK91,TK96)</f>
        <v>49Added Service #2:Projection of Service Visits:</v>
      </c>
      <c r="TK96" s="74" t="str">
        <f>$C$96</f>
        <v>Projection of Service Visits:</v>
      </c>
      <c r="TL96" s="40"/>
      <c r="TM96" s="40"/>
      <c r="TN96" s="40"/>
      <c r="TO96" s="79">
        <f>IF(TP$265=Equivalencies!$AE$23,'Site 49'!$G94,HLOOKUP(CONCATENATE(TL$2,TO$1),$B$3:$UUU$272,ROW($N96)-2,FALSE))</f>
        <v>0</v>
      </c>
      <c r="TP96" s="40"/>
      <c r="TQ96" s="79">
        <f>IF(TP$265=Equivalencies!$AE$23,'Site 49'!$I94,HLOOKUP(CONCATENATE(TL$2,TQ$1),$B$3:$UUU$272,ROW($P96)-2,FALSE))</f>
        <v>0</v>
      </c>
      <c r="TR96" s="40"/>
      <c r="TS96" s="79">
        <f>IF(TP$265=Equivalencies!$AE$23,'Site 49'!$K94,HLOOKUP(CONCATENATE(TL$2,TS$1),$B$3:$UUU$272,ROW($R96)-2,FALSE))</f>
        <v>0</v>
      </c>
      <c r="TT96" s="72"/>
      <c r="TU96" s="73" t="str">
        <f>CONCATENATE(TU$3,TV91,TV96)</f>
        <v>50Added Service #2:Projection of Service Visits:</v>
      </c>
      <c r="TV96" s="74" t="str">
        <f>$C$96</f>
        <v>Projection of Service Visits:</v>
      </c>
      <c r="TW96" s="40"/>
      <c r="TX96" s="40"/>
      <c r="TY96" s="40"/>
      <c r="TZ96" s="79">
        <f>IF(UA$265=Equivalencies!$AE$23,'Site 50'!$G94,HLOOKUP(CONCATENATE(TW$2,TZ$1),$B$3:$UUU$272,ROW($N96)-2,FALSE))</f>
        <v>0</v>
      </c>
      <c r="UA96" s="40"/>
      <c r="UB96" s="79">
        <f>IF(UA$265=Equivalencies!$AE$23,'Site 50'!$I94,HLOOKUP(CONCATENATE(TW$2,UB$1),$B$3:$UUU$272,ROW($P96)-2,FALSE))</f>
        <v>0</v>
      </c>
      <c r="UC96" s="40"/>
      <c r="UD96" s="79">
        <f>IF(UA$265=Equivalencies!$AE$23,'Site 50'!$K94,HLOOKUP(CONCATENATE(TW$2,UD$1),$B$3:$UUU$272,ROW($R96)-2,FALSE))</f>
        <v>0</v>
      </c>
      <c r="UE96" s="72"/>
    </row>
    <row r="97" spans="1:551" ht="15.75" thickBot="1" x14ac:dyDescent="0.3">
      <c r="A97" s="75"/>
      <c r="B97" s="73"/>
      <c r="C97" s="40"/>
      <c r="D97" s="40"/>
      <c r="E97" s="40"/>
      <c r="F97" s="40"/>
      <c r="G97" s="40"/>
      <c r="H97" s="40"/>
      <c r="I97" s="40"/>
      <c r="J97" s="40"/>
      <c r="K97" s="40"/>
      <c r="L97" s="72"/>
      <c r="M97" s="73"/>
      <c r="N97" s="40"/>
      <c r="O97" s="40"/>
      <c r="P97" s="40"/>
      <c r="Q97" s="40"/>
      <c r="R97" s="40"/>
      <c r="S97" s="40"/>
      <c r="T97" s="40"/>
      <c r="U97" s="40"/>
      <c r="V97" s="40"/>
      <c r="W97" s="72"/>
      <c r="X97" s="73"/>
      <c r="Y97" s="40"/>
      <c r="Z97" s="40"/>
      <c r="AA97" s="40"/>
      <c r="AB97" s="40"/>
      <c r="AC97" s="40"/>
      <c r="AD97" s="40"/>
      <c r="AE97" s="40"/>
      <c r="AF97" s="40"/>
      <c r="AG97" s="40"/>
      <c r="AH97" s="72"/>
      <c r="AI97" s="73"/>
      <c r="AJ97" s="40"/>
      <c r="AK97" s="40"/>
      <c r="AL97" s="40"/>
      <c r="AM97" s="40"/>
      <c r="AN97" s="40"/>
      <c r="AO97" s="40"/>
      <c r="AP97" s="40"/>
      <c r="AQ97" s="40"/>
      <c r="AR97" s="40"/>
      <c r="AS97" s="72"/>
      <c r="AT97" s="73"/>
      <c r="AU97" s="40"/>
      <c r="AV97" s="40"/>
      <c r="AW97" s="40"/>
      <c r="AX97" s="40"/>
      <c r="AY97" s="40"/>
      <c r="AZ97" s="40"/>
      <c r="BA97" s="40"/>
      <c r="BB97" s="40"/>
      <c r="BC97" s="40"/>
      <c r="BD97" s="72"/>
      <c r="BE97" s="73"/>
      <c r="BF97" s="40"/>
      <c r="BG97" s="40"/>
      <c r="BH97" s="40"/>
      <c r="BI97" s="40"/>
      <c r="BJ97" s="40"/>
      <c r="BK97" s="40"/>
      <c r="BL97" s="40"/>
      <c r="BM97" s="40"/>
      <c r="BN97" s="40"/>
      <c r="BO97" s="72"/>
      <c r="BP97" s="73"/>
      <c r="BQ97" s="40"/>
      <c r="BR97" s="40"/>
      <c r="BS97" s="40"/>
      <c r="BT97" s="40"/>
      <c r="BU97" s="40"/>
      <c r="BV97" s="40"/>
      <c r="BW97" s="40"/>
      <c r="BX97" s="40"/>
      <c r="BY97" s="40"/>
      <c r="BZ97" s="72"/>
      <c r="CA97" s="73"/>
      <c r="CB97" s="40"/>
      <c r="CC97" s="40"/>
      <c r="CD97" s="40"/>
      <c r="CE97" s="40"/>
      <c r="CF97" s="40"/>
      <c r="CG97" s="40"/>
      <c r="CH97" s="40"/>
      <c r="CI97" s="40"/>
      <c r="CJ97" s="40"/>
      <c r="CK97" s="72"/>
      <c r="CL97" s="73"/>
      <c r="CM97" s="40"/>
      <c r="CN97" s="40"/>
      <c r="CO97" s="40"/>
      <c r="CP97" s="40"/>
      <c r="CQ97" s="40"/>
      <c r="CR97" s="40"/>
      <c r="CS97" s="40"/>
      <c r="CT97" s="40"/>
      <c r="CU97" s="40"/>
      <c r="CV97" s="72"/>
      <c r="CW97" s="73"/>
      <c r="CX97" s="40"/>
      <c r="CY97" s="40"/>
      <c r="CZ97" s="40"/>
      <c r="DA97" s="40"/>
      <c r="DB97" s="40"/>
      <c r="DC97" s="40"/>
      <c r="DD97" s="40"/>
      <c r="DE97" s="40"/>
      <c r="DF97" s="40"/>
      <c r="DG97" s="72"/>
      <c r="DH97" s="73"/>
      <c r="DI97" s="40"/>
      <c r="DJ97" s="40"/>
      <c r="DK97" s="40"/>
      <c r="DL97" s="40"/>
      <c r="DM97" s="40"/>
      <c r="DN97" s="40"/>
      <c r="DO97" s="40"/>
      <c r="DP97" s="40"/>
      <c r="DQ97" s="40"/>
      <c r="DR97" s="72"/>
      <c r="DS97" s="73"/>
      <c r="DT97" s="40"/>
      <c r="DU97" s="40"/>
      <c r="DV97" s="40"/>
      <c r="DW97" s="40"/>
      <c r="DX97" s="40"/>
      <c r="DY97" s="40"/>
      <c r="DZ97" s="40"/>
      <c r="EA97" s="40"/>
      <c r="EB97" s="40"/>
      <c r="EC97" s="72"/>
      <c r="ED97" s="73"/>
      <c r="EE97" s="40"/>
      <c r="EF97" s="40"/>
      <c r="EG97" s="40"/>
      <c r="EH97" s="40"/>
      <c r="EI97" s="40"/>
      <c r="EJ97" s="40"/>
      <c r="EK97" s="40"/>
      <c r="EL97" s="40"/>
      <c r="EM97" s="40"/>
      <c r="EN97" s="72"/>
      <c r="EO97" s="73"/>
      <c r="EP97" s="40"/>
      <c r="EQ97" s="40"/>
      <c r="ER97" s="40"/>
      <c r="ES97" s="40"/>
      <c r="ET97" s="40"/>
      <c r="EU97" s="40"/>
      <c r="EV97" s="40"/>
      <c r="EW97" s="40"/>
      <c r="EX97" s="40"/>
      <c r="EY97" s="72"/>
      <c r="EZ97" s="73"/>
      <c r="FA97" s="40"/>
      <c r="FB97" s="40"/>
      <c r="FC97" s="40"/>
      <c r="FD97" s="40"/>
      <c r="FE97" s="40"/>
      <c r="FF97" s="40"/>
      <c r="FG97" s="40"/>
      <c r="FH97" s="40"/>
      <c r="FI97" s="40"/>
      <c r="FJ97" s="72"/>
      <c r="FK97" s="73"/>
      <c r="FL97" s="40"/>
      <c r="FM97" s="40"/>
      <c r="FN97" s="40"/>
      <c r="FO97" s="40"/>
      <c r="FP97" s="40"/>
      <c r="FQ97" s="40"/>
      <c r="FR97" s="40"/>
      <c r="FS97" s="40"/>
      <c r="FT97" s="40"/>
      <c r="FU97" s="72"/>
      <c r="FV97" s="73"/>
      <c r="FW97" s="40"/>
      <c r="FX97" s="40"/>
      <c r="FY97" s="40"/>
      <c r="FZ97" s="40"/>
      <c r="GA97" s="40"/>
      <c r="GB97" s="40"/>
      <c r="GC97" s="40"/>
      <c r="GD97" s="40"/>
      <c r="GE97" s="40"/>
      <c r="GF97" s="72"/>
      <c r="GG97" s="73"/>
      <c r="GH97" s="40"/>
      <c r="GI97" s="40"/>
      <c r="GJ97" s="40"/>
      <c r="GK97" s="40"/>
      <c r="GL97" s="40"/>
      <c r="GM97" s="40"/>
      <c r="GN97" s="40"/>
      <c r="GO97" s="40"/>
      <c r="GP97" s="40"/>
      <c r="GQ97" s="72"/>
      <c r="GR97" s="73"/>
      <c r="GS97" s="40"/>
      <c r="GT97" s="40"/>
      <c r="GU97" s="40"/>
      <c r="GV97" s="40"/>
      <c r="GW97" s="40"/>
      <c r="GX97" s="40"/>
      <c r="GY97" s="40"/>
      <c r="GZ97" s="40"/>
      <c r="HA97" s="40"/>
      <c r="HB97" s="72"/>
      <c r="HC97" s="73"/>
      <c r="HD97" s="40"/>
      <c r="HE97" s="40"/>
      <c r="HF97" s="40"/>
      <c r="HG97" s="40"/>
      <c r="HH97" s="40"/>
      <c r="HI97" s="40"/>
      <c r="HJ97" s="40"/>
      <c r="HK97" s="40"/>
      <c r="HL97" s="40"/>
      <c r="HM97" s="72"/>
      <c r="HN97" s="73"/>
      <c r="HO97" s="40"/>
      <c r="HP97" s="40"/>
      <c r="HQ97" s="40"/>
      <c r="HR97" s="40"/>
      <c r="HS97" s="40"/>
      <c r="HT97" s="40"/>
      <c r="HU97" s="40"/>
      <c r="HV97" s="40"/>
      <c r="HW97" s="40"/>
      <c r="HX97" s="72"/>
      <c r="HY97" s="73"/>
      <c r="HZ97" s="40"/>
      <c r="IA97" s="40"/>
      <c r="IB97" s="40"/>
      <c r="IC97" s="40"/>
      <c r="ID97" s="40"/>
      <c r="IE97" s="40"/>
      <c r="IF97" s="40"/>
      <c r="IG97" s="40"/>
      <c r="IH97" s="40"/>
      <c r="II97" s="72"/>
      <c r="IJ97" s="73"/>
      <c r="IK97" s="40"/>
      <c r="IL97" s="40"/>
      <c r="IM97" s="40"/>
      <c r="IN97" s="40"/>
      <c r="IO97" s="40"/>
      <c r="IP97" s="40"/>
      <c r="IQ97" s="40"/>
      <c r="IR97" s="40"/>
      <c r="IS97" s="40"/>
      <c r="IT97" s="72"/>
      <c r="IU97" s="73"/>
      <c r="IV97" s="40"/>
      <c r="IW97" s="40"/>
      <c r="IX97" s="40"/>
      <c r="IY97" s="40"/>
      <c r="IZ97" s="40"/>
      <c r="JA97" s="40"/>
      <c r="JB97" s="40"/>
      <c r="JC97" s="40"/>
      <c r="JD97" s="40"/>
      <c r="JE97" s="72"/>
      <c r="JF97" s="73"/>
      <c r="JG97" s="40"/>
      <c r="JH97" s="40"/>
      <c r="JI97" s="40"/>
      <c r="JJ97" s="40"/>
      <c r="JK97" s="40"/>
      <c r="JL97" s="40"/>
      <c r="JM97" s="40"/>
      <c r="JN97" s="40"/>
      <c r="JO97" s="40"/>
      <c r="JP97" s="72"/>
      <c r="JQ97" s="73"/>
      <c r="JR97" s="40"/>
      <c r="JS97" s="40"/>
      <c r="JT97" s="40"/>
      <c r="JU97" s="40"/>
      <c r="JV97" s="40"/>
      <c r="JW97" s="40"/>
      <c r="JX97" s="40"/>
      <c r="JY97" s="40"/>
      <c r="JZ97" s="40"/>
      <c r="KA97" s="72"/>
      <c r="KB97" s="73"/>
      <c r="KC97" s="40"/>
      <c r="KD97" s="40"/>
      <c r="KE97" s="40"/>
      <c r="KF97" s="40"/>
      <c r="KG97" s="40"/>
      <c r="KH97" s="40"/>
      <c r="KI97" s="40"/>
      <c r="KJ97" s="40"/>
      <c r="KK97" s="40"/>
      <c r="KL97" s="72"/>
      <c r="KM97" s="73"/>
      <c r="KN97" s="40"/>
      <c r="KO97" s="40"/>
      <c r="KP97" s="40"/>
      <c r="KQ97" s="40"/>
      <c r="KR97" s="40"/>
      <c r="KS97" s="40"/>
      <c r="KT97" s="40"/>
      <c r="KU97" s="40"/>
      <c r="KV97" s="40"/>
      <c r="KW97" s="72"/>
      <c r="KX97" s="73"/>
      <c r="KY97" s="40"/>
      <c r="KZ97" s="40"/>
      <c r="LA97" s="40"/>
      <c r="LB97" s="40"/>
      <c r="LC97" s="40"/>
      <c r="LD97" s="40"/>
      <c r="LE97" s="40"/>
      <c r="LF97" s="40"/>
      <c r="LG97" s="40"/>
      <c r="LH97" s="72"/>
      <c r="LI97" s="73"/>
      <c r="LJ97" s="40"/>
      <c r="LK97" s="40"/>
      <c r="LL97" s="40"/>
      <c r="LM97" s="40"/>
      <c r="LN97" s="40"/>
      <c r="LO97" s="40"/>
      <c r="LP97" s="40"/>
      <c r="LQ97" s="40"/>
      <c r="LR97" s="40"/>
      <c r="LS97" s="72"/>
      <c r="LT97" s="73"/>
      <c r="LU97" s="40"/>
      <c r="LV97" s="40"/>
      <c r="LW97" s="40"/>
      <c r="LX97" s="40"/>
      <c r="LY97" s="40"/>
      <c r="LZ97" s="40"/>
      <c r="MA97" s="40"/>
      <c r="MB97" s="40"/>
      <c r="MC97" s="40"/>
      <c r="MD97" s="72"/>
      <c r="ME97" s="73"/>
      <c r="MF97" s="40"/>
      <c r="MG97" s="40"/>
      <c r="MH97" s="40"/>
      <c r="MI97" s="40"/>
      <c r="MJ97" s="40"/>
      <c r="MK97" s="40"/>
      <c r="ML97" s="40"/>
      <c r="MM97" s="40"/>
      <c r="MN97" s="40"/>
      <c r="MO97" s="72"/>
      <c r="MP97" s="73"/>
      <c r="MQ97" s="40"/>
      <c r="MR97" s="40"/>
      <c r="MS97" s="40"/>
      <c r="MT97" s="40"/>
      <c r="MU97" s="40"/>
      <c r="MV97" s="40"/>
      <c r="MW97" s="40"/>
      <c r="MX97" s="40"/>
      <c r="MY97" s="40"/>
      <c r="MZ97" s="72"/>
      <c r="NA97" s="73"/>
      <c r="NB97" s="40"/>
      <c r="NC97" s="40"/>
      <c r="ND97" s="40"/>
      <c r="NE97" s="40"/>
      <c r="NF97" s="40"/>
      <c r="NG97" s="40"/>
      <c r="NH97" s="40"/>
      <c r="NI97" s="40"/>
      <c r="NJ97" s="40"/>
      <c r="NK97" s="72"/>
      <c r="NL97" s="73"/>
      <c r="NM97" s="40"/>
      <c r="NN97" s="40"/>
      <c r="NO97" s="40"/>
      <c r="NP97" s="40"/>
      <c r="NQ97" s="40"/>
      <c r="NR97" s="40"/>
      <c r="NS97" s="40"/>
      <c r="NT97" s="40"/>
      <c r="NU97" s="40"/>
      <c r="NV97" s="72"/>
      <c r="NW97" s="73"/>
      <c r="NX97" s="40"/>
      <c r="NY97" s="40"/>
      <c r="NZ97" s="40"/>
      <c r="OA97" s="40"/>
      <c r="OB97" s="40"/>
      <c r="OC97" s="40"/>
      <c r="OD97" s="40"/>
      <c r="OE97" s="40"/>
      <c r="OF97" s="40"/>
      <c r="OG97" s="72"/>
      <c r="OH97" s="73"/>
      <c r="OI97" s="40"/>
      <c r="OJ97" s="40"/>
      <c r="OK97" s="40"/>
      <c r="OL97" s="40"/>
      <c r="OM97" s="40"/>
      <c r="ON97" s="40"/>
      <c r="OO97" s="40"/>
      <c r="OP97" s="40"/>
      <c r="OQ97" s="40"/>
      <c r="OR97" s="72"/>
      <c r="OS97" s="73"/>
      <c r="OT97" s="40"/>
      <c r="OU97" s="40"/>
      <c r="OV97" s="40"/>
      <c r="OW97" s="40"/>
      <c r="OX97" s="40"/>
      <c r="OY97" s="40"/>
      <c r="OZ97" s="40"/>
      <c r="PA97" s="40"/>
      <c r="PB97" s="40"/>
      <c r="PC97" s="72"/>
      <c r="PD97" s="73"/>
      <c r="PE97" s="40"/>
      <c r="PF97" s="40"/>
      <c r="PG97" s="40"/>
      <c r="PH97" s="40"/>
      <c r="PI97" s="40"/>
      <c r="PJ97" s="40"/>
      <c r="PK97" s="40"/>
      <c r="PL97" s="40"/>
      <c r="PM97" s="40"/>
      <c r="PN97" s="72"/>
      <c r="PO97" s="73"/>
      <c r="PP97" s="40"/>
      <c r="PQ97" s="40"/>
      <c r="PR97" s="40"/>
      <c r="PS97" s="40"/>
      <c r="PT97" s="40"/>
      <c r="PU97" s="40"/>
      <c r="PV97" s="40"/>
      <c r="PW97" s="40"/>
      <c r="PX97" s="40"/>
      <c r="PY97" s="72"/>
      <c r="PZ97" s="73"/>
      <c r="QA97" s="40"/>
      <c r="QB97" s="40"/>
      <c r="QC97" s="40"/>
      <c r="QD97" s="40"/>
      <c r="QE97" s="40"/>
      <c r="QF97" s="40"/>
      <c r="QG97" s="40"/>
      <c r="QH97" s="40"/>
      <c r="QI97" s="40"/>
      <c r="QJ97" s="72"/>
      <c r="QK97" s="73"/>
      <c r="QL97" s="40"/>
      <c r="QM97" s="40"/>
      <c r="QN97" s="40"/>
      <c r="QO97" s="40"/>
      <c r="QP97" s="40"/>
      <c r="QQ97" s="40"/>
      <c r="QR97" s="40"/>
      <c r="QS97" s="40"/>
      <c r="QT97" s="40"/>
      <c r="QU97" s="72"/>
      <c r="QV97" s="73"/>
      <c r="QW97" s="40"/>
      <c r="QX97" s="40"/>
      <c r="QY97" s="40"/>
      <c r="QZ97" s="40"/>
      <c r="RA97" s="40"/>
      <c r="RB97" s="40"/>
      <c r="RC97" s="40"/>
      <c r="RD97" s="40"/>
      <c r="RE97" s="40"/>
      <c r="RF97" s="72"/>
      <c r="RG97" s="73"/>
      <c r="RH97" s="40"/>
      <c r="RI97" s="40"/>
      <c r="RJ97" s="40"/>
      <c r="RK97" s="40"/>
      <c r="RL97" s="40"/>
      <c r="RM97" s="40"/>
      <c r="RN97" s="40"/>
      <c r="RO97" s="40"/>
      <c r="RP97" s="40"/>
      <c r="RQ97" s="72"/>
      <c r="RR97" s="73"/>
      <c r="RS97" s="40"/>
      <c r="RT97" s="40"/>
      <c r="RU97" s="40"/>
      <c r="RV97" s="40"/>
      <c r="RW97" s="40"/>
      <c r="RX97" s="40"/>
      <c r="RY97" s="40"/>
      <c r="RZ97" s="40"/>
      <c r="SA97" s="40"/>
      <c r="SB97" s="72"/>
      <c r="SC97" s="73"/>
      <c r="SD97" s="40"/>
      <c r="SE97" s="40"/>
      <c r="SF97" s="40"/>
      <c r="SG97" s="40"/>
      <c r="SH97" s="40"/>
      <c r="SI97" s="40"/>
      <c r="SJ97" s="40"/>
      <c r="SK97" s="40"/>
      <c r="SL97" s="40"/>
      <c r="SM97" s="72"/>
      <c r="SN97" s="73"/>
      <c r="SO97" s="40"/>
      <c r="SP97" s="40"/>
      <c r="SQ97" s="40"/>
      <c r="SR97" s="40"/>
      <c r="SS97" s="40"/>
      <c r="ST97" s="40"/>
      <c r="SU97" s="40"/>
      <c r="SV97" s="40"/>
      <c r="SW97" s="40"/>
      <c r="SX97" s="72"/>
      <c r="SY97" s="73"/>
      <c r="SZ97" s="40"/>
      <c r="TA97" s="40"/>
      <c r="TB97" s="40"/>
      <c r="TC97" s="40"/>
      <c r="TD97" s="40"/>
      <c r="TE97" s="40"/>
      <c r="TF97" s="40"/>
      <c r="TG97" s="40"/>
      <c r="TH97" s="40"/>
      <c r="TI97" s="72"/>
      <c r="TJ97" s="73"/>
      <c r="TK97" s="40"/>
      <c r="TL97" s="40"/>
      <c r="TM97" s="40"/>
      <c r="TN97" s="40"/>
      <c r="TO97" s="40"/>
      <c r="TP97" s="40"/>
      <c r="TQ97" s="40"/>
      <c r="TR97" s="40"/>
      <c r="TS97" s="40"/>
      <c r="TT97" s="72"/>
      <c r="TU97" s="73"/>
      <c r="TV97" s="40"/>
      <c r="TW97" s="40"/>
      <c r="TX97" s="40"/>
      <c r="TY97" s="40"/>
      <c r="TZ97" s="40"/>
      <c r="UA97" s="40"/>
      <c r="UB97" s="40"/>
      <c r="UC97" s="40"/>
      <c r="UD97" s="40"/>
      <c r="UE97" s="72"/>
    </row>
    <row r="98" spans="1:551" x14ac:dyDescent="0.25">
      <c r="A98" s="75"/>
      <c r="B98" s="78"/>
      <c r="C98" s="67"/>
      <c r="D98" s="67"/>
      <c r="E98" s="67"/>
      <c r="F98" s="67"/>
      <c r="G98" s="67"/>
      <c r="H98" s="67"/>
      <c r="I98" s="67"/>
      <c r="J98" s="67"/>
      <c r="K98" s="67"/>
      <c r="L98" s="68"/>
      <c r="M98" s="78"/>
      <c r="N98" s="67"/>
      <c r="O98" s="67"/>
      <c r="P98" s="67"/>
      <c r="Q98" s="67"/>
      <c r="R98" s="67"/>
      <c r="S98" s="67"/>
      <c r="T98" s="67"/>
      <c r="U98" s="67"/>
      <c r="V98" s="67"/>
      <c r="W98" s="68"/>
      <c r="X98" s="78"/>
      <c r="Y98" s="67"/>
      <c r="Z98" s="67"/>
      <c r="AA98" s="67"/>
      <c r="AB98" s="67"/>
      <c r="AC98" s="67"/>
      <c r="AD98" s="67"/>
      <c r="AE98" s="67"/>
      <c r="AF98" s="67"/>
      <c r="AG98" s="67"/>
      <c r="AH98" s="68"/>
      <c r="AI98" s="78"/>
      <c r="AJ98" s="67"/>
      <c r="AK98" s="67"/>
      <c r="AL98" s="67"/>
      <c r="AM98" s="67"/>
      <c r="AN98" s="67"/>
      <c r="AO98" s="67"/>
      <c r="AP98" s="67"/>
      <c r="AQ98" s="67"/>
      <c r="AR98" s="67"/>
      <c r="AS98" s="68"/>
      <c r="AT98" s="78"/>
      <c r="AU98" s="67"/>
      <c r="AV98" s="67"/>
      <c r="AW98" s="67"/>
      <c r="AX98" s="67"/>
      <c r="AY98" s="67"/>
      <c r="AZ98" s="67"/>
      <c r="BA98" s="67"/>
      <c r="BB98" s="67"/>
      <c r="BC98" s="67"/>
      <c r="BD98" s="68"/>
      <c r="BE98" s="78"/>
      <c r="BF98" s="67"/>
      <c r="BG98" s="67"/>
      <c r="BH98" s="67"/>
      <c r="BI98" s="67"/>
      <c r="BJ98" s="67"/>
      <c r="BK98" s="67"/>
      <c r="BL98" s="67"/>
      <c r="BM98" s="67"/>
      <c r="BN98" s="67"/>
      <c r="BO98" s="68"/>
      <c r="BP98" s="78"/>
      <c r="BQ98" s="67"/>
      <c r="BR98" s="67"/>
      <c r="BS98" s="67"/>
      <c r="BT98" s="67"/>
      <c r="BU98" s="67"/>
      <c r="BV98" s="67"/>
      <c r="BW98" s="67"/>
      <c r="BX98" s="67"/>
      <c r="BY98" s="67"/>
      <c r="BZ98" s="68"/>
      <c r="CA98" s="78"/>
      <c r="CB98" s="67"/>
      <c r="CC98" s="67"/>
      <c r="CD98" s="67"/>
      <c r="CE98" s="67"/>
      <c r="CF98" s="67"/>
      <c r="CG98" s="67"/>
      <c r="CH98" s="67"/>
      <c r="CI98" s="67"/>
      <c r="CJ98" s="67"/>
      <c r="CK98" s="68"/>
      <c r="CL98" s="78"/>
      <c r="CM98" s="67"/>
      <c r="CN98" s="67"/>
      <c r="CO98" s="67"/>
      <c r="CP98" s="67"/>
      <c r="CQ98" s="67"/>
      <c r="CR98" s="67"/>
      <c r="CS98" s="67"/>
      <c r="CT98" s="67"/>
      <c r="CU98" s="67"/>
      <c r="CV98" s="68"/>
      <c r="CW98" s="78"/>
      <c r="CX98" s="67"/>
      <c r="CY98" s="67"/>
      <c r="CZ98" s="67"/>
      <c r="DA98" s="67"/>
      <c r="DB98" s="67"/>
      <c r="DC98" s="67"/>
      <c r="DD98" s="67"/>
      <c r="DE98" s="67"/>
      <c r="DF98" s="67"/>
      <c r="DG98" s="68"/>
      <c r="DH98" s="78"/>
      <c r="DI98" s="67"/>
      <c r="DJ98" s="67"/>
      <c r="DK98" s="67"/>
      <c r="DL98" s="67"/>
      <c r="DM98" s="67"/>
      <c r="DN98" s="67"/>
      <c r="DO98" s="67"/>
      <c r="DP98" s="67"/>
      <c r="DQ98" s="67"/>
      <c r="DR98" s="68"/>
      <c r="DS98" s="78"/>
      <c r="DT98" s="67"/>
      <c r="DU98" s="67"/>
      <c r="DV98" s="67"/>
      <c r="DW98" s="67"/>
      <c r="DX98" s="67"/>
      <c r="DY98" s="67"/>
      <c r="DZ98" s="67"/>
      <c r="EA98" s="67"/>
      <c r="EB98" s="67"/>
      <c r="EC98" s="68"/>
      <c r="ED98" s="78"/>
      <c r="EE98" s="67"/>
      <c r="EF98" s="67"/>
      <c r="EG98" s="67"/>
      <c r="EH98" s="67"/>
      <c r="EI98" s="67"/>
      <c r="EJ98" s="67"/>
      <c r="EK98" s="67"/>
      <c r="EL98" s="67"/>
      <c r="EM98" s="67"/>
      <c r="EN98" s="68"/>
      <c r="EO98" s="78"/>
      <c r="EP98" s="67"/>
      <c r="EQ98" s="67"/>
      <c r="ER98" s="67"/>
      <c r="ES98" s="67"/>
      <c r="ET98" s="67"/>
      <c r="EU98" s="67"/>
      <c r="EV98" s="67"/>
      <c r="EW98" s="67"/>
      <c r="EX98" s="67"/>
      <c r="EY98" s="68"/>
      <c r="EZ98" s="78"/>
      <c r="FA98" s="67"/>
      <c r="FB98" s="67"/>
      <c r="FC98" s="67"/>
      <c r="FD98" s="67"/>
      <c r="FE98" s="67"/>
      <c r="FF98" s="67"/>
      <c r="FG98" s="67"/>
      <c r="FH98" s="67"/>
      <c r="FI98" s="67"/>
      <c r="FJ98" s="68"/>
      <c r="FK98" s="78"/>
      <c r="FL98" s="67"/>
      <c r="FM98" s="67"/>
      <c r="FN98" s="67"/>
      <c r="FO98" s="67"/>
      <c r="FP98" s="67"/>
      <c r="FQ98" s="67"/>
      <c r="FR98" s="67"/>
      <c r="FS98" s="67"/>
      <c r="FT98" s="67"/>
      <c r="FU98" s="68"/>
      <c r="FV98" s="78"/>
      <c r="FW98" s="67"/>
      <c r="FX98" s="67"/>
      <c r="FY98" s="67"/>
      <c r="FZ98" s="67"/>
      <c r="GA98" s="67"/>
      <c r="GB98" s="67"/>
      <c r="GC98" s="67"/>
      <c r="GD98" s="67"/>
      <c r="GE98" s="67"/>
      <c r="GF98" s="68"/>
      <c r="GG98" s="78"/>
      <c r="GH98" s="67"/>
      <c r="GI98" s="67"/>
      <c r="GJ98" s="67"/>
      <c r="GK98" s="67"/>
      <c r="GL98" s="67"/>
      <c r="GM98" s="67"/>
      <c r="GN98" s="67"/>
      <c r="GO98" s="67"/>
      <c r="GP98" s="67"/>
      <c r="GQ98" s="68"/>
      <c r="GR98" s="78"/>
      <c r="GS98" s="67"/>
      <c r="GT98" s="67"/>
      <c r="GU98" s="67"/>
      <c r="GV98" s="67"/>
      <c r="GW98" s="67"/>
      <c r="GX98" s="67"/>
      <c r="GY98" s="67"/>
      <c r="GZ98" s="67"/>
      <c r="HA98" s="67"/>
      <c r="HB98" s="68"/>
      <c r="HC98" s="78"/>
      <c r="HD98" s="67"/>
      <c r="HE98" s="67"/>
      <c r="HF98" s="67"/>
      <c r="HG98" s="67"/>
      <c r="HH98" s="67"/>
      <c r="HI98" s="67"/>
      <c r="HJ98" s="67"/>
      <c r="HK98" s="67"/>
      <c r="HL98" s="67"/>
      <c r="HM98" s="68"/>
      <c r="HN98" s="78"/>
      <c r="HO98" s="67"/>
      <c r="HP98" s="67"/>
      <c r="HQ98" s="67"/>
      <c r="HR98" s="67"/>
      <c r="HS98" s="67"/>
      <c r="HT98" s="67"/>
      <c r="HU98" s="67"/>
      <c r="HV98" s="67"/>
      <c r="HW98" s="67"/>
      <c r="HX98" s="68"/>
      <c r="HY98" s="78"/>
      <c r="HZ98" s="67"/>
      <c r="IA98" s="67"/>
      <c r="IB98" s="67"/>
      <c r="IC98" s="67"/>
      <c r="ID98" s="67"/>
      <c r="IE98" s="67"/>
      <c r="IF98" s="67"/>
      <c r="IG98" s="67"/>
      <c r="IH98" s="67"/>
      <c r="II98" s="68"/>
      <c r="IJ98" s="78"/>
      <c r="IK98" s="67"/>
      <c r="IL98" s="67"/>
      <c r="IM98" s="67"/>
      <c r="IN98" s="67"/>
      <c r="IO98" s="67"/>
      <c r="IP98" s="67"/>
      <c r="IQ98" s="67"/>
      <c r="IR98" s="67"/>
      <c r="IS98" s="67"/>
      <c r="IT98" s="68"/>
      <c r="IU98" s="78"/>
      <c r="IV98" s="67"/>
      <c r="IW98" s="67"/>
      <c r="IX98" s="67"/>
      <c r="IY98" s="67"/>
      <c r="IZ98" s="67"/>
      <c r="JA98" s="67"/>
      <c r="JB98" s="67"/>
      <c r="JC98" s="67"/>
      <c r="JD98" s="67"/>
      <c r="JE98" s="68"/>
      <c r="JF98" s="78"/>
      <c r="JG98" s="67"/>
      <c r="JH98" s="67"/>
      <c r="JI98" s="67"/>
      <c r="JJ98" s="67"/>
      <c r="JK98" s="67"/>
      <c r="JL98" s="67"/>
      <c r="JM98" s="67"/>
      <c r="JN98" s="67"/>
      <c r="JO98" s="67"/>
      <c r="JP98" s="68"/>
      <c r="JQ98" s="78"/>
      <c r="JR98" s="67"/>
      <c r="JS98" s="67"/>
      <c r="JT98" s="67"/>
      <c r="JU98" s="67"/>
      <c r="JV98" s="67"/>
      <c r="JW98" s="67"/>
      <c r="JX98" s="67"/>
      <c r="JY98" s="67"/>
      <c r="JZ98" s="67"/>
      <c r="KA98" s="68"/>
      <c r="KB98" s="78"/>
      <c r="KC98" s="67"/>
      <c r="KD98" s="67"/>
      <c r="KE98" s="67"/>
      <c r="KF98" s="67"/>
      <c r="KG98" s="67"/>
      <c r="KH98" s="67"/>
      <c r="KI98" s="67"/>
      <c r="KJ98" s="67"/>
      <c r="KK98" s="67"/>
      <c r="KL98" s="68"/>
      <c r="KM98" s="78"/>
      <c r="KN98" s="67"/>
      <c r="KO98" s="67"/>
      <c r="KP98" s="67"/>
      <c r="KQ98" s="67"/>
      <c r="KR98" s="67"/>
      <c r="KS98" s="67"/>
      <c r="KT98" s="67"/>
      <c r="KU98" s="67"/>
      <c r="KV98" s="67"/>
      <c r="KW98" s="68"/>
      <c r="KX98" s="78"/>
      <c r="KY98" s="67"/>
      <c r="KZ98" s="67"/>
      <c r="LA98" s="67"/>
      <c r="LB98" s="67"/>
      <c r="LC98" s="67"/>
      <c r="LD98" s="67"/>
      <c r="LE98" s="67"/>
      <c r="LF98" s="67"/>
      <c r="LG98" s="67"/>
      <c r="LH98" s="68"/>
      <c r="LI98" s="78"/>
      <c r="LJ98" s="67"/>
      <c r="LK98" s="67"/>
      <c r="LL98" s="67"/>
      <c r="LM98" s="67"/>
      <c r="LN98" s="67"/>
      <c r="LO98" s="67"/>
      <c r="LP98" s="67"/>
      <c r="LQ98" s="67"/>
      <c r="LR98" s="67"/>
      <c r="LS98" s="68"/>
      <c r="LT98" s="78"/>
      <c r="LU98" s="67"/>
      <c r="LV98" s="67"/>
      <c r="LW98" s="67"/>
      <c r="LX98" s="67"/>
      <c r="LY98" s="67"/>
      <c r="LZ98" s="67"/>
      <c r="MA98" s="67"/>
      <c r="MB98" s="67"/>
      <c r="MC98" s="67"/>
      <c r="MD98" s="68"/>
      <c r="ME98" s="78"/>
      <c r="MF98" s="67"/>
      <c r="MG98" s="67"/>
      <c r="MH98" s="67"/>
      <c r="MI98" s="67"/>
      <c r="MJ98" s="67"/>
      <c r="MK98" s="67"/>
      <c r="ML98" s="67"/>
      <c r="MM98" s="67"/>
      <c r="MN98" s="67"/>
      <c r="MO98" s="68"/>
      <c r="MP98" s="78"/>
      <c r="MQ98" s="67"/>
      <c r="MR98" s="67"/>
      <c r="MS98" s="67"/>
      <c r="MT98" s="67"/>
      <c r="MU98" s="67"/>
      <c r="MV98" s="67"/>
      <c r="MW98" s="67"/>
      <c r="MX98" s="67"/>
      <c r="MY98" s="67"/>
      <c r="MZ98" s="68"/>
      <c r="NA98" s="78"/>
      <c r="NB98" s="67"/>
      <c r="NC98" s="67"/>
      <c r="ND98" s="67"/>
      <c r="NE98" s="67"/>
      <c r="NF98" s="67"/>
      <c r="NG98" s="67"/>
      <c r="NH98" s="67"/>
      <c r="NI98" s="67"/>
      <c r="NJ98" s="67"/>
      <c r="NK98" s="68"/>
      <c r="NL98" s="78"/>
      <c r="NM98" s="67"/>
      <c r="NN98" s="67"/>
      <c r="NO98" s="67"/>
      <c r="NP98" s="67"/>
      <c r="NQ98" s="67"/>
      <c r="NR98" s="67"/>
      <c r="NS98" s="67"/>
      <c r="NT98" s="67"/>
      <c r="NU98" s="67"/>
      <c r="NV98" s="68"/>
      <c r="NW98" s="78"/>
      <c r="NX98" s="67"/>
      <c r="NY98" s="67"/>
      <c r="NZ98" s="67"/>
      <c r="OA98" s="67"/>
      <c r="OB98" s="67"/>
      <c r="OC98" s="67"/>
      <c r="OD98" s="67"/>
      <c r="OE98" s="67"/>
      <c r="OF98" s="67"/>
      <c r="OG98" s="68"/>
      <c r="OH98" s="78"/>
      <c r="OI98" s="67"/>
      <c r="OJ98" s="67"/>
      <c r="OK98" s="67"/>
      <c r="OL98" s="67"/>
      <c r="OM98" s="67"/>
      <c r="ON98" s="67"/>
      <c r="OO98" s="67"/>
      <c r="OP98" s="67"/>
      <c r="OQ98" s="67"/>
      <c r="OR98" s="68"/>
      <c r="OS98" s="78"/>
      <c r="OT98" s="67"/>
      <c r="OU98" s="67"/>
      <c r="OV98" s="67"/>
      <c r="OW98" s="67"/>
      <c r="OX98" s="67"/>
      <c r="OY98" s="67"/>
      <c r="OZ98" s="67"/>
      <c r="PA98" s="67"/>
      <c r="PB98" s="67"/>
      <c r="PC98" s="68"/>
      <c r="PD98" s="78"/>
      <c r="PE98" s="67"/>
      <c r="PF98" s="67"/>
      <c r="PG98" s="67"/>
      <c r="PH98" s="67"/>
      <c r="PI98" s="67"/>
      <c r="PJ98" s="67"/>
      <c r="PK98" s="67"/>
      <c r="PL98" s="67"/>
      <c r="PM98" s="67"/>
      <c r="PN98" s="68"/>
      <c r="PO98" s="78"/>
      <c r="PP98" s="67"/>
      <c r="PQ98" s="67"/>
      <c r="PR98" s="67"/>
      <c r="PS98" s="67"/>
      <c r="PT98" s="67"/>
      <c r="PU98" s="67"/>
      <c r="PV98" s="67"/>
      <c r="PW98" s="67"/>
      <c r="PX98" s="67"/>
      <c r="PY98" s="68"/>
      <c r="PZ98" s="78"/>
      <c r="QA98" s="67"/>
      <c r="QB98" s="67"/>
      <c r="QC98" s="67"/>
      <c r="QD98" s="67"/>
      <c r="QE98" s="67"/>
      <c r="QF98" s="67"/>
      <c r="QG98" s="67"/>
      <c r="QH98" s="67"/>
      <c r="QI98" s="67"/>
      <c r="QJ98" s="68"/>
      <c r="QK98" s="78"/>
      <c r="QL98" s="67"/>
      <c r="QM98" s="67"/>
      <c r="QN98" s="67"/>
      <c r="QO98" s="67"/>
      <c r="QP98" s="67"/>
      <c r="QQ98" s="67"/>
      <c r="QR98" s="67"/>
      <c r="QS98" s="67"/>
      <c r="QT98" s="67"/>
      <c r="QU98" s="68"/>
      <c r="QV98" s="78"/>
      <c r="QW98" s="67"/>
      <c r="QX98" s="67"/>
      <c r="QY98" s="67"/>
      <c r="QZ98" s="67"/>
      <c r="RA98" s="67"/>
      <c r="RB98" s="67"/>
      <c r="RC98" s="67"/>
      <c r="RD98" s="67"/>
      <c r="RE98" s="67"/>
      <c r="RF98" s="68"/>
      <c r="RG98" s="78"/>
      <c r="RH98" s="67"/>
      <c r="RI98" s="67"/>
      <c r="RJ98" s="67"/>
      <c r="RK98" s="67"/>
      <c r="RL98" s="67"/>
      <c r="RM98" s="67"/>
      <c r="RN98" s="67"/>
      <c r="RO98" s="67"/>
      <c r="RP98" s="67"/>
      <c r="RQ98" s="68"/>
      <c r="RR98" s="78"/>
      <c r="RS98" s="67"/>
      <c r="RT98" s="67"/>
      <c r="RU98" s="67"/>
      <c r="RV98" s="67"/>
      <c r="RW98" s="67"/>
      <c r="RX98" s="67"/>
      <c r="RY98" s="67"/>
      <c r="RZ98" s="67"/>
      <c r="SA98" s="67"/>
      <c r="SB98" s="68"/>
      <c r="SC98" s="78"/>
      <c r="SD98" s="67"/>
      <c r="SE98" s="67"/>
      <c r="SF98" s="67"/>
      <c r="SG98" s="67"/>
      <c r="SH98" s="67"/>
      <c r="SI98" s="67"/>
      <c r="SJ98" s="67"/>
      <c r="SK98" s="67"/>
      <c r="SL98" s="67"/>
      <c r="SM98" s="68"/>
      <c r="SN98" s="78"/>
      <c r="SO98" s="67"/>
      <c r="SP98" s="67"/>
      <c r="SQ98" s="67"/>
      <c r="SR98" s="67"/>
      <c r="SS98" s="67"/>
      <c r="ST98" s="67"/>
      <c r="SU98" s="67"/>
      <c r="SV98" s="67"/>
      <c r="SW98" s="67"/>
      <c r="SX98" s="68"/>
      <c r="SY98" s="78"/>
      <c r="SZ98" s="67"/>
      <c r="TA98" s="67"/>
      <c r="TB98" s="67"/>
      <c r="TC98" s="67"/>
      <c r="TD98" s="67"/>
      <c r="TE98" s="67"/>
      <c r="TF98" s="67"/>
      <c r="TG98" s="67"/>
      <c r="TH98" s="67"/>
      <c r="TI98" s="68"/>
      <c r="TJ98" s="78"/>
      <c r="TK98" s="67"/>
      <c r="TL98" s="67"/>
      <c r="TM98" s="67"/>
      <c r="TN98" s="67"/>
      <c r="TO98" s="67"/>
      <c r="TP98" s="67"/>
      <c r="TQ98" s="67"/>
      <c r="TR98" s="67"/>
      <c r="TS98" s="67"/>
      <c r="TT98" s="68"/>
      <c r="TU98" s="78"/>
      <c r="TV98" s="67"/>
      <c r="TW98" s="67"/>
      <c r="TX98" s="67"/>
      <c r="TY98" s="67"/>
      <c r="TZ98" s="67"/>
      <c r="UA98" s="67"/>
      <c r="UB98" s="67"/>
      <c r="UC98" s="67"/>
      <c r="UD98" s="67"/>
      <c r="UE98" s="68"/>
    </row>
    <row r="99" spans="1:551" x14ac:dyDescent="0.25">
      <c r="A99" s="75"/>
      <c r="B99" s="73"/>
      <c r="C99" s="70" t="str">
        <f>'Site 1'!C97</f>
        <v>3. Staffing</v>
      </c>
      <c r="D99" s="40"/>
      <c r="E99" s="40"/>
      <c r="F99" s="40"/>
      <c r="G99" s="40"/>
      <c r="H99" s="40"/>
      <c r="I99" s="40"/>
      <c r="J99" s="71" t="str">
        <f>'Site 1'!$J$97</f>
        <v>Section Incomplete</v>
      </c>
      <c r="K99" s="40"/>
      <c r="L99" s="72"/>
      <c r="M99" s="73"/>
      <c r="N99" s="70" t="str">
        <f>$C$99</f>
        <v>3. Staffing</v>
      </c>
      <c r="O99" s="40"/>
      <c r="P99" s="40"/>
      <c r="Q99" s="40"/>
      <c r="R99" s="40"/>
      <c r="S99" s="40"/>
      <c r="T99" s="40"/>
      <c r="U99" s="71" t="str">
        <f>'Site 2'!$J$97</f>
        <v>Section Incomplete</v>
      </c>
      <c r="V99" s="40"/>
      <c r="W99" s="72"/>
      <c r="X99" s="73"/>
      <c r="Y99" s="70" t="str">
        <f>$C$99</f>
        <v>3. Staffing</v>
      </c>
      <c r="Z99" s="40"/>
      <c r="AA99" s="40"/>
      <c r="AB99" s="40"/>
      <c r="AC99" s="40"/>
      <c r="AD99" s="40"/>
      <c r="AE99" s="40"/>
      <c r="AF99" s="71" t="str">
        <f>'Site 3'!$J$97</f>
        <v>Section Incomplete</v>
      </c>
      <c r="AG99" s="40"/>
      <c r="AH99" s="72"/>
      <c r="AI99" s="73"/>
      <c r="AJ99" s="70" t="str">
        <f>$C$99</f>
        <v>3. Staffing</v>
      </c>
      <c r="AK99" s="40"/>
      <c r="AL99" s="40"/>
      <c r="AM99" s="40"/>
      <c r="AN99" s="40"/>
      <c r="AO99" s="40"/>
      <c r="AP99" s="40"/>
      <c r="AQ99" s="71" t="str">
        <f>'Site 4'!$J$97</f>
        <v>Section Incomplete</v>
      </c>
      <c r="AR99" s="40"/>
      <c r="AS99" s="72"/>
      <c r="AT99" s="73"/>
      <c r="AU99" s="70" t="str">
        <f>$C$99</f>
        <v>3. Staffing</v>
      </c>
      <c r="AV99" s="40"/>
      <c r="AW99" s="40"/>
      <c r="AX99" s="40"/>
      <c r="AY99" s="40"/>
      <c r="AZ99" s="40"/>
      <c r="BA99" s="40"/>
      <c r="BB99" s="71" t="str">
        <f>'Site 5'!$J$97</f>
        <v>Section Incomplete</v>
      </c>
      <c r="BC99" s="40"/>
      <c r="BD99" s="72"/>
      <c r="BE99" s="73"/>
      <c r="BF99" s="70" t="str">
        <f>$C$99</f>
        <v>3. Staffing</v>
      </c>
      <c r="BG99" s="40"/>
      <c r="BH99" s="40"/>
      <c r="BI99" s="40"/>
      <c r="BJ99" s="40"/>
      <c r="BK99" s="40"/>
      <c r="BL99" s="40"/>
      <c r="BM99" s="71" t="str">
        <f>'Site 6'!$J$97</f>
        <v>Section Incomplete</v>
      </c>
      <c r="BN99" s="40"/>
      <c r="BO99" s="72"/>
      <c r="BP99" s="73"/>
      <c r="BQ99" s="70" t="str">
        <f>$C$99</f>
        <v>3. Staffing</v>
      </c>
      <c r="BR99" s="40"/>
      <c r="BS99" s="40"/>
      <c r="BT99" s="40"/>
      <c r="BU99" s="40"/>
      <c r="BV99" s="40"/>
      <c r="BW99" s="40"/>
      <c r="BX99" s="71" t="str">
        <f>'Site 7'!$J$97</f>
        <v>Section Incomplete</v>
      </c>
      <c r="BY99" s="40"/>
      <c r="BZ99" s="72"/>
      <c r="CA99" s="73"/>
      <c r="CB99" s="70" t="str">
        <f>$C$99</f>
        <v>3. Staffing</v>
      </c>
      <c r="CC99" s="40"/>
      <c r="CD99" s="40"/>
      <c r="CE99" s="40"/>
      <c r="CF99" s="40"/>
      <c r="CG99" s="40"/>
      <c r="CH99" s="40"/>
      <c r="CI99" s="71" t="str">
        <f>'Site 8'!$J$97</f>
        <v>Section Incomplete</v>
      </c>
      <c r="CJ99" s="40"/>
      <c r="CK99" s="72"/>
      <c r="CL99" s="73"/>
      <c r="CM99" s="70" t="str">
        <f>$C$99</f>
        <v>3. Staffing</v>
      </c>
      <c r="CN99" s="40"/>
      <c r="CO99" s="40"/>
      <c r="CP99" s="40"/>
      <c r="CQ99" s="40"/>
      <c r="CR99" s="40"/>
      <c r="CS99" s="40"/>
      <c r="CT99" s="71" t="str">
        <f>'Site 9'!$J$97</f>
        <v>Section Incomplete</v>
      </c>
      <c r="CU99" s="40"/>
      <c r="CV99" s="72"/>
      <c r="CW99" s="73"/>
      <c r="CX99" s="70" t="str">
        <f>$C$99</f>
        <v>3. Staffing</v>
      </c>
      <c r="CY99" s="40"/>
      <c r="CZ99" s="40"/>
      <c r="DA99" s="40"/>
      <c r="DB99" s="40"/>
      <c r="DC99" s="40"/>
      <c r="DD99" s="40"/>
      <c r="DE99" s="71" t="str">
        <f>'Site 10'!$J$97</f>
        <v>Section Incomplete</v>
      </c>
      <c r="DF99" s="40"/>
      <c r="DG99" s="72"/>
      <c r="DH99" s="73"/>
      <c r="DI99" s="70" t="str">
        <f>$C$99</f>
        <v>3. Staffing</v>
      </c>
      <c r="DJ99" s="40"/>
      <c r="DK99" s="40"/>
      <c r="DL99" s="40"/>
      <c r="DM99" s="40"/>
      <c r="DN99" s="40"/>
      <c r="DO99" s="40"/>
      <c r="DP99" s="71" t="str">
        <f>'Site 11'!$J$97</f>
        <v>Section Incomplete</v>
      </c>
      <c r="DQ99" s="40"/>
      <c r="DR99" s="72"/>
      <c r="DS99" s="73"/>
      <c r="DT99" s="70" t="str">
        <f>$C$99</f>
        <v>3. Staffing</v>
      </c>
      <c r="DU99" s="40"/>
      <c r="DV99" s="40"/>
      <c r="DW99" s="40"/>
      <c r="DX99" s="40"/>
      <c r="DY99" s="40"/>
      <c r="DZ99" s="40"/>
      <c r="EA99" s="71" t="str">
        <f>'Site 12'!$J$97</f>
        <v>Section Incomplete</v>
      </c>
      <c r="EB99" s="40"/>
      <c r="EC99" s="72"/>
      <c r="ED99" s="73"/>
      <c r="EE99" s="70" t="str">
        <f>$C$99</f>
        <v>3. Staffing</v>
      </c>
      <c r="EF99" s="40"/>
      <c r="EG99" s="40"/>
      <c r="EH99" s="40"/>
      <c r="EI99" s="40"/>
      <c r="EJ99" s="40"/>
      <c r="EK99" s="40"/>
      <c r="EL99" s="71" t="str">
        <f>'Site 13'!$J$97</f>
        <v>Section Incomplete</v>
      </c>
      <c r="EM99" s="40"/>
      <c r="EN99" s="72"/>
      <c r="EO99" s="73"/>
      <c r="EP99" s="70" t="str">
        <f>$C$99</f>
        <v>3. Staffing</v>
      </c>
      <c r="EQ99" s="40"/>
      <c r="ER99" s="40"/>
      <c r="ES99" s="40"/>
      <c r="ET99" s="40"/>
      <c r="EU99" s="40"/>
      <c r="EV99" s="40"/>
      <c r="EW99" s="71" t="str">
        <f>'Site 14'!$J$97</f>
        <v>Section Incomplete</v>
      </c>
      <c r="EX99" s="40"/>
      <c r="EY99" s="72"/>
      <c r="EZ99" s="73"/>
      <c r="FA99" s="70" t="str">
        <f>$C$99</f>
        <v>3. Staffing</v>
      </c>
      <c r="FB99" s="40"/>
      <c r="FC99" s="40"/>
      <c r="FD99" s="40"/>
      <c r="FE99" s="40"/>
      <c r="FF99" s="40"/>
      <c r="FG99" s="40"/>
      <c r="FH99" s="71" t="str">
        <f>'Site 15'!$J$97</f>
        <v>Section Incomplete</v>
      </c>
      <c r="FI99" s="40"/>
      <c r="FJ99" s="72"/>
      <c r="FK99" s="73"/>
      <c r="FL99" s="70" t="str">
        <f>$C$99</f>
        <v>3. Staffing</v>
      </c>
      <c r="FM99" s="40"/>
      <c r="FN99" s="40"/>
      <c r="FO99" s="40"/>
      <c r="FP99" s="40"/>
      <c r="FQ99" s="40"/>
      <c r="FR99" s="40"/>
      <c r="FS99" s="71" t="str">
        <f>'Site 16'!$J$97</f>
        <v>Section Incomplete</v>
      </c>
      <c r="FT99" s="40"/>
      <c r="FU99" s="72"/>
      <c r="FV99" s="73"/>
      <c r="FW99" s="70" t="str">
        <f>$C$99</f>
        <v>3. Staffing</v>
      </c>
      <c r="FX99" s="40"/>
      <c r="FY99" s="40"/>
      <c r="FZ99" s="40"/>
      <c r="GA99" s="40"/>
      <c r="GB99" s="40"/>
      <c r="GC99" s="40"/>
      <c r="GD99" s="71" t="str">
        <f>'Site 17'!$J$97</f>
        <v>Section Incomplete</v>
      </c>
      <c r="GE99" s="40"/>
      <c r="GF99" s="72"/>
      <c r="GG99" s="73"/>
      <c r="GH99" s="70" t="str">
        <f>$C$99</f>
        <v>3. Staffing</v>
      </c>
      <c r="GI99" s="40"/>
      <c r="GJ99" s="40"/>
      <c r="GK99" s="40"/>
      <c r="GL99" s="40"/>
      <c r="GM99" s="40"/>
      <c r="GN99" s="40"/>
      <c r="GO99" s="71" t="str">
        <f>'Site 18'!$J$97</f>
        <v>Section Incomplete</v>
      </c>
      <c r="GP99" s="40"/>
      <c r="GQ99" s="72"/>
      <c r="GR99" s="73"/>
      <c r="GS99" s="70" t="str">
        <f>$C$99</f>
        <v>3. Staffing</v>
      </c>
      <c r="GT99" s="40"/>
      <c r="GU99" s="40"/>
      <c r="GV99" s="40"/>
      <c r="GW99" s="40"/>
      <c r="GX99" s="40"/>
      <c r="GY99" s="40"/>
      <c r="GZ99" s="71" t="str">
        <f>'Site 19'!$J$97</f>
        <v>Section Incomplete</v>
      </c>
      <c r="HA99" s="40"/>
      <c r="HB99" s="72"/>
      <c r="HC99" s="73"/>
      <c r="HD99" s="70" t="str">
        <f>$C$99</f>
        <v>3. Staffing</v>
      </c>
      <c r="HE99" s="40"/>
      <c r="HF99" s="40"/>
      <c r="HG99" s="40"/>
      <c r="HH99" s="40"/>
      <c r="HI99" s="40"/>
      <c r="HJ99" s="40"/>
      <c r="HK99" s="71" t="str">
        <f>'Site 20'!$J$97</f>
        <v>Section Incomplete</v>
      </c>
      <c r="HL99" s="40"/>
      <c r="HM99" s="72"/>
      <c r="HN99" s="73"/>
      <c r="HO99" s="70" t="str">
        <f>$C$99</f>
        <v>3. Staffing</v>
      </c>
      <c r="HP99" s="40"/>
      <c r="HQ99" s="40"/>
      <c r="HR99" s="40"/>
      <c r="HS99" s="40"/>
      <c r="HT99" s="40"/>
      <c r="HU99" s="40"/>
      <c r="HV99" s="71" t="str">
        <f>'Site 21'!$J$97</f>
        <v>Section Incomplete</v>
      </c>
      <c r="HW99" s="40"/>
      <c r="HX99" s="72"/>
      <c r="HY99" s="73"/>
      <c r="HZ99" s="70" t="str">
        <f>$C$99</f>
        <v>3. Staffing</v>
      </c>
      <c r="IA99" s="40"/>
      <c r="IB99" s="40"/>
      <c r="IC99" s="40"/>
      <c r="ID99" s="40"/>
      <c r="IE99" s="40"/>
      <c r="IF99" s="40"/>
      <c r="IG99" s="71" t="str">
        <f>'Site 22'!$J$97</f>
        <v>Section Incomplete</v>
      </c>
      <c r="IH99" s="40"/>
      <c r="II99" s="72"/>
      <c r="IJ99" s="73"/>
      <c r="IK99" s="70" t="str">
        <f>$C$99</f>
        <v>3. Staffing</v>
      </c>
      <c r="IL99" s="40"/>
      <c r="IM99" s="40"/>
      <c r="IN99" s="40"/>
      <c r="IO99" s="40"/>
      <c r="IP99" s="40"/>
      <c r="IQ99" s="40"/>
      <c r="IR99" s="71" t="str">
        <f>'Site 23'!$J$97</f>
        <v>Section Incomplete</v>
      </c>
      <c r="IS99" s="40"/>
      <c r="IT99" s="72"/>
      <c r="IU99" s="73"/>
      <c r="IV99" s="70" t="str">
        <f>$C$99</f>
        <v>3. Staffing</v>
      </c>
      <c r="IW99" s="40"/>
      <c r="IX99" s="40"/>
      <c r="IY99" s="40"/>
      <c r="IZ99" s="40"/>
      <c r="JA99" s="40"/>
      <c r="JB99" s="40"/>
      <c r="JC99" s="71" t="str">
        <f>'Site 24'!$J$97</f>
        <v>Section Incomplete</v>
      </c>
      <c r="JD99" s="40"/>
      <c r="JE99" s="72"/>
      <c r="JF99" s="73"/>
      <c r="JG99" s="70" t="str">
        <f>$C$99</f>
        <v>3. Staffing</v>
      </c>
      <c r="JH99" s="40"/>
      <c r="JI99" s="40"/>
      <c r="JJ99" s="40"/>
      <c r="JK99" s="40"/>
      <c r="JL99" s="40"/>
      <c r="JM99" s="40"/>
      <c r="JN99" s="71" t="str">
        <f>'Site 25'!$J$97</f>
        <v>Section Incomplete</v>
      </c>
      <c r="JO99" s="40"/>
      <c r="JP99" s="72"/>
      <c r="JQ99" s="73"/>
      <c r="JR99" s="70" t="str">
        <f>$C$99</f>
        <v>3. Staffing</v>
      </c>
      <c r="JS99" s="40"/>
      <c r="JT99" s="40"/>
      <c r="JU99" s="40"/>
      <c r="JV99" s="40"/>
      <c r="JW99" s="40"/>
      <c r="JX99" s="40"/>
      <c r="JY99" s="71" t="str">
        <f>'Site 26'!$J$97</f>
        <v>Section Incomplete</v>
      </c>
      <c r="JZ99" s="40"/>
      <c r="KA99" s="72"/>
      <c r="KB99" s="73"/>
      <c r="KC99" s="70" t="str">
        <f>$C$99</f>
        <v>3. Staffing</v>
      </c>
      <c r="KD99" s="40"/>
      <c r="KE99" s="40"/>
      <c r="KF99" s="40"/>
      <c r="KG99" s="40"/>
      <c r="KH99" s="40"/>
      <c r="KI99" s="40"/>
      <c r="KJ99" s="71" t="str">
        <f>'Site 27'!$J$97</f>
        <v>Section Incomplete</v>
      </c>
      <c r="KK99" s="40"/>
      <c r="KL99" s="72"/>
      <c r="KM99" s="73"/>
      <c r="KN99" s="70" t="str">
        <f>$C$99</f>
        <v>3. Staffing</v>
      </c>
      <c r="KO99" s="40"/>
      <c r="KP99" s="40"/>
      <c r="KQ99" s="40"/>
      <c r="KR99" s="40"/>
      <c r="KS99" s="40"/>
      <c r="KT99" s="40"/>
      <c r="KU99" s="71" t="str">
        <f>'Site 28'!$J$97</f>
        <v>Section Incomplete</v>
      </c>
      <c r="KV99" s="40"/>
      <c r="KW99" s="72"/>
      <c r="KX99" s="73"/>
      <c r="KY99" s="70" t="str">
        <f>$C$99</f>
        <v>3. Staffing</v>
      </c>
      <c r="KZ99" s="40"/>
      <c r="LA99" s="40"/>
      <c r="LB99" s="40"/>
      <c r="LC99" s="40"/>
      <c r="LD99" s="40"/>
      <c r="LE99" s="40"/>
      <c r="LF99" s="71" t="str">
        <f>'Site 29'!$J$97</f>
        <v>Section Incomplete</v>
      </c>
      <c r="LG99" s="40"/>
      <c r="LH99" s="72"/>
      <c r="LI99" s="73"/>
      <c r="LJ99" s="70" t="str">
        <f>$C$99</f>
        <v>3. Staffing</v>
      </c>
      <c r="LK99" s="40"/>
      <c r="LL99" s="40"/>
      <c r="LM99" s="40"/>
      <c r="LN99" s="40"/>
      <c r="LO99" s="40"/>
      <c r="LP99" s="40"/>
      <c r="LQ99" s="71" t="str">
        <f>'Site 30'!$J$97</f>
        <v>Section Incomplete</v>
      </c>
      <c r="LR99" s="40"/>
      <c r="LS99" s="72"/>
      <c r="LT99" s="73"/>
      <c r="LU99" s="70" t="str">
        <f>$C$99</f>
        <v>3. Staffing</v>
      </c>
      <c r="LV99" s="40"/>
      <c r="LW99" s="40"/>
      <c r="LX99" s="40"/>
      <c r="LY99" s="40"/>
      <c r="LZ99" s="40"/>
      <c r="MA99" s="40"/>
      <c r="MB99" s="71" t="str">
        <f>'Site 31'!$J$97</f>
        <v>Section Incomplete</v>
      </c>
      <c r="MC99" s="40"/>
      <c r="MD99" s="72"/>
      <c r="ME99" s="73"/>
      <c r="MF99" s="70" t="str">
        <f>$C$99</f>
        <v>3. Staffing</v>
      </c>
      <c r="MG99" s="40"/>
      <c r="MH99" s="40"/>
      <c r="MI99" s="40"/>
      <c r="MJ99" s="40"/>
      <c r="MK99" s="40"/>
      <c r="ML99" s="40"/>
      <c r="MM99" s="71" t="str">
        <f>'Site 32'!$J$97</f>
        <v>Section Incomplete</v>
      </c>
      <c r="MN99" s="40"/>
      <c r="MO99" s="72"/>
      <c r="MP99" s="73"/>
      <c r="MQ99" s="70" t="str">
        <f>$C$99</f>
        <v>3. Staffing</v>
      </c>
      <c r="MR99" s="40"/>
      <c r="MS99" s="40"/>
      <c r="MT99" s="40"/>
      <c r="MU99" s="40"/>
      <c r="MV99" s="40"/>
      <c r="MW99" s="40"/>
      <c r="MX99" s="71" t="str">
        <f>'Site 33'!$J$97</f>
        <v>Section Incomplete</v>
      </c>
      <c r="MY99" s="40"/>
      <c r="MZ99" s="72"/>
      <c r="NA99" s="73"/>
      <c r="NB99" s="70" t="str">
        <f>$C$99</f>
        <v>3. Staffing</v>
      </c>
      <c r="NC99" s="40"/>
      <c r="ND99" s="40"/>
      <c r="NE99" s="40"/>
      <c r="NF99" s="40"/>
      <c r="NG99" s="40"/>
      <c r="NH99" s="40"/>
      <c r="NI99" s="71" t="str">
        <f>'Site 34'!$J$97</f>
        <v>Section Incomplete</v>
      </c>
      <c r="NJ99" s="40"/>
      <c r="NK99" s="72"/>
      <c r="NL99" s="73"/>
      <c r="NM99" s="70" t="str">
        <f>$C$99</f>
        <v>3. Staffing</v>
      </c>
      <c r="NN99" s="40"/>
      <c r="NO99" s="40"/>
      <c r="NP99" s="40"/>
      <c r="NQ99" s="40"/>
      <c r="NR99" s="40"/>
      <c r="NS99" s="40"/>
      <c r="NT99" s="71" t="str">
        <f>'Site 35'!$J$97</f>
        <v>Section Incomplete</v>
      </c>
      <c r="NU99" s="40"/>
      <c r="NV99" s="72"/>
      <c r="NW99" s="73"/>
      <c r="NX99" s="70" t="str">
        <f>$C$99</f>
        <v>3. Staffing</v>
      </c>
      <c r="NY99" s="40"/>
      <c r="NZ99" s="40"/>
      <c r="OA99" s="40"/>
      <c r="OB99" s="40"/>
      <c r="OC99" s="40"/>
      <c r="OD99" s="40"/>
      <c r="OE99" s="71" t="str">
        <f>'Site 36'!$J$97</f>
        <v>Section Incomplete</v>
      </c>
      <c r="OF99" s="40"/>
      <c r="OG99" s="72"/>
      <c r="OH99" s="73"/>
      <c r="OI99" s="70" t="str">
        <f>$C$99</f>
        <v>3. Staffing</v>
      </c>
      <c r="OJ99" s="40"/>
      <c r="OK99" s="40"/>
      <c r="OL99" s="40"/>
      <c r="OM99" s="40"/>
      <c r="ON99" s="40"/>
      <c r="OO99" s="40"/>
      <c r="OP99" s="71" t="str">
        <f>'Site 37'!$J$97</f>
        <v>Section Incomplete</v>
      </c>
      <c r="OQ99" s="40"/>
      <c r="OR99" s="72"/>
      <c r="OS99" s="73"/>
      <c r="OT99" s="70" t="str">
        <f>$C$99</f>
        <v>3. Staffing</v>
      </c>
      <c r="OU99" s="40"/>
      <c r="OV99" s="40"/>
      <c r="OW99" s="40"/>
      <c r="OX99" s="40"/>
      <c r="OY99" s="40"/>
      <c r="OZ99" s="40"/>
      <c r="PA99" s="71" t="str">
        <f>'Site 38'!$J$97</f>
        <v>Section Incomplete</v>
      </c>
      <c r="PB99" s="40"/>
      <c r="PC99" s="72"/>
      <c r="PD99" s="73"/>
      <c r="PE99" s="70" t="str">
        <f>$C$99</f>
        <v>3. Staffing</v>
      </c>
      <c r="PF99" s="40"/>
      <c r="PG99" s="40"/>
      <c r="PH99" s="40"/>
      <c r="PI99" s="40"/>
      <c r="PJ99" s="40"/>
      <c r="PK99" s="40"/>
      <c r="PL99" s="71" t="str">
        <f>'Site 39'!$J$97</f>
        <v>Section Incomplete</v>
      </c>
      <c r="PM99" s="40"/>
      <c r="PN99" s="72"/>
      <c r="PO99" s="73"/>
      <c r="PP99" s="70" t="str">
        <f>$C$99</f>
        <v>3. Staffing</v>
      </c>
      <c r="PQ99" s="40"/>
      <c r="PR99" s="40"/>
      <c r="PS99" s="40"/>
      <c r="PT99" s="40"/>
      <c r="PU99" s="40"/>
      <c r="PV99" s="40"/>
      <c r="PW99" s="71" t="str">
        <f>'Site 40'!$J$97</f>
        <v>Section Incomplete</v>
      </c>
      <c r="PX99" s="40"/>
      <c r="PY99" s="72"/>
      <c r="PZ99" s="73"/>
      <c r="QA99" s="70" t="str">
        <f>$C$99</f>
        <v>3. Staffing</v>
      </c>
      <c r="QB99" s="40"/>
      <c r="QC99" s="40"/>
      <c r="QD99" s="40"/>
      <c r="QE99" s="40"/>
      <c r="QF99" s="40"/>
      <c r="QG99" s="40"/>
      <c r="QH99" s="71" t="str">
        <f>'Site 41'!$J$97</f>
        <v>Section Incomplete</v>
      </c>
      <c r="QI99" s="40"/>
      <c r="QJ99" s="72"/>
      <c r="QK99" s="73"/>
      <c r="QL99" s="70" t="str">
        <f>$C$99</f>
        <v>3. Staffing</v>
      </c>
      <c r="QM99" s="40"/>
      <c r="QN99" s="40"/>
      <c r="QO99" s="40"/>
      <c r="QP99" s="40"/>
      <c r="QQ99" s="40"/>
      <c r="QR99" s="40"/>
      <c r="QS99" s="71" t="str">
        <f>'Site 42'!$J$97</f>
        <v>Section Incomplete</v>
      </c>
      <c r="QT99" s="40"/>
      <c r="QU99" s="72"/>
      <c r="QV99" s="73"/>
      <c r="QW99" s="70" t="str">
        <f>$C$99</f>
        <v>3. Staffing</v>
      </c>
      <c r="QX99" s="40"/>
      <c r="QY99" s="40"/>
      <c r="QZ99" s="40"/>
      <c r="RA99" s="40"/>
      <c r="RB99" s="40"/>
      <c r="RC99" s="40"/>
      <c r="RD99" s="71" t="str">
        <f>'Site 43'!$J$97</f>
        <v>Section Incomplete</v>
      </c>
      <c r="RE99" s="40"/>
      <c r="RF99" s="72"/>
      <c r="RG99" s="73"/>
      <c r="RH99" s="70" t="str">
        <f>$C$99</f>
        <v>3. Staffing</v>
      </c>
      <c r="RI99" s="40"/>
      <c r="RJ99" s="40"/>
      <c r="RK99" s="40"/>
      <c r="RL99" s="40"/>
      <c r="RM99" s="40"/>
      <c r="RN99" s="40"/>
      <c r="RO99" s="71" t="str">
        <f>'Site 44'!$J$97</f>
        <v>Section Incomplete</v>
      </c>
      <c r="RP99" s="40"/>
      <c r="RQ99" s="72"/>
      <c r="RR99" s="73"/>
      <c r="RS99" s="70" t="str">
        <f>$C$99</f>
        <v>3. Staffing</v>
      </c>
      <c r="RT99" s="40"/>
      <c r="RU99" s="40"/>
      <c r="RV99" s="40"/>
      <c r="RW99" s="40"/>
      <c r="RX99" s="40"/>
      <c r="RY99" s="40"/>
      <c r="RZ99" s="71" t="str">
        <f>'Site 45'!$J$97</f>
        <v>Section Incomplete</v>
      </c>
      <c r="SA99" s="40"/>
      <c r="SB99" s="72"/>
      <c r="SC99" s="73"/>
      <c r="SD99" s="70" t="str">
        <f>$C$99</f>
        <v>3. Staffing</v>
      </c>
      <c r="SE99" s="40"/>
      <c r="SF99" s="40"/>
      <c r="SG99" s="40"/>
      <c r="SH99" s="40"/>
      <c r="SI99" s="40"/>
      <c r="SJ99" s="40"/>
      <c r="SK99" s="71" t="str">
        <f>'Site 46'!$J$97</f>
        <v>Section Incomplete</v>
      </c>
      <c r="SL99" s="40"/>
      <c r="SM99" s="72"/>
      <c r="SN99" s="73"/>
      <c r="SO99" s="70" t="str">
        <f>$C$99</f>
        <v>3. Staffing</v>
      </c>
      <c r="SP99" s="40"/>
      <c r="SQ99" s="40"/>
      <c r="SR99" s="40"/>
      <c r="SS99" s="40"/>
      <c r="ST99" s="40"/>
      <c r="SU99" s="40"/>
      <c r="SV99" s="71" t="str">
        <f>'Site 47'!$J$97</f>
        <v>Section Incomplete</v>
      </c>
      <c r="SW99" s="40"/>
      <c r="SX99" s="72"/>
      <c r="SY99" s="73"/>
      <c r="SZ99" s="70" t="str">
        <f>$C$99</f>
        <v>3. Staffing</v>
      </c>
      <c r="TA99" s="40"/>
      <c r="TB99" s="40"/>
      <c r="TC99" s="40"/>
      <c r="TD99" s="40"/>
      <c r="TE99" s="40"/>
      <c r="TF99" s="40"/>
      <c r="TG99" s="71" t="str">
        <f>'Site 48'!$J$97</f>
        <v>Section Incomplete</v>
      </c>
      <c r="TH99" s="40"/>
      <c r="TI99" s="72"/>
      <c r="TJ99" s="73"/>
      <c r="TK99" s="70" t="str">
        <f>$C$99</f>
        <v>3. Staffing</v>
      </c>
      <c r="TL99" s="40"/>
      <c r="TM99" s="40"/>
      <c r="TN99" s="40"/>
      <c r="TO99" s="40"/>
      <c r="TP99" s="40"/>
      <c r="TQ99" s="40"/>
      <c r="TR99" s="71" t="str">
        <f>'Site 49'!$J$97</f>
        <v>Section Incomplete</v>
      </c>
      <c r="TS99" s="40"/>
      <c r="TT99" s="72"/>
      <c r="TU99" s="73"/>
      <c r="TV99" s="70" t="str">
        <f>$C$99</f>
        <v>3. Staffing</v>
      </c>
      <c r="TW99" s="40"/>
      <c r="TX99" s="40"/>
      <c r="TY99" s="40"/>
      <c r="TZ99" s="40"/>
      <c r="UA99" s="40"/>
      <c r="UB99" s="40"/>
      <c r="UC99" s="71" t="str">
        <f>'Site 50'!$J$97</f>
        <v>Section Incomplete</v>
      </c>
      <c r="UD99" s="40"/>
      <c r="UE99" s="72"/>
    </row>
    <row r="100" spans="1:551" x14ac:dyDescent="0.25">
      <c r="A100" s="75"/>
      <c r="B100" s="73"/>
      <c r="C100" s="40"/>
      <c r="D100" s="40"/>
      <c r="E100" s="40"/>
      <c r="F100" s="40"/>
      <c r="G100" s="40"/>
      <c r="H100" s="40"/>
      <c r="I100" s="40"/>
      <c r="J100" s="40"/>
      <c r="K100" s="40"/>
      <c r="L100" s="72"/>
      <c r="M100" s="73"/>
      <c r="N100" s="40"/>
      <c r="O100" s="40"/>
      <c r="P100" s="40"/>
      <c r="Q100" s="40"/>
      <c r="R100" s="40"/>
      <c r="S100" s="40"/>
      <c r="T100" s="40"/>
      <c r="U100" s="40"/>
      <c r="V100" s="40"/>
      <c r="W100" s="72"/>
      <c r="X100" s="73"/>
      <c r="Y100" s="40"/>
      <c r="Z100" s="40"/>
      <c r="AA100" s="40"/>
      <c r="AB100" s="40"/>
      <c r="AC100" s="40"/>
      <c r="AD100" s="40"/>
      <c r="AE100" s="40"/>
      <c r="AF100" s="40"/>
      <c r="AG100" s="40"/>
      <c r="AH100" s="72"/>
      <c r="AI100" s="73"/>
      <c r="AJ100" s="40"/>
      <c r="AK100" s="40"/>
      <c r="AL100" s="40"/>
      <c r="AM100" s="40"/>
      <c r="AN100" s="40"/>
      <c r="AO100" s="40"/>
      <c r="AP100" s="40"/>
      <c r="AQ100" s="40"/>
      <c r="AR100" s="40"/>
      <c r="AS100" s="72"/>
      <c r="AT100" s="73"/>
      <c r="AU100" s="40"/>
      <c r="AV100" s="40"/>
      <c r="AW100" s="40"/>
      <c r="AX100" s="40"/>
      <c r="AY100" s="40"/>
      <c r="AZ100" s="40"/>
      <c r="BA100" s="40"/>
      <c r="BB100" s="40"/>
      <c r="BC100" s="40"/>
      <c r="BD100" s="72"/>
      <c r="BE100" s="73"/>
      <c r="BF100" s="40"/>
      <c r="BG100" s="40"/>
      <c r="BH100" s="40"/>
      <c r="BI100" s="40"/>
      <c r="BJ100" s="40"/>
      <c r="BK100" s="40"/>
      <c r="BL100" s="40"/>
      <c r="BM100" s="40"/>
      <c r="BN100" s="40"/>
      <c r="BO100" s="72"/>
      <c r="BP100" s="73"/>
      <c r="BQ100" s="40"/>
      <c r="BR100" s="40"/>
      <c r="BS100" s="40"/>
      <c r="BT100" s="40"/>
      <c r="BU100" s="40"/>
      <c r="BV100" s="40"/>
      <c r="BW100" s="40"/>
      <c r="BX100" s="40"/>
      <c r="BY100" s="40"/>
      <c r="BZ100" s="72"/>
      <c r="CA100" s="73"/>
      <c r="CB100" s="40"/>
      <c r="CC100" s="40"/>
      <c r="CD100" s="40"/>
      <c r="CE100" s="40"/>
      <c r="CF100" s="40"/>
      <c r="CG100" s="40"/>
      <c r="CH100" s="40"/>
      <c r="CI100" s="40"/>
      <c r="CJ100" s="40"/>
      <c r="CK100" s="72"/>
      <c r="CL100" s="73"/>
      <c r="CM100" s="40"/>
      <c r="CN100" s="40"/>
      <c r="CO100" s="40"/>
      <c r="CP100" s="40"/>
      <c r="CQ100" s="40"/>
      <c r="CR100" s="40"/>
      <c r="CS100" s="40"/>
      <c r="CT100" s="40"/>
      <c r="CU100" s="40"/>
      <c r="CV100" s="72"/>
      <c r="CW100" s="73"/>
      <c r="CX100" s="40"/>
      <c r="CY100" s="40"/>
      <c r="CZ100" s="40"/>
      <c r="DA100" s="40"/>
      <c r="DB100" s="40"/>
      <c r="DC100" s="40"/>
      <c r="DD100" s="40"/>
      <c r="DE100" s="40"/>
      <c r="DF100" s="40"/>
      <c r="DG100" s="72"/>
      <c r="DH100" s="73"/>
      <c r="DI100" s="40"/>
      <c r="DJ100" s="40"/>
      <c r="DK100" s="40"/>
      <c r="DL100" s="40"/>
      <c r="DM100" s="40"/>
      <c r="DN100" s="40"/>
      <c r="DO100" s="40"/>
      <c r="DP100" s="40"/>
      <c r="DQ100" s="40"/>
      <c r="DR100" s="72"/>
      <c r="DS100" s="73"/>
      <c r="DT100" s="40"/>
      <c r="DU100" s="40"/>
      <c r="DV100" s="40"/>
      <c r="DW100" s="40"/>
      <c r="DX100" s="40"/>
      <c r="DY100" s="40"/>
      <c r="DZ100" s="40"/>
      <c r="EA100" s="40"/>
      <c r="EB100" s="40"/>
      <c r="EC100" s="72"/>
      <c r="ED100" s="73"/>
      <c r="EE100" s="40"/>
      <c r="EF100" s="40"/>
      <c r="EG100" s="40"/>
      <c r="EH100" s="40"/>
      <c r="EI100" s="40"/>
      <c r="EJ100" s="40"/>
      <c r="EK100" s="40"/>
      <c r="EL100" s="40"/>
      <c r="EM100" s="40"/>
      <c r="EN100" s="72"/>
      <c r="EO100" s="73"/>
      <c r="EP100" s="40"/>
      <c r="EQ100" s="40"/>
      <c r="ER100" s="40"/>
      <c r="ES100" s="40"/>
      <c r="ET100" s="40"/>
      <c r="EU100" s="40"/>
      <c r="EV100" s="40"/>
      <c r="EW100" s="40"/>
      <c r="EX100" s="40"/>
      <c r="EY100" s="72"/>
      <c r="EZ100" s="73"/>
      <c r="FA100" s="40"/>
      <c r="FB100" s="40"/>
      <c r="FC100" s="40"/>
      <c r="FD100" s="40"/>
      <c r="FE100" s="40"/>
      <c r="FF100" s="40"/>
      <c r="FG100" s="40"/>
      <c r="FH100" s="40"/>
      <c r="FI100" s="40"/>
      <c r="FJ100" s="72"/>
      <c r="FK100" s="73"/>
      <c r="FL100" s="40"/>
      <c r="FM100" s="40"/>
      <c r="FN100" s="40"/>
      <c r="FO100" s="40"/>
      <c r="FP100" s="40"/>
      <c r="FQ100" s="40"/>
      <c r="FR100" s="40"/>
      <c r="FS100" s="40"/>
      <c r="FT100" s="40"/>
      <c r="FU100" s="72"/>
      <c r="FV100" s="73"/>
      <c r="FW100" s="40"/>
      <c r="FX100" s="40"/>
      <c r="FY100" s="40"/>
      <c r="FZ100" s="40"/>
      <c r="GA100" s="40"/>
      <c r="GB100" s="40"/>
      <c r="GC100" s="40"/>
      <c r="GD100" s="40"/>
      <c r="GE100" s="40"/>
      <c r="GF100" s="72"/>
      <c r="GG100" s="73"/>
      <c r="GH100" s="40"/>
      <c r="GI100" s="40"/>
      <c r="GJ100" s="40"/>
      <c r="GK100" s="40"/>
      <c r="GL100" s="40"/>
      <c r="GM100" s="40"/>
      <c r="GN100" s="40"/>
      <c r="GO100" s="40"/>
      <c r="GP100" s="40"/>
      <c r="GQ100" s="72"/>
      <c r="GR100" s="73"/>
      <c r="GS100" s="40"/>
      <c r="GT100" s="40"/>
      <c r="GU100" s="40"/>
      <c r="GV100" s="40"/>
      <c r="GW100" s="40"/>
      <c r="GX100" s="40"/>
      <c r="GY100" s="40"/>
      <c r="GZ100" s="40"/>
      <c r="HA100" s="40"/>
      <c r="HB100" s="72"/>
      <c r="HC100" s="73"/>
      <c r="HD100" s="40"/>
      <c r="HE100" s="40"/>
      <c r="HF100" s="40"/>
      <c r="HG100" s="40"/>
      <c r="HH100" s="40"/>
      <c r="HI100" s="40"/>
      <c r="HJ100" s="40"/>
      <c r="HK100" s="40"/>
      <c r="HL100" s="40"/>
      <c r="HM100" s="72"/>
      <c r="HN100" s="73"/>
      <c r="HO100" s="40"/>
      <c r="HP100" s="40"/>
      <c r="HQ100" s="40"/>
      <c r="HR100" s="40"/>
      <c r="HS100" s="40"/>
      <c r="HT100" s="40"/>
      <c r="HU100" s="40"/>
      <c r="HV100" s="40"/>
      <c r="HW100" s="40"/>
      <c r="HX100" s="72"/>
      <c r="HY100" s="73"/>
      <c r="HZ100" s="40"/>
      <c r="IA100" s="40"/>
      <c r="IB100" s="40"/>
      <c r="IC100" s="40"/>
      <c r="ID100" s="40"/>
      <c r="IE100" s="40"/>
      <c r="IF100" s="40"/>
      <c r="IG100" s="40"/>
      <c r="IH100" s="40"/>
      <c r="II100" s="72"/>
      <c r="IJ100" s="73"/>
      <c r="IK100" s="40"/>
      <c r="IL100" s="40"/>
      <c r="IM100" s="40"/>
      <c r="IN100" s="40"/>
      <c r="IO100" s="40"/>
      <c r="IP100" s="40"/>
      <c r="IQ100" s="40"/>
      <c r="IR100" s="40"/>
      <c r="IS100" s="40"/>
      <c r="IT100" s="72"/>
      <c r="IU100" s="73"/>
      <c r="IV100" s="40"/>
      <c r="IW100" s="40"/>
      <c r="IX100" s="40"/>
      <c r="IY100" s="40"/>
      <c r="IZ100" s="40"/>
      <c r="JA100" s="40"/>
      <c r="JB100" s="40"/>
      <c r="JC100" s="40"/>
      <c r="JD100" s="40"/>
      <c r="JE100" s="72"/>
      <c r="JF100" s="73"/>
      <c r="JG100" s="40"/>
      <c r="JH100" s="40"/>
      <c r="JI100" s="40"/>
      <c r="JJ100" s="40"/>
      <c r="JK100" s="40"/>
      <c r="JL100" s="40"/>
      <c r="JM100" s="40"/>
      <c r="JN100" s="40"/>
      <c r="JO100" s="40"/>
      <c r="JP100" s="72"/>
      <c r="JQ100" s="73"/>
      <c r="JR100" s="40"/>
      <c r="JS100" s="40"/>
      <c r="JT100" s="40"/>
      <c r="JU100" s="40"/>
      <c r="JV100" s="40"/>
      <c r="JW100" s="40"/>
      <c r="JX100" s="40"/>
      <c r="JY100" s="40"/>
      <c r="JZ100" s="40"/>
      <c r="KA100" s="72"/>
      <c r="KB100" s="73"/>
      <c r="KC100" s="40"/>
      <c r="KD100" s="40"/>
      <c r="KE100" s="40"/>
      <c r="KF100" s="40"/>
      <c r="KG100" s="40"/>
      <c r="KH100" s="40"/>
      <c r="KI100" s="40"/>
      <c r="KJ100" s="40"/>
      <c r="KK100" s="40"/>
      <c r="KL100" s="72"/>
      <c r="KM100" s="73"/>
      <c r="KN100" s="40"/>
      <c r="KO100" s="40"/>
      <c r="KP100" s="40"/>
      <c r="KQ100" s="40"/>
      <c r="KR100" s="40"/>
      <c r="KS100" s="40"/>
      <c r="KT100" s="40"/>
      <c r="KU100" s="40"/>
      <c r="KV100" s="40"/>
      <c r="KW100" s="72"/>
      <c r="KX100" s="73"/>
      <c r="KY100" s="40"/>
      <c r="KZ100" s="40"/>
      <c r="LA100" s="40"/>
      <c r="LB100" s="40"/>
      <c r="LC100" s="40"/>
      <c r="LD100" s="40"/>
      <c r="LE100" s="40"/>
      <c r="LF100" s="40"/>
      <c r="LG100" s="40"/>
      <c r="LH100" s="72"/>
      <c r="LI100" s="73"/>
      <c r="LJ100" s="40"/>
      <c r="LK100" s="40"/>
      <c r="LL100" s="40"/>
      <c r="LM100" s="40"/>
      <c r="LN100" s="40"/>
      <c r="LO100" s="40"/>
      <c r="LP100" s="40"/>
      <c r="LQ100" s="40"/>
      <c r="LR100" s="40"/>
      <c r="LS100" s="72"/>
      <c r="LT100" s="73"/>
      <c r="LU100" s="40"/>
      <c r="LV100" s="40"/>
      <c r="LW100" s="40"/>
      <c r="LX100" s="40"/>
      <c r="LY100" s="40"/>
      <c r="LZ100" s="40"/>
      <c r="MA100" s="40"/>
      <c r="MB100" s="40"/>
      <c r="MC100" s="40"/>
      <c r="MD100" s="72"/>
      <c r="ME100" s="73"/>
      <c r="MF100" s="40"/>
      <c r="MG100" s="40"/>
      <c r="MH100" s="40"/>
      <c r="MI100" s="40"/>
      <c r="MJ100" s="40"/>
      <c r="MK100" s="40"/>
      <c r="ML100" s="40"/>
      <c r="MM100" s="40"/>
      <c r="MN100" s="40"/>
      <c r="MO100" s="72"/>
      <c r="MP100" s="73"/>
      <c r="MQ100" s="40"/>
      <c r="MR100" s="40"/>
      <c r="MS100" s="40"/>
      <c r="MT100" s="40"/>
      <c r="MU100" s="40"/>
      <c r="MV100" s="40"/>
      <c r="MW100" s="40"/>
      <c r="MX100" s="40"/>
      <c r="MY100" s="40"/>
      <c r="MZ100" s="72"/>
      <c r="NA100" s="73"/>
      <c r="NB100" s="40"/>
      <c r="NC100" s="40"/>
      <c r="ND100" s="40"/>
      <c r="NE100" s="40"/>
      <c r="NF100" s="40"/>
      <c r="NG100" s="40"/>
      <c r="NH100" s="40"/>
      <c r="NI100" s="40"/>
      <c r="NJ100" s="40"/>
      <c r="NK100" s="72"/>
      <c r="NL100" s="73"/>
      <c r="NM100" s="40"/>
      <c r="NN100" s="40"/>
      <c r="NO100" s="40"/>
      <c r="NP100" s="40"/>
      <c r="NQ100" s="40"/>
      <c r="NR100" s="40"/>
      <c r="NS100" s="40"/>
      <c r="NT100" s="40"/>
      <c r="NU100" s="40"/>
      <c r="NV100" s="72"/>
      <c r="NW100" s="73"/>
      <c r="NX100" s="40"/>
      <c r="NY100" s="40"/>
      <c r="NZ100" s="40"/>
      <c r="OA100" s="40"/>
      <c r="OB100" s="40"/>
      <c r="OC100" s="40"/>
      <c r="OD100" s="40"/>
      <c r="OE100" s="40"/>
      <c r="OF100" s="40"/>
      <c r="OG100" s="72"/>
      <c r="OH100" s="73"/>
      <c r="OI100" s="40"/>
      <c r="OJ100" s="40"/>
      <c r="OK100" s="40"/>
      <c r="OL100" s="40"/>
      <c r="OM100" s="40"/>
      <c r="ON100" s="40"/>
      <c r="OO100" s="40"/>
      <c r="OP100" s="40"/>
      <c r="OQ100" s="40"/>
      <c r="OR100" s="72"/>
      <c r="OS100" s="73"/>
      <c r="OT100" s="40"/>
      <c r="OU100" s="40"/>
      <c r="OV100" s="40"/>
      <c r="OW100" s="40"/>
      <c r="OX100" s="40"/>
      <c r="OY100" s="40"/>
      <c r="OZ100" s="40"/>
      <c r="PA100" s="40"/>
      <c r="PB100" s="40"/>
      <c r="PC100" s="72"/>
      <c r="PD100" s="73"/>
      <c r="PE100" s="40"/>
      <c r="PF100" s="40"/>
      <c r="PG100" s="40"/>
      <c r="PH100" s="40"/>
      <c r="PI100" s="40"/>
      <c r="PJ100" s="40"/>
      <c r="PK100" s="40"/>
      <c r="PL100" s="40"/>
      <c r="PM100" s="40"/>
      <c r="PN100" s="72"/>
      <c r="PO100" s="73"/>
      <c r="PP100" s="40"/>
      <c r="PQ100" s="40"/>
      <c r="PR100" s="40"/>
      <c r="PS100" s="40"/>
      <c r="PT100" s="40"/>
      <c r="PU100" s="40"/>
      <c r="PV100" s="40"/>
      <c r="PW100" s="40"/>
      <c r="PX100" s="40"/>
      <c r="PY100" s="72"/>
      <c r="PZ100" s="73"/>
      <c r="QA100" s="40"/>
      <c r="QB100" s="40"/>
      <c r="QC100" s="40"/>
      <c r="QD100" s="40"/>
      <c r="QE100" s="40"/>
      <c r="QF100" s="40"/>
      <c r="QG100" s="40"/>
      <c r="QH100" s="40"/>
      <c r="QI100" s="40"/>
      <c r="QJ100" s="72"/>
      <c r="QK100" s="73"/>
      <c r="QL100" s="40"/>
      <c r="QM100" s="40"/>
      <c r="QN100" s="40"/>
      <c r="QO100" s="40"/>
      <c r="QP100" s="40"/>
      <c r="QQ100" s="40"/>
      <c r="QR100" s="40"/>
      <c r="QS100" s="40"/>
      <c r="QT100" s="40"/>
      <c r="QU100" s="72"/>
      <c r="QV100" s="73"/>
      <c r="QW100" s="40"/>
      <c r="QX100" s="40"/>
      <c r="QY100" s="40"/>
      <c r="QZ100" s="40"/>
      <c r="RA100" s="40"/>
      <c r="RB100" s="40"/>
      <c r="RC100" s="40"/>
      <c r="RD100" s="40"/>
      <c r="RE100" s="40"/>
      <c r="RF100" s="72"/>
      <c r="RG100" s="73"/>
      <c r="RH100" s="40"/>
      <c r="RI100" s="40"/>
      <c r="RJ100" s="40"/>
      <c r="RK100" s="40"/>
      <c r="RL100" s="40"/>
      <c r="RM100" s="40"/>
      <c r="RN100" s="40"/>
      <c r="RO100" s="40"/>
      <c r="RP100" s="40"/>
      <c r="RQ100" s="72"/>
      <c r="RR100" s="73"/>
      <c r="RS100" s="40"/>
      <c r="RT100" s="40"/>
      <c r="RU100" s="40"/>
      <c r="RV100" s="40"/>
      <c r="RW100" s="40"/>
      <c r="RX100" s="40"/>
      <c r="RY100" s="40"/>
      <c r="RZ100" s="40"/>
      <c r="SA100" s="40"/>
      <c r="SB100" s="72"/>
      <c r="SC100" s="73"/>
      <c r="SD100" s="40"/>
      <c r="SE100" s="40"/>
      <c r="SF100" s="40"/>
      <c r="SG100" s="40"/>
      <c r="SH100" s="40"/>
      <c r="SI100" s="40"/>
      <c r="SJ100" s="40"/>
      <c r="SK100" s="40"/>
      <c r="SL100" s="40"/>
      <c r="SM100" s="72"/>
      <c r="SN100" s="73"/>
      <c r="SO100" s="40"/>
      <c r="SP100" s="40"/>
      <c r="SQ100" s="40"/>
      <c r="SR100" s="40"/>
      <c r="SS100" s="40"/>
      <c r="ST100" s="40"/>
      <c r="SU100" s="40"/>
      <c r="SV100" s="40"/>
      <c r="SW100" s="40"/>
      <c r="SX100" s="72"/>
      <c r="SY100" s="73"/>
      <c r="SZ100" s="40"/>
      <c r="TA100" s="40"/>
      <c r="TB100" s="40"/>
      <c r="TC100" s="40"/>
      <c r="TD100" s="40"/>
      <c r="TE100" s="40"/>
      <c r="TF100" s="40"/>
      <c r="TG100" s="40"/>
      <c r="TH100" s="40"/>
      <c r="TI100" s="72"/>
      <c r="TJ100" s="73"/>
      <c r="TK100" s="40"/>
      <c r="TL100" s="40"/>
      <c r="TM100" s="40"/>
      <c r="TN100" s="40"/>
      <c r="TO100" s="40"/>
      <c r="TP100" s="40"/>
      <c r="TQ100" s="40"/>
      <c r="TR100" s="40"/>
      <c r="TS100" s="40"/>
      <c r="TT100" s="72"/>
      <c r="TU100" s="73"/>
      <c r="TV100" s="40"/>
      <c r="TW100" s="40"/>
      <c r="TX100" s="40"/>
      <c r="TY100" s="40"/>
      <c r="TZ100" s="40"/>
      <c r="UA100" s="40"/>
      <c r="UB100" s="40"/>
      <c r="UC100" s="40"/>
      <c r="UD100" s="40"/>
      <c r="UE100" s="72"/>
    </row>
    <row r="101" spans="1:551" x14ac:dyDescent="0.25">
      <c r="A101" s="75"/>
      <c r="B101" s="73"/>
      <c r="C101" s="74" t="str">
        <f>'Site 1'!C99</f>
        <v>Added Service #1:</v>
      </c>
      <c r="D101" s="40"/>
      <c r="E101" s="40"/>
      <c r="F101" s="40"/>
      <c r="G101" s="148">
        <f>IF($G$15="","",$G$15)</f>
        <v>0</v>
      </c>
      <c r="H101" s="149"/>
      <c r="I101" s="149"/>
      <c r="J101" s="149"/>
      <c r="K101" s="150"/>
      <c r="L101" s="72"/>
      <c r="M101" s="73"/>
      <c r="N101" s="74" t="str">
        <f>$C$101</f>
        <v>Added Service #1:</v>
      </c>
      <c r="O101" s="40"/>
      <c r="P101" s="40"/>
      <c r="Q101" s="40"/>
      <c r="R101" s="148">
        <f>IF(R$15="","",R$15)</f>
        <v>0</v>
      </c>
      <c r="S101" s="149"/>
      <c r="T101" s="149"/>
      <c r="U101" s="149"/>
      <c r="V101" s="150"/>
      <c r="W101" s="72"/>
      <c r="X101" s="73"/>
      <c r="Y101" s="74" t="str">
        <f>$C$101</f>
        <v>Added Service #1:</v>
      </c>
      <c r="Z101" s="40"/>
      <c r="AA101" s="40"/>
      <c r="AB101" s="40"/>
      <c r="AC101" s="148">
        <f>IF(AC$15="","",AC$15)</f>
        <v>0</v>
      </c>
      <c r="AD101" s="149"/>
      <c r="AE101" s="149"/>
      <c r="AF101" s="149"/>
      <c r="AG101" s="150"/>
      <c r="AH101" s="72"/>
      <c r="AI101" s="73"/>
      <c r="AJ101" s="74" t="str">
        <f>$C$101</f>
        <v>Added Service #1:</v>
      </c>
      <c r="AK101" s="40"/>
      <c r="AL101" s="40"/>
      <c r="AM101" s="40"/>
      <c r="AN101" s="148">
        <f>IF(AN$15="","",AN$15)</f>
        <v>0</v>
      </c>
      <c r="AO101" s="149"/>
      <c r="AP101" s="149"/>
      <c r="AQ101" s="149"/>
      <c r="AR101" s="150"/>
      <c r="AS101" s="72"/>
      <c r="AT101" s="73"/>
      <c r="AU101" s="74" t="str">
        <f>$C$101</f>
        <v>Added Service #1:</v>
      </c>
      <c r="AV101" s="40"/>
      <c r="AW101" s="40"/>
      <c r="AX101" s="40"/>
      <c r="AY101" s="148">
        <f>IF(AY$15="","",AY$15)</f>
        <v>0</v>
      </c>
      <c r="AZ101" s="149"/>
      <c r="BA101" s="149"/>
      <c r="BB101" s="149"/>
      <c r="BC101" s="150"/>
      <c r="BD101" s="72"/>
      <c r="BE101" s="73"/>
      <c r="BF101" s="74" t="str">
        <f>$C$101</f>
        <v>Added Service #1:</v>
      </c>
      <c r="BG101" s="40"/>
      <c r="BH101" s="40"/>
      <c r="BI101" s="40"/>
      <c r="BJ101" s="148">
        <f>IF(BJ$15="","",BJ$15)</f>
        <v>0</v>
      </c>
      <c r="BK101" s="149"/>
      <c r="BL101" s="149"/>
      <c r="BM101" s="149"/>
      <c r="BN101" s="150"/>
      <c r="BO101" s="72"/>
      <c r="BP101" s="73"/>
      <c r="BQ101" s="74" t="str">
        <f>$C$101</f>
        <v>Added Service #1:</v>
      </c>
      <c r="BR101" s="40"/>
      <c r="BS101" s="40"/>
      <c r="BT101" s="40"/>
      <c r="BU101" s="148">
        <f>IF(BU$15="","",BU$15)</f>
        <v>0</v>
      </c>
      <c r="BV101" s="149"/>
      <c r="BW101" s="149"/>
      <c r="BX101" s="149"/>
      <c r="BY101" s="150"/>
      <c r="BZ101" s="72"/>
      <c r="CA101" s="73"/>
      <c r="CB101" s="74" t="str">
        <f>$C$101</f>
        <v>Added Service #1:</v>
      </c>
      <c r="CC101" s="40"/>
      <c r="CD101" s="40"/>
      <c r="CE101" s="40"/>
      <c r="CF101" s="148">
        <f>IF(CF$15="","",CF$15)</f>
        <v>0</v>
      </c>
      <c r="CG101" s="149"/>
      <c r="CH101" s="149"/>
      <c r="CI101" s="149"/>
      <c r="CJ101" s="150"/>
      <c r="CK101" s="72"/>
      <c r="CL101" s="73"/>
      <c r="CM101" s="74" t="str">
        <f>$C$101</f>
        <v>Added Service #1:</v>
      </c>
      <c r="CN101" s="40"/>
      <c r="CO101" s="40"/>
      <c r="CP101" s="40"/>
      <c r="CQ101" s="148">
        <f>IF(CQ$15="","",CQ$15)</f>
        <v>0</v>
      </c>
      <c r="CR101" s="149"/>
      <c r="CS101" s="149"/>
      <c r="CT101" s="149"/>
      <c r="CU101" s="150"/>
      <c r="CV101" s="72"/>
      <c r="CW101" s="73"/>
      <c r="CX101" s="74" t="str">
        <f>$C$101</f>
        <v>Added Service #1:</v>
      </c>
      <c r="CY101" s="40"/>
      <c r="CZ101" s="40"/>
      <c r="DA101" s="40"/>
      <c r="DB101" s="148">
        <f>IF(DB$15="","",DB$15)</f>
        <v>0</v>
      </c>
      <c r="DC101" s="149"/>
      <c r="DD101" s="149"/>
      <c r="DE101" s="149"/>
      <c r="DF101" s="150"/>
      <c r="DG101" s="72"/>
      <c r="DH101" s="73"/>
      <c r="DI101" s="74" t="str">
        <f>$C$101</f>
        <v>Added Service #1:</v>
      </c>
      <c r="DJ101" s="40"/>
      <c r="DK101" s="40"/>
      <c r="DL101" s="40"/>
      <c r="DM101" s="148">
        <f>IF(DM$15="","",DM$15)</f>
        <v>0</v>
      </c>
      <c r="DN101" s="149"/>
      <c r="DO101" s="149"/>
      <c r="DP101" s="149"/>
      <c r="DQ101" s="150"/>
      <c r="DR101" s="72"/>
      <c r="DS101" s="73"/>
      <c r="DT101" s="74" t="str">
        <f>$C$101</f>
        <v>Added Service #1:</v>
      </c>
      <c r="DU101" s="40"/>
      <c r="DV101" s="40"/>
      <c r="DW101" s="40"/>
      <c r="DX101" s="148">
        <f>IF(DX$15="","",DX$15)</f>
        <v>0</v>
      </c>
      <c r="DY101" s="149"/>
      <c r="DZ101" s="149"/>
      <c r="EA101" s="149"/>
      <c r="EB101" s="150"/>
      <c r="EC101" s="72"/>
      <c r="ED101" s="73"/>
      <c r="EE101" s="74" t="str">
        <f>$C$101</f>
        <v>Added Service #1:</v>
      </c>
      <c r="EF101" s="40"/>
      <c r="EG101" s="40"/>
      <c r="EH101" s="40"/>
      <c r="EI101" s="148">
        <f>IF(EI$15="","",EI$15)</f>
        <v>0</v>
      </c>
      <c r="EJ101" s="149"/>
      <c r="EK101" s="149"/>
      <c r="EL101" s="149"/>
      <c r="EM101" s="150"/>
      <c r="EN101" s="72"/>
      <c r="EO101" s="73"/>
      <c r="EP101" s="74" t="str">
        <f>$C$101</f>
        <v>Added Service #1:</v>
      </c>
      <c r="EQ101" s="40"/>
      <c r="ER101" s="40"/>
      <c r="ES101" s="40"/>
      <c r="ET101" s="148">
        <f>IF(ET$15="","",ET$15)</f>
        <v>0</v>
      </c>
      <c r="EU101" s="149"/>
      <c r="EV101" s="149"/>
      <c r="EW101" s="149"/>
      <c r="EX101" s="150"/>
      <c r="EY101" s="72"/>
      <c r="EZ101" s="73"/>
      <c r="FA101" s="74" t="str">
        <f>$C$101</f>
        <v>Added Service #1:</v>
      </c>
      <c r="FB101" s="40"/>
      <c r="FC101" s="40"/>
      <c r="FD101" s="40"/>
      <c r="FE101" s="148">
        <f>IF(FE$15="","",FE$15)</f>
        <v>0</v>
      </c>
      <c r="FF101" s="149"/>
      <c r="FG101" s="149"/>
      <c r="FH101" s="149"/>
      <c r="FI101" s="150"/>
      <c r="FJ101" s="72"/>
      <c r="FK101" s="73"/>
      <c r="FL101" s="74" t="str">
        <f>$C$101</f>
        <v>Added Service #1:</v>
      </c>
      <c r="FM101" s="40"/>
      <c r="FN101" s="40"/>
      <c r="FO101" s="40"/>
      <c r="FP101" s="148">
        <f>IF(FP$15="","",FP$15)</f>
        <v>0</v>
      </c>
      <c r="FQ101" s="149"/>
      <c r="FR101" s="149"/>
      <c r="FS101" s="149"/>
      <c r="FT101" s="150"/>
      <c r="FU101" s="72"/>
      <c r="FV101" s="73"/>
      <c r="FW101" s="74" t="str">
        <f>$C$101</f>
        <v>Added Service #1:</v>
      </c>
      <c r="FX101" s="40"/>
      <c r="FY101" s="40"/>
      <c r="FZ101" s="40"/>
      <c r="GA101" s="148">
        <f>IF(GA$15="","",GA$15)</f>
        <v>0</v>
      </c>
      <c r="GB101" s="149"/>
      <c r="GC101" s="149"/>
      <c r="GD101" s="149"/>
      <c r="GE101" s="150"/>
      <c r="GF101" s="72"/>
      <c r="GG101" s="73"/>
      <c r="GH101" s="74" t="str">
        <f>$C$101</f>
        <v>Added Service #1:</v>
      </c>
      <c r="GI101" s="40"/>
      <c r="GJ101" s="40"/>
      <c r="GK101" s="40"/>
      <c r="GL101" s="148">
        <f>IF(GL$15="","",GL$15)</f>
        <v>0</v>
      </c>
      <c r="GM101" s="149"/>
      <c r="GN101" s="149"/>
      <c r="GO101" s="149"/>
      <c r="GP101" s="150"/>
      <c r="GQ101" s="72"/>
      <c r="GR101" s="73"/>
      <c r="GS101" s="74" t="str">
        <f>$C$101</f>
        <v>Added Service #1:</v>
      </c>
      <c r="GT101" s="40"/>
      <c r="GU101" s="40"/>
      <c r="GV101" s="40"/>
      <c r="GW101" s="148">
        <f>IF(GW$15="","",GW$15)</f>
        <v>0</v>
      </c>
      <c r="GX101" s="149"/>
      <c r="GY101" s="149"/>
      <c r="GZ101" s="149"/>
      <c r="HA101" s="150"/>
      <c r="HB101" s="72"/>
      <c r="HC101" s="73"/>
      <c r="HD101" s="74" t="str">
        <f>$C$101</f>
        <v>Added Service #1:</v>
      </c>
      <c r="HE101" s="40"/>
      <c r="HF101" s="40"/>
      <c r="HG101" s="40"/>
      <c r="HH101" s="148">
        <f>IF(HH$15="","",HH$15)</f>
        <v>0</v>
      </c>
      <c r="HI101" s="149"/>
      <c r="HJ101" s="149"/>
      <c r="HK101" s="149"/>
      <c r="HL101" s="150"/>
      <c r="HM101" s="72"/>
      <c r="HN101" s="73"/>
      <c r="HO101" s="74" t="str">
        <f>$C$101</f>
        <v>Added Service #1:</v>
      </c>
      <c r="HP101" s="40"/>
      <c r="HQ101" s="40"/>
      <c r="HR101" s="40"/>
      <c r="HS101" s="148">
        <f>IF(HS$15="","",HS$15)</f>
        <v>0</v>
      </c>
      <c r="HT101" s="149"/>
      <c r="HU101" s="149"/>
      <c r="HV101" s="149"/>
      <c r="HW101" s="150"/>
      <c r="HX101" s="72"/>
      <c r="HY101" s="73"/>
      <c r="HZ101" s="74" t="str">
        <f>$C$101</f>
        <v>Added Service #1:</v>
      </c>
      <c r="IA101" s="40"/>
      <c r="IB101" s="40"/>
      <c r="IC101" s="40"/>
      <c r="ID101" s="148">
        <f>IF(ID$15="","",ID$15)</f>
        <v>0</v>
      </c>
      <c r="IE101" s="149"/>
      <c r="IF101" s="149"/>
      <c r="IG101" s="149"/>
      <c r="IH101" s="150"/>
      <c r="II101" s="72"/>
      <c r="IJ101" s="73"/>
      <c r="IK101" s="74" t="str">
        <f>$C$101</f>
        <v>Added Service #1:</v>
      </c>
      <c r="IL101" s="40"/>
      <c r="IM101" s="40"/>
      <c r="IN101" s="40"/>
      <c r="IO101" s="148">
        <f>IF(IO$15="","",IO$15)</f>
        <v>0</v>
      </c>
      <c r="IP101" s="149"/>
      <c r="IQ101" s="149"/>
      <c r="IR101" s="149"/>
      <c r="IS101" s="150"/>
      <c r="IT101" s="72"/>
      <c r="IU101" s="73"/>
      <c r="IV101" s="74" t="str">
        <f>$C$101</f>
        <v>Added Service #1:</v>
      </c>
      <c r="IW101" s="40"/>
      <c r="IX101" s="40"/>
      <c r="IY101" s="40"/>
      <c r="IZ101" s="148">
        <f>IF(IZ$15="","",IZ$15)</f>
        <v>0</v>
      </c>
      <c r="JA101" s="149"/>
      <c r="JB101" s="149"/>
      <c r="JC101" s="149"/>
      <c r="JD101" s="150"/>
      <c r="JE101" s="72"/>
      <c r="JF101" s="73"/>
      <c r="JG101" s="74" t="str">
        <f>$C$101</f>
        <v>Added Service #1:</v>
      </c>
      <c r="JH101" s="40"/>
      <c r="JI101" s="40"/>
      <c r="JJ101" s="40"/>
      <c r="JK101" s="148">
        <f>IF(JK$15="","",JK$15)</f>
        <v>0</v>
      </c>
      <c r="JL101" s="149"/>
      <c r="JM101" s="149"/>
      <c r="JN101" s="149"/>
      <c r="JO101" s="150"/>
      <c r="JP101" s="72"/>
      <c r="JQ101" s="73"/>
      <c r="JR101" s="74" t="str">
        <f>$C$101</f>
        <v>Added Service #1:</v>
      </c>
      <c r="JS101" s="40"/>
      <c r="JT101" s="40"/>
      <c r="JU101" s="40"/>
      <c r="JV101" s="148">
        <f>IF(JV$15="","",JV$15)</f>
        <v>0</v>
      </c>
      <c r="JW101" s="149"/>
      <c r="JX101" s="149"/>
      <c r="JY101" s="149"/>
      <c r="JZ101" s="150"/>
      <c r="KA101" s="72"/>
      <c r="KB101" s="73"/>
      <c r="KC101" s="74" t="str">
        <f>$C$101</f>
        <v>Added Service #1:</v>
      </c>
      <c r="KD101" s="40"/>
      <c r="KE101" s="40"/>
      <c r="KF101" s="40"/>
      <c r="KG101" s="148">
        <f>IF(KG$15="","",KG$15)</f>
        <v>0</v>
      </c>
      <c r="KH101" s="149"/>
      <c r="KI101" s="149"/>
      <c r="KJ101" s="149"/>
      <c r="KK101" s="150"/>
      <c r="KL101" s="72"/>
      <c r="KM101" s="73"/>
      <c r="KN101" s="74" t="str">
        <f>$C$101</f>
        <v>Added Service #1:</v>
      </c>
      <c r="KO101" s="40"/>
      <c r="KP101" s="40"/>
      <c r="KQ101" s="40"/>
      <c r="KR101" s="148">
        <f>IF(KR$15="","",KR$15)</f>
        <v>0</v>
      </c>
      <c r="KS101" s="149"/>
      <c r="KT101" s="149"/>
      <c r="KU101" s="149"/>
      <c r="KV101" s="150"/>
      <c r="KW101" s="72"/>
      <c r="KX101" s="73"/>
      <c r="KY101" s="74" t="str">
        <f>$C$101</f>
        <v>Added Service #1:</v>
      </c>
      <c r="KZ101" s="40"/>
      <c r="LA101" s="40"/>
      <c r="LB101" s="40"/>
      <c r="LC101" s="148">
        <f>IF(LC$15="","",LC$15)</f>
        <v>0</v>
      </c>
      <c r="LD101" s="149"/>
      <c r="LE101" s="149"/>
      <c r="LF101" s="149"/>
      <c r="LG101" s="150"/>
      <c r="LH101" s="72"/>
      <c r="LI101" s="73"/>
      <c r="LJ101" s="74" t="str">
        <f>$C$101</f>
        <v>Added Service #1:</v>
      </c>
      <c r="LK101" s="40"/>
      <c r="LL101" s="40"/>
      <c r="LM101" s="40"/>
      <c r="LN101" s="148">
        <f>IF(LN$15="","",LN$15)</f>
        <v>0</v>
      </c>
      <c r="LO101" s="149"/>
      <c r="LP101" s="149"/>
      <c r="LQ101" s="149"/>
      <c r="LR101" s="150"/>
      <c r="LS101" s="72"/>
      <c r="LT101" s="73"/>
      <c r="LU101" s="74" t="str">
        <f>$C$101</f>
        <v>Added Service #1:</v>
      </c>
      <c r="LV101" s="40"/>
      <c r="LW101" s="40"/>
      <c r="LX101" s="40"/>
      <c r="LY101" s="148">
        <f>IF(LY$15="","",LY$15)</f>
        <v>0</v>
      </c>
      <c r="LZ101" s="149"/>
      <c r="MA101" s="149"/>
      <c r="MB101" s="149"/>
      <c r="MC101" s="150"/>
      <c r="MD101" s="72"/>
      <c r="ME101" s="73"/>
      <c r="MF101" s="74" t="str">
        <f>$C$101</f>
        <v>Added Service #1:</v>
      </c>
      <c r="MG101" s="40"/>
      <c r="MH101" s="40"/>
      <c r="MI101" s="40"/>
      <c r="MJ101" s="148">
        <f>IF(MJ$15="","",MJ$15)</f>
        <v>0</v>
      </c>
      <c r="MK101" s="149"/>
      <c r="ML101" s="149"/>
      <c r="MM101" s="149"/>
      <c r="MN101" s="150"/>
      <c r="MO101" s="72"/>
      <c r="MP101" s="73"/>
      <c r="MQ101" s="74" t="str">
        <f>$C$101</f>
        <v>Added Service #1:</v>
      </c>
      <c r="MR101" s="40"/>
      <c r="MS101" s="40"/>
      <c r="MT101" s="40"/>
      <c r="MU101" s="148">
        <f>IF(MU$15="","",MU$15)</f>
        <v>0</v>
      </c>
      <c r="MV101" s="149"/>
      <c r="MW101" s="149"/>
      <c r="MX101" s="149"/>
      <c r="MY101" s="150"/>
      <c r="MZ101" s="72"/>
      <c r="NA101" s="73"/>
      <c r="NB101" s="74" t="str">
        <f>$C$101</f>
        <v>Added Service #1:</v>
      </c>
      <c r="NC101" s="40"/>
      <c r="ND101" s="40"/>
      <c r="NE101" s="40"/>
      <c r="NF101" s="148">
        <f>IF(NF$15="","",NF$15)</f>
        <v>0</v>
      </c>
      <c r="NG101" s="149"/>
      <c r="NH101" s="149"/>
      <c r="NI101" s="149"/>
      <c r="NJ101" s="150"/>
      <c r="NK101" s="72"/>
      <c r="NL101" s="73"/>
      <c r="NM101" s="74" t="str">
        <f>$C$101</f>
        <v>Added Service #1:</v>
      </c>
      <c r="NN101" s="40"/>
      <c r="NO101" s="40"/>
      <c r="NP101" s="40"/>
      <c r="NQ101" s="148">
        <f>IF(NQ$15="","",NQ$15)</f>
        <v>0</v>
      </c>
      <c r="NR101" s="149"/>
      <c r="NS101" s="149"/>
      <c r="NT101" s="149"/>
      <c r="NU101" s="150"/>
      <c r="NV101" s="72"/>
      <c r="NW101" s="73"/>
      <c r="NX101" s="74" t="str">
        <f>$C$101</f>
        <v>Added Service #1:</v>
      </c>
      <c r="NY101" s="40"/>
      <c r="NZ101" s="40"/>
      <c r="OA101" s="40"/>
      <c r="OB101" s="148">
        <f>IF(OB$15="","",OB$15)</f>
        <v>0</v>
      </c>
      <c r="OC101" s="149"/>
      <c r="OD101" s="149"/>
      <c r="OE101" s="149"/>
      <c r="OF101" s="150"/>
      <c r="OG101" s="72"/>
      <c r="OH101" s="73"/>
      <c r="OI101" s="74" t="str">
        <f>$C$101</f>
        <v>Added Service #1:</v>
      </c>
      <c r="OJ101" s="40"/>
      <c r="OK101" s="40"/>
      <c r="OL101" s="40"/>
      <c r="OM101" s="148">
        <f>IF(OM$15="","",OM$15)</f>
        <v>0</v>
      </c>
      <c r="ON101" s="149"/>
      <c r="OO101" s="149"/>
      <c r="OP101" s="149"/>
      <c r="OQ101" s="150"/>
      <c r="OR101" s="72"/>
      <c r="OS101" s="73"/>
      <c r="OT101" s="74" t="str">
        <f>$C$101</f>
        <v>Added Service #1:</v>
      </c>
      <c r="OU101" s="40"/>
      <c r="OV101" s="40"/>
      <c r="OW101" s="40"/>
      <c r="OX101" s="148">
        <f>IF(OX$15="","",OX$15)</f>
        <v>0</v>
      </c>
      <c r="OY101" s="149"/>
      <c r="OZ101" s="149"/>
      <c r="PA101" s="149"/>
      <c r="PB101" s="150"/>
      <c r="PC101" s="72"/>
      <c r="PD101" s="73"/>
      <c r="PE101" s="74" t="str">
        <f>$C$101</f>
        <v>Added Service #1:</v>
      </c>
      <c r="PF101" s="40"/>
      <c r="PG101" s="40"/>
      <c r="PH101" s="40"/>
      <c r="PI101" s="148">
        <f>IF(PI$15="","",PI$15)</f>
        <v>0</v>
      </c>
      <c r="PJ101" s="149"/>
      <c r="PK101" s="149"/>
      <c r="PL101" s="149"/>
      <c r="PM101" s="150"/>
      <c r="PN101" s="72"/>
      <c r="PO101" s="73"/>
      <c r="PP101" s="74" t="str">
        <f>$C$101</f>
        <v>Added Service #1:</v>
      </c>
      <c r="PQ101" s="40"/>
      <c r="PR101" s="40"/>
      <c r="PS101" s="40"/>
      <c r="PT101" s="148">
        <f>IF(PT$15="","",PT$15)</f>
        <v>0</v>
      </c>
      <c r="PU101" s="149"/>
      <c r="PV101" s="149"/>
      <c r="PW101" s="149"/>
      <c r="PX101" s="150"/>
      <c r="PY101" s="72"/>
      <c r="PZ101" s="73"/>
      <c r="QA101" s="74" t="str">
        <f>$C$101</f>
        <v>Added Service #1:</v>
      </c>
      <c r="QB101" s="40"/>
      <c r="QC101" s="40"/>
      <c r="QD101" s="40"/>
      <c r="QE101" s="148">
        <f>IF(QE$15="","",QE$15)</f>
        <v>0</v>
      </c>
      <c r="QF101" s="149"/>
      <c r="QG101" s="149"/>
      <c r="QH101" s="149"/>
      <c r="QI101" s="150"/>
      <c r="QJ101" s="72"/>
      <c r="QK101" s="73"/>
      <c r="QL101" s="74" t="str">
        <f>$C$101</f>
        <v>Added Service #1:</v>
      </c>
      <c r="QM101" s="40"/>
      <c r="QN101" s="40"/>
      <c r="QO101" s="40"/>
      <c r="QP101" s="148">
        <f>IF(QP$15="","",QP$15)</f>
        <v>0</v>
      </c>
      <c r="QQ101" s="149"/>
      <c r="QR101" s="149"/>
      <c r="QS101" s="149"/>
      <c r="QT101" s="150"/>
      <c r="QU101" s="72"/>
      <c r="QV101" s="73"/>
      <c r="QW101" s="74" t="str">
        <f>$C$101</f>
        <v>Added Service #1:</v>
      </c>
      <c r="QX101" s="40"/>
      <c r="QY101" s="40"/>
      <c r="QZ101" s="40"/>
      <c r="RA101" s="148">
        <f>IF(RA$15="","",RA$15)</f>
        <v>0</v>
      </c>
      <c r="RB101" s="149"/>
      <c r="RC101" s="149"/>
      <c r="RD101" s="149"/>
      <c r="RE101" s="150"/>
      <c r="RF101" s="72"/>
      <c r="RG101" s="73"/>
      <c r="RH101" s="74" t="str">
        <f>$C$101</f>
        <v>Added Service #1:</v>
      </c>
      <c r="RI101" s="40"/>
      <c r="RJ101" s="40"/>
      <c r="RK101" s="40"/>
      <c r="RL101" s="148">
        <f>IF(RL$15="","",RL$15)</f>
        <v>0</v>
      </c>
      <c r="RM101" s="149"/>
      <c r="RN101" s="149"/>
      <c r="RO101" s="149"/>
      <c r="RP101" s="150"/>
      <c r="RQ101" s="72"/>
      <c r="RR101" s="73"/>
      <c r="RS101" s="74" t="str">
        <f>$C$101</f>
        <v>Added Service #1:</v>
      </c>
      <c r="RT101" s="40"/>
      <c r="RU101" s="40"/>
      <c r="RV101" s="40"/>
      <c r="RW101" s="148">
        <f>IF(RW$15="","",RW$15)</f>
        <v>0</v>
      </c>
      <c r="RX101" s="149"/>
      <c r="RY101" s="149"/>
      <c r="RZ101" s="149"/>
      <c r="SA101" s="150"/>
      <c r="SB101" s="72"/>
      <c r="SC101" s="73"/>
      <c r="SD101" s="74" t="str">
        <f>$C$101</f>
        <v>Added Service #1:</v>
      </c>
      <c r="SE101" s="40"/>
      <c r="SF101" s="40"/>
      <c r="SG101" s="40"/>
      <c r="SH101" s="148">
        <f>IF(SH$15="","",SH$15)</f>
        <v>0</v>
      </c>
      <c r="SI101" s="149"/>
      <c r="SJ101" s="149"/>
      <c r="SK101" s="149"/>
      <c r="SL101" s="150"/>
      <c r="SM101" s="72"/>
      <c r="SN101" s="73"/>
      <c r="SO101" s="74" t="str">
        <f>$C$101</f>
        <v>Added Service #1:</v>
      </c>
      <c r="SP101" s="40"/>
      <c r="SQ101" s="40"/>
      <c r="SR101" s="40"/>
      <c r="SS101" s="148">
        <f>IF(SS$15="","",SS$15)</f>
        <v>0</v>
      </c>
      <c r="ST101" s="149"/>
      <c r="SU101" s="149"/>
      <c r="SV101" s="149"/>
      <c r="SW101" s="150"/>
      <c r="SX101" s="72"/>
      <c r="SY101" s="73"/>
      <c r="SZ101" s="74" t="str">
        <f>$C$101</f>
        <v>Added Service #1:</v>
      </c>
      <c r="TA101" s="40"/>
      <c r="TB101" s="40"/>
      <c r="TC101" s="40"/>
      <c r="TD101" s="148">
        <f>IF(TD$15="","",TD$15)</f>
        <v>0</v>
      </c>
      <c r="TE101" s="149"/>
      <c r="TF101" s="149"/>
      <c r="TG101" s="149"/>
      <c r="TH101" s="150"/>
      <c r="TI101" s="72"/>
      <c r="TJ101" s="73"/>
      <c r="TK101" s="74" t="str">
        <f>$C$101</f>
        <v>Added Service #1:</v>
      </c>
      <c r="TL101" s="40"/>
      <c r="TM101" s="40"/>
      <c r="TN101" s="40"/>
      <c r="TO101" s="148">
        <f>IF(TO$15="","",TO$15)</f>
        <v>0</v>
      </c>
      <c r="TP101" s="149"/>
      <c r="TQ101" s="149"/>
      <c r="TR101" s="149"/>
      <c r="TS101" s="150"/>
      <c r="TT101" s="72"/>
      <c r="TU101" s="73"/>
      <c r="TV101" s="74" t="str">
        <f>$C$101</f>
        <v>Added Service #1:</v>
      </c>
      <c r="TW101" s="40"/>
      <c r="TX101" s="40"/>
      <c r="TY101" s="40"/>
      <c r="TZ101" s="148">
        <f>IF(TZ$15="","",TZ$15)</f>
        <v>0</v>
      </c>
      <c r="UA101" s="149"/>
      <c r="UB101" s="149"/>
      <c r="UC101" s="149"/>
      <c r="UD101" s="150"/>
      <c r="UE101" s="72"/>
    </row>
    <row r="102" spans="1:551" x14ac:dyDescent="0.25">
      <c r="A102" s="75"/>
      <c r="B102" s="73"/>
      <c r="C102" s="40"/>
      <c r="D102" s="40"/>
      <c r="E102" s="40"/>
      <c r="F102" s="40"/>
      <c r="G102" s="40"/>
      <c r="H102" s="40"/>
      <c r="I102" s="40"/>
      <c r="J102" s="40"/>
      <c r="K102" s="40"/>
      <c r="L102" s="72"/>
      <c r="M102" s="73"/>
      <c r="N102" s="40"/>
      <c r="O102" s="40"/>
      <c r="P102" s="40"/>
      <c r="Q102" s="40"/>
      <c r="R102" s="40"/>
      <c r="S102" s="40"/>
      <c r="T102" s="40"/>
      <c r="U102" s="40"/>
      <c r="V102" s="40"/>
      <c r="W102" s="72"/>
      <c r="X102" s="73"/>
      <c r="Y102" s="40"/>
      <c r="Z102" s="40"/>
      <c r="AA102" s="40"/>
      <c r="AB102" s="40"/>
      <c r="AC102" s="40"/>
      <c r="AD102" s="40"/>
      <c r="AE102" s="40"/>
      <c r="AF102" s="40"/>
      <c r="AG102" s="40"/>
      <c r="AH102" s="72"/>
      <c r="AI102" s="73"/>
      <c r="AJ102" s="40"/>
      <c r="AK102" s="40"/>
      <c r="AL102" s="40"/>
      <c r="AM102" s="40"/>
      <c r="AN102" s="40"/>
      <c r="AO102" s="40"/>
      <c r="AP102" s="40"/>
      <c r="AQ102" s="40"/>
      <c r="AR102" s="40"/>
      <c r="AS102" s="72"/>
      <c r="AT102" s="73"/>
      <c r="AU102" s="40"/>
      <c r="AV102" s="40"/>
      <c r="AW102" s="40"/>
      <c r="AX102" s="40"/>
      <c r="AY102" s="40"/>
      <c r="AZ102" s="40"/>
      <c r="BA102" s="40"/>
      <c r="BB102" s="40"/>
      <c r="BC102" s="40"/>
      <c r="BD102" s="72"/>
      <c r="BE102" s="73"/>
      <c r="BF102" s="40"/>
      <c r="BG102" s="40"/>
      <c r="BH102" s="40"/>
      <c r="BI102" s="40"/>
      <c r="BJ102" s="40"/>
      <c r="BK102" s="40"/>
      <c r="BL102" s="40"/>
      <c r="BM102" s="40"/>
      <c r="BN102" s="40"/>
      <c r="BO102" s="72"/>
      <c r="BP102" s="73"/>
      <c r="BQ102" s="40"/>
      <c r="BR102" s="40"/>
      <c r="BS102" s="40"/>
      <c r="BT102" s="40"/>
      <c r="BU102" s="40"/>
      <c r="BV102" s="40"/>
      <c r="BW102" s="40"/>
      <c r="BX102" s="40"/>
      <c r="BY102" s="40"/>
      <c r="BZ102" s="72"/>
      <c r="CA102" s="73"/>
      <c r="CB102" s="40"/>
      <c r="CC102" s="40"/>
      <c r="CD102" s="40"/>
      <c r="CE102" s="40"/>
      <c r="CF102" s="40"/>
      <c r="CG102" s="40"/>
      <c r="CH102" s="40"/>
      <c r="CI102" s="40"/>
      <c r="CJ102" s="40"/>
      <c r="CK102" s="72"/>
      <c r="CL102" s="73"/>
      <c r="CM102" s="40"/>
      <c r="CN102" s="40"/>
      <c r="CO102" s="40"/>
      <c r="CP102" s="40"/>
      <c r="CQ102" s="40"/>
      <c r="CR102" s="40"/>
      <c r="CS102" s="40"/>
      <c r="CT102" s="40"/>
      <c r="CU102" s="40"/>
      <c r="CV102" s="72"/>
      <c r="CW102" s="73"/>
      <c r="CX102" s="40"/>
      <c r="CY102" s="40"/>
      <c r="CZ102" s="40"/>
      <c r="DA102" s="40"/>
      <c r="DB102" s="40"/>
      <c r="DC102" s="40"/>
      <c r="DD102" s="40"/>
      <c r="DE102" s="40"/>
      <c r="DF102" s="40"/>
      <c r="DG102" s="72"/>
      <c r="DH102" s="73"/>
      <c r="DI102" s="40"/>
      <c r="DJ102" s="40"/>
      <c r="DK102" s="40"/>
      <c r="DL102" s="40"/>
      <c r="DM102" s="40"/>
      <c r="DN102" s="40"/>
      <c r="DO102" s="40"/>
      <c r="DP102" s="40"/>
      <c r="DQ102" s="40"/>
      <c r="DR102" s="72"/>
      <c r="DS102" s="73"/>
      <c r="DT102" s="40"/>
      <c r="DU102" s="40"/>
      <c r="DV102" s="40"/>
      <c r="DW102" s="40"/>
      <c r="DX102" s="40"/>
      <c r="DY102" s="40"/>
      <c r="DZ102" s="40"/>
      <c r="EA102" s="40"/>
      <c r="EB102" s="40"/>
      <c r="EC102" s="72"/>
      <c r="ED102" s="73"/>
      <c r="EE102" s="40"/>
      <c r="EF102" s="40"/>
      <c r="EG102" s="40"/>
      <c r="EH102" s="40"/>
      <c r="EI102" s="40"/>
      <c r="EJ102" s="40"/>
      <c r="EK102" s="40"/>
      <c r="EL102" s="40"/>
      <c r="EM102" s="40"/>
      <c r="EN102" s="72"/>
      <c r="EO102" s="73"/>
      <c r="EP102" s="40"/>
      <c r="EQ102" s="40"/>
      <c r="ER102" s="40"/>
      <c r="ES102" s="40"/>
      <c r="ET102" s="40"/>
      <c r="EU102" s="40"/>
      <c r="EV102" s="40"/>
      <c r="EW102" s="40"/>
      <c r="EX102" s="40"/>
      <c r="EY102" s="72"/>
      <c r="EZ102" s="73"/>
      <c r="FA102" s="40"/>
      <c r="FB102" s="40"/>
      <c r="FC102" s="40"/>
      <c r="FD102" s="40"/>
      <c r="FE102" s="40"/>
      <c r="FF102" s="40"/>
      <c r="FG102" s="40"/>
      <c r="FH102" s="40"/>
      <c r="FI102" s="40"/>
      <c r="FJ102" s="72"/>
      <c r="FK102" s="73"/>
      <c r="FL102" s="40"/>
      <c r="FM102" s="40"/>
      <c r="FN102" s="40"/>
      <c r="FO102" s="40"/>
      <c r="FP102" s="40"/>
      <c r="FQ102" s="40"/>
      <c r="FR102" s="40"/>
      <c r="FS102" s="40"/>
      <c r="FT102" s="40"/>
      <c r="FU102" s="72"/>
      <c r="FV102" s="73"/>
      <c r="FW102" s="40"/>
      <c r="FX102" s="40"/>
      <c r="FY102" s="40"/>
      <c r="FZ102" s="40"/>
      <c r="GA102" s="40"/>
      <c r="GB102" s="40"/>
      <c r="GC102" s="40"/>
      <c r="GD102" s="40"/>
      <c r="GE102" s="40"/>
      <c r="GF102" s="72"/>
      <c r="GG102" s="73"/>
      <c r="GH102" s="40"/>
      <c r="GI102" s="40"/>
      <c r="GJ102" s="40"/>
      <c r="GK102" s="40"/>
      <c r="GL102" s="40"/>
      <c r="GM102" s="40"/>
      <c r="GN102" s="40"/>
      <c r="GO102" s="40"/>
      <c r="GP102" s="40"/>
      <c r="GQ102" s="72"/>
      <c r="GR102" s="73"/>
      <c r="GS102" s="40"/>
      <c r="GT102" s="40"/>
      <c r="GU102" s="40"/>
      <c r="GV102" s="40"/>
      <c r="GW102" s="40"/>
      <c r="GX102" s="40"/>
      <c r="GY102" s="40"/>
      <c r="GZ102" s="40"/>
      <c r="HA102" s="40"/>
      <c r="HB102" s="72"/>
      <c r="HC102" s="73"/>
      <c r="HD102" s="40"/>
      <c r="HE102" s="40"/>
      <c r="HF102" s="40"/>
      <c r="HG102" s="40"/>
      <c r="HH102" s="40"/>
      <c r="HI102" s="40"/>
      <c r="HJ102" s="40"/>
      <c r="HK102" s="40"/>
      <c r="HL102" s="40"/>
      <c r="HM102" s="72"/>
      <c r="HN102" s="73"/>
      <c r="HO102" s="40"/>
      <c r="HP102" s="40"/>
      <c r="HQ102" s="40"/>
      <c r="HR102" s="40"/>
      <c r="HS102" s="40"/>
      <c r="HT102" s="40"/>
      <c r="HU102" s="40"/>
      <c r="HV102" s="40"/>
      <c r="HW102" s="40"/>
      <c r="HX102" s="72"/>
      <c r="HY102" s="73"/>
      <c r="HZ102" s="40"/>
      <c r="IA102" s="40"/>
      <c r="IB102" s="40"/>
      <c r="IC102" s="40"/>
      <c r="ID102" s="40"/>
      <c r="IE102" s="40"/>
      <c r="IF102" s="40"/>
      <c r="IG102" s="40"/>
      <c r="IH102" s="40"/>
      <c r="II102" s="72"/>
      <c r="IJ102" s="73"/>
      <c r="IK102" s="40"/>
      <c r="IL102" s="40"/>
      <c r="IM102" s="40"/>
      <c r="IN102" s="40"/>
      <c r="IO102" s="40"/>
      <c r="IP102" s="40"/>
      <c r="IQ102" s="40"/>
      <c r="IR102" s="40"/>
      <c r="IS102" s="40"/>
      <c r="IT102" s="72"/>
      <c r="IU102" s="73"/>
      <c r="IV102" s="40"/>
      <c r="IW102" s="40"/>
      <c r="IX102" s="40"/>
      <c r="IY102" s="40"/>
      <c r="IZ102" s="40"/>
      <c r="JA102" s="40"/>
      <c r="JB102" s="40"/>
      <c r="JC102" s="40"/>
      <c r="JD102" s="40"/>
      <c r="JE102" s="72"/>
      <c r="JF102" s="73"/>
      <c r="JG102" s="40"/>
      <c r="JH102" s="40"/>
      <c r="JI102" s="40"/>
      <c r="JJ102" s="40"/>
      <c r="JK102" s="40"/>
      <c r="JL102" s="40"/>
      <c r="JM102" s="40"/>
      <c r="JN102" s="40"/>
      <c r="JO102" s="40"/>
      <c r="JP102" s="72"/>
      <c r="JQ102" s="73"/>
      <c r="JR102" s="40"/>
      <c r="JS102" s="40"/>
      <c r="JT102" s="40"/>
      <c r="JU102" s="40"/>
      <c r="JV102" s="40"/>
      <c r="JW102" s="40"/>
      <c r="JX102" s="40"/>
      <c r="JY102" s="40"/>
      <c r="JZ102" s="40"/>
      <c r="KA102" s="72"/>
      <c r="KB102" s="73"/>
      <c r="KC102" s="40"/>
      <c r="KD102" s="40"/>
      <c r="KE102" s="40"/>
      <c r="KF102" s="40"/>
      <c r="KG102" s="40"/>
      <c r="KH102" s="40"/>
      <c r="KI102" s="40"/>
      <c r="KJ102" s="40"/>
      <c r="KK102" s="40"/>
      <c r="KL102" s="72"/>
      <c r="KM102" s="73"/>
      <c r="KN102" s="40"/>
      <c r="KO102" s="40"/>
      <c r="KP102" s="40"/>
      <c r="KQ102" s="40"/>
      <c r="KR102" s="40"/>
      <c r="KS102" s="40"/>
      <c r="KT102" s="40"/>
      <c r="KU102" s="40"/>
      <c r="KV102" s="40"/>
      <c r="KW102" s="72"/>
      <c r="KX102" s="73"/>
      <c r="KY102" s="40"/>
      <c r="KZ102" s="40"/>
      <c r="LA102" s="40"/>
      <c r="LB102" s="40"/>
      <c r="LC102" s="40"/>
      <c r="LD102" s="40"/>
      <c r="LE102" s="40"/>
      <c r="LF102" s="40"/>
      <c r="LG102" s="40"/>
      <c r="LH102" s="72"/>
      <c r="LI102" s="73"/>
      <c r="LJ102" s="40"/>
      <c r="LK102" s="40"/>
      <c r="LL102" s="40"/>
      <c r="LM102" s="40"/>
      <c r="LN102" s="40"/>
      <c r="LO102" s="40"/>
      <c r="LP102" s="40"/>
      <c r="LQ102" s="40"/>
      <c r="LR102" s="40"/>
      <c r="LS102" s="72"/>
      <c r="LT102" s="73"/>
      <c r="LU102" s="40"/>
      <c r="LV102" s="40"/>
      <c r="LW102" s="40"/>
      <c r="LX102" s="40"/>
      <c r="LY102" s="40"/>
      <c r="LZ102" s="40"/>
      <c r="MA102" s="40"/>
      <c r="MB102" s="40"/>
      <c r="MC102" s="40"/>
      <c r="MD102" s="72"/>
      <c r="ME102" s="73"/>
      <c r="MF102" s="40"/>
      <c r="MG102" s="40"/>
      <c r="MH102" s="40"/>
      <c r="MI102" s="40"/>
      <c r="MJ102" s="40"/>
      <c r="MK102" s="40"/>
      <c r="ML102" s="40"/>
      <c r="MM102" s="40"/>
      <c r="MN102" s="40"/>
      <c r="MO102" s="72"/>
      <c r="MP102" s="73"/>
      <c r="MQ102" s="40"/>
      <c r="MR102" s="40"/>
      <c r="MS102" s="40"/>
      <c r="MT102" s="40"/>
      <c r="MU102" s="40"/>
      <c r="MV102" s="40"/>
      <c r="MW102" s="40"/>
      <c r="MX102" s="40"/>
      <c r="MY102" s="40"/>
      <c r="MZ102" s="72"/>
      <c r="NA102" s="73"/>
      <c r="NB102" s="40"/>
      <c r="NC102" s="40"/>
      <c r="ND102" s="40"/>
      <c r="NE102" s="40"/>
      <c r="NF102" s="40"/>
      <c r="NG102" s="40"/>
      <c r="NH102" s="40"/>
      <c r="NI102" s="40"/>
      <c r="NJ102" s="40"/>
      <c r="NK102" s="72"/>
      <c r="NL102" s="73"/>
      <c r="NM102" s="40"/>
      <c r="NN102" s="40"/>
      <c r="NO102" s="40"/>
      <c r="NP102" s="40"/>
      <c r="NQ102" s="40"/>
      <c r="NR102" s="40"/>
      <c r="NS102" s="40"/>
      <c r="NT102" s="40"/>
      <c r="NU102" s="40"/>
      <c r="NV102" s="72"/>
      <c r="NW102" s="73"/>
      <c r="NX102" s="40"/>
      <c r="NY102" s="40"/>
      <c r="NZ102" s="40"/>
      <c r="OA102" s="40"/>
      <c r="OB102" s="40"/>
      <c r="OC102" s="40"/>
      <c r="OD102" s="40"/>
      <c r="OE102" s="40"/>
      <c r="OF102" s="40"/>
      <c r="OG102" s="72"/>
      <c r="OH102" s="73"/>
      <c r="OI102" s="40"/>
      <c r="OJ102" s="40"/>
      <c r="OK102" s="40"/>
      <c r="OL102" s="40"/>
      <c r="OM102" s="40"/>
      <c r="ON102" s="40"/>
      <c r="OO102" s="40"/>
      <c r="OP102" s="40"/>
      <c r="OQ102" s="40"/>
      <c r="OR102" s="72"/>
      <c r="OS102" s="73"/>
      <c r="OT102" s="40"/>
      <c r="OU102" s="40"/>
      <c r="OV102" s="40"/>
      <c r="OW102" s="40"/>
      <c r="OX102" s="40"/>
      <c r="OY102" s="40"/>
      <c r="OZ102" s="40"/>
      <c r="PA102" s="40"/>
      <c r="PB102" s="40"/>
      <c r="PC102" s="72"/>
      <c r="PD102" s="73"/>
      <c r="PE102" s="40"/>
      <c r="PF102" s="40"/>
      <c r="PG102" s="40"/>
      <c r="PH102" s="40"/>
      <c r="PI102" s="40"/>
      <c r="PJ102" s="40"/>
      <c r="PK102" s="40"/>
      <c r="PL102" s="40"/>
      <c r="PM102" s="40"/>
      <c r="PN102" s="72"/>
      <c r="PO102" s="73"/>
      <c r="PP102" s="40"/>
      <c r="PQ102" s="40"/>
      <c r="PR102" s="40"/>
      <c r="PS102" s="40"/>
      <c r="PT102" s="40"/>
      <c r="PU102" s="40"/>
      <c r="PV102" s="40"/>
      <c r="PW102" s="40"/>
      <c r="PX102" s="40"/>
      <c r="PY102" s="72"/>
      <c r="PZ102" s="73"/>
      <c r="QA102" s="40"/>
      <c r="QB102" s="40"/>
      <c r="QC102" s="40"/>
      <c r="QD102" s="40"/>
      <c r="QE102" s="40"/>
      <c r="QF102" s="40"/>
      <c r="QG102" s="40"/>
      <c r="QH102" s="40"/>
      <c r="QI102" s="40"/>
      <c r="QJ102" s="72"/>
      <c r="QK102" s="73"/>
      <c r="QL102" s="40"/>
      <c r="QM102" s="40"/>
      <c r="QN102" s="40"/>
      <c r="QO102" s="40"/>
      <c r="QP102" s="40"/>
      <c r="QQ102" s="40"/>
      <c r="QR102" s="40"/>
      <c r="QS102" s="40"/>
      <c r="QT102" s="40"/>
      <c r="QU102" s="72"/>
      <c r="QV102" s="73"/>
      <c r="QW102" s="40"/>
      <c r="QX102" s="40"/>
      <c r="QY102" s="40"/>
      <c r="QZ102" s="40"/>
      <c r="RA102" s="40"/>
      <c r="RB102" s="40"/>
      <c r="RC102" s="40"/>
      <c r="RD102" s="40"/>
      <c r="RE102" s="40"/>
      <c r="RF102" s="72"/>
      <c r="RG102" s="73"/>
      <c r="RH102" s="40"/>
      <c r="RI102" s="40"/>
      <c r="RJ102" s="40"/>
      <c r="RK102" s="40"/>
      <c r="RL102" s="40"/>
      <c r="RM102" s="40"/>
      <c r="RN102" s="40"/>
      <c r="RO102" s="40"/>
      <c r="RP102" s="40"/>
      <c r="RQ102" s="72"/>
      <c r="RR102" s="73"/>
      <c r="RS102" s="40"/>
      <c r="RT102" s="40"/>
      <c r="RU102" s="40"/>
      <c r="RV102" s="40"/>
      <c r="RW102" s="40"/>
      <c r="RX102" s="40"/>
      <c r="RY102" s="40"/>
      <c r="RZ102" s="40"/>
      <c r="SA102" s="40"/>
      <c r="SB102" s="72"/>
      <c r="SC102" s="73"/>
      <c r="SD102" s="40"/>
      <c r="SE102" s="40"/>
      <c r="SF102" s="40"/>
      <c r="SG102" s="40"/>
      <c r="SH102" s="40"/>
      <c r="SI102" s="40"/>
      <c r="SJ102" s="40"/>
      <c r="SK102" s="40"/>
      <c r="SL102" s="40"/>
      <c r="SM102" s="72"/>
      <c r="SN102" s="73"/>
      <c r="SO102" s="40"/>
      <c r="SP102" s="40"/>
      <c r="SQ102" s="40"/>
      <c r="SR102" s="40"/>
      <c r="SS102" s="40"/>
      <c r="ST102" s="40"/>
      <c r="SU102" s="40"/>
      <c r="SV102" s="40"/>
      <c r="SW102" s="40"/>
      <c r="SX102" s="72"/>
      <c r="SY102" s="73"/>
      <c r="SZ102" s="40"/>
      <c r="TA102" s="40"/>
      <c r="TB102" s="40"/>
      <c r="TC102" s="40"/>
      <c r="TD102" s="40"/>
      <c r="TE102" s="40"/>
      <c r="TF102" s="40"/>
      <c r="TG102" s="40"/>
      <c r="TH102" s="40"/>
      <c r="TI102" s="72"/>
      <c r="TJ102" s="73"/>
      <c r="TK102" s="40"/>
      <c r="TL102" s="40"/>
      <c r="TM102" s="40"/>
      <c r="TN102" s="40"/>
      <c r="TO102" s="40"/>
      <c r="TP102" s="40"/>
      <c r="TQ102" s="40"/>
      <c r="TR102" s="40"/>
      <c r="TS102" s="40"/>
      <c r="TT102" s="72"/>
      <c r="TU102" s="73"/>
      <c r="TV102" s="40"/>
      <c r="TW102" s="40"/>
      <c r="TX102" s="40"/>
      <c r="TY102" s="40"/>
      <c r="TZ102" s="40"/>
      <c r="UA102" s="40"/>
      <c r="UB102" s="40"/>
      <c r="UC102" s="40"/>
      <c r="UD102" s="40"/>
      <c r="UE102" s="72"/>
    </row>
    <row r="103" spans="1:551" x14ac:dyDescent="0.25">
      <c r="A103" s="75"/>
      <c r="B103" s="73"/>
      <c r="C103" s="74" t="str">
        <f>'Site 1'!C101</f>
        <v>List staff by title based on FTE allocation assigned to the new service</v>
      </c>
      <c r="D103" s="40"/>
      <c r="E103" s="40"/>
      <c r="F103" s="40"/>
      <c r="G103" s="40"/>
      <c r="H103" s="40"/>
      <c r="I103" s="40"/>
      <c r="J103" s="40"/>
      <c r="K103" s="40"/>
      <c r="L103" s="72"/>
      <c r="M103" s="73"/>
      <c r="N103" s="74" t="str">
        <f>$C$103</f>
        <v>List staff by title based on FTE allocation assigned to the new service</v>
      </c>
      <c r="O103" s="40"/>
      <c r="P103" s="40"/>
      <c r="Q103" s="40"/>
      <c r="R103" s="40"/>
      <c r="S103" s="40"/>
      <c r="T103" s="40"/>
      <c r="U103" s="40"/>
      <c r="V103" s="40"/>
      <c r="W103" s="72"/>
      <c r="X103" s="73"/>
      <c r="Y103" s="74" t="str">
        <f>$C$103</f>
        <v>List staff by title based on FTE allocation assigned to the new service</v>
      </c>
      <c r="Z103" s="40"/>
      <c r="AA103" s="40"/>
      <c r="AB103" s="40"/>
      <c r="AC103" s="40"/>
      <c r="AD103" s="40"/>
      <c r="AE103" s="40"/>
      <c r="AF103" s="40"/>
      <c r="AG103" s="40"/>
      <c r="AH103" s="72"/>
      <c r="AI103" s="73"/>
      <c r="AJ103" s="74" t="str">
        <f>$C$103</f>
        <v>List staff by title based on FTE allocation assigned to the new service</v>
      </c>
      <c r="AK103" s="40"/>
      <c r="AL103" s="40"/>
      <c r="AM103" s="40"/>
      <c r="AN103" s="40"/>
      <c r="AO103" s="40"/>
      <c r="AP103" s="40"/>
      <c r="AQ103" s="40"/>
      <c r="AR103" s="40"/>
      <c r="AS103" s="72"/>
      <c r="AT103" s="73"/>
      <c r="AU103" s="74" t="str">
        <f>$C$103</f>
        <v>List staff by title based on FTE allocation assigned to the new service</v>
      </c>
      <c r="AV103" s="40"/>
      <c r="AW103" s="40"/>
      <c r="AX103" s="40"/>
      <c r="AY103" s="40"/>
      <c r="AZ103" s="40"/>
      <c r="BA103" s="40"/>
      <c r="BB103" s="40"/>
      <c r="BC103" s="40"/>
      <c r="BD103" s="72"/>
      <c r="BE103" s="73"/>
      <c r="BF103" s="74" t="str">
        <f>$C$103</f>
        <v>List staff by title based on FTE allocation assigned to the new service</v>
      </c>
      <c r="BG103" s="40"/>
      <c r="BH103" s="40"/>
      <c r="BI103" s="40"/>
      <c r="BJ103" s="40"/>
      <c r="BK103" s="40"/>
      <c r="BL103" s="40"/>
      <c r="BM103" s="40"/>
      <c r="BN103" s="40"/>
      <c r="BO103" s="72"/>
      <c r="BP103" s="73"/>
      <c r="BQ103" s="74" t="str">
        <f>$C$103</f>
        <v>List staff by title based on FTE allocation assigned to the new service</v>
      </c>
      <c r="BR103" s="40"/>
      <c r="BS103" s="40"/>
      <c r="BT103" s="40"/>
      <c r="BU103" s="40"/>
      <c r="BV103" s="40"/>
      <c r="BW103" s="40"/>
      <c r="BX103" s="40"/>
      <c r="BY103" s="40"/>
      <c r="BZ103" s="72"/>
      <c r="CA103" s="73"/>
      <c r="CB103" s="74" t="str">
        <f>$C$103</f>
        <v>List staff by title based on FTE allocation assigned to the new service</v>
      </c>
      <c r="CC103" s="40"/>
      <c r="CD103" s="40"/>
      <c r="CE103" s="40"/>
      <c r="CF103" s="40"/>
      <c r="CG103" s="40"/>
      <c r="CH103" s="40"/>
      <c r="CI103" s="40"/>
      <c r="CJ103" s="40"/>
      <c r="CK103" s="72"/>
      <c r="CL103" s="73"/>
      <c r="CM103" s="74" t="str">
        <f>$C$103</f>
        <v>List staff by title based on FTE allocation assigned to the new service</v>
      </c>
      <c r="CN103" s="40"/>
      <c r="CO103" s="40"/>
      <c r="CP103" s="40"/>
      <c r="CQ103" s="40"/>
      <c r="CR103" s="40"/>
      <c r="CS103" s="40"/>
      <c r="CT103" s="40"/>
      <c r="CU103" s="40"/>
      <c r="CV103" s="72"/>
      <c r="CW103" s="73"/>
      <c r="CX103" s="74" t="str">
        <f>$C$103</f>
        <v>List staff by title based on FTE allocation assigned to the new service</v>
      </c>
      <c r="CY103" s="40"/>
      <c r="CZ103" s="40"/>
      <c r="DA103" s="40"/>
      <c r="DB103" s="40"/>
      <c r="DC103" s="40"/>
      <c r="DD103" s="40"/>
      <c r="DE103" s="40"/>
      <c r="DF103" s="40"/>
      <c r="DG103" s="72"/>
      <c r="DH103" s="73"/>
      <c r="DI103" s="74" t="str">
        <f>$C$103</f>
        <v>List staff by title based on FTE allocation assigned to the new service</v>
      </c>
      <c r="DJ103" s="40"/>
      <c r="DK103" s="40"/>
      <c r="DL103" s="40"/>
      <c r="DM103" s="40"/>
      <c r="DN103" s="40"/>
      <c r="DO103" s="40"/>
      <c r="DP103" s="40"/>
      <c r="DQ103" s="40"/>
      <c r="DR103" s="72"/>
      <c r="DS103" s="73"/>
      <c r="DT103" s="74" t="str">
        <f>$C$103</f>
        <v>List staff by title based on FTE allocation assigned to the new service</v>
      </c>
      <c r="DU103" s="40"/>
      <c r="DV103" s="40"/>
      <c r="DW103" s="40"/>
      <c r="DX103" s="40"/>
      <c r="DY103" s="40"/>
      <c r="DZ103" s="40"/>
      <c r="EA103" s="40"/>
      <c r="EB103" s="40"/>
      <c r="EC103" s="72"/>
      <c r="ED103" s="73"/>
      <c r="EE103" s="74" t="str">
        <f>$C$103</f>
        <v>List staff by title based on FTE allocation assigned to the new service</v>
      </c>
      <c r="EF103" s="40"/>
      <c r="EG103" s="40"/>
      <c r="EH103" s="40"/>
      <c r="EI103" s="40"/>
      <c r="EJ103" s="40"/>
      <c r="EK103" s="40"/>
      <c r="EL103" s="40"/>
      <c r="EM103" s="40"/>
      <c r="EN103" s="72"/>
      <c r="EO103" s="73"/>
      <c r="EP103" s="74" t="str">
        <f>$C$103</f>
        <v>List staff by title based on FTE allocation assigned to the new service</v>
      </c>
      <c r="EQ103" s="40"/>
      <c r="ER103" s="40"/>
      <c r="ES103" s="40"/>
      <c r="ET103" s="40"/>
      <c r="EU103" s="40"/>
      <c r="EV103" s="40"/>
      <c r="EW103" s="40"/>
      <c r="EX103" s="40"/>
      <c r="EY103" s="72"/>
      <c r="EZ103" s="73"/>
      <c r="FA103" s="74" t="str">
        <f>$C$103</f>
        <v>List staff by title based on FTE allocation assigned to the new service</v>
      </c>
      <c r="FB103" s="40"/>
      <c r="FC103" s="40"/>
      <c r="FD103" s="40"/>
      <c r="FE103" s="40"/>
      <c r="FF103" s="40"/>
      <c r="FG103" s="40"/>
      <c r="FH103" s="40"/>
      <c r="FI103" s="40"/>
      <c r="FJ103" s="72"/>
      <c r="FK103" s="73"/>
      <c r="FL103" s="74" t="str">
        <f>$C$103</f>
        <v>List staff by title based on FTE allocation assigned to the new service</v>
      </c>
      <c r="FM103" s="40"/>
      <c r="FN103" s="40"/>
      <c r="FO103" s="40"/>
      <c r="FP103" s="40"/>
      <c r="FQ103" s="40"/>
      <c r="FR103" s="40"/>
      <c r="FS103" s="40"/>
      <c r="FT103" s="40"/>
      <c r="FU103" s="72"/>
      <c r="FV103" s="73"/>
      <c r="FW103" s="74" t="str">
        <f>$C$103</f>
        <v>List staff by title based on FTE allocation assigned to the new service</v>
      </c>
      <c r="FX103" s="40"/>
      <c r="FY103" s="40"/>
      <c r="FZ103" s="40"/>
      <c r="GA103" s="40"/>
      <c r="GB103" s="40"/>
      <c r="GC103" s="40"/>
      <c r="GD103" s="40"/>
      <c r="GE103" s="40"/>
      <c r="GF103" s="72"/>
      <c r="GG103" s="73"/>
      <c r="GH103" s="74" t="str">
        <f>$C$103</f>
        <v>List staff by title based on FTE allocation assigned to the new service</v>
      </c>
      <c r="GI103" s="40"/>
      <c r="GJ103" s="40"/>
      <c r="GK103" s="40"/>
      <c r="GL103" s="40"/>
      <c r="GM103" s="40"/>
      <c r="GN103" s="40"/>
      <c r="GO103" s="40"/>
      <c r="GP103" s="40"/>
      <c r="GQ103" s="72"/>
      <c r="GR103" s="73"/>
      <c r="GS103" s="74" t="str">
        <f>$C$103</f>
        <v>List staff by title based on FTE allocation assigned to the new service</v>
      </c>
      <c r="GT103" s="40"/>
      <c r="GU103" s="40"/>
      <c r="GV103" s="40"/>
      <c r="GW103" s="40"/>
      <c r="GX103" s="40"/>
      <c r="GY103" s="40"/>
      <c r="GZ103" s="40"/>
      <c r="HA103" s="40"/>
      <c r="HB103" s="72"/>
      <c r="HC103" s="73"/>
      <c r="HD103" s="74" t="str">
        <f>$C$103</f>
        <v>List staff by title based on FTE allocation assigned to the new service</v>
      </c>
      <c r="HE103" s="40"/>
      <c r="HF103" s="40"/>
      <c r="HG103" s="40"/>
      <c r="HH103" s="40"/>
      <c r="HI103" s="40"/>
      <c r="HJ103" s="40"/>
      <c r="HK103" s="40"/>
      <c r="HL103" s="40"/>
      <c r="HM103" s="72"/>
      <c r="HN103" s="73"/>
      <c r="HO103" s="74" t="str">
        <f>$C$103</f>
        <v>List staff by title based on FTE allocation assigned to the new service</v>
      </c>
      <c r="HP103" s="40"/>
      <c r="HQ103" s="40"/>
      <c r="HR103" s="40"/>
      <c r="HS103" s="40"/>
      <c r="HT103" s="40"/>
      <c r="HU103" s="40"/>
      <c r="HV103" s="40"/>
      <c r="HW103" s="40"/>
      <c r="HX103" s="72"/>
      <c r="HY103" s="73"/>
      <c r="HZ103" s="74" t="str">
        <f>$C$103</f>
        <v>List staff by title based on FTE allocation assigned to the new service</v>
      </c>
      <c r="IA103" s="40"/>
      <c r="IB103" s="40"/>
      <c r="IC103" s="40"/>
      <c r="ID103" s="40"/>
      <c r="IE103" s="40"/>
      <c r="IF103" s="40"/>
      <c r="IG103" s="40"/>
      <c r="IH103" s="40"/>
      <c r="II103" s="72"/>
      <c r="IJ103" s="73"/>
      <c r="IK103" s="74" t="str">
        <f>$C$103</f>
        <v>List staff by title based on FTE allocation assigned to the new service</v>
      </c>
      <c r="IL103" s="40"/>
      <c r="IM103" s="40"/>
      <c r="IN103" s="40"/>
      <c r="IO103" s="40"/>
      <c r="IP103" s="40"/>
      <c r="IQ103" s="40"/>
      <c r="IR103" s="40"/>
      <c r="IS103" s="40"/>
      <c r="IT103" s="72"/>
      <c r="IU103" s="73"/>
      <c r="IV103" s="74" t="str">
        <f>$C$103</f>
        <v>List staff by title based on FTE allocation assigned to the new service</v>
      </c>
      <c r="IW103" s="40"/>
      <c r="IX103" s="40"/>
      <c r="IY103" s="40"/>
      <c r="IZ103" s="40"/>
      <c r="JA103" s="40"/>
      <c r="JB103" s="40"/>
      <c r="JC103" s="40"/>
      <c r="JD103" s="40"/>
      <c r="JE103" s="72"/>
      <c r="JF103" s="73"/>
      <c r="JG103" s="74" t="str">
        <f>$C$103</f>
        <v>List staff by title based on FTE allocation assigned to the new service</v>
      </c>
      <c r="JH103" s="40"/>
      <c r="JI103" s="40"/>
      <c r="JJ103" s="40"/>
      <c r="JK103" s="40"/>
      <c r="JL103" s="40"/>
      <c r="JM103" s="40"/>
      <c r="JN103" s="40"/>
      <c r="JO103" s="40"/>
      <c r="JP103" s="72"/>
      <c r="JQ103" s="73"/>
      <c r="JR103" s="74" t="str">
        <f>$C$103</f>
        <v>List staff by title based on FTE allocation assigned to the new service</v>
      </c>
      <c r="JS103" s="40"/>
      <c r="JT103" s="40"/>
      <c r="JU103" s="40"/>
      <c r="JV103" s="40"/>
      <c r="JW103" s="40"/>
      <c r="JX103" s="40"/>
      <c r="JY103" s="40"/>
      <c r="JZ103" s="40"/>
      <c r="KA103" s="72"/>
      <c r="KB103" s="73"/>
      <c r="KC103" s="74" t="str">
        <f>$C$103</f>
        <v>List staff by title based on FTE allocation assigned to the new service</v>
      </c>
      <c r="KD103" s="40"/>
      <c r="KE103" s="40"/>
      <c r="KF103" s="40"/>
      <c r="KG103" s="40"/>
      <c r="KH103" s="40"/>
      <c r="KI103" s="40"/>
      <c r="KJ103" s="40"/>
      <c r="KK103" s="40"/>
      <c r="KL103" s="72"/>
      <c r="KM103" s="73"/>
      <c r="KN103" s="74" t="str">
        <f>$C$103</f>
        <v>List staff by title based on FTE allocation assigned to the new service</v>
      </c>
      <c r="KO103" s="40"/>
      <c r="KP103" s="40"/>
      <c r="KQ103" s="40"/>
      <c r="KR103" s="40"/>
      <c r="KS103" s="40"/>
      <c r="KT103" s="40"/>
      <c r="KU103" s="40"/>
      <c r="KV103" s="40"/>
      <c r="KW103" s="72"/>
      <c r="KX103" s="73"/>
      <c r="KY103" s="74" t="str">
        <f>$C$103</f>
        <v>List staff by title based on FTE allocation assigned to the new service</v>
      </c>
      <c r="KZ103" s="40"/>
      <c r="LA103" s="40"/>
      <c r="LB103" s="40"/>
      <c r="LC103" s="40"/>
      <c r="LD103" s="40"/>
      <c r="LE103" s="40"/>
      <c r="LF103" s="40"/>
      <c r="LG103" s="40"/>
      <c r="LH103" s="72"/>
      <c r="LI103" s="73"/>
      <c r="LJ103" s="74" t="str">
        <f>$C$103</f>
        <v>List staff by title based on FTE allocation assigned to the new service</v>
      </c>
      <c r="LK103" s="40"/>
      <c r="LL103" s="40"/>
      <c r="LM103" s="40"/>
      <c r="LN103" s="40"/>
      <c r="LO103" s="40"/>
      <c r="LP103" s="40"/>
      <c r="LQ103" s="40"/>
      <c r="LR103" s="40"/>
      <c r="LS103" s="72"/>
      <c r="LT103" s="73"/>
      <c r="LU103" s="74" t="str">
        <f>$C$103</f>
        <v>List staff by title based on FTE allocation assigned to the new service</v>
      </c>
      <c r="LV103" s="40"/>
      <c r="LW103" s="40"/>
      <c r="LX103" s="40"/>
      <c r="LY103" s="40"/>
      <c r="LZ103" s="40"/>
      <c r="MA103" s="40"/>
      <c r="MB103" s="40"/>
      <c r="MC103" s="40"/>
      <c r="MD103" s="72"/>
      <c r="ME103" s="73"/>
      <c r="MF103" s="74" t="str">
        <f>$C$103</f>
        <v>List staff by title based on FTE allocation assigned to the new service</v>
      </c>
      <c r="MG103" s="40"/>
      <c r="MH103" s="40"/>
      <c r="MI103" s="40"/>
      <c r="MJ103" s="40"/>
      <c r="MK103" s="40"/>
      <c r="ML103" s="40"/>
      <c r="MM103" s="40"/>
      <c r="MN103" s="40"/>
      <c r="MO103" s="72"/>
      <c r="MP103" s="73"/>
      <c r="MQ103" s="74" t="str">
        <f>$C$103</f>
        <v>List staff by title based on FTE allocation assigned to the new service</v>
      </c>
      <c r="MR103" s="40"/>
      <c r="MS103" s="40"/>
      <c r="MT103" s="40"/>
      <c r="MU103" s="40"/>
      <c r="MV103" s="40"/>
      <c r="MW103" s="40"/>
      <c r="MX103" s="40"/>
      <c r="MY103" s="40"/>
      <c r="MZ103" s="72"/>
      <c r="NA103" s="73"/>
      <c r="NB103" s="74" t="str">
        <f>$C$103</f>
        <v>List staff by title based on FTE allocation assigned to the new service</v>
      </c>
      <c r="NC103" s="40"/>
      <c r="ND103" s="40"/>
      <c r="NE103" s="40"/>
      <c r="NF103" s="40"/>
      <c r="NG103" s="40"/>
      <c r="NH103" s="40"/>
      <c r="NI103" s="40"/>
      <c r="NJ103" s="40"/>
      <c r="NK103" s="72"/>
      <c r="NL103" s="73"/>
      <c r="NM103" s="74" t="str">
        <f>$C$103</f>
        <v>List staff by title based on FTE allocation assigned to the new service</v>
      </c>
      <c r="NN103" s="40"/>
      <c r="NO103" s="40"/>
      <c r="NP103" s="40"/>
      <c r="NQ103" s="40"/>
      <c r="NR103" s="40"/>
      <c r="NS103" s="40"/>
      <c r="NT103" s="40"/>
      <c r="NU103" s="40"/>
      <c r="NV103" s="72"/>
      <c r="NW103" s="73"/>
      <c r="NX103" s="74" t="str">
        <f>$C$103</f>
        <v>List staff by title based on FTE allocation assigned to the new service</v>
      </c>
      <c r="NY103" s="40"/>
      <c r="NZ103" s="40"/>
      <c r="OA103" s="40"/>
      <c r="OB103" s="40"/>
      <c r="OC103" s="40"/>
      <c r="OD103" s="40"/>
      <c r="OE103" s="40"/>
      <c r="OF103" s="40"/>
      <c r="OG103" s="72"/>
      <c r="OH103" s="73"/>
      <c r="OI103" s="74" t="str">
        <f>$C$103</f>
        <v>List staff by title based on FTE allocation assigned to the new service</v>
      </c>
      <c r="OJ103" s="40"/>
      <c r="OK103" s="40"/>
      <c r="OL103" s="40"/>
      <c r="OM103" s="40"/>
      <c r="ON103" s="40"/>
      <c r="OO103" s="40"/>
      <c r="OP103" s="40"/>
      <c r="OQ103" s="40"/>
      <c r="OR103" s="72"/>
      <c r="OS103" s="73"/>
      <c r="OT103" s="74" t="str">
        <f>$C$103</f>
        <v>List staff by title based on FTE allocation assigned to the new service</v>
      </c>
      <c r="OU103" s="40"/>
      <c r="OV103" s="40"/>
      <c r="OW103" s="40"/>
      <c r="OX103" s="40"/>
      <c r="OY103" s="40"/>
      <c r="OZ103" s="40"/>
      <c r="PA103" s="40"/>
      <c r="PB103" s="40"/>
      <c r="PC103" s="72"/>
      <c r="PD103" s="73"/>
      <c r="PE103" s="74" t="str">
        <f>$C$103</f>
        <v>List staff by title based on FTE allocation assigned to the new service</v>
      </c>
      <c r="PF103" s="40"/>
      <c r="PG103" s="40"/>
      <c r="PH103" s="40"/>
      <c r="PI103" s="40"/>
      <c r="PJ103" s="40"/>
      <c r="PK103" s="40"/>
      <c r="PL103" s="40"/>
      <c r="PM103" s="40"/>
      <c r="PN103" s="72"/>
      <c r="PO103" s="73"/>
      <c r="PP103" s="74" t="str">
        <f>$C$103</f>
        <v>List staff by title based on FTE allocation assigned to the new service</v>
      </c>
      <c r="PQ103" s="40"/>
      <c r="PR103" s="40"/>
      <c r="PS103" s="40"/>
      <c r="PT103" s="40"/>
      <c r="PU103" s="40"/>
      <c r="PV103" s="40"/>
      <c r="PW103" s="40"/>
      <c r="PX103" s="40"/>
      <c r="PY103" s="72"/>
      <c r="PZ103" s="73"/>
      <c r="QA103" s="74" t="str">
        <f>$C$103</f>
        <v>List staff by title based on FTE allocation assigned to the new service</v>
      </c>
      <c r="QB103" s="40"/>
      <c r="QC103" s="40"/>
      <c r="QD103" s="40"/>
      <c r="QE103" s="40"/>
      <c r="QF103" s="40"/>
      <c r="QG103" s="40"/>
      <c r="QH103" s="40"/>
      <c r="QI103" s="40"/>
      <c r="QJ103" s="72"/>
      <c r="QK103" s="73"/>
      <c r="QL103" s="74" t="str">
        <f>$C$103</f>
        <v>List staff by title based on FTE allocation assigned to the new service</v>
      </c>
      <c r="QM103" s="40"/>
      <c r="QN103" s="40"/>
      <c r="QO103" s="40"/>
      <c r="QP103" s="40"/>
      <c r="QQ103" s="40"/>
      <c r="QR103" s="40"/>
      <c r="QS103" s="40"/>
      <c r="QT103" s="40"/>
      <c r="QU103" s="72"/>
      <c r="QV103" s="73"/>
      <c r="QW103" s="74" t="str">
        <f>$C$103</f>
        <v>List staff by title based on FTE allocation assigned to the new service</v>
      </c>
      <c r="QX103" s="40"/>
      <c r="QY103" s="40"/>
      <c r="QZ103" s="40"/>
      <c r="RA103" s="40"/>
      <c r="RB103" s="40"/>
      <c r="RC103" s="40"/>
      <c r="RD103" s="40"/>
      <c r="RE103" s="40"/>
      <c r="RF103" s="72"/>
      <c r="RG103" s="73"/>
      <c r="RH103" s="74" t="str">
        <f>$C$103</f>
        <v>List staff by title based on FTE allocation assigned to the new service</v>
      </c>
      <c r="RI103" s="40"/>
      <c r="RJ103" s="40"/>
      <c r="RK103" s="40"/>
      <c r="RL103" s="40"/>
      <c r="RM103" s="40"/>
      <c r="RN103" s="40"/>
      <c r="RO103" s="40"/>
      <c r="RP103" s="40"/>
      <c r="RQ103" s="72"/>
      <c r="RR103" s="73"/>
      <c r="RS103" s="74" t="str">
        <f>$C$103</f>
        <v>List staff by title based on FTE allocation assigned to the new service</v>
      </c>
      <c r="RT103" s="40"/>
      <c r="RU103" s="40"/>
      <c r="RV103" s="40"/>
      <c r="RW103" s="40"/>
      <c r="RX103" s="40"/>
      <c r="RY103" s="40"/>
      <c r="RZ103" s="40"/>
      <c r="SA103" s="40"/>
      <c r="SB103" s="72"/>
      <c r="SC103" s="73"/>
      <c r="SD103" s="74" t="str">
        <f>$C$103</f>
        <v>List staff by title based on FTE allocation assigned to the new service</v>
      </c>
      <c r="SE103" s="40"/>
      <c r="SF103" s="40"/>
      <c r="SG103" s="40"/>
      <c r="SH103" s="40"/>
      <c r="SI103" s="40"/>
      <c r="SJ103" s="40"/>
      <c r="SK103" s="40"/>
      <c r="SL103" s="40"/>
      <c r="SM103" s="72"/>
      <c r="SN103" s="73"/>
      <c r="SO103" s="74" t="str">
        <f>$C$103</f>
        <v>List staff by title based on FTE allocation assigned to the new service</v>
      </c>
      <c r="SP103" s="40"/>
      <c r="SQ103" s="40"/>
      <c r="SR103" s="40"/>
      <c r="SS103" s="40"/>
      <c r="ST103" s="40"/>
      <c r="SU103" s="40"/>
      <c r="SV103" s="40"/>
      <c r="SW103" s="40"/>
      <c r="SX103" s="72"/>
      <c r="SY103" s="73"/>
      <c r="SZ103" s="74" t="str">
        <f>$C$103</f>
        <v>List staff by title based on FTE allocation assigned to the new service</v>
      </c>
      <c r="TA103" s="40"/>
      <c r="TB103" s="40"/>
      <c r="TC103" s="40"/>
      <c r="TD103" s="40"/>
      <c r="TE103" s="40"/>
      <c r="TF103" s="40"/>
      <c r="TG103" s="40"/>
      <c r="TH103" s="40"/>
      <c r="TI103" s="72"/>
      <c r="TJ103" s="73"/>
      <c r="TK103" s="74" t="str">
        <f>$C$103</f>
        <v>List staff by title based on FTE allocation assigned to the new service</v>
      </c>
      <c r="TL103" s="40"/>
      <c r="TM103" s="40"/>
      <c r="TN103" s="40"/>
      <c r="TO103" s="40"/>
      <c r="TP103" s="40"/>
      <c r="TQ103" s="40"/>
      <c r="TR103" s="40"/>
      <c r="TS103" s="40"/>
      <c r="TT103" s="72"/>
      <c r="TU103" s="73"/>
      <c r="TV103" s="74" t="str">
        <f>$C$103</f>
        <v>List staff by title based on FTE allocation assigned to the new service</v>
      </c>
      <c r="TW103" s="40"/>
      <c r="TX103" s="40"/>
      <c r="TY103" s="40"/>
      <c r="TZ103" s="40"/>
      <c r="UA103" s="40"/>
      <c r="UB103" s="40"/>
      <c r="UC103" s="40"/>
      <c r="UD103" s="40"/>
      <c r="UE103" s="72"/>
    </row>
    <row r="104" spans="1:551" x14ac:dyDescent="0.25">
      <c r="A104" s="75"/>
      <c r="B104" s="73"/>
      <c r="C104" s="74"/>
      <c r="D104" s="40"/>
      <c r="E104" s="40"/>
      <c r="F104" s="40"/>
      <c r="G104" s="40"/>
      <c r="H104" s="40"/>
      <c r="I104" s="40"/>
      <c r="J104" s="40"/>
      <c r="K104" s="40"/>
      <c r="L104" s="72"/>
      <c r="M104" s="73"/>
      <c r="N104" s="74"/>
      <c r="O104" s="40"/>
      <c r="P104" s="40"/>
      <c r="Q104" s="40"/>
      <c r="R104" s="40"/>
      <c r="S104" s="40"/>
      <c r="T104" s="40"/>
      <c r="U104" s="40"/>
      <c r="V104" s="40"/>
      <c r="W104" s="72"/>
      <c r="X104" s="73"/>
      <c r="Y104" s="74"/>
      <c r="Z104" s="40"/>
      <c r="AA104" s="40"/>
      <c r="AB104" s="40"/>
      <c r="AC104" s="40"/>
      <c r="AD104" s="40"/>
      <c r="AE104" s="40"/>
      <c r="AF104" s="40"/>
      <c r="AG104" s="40"/>
      <c r="AH104" s="72"/>
      <c r="AI104" s="73"/>
      <c r="AJ104" s="74"/>
      <c r="AK104" s="40"/>
      <c r="AL104" s="40"/>
      <c r="AM104" s="40"/>
      <c r="AN104" s="40"/>
      <c r="AO104" s="40"/>
      <c r="AP104" s="40"/>
      <c r="AQ104" s="40"/>
      <c r="AR104" s="40"/>
      <c r="AS104" s="72"/>
      <c r="AT104" s="73"/>
      <c r="AU104" s="74"/>
      <c r="AV104" s="40"/>
      <c r="AW104" s="40"/>
      <c r="AX104" s="40"/>
      <c r="AY104" s="40"/>
      <c r="AZ104" s="40"/>
      <c r="BA104" s="40"/>
      <c r="BB104" s="40"/>
      <c r="BC104" s="40"/>
      <c r="BD104" s="72"/>
      <c r="BE104" s="73"/>
      <c r="BF104" s="74"/>
      <c r="BG104" s="40"/>
      <c r="BH104" s="40"/>
      <c r="BI104" s="40"/>
      <c r="BJ104" s="40"/>
      <c r="BK104" s="40"/>
      <c r="BL104" s="40"/>
      <c r="BM104" s="40"/>
      <c r="BN104" s="40"/>
      <c r="BO104" s="72"/>
      <c r="BP104" s="73"/>
      <c r="BQ104" s="74"/>
      <c r="BR104" s="40"/>
      <c r="BS104" s="40"/>
      <c r="BT104" s="40"/>
      <c r="BU104" s="40"/>
      <c r="BV104" s="40"/>
      <c r="BW104" s="40"/>
      <c r="BX104" s="40"/>
      <c r="BY104" s="40"/>
      <c r="BZ104" s="72"/>
      <c r="CA104" s="73"/>
      <c r="CB104" s="74"/>
      <c r="CC104" s="40"/>
      <c r="CD104" s="40"/>
      <c r="CE104" s="40"/>
      <c r="CF104" s="40"/>
      <c r="CG104" s="40"/>
      <c r="CH104" s="40"/>
      <c r="CI104" s="40"/>
      <c r="CJ104" s="40"/>
      <c r="CK104" s="72"/>
      <c r="CL104" s="73"/>
      <c r="CM104" s="74"/>
      <c r="CN104" s="40"/>
      <c r="CO104" s="40"/>
      <c r="CP104" s="40"/>
      <c r="CQ104" s="40"/>
      <c r="CR104" s="40"/>
      <c r="CS104" s="40"/>
      <c r="CT104" s="40"/>
      <c r="CU104" s="40"/>
      <c r="CV104" s="72"/>
      <c r="CW104" s="73"/>
      <c r="CX104" s="74"/>
      <c r="CY104" s="40"/>
      <c r="CZ104" s="40"/>
      <c r="DA104" s="40"/>
      <c r="DB104" s="40"/>
      <c r="DC104" s="40"/>
      <c r="DD104" s="40"/>
      <c r="DE104" s="40"/>
      <c r="DF104" s="40"/>
      <c r="DG104" s="72"/>
      <c r="DH104" s="73"/>
      <c r="DI104" s="74"/>
      <c r="DJ104" s="40"/>
      <c r="DK104" s="40"/>
      <c r="DL104" s="40"/>
      <c r="DM104" s="40"/>
      <c r="DN104" s="40"/>
      <c r="DO104" s="40"/>
      <c r="DP104" s="40"/>
      <c r="DQ104" s="40"/>
      <c r="DR104" s="72"/>
      <c r="DS104" s="73"/>
      <c r="DT104" s="74"/>
      <c r="DU104" s="40"/>
      <c r="DV104" s="40"/>
      <c r="DW104" s="40"/>
      <c r="DX104" s="40"/>
      <c r="DY104" s="40"/>
      <c r="DZ104" s="40"/>
      <c r="EA104" s="40"/>
      <c r="EB104" s="40"/>
      <c r="EC104" s="72"/>
      <c r="ED104" s="73"/>
      <c r="EE104" s="74"/>
      <c r="EF104" s="40"/>
      <c r="EG104" s="40"/>
      <c r="EH104" s="40"/>
      <c r="EI104" s="40"/>
      <c r="EJ104" s="40"/>
      <c r="EK104" s="40"/>
      <c r="EL104" s="40"/>
      <c r="EM104" s="40"/>
      <c r="EN104" s="72"/>
      <c r="EO104" s="73"/>
      <c r="EP104" s="74"/>
      <c r="EQ104" s="40"/>
      <c r="ER104" s="40"/>
      <c r="ES104" s="40"/>
      <c r="ET104" s="40"/>
      <c r="EU104" s="40"/>
      <c r="EV104" s="40"/>
      <c r="EW104" s="40"/>
      <c r="EX104" s="40"/>
      <c r="EY104" s="72"/>
      <c r="EZ104" s="73"/>
      <c r="FA104" s="74"/>
      <c r="FB104" s="40"/>
      <c r="FC104" s="40"/>
      <c r="FD104" s="40"/>
      <c r="FE104" s="40"/>
      <c r="FF104" s="40"/>
      <c r="FG104" s="40"/>
      <c r="FH104" s="40"/>
      <c r="FI104" s="40"/>
      <c r="FJ104" s="72"/>
      <c r="FK104" s="73"/>
      <c r="FL104" s="74"/>
      <c r="FM104" s="40"/>
      <c r="FN104" s="40"/>
      <c r="FO104" s="40"/>
      <c r="FP104" s="40"/>
      <c r="FQ104" s="40"/>
      <c r="FR104" s="40"/>
      <c r="FS104" s="40"/>
      <c r="FT104" s="40"/>
      <c r="FU104" s="72"/>
      <c r="FV104" s="73"/>
      <c r="FW104" s="74"/>
      <c r="FX104" s="40"/>
      <c r="FY104" s="40"/>
      <c r="FZ104" s="40"/>
      <c r="GA104" s="40"/>
      <c r="GB104" s="40"/>
      <c r="GC104" s="40"/>
      <c r="GD104" s="40"/>
      <c r="GE104" s="40"/>
      <c r="GF104" s="72"/>
      <c r="GG104" s="73"/>
      <c r="GH104" s="74"/>
      <c r="GI104" s="40"/>
      <c r="GJ104" s="40"/>
      <c r="GK104" s="40"/>
      <c r="GL104" s="40"/>
      <c r="GM104" s="40"/>
      <c r="GN104" s="40"/>
      <c r="GO104" s="40"/>
      <c r="GP104" s="40"/>
      <c r="GQ104" s="72"/>
      <c r="GR104" s="73"/>
      <c r="GS104" s="74"/>
      <c r="GT104" s="40"/>
      <c r="GU104" s="40"/>
      <c r="GV104" s="40"/>
      <c r="GW104" s="40"/>
      <c r="GX104" s="40"/>
      <c r="GY104" s="40"/>
      <c r="GZ104" s="40"/>
      <c r="HA104" s="40"/>
      <c r="HB104" s="72"/>
      <c r="HC104" s="73"/>
      <c r="HD104" s="74"/>
      <c r="HE104" s="40"/>
      <c r="HF104" s="40"/>
      <c r="HG104" s="40"/>
      <c r="HH104" s="40"/>
      <c r="HI104" s="40"/>
      <c r="HJ104" s="40"/>
      <c r="HK104" s="40"/>
      <c r="HL104" s="40"/>
      <c r="HM104" s="72"/>
      <c r="HN104" s="73"/>
      <c r="HO104" s="74"/>
      <c r="HP104" s="40"/>
      <c r="HQ104" s="40"/>
      <c r="HR104" s="40"/>
      <c r="HS104" s="40"/>
      <c r="HT104" s="40"/>
      <c r="HU104" s="40"/>
      <c r="HV104" s="40"/>
      <c r="HW104" s="40"/>
      <c r="HX104" s="72"/>
      <c r="HY104" s="73"/>
      <c r="HZ104" s="74"/>
      <c r="IA104" s="40"/>
      <c r="IB104" s="40"/>
      <c r="IC104" s="40"/>
      <c r="ID104" s="40"/>
      <c r="IE104" s="40"/>
      <c r="IF104" s="40"/>
      <c r="IG104" s="40"/>
      <c r="IH104" s="40"/>
      <c r="II104" s="72"/>
      <c r="IJ104" s="73"/>
      <c r="IK104" s="74"/>
      <c r="IL104" s="40"/>
      <c r="IM104" s="40"/>
      <c r="IN104" s="40"/>
      <c r="IO104" s="40"/>
      <c r="IP104" s="40"/>
      <c r="IQ104" s="40"/>
      <c r="IR104" s="40"/>
      <c r="IS104" s="40"/>
      <c r="IT104" s="72"/>
      <c r="IU104" s="73"/>
      <c r="IV104" s="74"/>
      <c r="IW104" s="40"/>
      <c r="IX104" s="40"/>
      <c r="IY104" s="40"/>
      <c r="IZ104" s="40"/>
      <c r="JA104" s="40"/>
      <c r="JB104" s="40"/>
      <c r="JC104" s="40"/>
      <c r="JD104" s="40"/>
      <c r="JE104" s="72"/>
      <c r="JF104" s="73"/>
      <c r="JG104" s="74"/>
      <c r="JH104" s="40"/>
      <c r="JI104" s="40"/>
      <c r="JJ104" s="40"/>
      <c r="JK104" s="40"/>
      <c r="JL104" s="40"/>
      <c r="JM104" s="40"/>
      <c r="JN104" s="40"/>
      <c r="JO104" s="40"/>
      <c r="JP104" s="72"/>
      <c r="JQ104" s="73"/>
      <c r="JR104" s="74"/>
      <c r="JS104" s="40"/>
      <c r="JT104" s="40"/>
      <c r="JU104" s="40"/>
      <c r="JV104" s="40"/>
      <c r="JW104" s="40"/>
      <c r="JX104" s="40"/>
      <c r="JY104" s="40"/>
      <c r="JZ104" s="40"/>
      <c r="KA104" s="72"/>
      <c r="KB104" s="73"/>
      <c r="KC104" s="74"/>
      <c r="KD104" s="40"/>
      <c r="KE104" s="40"/>
      <c r="KF104" s="40"/>
      <c r="KG104" s="40"/>
      <c r="KH104" s="40"/>
      <c r="KI104" s="40"/>
      <c r="KJ104" s="40"/>
      <c r="KK104" s="40"/>
      <c r="KL104" s="72"/>
      <c r="KM104" s="73"/>
      <c r="KN104" s="74"/>
      <c r="KO104" s="40"/>
      <c r="KP104" s="40"/>
      <c r="KQ104" s="40"/>
      <c r="KR104" s="40"/>
      <c r="KS104" s="40"/>
      <c r="KT104" s="40"/>
      <c r="KU104" s="40"/>
      <c r="KV104" s="40"/>
      <c r="KW104" s="72"/>
      <c r="KX104" s="73"/>
      <c r="KY104" s="74"/>
      <c r="KZ104" s="40"/>
      <c r="LA104" s="40"/>
      <c r="LB104" s="40"/>
      <c r="LC104" s="40"/>
      <c r="LD104" s="40"/>
      <c r="LE104" s="40"/>
      <c r="LF104" s="40"/>
      <c r="LG104" s="40"/>
      <c r="LH104" s="72"/>
      <c r="LI104" s="73"/>
      <c r="LJ104" s="74"/>
      <c r="LK104" s="40"/>
      <c r="LL104" s="40"/>
      <c r="LM104" s="40"/>
      <c r="LN104" s="40"/>
      <c r="LO104" s="40"/>
      <c r="LP104" s="40"/>
      <c r="LQ104" s="40"/>
      <c r="LR104" s="40"/>
      <c r="LS104" s="72"/>
      <c r="LT104" s="73"/>
      <c r="LU104" s="74"/>
      <c r="LV104" s="40"/>
      <c r="LW104" s="40"/>
      <c r="LX104" s="40"/>
      <c r="LY104" s="40"/>
      <c r="LZ104" s="40"/>
      <c r="MA104" s="40"/>
      <c r="MB104" s="40"/>
      <c r="MC104" s="40"/>
      <c r="MD104" s="72"/>
      <c r="ME104" s="73"/>
      <c r="MF104" s="74"/>
      <c r="MG104" s="40"/>
      <c r="MH104" s="40"/>
      <c r="MI104" s="40"/>
      <c r="MJ104" s="40"/>
      <c r="MK104" s="40"/>
      <c r="ML104" s="40"/>
      <c r="MM104" s="40"/>
      <c r="MN104" s="40"/>
      <c r="MO104" s="72"/>
      <c r="MP104" s="73"/>
      <c r="MQ104" s="74"/>
      <c r="MR104" s="40"/>
      <c r="MS104" s="40"/>
      <c r="MT104" s="40"/>
      <c r="MU104" s="40"/>
      <c r="MV104" s="40"/>
      <c r="MW104" s="40"/>
      <c r="MX104" s="40"/>
      <c r="MY104" s="40"/>
      <c r="MZ104" s="72"/>
      <c r="NA104" s="73"/>
      <c r="NB104" s="74"/>
      <c r="NC104" s="40"/>
      <c r="ND104" s="40"/>
      <c r="NE104" s="40"/>
      <c r="NF104" s="40"/>
      <c r="NG104" s="40"/>
      <c r="NH104" s="40"/>
      <c r="NI104" s="40"/>
      <c r="NJ104" s="40"/>
      <c r="NK104" s="72"/>
      <c r="NL104" s="73"/>
      <c r="NM104" s="74"/>
      <c r="NN104" s="40"/>
      <c r="NO104" s="40"/>
      <c r="NP104" s="40"/>
      <c r="NQ104" s="40"/>
      <c r="NR104" s="40"/>
      <c r="NS104" s="40"/>
      <c r="NT104" s="40"/>
      <c r="NU104" s="40"/>
      <c r="NV104" s="72"/>
      <c r="NW104" s="73"/>
      <c r="NX104" s="74"/>
      <c r="NY104" s="40"/>
      <c r="NZ104" s="40"/>
      <c r="OA104" s="40"/>
      <c r="OB104" s="40"/>
      <c r="OC104" s="40"/>
      <c r="OD104" s="40"/>
      <c r="OE104" s="40"/>
      <c r="OF104" s="40"/>
      <c r="OG104" s="72"/>
      <c r="OH104" s="73"/>
      <c r="OI104" s="74"/>
      <c r="OJ104" s="40"/>
      <c r="OK104" s="40"/>
      <c r="OL104" s="40"/>
      <c r="OM104" s="40"/>
      <c r="ON104" s="40"/>
      <c r="OO104" s="40"/>
      <c r="OP104" s="40"/>
      <c r="OQ104" s="40"/>
      <c r="OR104" s="72"/>
      <c r="OS104" s="73"/>
      <c r="OT104" s="74"/>
      <c r="OU104" s="40"/>
      <c r="OV104" s="40"/>
      <c r="OW104" s="40"/>
      <c r="OX104" s="40"/>
      <c r="OY104" s="40"/>
      <c r="OZ104" s="40"/>
      <c r="PA104" s="40"/>
      <c r="PB104" s="40"/>
      <c r="PC104" s="72"/>
      <c r="PD104" s="73"/>
      <c r="PE104" s="74"/>
      <c r="PF104" s="40"/>
      <c r="PG104" s="40"/>
      <c r="PH104" s="40"/>
      <c r="PI104" s="40"/>
      <c r="PJ104" s="40"/>
      <c r="PK104" s="40"/>
      <c r="PL104" s="40"/>
      <c r="PM104" s="40"/>
      <c r="PN104" s="72"/>
      <c r="PO104" s="73"/>
      <c r="PP104" s="74"/>
      <c r="PQ104" s="40"/>
      <c r="PR104" s="40"/>
      <c r="PS104" s="40"/>
      <c r="PT104" s="40"/>
      <c r="PU104" s="40"/>
      <c r="PV104" s="40"/>
      <c r="PW104" s="40"/>
      <c r="PX104" s="40"/>
      <c r="PY104" s="72"/>
      <c r="PZ104" s="73"/>
      <c r="QA104" s="74"/>
      <c r="QB104" s="40"/>
      <c r="QC104" s="40"/>
      <c r="QD104" s="40"/>
      <c r="QE104" s="40"/>
      <c r="QF104" s="40"/>
      <c r="QG104" s="40"/>
      <c r="QH104" s="40"/>
      <c r="QI104" s="40"/>
      <c r="QJ104" s="72"/>
      <c r="QK104" s="73"/>
      <c r="QL104" s="74"/>
      <c r="QM104" s="40"/>
      <c r="QN104" s="40"/>
      <c r="QO104" s="40"/>
      <c r="QP104" s="40"/>
      <c r="QQ104" s="40"/>
      <c r="QR104" s="40"/>
      <c r="QS104" s="40"/>
      <c r="QT104" s="40"/>
      <c r="QU104" s="72"/>
      <c r="QV104" s="73"/>
      <c r="QW104" s="74"/>
      <c r="QX104" s="40"/>
      <c r="QY104" s="40"/>
      <c r="QZ104" s="40"/>
      <c r="RA104" s="40"/>
      <c r="RB104" s="40"/>
      <c r="RC104" s="40"/>
      <c r="RD104" s="40"/>
      <c r="RE104" s="40"/>
      <c r="RF104" s="72"/>
      <c r="RG104" s="73"/>
      <c r="RH104" s="74"/>
      <c r="RI104" s="40"/>
      <c r="RJ104" s="40"/>
      <c r="RK104" s="40"/>
      <c r="RL104" s="40"/>
      <c r="RM104" s="40"/>
      <c r="RN104" s="40"/>
      <c r="RO104" s="40"/>
      <c r="RP104" s="40"/>
      <c r="RQ104" s="72"/>
      <c r="RR104" s="73"/>
      <c r="RS104" s="74"/>
      <c r="RT104" s="40"/>
      <c r="RU104" s="40"/>
      <c r="RV104" s="40"/>
      <c r="RW104" s="40"/>
      <c r="RX104" s="40"/>
      <c r="RY104" s="40"/>
      <c r="RZ104" s="40"/>
      <c r="SA104" s="40"/>
      <c r="SB104" s="72"/>
      <c r="SC104" s="73"/>
      <c r="SD104" s="74"/>
      <c r="SE104" s="40"/>
      <c r="SF104" s="40"/>
      <c r="SG104" s="40"/>
      <c r="SH104" s="40"/>
      <c r="SI104" s="40"/>
      <c r="SJ104" s="40"/>
      <c r="SK104" s="40"/>
      <c r="SL104" s="40"/>
      <c r="SM104" s="72"/>
      <c r="SN104" s="73"/>
      <c r="SO104" s="74"/>
      <c r="SP104" s="40"/>
      <c r="SQ104" s="40"/>
      <c r="SR104" s="40"/>
      <c r="SS104" s="40"/>
      <c r="ST104" s="40"/>
      <c r="SU104" s="40"/>
      <c r="SV104" s="40"/>
      <c r="SW104" s="40"/>
      <c r="SX104" s="72"/>
      <c r="SY104" s="73"/>
      <c r="SZ104" s="74"/>
      <c r="TA104" s="40"/>
      <c r="TB104" s="40"/>
      <c r="TC104" s="40"/>
      <c r="TD104" s="40"/>
      <c r="TE104" s="40"/>
      <c r="TF104" s="40"/>
      <c r="TG104" s="40"/>
      <c r="TH104" s="40"/>
      <c r="TI104" s="72"/>
      <c r="TJ104" s="73"/>
      <c r="TK104" s="74"/>
      <c r="TL104" s="40"/>
      <c r="TM104" s="40"/>
      <c r="TN104" s="40"/>
      <c r="TO104" s="40"/>
      <c r="TP104" s="40"/>
      <c r="TQ104" s="40"/>
      <c r="TR104" s="40"/>
      <c r="TS104" s="40"/>
      <c r="TT104" s="72"/>
      <c r="TU104" s="73"/>
      <c r="TV104" s="74"/>
      <c r="TW104" s="40"/>
      <c r="TX104" s="40"/>
      <c r="TY104" s="40"/>
      <c r="TZ104" s="40"/>
      <c r="UA104" s="40"/>
      <c r="UB104" s="40"/>
      <c r="UC104" s="40"/>
      <c r="UD104" s="40"/>
      <c r="UE104" s="72"/>
    </row>
    <row r="105" spans="1:551" x14ac:dyDescent="0.25">
      <c r="A105" s="75"/>
      <c r="B105" s="73"/>
      <c r="C105" s="154" t="str">
        <f>'Site 1'!C103</f>
        <v>First Year Implementation (Projected)</v>
      </c>
      <c r="D105" s="155"/>
      <c r="E105" s="155"/>
      <c r="F105" s="155"/>
      <c r="G105" s="155"/>
      <c r="H105" s="156"/>
      <c r="I105" s="40"/>
      <c r="J105" s="40"/>
      <c r="K105" s="40"/>
      <c r="L105" s="72"/>
      <c r="M105" s="73"/>
      <c r="N105" s="154" t="str">
        <f>$C$105</f>
        <v>First Year Implementation (Projected)</v>
      </c>
      <c r="O105" s="155"/>
      <c r="P105" s="155"/>
      <c r="Q105" s="155"/>
      <c r="R105" s="155"/>
      <c r="S105" s="156"/>
      <c r="T105" s="40"/>
      <c r="U105" s="40"/>
      <c r="V105" s="40"/>
      <c r="W105" s="72"/>
      <c r="X105" s="73"/>
      <c r="Y105" s="154" t="str">
        <f>$C$105</f>
        <v>First Year Implementation (Projected)</v>
      </c>
      <c r="Z105" s="155"/>
      <c r="AA105" s="155"/>
      <c r="AB105" s="155"/>
      <c r="AC105" s="155"/>
      <c r="AD105" s="156"/>
      <c r="AE105" s="40"/>
      <c r="AF105" s="40"/>
      <c r="AG105" s="40"/>
      <c r="AH105" s="72"/>
      <c r="AI105" s="73"/>
      <c r="AJ105" s="154" t="str">
        <f>$C$105</f>
        <v>First Year Implementation (Projected)</v>
      </c>
      <c r="AK105" s="155"/>
      <c r="AL105" s="155"/>
      <c r="AM105" s="155"/>
      <c r="AN105" s="155"/>
      <c r="AO105" s="156"/>
      <c r="AP105" s="40"/>
      <c r="AQ105" s="40"/>
      <c r="AR105" s="40"/>
      <c r="AS105" s="72"/>
      <c r="AT105" s="73"/>
      <c r="AU105" s="154" t="str">
        <f>$C$105</f>
        <v>First Year Implementation (Projected)</v>
      </c>
      <c r="AV105" s="155"/>
      <c r="AW105" s="155"/>
      <c r="AX105" s="155"/>
      <c r="AY105" s="155"/>
      <c r="AZ105" s="156"/>
      <c r="BA105" s="40"/>
      <c r="BB105" s="40"/>
      <c r="BC105" s="40"/>
      <c r="BD105" s="72"/>
      <c r="BE105" s="73"/>
      <c r="BF105" s="154" t="str">
        <f>$C$105</f>
        <v>First Year Implementation (Projected)</v>
      </c>
      <c r="BG105" s="155"/>
      <c r="BH105" s="155"/>
      <c r="BI105" s="155"/>
      <c r="BJ105" s="155"/>
      <c r="BK105" s="156"/>
      <c r="BL105" s="40"/>
      <c r="BM105" s="40"/>
      <c r="BN105" s="40"/>
      <c r="BO105" s="72"/>
      <c r="BP105" s="73"/>
      <c r="BQ105" s="154" t="str">
        <f>$C$105</f>
        <v>First Year Implementation (Projected)</v>
      </c>
      <c r="BR105" s="155"/>
      <c r="BS105" s="155"/>
      <c r="BT105" s="155"/>
      <c r="BU105" s="155"/>
      <c r="BV105" s="156"/>
      <c r="BW105" s="40"/>
      <c r="BX105" s="40"/>
      <c r="BY105" s="40"/>
      <c r="BZ105" s="72"/>
      <c r="CA105" s="73"/>
      <c r="CB105" s="154" t="str">
        <f>$C$105</f>
        <v>First Year Implementation (Projected)</v>
      </c>
      <c r="CC105" s="155"/>
      <c r="CD105" s="155"/>
      <c r="CE105" s="155"/>
      <c r="CF105" s="155"/>
      <c r="CG105" s="156"/>
      <c r="CH105" s="40"/>
      <c r="CI105" s="40"/>
      <c r="CJ105" s="40"/>
      <c r="CK105" s="72"/>
      <c r="CL105" s="73"/>
      <c r="CM105" s="154" t="str">
        <f>$C$105</f>
        <v>First Year Implementation (Projected)</v>
      </c>
      <c r="CN105" s="155"/>
      <c r="CO105" s="155"/>
      <c r="CP105" s="155"/>
      <c r="CQ105" s="155"/>
      <c r="CR105" s="156"/>
      <c r="CS105" s="40"/>
      <c r="CT105" s="40"/>
      <c r="CU105" s="40"/>
      <c r="CV105" s="72"/>
      <c r="CW105" s="73"/>
      <c r="CX105" s="154" t="str">
        <f>$C$105</f>
        <v>First Year Implementation (Projected)</v>
      </c>
      <c r="CY105" s="155"/>
      <c r="CZ105" s="155"/>
      <c r="DA105" s="155"/>
      <c r="DB105" s="155"/>
      <c r="DC105" s="156"/>
      <c r="DD105" s="40"/>
      <c r="DE105" s="40"/>
      <c r="DF105" s="40"/>
      <c r="DG105" s="72"/>
      <c r="DH105" s="73"/>
      <c r="DI105" s="154" t="str">
        <f>$C$105</f>
        <v>First Year Implementation (Projected)</v>
      </c>
      <c r="DJ105" s="155"/>
      <c r="DK105" s="155"/>
      <c r="DL105" s="155"/>
      <c r="DM105" s="155"/>
      <c r="DN105" s="156"/>
      <c r="DO105" s="40"/>
      <c r="DP105" s="40"/>
      <c r="DQ105" s="40"/>
      <c r="DR105" s="72"/>
      <c r="DS105" s="73"/>
      <c r="DT105" s="154" t="str">
        <f>$C$105</f>
        <v>First Year Implementation (Projected)</v>
      </c>
      <c r="DU105" s="155"/>
      <c r="DV105" s="155"/>
      <c r="DW105" s="155"/>
      <c r="DX105" s="155"/>
      <c r="DY105" s="156"/>
      <c r="DZ105" s="40"/>
      <c r="EA105" s="40"/>
      <c r="EB105" s="40"/>
      <c r="EC105" s="72"/>
      <c r="ED105" s="73"/>
      <c r="EE105" s="154" t="str">
        <f>$C$105</f>
        <v>First Year Implementation (Projected)</v>
      </c>
      <c r="EF105" s="155"/>
      <c r="EG105" s="155"/>
      <c r="EH105" s="155"/>
      <c r="EI105" s="155"/>
      <c r="EJ105" s="156"/>
      <c r="EK105" s="40"/>
      <c r="EL105" s="40"/>
      <c r="EM105" s="40"/>
      <c r="EN105" s="72"/>
      <c r="EO105" s="73"/>
      <c r="EP105" s="154" t="str">
        <f>$C$105</f>
        <v>First Year Implementation (Projected)</v>
      </c>
      <c r="EQ105" s="155"/>
      <c r="ER105" s="155"/>
      <c r="ES105" s="155"/>
      <c r="ET105" s="155"/>
      <c r="EU105" s="156"/>
      <c r="EV105" s="40"/>
      <c r="EW105" s="40"/>
      <c r="EX105" s="40"/>
      <c r="EY105" s="72"/>
      <c r="EZ105" s="73"/>
      <c r="FA105" s="154" t="str">
        <f>$C$105</f>
        <v>First Year Implementation (Projected)</v>
      </c>
      <c r="FB105" s="155"/>
      <c r="FC105" s="155"/>
      <c r="FD105" s="155"/>
      <c r="FE105" s="155"/>
      <c r="FF105" s="156"/>
      <c r="FG105" s="40"/>
      <c r="FH105" s="40"/>
      <c r="FI105" s="40"/>
      <c r="FJ105" s="72"/>
      <c r="FK105" s="73"/>
      <c r="FL105" s="154" t="str">
        <f>$C$105</f>
        <v>First Year Implementation (Projected)</v>
      </c>
      <c r="FM105" s="155"/>
      <c r="FN105" s="155"/>
      <c r="FO105" s="155"/>
      <c r="FP105" s="155"/>
      <c r="FQ105" s="156"/>
      <c r="FR105" s="40"/>
      <c r="FS105" s="40"/>
      <c r="FT105" s="40"/>
      <c r="FU105" s="72"/>
      <c r="FV105" s="73"/>
      <c r="FW105" s="154" t="str">
        <f>$C$105</f>
        <v>First Year Implementation (Projected)</v>
      </c>
      <c r="FX105" s="155"/>
      <c r="FY105" s="155"/>
      <c r="FZ105" s="155"/>
      <c r="GA105" s="155"/>
      <c r="GB105" s="156"/>
      <c r="GC105" s="40"/>
      <c r="GD105" s="40"/>
      <c r="GE105" s="40"/>
      <c r="GF105" s="72"/>
      <c r="GG105" s="73"/>
      <c r="GH105" s="154" t="str">
        <f>$C$105</f>
        <v>First Year Implementation (Projected)</v>
      </c>
      <c r="GI105" s="155"/>
      <c r="GJ105" s="155"/>
      <c r="GK105" s="155"/>
      <c r="GL105" s="155"/>
      <c r="GM105" s="156"/>
      <c r="GN105" s="40"/>
      <c r="GO105" s="40"/>
      <c r="GP105" s="40"/>
      <c r="GQ105" s="72"/>
      <c r="GR105" s="73"/>
      <c r="GS105" s="154" t="str">
        <f>$C$105</f>
        <v>First Year Implementation (Projected)</v>
      </c>
      <c r="GT105" s="155"/>
      <c r="GU105" s="155"/>
      <c r="GV105" s="155"/>
      <c r="GW105" s="155"/>
      <c r="GX105" s="156"/>
      <c r="GY105" s="40"/>
      <c r="GZ105" s="40"/>
      <c r="HA105" s="40"/>
      <c r="HB105" s="72"/>
      <c r="HC105" s="73"/>
      <c r="HD105" s="154" t="str">
        <f>$C$105</f>
        <v>First Year Implementation (Projected)</v>
      </c>
      <c r="HE105" s="155"/>
      <c r="HF105" s="155"/>
      <c r="HG105" s="155"/>
      <c r="HH105" s="155"/>
      <c r="HI105" s="156"/>
      <c r="HJ105" s="40"/>
      <c r="HK105" s="40"/>
      <c r="HL105" s="40"/>
      <c r="HM105" s="72"/>
      <c r="HN105" s="73"/>
      <c r="HO105" s="154" t="str">
        <f>$C$105</f>
        <v>First Year Implementation (Projected)</v>
      </c>
      <c r="HP105" s="155"/>
      <c r="HQ105" s="155"/>
      <c r="HR105" s="155"/>
      <c r="HS105" s="155"/>
      <c r="HT105" s="156"/>
      <c r="HU105" s="40"/>
      <c r="HV105" s="40"/>
      <c r="HW105" s="40"/>
      <c r="HX105" s="72"/>
      <c r="HY105" s="73"/>
      <c r="HZ105" s="154" t="str">
        <f>$C$105</f>
        <v>First Year Implementation (Projected)</v>
      </c>
      <c r="IA105" s="155"/>
      <c r="IB105" s="155"/>
      <c r="IC105" s="155"/>
      <c r="ID105" s="155"/>
      <c r="IE105" s="156"/>
      <c r="IF105" s="40"/>
      <c r="IG105" s="40"/>
      <c r="IH105" s="40"/>
      <c r="II105" s="72"/>
      <c r="IJ105" s="73"/>
      <c r="IK105" s="154" t="str">
        <f>$C$105</f>
        <v>First Year Implementation (Projected)</v>
      </c>
      <c r="IL105" s="155"/>
      <c r="IM105" s="155"/>
      <c r="IN105" s="155"/>
      <c r="IO105" s="155"/>
      <c r="IP105" s="156"/>
      <c r="IQ105" s="40"/>
      <c r="IR105" s="40"/>
      <c r="IS105" s="40"/>
      <c r="IT105" s="72"/>
      <c r="IU105" s="73"/>
      <c r="IV105" s="154" t="str">
        <f>$C$105</f>
        <v>First Year Implementation (Projected)</v>
      </c>
      <c r="IW105" s="155"/>
      <c r="IX105" s="155"/>
      <c r="IY105" s="155"/>
      <c r="IZ105" s="155"/>
      <c r="JA105" s="156"/>
      <c r="JB105" s="40"/>
      <c r="JC105" s="40"/>
      <c r="JD105" s="40"/>
      <c r="JE105" s="72"/>
      <c r="JF105" s="73"/>
      <c r="JG105" s="154" t="str">
        <f>$C$105</f>
        <v>First Year Implementation (Projected)</v>
      </c>
      <c r="JH105" s="155"/>
      <c r="JI105" s="155"/>
      <c r="JJ105" s="155"/>
      <c r="JK105" s="155"/>
      <c r="JL105" s="156"/>
      <c r="JM105" s="40"/>
      <c r="JN105" s="40"/>
      <c r="JO105" s="40"/>
      <c r="JP105" s="72"/>
      <c r="JQ105" s="73"/>
      <c r="JR105" s="154" t="str">
        <f>$C$105</f>
        <v>First Year Implementation (Projected)</v>
      </c>
      <c r="JS105" s="155"/>
      <c r="JT105" s="155"/>
      <c r="JU105" s="155"/>
      <c r="JV105" s="155"/>
      <c r="JW105" s="156"/>
      <c r="JX105" s="40"/>
      <c r="JY105" s="40"/>
      <c r="JZ105" s="40"/>
      <c r="KA105" s="72"/>
      <c r="KB105" s="73"/>
      <c r="KC105" s="154" t="str">
        <f>$C$105</f>
        <v>First Year Implementation (Projected)</v>
      </c>
      <c r="KD105" s="155"/>
      <c r="KE105" s="155"/>
      <c r="KF105" s="155"/>
      <c r="KG105" s="155"/>
      <c r="KH105" s="156"/>
      <c r="KI105" s="40"/>
      <c r="KJ105" s="40"/>
      <c r="KK105" s="40"/>
      <c r="KL105" s="72"/>
      <c r="KM105" s="73"/>
      <c r="KN105" s="154" t="str">
        <f>$C$105</f>
        <v>First Year Implementation (Projected)</v>
      </c>
      <c r="KO105" s="155"/>
      <c r="KP105" s="155"/>
      <c r="KQ105" s="155"/>
      <c r="KR105" s="155"/>
      <c r="KS105" s="156"/>
      <c r="KT105" s="40"/>
      <c r="KU105" s="40"/>
      <c r="KV105" s="40"/>
      <c r="KW105" s="72"/>
      <c r="KX105" s="73"/>
      <c r="KY105" s="154" t="str">
        <f>$C$105</f>
        <v>First Year Implementation (Projected)</v>
      </c>
      <c r="KZ105" s="155"/>
      <c r="LA105" s="155"/>
      <c r="LB105" s="155"/>
      <c r="LC105" s="155"/>
      <c r="LD105" s="156"/>
      <c r="LE105" s="40"/>
      <c r="LF105" s="40"/>
      <c r="LG105" s="40"/>
      <c r="LH105" s="72"/>
      <c r="LI105" s="73"/>
      <c r="LJ105" s="154" t="str">
        <f>$C$105</f>
        <v>First Year Implementation (Projected)</v>
      </c>
      <c r="LK105" s="155"/>
      <c r="LL105" s="155"/>
      <c r="LM105" s="155"/>
      <c r="LN105" s="155"/>
      <c r="LO105" s="156"/>
      <c r="LP105" s="40"/>
      <c r="LQ105" s="40"/>
      <c r="LR105" s="40"/>
      <c r="LS105" s="72"/>
      <c r="LT105" s="73"/>
      <c r="LU105" s="154" t="str">
        <f>$C$105</f>
        <v>First Year Implementation (Projected)</v>
      </c>
      <c r="LV105" s="155"/>
      <c r="LW105" s="155"/>
      <c r="LX105" s="155"/>
      <c r="LY105" s="155"/>
      <c r="LZ105" s="156"/>
      <c r="MA105" s="40"/>
      <c r="MB105" s="40"/>
      <c r="MC105" s="40"/>
      <c r="MD105" s="72"/>
      <c r="ME105" s="73"/>
      <c r="MF105" s="154" t="str">
        <f>$C$105</f>
        <v>First Year Implementation (Projected)</v>
      </c>
      <c r="MG105" s="155"/>
      <c r="MH105" s="155"/>
      <c r="MI105" s="155"/>
      <c r="MJ105" s="155"/>
      <c r="MK105" s="156"/>
      <c r="ML105" s="40"/>
      <c r="MM105" s="40"/>
      <c r="MN105" s="40"/>
      <c r="MO105" s="72"/>
      <c r="MP105" s="73"/>
      <c r="MQ105" s="154" t="str">
        <f>$C$105</f>
        <v>First Year Implementation (Projected)</v>
      </c>
      <c r="MR105" s="155"/>
      <c r="MS105" s="155"/>
      <c r="MT105" s="155"/>
      <c r="MU105" s="155"/>
      <c r="MV105" s="156"/>
      <c r="MW105" s="40"/>
      <c r="MX105" s="40"/>
      <c r="MY105" s="40"/>
      <c r="MZ105" s="72"/>
      <c r="NA105" s="73"/>
      <c r="NB105" s="154" t="str">
        <f>$C$105</f>
        <v>First Year Implementation (Projected)</v>
      </c>
      <c r="NC105" s="155"/>
      <c r="ND105" s="155"/>
      <c r="NE105" s="155"/>
      <c r="NF105" s="155"/>
      <c r="NG105" s="156"/>
      <c r="NH105" s="40"/>
      <c r="NI105" s="40"/>
      <c r="NJ105" s="40"/>
      <c r="NK105" s="72"/>
      <c r="NL105" s="73"/>
      <c r="NM105" s="154" t="str">
        <f>$C$105</f>
        <v>First Year Implementation (Projected)</v>
      </c>
      <c r="NN105" s="155"/>
      <c r="NO105" s="155"/>
      <c r="NP105" s="155"/>
      <c r="NQ105" s="155"/>
      <c r="NR105" s="156"/>
      <c r="NS105" s="40"/>
      <c r="NT105" s="40"/>
      <c r="NU105" s="40"/>
      <c r="NV105" s="72"/>
      <c r="NW105" s="73"/>
      <c r="NX105" s="154" t="str">
        <f>$C$105</f>
        <v>First Year Implementation (Projected)</v>
      </c>
      <c r="NY105" s="155"/>
      <c r="NZ105" s="155"/>
      <c r="OA105" s="155"/>
      <c r="OB105" s="155"/>
      <c r="OC105" s="156"/>
      <c r="OD105" s="40"/>
      <c r="OE105" s="40"/>
      <c r="OF105" s="40"/>
      <c r="OG105" s="72"/>
      <c r="OH105" s="73"/>
      <c r="OI105" s="154" t="str">
        <f>$C$105</f>
        <v>First Year Implementation (Projected)</v>
      </c>
      <c r="OJ105" s="155"/>
      <c r="OK105" s="155"/>
      <c r="OL105" s="155"/>
      <c r="OM105" s="155"/>
      <c r="ON105" s="156"/>
      <c r="OO105" s="40"/>
      <c r="OP105" s="40"/>
      <c r="OQ105" s="40"/>
      <c r="OR105" s="72"/>
      <c r="OS105" s="73"/>
      <c r="OT105" s="154" t="str">
        <f>$C$105</f>
        <v>First Year Implementation (Projected)</v>
      </c>
      <c r="OU105" s="155"/>
      <c r="OV105" s="155"/>
      <c r="OW105" s="155"/>
      <c r="OX105" s="155"/>
      <c r="OY105" s="156"/>
      <c r="OZ105" s="40"/>
      <c r="PA105" s="40"/>
      <c r="PB105" s="40"/>
      <c r="PC105" s="72"/>
      <c r="PD105" s="73"/>
      <c r="PE105" s="154" t="str">
        <f>$C$105</f>
        <v>First Year Implementation (Projected)</v>
      </c>
      <c r="PF105" s="155"/>
      <c r="PG105" s="155"/>
      <c r="PH105" s="155"/>
      <c r="PI105" s="155"/>
      <c r="PJ105" s="156"/>
      <c r="PK105" s="40"/>
      <c r="PL105" s="40"/>
      <c r="PM105" s="40"/>
      <c r="PN105" s="72"/>
      <c r="PO105" s="73"/>
      <c r="PP105" s="154" t="str">
        <f>$C$105</f>
        <v>First Year Implementation (Projected)</v>
      </c>
      <c r="PQ105" s="155"/>
      <c r="PR105" s="155"/>
      <c r="PS105" s="155"/>
      <c r="PT105" s="155"/>
      <c r="PU105" s="156"/>
      <c r="PV105" s="40"/>
      <c r="PW105" s="40"/>
      <c r="PX105" s="40"/>
      <c r="PY105" s="72"/>
      <c r="PZ105" s="73"/>
      <c r="QA105" s="154" t="str">
        <f>$C$105</f>
        <v>First Year Implementation (Projected)</v>
      </c>
      <c r="QB105" s="155"/>
      <c r="QC105" s="155"/>
      <c r="QD105" s="155"/>
      <c r="QE105" s="155"/>
      <c r="QF105" s="156"/>
      <c r="QG105" s="40"/>
      <c r="QH105" s="40"/>
      <c r="QI105" s="40"/>
      <c r="QJ105" s="72"/>
      <c r="QK105" s="73"/>
      <c r="QL105" s="154" t="str">
        <f>$C$105</f>
        <v>First Year Implementation (Projected)</v>
      </c>
      <c r="QM105" s="155"/>
      <c r="QN105" s="155"/>
      <c r="QO105" s="155"/>
      <c r="QP105" s="155"/>
      <c r="QQ105" s="156"/>
      <c r="QR105" s="40"/>
      <c r="QS105" s="40"/>
      <c r="QT105" s="40"/>
      <c r="QU105" s="72"/>
      <c r="QV105" s="73"/>
      <c r="QW105" s="154" t="str">
        <f>$C$105</f>
        <v>First Year Implementation (Projected)</v>
      </c>
      <c r="QX105" s="155"/>
      <c r="QY105" s="155"/>
      <c r="QZ105" s="155"/>
      <c r="RA105" s="155"/>
      <c r="RB105" s="156"/>
      <c r="RC105" s="40"/>
      <c r="RD105" s="40"/>
      <c r="RE105" s="40"/>
      <c r="RF105" s="72"/>
      <c r="RG105" s="73"/>
      <c r="RH105" s="154" t="str">
        <f>$C$105</f>
        <v>First Year Implementation (Projected)</v>
      </c>
      <c r="RI105" s="155"/>
      <c r="RJ105" s="155"/>
      <c r="RK105" s="155"/>
      <c r="RL105" s="155"/>
      <c r="RM105" s="156"/>
      <c r="RN105" s="40"/>
      <c r="RO105" s="40"/>
      <c r="RP105" s="40"/>
      <c r="RQ105" s="72"/>
      <c r="RR105" s="73"/>
      <c r="RS105" s="154" t="str">
        <f>$C$105</f>
        <v>First Year Implementation (Projected)</v>
      </c>
      <c r="RT105" s="155"/>
      <c r="RU105" s="155"/>
      <c r="RV105" s="155"/>
      <c r="RW105" s="155"/>
      <c r="RX105" s="156"/>
      <c r="RY105" s="40"/>
      <c r="RZ105" s="40"/>
      <c r="SA105" s="40"/>
      <c r="SB105" s="72"/>
      <c r="SC105" s="73"/>
      <c r="SD105" s="154" t="str">
        <f>$C$105</f>
        <v>First Year Implementation (Projected)</v>
      </c>
      <c r="SE105" s="155"/>
      <c r="SF105" s="155"/>
      <c r="SG105" s="155"/>
      <c r="SH105" s="155"/>
      <c r="SI105" s="156"/>
      <c r="SJ105" s="40"/>
      <c r="SK105" s="40"/>
      <c r="SL105" s="40"/>
      <c r="SM105" s="72"/>
      <c r="SN105" s="73"/>
      <c r="SO105" s="154" t="str">
        <f>$C$105</f>
        <v>First Year Implementation (Projected)</v>
      </c>
      <c r="SP105" s="155"/>
      <c r="SQ105" s="155"/>
      <c r="SR105" s="155"/>
      <c r="SS105" s="155"/>
      <c r="ST105" s="156"/>
      <c r="SU105" s="40"/>
      <c r="SV105" s="40"/>
      <c r="SW105" s="40"/>
      <c r="SX105" s="72"/>
      <c r="SY105" s="73"/>
      <c r="SZ105" s="154" t="str">
        <f>$C$105</f>
        <v>First Year Implementation (Projected)</v>
      </c>
      <c r="TA105" s="155"/>
      <c r="TB105" s="155"/>
      <c r="TC105" s="155"/>
      <c r="TD105" s="155"/>
      <c r="TE105" s="156"/>
      <c r="TF105" s="40"/>
      <c r="TG105" s="40"/>
      <c r="TH105" s="40"/>
      <c r="TI105" s="72"/>
      <c r="TJ105" s="73"/>
      <c r="TK105" s="154" t="str">
        <f>$C$105</f>
        <v>First Year Implementation (Projected)</v>
      </c>
      <c r="TL105" s="155"/>
      <c r="TM105" s="155"/>
      <c r="TN105" s="155"/>
      <c r="TO105" s="155"/>
      <c r="TP105" s="156"/>
      <c r="TQ105" s="40"/>
      <c r="TR105" s="40"/>
      <c r="TS105" s="40"/>
      <c r="TT105" s="72"/>
      <c r="TU105" s="73"/>
      <c r="TV105" s="154" t="str">
        <f>$C$105</f>
        <v>First Year Implementation (Projected)</v>
      </c>
      <c r="TW105" s="155"/>
      <c r="TX105" s="155"/>
      <c r="TY105" s="155"/>
      <c r="TZ105" s="155"/>
      <c r="UA105" s="156"/>
      <c r="UB105" s="40"/>
      <c r="UC105" s="40"/>
      <c r="UD105" s="40"/>
      <c r="UE105" s="72"/>
    </row>
    <row r="106" spans="1:551" x14ac:dyDescent="0.25">
      <c r="A106" s="75"/>
      <c r="B106" s="73"/>
      <c r="C106" s="166" t="str">
        <f>'Site 1'!C104</f>
        <v>Position by Title</v>
      </c>
      <c r="D106" s="166"/>
      <c r="E106" s="166"/>
      <c r="F106" s="166" t="str">
        <f>'Site 1'!F104</f>
        <v>#FTEs</v>
      </c>
      <c r="G106" s="167" t="str">
        <f>'Site 1'!G104:H104</f>
        <v>Schedule</v>
      </c>
      <c r="H106" s="167"/>
      <c r="I106" s="40"/>
      <c r="J106" s="40"/>
      <c r="K106" s="40"/>
      <c r="L106" s="72"/>
      <c r="M106" s="73"/>
      <c r="N106" s="166" t="str">
        <f>$C$106</f>
        <v>Position by Title</v>
      </c>
      <c r="O106" s="166"/>
      <c r="P106" s="166"/>
      <c r="Q106" s="166" t="str">
        <f>$F$106</f>
        <v>#FTEs</v>
      </c>
      <c r="R106" s="167" t="str">
        <f>$G$106</f>
        <v>Schedule</v>
      </c>
      <c r="S106" s="167"/>
      <c r="T106" s="40"/>
      <c r="U106" s="40"/>
      <c r="V106" s="40"/>
      <c r="W106" s="72"/>
      <c r="X106" s="73"/>
      <c r="Y106" s="166" t="str">
        <f>$C$106</f>
        <v>Position by Title</v>
      </c>
      <c r="Z106" s="166"/>
      <c r="AA106" s="166"/>
      <c r="AB106" s="166" t="str">
        <f>$F$106</f>
        <v>#FTEs</v>
      </c>
      <c r="AC106" s="167" t="str">
        <f>$G$106</f>
        <v>Schedule</v>
      </c>
      <c r="AD106" s="167"/>
      <c r="AE106" s="40"/>
      <c r="AF106" s="40"/>
      <c r="AG106" s="40"/>
      <c r="AH106" s="72"/>
      <c r="AI106" s="73"/>
      <c r="AJ106" s="166" t="str">
        <f>$C$106</f>
        <v>Position by Title</v>
      </c>
      <c r="AK106" s="166"/>
      <c r="AL106" s="166"/>
      <c r="AM106" s="166" t="str">
        <f>$F$106</f>
        <v>#FTEs</v>
      </c>
      <c r="AN106" s="167" t="str">
        <f>$G$106</f>
        <v>Schedule</v>
      </c>
      <c r="AO106" s="167"/>
      <c r="AP106" s="40"/>
      <c r="AQ106" s="40"/>
      <c r="AR106" s="40"/>
      <c r="AS106" s="72"/>
      <c r="AT106" s="73"/>
      <c r="AU106" s="166" t="str">
        <f>$C$106</f>
        <v>Position by Title</v>
      </c>
      <c r="AV106" s="166"/>
      <c r="AW106" s="166"/>
      <c r="AX106" s="166" t="str">
        <f>$F$106</f>
        <v>#FTEs</v>
      </c>
      <c r="AY106" s="167" t="str">
        <f>$G$106</f>
        <v>Schedule</v>
      </c>
      <c r="AZ106" s="167"/>
      <c r="BA106" s="40"/>
      <c r="BB106" s="40"/>
      <c r="BC106" s="40"/>
      <c r="BD106" s="72"/>
      <c r="BE106" s="73"/>
      <c r="BF106" s="166" t="str">
        <f>$C$106</f>
        <v>Position by Title</v>
      </c>
      <c r="BG106" s="166"/>
      <c r="BH106" s="166"/>
      <c r="BI106" s="166" t="str">
        <f>$F$106</f>
        <v>#FTEs</v>
      </c>
      <c r="BJ106" s="167" t="str">
        <f>$G$106</f>
        <v>Schedule</v>
      </c>
      <c r="BK106" s="167"/>
      <c r="BL106" s="40"/>
      <c r="BM106" s="40"/>
      <c r="BN106" s="40"/>
      <c r="BO106" s="72"/>
      <c r="BP106" s="73"/>
      <c r="BQ106" s="166" t="str">
        <f>$C$106</f>
        <v>Position by Title</v>
      </c>
      <c r="BR106" s="166"/>
      <c r="BS106" s="166"/>
      <c r="BT106" s="166" t="str">
        <f>$F$106</f>
        <v>#FTEs</v>
      </c>
      <c r="BU106" s="167" t="str">
        <f>$G$106</f>
        <v>Schedule</v>
      </c>
      <c r="BV106" s="167"/>
      <c r="BW106" s="40"/>
      <c r="BX106" s="40"/>
      <c r="BY106" s="40"/>
      <c r="BZ106" s="72"/>
      <c r="CA106" s="73"/>
      <c r="CB106" s="166" t="str">
        <f>$C$106</f>
        <v>Position by Title</v>
      </c>
      <c r="CC106" s="166"/>
      <c r="CD106" s="166"/>
      <c r="CE106" s="166" t="str">
        <f>$F$106</f>
        <v>#FTEs</v>
      </c>
      <c r="CF106" s="167" t="str">
        <f>$G$106</f>
        <v>Schedule</v>
      </c>
      <c r="CG106" s="167"/>
      <c r="CH106" s="40"/>
      <c r="CI106" s="40"/>
      <c r="CJ106" s="40"/>
      <c r="CK106" s="72"/>
      <c r="CL106" s="73"/>
      <c r="CM106" s="166" t="str">
        <f>$C$106</f>
        <v>Position by Title</v>
      </c>
      <c r="CN106" s="166"/>
      <c r="CO106" s="166"/>
      <c r="CP106" s="166" t="str">
        <f>$F$106</f>
        <v>#FTEs</v>
      </c>
      <c r="CQ106" s="167" t="str">
        <f>$G$106</f>
        <v>Schedule</v>
      </c>
      <c r="CR106" s="167"/>
      <c r="CS106" s="40"/>
      <c r="CT106" s="40"/>
      <c r="CU106" s="40"/>
      <c r="CV106" s="72"/>
      <c r="CW106" s="73"/>
      <c r="CX106" s="166" t="str">
        <f>$C$106</f>
        <v>Position by Title</v>
      </c>
      <c r="CY106" s="166"/>
      <c r="CZ106" s="166"/>
      <c r="DA106" s="166" t="str">
        <f>$F$106</f>
        <v>#FTEs</v>
      </c>
      <c r="DB106" s="167" t="str">
        <f>$G$106</f>
        <v>Schedule</v>
      </c>
      <c r="DC106" s="167"/>
      <c r="DD106" s="40"/>
      <c r="DE106" s="40"/>
      <c r="DF106" s="40"/>
      <c r="DG106" s="72"/>
      <c r="DH106" s="73"/>
      <c r="DI106" s="166" t="str">
        <f>$C$106</f>
        <v>Position by Title</v>
      </c>
      <c r="DJ106" s="166"/>
      <c r="DK106" s="166"/>
      <c r="DL106" s="166" t="str">
        <f>$F$106</f>
        <v>#FTEs</v>
      </c>
      <c r="DM106" s="167" t="str">
        <f>$G$106</f>
        <v>Schedule</v>
      </c>
      <c r="DN106" s="167"/>
      <c r="DO106" s="40"/>
      <c r="DP106" s="40"/>
      <c r="DQ106" s="40"/>
      <c r="DR106" s="72"/>
      <c r="DS106" s="73"/>
      <c r="DT106" s="166" t="str">
        <f>$C$106</f>
        <v>Position by Title</v>
      </c>
      <c r="DU106" s="166"/>
      <c r="DV106" s="166"/>
      <c r="DW106" s="166" t="str">
        <f>$F$106</f>
        <v>#FTEs</v>
      </c>
      <c r="DX106" s="167" t="str">
        <f>$G$106</f>
        <v>Schedule</v>
      </c>
      <c r="DY106" s="167"/>
      <c r="DZ106" s="40"/>
      <c r="EA106" s="40"/>
      <c r="EB106" s="40"/>
      <c r="EC106" s="72"/>
      <c r="ED106" s="73"/>
      <c r="EE106" s="166" t="str">
        <f>$C$106</f>
        <v>Position by Title</v>
      </c>
      <c r="EF106" s="166"/>
      <c r="EG106" s="166"/>
      <c r="EH106" s="166" t="str">
        <f>$F$106</f>
        <v>#FTEs</v>
      </c>
      <c r="EI106" s="167" t="str">
        <f>$G$106</f>
        <v>Schedule</v>
      </c>
      <c r="EJ106" s="167"/>
      <c r="EK106" s="40"/>
      <c r="EL106" s="40"/>
      <c r="EM106" s="40"/>
      <c r="EN106" s="72"/>
      <c r="EO106" s="73"/>
      <c r="EP106" s="166" t="str">
        <f>$C$106</f>
        <v>Position by Title</v>
      </c>
      <c r="EQ106" s="166"/>
      <c r="ER106" s="166"/>
      <c r="ES106" s="166" t="str">
        <f>$F$106</f>
        <v>#FTEs</v>
      </c>
      <c r="ET106" s="167" t="str">
        <f>$G$106</f>
        <v>Schedule</v>
      </c>
      <c r="EU106" s="167"/>
      <c r="EV106" s="40"/>
      <c r="EW106" s="40"/>
      <c r="EX106" s="40"/>
      <c r="EY106" s="72"/>
      <c r="EZ106" s="73"/>
      <c r="FA106" s="166" t="str">
        <f>$C$106</f>
        <v>Position by Title</v>
      </c>
      <c r="FB106" s="166"/>
      <c r="FC106" s="166"/>
      <c r="FD106" s="166" t="str">
        <f>$F$106</f>
        <v>#FTEs</v>
      </c>
      <c r="FE106" s="167" t="str">
        <f>$G$106</f>
        <v>Schedule</v>
      </c>
      <c r="FF106" s="167"/>
      <c r="FG106" s="40"/>
      <c r="FH106" s="40"/>
      <c r="FI106" s="40"/>
      <c r="FJ106" s="72"/>
      <c r="FK106" s="73"/>
      <c r="FL106" s="166" t="str">
        <f>$C$106</f>
        <v>Position by Title</v>
      </c>
      <c r="FM106" s="166"/>
      <c r="FN106" s="166"/>
      <c r="FO106" s="166" t="str">
        <f>$F$106</f>
        <v>#FTEs</v>
      </c>
      <c r="FP106" s="167" t="str">
        <f>$G$106</f>
        <v>Schedule</v>
      </c>
      <c r="FQ106" s="167"/>
      <c r="FR106" s="40"/>
      <c r="FS106" s="40"/>
      <c r="FT106" s="40"/>
      <c r="FU106" s="72"/>
      <c r="FV106" s="73"/>
      <c r="FW106" s="166" t="str">
        <f>$C$106</f>
        <v>Position by Title</v>
      </c>
      <c r="FX106" s="166"/>
      <c r="FY106" s="166"/>
      <c r="FZ106" s="166" t="str">
        <f>$F$106</f>
        <v>#FTEs</v>
      </c>
      <c r="GA106" s="167" t="str">
        <f>$G$106</f>
        <v>Schedule</v>
      </c>
      <c r="GB106" s="167"/>
      <c r="GC106" s="40"/>
      <c r="GD106" s="40"/>
      <c r="GE106" s="40"/>
      <c r="GF106" s="72"/>
      <c r="GG106" s="73"/>
      <c r="GH106" s="166" t="str">
        <f>$C$106</f>
        <v>Position by Title</v>
      </c>
      <c r="GI106" s="166"/>
      <c r="GJ106" s="166"/>
      <c r="GK106" s="166" t="str">
        <f>$F$106</f>
        <v>#FTEs</v>
      </c>
      <c r="GL106" s="167" t="str">
        <f>$G$106</f>
        <v>Schedule</v>
      </c>
      <c r="GM106" s="167"/>
      <c r="GN106" s="40"/>
      <c r="GO106" s="40"/>
      <c r="GP106" s="40"/>
      <c r="GQ106" s="72"/>
      <c r="GR106" s="73"/>
      <c r="GS106" s="166" t="str">
        <f>$C$106</f>
        <v>Position by Title</v>
      </c>
      <c r="GT106" s="166"/>
      <c r="GU106" s="166"/>
      <c r="GV106" s="166" t="str">
        <f>$F$106</f>
        <v>#FTEs</v>
      </c>
      <c r="GW106" s="167" t="str">
        <f>$G$106</f>
        <v>Schedule</v>
      </c>
      <c r="GX106" s="167"/>
      <c r="GY106" s="40"/>
      <c r="GZ106" s="40"/>
      <c r="HA106" s="40"/>
      <c r="HB106" s="72"/>
      <c r="HC106" s="73"/>
      <c r="HD106" s="166" t="str">
        <f>$C$106</f>
        <v>Position by Title</v>
      </c>
      <c r="HE106" s="166"/>
      <c r="HF106" s="166"/>
      <c r="HG106" s="166" t="str">
        <f>$F$106</f>
        <v>#FTEs</v>
      </c>
      <c r="HH106" s="167" t="str">
        <f>$G$106</f>
        <v>Schedule</v>
      </c>
      <c r="HI106" s="167"/>
      <c r="HJ106" s="40"/>
      <c r="HK106" s="40"/>
      <c r="HL106" s="40"/>
      <c r="HM106" s="72"/>
      <c r="HN106" s="73"/>
      <c r="HO106" s="166" t="str">
        <f>$C$106</f>
        <v>Position by Title</v>
      </c>
      <c r="HP106" s="166"/>
      <c r="HQ106" s="166"/>
      <c r="HR106" s="166" t="str">
        <f>$F$106</f>
        <v>#FTEs</v>
      </c>
      <c r="HS106" s="167" t="str">
        <f>$G$106</f>
        <v>Schedule</v>
      </c>
      <c r="HT106" s="167"/>
      <c r="HU106" s="40"/>
      <c r="HV106" s="40"/>
      <c r="HW106" s="40"/>
      <c r="HX106" s="72"/>
      <c r="HY106" s="73"/>
      <c r="HZ106" s="166" t="str">
        <f>$C$106</f>
        <v>Position by Title</v>
      </c>
      <c r="IA106" s="166"/>
      <c r="IB106" s="166"/>
      <c r="IC106" s="166" t="str">
        <f>$F$106</f>
        <v>#FTEs</v>
      </c>
      <c r="ID106" s="167" t="str">
        <f>$G$106</f>
        <v>Schedule</v>
      </c>
      <c r="IE106" s="167"/>
      <c r="IF106" s="40"/>
      <c r="IG106" s="40"/>
      <c r="IH106" s="40"/>
      <c r="II106" s="72"/>
      <c r="IJ106" s="73"/>
      <c r="IK106" s="166" t="str">
        <f>$C$106</f>
        <v>Position by Title</v>
      </c>
      <c r="IL106" s="166"/>
      <c r="IM106" s="166"/>
      <c r="IN106" s="166" t="str">
        <f>$F$106</f>
        <v>#FTEs</v>
      </c>
      <c r="IO106" s="167" t="str">
        <f>$G$106</f>
        <v>Schedule</v>
      </c>
      <c r="IP106" s="167"/>
      <c r="IQ106" s="40"/>
      <c r="IR106" s="40"/>
      <c r="IS106" s="40"/>
      <c r="IT106" s="72"/>
      <c r="IU106" s="73"/>
      <c r="IV106" s="166" t="str">
        <f>$C$106</f>
        <v>Position by Title</v>
      </c>
      <c r="IW106" s="166"/>
      <c r="IX106" s="166"/>
      <c r="IY106" s="166" t="str">
        <f>$F$106</f>
        <v>#FTEs</v>
      </c>
      <c r="IZ106" s="167" t="str">
        <f>$G$106</f>
        <v>Schedule</v>
      </c>
      <c r="JA106" s="167"/>
      <c r="JB106" s="40"/>
      <c r="JC106" s="40"/>
      <c r="JD106" s="40"/>
      <c r="JE106" s="72"/>
      <c r="JF106" s="73"/>
      <c r="JG106" s="166" t="str">
        <f>$C$106</f>
        <v>Position by Title</v>
      </c>
      <c r="JH106" s="166"/>
      <c r="JI106" s="166"/>
      <c r="JJ106" s="166" t="str">
        <f>$F$106</f>
        <v>#FTEs</v>
      </c>
      <c r="JK106" s="167" t="str">
        <f>$G$106</f>
        <v>Schedule</v>
      </c>
      <c r="JL106" s="167"/>
      <c r="JM106" s="40"/>
      <c r="JN106" s="40"/>
      <c r="JO106" s="40"/>
      <c r="JP106" s="72"/>
      <c r="JQ106" s="73"/>
      <c r="JR106" s="166" t="str">
        <f>$C$106</f>
        <v>Position by Title</v>
      </c>
      <c r="JS106" s="166"/>
      <c r="JT106" s="166"/>
      <c r="JU106" s="166" t="str">
        <f>$F$106</f>
        <v>#FTEs</v>
      </c>
      <c r="JV106" s="167" t="str">
        <f>$G$106</f>
        <v>Schedule</v>
      </c>
      <c r="JW106" s="167"/>
      <c r="JX106" s="40"/>
      <c r="JY106" s="40"/>
      <c r="JZ106" s="40"/>
      <c r="KA106" s="72"/>
      <c r="KB106" s="73"/>
      <c r="KC106" s="166" t="str">
        <f>$C$106</f>
        <v>Position by Title</v>
      </c>
      <c r="KD106" s="166"/>
      <c r="KE106" s="166"/>
      <c r="KF106" s="166" t="str">
        <f>$F$106</f>
        <v>#FTEs</v>
      </c>
      <c r="KG106" s="167" t="str">
        <f>$G$106</f>
        <v>Schedule</v>
      </c>
      <c r="KH106" s="167"/>
      <c r="KI106" s="40"/>
      <c r="KJ106" s="40"/>
      <c r="KK106" s="40"/>
      <c r="KL106" s="72"/>
      <c r="KM106" s="73"/>
      <c r="KN106" s="166" t="str">
        <f>$C$106</f>
        <v>Position by Title</v>
      </c>
      <c r="KO106" s="166"/>
      <c r="KP106" s="166"/>
      <c r="KQ106" s="166" t="str">
        <f>$F$106</f>
        <v>#FTEs</v>
      </c>
      <c r="KR106" s="167" t="str">
        <f>$G$106</f>
        <v>Schedule</v>
      </c>
      <c r="KS106" s="167"/>
      <c r="KT106" s="40"/>
      <c r="KU106" s="40"/>
      <c r="KV106" s="40"/>
      <c r="KW106" s="72"/>
      <c r="KX106" s="73"/>
      <c r="KY106" s="166" t="str">
        <f>$C$106</f>
        <v>Position by Title</v>
      </c>
      <c r="KZ106" s="166"/>
      <c r="LA106" s="166"/>
      <c r="LB106" s="166" t="str">
        <f>$F$106</f>
        <v>#FTEs</v>
      </c>
      <c r="LC106" s="167" t="str">
        <f>$G$106</f>
        <v>Schedule</v>
      </c>
      <c r="LD106" s="167"/>
      <c r="LE106" s="40"/>
      <c r="LF106" s="40"/>
      <c r="LG106" s="40"/>
      <c r="LH106" s="72"/>
      <c r="LI106" s="73"/>
      <c r="LJ106" s="166" t="str">
        <f>$C$106</f>
        <v>Position by Title</v>
      </c>
      <c r="LK106" s="166"/>
      <c r="LL106" s="166"/>
      <c r="LM106" s="166" t="str">
        <f>$F$106</f>
        <v>#FTEs</v>
      </c>
      <c r="LN106" s="167" t="str">
        <f>$G$106</f>
        <v>Schedule</v>
      </c>
      <c r="LO106" s="167"/>
      <c r="LP106" s="40"/>
      <c r="LQ106" s="40"/>
      <c r="LR106" s="40"/>
      <c r="LS106" s="72"/>
      <c r="LT106" s="73"/>
      <c r="LU106" s="166" t="str">
        <f>$C$106</f>
        <v>Position by Title</v>
      </c>
      <c r="LV106" s="166"/>
      <c r="LW106" s="166"/>
      <c r="LX106" s="166" t="str">
        <f>$F$106</f>
        <v>#FTEs</v>
      </c>
      <c r="LY106" s="167" t="str">
        <f>$G$106</f>
        <v>Schedule</v>
      </c>
      <c r="LZ106" s="167"/>
      <c r="MA106" s="40"/>
      <c r="MB106" s="40"/>
      <c r="MC106" s="40"/>
      <c r="MD106" s="72"/>
      <c r="ME106" s="73"/>
      <c r="MF106" s="166" t="str">
        <f>$C$106</f>
        <v>Position by Title</v>
      </c>
      <c r="MG106" s="166"/>
      <c r="MH106" s="166"/>
      <c r="MI106" s="166" t="str">
        <f>$F$106</f>
        <v>#FTEs</v>
      </c>
      <c r="MJ106" s="167" t="str">
        <f>$G$106</f>
        <v>Schedule</v>
      </c>
      <c r="MK106" s="167"/>
      <c r="ML106" s="40"/>
      <c r="MM106" s="40"/>
      <c r="MN106" s="40"/>
      <c r="MO106" s="72"/>
      <c r="MP106" s="73"/>
      <c r="MQ106" s="166" t="str">
        <f>$C$106</f>
        <v>Position by Title</v>
      </c>
      <c r="MR106" s="166"/>
      <c r="MS106" s="166"/>
      <c r="MT106" s="166" t="str">
        <f>$F$106</f>
        <v>#FTEs</v>
      </c>
      <c r="MU106" s="167" t="str">
        <f>$G$106</f>
        <v>Schedule</v>
      </c>
      <c r="MV106" s="167"/>
      <c r="MW106" s="40"/>
      <c r="MX106" s="40"/>
      <c r="MY106" s="40"/>
      <c r="MZ106" s="72"/>
      <c r="NA106" s="73"/>
      <c r="NB106" s="166" t="str">
        <f>$C$106</f>
        <v>Position by Title</v>
      </c>
      <c r="NC106" s="166"/>
      <c r="ND106" s="166"/>
      <c r="NE106" s="166" t="str">
        <f>$F$106</f>
        <v>#FTEs</v>
      </c>
      <c r="NF106" s="167" t="str">
        <f>$G$106</f>
        <v>Schedule</v>
      </c>
      <c r="NG106" s="167"/>
      <c r="NH106" s="40"/>
      <c r="NI106" s="40"/>
      <c r="NJ106" s="40"/>
      <c r="NK106" s="72"/>
      <c r="NL106" s="73"/>
      <c r="NM106" s="166" t="str">
        <f>$C$106</f>
        <v>Position by Title</v>
      </c>
      <c r="NN106" s="166"/>
      <c r="NO106" s="166"/>
      <c r="NP106" s="166" t="str">
        <f>$F$106</f>
        <v>#FTEs</v>
      </c>
      <c r="NQ106" s="167" t="str">
        <f>$G$106</f>
        <v>Schedule</v>
      </c>
      <c r="NR106" s="167"/>
      <c r="NS106" s="40"/>
      <c r="NT106" s="40"/>
      <c r="NU106" s="40"/>
      <c r="NV106" s="72"/>
      <c r="NW106" s="73"/>
      <c r="NX106" s="166" t="str">
        <f>$C$106</f>
        <v>Position by Title</v>
      </c>
      <c r="NY106" s="166"/>
      <c r="NZ106" s="166"/>
      <c r="OA106" s="166" t="str">
        <f>$F$106</f>
        <v>#FTEs</v>
      </c>
      <c r="OB106" s="167" t="str">
        <f>$G$106</f>
        <v>Schedule</v>
      </c>
      <c r="OC106" s="167"/>
      <c r="OD106" s="40"/>
      <c r="OE106" s="40"/>
      <c r="OF106" s="40"/>
      <c r="OG106" s="72"/>
      <c r="OH106" s="73"/>
      <c r="OI106" s="166" t="str">
        <f>$C$106</f>
        <v>Position by Title</v>
      </c>
      <c r="OJ106" s="166"/>
      <c r="OK106" s="166"/>
      <c r="OL106" s="166" t="str">
        <f>$F$106</f>
        <v>#FTEs</v>
      </c>
      <c r="OM106" s="167" t="str">
        <f>$G$106</f>
        <v>Schedule</v>
      </c>
      <c r="ON106" s="167"/>
      <c r="OO106" s="40"/>
      <c r="OP106" s="40"/>
      <c r="OQ106" s="40"/>
      <c r="OR106" s="72"/>
      <c r="OS106" s="73"/>
      <c r="OT106" s="166" t="str">
        <f>$C$106</f>
        <v>Position by Title</v>
      </c>
      <c r="OU106" s="166"/>
      <c r="OV106" s="166"/>
      <c r="OW106" s="166" t="str">
        <f>$F$106</f>
        <v>#FTEs</v>
      </c>
      <c r="OX106" s="167" t="str">
        <f>$G$106</f>
        <v>Schedule</v>
      </c>
      <c r="OY106" s="167"/>
      <c r="OZ106" s="40"/>
      <c r="PA106" s="40"/>
      <c r="PB106" s="40"/>
      <c r="PC106" s="72"/>
      <c r="PD106" s="73"/>
      <c r="PE106" s="166" t="str">
        <f>$C$106</f>
        <v>Position by Title</v>
      </c>
      <c r="PF106" s="166"/>
      <c r="PG106" s="166"/>
      <c r="PH106" s="166" t="str">
        <f>$F$106</f>
        <v>#FTEs</v>
      </c>
      <c r="PI106" s="167" t="str">
        <f>$G$106</f>
        <v>Schedule</v>
      </c>
      <c r="PJ106" s="167"/>
      <c r="PK106" s="40"/>
      <c r="PL106" s="40"/>
      <c r="PM106" s="40"/>
      <c r="PN106" s="72"/>
      <c r="PO106" s="73"/>
      <c r="PP106" s="166" t="str">
        <f>$C$106</f>
        <v>Position by Title</v>
      </c>
      <c r="PQ106" s="166"/>
      <c r="PR106" s="166"/>
      <c r="PS106" s="166" t="str">
        <f>$F$106</f>
        <v>#FTEs</v>
      </c>
      <c r="PT106" s="167" t="str">
        <f>$G$106</f>
        <v>Schedule</v>
      </c>
      <c r="PU106" s="167"/>
      <c r="PV106" s="40"/>
      <c r="PW106" s="40"/>
      <c r="PX106" s="40"/>
      <c r="PY106" s="72"/>
      <c r="PZ106" s="73"/>
      <c r="QA106" s="166" t="str">
        <f>$C$106</f>
        <v>Position by Title</v>
      </c>
      <c r="QB106" s="166"/>
      <c r="QC106" s="166"/>
      <c r="QD106" s="166" t="str">
        <f>$F$106</f>
        <v>#FTEs</v>
      </c>
      <c r="QE106" s="167" t="str">
        <f>$G$106</f>
        <v>Schedule</v>
      </c>
      <c r="QF106" s="167"/>
      <c r="QG106" s="40"/>
      <c r="QH106" s="40"/>
      <c r="QI106" s="40"/>
      <c r="QJ106" s="72"/>
      <c r="QK106" s="73"/>
      <c r="QL106" s="166" t="str">
        <f>$C$106</f>
        <v>Position by Title</v>
      </c>
      <c r="QM106" s="166"/>
      <c r="QN106" s="166"/>
      <c r="QO106" s="166" t="str">
        <f>$F$106</f>
        <v>#FTEs</v>
      </c>
      <c r="QP106" s="167" t="str">
        <f>$G$106</f>
        <v>Schedule</v>
      </c>
      <c r="QQ106" s="167"/>
      <c r="QR106" s="40"/>
      <c r="QS106" s="40"/>
      <c r="QT106" s="40"/>
      <c r="QU106" s="72"/>
      <c r="QV106" s="73"/>
      <c r="QW106" s="166" t="str">
        <f>$C$106</f>
        <v>Position by Title</v>
      </c>
      <c r="QX106" s="166"/>
      <c r="QY106" s="166"/>
      <c r="QZ106" s="166" t="str">
        <f>$F$106</f>
        <v>#FTEs</v>
      </c>
      <c r="RA106" s="167" t="str">
        <f>$G$106</f>
        <v>Schedule</v>
      </c>
      <c r="RB106" s="167"/>
      <c r="RC106" s="40"/>
      <c r="RD106" s="40"/>
      <c r="RE106" s="40"/>
      <c r="RF106" s="72"/>
      <c r="RG106" s="73"/>
      <c r="RH106" s="166" t="str">
        <f>$C$106</f>
        <v>Position by Title</v>
      </c>
      <c r="RI106" s="166"/>
      <c r="RJ106" s="166"/>
      <c r="RK106" s="166" t="str">
        <f>$F$106</f>
        <v>#FTEs</v>
      </c>
      <c r="RL106" s="167" t="str">
        <f>$G$106</f>
        <v>Schedule</v>
      </c>
      <c r="RM106" s="167"/>
      <c r="RN106" s="40"/>
      <c r="RO106" s="40"/>
      <c r="RP106" s="40"/>
      <c r="RQ106" s="72"/>
      <c r="RR106" s="73"/>
      <c r="RS106" s="166" t="str">
        <f>$C$106</f>
        <v>Position by Title</v>
      </c>
      <c r="RT106" s="166"/>
      <c r="RU106" s="166"/>
      <c r="RV106" s="166" t="str">
        <f>$F$106</f>
        <v>#FTEs</v>
      </c>
      <c r="RW106" s="167" t="str">
        <f>$G$106</f>
        <v>Schedule</v>
      </c>
      <c r="RX106" s="167"/>
      <c r="RY106" s="40"/>
      <c r="RZ106" s="40"/>
      <c r="SA106" s="40"/>
      <c r="SB106" s="72"/>
      <c r="SC106" s="73"/>
      <c r="SD106" s="166" t="str">
        <f>$C$106</f>
        <v>Position by Title</v>
      </c>
      <c r="SE106" s="166"/>
      <c r="SF106" s="166"/>
      <c r="SG106" s="166" t="str">
        <f>$F$106</f>
        <v>#FTEs</v>
      </c>
      <c r="SH106" s="167" t="str">
        <f>$G$106</f>
        <v>Schedule</v>
      </c>
      <c r="SI106" s="167"/>
      <c r="SJ106" s="40"/>
      <c r="SK106" s="40"/>
      <c r="SL106" s="40"/>
      <c r="SM106" s="72"/>
      <c r="SN106" s="73"/>
      <c r="SO106" s="166" t="str">
        <f>$C$106</f>
        <v>Position by Title</v>
      </c>
      <c r="SP106" s="166"/>
      <c r="SQ106" s="166"/>
      <c r="SR106" s="166" t="str">
        <f>$F$106</f>
        <v>#FTEs</v>
      </c>
      <c r="SS106" s="167" t="str">
        <f>$G$106</f>
        <v>Schedule</v>
      </c>
      <c r="ST106" s="167"/>
      <c r="SU106" s="40"/>
      <c r="SV106" s="40"/>
      <c r="SW106" s="40"/>
      <c r="SX106" s="72"/>
      <c r="SY106" s="73"/>
      <c r="SZ106" s="166" t="str">
        <f>$C$106</f>
        <v>Position by Title</v>
      </c>
      <c r="TA106" s="166"/>
      <c r="TB106" s="166"/>
      <c r="TC106" s="166" t="str">
        <f>$F$106</f>
        <v>#FTEs</v>
      </c>
      <c r="TD106" s="167" t="str">
        <f>$G$106</f>
        <v>Schedule</v>
      </c>
      <c r="TE106" s="167"/>
      <c r="TF106" s="40"/>
      <c r="TG106" s="40"/>
      <c r="TH106" s="40"/>
      <c r="TI106" s="72"/>
      <c r="TJ106" s="73"/>
      <c r="TK106" s="166" t="str">
        <f>$C$106</f>
        <v>Position by Title</v>
      </c>
      <c r="TL106" s="166"/>
      <c r="TM106" s="166"/>
      <c r="TN106" s="166" t="str">
        <f>$F$106</f>
        <v>#FTEs</v>
      </c>
      <c r="TO106" s="167" t="str">
        <f>$G$106</f>
        <v>Schedule</v>
      </c>
      <c r="TP106" s="167"/>
      <c r="TQ106" s="40"/>
      <c r="TR106" s="40"/>
      <c r="TS106" s="40"/>
      <c r="TT106" s="72"/>
      <c r="TU106" s="73"/>
      <c r="TV106" s="166" t="str">
        <f>$C$106</f>
        <v>Position by Title</v>
      </c>
      <c r="TW106" s="166"/>
      <c r="TX106" s="166"/>
      <c r="TY106" s="166" t="str">
        <f>$F$106</f>
        <v>#FTEs</v>
      </c>
      <c r="TZ106" s="167" t="str">
        <f>$G$106</f>
        <v>Schedule</v>
      </c>
      <c r="UA106" s="167"/>
      <c r="UB106" s="40"/>
      <c r="UC106" s="40"/>
      <c r="UD106" s="40"/>
      <c r="UE106" s="72"/>
    </row>
    <row r="107" spans="1:551" x14ac:dyDescent="0.25">
      <c r="A107" s="75"/>
      <c r="B107" s="73"/>
      <c r="C107" s="166"/>
      <c r="D107" s="166"/>
      <c r="E107" s="166"/>
      <c r="F107" s="166"/>
      <c r="G107" s="80" t="str">
        <f>'Site 1'!G105</f>
        <v>Days</v>
      </c>
      <c r="H107" s="80" t="str">
        <f>'Site 1'!H105</f>
        <v>Hours</v>
      </c>
      <c r="I107" s="40"/>
      <c r="J107" s="40"/>
      <c r="K107" s="40"/>
      <c r="L107" s="72"/>
      <c r="M107" s="73"/>
      <c r="N107" s="166"/>
      <c r="O107" s="166"/>
      <c r="P107" s="166"/>
      <c r="Q107" s="166"/>
      <c r="R107" s="80" t="str">
        <f>$G$107</f>
        <v>Days</v>
      </c>
      <c r="S107" s="80" t="str">
        <f>$H$107</f>
        <v>Hours</v>
      </c>
      <c r="T107" s="40"/>
      <c r="U107" s="40"/>
      <c r="V107" s="40"/>
      <c r="W107" s="72"/>
      <c r="X107" s="73"/>
      <c r="Y107" s="166"/>
      <c r="Z107" s="166"/>
      <c r="AA107" s="166"/>
      <c r="AB107" s="166"/>
      <c r="AC107" s="80" t="str">
        <f>$G$107</f>
        <v>Days</v>
      </c>
      <c r="AD107" s="80" t="str">
        <f>$H$107</f>
        <v>Hours</v>
      </c>
      <c r="AE107" s="40"/>
      <c r="AF107" s="40"/>
      <c r="AG107" s="40"/>
      <c r="AH107" s="72"/>
      <c r="AI107" s="73"/>
      <c r="AJ107" s="166"/>
      <c r="AK107" s="166"/>
      <c r="AL107" s="166"/>
      <c r="AM107" s="166"/>
      <c r="AN107" s="80" t="str">
        <f>$G$107</f>
        <v>Days</v>
      </c>
      <c r="AO107" s="80" t="str">
        <f>$H$107</f>
        <v>Hours</v>
      </c>
      <c r="AP107" s="40"/>
      <c r="AQ107" s="40"/>
      <c r="AR107" s="40"/>
      <c r="AS107" s="72"/>
      <c r="AT107" s="73"/>
      <c r="AU107" s="166"/>
      <c r="AV107" s="166"/>
      <c r="AW107" s="166"/>
      <c r="AX107" s="166"/>
      <c r="AY107" s="80" t="str">
        <f>$G$107</f>
        <v>Days</v>
      </c>
      <c r="AZ107" s="80" t="str">
        <f>$H$107</f>
        <v>Hours</v>
      </c>
      <c r="BA107" s="40"/>
      <c r="BB107" s="40"/>
      <c r="BC107" s="40"/>
      <c r="BD107" s="72"/>
      <c r="BE107" s="73"/>
      <c r="BF107" s="166"/>
      <c r="BG107" s="166"/>
      <c r="BH107" s="166"/>
      <c r="BI107" s="166"/>
      <c r="BJ107" s="80" t="str">
        <f>$G$107</f>
        <v>Days</v>
      </c>
      <c r="BK107" s="80" t="str">
        <f>$H$107</f>
        <v>Hours</v>
      </c>
      <c r="BL107" s="40"/>
      <c r="BM107" s="40"/>
      <c r="BN107" s="40"/>
      <c r="BO107" s="72"/>
      <c r="BP107" s="73"/>
      <c r="BQ107" s="166"/>
      <c r="BR107" s="166"/>
      <c r="BS107" s="166"/>
      <c r="BT107" s="166"/>
      <c r="BU107" s="80" t="str">
        <f>$G$107</f>
        <v>Days</v>
      </c>
      <c r="BV107" s="80" t="str">
        <f>$H$107</f>
        <v>Hours</v>
      </c>
      <c r="BW107" s="40"/>
      <c r="BX107" s="40"/>
      <c r="BY107" s="40"/>
      <c r="BZ107" s="72"/>
      <c r="CA107" s="73"/>
      <c r="CB107" s="166"/>
      <c r="CC107" s="166"/>
      <c r="CD107" s="166"/>
      <c r="CE107" s="166"/>
      <c r="CF107" s="80" t="str">
        <f>$G$107</f>
        <v>Days</v>
      </c>
      <c r="CG107" s="80" t="str">
        <f>$H$107</f>
        <v>Hours</v>
      </c>
      <c r="CH107" s="40"/>
      <c r="CI107" s="40"/>
      <c r="CJ107" s="40"/>
      <c r="CK107" s="72"/>
      <c r="CL107" s="73"/>
      <c r="CM107" s="166"/>
      <c r="CN107" s="166"/>
      <c r="CO107" s="166"/>
      <c r="CP107" s="166"/>
      <c r="CQ107" s="80" t="str">
        <f>$G$107</f>
        <v>Days</v>
      </c>
      <c r="CR107" s="80" t="str">
        <f>$H$107</f>
        <v>Hours</v>
      </c>
      <c r="CS107" s="40"/>
      <c r="CT107" s="40"/>
      <c r="CU107" s="40"/>
      <c r="CV107" s="72"/>
      <c r="CW107" s="73"/>
      <c r="CX107" s="166"/>
      <c r="CY107" s="166"/>
      <c r="CZ107" s="166"/>
      <c r="DA107" s="166"/>
      <c r="DB107" s="80" t="str">
        <f>$G$107</f>
        <v>Days</v>
      </c>
      <c r="DC107" s="80" t="str">
        <f>$H$107</f>
        <v>Hours</v>
      </c>
      <c r="DD107" s="40"/>
      <c r="DE107" s="40"/>
      <c r="DF107" s="40"/>
      <c r="DG107" s="72"/>
      <c r="DH107" s="73"/>
      <c r="DI107" s="166"/>
      <c r="DJ107" s="166"/>
      <c r="DK107" s="166"/>
      <c r="DL107" s="166"/>
      <c r="DM107" s="80" t="str">
        <f>$G$107</f>
        <v>Days</v>
      </c>
      <c r="DN107" s="80" t="str">
        <f>$H$107</f>
        <v>Hours</v>
      </c>
      <c r="DO107" s="40"/>
      <c r="DP107" s="40"/>
      <c r="DQ107" s="40"/>
      <c r="DR107" s="72"/>
      <c r="DS107" s="73"/>
      <c r="DT107" s="166"/>
      <c r="DU107" s="166"/>
      <c r="DV107" s="166"/>
      <c r="DW107" s="166"/>
      <c r="DX107" s="80" t="str">
        <f>$G$107</f>
        <v>Days</v>
      </c>
      <c r="DY107" s="80" t="str">
        <f>$H$107</f>
        <v>Hours</v>
      </c>
      <c r="DZ107" s="40"/>
      <c r="EA107" s="40"/>
      <c r="EB107" s="40"/>
      <c r="EC107" s="72"/>
      <c r="ED107" s="73"/>
      <c r="EE107" s="166"/>
      <c r="EF107" s="166"/>
      <c r="EG107" s="166"/>
      <c r="EH107" s="166"/>
      <c r="EI107" s="80" t="str">
        <f>$G$107</f>
        <v>Days</v>
      </c>
      <c r="EJ107" s="80" t="str">
        <f>$H$107</f>
        <v>Hours</v>
      </c>
      <c r="EK107" s="40"/>
      <c r="EL107" s="40"/>
      <c r="EM107" s="40"/>
      <c r="EN107" s="72"/>
      <c r="EO107" s="73"/>
      <c r="EP107" s="166"/>
      <c r="EQ107" s="166"/>
      <c r="ER107" s="166"/>
      <c r="ES107" s="166"/>
      <c r="ET107" s="80" t="str">
        <f>$G$107</f>
        <v>Days</v>
      </c>
      <c r="EU107" s="80" t="str">
        <f>$H$107</f>
        <v>Hours</v>
      </c>
      <c r="EV107" s="40"/>
      <c r="EW107" s="40"/>
      <c r="EX107" s="40"/>
      <c r="EY107" s="72"/>
      <c r="EZ107" s="73"/>
      <c r="FA107" s="166"/>
      <c r="FB107" s="166"/>
      <c r="FC107" s="166"/>
      <c r="FD107" s="166"/>
      <c r="FE107" s="80" t="str">
        <f>$G$107</f>
        <v>Days</v>
      </c>
      <c r="FF107" s="80" t="str">
        <f>$H$107</f>
        <v>Hours</v>
      </c>
      <c r="FG107" s="40"/>
      <c r="FH107" s="40"/>
      <c r="FI107" s="40"/>
      <c r="FJ107" s="72"/>
      <c r="FK107" s="73"/>
      <c r="FL107" s="166"/>
      <c r="FM107" s="166"/>
      <c r="FN107" s="166"/>
      <c r="FO107" s="166"/>
      <c r="FP107" s="80" t="str">
        <f>$G$107</f>
        <v>Days</v>
      </c>
      <c r="FQ107" s="80" t="str">
        <f>$H$107</f>
        <v>Hours</v>
      </c>
      <c r="FR107" s="40"/>
      <c r="FS107" s="40"/>
      <c r="FT107" s="40"/>
      <c r="FU107" s="72"/>
      <c r="FV107" s="73"/>
      <c r="FW107" s="166"/>
      <c r="FX107" s="166"/>
      <c r="FY107" s="166"/>
      <c r="FZ107" s="166"/>
      <c r="GA107" s="80" t="str">
        <f>$G$107</f>
        <v>Days</v>
      </c>
      <c r="GB107" s="80" t="str">
        <f>$H$107</f>
        <v>Hours</v>
      </c>
      <c r="GC107" s="40"/>
      <c r="GD107" s="40"/>
      <c r="GE107" s="40"/>
      <c r="GF107" s="72"/>
      <c r="GG107" s="73"/>
      <c r="GH107" s="166"/>
      <c r="GI107" s="166"/>
      <c r="GJ107" s="166"/>
      <c r="GK107" s="166"/>
      <c r="GL107" s="80" t="str">
        <f>$G$107</f>
        <v>Days</v>
      </c>
      <c r="GM107" s="80" t="str">
        <f>$H$107</f>
        <v>Hours</v>
      </c>
      <c r="GN107" s="40"/>
      <c r="GO107" s="40"/>
      <c r="GP107" s="40"/>
      <c r="GQ107" s="72"/>
      <c r="GR107" s="73"/>
      <c r="GS107" s="166"/>
      <c r="GT107" s="166"/>
      <c r="GU107" s="166"/>
      <c r="GV107" s="166"/>
      <c r="GW107" s="80" t="str">
        <f>$G$107</f>
        <v>Days</v>
      </c>
      <c r="GX107" s="80" t="str">
        <f>$H$107</f>
        <v>Hours</v>
      </c>
      <c r="GY107" s="40"/>
      <c r="GZ107" s="40"/>
      <c r="HA107" s="40"/>
      <c r="HB107" s="72"/>
      <c r="HC107" s="73"/>
      <c r="HD107" s="166"/>
      <c r="HE107" s="166"/>
      <c r="HF107" s="166"/>
      <c r="HG107" s="166"/>
      <c r="HH107" s="80" t="str">
        <f>$G$107</f>
        <v>Days</v>
      </c>
      <c r="HI107" s="80" t="str">
        <f>$H$107</f>
        <v>Hours</v>
      </c>
      <c r="HJ107" s="40"/>
      <c r="HK107" s="40"/>
      <c r="HL107" s="40"/>
      <c r="HM107" s="72"/>
      <c r="HN107" s="73"/>
      <c r="HO107" s="166"/>
      <c r="HP107" s="166"/>
      <c r="HQ107" s="166"/>
      <c r="HR107" s="166"/>
      <c r="HS107" s="80" t="str">
        <f>$G$107</f>
        <v>Days</v>
      </c>
      <c r="HT107" s="80" t="str">
        <f>$H$107</f>
        <v>Hours</v>
      </c>
      <c r="HU107" s="40"/>
      <c r="HV107" s="40"/>
      <c r="HW107" s="40"/>
      <c r="HX107" s="72"/>
      <c r="HY107" s="73"/>
      <c r="HZ107" s="166"/>
      <c r="IA107" s="166"/>
      <c r="IB107" s="166"/>
      <c r="IC107" s="166"/>
      <c r="ID107" s="80" t="str">
        <f>$G$107</f>
        <v>Days</v>
      </c>
      <c r="IE107" s="80" t="str">
        <f>$H$107</f>
        <v>Hours</v>
      </c>
      <c r="IF107" s="40"/>
      <c r="IG107" s="40"/>
      <c r="IH107" s="40"/>
      <c r="II107" s="72"/>
      <c r="IJ107" s="73"/>
      <c r="IK107" s="166"/>
      <c r="IL107" s="166"/>
      <c r="IM107" s="166"/>
      <c r="IN107" s="166"/>
      <c r="IO107" s="80" t="str">
        <f>$G$107</f>
        <v>Days</v>
      </c>
      <c r="IP107" s="80" t="str">
        <f>$H$107</f>
        <v>Hours</v>
      </c>
      <c r="IQ107" s="40"/>
      <c r="IR107" s="40"/>
      <c r="IS107" s="40"/>
      <c r="IT107" s="72"/>
      <c r="IU107" s="73"/>
      <c r="IV107" s="166"/>
      <c r="IW107" s="166"/>
      <c r="IX107" s="166"/>
      <c r="IY107" s="166"/>
      <c r="IZ107" s="80" t="str">
        <f>$G$107</f>
        <v>Days</v>
      </c>
      <c r="JA107" s="80" t="str">
        <f>$H$107</f>
        <v>Hours</v>
      </c>
      <c r="JB107" s="40"/>
      <c r="JC107" s="40"/>
      <c r="JD107" s="40"/>
      <c r="JE107" s="72"/>
      <c r="JF107" s="73"/>
      <c r="JG107" s="166"/>
      <c r="JH107" s="166"/>
      <c r="JI107" s="166"/>
      <c r="JJ107" s="166"/>
      <c r="JK107" s="80" t="str">
        <f>$G$107</f>
        <v>Days</v>
      </c>
      <c r="JL107" s="80" t="str">
        <f>$H$107</f>
        <v>Hours</v>
      </c>
      <c r="JM107" s="40"/>
      <c r="JN107" s="40"/>
      <c r="JO107" s="40"/>
      <c r="JP107" s="72"/>
      <c r="JQ107" s="73"/>
      <c r="JR107" s="166"/>
      <c r="JS107" s="166"/>
      <c r="JT107" s="166"/>
      <c r="JU107" s="166"/>
      <c r="JV107" s="80" t="str">
        <f>$G$107</f>
        <v>Days</v>
      </c>
      <c r="JW107" s="80" t="str">
        <f>$H$107</f>
        <v>Hours</v>
      </c>
      <c r="JX107" s="40"/>
      <c r="JY107" s="40"/>
      <c r="JZ107" s="40"/>
      <c r="KA107" s="72"/>
      <c r="KB107" s="73"/>
      <c r="KC107" s="166"/>
      <c r="KD107" s="166"/>
      <c r="KE107" s="166"/>
      <c r="KF107" s="166"/>
      <c r="KG107" s="80" t="str">
        <f>$G$107</f>
        <v>Days</v>
      </c>
      <c r="KH107" s="80" t="str">
        <f>$H$107</f>
        <v>Hours</v>
      </c>
      <c r="KI107" s="40"/>
      <c r="KJ107" s="40"/>
      <c r="KK107" s="40"/>
      <c r="KL107" s="72"/>
      <c r="KM107" s="73"/>
      <c r="KN107" s="166"/>
      <c r="KO107" s="166"/>
      <c r="KP107" s="166"/>
      <c r="KQ107" s="166"/>
      <c r="KR107" s="80" t="str">
        <f>$G$107</f>
        <v>Days</v>
      </c>
      <c r="KS107" s="80" t="str">
        <f>$H$107</f>
        <v>Hours</v>
      </c>
      <c r="KT107" s="40"/>
      <c r="KU107" s="40"/>
      <c r="KV107" s="40"/>
      <c r="KW107" s="72"/>
      <c r="KX107" s="73"/>
      <c r="KY107" s="166"/>
      <c r="KZ107" s="166"/>
      <c r="LA107" s="166"/>
      <c r="LB107" s="166"/>
      <c r="LC107" s="80" t="str">
        <f>$G$107</f>
        <v>Days</v>
      </c>
      <c r="LD107" s="80" t="str">
        <f>$H$107</f>
        <v>Hours</v>
      </c>
      <c r="LE107" s="40"/>
      <c r="LF107" s="40"/>
      <c r="LG107" s="40"/>
      <c r="LH107" s="72"/>
      <c r="LI107" s="73"/>
      <c r="LJ107" s="166"/>
      <c r="LK107" s="166"/>
      <c r="LL107" s="166"/>
      <c r="LM107" s="166"/>
      <c r="LN107" s="80" t="str">
        <f>$G$107</f>
        <v>Days</v>
      </c>
      <c r="LO107" s="80" t="str">
        <f>$H$107</f>
        <v>Hours</v>
      </c>
      <c r="LP107" s="40"/>
      <c r="LQ107" s="40"/>
      <c r="LR107" s="40"/>
      <c r="LS107" s="72"/>
      <c r="LT107" s="73"/>
      <c r="LU107" s="166"/>
      <c r="LV107" s="166"/>
      <c r="LW107" s="166"/>
      <c r="LX107" s="166"/>
      <c r="LY107" s="80" t="str">
        <f>$G$107</f>
        <v>Days</v>
      </c>
      <c r="LZ107" s="80" t="str">
        <f>$H$107</f>
        <v>Hours</v>
      </c>
      <c r="MA107" s="40"/>
      <c r="MB107" s="40"/>
      <c r="MC107" s="40"/>
      <c r="MD107" s="72"/>
      <c r="ME107" s="73"/>
      <c r="MF107" s="166"/>
      <c r="MG107" s="166"/>
      <c r="MH107" s="166"/>
      <c r="MI107" s="166"/>
      <c r="MJ107" s="80" t="str">
        <f>$G$107</f>
        <v>Days</v>
      </c>
      <c r="MK107" s="80" t="str">
        <f>$H$107</f>
        <v>Hours</v>
      </c>
      <c r="ML107" s="40"/>
      <c r="MM107" s="40"/>
      <c r="MN107" s="40"/>
      <c r="MO107" s="72"/>
      <c r="MP107" s="73"/>
      <c r="MQ107" s="166"/>
      <c r="MR107" s="166"/>
      <c r="MS107" s="166"/>
      <c r="MT107" s="166"/>
      <c r="MU107" s="80" t="str">
        <f>$G$107</f>
        <v>Days</v>
      </c>
      <c r="MV107" s="80" t="str">
        <f>$H$107</f>
        <v>Hours</v>
      </c>
      <c r="MW107" s="40"/>
      <c r="MX107" s="40"/>
      <c r="MY107" s="40"/>
      <c r="MZ107" s="72"/>
      <c r="NA107" s="73"/>
      <c r="NB107" s="166"/>
      <c r="NC107" s="166"/>
      <c r="ND107" s="166"/>
      <c r="NE107" s="166"/>
      <c r="NF107" s="80" t="str">
        <f>$G$107</f>
        <v>Days</v>
      </c>
      <c r="NG107" s="80" t="str">
        <f>$H$107</f>
        <v>Hours</v>
      </c>
      <c r="NH107" s="40"/>
      <c r="NI107" s="40"/>
      <c r="NJ107" s="40"/>
      <c r="NK107" s="72"/>
      <c r="NL107" s="73"/>
      <c r="NM107" s="166"/>
      <c r="NN107" s="166"/>
      <c r="NO107" s="166"/>
      <c r="NP107" s="166"/>
      <c r="NQ107" s="80" t="str">
        <f>$G$107</f>
        <v>Days</v>
      </c>
      <c r="NR107" s="80" t="str">
        <f>$H$107</f>
        <v>Hours</v>
      </c>
      <c r="NS107" s="40"/>
      <c r="NT107" s="40"/>
      <c r="NU107" s="40"/>
      <c r="NV107" s="72"/>
      <c r="NW107" s="73"/>
      <c r="NX107" s="166"/>
      <c r="NY107" s="166"/>
      <c r="NZ107" s="166"/>
      <c r="OA107" s="166"/>
      <c r="OB107" s="80" t="str">
        <f>$G$107</f>
        <v>Days</v>
      </c>
      <c r="OC107" s="80" t="str">
        <f>$H$107</f>
        <v>Hours</v>
      </c>
      <c r="OD107" s="40"/>
      <c r="OE107" s="40"/>
      <c r="OF107" s="40"/>
      <c r="OG107" s="72"/>
      <c r="OH107" s="73"/>
      <c r="OI107" s="166"/>
      <c r="OJ107" s="166"/>
      <c r="OK107" s="166"/>
      <c r="OL107" s="166"/>
      <c r="OM107" s="80" t="str">
        <f>$G$107</f>
        <v>Days</v>
      </c>
      <c r="ON107" s="80" t="str">
        <f>$H$107</f>
        <v>Hours</v>
      </c>
      <c r="OO107" s="40"/>
      <c r="OP107" s="40"/>
      <c r="OQ107" s="40"/>
      <c r="OR107" s="72"/>
      <c r="OS107" s="73"/>
      <c r="OT107" s="166"/>
      <c r="OU107" s="166"/>
      <c r="OV107" s="166"/>
      <c r="OW107" s="166"/>
      <c r="OX107" s="80" t="str">
        <f>$G$107</f>
        <v>Days</v>
      </c>
      <c r="OY107" s="80" t="str">
        <f>$H$107</f>
        <v>Hours</v>
      </c>
      <c r="OZ107" s="40"/>
      <c r="PA107" s="40"/>
      <c r="PB107" s="40"/>
      <c r="PC107" s="72"/>
      <c r="PD107" s="73"/>
      <c r="PE107" s="166"/>
      <c r="PF107" s="166"/>
      <c r="PG107" s="166"/>
      <c r="PH107" s="166"/>
      <c r="PI107" s="80" t="str">
        <f>$G$107</f>
        <v>Days</v>
      </c>
      <c r="PJ107" s="80" t="str">
        <f>$H$107</f>
        <v>Hours</v>
      </c>
      <c r="PK107" s="40"/>
      <c r="PL107" s="40"/>
      <c r="PM107" s="40"/>
      <c r="PN107" s="72"/>
      <c r="PO107" s="73"/>
      <c r="PP107" s="166"/>
      <c r="PQ107" s="166"/>
      <c r="PR107" s="166"/>
      <c r="PS107" s="166"/>
      <c r="PT107" s="80" t="str">
        <f>$G$107</f>
        <v>Days</v>
      </c>
      <c r="PU107" s="80" t="str">
        <f>$H$107</f>
        <v>Hours</v>
      </c>
      <c r="PV107" s="40"/>
      <c r="PW107" s="40"/>
      <c r="PX107" s="40"/>
      <c r="PY107" s="72"/>
      <c r="PZ107" s="73"/>
      <c r="QA107" s="166"/>
      <c r="QB107" s="166"/>
      <c r="QC107" s="166"/>
      <c r="QD107" s="166"/>
      <c r="QE107" s="80" t="str">
        <f>$G$107</f>
        <v>Days</v>
      </c>
      <c r="QF107" s="80" t="str">
        <f>$H$107</f>
        <v>Hours</v>
      </c>
      <c r="QG107" s="40"/>
      <c r="QH107" s="40"/>
      <c r="QI107" s="40"/>
      <c r="QJ107" s="72"/>
      <c r="QK107" s="73"/>
      <c r="QL107" s="166"/>
      <c r="QM107" s="166"/>
      <c r="QN107" s="166"/>
      <c r="QO107" s="166"/>
      <c r="QP107" s="80" t="str">
        <f>$G$107</f>
        <v>Days</v>
      </c>
      <c r="QQ107" s="80" t="str">
        <f>$H$107</f>
        <v>Hours</v>
      </c>
      <c r="QR107" s="40"/>
      <c r="QS107" s="40"/>
      <c r="QT107" s="40"/>
      <c r="QU107" s="72"/>
      <c r="QV107" s="73"/>
      <c r="QW107" s="166"/>
      <c r="QX107" s="166"/>
      <c r="QY107" s="166"/>
      <c r="QZ107" s="166"/>
      <c r="RA107" s="80" t="str">
        <f>$G$107</f>
        <v>Days</v>
      </c>
      <c r="RB107" s="80" t="str">
        <f>$H$107</f>
        <v>Hours</v>
      </c>
      <c r="RC107" s="40"/>
      <c r="RD107" s="40"/>
      <c r="RE107" s="40"/>
      <c r="RF107" s="72"/>
      <c r="RG107" s="73"/>
      <c r="RH107" s="166"/>
      <c r="RI107" s="166"/>
      <c r="RJ107" s="166"/>
      <c r="RK107" s="166"/>
      <c r="RL107" s="80" t="str">
        <f>$G$107</f>
        <v>Days</v>
      </c>
      <c r="RM107" s="80" t="str">
        <f>$H$107</f>
        <v>Hours</v>
      </c>
      <c r="RN107" s="40"/>
      <c r="RO107" s="40"/>
      <c r="RP107" s="40"/>
      <c r="RQ107" s="72"/>
      <c r="RR107" s="73"/>
      <c r="RS107" s="166"/>
      <c r="RT107" s="166"/>
      <c r="RU107" s="166"/>
      <c r="RV107" s="166"/>
      <c r="RW107" s="80" t="str">
        <f>$G$107</f>
        <v>Days</v>
      </c>
      <c r="RX107" s="80" t="str">
        <f>$H$107</f>
        <v>Hours</v>
      </c>
      <c r="RY107" s="40"/>
      <c r="RZ107" s="40"/>
      <c r="SA107" s="40"/>
      <c r="SB107" s="72"/>
      <c r="SC107" s="73"/>
      <c r="SD107" s="166"/>
      <c r="SE107" s="166"/>
      <c r="SF107" s="166"/>
      <c r="SG107" s="166"/>
      <c r="SH107" s="80" t="str">
        <f>$G$107</f>
        <v>Days</v>
      </c>
      <c r="SI107" s="80" t="str">
        <f>$H$107</f>
        <v>Hours</v>
      </c>
      <c r="SJ107" s="40"/>
      <c r="SK107" s="40"/>
      <c r="SL107" s="40"/>
      <c r="SM107" s="72"/>
      <c r="SN107" s="73"/>
      <c r="SO107" s="166"/>
      <c r="SP107" s="166"/>
      <c r="SQ107" s="166"/>
      <c r="SR107" s="166"/>
      <c r="SS107" s="80" t="str">
        <f>$G$107</f>
        <v>Days</v>
      </c>
      <c r="ST107" s="80" t="str">
        <f>$H$107</f>
        <v>Hours</v>
      </c>
      <c r="SU107" s="40"/>
      <c r="SV107" s="40"/>
      <c r="SW107" s="40"/>
      <c r="SX107" s="72"/>
      <c r="SY107" s="73"/>
      <c r="SZ107" s="166"/>
      <c r="TA107" s="166"/>
      <c r="TB107" s="166"/>
      <c r="TC107" s="166"/>
      <c r="TD107" s="80" t="str">
        <f>$G$107</f>
        <v>Days</v>
      </c>
      <c r="TE107" s="80" t="str">
        <f>$H$107</f>
        <v>Hours</v>
      </c>
      <c r="TF107" s="40"/>
      <c r="TG107" s="40"/>
      <c r="TH107" s="40"/>
      <c r="TI107" s="72"/>
      <c r="TJ107" s="73"/>
      <c r="TK107" s="166"/>
      <c r="TL107" s="166"/>
      <c r="TM107" s="166"/>
      <c r="TN107" s="166"/>
      <c r="TO107" s="80" t="str">
        <f>$G$107</f>
        <v>Days</v>
      </c>
      <c r="TP107" s="80" t="str">
        <f>$H$107</f>
        <v>Hours</v>
      </c>
      <c r="TQ107" s="40"/>
      <c r="TR107" s="40"/>
      <c r="TS107" s="40"/>
      <c r="TT107" s="72"/>
      <c r="TU107" s="73"/>
      <c r="TV107" s="166"/>
      <c r="TW107" s="166"/>
      <c r="TX107" s="166"/>
      <c r="TY107" s="166"/>
      <c r="TZ107" s="80" t="str">
        <f>$G$107</f>
        <v>Days</v>
      </c>
      <c r="UA107" s="80" t="str">
        <f>$H$107</f>
        <v>Hours</v>
      </c>
      <c r="UB107" s="40"/>
      <c r="UC107" s="40"/>
      <c r="UD107" s="40"/>
      <c r="UE107" s="72"/>
    </row>
    <row r="108" spans="1:551" x14ac:dyDescent="0.25">
      <c r="A108" s="75">
        <v>1</v>
      </c>
      <c r="B108" s="73" t="str">
        <f t="shared" ref="B108:B122" si="0">CONCATENATE($B$3,$C$101,$C$103,A108)</f>
        <v>1Added Service #1:List staff by title based on FTE allocation assigned to the new service1</v>
      </c>
      <c r="C108" s="168">
        <f>IF(H$266=Equivalencies!$AE$23,'Site 1'!$C106,HLOOKUP(CONCATENATE(D$2,C$1),$B$3:$UUU$272,ROW($J108)-2,FALSE))</f>
        <v>0</v>
      </c>
      <c r="D108" s="168" t="e">
        <f>IF($S$264=Equivalencies!$AE$23,#REF!,HLOOKUP(CONCATENATE($O$2,D$1),$B$3:$UUU$272,ROW(#REF!)-2,FALSE))</f>
        <v>#REF!</v>
      </c>
      <c r="E108" s="168" t="e">
        <f>IF($S$264=Equivalencies!$AE$23,#REF!,HLOOKUP(CONCATENATE($O$2,E$1),$B$3:$UUU$272,ROW(A108)-2,FALSE))</f>
        <v>#REF!</v>
      </c>
      <c r="F108" s="81">
        <f>IF(H$266=Equivalencies!$AE$23,'Site 1'!$F106,HLOOKUP(CONCATENATE(D$2,F$1),$B$3:$UUU$272,ROW($M108)-2,FALSE))</f>
        <v>0</v>
      </c>
      <c r="G108" s="81">
        <f>IF(H$266=Equivalencies!$AE$23,'Site 1'!$G106,HLOOKUP(CONCATENATE(D$2,G$1),$B$3:$UUU$272,ROW($N108)-2,FALSE))</f>
        <v>0</v>
      </c>
      <c r="H108" s="81">
        <f>IF(H$266=Equivalencies!$AE$23,'Site 1'!$H106,HLOOKUP(CONCATENATE(D$2,H$1),$B$3:$UUU$272,ROW($O108)-2,FALSE))</f>
        <v>0</v>
      </c>
      <c r="I108" s="40"/>
      <c r="J108" s="40"/>
      <c r="K108" s="40"/>
      <c r="L108" s="72"/>
      <c r="M108" s="73" t="str">
        <f t="shared" ref="M108:M122" si="1">CONCATENATE(M$3,$C$101,$C$103,$A108)</f>
        <v>2Added Service #1:List staff by title based on FTE allocation assigned to the new service1</v>
      </c>
      <c r="N108" s="168">
        <f>IF(S$266=Equivalencies!$AE$23,'Site 2'!$C106,HLOOKUP(CONCATENATE(O$2,N$1),$B$3:$UUU$272,ROW($J108)-2,FALSE))</f>
        <v>0</v>
      </c>
      <c r="O108" s="168" t="e">
        <f>IF($S$264=Equivalencies!$AE$23,#REF!,HLOOKUP(CONCATENATE($O$2,O$1),$B$3:$UUU$272,ROW(#REF!)-2,FALSE))</f>
        <v>#REF!</v>
      </c>
      <c r="P108" s="168" t="e">
        <f>IF($S$264=Equivalencies!$AE$23,#REF!,HLOOKUP(CONCATENATE($O$2,P$1),$B$3:$UUU$272,ROW(L108)-2,FALSE))</f>
        <v>#REF!</v>
      </c>
      <c r="Q108" s="81">
        <f>IF(S$266=Equivalencies!$AE$23,'Site 2'!$F106,HLOOKUP(CONCATENATE(O$2,Q$1),$B$3:$UUU$272,ROW($M108)-2,FALSE))</f>
        <v>0</v>
      </c>
      <c r="R108" s="81">
        <f>IF(S$266=Equivalencies!$AE$23,'Site 2'!$G106,HLOOKUP(CONCATENATE(O$2,R$1),$B$3:$UUU$272,ROW($N108)-2,FALSE))</f>
        <v>0</v>
      </c>
      <c r="S108" s="81">
        <f>IF(S$266=Equivalencies!$AE$23,'Site 2'!$H106,HLOOKUP(CONCATENATE(O$2,S$1),$B$3:$UUU$272,ROW($O108)-2,FALSE))</f>
        <v>0</v>
      </c>
      <c r="T108" s="40"/>
      <c r="U108" s="40"/>
      <c r="V108" s="40"/>
      <c r="W108" s="72"/>
      <c r="X108" s="73" t="str">
        <f t="shared" ref="X108:X122" si="2">CONCATENATE(X$3,$C$101,$C$103,$A108)</f>
        <v>3Added Service #1:List staff by title based on FTE allocation assigned to the new service1</v>
      </c>
      <c r="Y108" s="168">
        <f>IF(AD$266=Equivalencies!$AE$23,'Site 3'!$C106,HLOOKUP(CONCATENATE(Z$2,Y$1),$B$3:$UUU$272,ROW($J108)-2,FALSE))</f>
        <v>0</v>
      </c>
      <c r="Z108" s="168" t="e">
        <f>IF($S$264=Equivalencies!$AE$23,#REF!,HLOOKUP(CONCATENATE($O$2,Z$1),$B$3:$UUU$272,ROW(#REF!)-2,FALSE))</f>
        <v>#REF!</v>
      </c>
      <c r="AA108" s="168" t="e">
        <f>IF($S$264=Equivalencies!$AE$23,#REF!,HLOOKUP(CONCATENATE($O$2,AA$1),$B$3:$UUU$272,ROW(W108)-2,FALSE))</f>
        <v>#REF!</v>
      </c>
      <c r="AB108" s="81">
        <f>IF(AD$266=Equivalencies!$AE$23,'Site 3'!$F106,HLOOKUP(CONCATENATE(Z$2,AB$1),$B$3:$UUU$272,ROW($M108)-2,FALSE))</f>
        <v>0</v>
      </c>
      <c r="AC108" s="81">
        <f>IF(AD$266=Equivalencies!$AE$23,'Site 3'!$G106,HLOOKUP(CONCATENATE(Z$2,AC$1),$B$3:$UUU$272,ROW($N108)-2,FALSE))</f>
        <v>0</v>
      </c>
      <c r="AD108" s="81">
        <f>IF(AD$266=Equivalencies!$AE$23,'Site 3'!$H106,HLOOKUP(CONCATENATE(Z$2,AD$1),$B$3:$UUU$272,ROW($O108)-2,FALSE))</f>
        <v>0</v>
      </c>
      <c r="AE108" s="40"/>
      <c r="AF108" s="40"/>
      <c r="AG108" s="40"/>
      <c r="AH108" s="72"/>
      <c r="AI108" s="73" t="str">
        <f t="shared" ref="AI108:AI122" si="3">CONCATENATE(AI$3,$C$101,$C$103,$A108)</f>
        <v>4Added Service #1:List staff by title based on FTE allocation assigned to the new service1</v>
      </c>
      <c r="AJ108" s="168">
        <f>IF(AO$266=Equivalencies!$AE$23,'Site 4'!$C106,HLOOKUP(CONCATENATE(AK$2,AJ$1),$B$3:$UUU$272,ROW($J108)-2,FALSE))</f>
        <v>0</v>
      </c>
      <c r="AK108" s="168" t="e">
        <f>IF($S$264=Equivalencies!$AE$23,#REF!,HLOOKUP(CONCATENATE($O$2,AK$1),$B$3:$UUU$272,ROW(#REF!)-2,FALSE))</f>
        <v>#REF!</v>
      </c>
      <c r="AL108" s="168" t="e">
        <f>IF($S$264=Equivalencies!$AE$23,#REF!,HLOOKUP(CONCATENATE($O$2,AL$1),$B$3:$UUU$272,ROW(AH108)-2,FALSE))</f>
        <v>#REF!</v>
      </c>
      <c r="AM108" s="81">
        <f>IF(AO$266=Equivalencies!$AE$23,'Site 4'!$F106,HLOOKUP(CONCATENATE(AK$2,AM$1),$B$3:$UUU$272,ROW($M108)-2,FALSE))</f>
        <v>0</v>
      </c>
      <c r="AN108" s="81">
        <f>IF(AO$266=Equivalencies!$AE$23,'Site 4'!$G106,HLOOKUP(CONCATENATE(AK$2,AN$1),$B$3:$UUU$272,ROW($N108)-2,FALSE))</f>
        <v>0</v>
      </c>
      <c r="AO108" s="81">
        <f>IF(AO$266=Equivalencies!$AE$23,'Site 4'!$H106,HLOOKUP(CONCATENATE(AK$2,AO$1),$B$3:$UUU$272,ROW($O108)-2,FALSE))</f>
        <v>0</v>
      </c>
      <c r="AP108" s="40"/>
      <c r="AQ108" s="40"/>
      <c r="AR108" s="40"/>
      <c r="AS108" s="72"/>
      <c r="AT108" s="73" t="str">
        <f t="shared" ref="AT108:AT122" si="4">CONCATENATE(AT$3,$C$101,$C$103,$A108)</f>
        <v>5Added Service #1:List staff by title based on FTE allocation assigned to the new service1</v>
      </c>
      <c r="AU108" s="168">
        <f>IF(AZ$266=Equivalencies!$AE$23,'Site 5'!$C106,HLOOKUP(CONCATENATE(AV$2,AU$1),$B$3:$UUU$272,ROW($J108)-2,FALSE))</f>
        <v>0</v>
      </c>
      <c r="AV108" s="168" t="e">
        <f>IF($S$264=Equivalencies!$AE$23,#REF!,HLOOKUP(CONCATENATE($O$2,AV$1),$B$3:$UUU$272,ROW(#REF!)-2,FALSE))</f>
        <v>#REF!</v>
      </c>
      <c r="AW108" s="168" t="e">
        <f>IF($S$264=Equivalencies!$AE$23,#REF!,HLOOKUP(CONCATENATE($O$2,AW$1),$B$3:$UUU$272,ROW(AS108)-2,FALSE))</f>
        <v>#REF!</v>
      </c>
      <c r="AX108" s="81">
        <f>IF(AZ$266=Equivalencies!$AE$23,'Site 5'!$F106,HLOOKUP(CONCATENATE(AV$2,AX$1),$B$3:$UUU$272,ROW($M108)-2,FALSE))</f>
        <v>0</v>
      </c>
      <c r="AY108" s="81">
        <f>IF(AZ$266=Equivalencies!$AE$23,'Site 5'!$G106,HLOOKUP(CONCATENATE(AV$2,AY$1),$B$3:$UUU$272,ROW($N108)-2,FALSE))</f>
        <v>0</v>
      </c>
      <c r="AZ108" s="81">
        <f>IF(AZ$266=Equivalencies!$AE$23,'Site 5'!$H106,HLOOKUP(CONCATENATE(AV$2,AZ$1),$B$3:$UUU$272,ROW($O108)-2,FALSE))</f>
        <v>0</v>
      </c>
      <c r="BA108" s="40"/>
      <c r="BB108" s="40"/>
      <c r="BC108" s="40"/>
      <c r="BD108" s="72"/>
      <c r="BE108" s="73" t="str">
        <f t="shared" ref="BE108:BE122" si="5">CONCATENATE(BE$3,$C$101,$C$103,$A108)</f>
        <v>6Added Service #1:List staff by title based on FTE allocation assigned to the new service1</v>
      </c>
      <c r="BF108" s="168">
        <f>IF(BK$266=Equivalencies!$AE$23,'Site 6'!$C106,HLOOKUP(CONCATENATE(BG$2,BF$1),$B$3:$UUU$272,ROW($J108)-2,FALSE))</f>
        <v>0</v>
      </c>
      <c r="BG108" s="168" t="e">
        <f>IF($S$264=Equivalencies!$AE$23,#REF!,HLOOKUP(CONCATENATE($O$2,BG$1),$B$3:$UUU$272,ROW(#REF!)-2,FALSE))</f>
        <v>#REF!</v>
      </c>
      <c r="BH108" s="168" t="e">
        <f>IF($S$264=Equivalencies!$AE$23,#REF!,HLOOKUP(CONCATENATE($O$2,BH$1),$B$3:$UUU$272,ROW(BD108)-2,FALSE))</f>
        <v>#REF!</v>
      </c>
      <c r="BI108" s="81">
        <f>IF(BK$266=Equivalencies!$AE$23,'Site 6'!$F106,HLOOKUP(CONCATENATE(BG$2,BI$1),$B$3:$UUU$272,ROW($M108)-2,FALSE))</f>
        <v>0</v>
      </c>
      <c r="BJ108" s="81">
        <f>IF(BK$266=Equivalencies!$AE$23,'Site 6'!$G106,HLOOKUP(CONCATENATE(BG$2,BJ$1),$B$3:$UUU$272,ROW($N108)-2,FALSE))</f>
        <v>0</v>
      </c>
      <c r="BK108" s="81">
        <f>IF(BK$266=Equivalencies!$AE$23,'Site 6'!$H106,HLOOKUP(CONCATENATE(BG$2,BK$1),$B$3:$UUU$272,ROW($O108)-2,FALSE))</f>
        <v>0</v>
      </c>
      <c r="BL108" s="40"/>
      <c r="BM108" s="40"/>
      <c r="BN108" s="40"/>
      <c r="BO108" s="72"/>
      <c r="BP108" s="73" t="str">
        <f t="shared" ref="BP108:BP122" si="6">CONCATENATE(BP$3,$C$101,$C$103,$A108)</f>
        <v>7Added Service #1:List staff by title based on FTE allocation assigned to the new service1</v>
      </c>
      <c r="BQ108" s="168">
        <f>IF(BV$266=Equivalencies!$AE$23,'Site 7'!$C106,HLOOKUP(CONCATENATE(BR$2,BQ$1),$B$3:$UUU$272,ROW($J108)-2,FALSE))</f>
        <v>0</v>
      </c>
      <c r="BR108" s="168" t="e">
        <f>IF($S$264=Equivalencies!$AE$23,#REF!,HLOOKUP(CONCATENATE($O$2,BR$1),$B$3:$UUU$272,ROW(#REF!)-2,FALSE))</f>
        <v>#REF!</v>
      </c>
      <c r="BS108" s="168" t="e">
        <f>IF($S$264=Equivalencies!$AE$23,#REF!,HLOOKUP(CONCATENATE($O$2,BS$1),$B$3:$UUU$272,ROW(BO108)-2,FALSE))</f>
        <v>#REF!</v>
      </c>
      <c r="BT108" s="81">
        <f>IF(BV$266=Equivalencies!$AE$23,'Site 7'!$F106,HLOOKUP(CONCATENATE(BR$2,BT$1),$B$3:$UUU$272,ROW($M108)-2,FALSE))</f>
        <v>0</v>
      </c>
      <c r="BU108" s="81">
        <f>IF(BV$266=Equivalencies!$AE$23,'Site 7'!$G106,HLOOKUP(CONCATENATE(BR$2,BU$1),$B$3:$UUU$272,ROW($N108)-2,FALSE))</f>
        <v>0</v>
      </c>
      <c r="BV108" s="81">
        <f>IF(BV$266=Equivalencies!$AE$23,'Site 7'!$H106,HLOOKUP(CONCATENATE(BR$2,BV$1),$B$3:$UUU$272,ROW($O108)-2,FALSE))</f>
        <v>0</v>
      </c>
      <c r="BW108" s="40"/>
      <c r="BX108" s="40"/>
      <c r="BY108" s="40"/>
      <c r="BZ108" s="72"/>
      <c r="CA108" s="73" t="str">
        <f t="shared" ref="CA108:CA122" si="7">CONCATENATE(CA$3,$C$101,$C$103,$A108)</f>
        <v>8Added Service #1:List staff by title based on FTE allocation assigned to the new service1</v>
      </c>
      <c r="CB108" s="168">
        <f>IF(CG$266=Equivalencies!$AE$23,'Site 8'!$C106,HLOOKUP(CONCATENATE(CC$2,CB$1),$B$3:$UUU$272,ROW($J108)-2,FALSE))</f>
        <v>0</v>
      </c>
      <c r="CC108" s="168" t="e">
        <f>IF($S$264=Equivalencies!$AE$23,#REF!,HLOOKUP(CONCATENATE($O$2,CC$1),$B$3:$UUU$272,ROW(#REF!)-2,FALSE))</f>
        <v>#REF!</v>
      </c>
      <c r="CD108" s="168" t="e">
        <f>IF($S$264=Equivalencies!$AE$23,#REF!,HLOOKUP(CONCATENATE($O$2,CD$1),$B$3:$UUU$272,ROW(BZ108)-2,FALSE))</f>
        <v>#REF!</v>
      </c>
      <c r="CE108" s="81">
        <f>IF(CG$266=Equivalencies!$AE$23,'Site 8'!$F106,HLOOKUP(CONCATENATE(CC$2,CE$1),$B$3:$UUU$272,ROW($M108)-2,FALSE))</f>
        <v>0</v>
      </c>
      <c r="CF108" s="81">
        <f>IF(CG$266=Equivalencies!$AE$23,'Site 8'!$G106,HLOOKUP(CONCATENATE(CC$2,CF$1),$B$3:$UUU$272,ROW($N108)-2,FALSE))</f>
        <v>0</v>
      </c>
      <c r="CG108" s="81">
        <f>IF(CG$266=Equivalencies!$AE$23,'Site 8'!$H106,HLOOKUP(CONCATENATE(CC$2,CG$1),$B$3:$UUU$272,ROW($O108)-2,FALSE))</f>
        <v>0</v>
      </c>
      <c r="CH108" s="40"/>
      <c r="CI108" s="40"/>
      <c r="CJ108" s="40"/>
      <c r="CK108" s="72"/>
      <c r="CL108" s="73" t="str">
        <f t="shared" ref="CL108:CL122" si="8">CONCATENATE(CL$3,$C$101,$C$103,$A108)</f>
        <v>9Added Service #1:List staff by title based on FTE allocation assigned to the new service1</v>
      </c>
      <c r="CM108" s="168">
        <f>IF(CR$266=Equivalencies!$AE$23,'Site 9'!$C106,HLOOKUP(CONCATENATE(CN$2,CM$1),$B$3:$UUU$272,ROW($J108)-2,FALSE))</f>
        <v>0</v>
      </c>
      <c r="CN108" s="168" t="e">
        <f>IF($S$264=Equivalencies!$AE$23,#REF!,HLOOKUP(CONCATENATE($O$2,CN$1),$B$3:$UUU$272,ROW(#REF!)-2,FALSE))</f>
        <v>#REF!</v>
      </c>
      <c r="CO108" s="168" t="e">
        <f>IF($S$264=Equivalencies!$AE$23,#REF!,HLOOKUP(CONCATENATE($O$2,CO$1),$B$3:$UUU$272,ROW(CK108)-2,FALSE))</f>
        <v>#REF!</v>
      </c>
      <c r="CP108" s="81">
        <f>IF(CR$266=Equivalencies!$AE$23,'Site 9'!$F106,HLOOKUP(CONCATENATE(CN$2,CP$1),$B$3:$UUU$272,ROW($M108)-2,FALSE))</f>
        <v>0</v>
      </c>
      <c r="CQ108" s="81">
        <f>IF(CR$266=Equivalencies!$AE$23,'Site 9'!$G106,HLOOKUP(CONCATENATE(CN$2,CQ$1),$B$3:$UUU$272,ROW($N108)-2,FALSE))</f>
        <v>0</v>
      </c>
      <c r="CR108" s="81">
        <f>IF(CR$266=Equivalencies!$AE$23,'Site 9'!$H106,HLOOKUP(CONCATENATE(CN$2,CR$1),$B$3:$UUU$272,ROW($O108)-2,FALSE))</f>
        <v>0</v>
      </c>
      <c r="CS108" s="40"/>
      <c r="CT108" s="40"/>
      <c r="CU108" s="40"/>
      <c r="CV108" s="72"/>
      <c r="CW108" s="73" t="str">
        <f t="shared" ref="CW108:CW122" si="9">CONCATENATE(CW$3,$C$101,$C$103,$A108)</f>
        <v>10Added Service #1:List staff by title based on FTE allocation assigned to the new service1</v>
      </c>
      <c r="CX108" s="168">
        <f>IF(DC$266=Equivalencies!$AE$23,'Site 10'!$C106,HLOOKUP(CONCATENATE(CY$2,CX$1),$B$3:$UUU$272,ROW($J108)-2,FALSE))</f>
        <v>0</v>
      </c>
      <c r="CY108" s="168" t="e">
        <f>IF($S$264=Equivalencies!$AE$23,#REF!,HLOOKUP(CONCATENATE($O$2,CY$1),$B$3:$UUU$272,ROW(#REF!)-2,FALSE))</f>
        <v>#REF!</v>
      </c>
      <c r="CZ108" s="168" t="e">
        <f>IF($S$264=Equivalencies!$AE$23,#REF!,HLOOKUP(CONCATENATE($O$2,CZ$1),$B$3:$UUU$272,ROW(CV108)-2,FALSE))</f>
        <v>#REF!</v>
      </c>
      <c r="DA108" s="81">
        <f>IF(DC$266=Equivalencies!$AE$23,'Site 10'!$F106,HLOOKUP(CONCATENATE(CY$2,DA$1),$B$3:$UUU$272,ROW($M108)-2,FALSE))</f>
        <v>0</v>
      </c>
      <c r="DB108" s="81">
        <f>IF(DC$266=Equivalencies!$AE$23,'Site 10'!$G106,HLOOKUP(CONCATENATE(CY$2,DB$1),$B$3:$UUU$272,ROW($N108)-2,FALSE))</f>
        <v>0</v>
      </c>
      <c r="DC108" s="81">
        <f>IF(DC$266=Equivalencies!$AE$23,'Site 10'!$H106,HLOOKUP(CONCATENATE(CY$2,DC$1),$B$3:$UUU$272,ROW($O108)-2,FALSE))</f>
        <v>0</v>
      </c>
      <c r="DD108" s="40"/>
      <c r="DE108" s="40"/>
      <c r="DF108" s="40"/>
      <c r="DG108" s="72"/>
      <c r="DH108" s="73" t="str">
        <f t="shared" ref="DH108:DH122" si="10">CONCATENATE(DH$3,$C$101,$C$103,$A108)</f>
        <v>11Added Service #1:List staff by title based on FTE allocation assigned to the new service1</v>
      </c>
      <c r="DI108" s="168">
        <f>IF(DN$266=Equivalencies!$AE$23,'Site 11'!$C106,HLOOKUP(CONCATENATE(DJ$2,DI$1),$B$3:$UUU$272,ROW($J108)-2,FALSE))</f>
        <v>0</v>
      </c>
      <c r="DJ108" s="168" t="e">
        <f>IF($S$264=Equivalencies!$AE$23,#REF!,HLOOKUP(CONCATENATE($O$2,DJ$1),$B$3:$UUU$272,ROW(#REF!)-2,FALSE))</f>
        <v>#REF!</v>
      </c>
      <c r="DK108" s="168" t="e">
        <f>IF($S$264=Equivalencies!$AE$23,#REF!,HLOOKUP(CONCATENATE($O$2,DK$1),$B$3:$UUU$272,ROW(DG108)-2,FALSE))</f>
        <v>#REF!</v>
      </c>
      <c r="DL108" s="81">
        <f>IF(DN$266=Equivalencies!$AE$23,'Site 11'!$F106,HLOOKUP(CONCATENATE(DJ$2,DL$1),$B$3:$UUU$272,ROW($M108)-2,FALSE))</f>
        <v>0</v>
      </c>
      <c r="DM108" s="81">
        <f>IF(DN$266=Equivalencies!$AE$23,'Site 11'!$G106,HLOOKUP(CONCATENATE(DJ$2,DM$1),$B$3:$UUU$272,ROW($N108)-2,FALSE))</f>
        <v>0</v>
      </c>
      <c r="DN108" s="81">
        <f>IF(DN$266=Equivalencies!$AE$23,'Site 11'!$H106,HLOOKUP(CONCATENATE(DJ$2,DN$1),$B$3:$UUU$272,ROW($O108)-2,FALSE))</f>
        <v>0</v>
      </c>
      <c r="DO108" s="40"/>
      <c r="DP108" s="40"/>
      <c r="DQ108" s="40"/>
      <c r="DR108" s="72"/>
      <c r="DS108" s="73" t="str">
        <f t="shared" ref="DS108:DS122" si="11">CONCATENATE(DS$3,$C$101,$C$103,$A108)</f>
        <v>12Added Service #1:List staff by title based on FTE allocation assigned to the new service1</v>
      </c>
      <c r="DT108" s="168">
        <f>IF(DY$266=Equivalencies!$AE$23,'Site 12'!$C106,HLOOKUP(CONCATENATE(DU$2,DT$1),$B$3:$UUU$272,ROW($J108)-2,FALSE))</f>
        <v>0</v>
      </c>
      <c r="DU108" s="168" t="e">
        <f>IF($S$264=Equivalencies!$AE$23,#REF!,HLOOKUP(CONCATENATE($O$2,DU$1),$B$3:$UUU$272,ROW(#REF!)-2,FALSE))</f>
        <v>#REF!</v>
      </c>
      <c r="DV108" s="168" t="e">
        <f>IF($S$264=Equivalencies!$AE$23,#REF!,HLOOKUP(CONCATENATE($O$2,DV$1),$B$3:$UUU$272,ROW(DR108)-2,FALSE))</f>
        <v>#REF!</v>
      </c>
      <c r="DW108" s="81">
        <f>IF(DY$266=Equivalencies!$AE$23,'Site 12'!$F106,HLOOKUP(CONCATENATE(DU$2,DW$1),$B$3:$UUU$272,ROW($M108)-2,FALSE))</f>
        <v>0</v>
      </c>
      <c r="DX108" s="81">
        <f>IF(DY$266=Equivalencies!$AE$23,'Site 12'!$G106,HLOOKUP(CONCATENATE(DU$2,DX$1),$B$3:$UUU$272,ROW($N108)-2,FALSE))</f>
        <v>0</v>
      </c>
      <c r="DY108" s="81">
        <f>IF(DY$266=Equivalencies!$AE$23,'Site 12'!$H106,HLOOKUP(CONCATENATE(DU$2,DY$1),$B$3:$UUU$272,ROW($O108)-2,FALSE))</f>
        <v>0</v>
      </c>
      <c r="DZ108" s="40"/>
      <c r="EA108" s="40"/>
      <c r="EB108" s="40"/>
      <c r="EC108" s="72"/>
      <c r="ED108" s="73" t="str">
        <f t="shared" ref="ED108:ED122" si="12">CONCATENATE(ED$3,$C$101,$C$103,$A108)</f>
        <v>13Added Service #1:List staff by title based on FTE allocation assigned to the new service1</v>
      </c>
      <c r="EE108" s="168">
        <f>IF(EJ$266=Equivalencies!$AE$23,'Site 13'!$C106,HLOOKUP(CONCATENATE(EF$2,EE$1),$B$3:$UUU$272,ROW($J108)-2,FALSE))</f>
        <v>0</v>
      </c>
      <c r="EF108" s="168" t="e">
        <f>IF($S$264=Equivalencies!$AE$23,#REF!,HLOOKUP(CONCATENATE($O$2,EF$1),$B$3:$UUU$272,ROW(#REF!)-2,FALSE))</f>
        <v>#REF!</v>
      </c>
      <c r="EG108" s="168" t="e">
        <f>IF($S$264=Equivalencies!$AE$23,#REF!,HLOOKUP(CONCATENATE($O$2,EG$1),$B$3:$UUU$272,ROW(EC108)-2,FALSE))</f>
        <v>#REF!</v>
      </c>
      <c r="EH108" s="81">
        <f>IF(EJ$266=Equivalencies!$AE$23,'Site 13'!$F106,HLOOKUP(CONCATENATE(EF$2,EH$1),$B$3:$UUU$272,ROW($M108)-2,FALSE))</f>
        <v>0</v>
      </c>
      <c r="EI108" s="81">
        <f>IF(EJ$266=Equivalencies!$AE$23,'Site 13'!$G106,HLOOKUP(CONCATENATE(EF$2,EI$1),$B$3:$UUU$272,ROW($N108)-2,FALSE))</f>
        <v>0</v>
      </c>
      <c r="EJ108" s="81">
        <f>IF(EJ$266=Equivalencies!$AE$23,'Site 13'!$H106,HLOOKUP(CONCATENATE(EF$2,EJ$1),$B$3:$UUU$272,ROW($O108)-2,FALSE))</f>
        <v>0</v>
      </c>
      <c r="EK108" s="40"/>
      <c r="EL108" s="40"/>
      <c r="EM108" s="40"/>
      <c r="EN108" s="72"/>
      <c r="EO108" s="73" t="str">
        <f t="shared" ref="EO108:EO122" si="13">CONCATENATE(EO$3,$C$101,$C$103,$A108)</f>
        <v>14Added Service #1:List staff by title based on FTE allocation assigned to the new service1</v>
      </c>
      <c r="EP108" s="168">
        <f>IF(EU$266=Equivalencies!$AE$23,'Site 14'!$C106,HLOOKUP(CONCATENATE(EQ$2,EP$1),$B$3:$UUU$272,ROW($J108)-2,FALSE))</f>
        <v>0</v>
      </c>
      <c r="EQ108" s="168" t="e">
        <f>IF($S$264=Equivalencies!$AE$23,#REF!,HLOOKUP(CONCATENATE($O$2,EQ$1),$B$3:$UUU$272,ROW(#REF!)-2,FALSE))</f>
        <v>#REF!</v>
      </c>
      <c r="ER108" s="168" t="e">
        <f>IF($S$264=Equivalencies!$AE$23,#REF!,HLOOKUP(CONCATENATE($O$2,ER$1),$B$3:$UUU$272,ROW(EN108)-2,FALSE))</f>
        <v>#REF!</v>
      </c>
      <c r="ES108" s="81">
        <f>IF(EU$266=Equivalencies!$AE$23,'Site 14'!$F106,HLOOKUP(CONCATENATE(EQ$2,ES$1),$B$3:$UUU$272,ROW($M108)-2,FALSE))</f>
        <v>0</v>
      </c>
      <c r="ET108" s="81">
        <f>IF(EU$266=Equivalencies!$AE$23,'Site 14'!$G106,HLOOKUP(CONCATENATE(EQ$2,ET$1),$B$3:$UUU$272,ROW($N108)-2,FALSE))</f>
        <v>0</v>
      </c>
      <c r="EU108" s="81">
        <f>IF(EU$266=Equivalencies!$AE$23,'Site 14'!$H106,HLOOKUP(CONCATENATE(EQ$2,EU$1),$B$3:$UUU$272,ROW($O108)-2,FALSE))</f>
        <v>0</v>
      </c>
      <c r="EV108" s="40"/>
      <c r="EW108" s="40"/>
      <c r="EX108" s="40"/>
      <c r="EY108" s="72"/>
      <c r="EZ108" s="73" t="str">
        <f t="shared" ref="EZ108:EZ122" si="14">CONCATENATE(EZ$3,$C$101,$C$103,$A108)</f>
        <v>15Added Service #1:List staff by title based on FTE allocation assigned to the new service1</v>
      </c>
      <c r="FA108" s="168">
        <f>IF(FF$266=Equivalencies!$AE$23,'Site 15'!$C106,HLOOKUP(CONCATENATE(FB$2,FA$1),$B$3:$UUU$272,ROW($J108)-2,FALSE))</f>
        <v>0</v>
      </c>
      <c r="FB108" s="168" t="e">
        <f>IF($S$264=Equivalencies!$AE$23,#REF!,HLOOKUP(CONCATENATE($O$2,FB$1),$B$3:$UUU$272,ROW(#REF!)-2,FALSE))</f>
        <v>#REF!</v>
      </c>
      <c r="FC108" s="168" t="e">
        <f>IF($S$264=Equivalencies!$AE$23,#REF!,HLOOKUP(CONCATENATE($O$2,FC$1),$B$3:$UUU$272,ROW(EY108)-2,FALSE))</f>
        <v>#REF!</v>
      </c>
      <c r="FD108" s="81">
        <f>IF(FF$266=Equivalencies!$AE$23,'Site 15'!$F106,HLOOKUP(CONCATENATE(FB$2,FD$1),$B$3:$UUU$272,ROW($M108)-2,FALSE))</f>
        <v>0</v>
      </c>
      <c r="FE108" s="81">
        <f>IF(FF$266=Equivalencies!$AE$23,'Site 15'!$G106,HLOOKUP(CONCATENATE(FB$2,FE$1),$B$3:$UUU$272,ROW($N108)-2,FALSE))</f>
        <v>0</v>
      </c>
      <c r="FF108" s="81">
        <f>IF(FF$266=Equivalencies!$AE$23,'Site 15'!$H106,HLOOKUP(CONCATENATE(FB$2,FF$1),$B$3:$UUU$272,ROW($O108)-2,FALSE))</f>
        <v>0</v>
      </c>
      <c r="FG108" s="40"/>
      <c r="FH108" s="40"/>
      <c r="FI108" s="40"/>
      <c r="FJ108" s="72"/>
      <c r="FK108" s="73" t="str">
        <f t="shared" ref="FK108:FK122" si="15">CONCATENATE(FK$3,$C$101,$C$103,$A108)</f>
        <v>16Added Service #1:List staff by title based on FTE allocation assigned to the new service1</v>
      </c>
      <c r="FL108" s="168">
        <f>IF(FQ$266=Equivalencies!$AE$23,'Site 16'!$C106,HLOOKUP(CONCATENATE(FM$2,FL$1),$B$3:$UUU$272,ROW($J108)-2,FALSE))</f>
        <v>0</v>
      </c>
      <c r="FM108" s="168" t="e">
        <f>IF($S$264=Equivalencies!$AE$23,#REF!,HLOOKUP(CONCATENATE($O$2,FM$1),$B$3:$UUU$272,ROW(#REF!)-2,FALSE))</f>
        <v>#REF!</v>
      </c>
      <c r="FN108" s="168" t="e">
        <f>IF($S$264=Equivalencies!$AE$23,#REF!,HLOOKUP(CONCATENATE($O$2,FN$1),$B$3:$UUU$272,ROW(FJ108)-2,FALSE))</f>
        <v>#REF!</v>
      </c>
      <c r="FO108" s="81">
        <f>IF(FQ$266=Equivalencies!$AE$23,'Site 16'!$F106,HLOOKUP(CONCATENATE(FM$2,FO$1),$B$3:$UUU$272,ROW($M108)-2,FALSE))</f>
        <v>0</v>
      </c>
      <c r="FP108" s="81">
        <f>IF(FQ$266=Equivalencies!$AE$23,'Site 16'!$G106,HLOOKUP(CONCATENATE(FM$2,FP$1),$B$3:$UUU$272,ROW($N108)-2,FALSE))</f>
        <v>0</v>
      </c>
      <c r="FQ108" s="81">
        <f>IF(FQ$266=Equivalencies!$AE$23,'Site 16'!$H106,HLOOKUP(CONCATENATE(FM$2,FQ$1),$B$3:$UUU$272,ROW($O108)-2,FALSE))</f>
        <v>0</v>
      </c>
      <c r="FR108" s="40"/>
      <c r="FS108" s="40"/>
      <c r="FT108" s="40"/>
      <c r="FU108" s="72"/>
      <c r="FV108" s="73" t="str">
        <f t="shared" ref="FV108:FV122" si="16">CONCATENATE(FV$3,$C$101,$C$103,$A108)</f>
        <v>17Added Service #1:List staff by title based on FTE allocation assigned to the new service1</v>
      </c>
      <c r="FW108" s="168">
        <f>IF(GB$266=Equivalencies!$AE$23,'Site 17'!$C106,HLOOKUP(CONCATENATE(FX$2,FW$1),$B$3:$UUU$272,ROW($J108)-2,FALSE))</f>
        <v>0</v>
      </c>
      <c r="FX108" s="168" t="e">
        <f>IF($S$264=Equivalencies!$AE$23,#REF!,HLOOKUP(CONCATENATE($O$2,FX$1),$B$3:$UUU$272,ROW(#REF!)-2,FALSE))</f>
        <v>#REF!</v>
      </c>
      <c r="FY108" s="168" t="e">
        <f>IF($S$264=Equivalencies!$AE$23,#REF!,HLOOKUP(CONCATENATE($O$2,FY$1),$B$3:$UUU$272,ROW(FU108)-2,FALSE))</f>
        <v>#REF!</v>
      </c>
      <c r="FZ108" s="81">
        <f>IF(GB$266=Equivalencies!$AE$23,'Site 17'!$F106,HLOOKUP(CONCATENATE(FX$2,FZ$1),$B$3:$UUU$272,ROW($M108)-2,FALSE))</f>
        <v>0</v>
      </c>
      <c r="GA108" s="81">
        <f>IF(GB$266=Equivalencies!$AE$23,'Site 17'!$G106,HLOOKUP(CONCATENATE(FX$2,GA$1),$B$3:$UUU$272,ROW($N108)-2,FALSE))</f>
        <v>0</v>
      </c>
      <c r="GB108" s="81">
        <f>IF(GB$266=Equivalencies!$AE$23,'Site 17'!$H106,HLOOKUP(CONCATENATE(FX$2,GB$1),$B$3:$UUU$272,ROW($O108)-2,FALSE))</f>
        <v>0</v>
      </c>
      <c r="GC108" s="40"/>
      <c r="GD108" s="40"/>
      <c r="GE108" s="40"/>
      <c r="GF108" s="72"/>
      <c r="GG108" s="73" t="str">
        <f t="shared" ref="GG108:GG122" si="17">CONCATENATE(GG$3,$C$101,$C$103,$A108)</f>
        <v>18Added Service #1:List staff by title based on FTE allocation assigned to the new service1</v>
      </c>
      <c r="GH108" s="168">
        <f>IF(GM$266=Equivalencies!$AE$23,'Site 18'!$C106,HLOOKUP(CONCATENATE(GI$2,GH$1),$B$3:$UUU$272,ROW($J108)-2,FALSE))</f>
        <v>0</v>
      </c>
      <c r="GI108" s="168" t="e">
        <f>IF($S$264=Equivalencies!$AE$23,#REF!,HLOOKUP(CONCATENATE($O$2,GI$1),$B$3:$UUU$272,ROW(#REF!)-2,FALSE))</f>
        <v>#REF!</v>
      </c>
      <c r="GJ108" s="168" t="e">
        <f>IF($S$264=Equivalencies!$AE$23,#REF!,HLOOKUP(CONCATENATE($O$2,GJ$1),$B$3:$UUU$272,ROW(GF108)-2,FALSE))</f>
        <v>#REF!</v>
      </c>
      <c r="GK108" s="81">
        <f>IF(GM$266=Equivalencies!$AE$23,'Site 18'!$F106,HLOOKUP(CONCATENATE(GI$2,GK$1),$B$3:$UUU$272,ROW($M108)-2,FALSE))</f>
        <v>0</v>
      </c>
      <c r="GL108" s="81">
        <f>IF(GM$266=Equivalencies!$AE$23,'Site 18'!$G106,HLOOKUP(CONCATENATE(GI$2,GL$1),$B$3:$UUU$272,ROW($N108)-2,FALSE))</f>
        <v>0</v>
      </c>
      <c r="GM108" s="81">
        <f>IF(GM$266=Equivalencies!$AE$23,'Site 18'!$H106,HLOOKUP(CONCATENATE(GI$2,GM$1),$B$3:$UUU$272,ROW($O108)-2,FALSE))</f>
        <v>0</v>
      </c>
      <c r="GN108" s="40"/>
      <c r="GO108" s="40"/>
      <c r="GP108" s="40"/>
      <c r="GQ108" s="72"/>
      <c r="GR108" s="73" t="str">
        <f t="shared" ref="GR108:GR122" si="18">CONCATENATE(GR$3,$C$101,$C$103,$A108)</f>
        <v>19Added Service #1:List staff by title based on FTE allocation assigned to the new service1</v>
      </c>
      <c r="GS108" s="168">
        <f>IF(GX$266=Equivalencies!$AE$23,'Site 19'!$C106,HLOOKUP(CONCATENATE(GT$2,GS$1),$B$3:$UUU$272,ROW($J108)-2,FALSE))</f>
        <v>0</v>
      </c>
      <c r="GT108" s="168" t="e">
        <f>IF($S$264=Equivalencies!$AE$23,#REF!,HLOOKUP(CONCATENATE($O$2,GT$1),$B$3:$UUU$272,ROW(#REF!)-2,FALSE))</f>
        <v>#REF!</v>
      </c>
      <c r="GU108" s="168" t="e">
        <f>IF($S$264=Equivalencies!$AE$23,#REF!,HLOOKUP(CONCATENATE($O$2,GU$1),$B$3:$UUU$272,ROW(GQ108)-2,FALSE))</f>
        <v>#REF!</v>
      </c>
      <c r="GV108" s="81">
        <f>IF(GX$266=Equivalencies!$AE$23,'Site 19'!$F106,HLOOKUP(CONCATENATE(GT$2,GV$1),$B$3:$UUU$272,ROW($M108)-2,FALSE))</f>
        <v>0</v>
      </c>
      <c r="GW108" s="81">
        <f>IF(GX$266=Equivalencies!$AE$23,'Site 19'!$G106,HLOOKUP(CONCATENATE(GT$2,GW$1),$B$3:$UUU$272,ROW($N108)-2,FALSE))</f>
        <v>0</v>
      </c>
      <c r="GX108" s="81">
        <f>IF(GX$266=Equivalencies!$AE$23,'Site 19'!$H106,HLOOKUP(CONCATENATE(GT$2,GX$1),$B$3:$UUU$272,ROW($O108)-2,FALSE))</f>
        <v>0</v>
      </c>
      <c r="GY108" s="40"/>
      <c r="GZ108" s="40"/>
      <c r="HA108" s="40"/>
      <c r="HB108" s="72"/>
      <c r="HC108" s="73" t="str">
        <f t="shared" ref="HC108:HC122" si="19">CONCATENATE(HC$3,$C$101,$C$103,$A108)</f>
        <v>20Added Service #1:List staff by title based on FTE allocation assigned to the new service1</v>
      </c>
      <c r="HD108" s="168">
        <f>IF(HI$266=Equivalencies!$AE$23,'Site 20'!$C106,HLOOKUP(CONCATENATE(HE$2,HD$1),$B$3:$UUU$272,ROW($J108)-2,FALSE))</f>
        <v>0</v>
      </c>
      <c r="HE108" s="168" t="e">
        <f>IF($S$264=Equivalencies!$AE$23,#REF!,HLOOKUP(CONCATENATE($O$2,HE$1),$B$3:$UUU$272,ROW(#REF!)-2,FALSE))</f>
        <v>#REF!</v>
      </c>
      <c r="HF108" s="168" t="e">
        <f>IF($S$264=Equivalencies!$AE$23,#REF!,HLOOKUP(CONCATENATE($O$2,HF$1),$B$3:$UUU$272,ROW(HB108)-2,FALSE))</f>
        <v>#REF!</v>
      </c>
      <c r="HG108" s="81">
        <f>IF(HI$266=Equivalencies!$AE$23,'Site 20'!$F106,HLOOKUP(CONCATENATE(HE$2,HG$1),$B$3:$UUU$272,ROW($M108)-2,FALSE))</f>
        <v>0</v>
      </c>
      <c r="HH108" s="81">
        <f>IF(HI$266=Equivalencies!$AE$23,'Site 20'!$G106,HLOOKUP(CONCATENATE(HE$2,HH$1),$B$3:$UUU$272,ROW($N108)-2,FALSE))</f>
        <v>0</v>
      </c>
      <c r="HI108" s="81">
        <f>IF(HI$266=Equivalencies!$AE$23,'Site 20'!$H106,HLOOKUP(CONCATENATE(HE$2,HI$1),$B$3:$UUU$272,ROW($O108)-2,FALSE))</f>
        <v>0</v>
      </c>
      <c r="HJ108" s="40"/>
      <c r="HK108" s="40"/>
      <c r="HL108" s="40"/>
      <c r="HM108" s="72"/>
      <c r="HN108" s="73" t="str">
        <f t="shared" ref="HN108:HN122" si="20">CONCATENATE(HN$3,$C$101,$C$103,$A108)</f>
        <v>21Added Service #1:List staff by title based on FTE allocation assigned to the new service1</v>
      </c>
      <c r="HO108" s="168">
        <f>IF(HT$266=Equivalencies!$AE$23,'Site 21'!$C106,HLOOKUP(CONCATENATE(HP$2,HO$1),$B$3:$UUU$272,ROW($J108)-2,FALSE))</f>
        <v>0</v>
      </c>
      <c r="HP108" s="168" t="e">
        <f>IF($S$264=Equivalencies!$AE$23,#REF!,HLOOKUP(CONCATENATE($O$2,HP$1),$B$3:$UUU$272,ROW(#REF!)-2,FALSE))</f>
        <v>#REF!</v>
      </c>
      <c r="HQ108" s="168" t="e">
        <f>IF($S$264=Equivalencies!$AE$23,#REF!,HLOOKUP(CONCATENATE($O$2,HQ$1),$B$3:$UUU$272,ROW(HM108)-2,FALSE))</f>
        <v>#REF!</v>
      </c>
      <c r="HR108" s="81">
        <f>IF(HT$266=Equivalencies!$AE$23,'Site 21'!$F106,HLOOKUP(CONCATENATE(HP$2,HR$1),$B$3:$UUU$272,ROW($M108)-2,FALSE))</f>
        <v>0</v>
      </c>
      <c r="HS108" s="81">
        <f>IF(HT$266=Equivalencies!$AE$23,'Site 21'!$G106,HLOOKUP(CONCATENATE(HP$2,HS$1),$B$3:$UUU$272,ROW($N108)-2,FALSE))</f>
        <v>0</v>
      </c>
      <c r="HT108" s="81">
        <f>IF(HT$266=Equivalencies!$AE$23,'Site 21'!$H106,HLOOKUP(CONCATENATE(HP$2,HT$1),$B$3:$UUU$272,ROW($O108)-2,FALSE))</f>
        <v>0</v>
      </c>
      <c r="HU108" s="40"/>
      <c r="HV108" s="40"/>
      <c r="HW108" s="40"/>
      <c r="HX108" s="72"/>
      <c r="HY108" s="73" t="str">
        <f t="shared" ref="HY108:HY122" si="21">CONCATENATE(HY$3,$C$101,$C$103,$A108)</f>
        <v>22Added Service #1:List staff by title based on FTE allocation assigned to the new service1</v>
      </c>
      <c r="HZ108" s="168">
        <f>IF(IE$266=Equivalencies!$AE$23,'Site 22'!$C106,HLOOKUP(CONCATENATE(IA$2,HZ$1),$B$3:$UUU$272,ROW($J108)-2,FALSE))</f>
        <v>0</v>
      </c>
      <c r="IA108" s="168" t="e">
        <f>IF($S$264=Equivalencies!$AE$23,#REF!,HLOOKUP(CONCATENATE($O$2,IA$1),$B$3:$UUU$272,ROW(#REF!)-2,FALSE))</f>
        <v>#REF!</v>
      </c>
      <c r="IB108" s="168" t="e">
        <f>IF($S$264=Equivalencies!$AE$23,#REF!,HLOOKUP(CONCATENATE($O$2,IB$1),$B$3:$UUU$272,ROW(HX108)-2,FALSE))</f>
        <v>#REF!</v>
      </c>
      <c r="IC108" s="81">
        <f>IF(IE$266=Equivalencies!$AE$23,'Site 22'!$F106,HLOOKUP(CONCATENATE(IA$2,IC$1),$B$3:$UUU$272,ROW($M108)-2,FALSE))</f>
        <v>0</v>
      </c>
      <c r="ID108" s="81">
        <f>IF(IE$266=Equivalencies!$AE$23,'Site 22'!$G106,HLOOKUP(CONCATENATE(IA$2,ID$1),$B$3:$UUU$272,ROW($N108)-2,FALSE))</f>
        <v>0</v>
      </c>
      <c r="IE108" s="81">
        <f>IF(IE$266=Equivalencies!$AE$23,'Site 22'!$H106,HLOOKUP(CONCATENATE(IA$2,IE$1),$B$3:$UUU$272,ROW($O108)-2,FALSE))</f>
        <v>0</v>
      </c>
      <c r="IF108" s="40"/>
      <c r="IG108" s="40"/>
      <c r="IH108" s="40"/>
      <c r="II108" s="72"/>
      <c r="IJ108" s="73" t="str">
        <f t="shared" ref="IJ108:IJ122" si="22">CONCATENATE(IJ$3,$C$101,$C$103,$A108)</f>
        <v>23Added Service #1:List staff by title based on FTE allocation assigned to the new service1</v>
      </c>
      <c r="IK108" s="168">
        <f>IF(IP$266=Equivalencies!$AE$23,'Site 23'!$C106,HLOOKUP(CONCATENATE(IL$2,IK$1),$B$3:$UUU$272,ROW($J108)-2,FALSE))</f>
        <v>0</v>
      </c>
      <c r="IL108" s="168" t="e">
        <f>IF($S$264=Equivalencies!$AE$23,#REF!,HLOOKUP(CONCATENATE($O$2,IL$1),$B$3:$UUU$272,ROW(#REF!)-2,FALSE))</f>
        <v>#REF!</v>
      </c>
      <c r="IM108" s="168" t="e">
        <f>IF($S$264=Equivalencies!$AE$23,#REF!,HLOOKUP(CONCATENATE($O$2,IM$1),$B$3:$UUU$272,ROW(II108)-2,FALSE))</f>
        <v>#REF!</v>
      </c>
      <c r="IN108" s="81">
        <f>IF(IP$266=Equivalencies!$AE$23,'Site 23'!$F106,HLOOKUP(CONCATENATE(IL$2,IN$1),$B$3:$UUU$272,ROW($M108)-2,FALSE))</f>
        <v>0</v>
      </c>
      <c r="IO108" s="81">
        <f>IF(IP$266=Equivalencies!$AE$23,'Site 23'!$G106,HLOOKUP(CONCATENATE(IL$2,IO$1),$B$3:$UUU$272,ROW($N108)-2,FALSE))</f>
        <v>0</v>
      </c>
      <c r="IP108" s="81">
        <f>IF(IP$266=Equivalencies!$AE$23,'Site 23'!$H106,HLOOKUP(CONCATENATE(IL$2,IP$1),$B$3:$UUU$272,ROW($O108)-2,FALSE))</f>
        <v>0</v>
      </c>
      <c r="IQ108" s="40"/>
      <c r="IR108" s="40"/>
      <c r="IS108" s="40"/>
      <c r="IT108" s="72"/>
      <c r="IU108" s="73" t="str">
        <f t="shared" ref="IU108:IU122" si="23">CONCATENATE(IU$3,$C$101,$C$103,$A108)</f>
        <v>24Added Service #1:List staff by title based on FTE allocation assigned to the new service1</v>
      </c>
      <c r="IV108" s="168">
        <f>IF(JA$266=Equivalencies!$AE$23,'Site 24'!$C106,HLOOKUP(CONCATENATE(IW$2,IV$1),$B$3:$UUU$272,ROW($J108)-2,FALSE))</f>
        <v>0</v>
      </c>
      <c r="IW108" s="168" t="e">
        <f>IF($S$264=Equivalencies!$AE$23,#REF!,HLOOKUP(CONCATENATE($O$2,IW$1),$B$3:$UUU$272,ROW(#REF!)-2,FALSE))</f>
        <v>#REF!</v>
      </c>
      <c r="IX108" s="168" t="e">
        <f>IF($S$264=Equivalencies!$AE$23,#REF!,HLOOKUP(CONCATENATE($O$2,IX$1),$B$3:$UUU$272,ROW(IT108)-2,FALSE))</f>
        <v>#REF!</v>
      </c>
      <c r="IY108" s="81">
        <f>IF(JA$266=Equivalencies!$AE$23,'Site 24'!$F106,HLOOKUP(CONCATENATE(IW$2,IY$1),$B$3:$UUU$272,ROW($M108)-2,FALSE))</f>
        <v>0</v>
      </c>
      <c r="IZ108" s="81">
        <f>IF(JA$266=Equivalencies!$AE$23,'Site 24'!$G106,HLOOKUP(CONCATENATE(IW$2,IZ$1),$B$3:$UUU$272,ROW($N108)-2,FALSE))</f>
        <v>0</v>
      </c>
      <c r="JA108" s="81">
        <f>IF(JA$266=Equivalencies!$AE$23,'Site 24'!$H106,HLOOKUP(CONCATENATE(IW$2,JA$1),$B$3:$UUU$272,ROW($O108)-2,FALSE))</f>
        <v>0</v>
      </c>
      <c r="JB108" s="40"/>
      <c r="JC108" s="40"/>
      <c r="JD108" s="40"/>
      <c r="JE108" s="72"/>
      <c r="JF108" s="73" t="str">
        <f t="shared" ref="JF108:JF122" si="24">CONCATENATE(JF$3,$C$101,$C$103,$A108)</f>
        <v>25Added Service #1:List staff by title based on FTE allocation assigned to the new service1</v>
      </c>
      <c r="JG108" s="168">
        <f>IF(JL$266=Equivalencies!$AE$23,'Site 25'!$C106,HLOOKUP(CONCATENATE(JH$2,JG$1),$B$3:$UUU$272,ROW($J108)-2,FALSE))</f>
        <v>0</v>
      </c>
      <c r="JH108" s="168" t="e">
        <f>IF($S$264=Equivalencies!$AE$23,#REF!,HLOOKUP(CONCATENATE($O$2,JH$1),$B$3:$UUU$272,ROW(#REF!)-2,FALSE))</f>
        <v>#REF!</v>
      </c>
      <c r="JI108" s="168" t="e">
        <f>IF($S$264=Equivalencies!$AE$23,#REF!,HLOOKUP(CONCATENATE($O$2,JI$1),$B$3:$UUU$272,ROW(JE108)-2,FALSE))</f>
        <v>#REF!</v>
      </c>
      <c r="JJ108" s="81">
        <f>IF(JL$266=Equivalencies!$AE$23,'Site 25'!$F106,HLOOKUP(CONCATENATE(JH$2,JJ$1),$B$3:$UUU$272,ROW($M108)-2,FALSE))</f>
        <v>0</v>
      </c>
      <c r="JK108" s="81">
        <f>IF(JL$266=Equivalencies!$AE$23,'Site 25'!$G106,HLOOKUP(CONCATENATE(JH$2,JK$1),$B$3:$UUU$272,ROW($N108)-2,FALSE))</f>
        <v>0</v>
      </c>
      <c r="JL108" s="81">
        <f>IF(JL$266=Equivalencies!$AE$23,'Site 25'!$H106,HLOOKUP(CONCATENATE(JH$2,JL$1),$B$3:$UUU$272,ROW($O108)-2,FALSE))</f>
        <v>0</v>
      </c>
      <c r="JM108" s="40"/>
      <c r="JN108" s="40"/>
      <c r="JO108" s="40"/>
      <c r="JP108" s="72"/>
      <c r="JQ108" s="73" t="str">
        <f t="shared" ref="JQ108:JQ122" si="25">CONCATENATE(JQ$3,$C$101,$C$103,$A108)</f>
        <v>26Added Service #1:List staff by title based on FTE allocation assigned to the new service1</v>
      </c>
      <c r="JR108" s="168">
        <f>IF(JW$266=Equivalencies!$AE$23,'Site 26'!$C106,HLOOKUP(CONCATENATE(JS$2,JR$1),$B$3:$UUU$272,ROW($J108)-2,FALSE))</f>
        <v>0</v>
      </c>
      <c r="JS108" s="168" t="e">
        <f>IF($S$264=Equivalencies!$AE$23,#REF!,HLOOKUP(CONCATENATE($O$2,JS$1),$B$3:$UUU$272,ROW(#REF!)-2,FALSE))</f>
        <v>#REF!</v>
      </c>
      <c r="JT108" s="168" t="e">
        <f>IF($S$264=Equivalencies!$AE$23,#REF!,HLOOKUP(CONCATENATE($O$2,JT$1),$B$3:$UUU$272,ROW(JP108)-2,FALSE))</f>
        <v>#REF!</v>
      </c>
      <c r="JU108" s="81">
        <f>IF(JW$266=Equivalencies!$AE$23,'Site 26'!$F106,HLOOKUP(CONCATENATE(JS$2,JU$1),$B$3:$UUU$272,ROW($M108)-2,FALSE))</f>
        <v>0</v>
      </c>
      <c r="JV108" s="81">
        <f>IF(JW$266=Equivalencies!$AE$23,'Site 26'!$G106,HLOOKUP(CONCATENATE(JS$2,JV$1),$B$3:$UUU$272,ROW($N108)-2,FALSE))</f>
        <v>0</v>
      </c>
      <c r="JW108" s="81">
        <f>IF(JW$266=Equivalencies!$AE$23,'Site 26'!$H106,HLOOKUP(CONCATENATE(JS$2,JW$1),$B$3:$UUU$272,ROW($O108)-2,FALSE))</f>
        <v>0</v>
      </c>
      <c r="JX108" s="40"/>
      <c r="JY108" s="40"/>
      <c r="JZ108" s="40"/>
      <c r="KA108" s="72"/>
      <c r="KB108" s="73" t="str">
        <f t="shared" ref="KB108:KB122" si="26">CONCATENATE(KB$3,$C$101,$C$103,$A108)</f>
        <v>27Added Service #1:List staff by title based on FTE allocation assigned to the new service1</v>
      </c>
      <c r="KC108" s="168">
        <f>IF(KH$266=Equivalencies!$AE$23,'Site 27'!$C106,HLOOKUP(CONCATENATE(KD$2,KC$1),$B$3:$UUU$272,ROW($J108)-2,FALSE))</f>
        <v>0</v>
      </c>
      <c r="KD108" s="168" t="e">
        <f>IF($S$264=Equivalencies!$AE$23,#REF!,HLOOKUP(CONCATENATE($O$2,KD$1),$B$3:$UUU$272,ROW(#REF!)-2,FALSE))</f>
        <v>#REF!</v>
      </c>
      <c r="KE108" s="168" t="e">
        <f>IF($S$264=Equivalencies!$AE$23,#REF!,HLOOKUP(CONCATENATE($O$2,KE$1),$B$3:$UUU$272,ROW(KA108)-2,FALSE))</f>
        <v>#REF!</v>
      </c>
      <c r="KF108" s="81">
        <f>IF(KH$266=Equivalencies!$AE$23,'Site 27'!$F106,HLOOKUP(CONCATENATE(KD$2,KF$1),$B$3:$UUU$272,ROW($M108)-2,FALSE))</f>
        <v>0</v>
      </c>
      <c r="KG108" s="81">
        <f>IF(KH$266=Equivalencies!$AE$23,'Site 27'!$G106,HLOOKUP(CONCATENATE(KD$2,KG$1),$B$3:$UUU$272,ROW($N108)-2,FALSE))</f>
        <v>0</v>
      </c>
      <c r="KH108" s="81">
        <f>IF(KH$266=Equivalencies!$AE$23,'Site 27'!$H106,HLOOKUP(CONCATENATE(KD$2,KH$1),$B$3:$UUU$272,ROW($O108)-2,FALSE))</f>
        <v>0</v>
      </c>
      <c r="KI108" s="40"/>
      <c r="KJ108" s="40"/>
      <c r="KK108" s="40"/>
      <c r="KL108" s="72"/>
      <c r="KM108" s="73" t="str">
        <f t="shared" ref="KM108:KM122" si="27">CONCATENATE(KM$3,$C$101,$C$103,$A108)</f>
        <v>28Added Service #1:List staff by title based on FTE allocation assigned to the new service1</v>
      </c>
      <c r="KN108" s="168">
        <f>IF(KS$266=Equivalencies!$AE$23,'Site 28'!$C106,HLOOKUP(CONCATENATE(KO$2,KN$1),$B$3:$UUU$272,ROW($J108)-2,FALSE))</f>
        <v>0</v>
      </c>
      <c r="KO108" s="168" t="e">
        <f>IF($S$264=Equivalencies!$AE$23,#REF!,HLOOKUP(CONCATENATE($O$2,KO$1),$B$3:$UUU$272,ROW(#REF!)-2,FALSE))</f>
        <v>#REF!</v>
      </c>
      <c r="KP108" s="168" t="e">
        <f>IF($S$264=Equivalencies!$AE$23,#REF!,HLOOKUP(CONCATENATE($O$2,KP$1),$B$3:$UUU$272,ROW(KL108)-2,FALSE))</f>
        <v>#REF!</v>
      </c>
      <c r="KQ108" s="81">
        <f>IF(KS$266=Equivalencies!$AE$23,'Site 28'!$F106,HLOOKUP(CONCATENATE(KO$2,KQ$1),$B$3:$UUU$272,ROW($M108)-2,FALSE))</f>
        <v>0</v>
      </c>
      <c r="KR108" s="81">
        <f>IF(KS$266=Equivalencies!$AE$23,'Site 28'!$G106,HLOOKUP(CONCATENATE(KO$2,KR$1),$B$3:$UUU$272,ROW($N108)-2,FALSE))</f>
        <v>0</v>
      </c>
      <c r="KS108" s="81">
        <f>IF(KS$266=Equivalencies!$AE$23,'Site 28'!$H106,HLOOKUP(CONCATENATE(KO$2,KS$1),$B$3:$UUU$272,ROW($O108)-2,FALSE))</f>
        <v>0</v>
      </c>
      <c r="KT108" s="40"/>
      <c r="KU108" s="40"/>
      <c r="KV108" s="40"/>
      <c r="KW108" s="72"/>
      <c r="KX108" s="73" t="str">
        <f t="shared" ref="KX108:KX122" si="28">CONCATENATE(KX$3,$C$101,$C$103,$A108)</f>
        <v>29Added Service #1:List staff by title based on FTE allocation assigned to the new service1</v>
      </c>
      <c r="KY108" s="168">
        <f>IF(LD$266=Equivalencies!$AE$23,'Site 29'!$C106,HLOOKUP(CONCATENATE(KZ$2,KY$1),$B$3:$UUU$272,ROW($J108)-2,FALSE))</f>
        <v>0</v>
      </c>
      <c r="KZ108" s="168" t="e">
        <f>IF($S$264=Equivalencies!$AE$23,#REF!,HLOOKUP(CONCATENATE($O$2,KZ$1),$B$3:$UUU$272,ROW(#REF!)-2,FALSE))</f>
        <v>#REF!</v>
      </c>
      <c r="LA108" s="168" t="e">
        <f>IF($S$264=Equivalencies!$AE$23,#REF!,HLOOKUP(CONCATENATE($O$2,LA$1),$B$3:$UUU$272,ROW(KW108)-2,FALSE))</f>
        <v>#REF!</v>
      </c>
      <c r="LB108" s="81">
        <f>IF(LD$266=Equivalencies!$AE$23,'Site 29'!$F106,HLOOKUP(CONCATENATE(KZ$2,LB$1),$B$3:$UUU$272,ROW($M108)-2,FALSE))</f>
        <v>0</v>
      </c>
      <c r="LC108" s="81">
        <f>IF(LD$266=Equivalencies!$AE$23,'Site 29'!$G106,HLOOKUP(CONCATENATE(KZ$2,LC$1),$B$3:$UUU$272,ROW($N108)-2,FALSE))</f>
        <v>0</v>
      </c>
      <c r="LD108" s="81">
        <f>IF(LD$266=Equivalencies!$AE$23,'Site 29'!$H106,HLOOKUP(CONCATENATE(KZ$2,LD$1),$B$3:$UUU$272,ROW($O108)-2,FALSE))</f>
        <v>0</v>
      </c>
      <c r="LE108" s="40"/>
      <c r="LF108" s="40"/>
      <c r="LG108" s="40"/>
      <c r="LH108" s="72"/>
      <c r="LI108" s="73" t="str">
        <f t="shared" ref="LI108:LI122" si="29">CONCATENATE(LI$3,$C$101,$C$103,$A108)</f>
        <v>30Added Service #1:List staff by title based on FTE allocation assigned to the new service1</v>
      </c>
      <c r="LJ108" s="168">
        <f>IF(LO$266=Equivalencies!$AE$23,'Site 30'!$C106,HLOOKUP(CONCATENATE(LK$2,LJ$1),$B$3:$UUU$272,ROW($J108)-2,FALSE))</f>
        <v>0</v>
      </c>
      <c r="LK108" s="168" t="e">
        <f>IF($S$264=Equivalencies!$AE$23,#REF!,HLOOKUP(CONCATENATE($O$2,LK$1),$B$3:$UUU$272,ROW(#REF!)-2,FALSE))</f>
        <v>#REF!</v>
      </c>
      <c r="LL108" s="168" t="e">
        <f>IF($S$264=Equivalencies!$AE$23,#REF!,HLOOKUP(CONCATENATE($O$2,LL$1),$B$3:$UUU$272,ROW(LH108)-2,FALSE))</f>
        <v>#REF!</v>
      </c>
      <c r="LM108" s="81">
        <f>IF(LO$266=Equivalencies!$AE$23,'Site 30'!$F106,HLOOKUP(CONCATENATE(LK$2,LM$1),$B$3:$UUU$272,ROW($M108)-2,FALSE))</f>
        <v>0</v>
      </c>
      <c r="LN108" s="81">
        <f>IF(LO$266=Equivalencies!$AE$23,'Site 30'!$G106,HLOOKUP(CONCATENATE(LK$2,LN$1),$B$3:$UUU$272,ROW($N108)-2,FALSE))</f>
        <v>0</v>
      </c>
      <c r="LO108" s="81">
        <f>IF(LO$266=Equivalencies!$AE$23,'Site 30'!$H106,HLOOKUP(CONCATENATE(LK$2,LO$1),$B$3:$UUU$272,ROW($O108)-2,FALSE))</f>
        <v>0</v>
      </c>
      <c r="LP108" s="40"/>
      <c r="LQ108" s="40"/>
      <c r="LR108" s="40"/>
      <c r="LS108" s="72"/>
      <c r="LT108" s="73" t="str">
        <f t="shared" ref="LT108:LT122" si="30">CONCATENATE(LT$3,$C$101,$C$103,$A108)</f>
        <v>31Added Service #1:List staff by title based on FTE allocation assigned to the new service1</v>
      </c>
      <c r="LU108" s="168">
        <f>IF(LZ$266=Equivalencies!$AE$23,'Site 31'!$C106,HLOOKUP(CONCATENATE(LV$2,LU$1),$B$3:$UUU$272,ROW($J108)-2,FALSE))</f>
        <v>0</v>
      </c>
      <c r="LV108" s="168" t="e">
        <f>IF($S$264=Equivalencies!$AE$23,#REF!,HLOOKUP(CONCATENATE($O$2,LV$1),$B$3:$UUU$272,ROW(#REF!)-2,FALSE))</f>
        <v>#REF!</v>
      </c>
      <c r="LW108" s="168" t="e">
        <f>IF($S$264=Equivalencies!$AE$23,#REF!,HLOOKUP(CONCATENATE($O$2,LW$1),$B$3:$UUU$272,ROW(LS108)-2,FALSE))</f>
        <v>#REF!</v>
      </c>
      <c r="LX108" s="81">
        <f>IF(LZ$266=Equivalencies!$AE$23,'Site 31'!$F106,HLOOKUP(CONCATENATE(LV$2,LX$1),$B$3:$UUU$272,ROW($M108)-2,FALSE))</f>
        <v>0</v>
      </c>
      <c r="LY108" s="81">
        <f>IF(LZ$266=Equivalencies!$AE$23,'Site 31'!$G106,HLOOKUP(CONCATENATE(LV$2,LY$1),$B$3:$UUU$272,ROW($N108)-2,FALSE))</f>
        <v>0</v>
      </c>
      <c r="LZ108" s="81">
        <f>IF(LZ$266=Equivalencies!$AE$23,'Site 31'!$H106,HLOOKUP(CONCATENATE(LV$2,LZ$1),$B$3:$UUU$272,ROW($O108)-2,FALSE))</f>
        <v>0</v>
      </c>
      <c r="MA108" s="40"/>
      <c r="MB108" s="40"/>
      <c r="MC108" s="40"/>
      <c r="MD108" s="72"/>
      <c r="ME108" s="73" t="str">
        <f t="shared" ref="ME108:ME122" si="31">CONCATENATE(ME$3,$C$101,$C$103,$A108)</f>
        <v>32Added Service #1:List staff by title based on FTE allocation assigned to the new service1</v>
      </c>
      <c r="MF108" s="168">
        <f>IF(MK$266=Equivalencies!$AE$23,'Site 32'!$C106,HLOOKUP(CONCATENATE(MG$2,MF$1),$B$3:$UUU$272,ROW($J108)-2,FALSE))</f>
        <v>0</v>
      </c>
      <c r="MG108" s="168" t="e">
        <f>IF($S$264=Equivalencies!$AE$23,#REF!,HLOOKUP(CONCATENATE($O$2,MG$1),$B$3:$UUU$272,ROW(#REF!)-2,FALSE))</f>
        <v>#REF!</v>
      </c>
      <c r="MH108" s="168" t="e">
        <f>IF($S$264=Equivalencies!$AE$23,#REF!,HLOOKUP(CONCATENATE($O$2,MH$1),$B$3:$UUU$272,ROW(MD108)-2,FALSE))</f>
        <v>#REF!</v>
      </c>
      <c r="MI108" s="81">
        <f>IF(MK$266=Equivalencies!$AE$23,'Site 32'!$F106,HLOOKUP(CONCATENATE(MG$2,MI$1),$B$3:$UUU$272,ROW($M108)-2,FALSE))</f>
        <v>0</v>
      </c>
      <c r="MJ108" s="81">
        <f>IF(MK$266=Equivalencies!$AE$23,'Site 32'!$G106,HLOOKUP(CONCATENATE(MG$2,MJ$1),$B$3:$UUU$272,ROW($N108)-2,FALSE))</f>
        <v>0</v>
      </c>
      <c r="MK108" s="81">
        <f>IF(MK$266=Equivalencies!$AE$23,'Site 32'!$H106,HLOOKUP(CONCATENATE(MG$2,MK$1),$B$3:$UUU$272,ROW($O108)-2,FALSE))</f>
        <v>0</v>
      </c>
      <c r="ML108" s="40"/>
      <c r="MM108" s="40"/>
      <c r="MN108" s="40"/>
      <c r="MO108" s="72"/>
      <c r="MP108" s="73" t="str">
        <f t="shared" ref="MP108:MP122" si="32">CONCATENATE(MP$3,$C$101,$C$103,$A108)</f>
        <v>33Added Service #1:List staff by title based on FTE allocation assigned to the new service1</v>
      </c>
      <c r="MQ108" s="168">
        <f>IF(MV$266=Equivalencies!$AE$23,'Site 33'!$C106,HLOOKUP(CONCATENATE(MR$2,MQ$1),$B$3:$UUU$272,ROW($J108)-2,FALSE))</f>
        <v>0</v>
      </c>
      <c r="MR108" s="168" t="e">
        <f>IF($S$264=Equivalencies!$AE$23,#REF!,HLOOKUP(CONCATENATE($O$2,MR$1),$B$3:$UUU$272,ROW(#REF!)-2,FALSE))</f>
        <v>#REF!</v>
      </c>
      <c r="MS108" s="168" t="e">
        <f>IF($S$264=Equivalencies!$AE$23,#REF!,HLOOKUP(CONCATENATE($O$2,MS$1),$B$3:$UUU$272,ROW(MO108)-2,FALSE))</f>
        <v>#REF!</v>
      </c>
      <c r="MT108" s="81">
        <f>IF(MV$266=Equivalencies!$AE$23,'Site 33'!$F106,HLOOKUP(CONCATENATE(MR$2,MT$1),$B$3:$UUU$272,ROW($M108)-2,FALSE))</f>
        <v>0</v>
      </c>
      <c r="MU108" s="81">
        <f>IF(MV$266=Equivalencies!$AE$23,'Site 33'!$G106,HLOOKUP(CONCATENATE(MR$2,MU$1),$B$3:$UUU$272,ROW($N108)-2,FALSE))</f>
        <v>0</v>
      </c>
      <c r="MV108" s="81">
        <f>IF(MV$266=Equivalencies!$AE$23,'Site 33'!$H106,HLOOKUP(CONCATENATE(MR$2,MV$1),$B$3:$UUU$272,ROW($O108)-2,FALSE))</f>
        <v>0</v>
      </c>
      <c r="MW108" s="40"/>
      <c r="MX108" s="40"/>
      <c r="MY108" s="40"/>
      <c r="MZ108" s="72"/>
      <c r="NA108" s="73" t="str">
        <f t="shared" ref="NA108:NA122" si="33">CONCATENATE(NA$3,$C$101,$C$103,$A108)</f>
        <v>34Added Service #1:List staff by title based on FTE allocation assigned to the new service1</v>
      </c>
      <c r="NB108" s="168">
        <f>IF(NG$266=Equivalencies!$AE$23,'Site 34'!$C106,HLOOKUP(CONCATENATE(NC$2,NB$1),$B$3:$UUU$272,ROW($J108)-2,FALSE))</f>
        <v>0</v>
      </c>
      <c r="NC108" s="168" t="e">
        <f>IF($S$264=Equivalencies!$AE$23,#REF!,HLOOKUP(CONCATENATE($O$2,NC$1),$B$3:$UUU$272,ROW(#REF!)-2,FALSE))</f>
        <v>#REF!</v>
      </c>
      <c r="ND108" s="168" t="e">
        <f>IF($S$264=Equivalencies!$AE$23,#REF!,HLOOKUP(CONCATENATE($O$2,ND$1),$B$3:$UUU$272,ROW(MZ108)-2,FALSE))</f>
        <v>#REF!</v>
      </c>
      <c r="NE108" s="81">
        <f>IF(NG$266=Equivalencies!$AE$23,'Site 34'!$F106,HLOOKUP(CONCATENATE(NC$2,NE$1),$B$3:$UUU$272,ROW($M108)-2,FALSE))</f>
        <v>0</v>
      </c>
      <c r="NF108" s="81">
        <f>IF(NG$266=Equivalencies!$AE$23,'Site 34'!$G106,HLOOKUP(CONCATENATE(NC$2,NF$1),$B$3:$UUU$272,ROW($N108)-2,FALSE))</f>
        <v>0</v>
      </c>
      <c r="NG108" s="81">
        <f>IF(NG$266=Equivalencies!$AE$23,'Site 34'!$H106,HLOOKUP(CONCATENATE(NC$2,NG$1),$B$3:$UUU$272,ROW($O108)-2,FALSE))</f>
        <v>0</v>
      </c>
      <c r="NH108" s="40"/>
      <c r="NI108" s="40"/>
      <c r="NJ108" s="40"/>
      <c r="NK108" s="72"/>
      <c r="NL108" s="73" t="str">
        <f t="shared" ref="NL108:NL122" si="34">CONCATENATE(NL$3,$C$101,$C$103,$A108)</f>
        <v>35Added Service #1:List staff by title based on FTE allocation assigned to the new service1</v>
      </c>
      <c r="NM108" s="168">
        <f>IF(NR$266=Equivalencies!$AE$23,'Site 35'!$C106,HLOOKUP(CONCATENATE(NN$2,NM$1),$B$3:$UUU$272,ROW($J108)-2,FALSE))</f>
        <v>0</v>
      </c>
      <c r="NN108" s="168" t="e">
        <f>IF($S$264=Equivalencies!$AE$23,#REF!,HLOOKUP(CONCATENATE($O$2,NN$1),$B$3:$UUU$272,ROW(#REF!)-2,FALSE))</f>
        <v>#REF!</v>
      </c>
      <c r="NO108" s="168" t="e">
        <f>IF($S$264=Equivalencies!$AE$23,#REF!,HLOOKUP(CONCATENATE($O$2,NO$1),$B$3:$UUU$272,ROW(NK108)-2,FALSE))</f>
        <v>#REF!</v>
      </c>
      <c r="NP108" s="81">
        <f>IF(NR$266=Equivalencies!$AE$23,'Site 35'!$F106,HLOOKUP(CONCATENATE(NN$2,NP$1),$B$3:$UUU$272,ROW($M108)-2,FALSE))</f>
        <v>0</v>
      </c>
      <c r="NQ108" s="81">
        <f>IF(NR$266=Equivalencies!$AE$23,'Site 35'!$G106,HLOOKUP(CONCATENATE(NN$2,NQ$1),$B$3:$UUU$272,ROW($N108)-2,FALSE))</f>
        <v>0</v>
      </c>
      <c r="NR108" s="81">
        <f>IF(NR$266=Equivalencies!$AE$23,'Site 35'!$H106,HLOOKUP(CONCATENATE(NN$2,NR$1),$B$3:$UUU$272,ROW($O108)-2,FALSE))</f>
        <v>0</v>
      </c>
      <c r="NS108" s="40"/>
      <c r="NT108" s="40"/>
      <c r="NU108" s="40"/>
      <c r="NV108" s="72"/>
      <c r="NW108" s="73" t="str">
        <f t="shared" ref="NW108:NW122" si="35">CONCATENATE(NW$3,$C$101,$C$103,$A108)</f>
        <v>36Added Service #1:List staff by title based on FTE allocation assigned to the new service1</v>
      </c>
      <c r="NX108" s="168">
        <f>IF(OC$266=Equivalencies!$AE$23,'Site 36'!$C106,HLOOKUP(CONCATENATE(NY$2,NX$1),$B$3:$UUU$272,ROW($J108)-2,FALSE))</f>
        <v>0</v>
      </c>
      <c r="NY108" s="168" t="e">
        <f>IF($S$264=Equivalencies!$AE$23,#REF!,HLOOKUP(CONCATENATE($O$2,NY$1),$B$3:$UUU$272,ROW(#REF!)-2,FALSE))</f>
        <v>#REF!</v>
      </c>
      <c r="NZ108" s="168" t="e">
        <f>IF($S$264=Equivalencies!$AE$23,#REF!,HLOOKUP(CONCATENATE($O$2,NZ$1),$B$3:$UUU$272,ROW(NV108)-2,FALSE))</f>
        <v>#REF!</v>
      </c>
      <c r="OA108" s="81">
        <f>IF(OC$266=Equivalencies!$AE$23,'Site 36'!$F106,HLOOKUP(CONCATENATE(NY$2,OA$1),$B$3:$UUU$272,ROW($M108)-2,FALSE))</f>
        <v>0</v>
      </c>
      <c r="OB108" s="81">
        <f>IF(OC$266=Equivalencies!$AE$23,'Site 36'!$G106,HLOOKUP(CONCATENATE(NY$2,OB$1),$B$3:$UUU$272,ROW($N108)-2,FALSE))</f>
        <v>0</v>
      </c>
      <c r="OC108" s="81">
        <f>IF(OC$266=Equivalencies!$AE$23,'Site 36'!$H106,HLOOKUP(CONCATENATE(NY$2,OC$1),$B$3:$UUU$272,ROW($O108)-2,FALSE))</f>
        <v>0</v>
      </c>
      <c r="OD108" s="40"/>
      <c r="OE108" s="40"/>
      <c r="OF108" s="40"/>
      <c r="OG108" s="72"/>
      <c r="OH108" s="73" t="str">
        <f t="shared" ref="OH108:OH122" si="36">CONCATENATE(OH$3,$C$101,$C$103,$A108)</f>
        <v>37Added Service #1:List staff by title based on FTE allocation assigned to the new service1</v>
      </c>
      <c r="OI108" s="168">
        <f>IF(ON$266=Equivalencies!$AE$23,'Site 37'!$C106,HLOOKUP(CONCATENATE(OJ$2,OI$1),$B$3:$UUU$272,ROW($J108)-2,FALSE))</f>
        <v>0</v>
      </c>
      <c r="OJ108" s="168" t="e">
        <f>IF($S$264=Equivalencies!$AE$23,#REF!,HLOOKUP(CONCATENATE($O$2,OJ$1),$B$3:$UUU$272,ROW(#REF!)-2,FALSE))</f>
        <v>#REF!</v>
      </c>
      <c r="OK108" s="168" t="e">
        <f>IF($S$264=Equivalencies!$AE$23,#REF!,HLOOKUP(CONCATENATE($O$2,OK$1),$B$3:$UUU$272,ROW(OG108)-2,FALSE))</f>
        <v>#REF!</v>
      </c>
      <c r="OL108" s="81">
        <f>IF(ON$266=Equivalencies!$AE$23,'Site 37'!$F106,HLOOKUP(CONCATENATE(OJ$2,OL$1),$B$3:$UUU$272,ROW($M108)-2,FALSE))</f>
        <v>0</v>
      </c>
      <c r="OM108" s="81">
        <f>IF(ON$266=Equivalencies!$AE$23,'Site 37'!$G106,HLOOKUP(CONCATENATE(OJ$2,OM$1),$B$3:$UUU$272,ROW($N108)-2,FALSE))</f>
        <v>0</v>
      </c>
      <c r="ON108" s="81">
        <f>IF(ON$266=Equivalencies!$AE$23,'Site 37'!$H106,HLOOKUP(CONCATENATE(OJ$2,ON$1),$B$3:$UUU$272,ROW($O108)-2,FALSE))</f>
        <v>0</v>
      </c>
      <c r="OO108" s="40"/>
      <c r="OP108" s="40"/>
      <c r="OQ108" s="40"/>
      <c r="OR108" s="72"/>
      <c r="OS108" s="73" t="str">
        <f t="shared" ref="OS108:OS122" si="37">CONCATENATE(OS$3,$C$101,$C$103,$A108)</f>
        <v>38Added Service #1:List staff by title based on FTE allocation assigned to the new service1</v>
      </c>
      <c r="OT108" s="168">
        <f>IF(OY$266=Equivalencies!$AE$23,'Site 38'!$C106,HLOOKUP(CONCATENATE(OU$2,OT$1),$B$3:$UUU$272,ROW($J108)-2,FALSE))</f>
        <v>0</v>
      </c>
      <c r="OU108" s="168" t="e">
        <f>IF($S$264=Equivalencies!$AE$23,#REF!,HLOOKUP(CONCATENATE($O$2,OU$1),$B$3:$UUU$272,ROW(#REF!)-2,FALSE))</f>
        <v>#REF!</v>
      </c>
      <c r="OV108" s="168" t="e">
        <f>IF($S$264=Equivalencies!$AE$23,#REF!,HLOOKUP(CONCATENATE($O$2,OV$1),$B$3:$UUU$272,ROW(OR108)-2,FALSE))</f>
        <v>#REF!</v>
      </c>
      <c r="OW108" s="81">
        <f>IF(OY$266=Equivalencies!$AE$23,'Site 38'!$F106,HLOOKUP(CONCATENATE(OU$2,OW$1),$B$3:$UUU$272,ROW($M108)-2,FALSE))</f>
        <v>0</v>
      </c>
      <c r="OX108" s="81">
        <f>IF(OY$266=Equivalencies!$AE$23,'Site 38'!$G106,HLOOKUP(CONCATENATE(OU$2,OX$1),$B$3:$UUU$272,ROW($N108)-2,FALSE))</f>
        <v>0</v>
      </c>
      <c r="OY108" s="81">
        <f>IF(OY$266=Equivalencies!$AE$23,'Site 38'!$H106,HLOOKUP(CONCATENATE(OU$2,OY$1),$B$3:$UUU$272,ROW($O108)-2,FALSE))</f>
        <v>0</v>
      </c>
      <c r="OZ108" s="40"/>
      <c r="PA108" s="40"/>
      <c r="PB108" s="40"/>
      <c r="PC108" s="72"/>
      <c r="PD108" s="73" t="str">
        <f t="shared" ref="PD108:PD122" si="38">CONCATENATE(PD$3,$C$101,$C$103,$A108)</f>
        <v>39Added Service #1:List staff by title based on FTE allocation assigned to the new service1</v>
      </c>
      <c r="PE108" s="168">
        <f>IF(PJ$266=Equivalencies!$AE$23,'Site 39'!$C106,HLOOKUP(CONCATENATE(PF$2,PE$1),$B$3:$UUU$272,ROW($J108)-2,FALSE))</f>
        <v>0</v>
      </c>
      <c r="PF108" s="168" t="e">
        <f>IF($S$264=Equivalencies!$AE$23,#REF!,HLOOKUP(CONCATENATE($O$2,PF$1),$B$3:$UUU$272,ROW(#REF!)-2,FALSE))</f>
        <v>#REF!</v>
      </c>
      <c r="PG108" s="168" t="e">
        <f>IF($S$264=Equivalencies!$AE$23,#REF!,HLOOKUP(CONCATENATE($O$2,PG$1),$B$3:$UUU$272,ROW(PC108)-2,FALSE))</f>
        <v>#REF!</v>
      </c>
      <c r="PH108" s="81">
        <f>IF(PJ$266=Equivalencies!$AE$23,'Site 39'!$F106,HLOOKUP(CONCATENATE(PF$2,PH$1),$B$3:$UUU$272,ROW($M108)-2,FALSE))</f>
        <v>0</v>
      </c>
      <c r="PI108" s="81">
        <f>IF(PJ$266=Equivalencies!$AE$23,'Site 39'!$G106,HLOOKUP(CONCATENATE(PF$2,PI$1),$B$3:$UUU$272,ROW($N108)-2,FALSE))</f>
        <v>0</v>
      </c>
      <c r="PJ108" s="81">
        <f>IF(PJ$266=Equivalencies!$AE$23,'Site 39'!$H106,HLOOKUP(CONCATENATE(PF$2,PJ$1),$B$3:$UUU$272,ROW($O108)-2,FALSE))</f>
        <v>0</v>
      </c>
      <c r="PK108" s="40"/>
      <c r="PL108" s="40"/>
      <c r="PM108" s="40"/>
      <c r="PN108" s="72"/>
      <c r="PO108" s="73" t="str">
        <f t="shared" ref="PO108:PO122" si="39">CONCATENATE(PO$3,$C$101,$C$103,$A108)</f>
        <v>40Added Service #1:List staff by title based on FTE allocation assigned to the new service1</v>
      </c>
      <c r="PP108" s="168">
        <f>IF(PU$266=Equivalencies!$AE$23,'Site 40'!$C106,HLOOKUP(CONCATENATE(PQ$2,PP$1),$B$3:$UUU$272,ROW($J108)-2,FALSE))</f>
        <v>0</v>
      </c>
      <c r="PQ108" s="168" t="e">
        <f>IF($S$264=Equivalencies!$AE$23,#REF!,HLOOKUP(CONCATENATE($O$2,PQ$1),$B$3:$UUU$272,ROW(#REF!)-2,FALSE))</f>
        <v>#REF!</v>
      </c>
      <c r="PR108" s="168" t="e">
        <f>IF($S$264=Equivalencies!$AE$23,#REF!,HLOOKUP(CONCATENATE($O$2,PR$1),$B$3:$UUU$272,ROW(PN108)-2,FALSE))</f>
        <v>#REF!</v>
      </c>
      <c r="PS108" s="81">
        <f>IF(PU$266=Equivalencies!$AE$23,'Site 40'!$F106,HLOOKUP(CONCATENATE(PQ$2,PS$1),$B$3:$UUU$272,ROW($M108)-2,FALSE))</f>
        <v>0</v>
      </c>
      <c r="PT108" s="81">
        <f>IF(PU$266=Equivalencies!$AE$23,'Site 40'!$G106,HLOOKUP(CONCATENATE(PQ$2,PT$1),$B$3:$UUU$272,ROW($N108)-2,FALSE))</f>
        <v>0</v>
      </c>
      <c r="PU108" s="81">
        <f>IF(PU$266=Equivalencies!$AE$23,'Site 40'!$H106,HLOOKUP(CONCATENATE(PQ$2,PU$1),$B$3:$UUU$272,ROW($O108)-2,FALSE))</f>
        <v>0</v>
      </c>
      <c r="PV108" s="40"/>
      <c r="PW108" s="40"/>
      <c r="PX108" s="40"/>
      <c r="PY108" s="72"/>
      <c r="PZ108" s="73" t="str">
        <f t="shared" ref="PZ108:PZ122" si="40">CONCATENATE(PZ$3,$C$101,$C$103,$A108)</f>
        <v>41Added Service #1:List staff by title based on FTE allocation assigned to the new service1</v>
      </c>
      <c r="QA108" s="168">
        <f>IF(QF$266=Equivalencies!$AE$23,'Site 41'!$C106,HLOOKUP(CONCATENATE(QB$2,QA$1),$B$3:$UUU$272,ROW($J108)-2,FALSE))</f>
        <v>0</v>
      </c>
      <c r="QB108" s="168" t="e">
        <f>IF($S$264=Equivalencies!$AE$23,#REF!,HLOOKUP(CONCATENATE($O$2,QB$1),$B$3:$UUU$272,ROW(#REF!)-2,FALSE))</f>
        <v>#REF!</v>
      </c>
      <c r="QC108" s="168" t="e">
        <f>IF($S$264=Equivalencies!$AE$23,#REF!,HLOOKUP(CONCATENATE($O$2,QC$1),$B$3:$UUU$272,ROW(PY108)-2,FALSE))</f>
        <v>#REF!</v>
      </c>
      <c r="QD108" s="81">
        <f>IF(QF$266=Equivalencies!$AE$23,'Site 41'!$F106,HLOOKUP(CONCATENATE(QB$2,QD$1),$B$3:$UUU$272,ROW($M108)-2,FALSE))</f>
        <v>0</v>
      </c>
      <c r="QE108" s="81">
        <f>IF(QF$266=Equivalencies!$AE$23,'Site 41'!$G106,HLOOKUP(CONCATENATE(QB$2,QE$1),$B$3:$UUU$272,ROW($N108)-2,FALSE))</f>
        <v>0</v>
      </c>
      <c r="QF108" s="81">
        <f>IF(QF$266=Equivalencies!$AE$23,'Site 41'!$H106,HLOOKUP(CONCATENATE(QB$2,QF$1),$B$3:$UUU$272,ROW($O108)-2,FALSE))</f>
        <v>0</v>
      </c>
      <c r="QG108" s="40"/>
      <c r="QH108" s="40"/>
      <c r="QI108" s="40"/>
      <c r="QJ108" s="72"/>
      <c r="QK108" s="73" t="str">
        <f t="shared" ref="QK108:QK122" si="41">CONCATENATE(QK$3,$C$101,$C$103,$A108)</f>
        <v>42Added Service #1:List staff by title based on FTE allocation assigned to the new service1</v>
      </c>
      <c r="QL108" s="168">
        <f>IF(QQ$266=Equivalencies!$AE$23,'Site 42'!$C106,HLOOKUP(CONCATENATE(QM$2,QL$1),$B$3:$UUU$272,ROW($J108)-2,FALSE))</f>
        <v>0</v>
      </c>
      <c r="QM108" s="168" t="e">
        <f>IF($S$264=Equivalencies!$AE$23,#REF!,HLOOKUP(CONCATENATE($O$2,QM$1),$B$3:$UUU$272,ROW(#REF!)-2,FALSE))</f>
        <v>#REF!</v>
      </c>
      <c r="QN108" s="168" t="e">
        <f>IF($S$264=Equivalencies!$AE$23,#REF!,HLOOKUP(CONCATENATE($O$2,QN$1),$B$3:$UUU$272,ROW(QJ108)-2,FALSE))</f>
        <v>#REF!</v>
      </c>
      <c r="QO108" s="81">
        <f>IF(QQ$266=Equivalencies!$AE$23,'Site 42'!$F106,HLOOKUP(CONCATENATE(QM$2,QO$1),$B$3:$UUU$272,ROW($M108)-2,FALSE))</f>
        <v>0</v>
      </c>
      <c r="QP108" s="81">
        <f>IF(QQ$266=Equivalencies!$AE$23,'Site 42'!$G106,HLOOKUP(CONCATENATE(QM$2,QP$1),$B$3:$UUU$272,ROW($N108)-2,FALSE))</f>
        <v>0</v>
      </c>
      <c r="QQ108" s="81">
        <f>IF(QQ$266=Equivalencies!$AE$23,'Site 42'!$H106,HLOOKUP(CONCATENATE(QM$2,QQ$1),$B$3:$UUU$272,ROW($O108)-2,FALSE))</f>
        <v>0</v>
      </c>
      <c r="QR108" s="40"/>
      <c r="QS108" s="40"/>
      <c r="QT108" s="40"/>
      <c r="QU108" s="72"/>
      <c r="QV108" s="73" t="str">
        <f t="shared" ref="QV108:QV122" si="42">CONCATENATE(QV$3,$C$101,$C$103,$A108)</f>
        <v>43Added Service #1:List staff by title based on FTE allocation assigned to the new service1</v>
      </c>
      <c r="QW108" s="168">
        <f>IF(RB$266=Equivalencies!$AE$23,'Site 43'!$C106,HLOOKUP(CONCATENATE(QX$2,QW$1),$B$3:$UUU$272,ROW($J108)-2,FALSE))</f>
        <v>0</v>
      </c>
      <c r="QX108" s="168" t="e">
        <f>IF($S$264=Equivalencies!$AE$23,#REF!,HLOOKUP(CONCATENATE($O$2,QX$1),$B$3:$UUU$272,ROW(#REF!)-2,FALSE))</f>
        <v>#REF!</v>
      </c>
      <c r="QY108" s="168" t="e">
        <f>IF($S$264=Equivalencies!$AE$23,#REF!,HLOOKUP(CONCATENATE($O$2,QY$1),$B$3:$UUU$272,ROW(QU108)-2,FALSE))</f>
        <v>#REF!</v>
      </c>
      <c r="QZ108" s="81">
        <f>IF(RB$266=Equivalencies!$AE$23,'Site 43'!$F106,HLOOKUP(CONCATENATE(QX$2,QZ$1),$B$3:$UUU$272,ROW($M108)-2,FALSE))</f>
        <v>0</v>
      </c>
      <c r="RA108" s="81">
        <f>IF(RB$266=Equivalencies!$AE$23,'Site 43'!$G106,HLOOKUP(CONCATENATE(QX$2,RA$1),$B$3:$UUU$272,ROW($N108)-2,FALSE))</f>
        <v>0</v>
      </c>
      <c r="RB108" s="81">
        <f>IF(RB$266=Equivalencies!$AE$23,'Site 43'!$H106,HLOOKUP(CONCATENATE(QX$2,RB$1),$B$3:$UUU$272,ROW($O108)-2,FALSE))</f>
        <v>0</v>
      </c>
      <c r="RC108" s="40"/>
      <c r="RD108" s="40"/>
      <c r="RE108" s="40"/>
      <c r="RF108" s="72"/>
      <c r="RG108" s="73" t="str">
        <f t="shared" ref="RG108:RG122" si="43">CONCATENATE(RG$3,$C$101,$C$103,$A108)</f>
        <v>44Added Service #1:List staff by title based on FTE allocation assigned to the new service1</v>
      </c>
      <c r="RH108" s="168">
        <f>IF(RM$266=Equivalencies!$AE$23,'Site 44'!$C106,HLOOKUP(CONCATENATE(RI$2,RH$1),$B$3:$UUU$272,ROW($J108)-2,FALSE))</f>
        <v>0</v>
      </c>
      <c r="RI108" s="168" t="e">
        <f>IF($S$264=Equivalencies!$AE$23,#REF!,HLOOKUP(CONCATENATE($O$2,RI$1),$B$3:$UUU$272,ROW(#REF!)-2,FALSE))</f>
        <v>#REF!</v>
      </c>
      <c r="RJ108" s="168" t="e">
        <f>IF($S$264=Equivalencies!$AE$23,#REF!,HLOOKUP(CONCATENATE($O$2,RJ$1),$B$3:$UUU$272,ROW(RF108)-2,FALSE))</f>
        <v>#REF!</v>
      </c>
      <c r="RK108" s="81">
        <f>IF(RM$266=Equivalencies!$AE$23,'Site 44'!$F106,HLOOKUP(CONCATENATE(RI$2,RK$1),$B$3:$UUU$272,ROW($M108)-2,FALSE))</f>
        <v>0</v>
      </c>
      <c r="RL108" s="81">
        <f>IF(RM$266=Equivalencies!$AE$23,'Site 44'!$G106,HLOOKUP(CONCATENATE(RI$2,RL$1),$B$3:$UUU$272,ROW($N108)-2,FALSE))</f>
        <v>0</v>
      </c>
      <c r="RM108" s="81">
        <f>IF(RM$266=Equivalencies!$AE$23,'Site 44'!$H106,HLOOKUP(CONCATENATE(RI$2,RM$1),$B$3:$UUU$272,ROW($O108)-2,FALSE))</f>
        <v>0</v>
      </c>
      <c r="RN108" s="40"/>
      <c r="RO108" s="40"/>
      <c r="RP108" s="40"/>
      <c r="RQ108" s="72"/>
      <c r="RR108" s="73" t="str">
        <f t="shared" ref="RR108:RR122" si="44">CONCATENATE(RR$3,$C$101,$C$103,$A108)</f>
        <v>45Added Service #1:List staff by title based on FTE allocation assigned to the new service1</v>
      </c>
      <c r="RS108" s="168">
        <f>IF(RX$266=Equivalencies!$AE$23,'Site 45'!$C106,HLOOKUP(CONCATENATE(RT$2,RS$1),$B$3:$UUU$272,ROW($J108)-2,FALSE))</f>
        <v>0</v>
      </c>
      <c r="RT108" s="168" t="e">
        <f>IF($S$264=Equivalencies!$AE$23,#REF!,HLOOKUP(CONCATENATE($O$2,RT$1),$B$3:$UUU$272,ROW(#REF!)-2,FALSE))</f>
        <v>#REF!</v>
      </c>
      <c r="RU108" s="168" t="e">
        <f>IF($S$264=Equivalencies!$AE$23,#REF!,HLOOKUP(CONCATENATE($O$2,RU$1),$B$3:$UUU$272,ROW(RQ108)-2,FALSE))</f>
        <v>#REF!</v>
      </c>
      <c r="RV108" s="81">
        <f>IF(RX$266=Equivalencies!$AE$23,'Site 45'!$F106,HLOOKUP(CONCATENATE(RT$2,RV$1),$B$3:$UUU$272,ROW($M108)-2,FALSE))</f>
        <v>0</v>
      </c>
      <c r="RW108" s="81">
        <f>IF(RX$266=Equivalencies!$AE$23,'Site 45'!$G106,HLOOKUP(CONCATENATE(RT$2,RW$1),$B$3:$UUU$272,ROW($N108)-2,FALSE))</f>
        <v>0</v>
      </c>
      <c r="RX108" s="81">
        <f>IF(RX$266=Equivalencies!$AE$23,'Site 45'!$H106,HLOOKUP(CONCATENATE(RT$2,RX$1),$B$3:$UUU$272,ROW($O108)-2,FALSE))</f>
        <v>0</v>
      </c>
      <c r="RY108" s="40"/>
      <c r="RZ108" s="40"/>
      <c r="SA108" s="40"/>
      <c r="SB108" s="72"/>
      <c r="SC108" s="73" t="str">
        <f t="shared" ref="SC108:SC122" si="45">CONCATENATE(SC$3,$C$101,$C$103,$A108)</f>
        <v>46Added Service #1:List staff by title based on FTE allocation assigned to the new service1</v>
      </c>
      <c r="SD108" s="168">
        <f>IF(SI$266=Equivalencies!$AE$23,'Site 46'!$C106,HLOOKUP(CONCATENATE(SE$2,SD$1),$B$3:$UUU$272,ROW($J108)-2,FALSE))</f>
        <v>0</v>
      </c>
      <c r="SE108" s="168" t="e">
        <f>IF($S$264=Equivalencies!$AE$23,#REF!,HLOOKUP(CONCATENATE($O$2,SE$1),$B$3:$UUU$272,ROW(#REF!)-2,FALSE))</f>
        <v>#REF!</v>
      </c>
      <c r="SF108" s="168" t="e">
        <f>IF($S$264=Equivalencies!$AE$23,#REF!,HLOOKUP(CONCATENATE($O$2,SF$1),$B$3:$UUU$272,ROW(SB108)-2,FALSE))</f>
        <v>#REF!</v>
      </c>
      <c r="SG108" s="81">
        <f>IF(SI$266=Equivalencies!$AE$23,'Site 46'!$F106,HLOOKUP(CONCATENATE(SE$2,SG$1),$B$3:$UUU$272,ROW($M108)-2,FALSE))</f>
        <v>0</v>
      </c>
      <c r="SH108" s="81">
        <f>IF(SI$266=Equivalencies!$AE$23,'Site 46'!$G106,HLOOKUP(CONCATENATE(SE$2,SH$1),$B$3:$UUU$272,ROW($N108)-2,FALSE))</f>
        <v>0</v>
      </c>
      <c r="SI108" s="81">
        <f>IF(SI$266=Equivalencies!$AE$23,'Site 46'!$H106,HLOOKUP(CONCATENATE(SE$2,SI$1),$B$3:$UUU$272,ROW($O108)-2,FALSE))</f>
        <v>0</v>
      </c>
      <c r="SJ108" s="40"/>
      <c r="SK108" s="40"/>
      <c r="SL108" s="40"/>
      <c r="SM108" s="72"/>
      <c r="SN108" s="73" t="str">
        <f t="shared" ref="SN108:SN122" si="46">CONCATENATE(SN$3,$C$101,$C$103,$A108)</f>
        <v>47Added Service #1:List staff by title based on FTE allocation assigned to the new service1</v>
      </c>
      <c r="SO108" s="168">
        <f>IF(ST$266=Equivalencies!$AE$23,'Site 47'!$C106,HLOOKUP(CONCATENATE(SP$2,SO$1),$B$3:$UUU$272,ROW($J108)-2,FALSE))</f>
        <v>0</v>
      </c>
      <c r="SP108" s="168" t="e">
        <f>IF($S$264=Equivalencies!$AE$23,#REF!,HLOOKUP(CONCATENATE($O$2,SP$1),$B$3:$UUU$272,ROW(#REF!)-2,FALSE))</f>
        <v>#REF!</v>
      </c>
      <c r="SQ108" s="168" t="e">
        <f>IF($S$264=Equivalencies!$AE$23,#REF!,HLOOKUP(CONCATENATE($O$2,SQ$1),$B$3:$UUU$272,ROW(SM108)-2,FALSE))</f>
        <v>#REF!</v>
      </c>
      <c r="SR108" s="81">
        <f>IF(ST$266=Equivalencies!$AE$23,'Site 47'!$F106,HLOOKUP(CONCATENATE(SP$2,SR$1),$B$3:$UUU$272,ROW($M108)-2,FALSE))</f>
        <v>0</v>
      </c>
      <c r="SS108" s="81">
        <f>IF(ST$266=Equivalencies!$AE$23,'Site 47'!$G106,HLOOKUP(CONCATENATE(SP$2,SS$1),$B$3:$UUU$272,ROW($N108)-2,FALSE))</f>
        <v>0</v>
      </c>
      <c r="ST108" s="81">
        <f>IF(ST$266=Equivalencies!$AE$23,'Site 47'!$H106,HLOOKUP(CONCATENATE(SP$2,ST$1),$B$3:$UUU$272,ROW($O108)-2,FALSE))</f>
        <v>0</v>
      </c>
      <c r="SU108" s="40"/>
      <c r="SV108" s="40"/>
      <c r="SW108" s="40"/>
      <c r="SX108" s="72"/>
      <c r="SY108" s="73" t="str">
        <f t="shared" ref="SY108:SY122" si="47">CONCATENATE(SY$3,$C$101,$C$103,$A108)</f>
        <v>48Added Service #1:List staff by title based on FTE allocation assigned to the new service1</v>
      </c>
      <c r="SZ108" s="168">
        <f>IF(TE$266=Equivalencies!$AE$23,'Site 48'!$C106,HLOOKUP(CONCATENATE(TA$2,SZ$1),$B$3:$UUU$272,ROW($J108)-2,FALSE))</f>
        <v>0</v>
      </c>
      <c r="TA108" s="168" t="e">
        <f>IF($S$264=Equivalencies!$AE$23,#REF!,HLOOKUP(CONCATENATE($O$2,TA$1),$B$3:$UUU$272,ROW(#REF!)-2,FALSE))</f>
        <v>#REF!</v>
      </c>
      <c r="TB108" s="168" t="e">
        <f>IF($S$264=Equivalencies!$AE$23,#REF!,HLOOKUP(CONCATENATE($O$2,TB$1),$B$3:$UUU$272,ROW(SX108)-2,FALSE))</f>
        <v>#REF!</v>
      </c>
      <c r="TC108" s="81">
        <f>IF(TE$266=Equivalencies!$AE$23,'Site 48'!$F106,HLOOKUP(CONCATENATE(TA$2,TC$1),$B$3:$UUU$272,ROW($M108)-2,FALSE))</f>
        <v>0</v>
      </c>
      <c r="TD108" s="81">
        <f>IF(TE$266=Equivalencies!$AE$23,'Site 48'!$G106,HLOOKUP(CONCATENATE(TA$2,TD$1),$B$3:$UUU$272,ROW($N108)-2,FALSE))</f>
        <v>0</v>
      </c>
      <c r="TE108" s="81">
        <f>IF(TE$266=Equivalencies!$AE$23,'Site 48'!$H106,HLOOKUP(CONCATENATE(TA$2,TE$1),$B$3:$UUU$272,ROW($O108)-2,FALSE))</f>
        <v>0</v>
      </c>
      <c r="TF108" s="40"/>
      <c r="TG108" s="40"/>
      <c r="TH108" s="40"/>
      <c r="TI108" s="72"/>
      <c r="TJ108" s="73" t="str">
        <f t="shared" ref="TJ108:TJ122" si="48">CONCATENATE(TJ$3,$C$101,$C$103,$A108)</f>
        <v>49Added Service #1:List staff by title based on FTE allocation assigned to the new service1</v>
      </c>
      <c r="TK108" s="168">
        <f>IF(TP$266=Equivalencies!$AE$23,'Site 49'!$C106,HLOOKUP(CONCATENATE(TL$2,TK$1),$B$3:$UUU$272,ROW($J108)-2,FALSE))</f>
        <v>0</v>
      </c>
      <c r="TL108" s="168" t="e">
        <f>IF($S$264=Equivalencies!$AE$23,#REF!,HLOOKUP(CONCATENATE($O$2,TL$1),$B$3:$UUU$272,ROW(#REF!)-2,FALSE))</f>
        <v>#REF!</v>
      </c>
      <c r="TM108" s="168" t="e">
        <f>IF($S$264=Equivalencies!$AE$23,#REF!,HLOOKUP(CONCATENATE($O$2,TM$1),$B$3:$UUU$272,ROW(TI108)-2,FALSE))</f>
        <v>#REF!</v>
      </c>
      <c r="TN108" s="81">
        <f>IF(TP$266=Equivalencies!$AE$23,'Site 49'!$F106,HLOOKUP(CONCATENATE(TL$2,TN$1),$B$3:$UUU$272,ROW($M108)-2,FALSE))</f>
        <v>0</v>
      </c>
      <c r="TO108" s="81">
        <f>IF(TP$266=Equivalencies!$AE$23,'Site 49'!$G106,HLOOKUP(CONCATENATE(TL$2,TO$1),$B$3:$UUU$272,ROW($N108)-2,FALSE))</f>
        <v>0</v>
      </c>
      <c r="TP108" s="81">
        <f>IF(TP$266=Equivalencies!$AE$23,'Site 49'!$H106,HLOOKUP(CONCATENATE(TL$2,TP$1),$B$3:$UUU$272,ROW($O108)-2,FALSE))</f>
        <v>0</v>
      </c>
      <c r="TQ108" s="40"/>
      <c r="TR108" s="40"/>
      <c r="TS108" s="40"/>
      <c r="TT108" s="72"/>
      <c r="TU108" s="73" t="str">
        <f t="shared" ref="TU108:TU122" si="49">CONCATENATE(TU$3,$C$101,$C$103,$A108)</f>
        <v>50Added Service #1:List staff by title based on FTE allocation assigned to the new service1</v>
      </c>
      <c r="TV108" s="168">
        <f>IF(UA$266=Equivalencies!$AE$23,'Site 50'!$C106,HLOOKUP(CONCATENATE(TW$2,TV$1),$B$3:$UUU$272,ROW($J108)-2,FALSE))</f>
        <v>0</v>
      </c>
      <c r="TW108" s="168" t="e">
        <f>IF($S$264=Equivalencies!$AE$23,#REF!,HLOOKUP(CONCATENATE($O$2,TW$1),$B$3:$UUU$272,ROW(#REF!)-2,FALSE))</f>
        <v>#REF!</v>
      </c>
      <c r="TX108" s="168" t="e">
        <f>IF($S$264=Equivalencies!$AE$23,#REF!,HLOOKUP(CONCATENATE($O$2,TX$1),$B$3:$UUU$272,ROW(TT108)-2,FALSE))</f>
        <v>#REF!</v>
      </c>
      <c r="TY108" s="81">
        <f>IF(UA$266=Equivalencies!$AE$23,'Site 50'!$F106,HLOOKUP(CONCATENATE(TW$2,TY$1),$B$3:$UUU$272,ROW($M108)-2,FALSE))</f>
        <v>0</v>
      </c>
      <c r="TZ108" s="81">
        <f>IF(UA$266=Equivalencies!$AE$23,'Site 50'!$G106,HLOOKUP(CONCATENATE(TW$2,TZ$1),$B$3:$UUU$272,ROW($N108)-2,FALSE))</f>
        <v>0</v>
      </c>
      <c r="UA108" s="81">
        <f>IF(UA$266=Equivalencies!$AE$23,'Site 50'!$H106,HLOOKUP(CONCATENATE(TW$2,UA$1),$B$3:$UUU$272,ROW($O108)-2,FALSE))</f>
        <v>0</v>
      </c>
      <c r="UB108" s="40"/>
      <c r="UC108" s="40"/>
      <c r="UD108" s="40"/>
      <c r="UE108" s="72"/>
    </row>
    <row r="109" spans="1:551" x14ac:dyDescent="0.25">
      <c r="A109" s="75">
        <v>2</v>
      </c>
      <c r="B109" s="73" t="str">
        <f t="shared" si="0"/>
        <v>1Added Service #1:List staff by title based on FTE allocation assigned to the new service2</v>
      </c>
      <c r="C109" s="168">
        <f>IF(H$266=Equivalencies!$AE$23,'Site 1'!$C107,HLOOKUP(CONCATENATE(D$2,C$1),$B$3:$UUU$272,ROW($J109)-2,FALSE))</f>
        <v>0</v>
      </c>
      <c r="D109" s="168" t="e">
        <f>IF($S$264=Equivalencies!$AE$23,#REF!,HLOOKUP(CONCATENATE($O$2,D$1),$B$3:$UUU$272,ROW(#REF!)-2,FALSE))</f>
        <v>#REF!</v>
      </c>
      <c r="E109" s="168" t="e">
        <f>IF($S$264=Equivalencies!$AE$23,#REF!,HLOOKUP(CONCATENATE($O$2,E$1),$B$3:$UUU$272,ROW(A109)-2,FALSE))</f>
        <v>#REF!</v>
      </c>
      <c r="F109" s="81">
        <f>IF(H$266=Equivalencies!$AE$23,'Site 1'!$F107,HLOOKUP(CONCATENATE(D$2,F$1),$B$3:$UUU$272,ROW($M109)-2,FALSE))</f>
        <v>0</v>
      </c>
      <c r="G109" s="81">
        <f>IF(H$266=Equivalencies!$AE$23,'Site 1'!$G107,HLOOKUP(CONCATENATE(D$2,G$1),$B$3:$UUU$272,ROW($N109)-2,FALSE))</f>
        <v>0</v>
      </c>
      <c r="H109" s="81">
        <f>IF(H$266=Equivalencies!$AE$23,'Site 1'!$H107,HLOOKUP(CONCATENATE(D$2,H$1),$B$3:$UUU$272,ROW($O109)-2,FALSE))</f>
        <v>0</v>
      </c>
      <c r="I109" s="40"/>
      <c r="J109" s="40"/>
      <c r="K109" s="40"/>
      <c r="L109" s="72"/>
      <c r="M109" s="73" t="str">
        <f t="shared" si="1"/>
        <v>2Added Service #1:List staff by title based on FTE allocation assigned to the new service2</v>
      </c>
      <c r="N109" s="168">
        <f>IF(S$266=Equivalencies!$AE$23,'Site 2'!$C107,HLOOKUP(CONCATENATE(O$2,N$1),$B$3:$UUU$272,ROW($J109)-2,FALSE))</f>
        <v>0</v>
      </c>
      <c r="O109" s="168" t="e">
        <f>IF($S$264=Equivalencies!$AE$23,#REF!,HLOOKUP(CONCATENATE($O$2,O$1),$B$3:$UUU$272,ROW(#REF!)-2,FALSE))</f>
        <v>#REF!</v>
      </c>
      <c r="P109" s="168" t="e">
        <f>IF($S$264=Equivalencies!$AE$23,#REF!,HLOOKUP(CONCATENATE($O$2,P$1),$B$3:$UUU$272,ROW(L109)-2,FALSE))</f>
        <v>#REF!</v>
      </c>
      <c r="Q109" s="81">
        <f>IF(S$266=Equivalencies!$AE$23,'Site 2'!$F107,HLOOKUP(CONCATENATE(O$2,Q$1),$B$3:$UUU$272,ROW($M109)-2,FALSE))</f>
        <v>0</v>
      </c>
      <c r="R109" s="81">
        <f>IF(S$266=Equivalencies!$AE$23,'Site 2'!$G107,HLOOKUP(CONCATENATE(O$2,R$1),$B$3:$UUU$272,ROW($N109)-2,FALSE))</f>
        <v>0</v>
      </c>
      <c r="S109" s="81">
        <f>IF(S$266=Equivalencies!$AE$23,'Site 2'!$H107,HLOOKUP(CONCATENATE(O$2,S$1),$B$3:$UUU$272,ROW($O109)-2,FALSE))</f>
        <v>0</v>
      </c>
      <c r="T109" s="40"/>
      <c r="U109" s="40"/>
      <c r="V109" s="40"/>
      <c r="W109" s="72"/>
      <c r="X109" s="73" t="str">
        <f t="shared" si="2"/>
        <v>3Added Service #1:List staff by title based on FTE allocation assigned to the new service2</v>
      </c>
      <c r="Y109" s="168">
        <f>IF(AD$266=Equivalencies!$AE$23,'Site 3'!$C107,HLOOKUP(CONCATENATE(Z$2,Y$1),$B$3:$UUU$272,ROW($J109)-2,FALSE))</f>
        <v>0</v>
      </c>
      <c r="Z109" s="168" t="e">
        <f>IF($S$264=Equivalencies!$AE$23,#REF!,HLOOKUP(CONCATENATE($O$2,Z$1),$B$3:$UUU$272,ROW(#REF!)-2,FALSE))</f>
        <v>#REF!</v>
      </c>
      <c r="AA109" s="168" t="e">
        <f>IF($S$264=Equivalencies!$AE$23,#REF!,HLOOKUP(CONCATENATE($O$2,AA$1),$B$3:$UUU$272,ROW(W109)-2,FALSE))</f>
        <v>#REF!</v>
      </c>
      <c r="AB109" s="81">
        <f>IF(AD$266=Equivalencies!$AE$23,'Site 3'!$F107,HLOOKUP(CONCATENATE(Z$2,AB$1),$B$3:$UUU$272,ROW($M109)-2,FALSE))</f>
        <v>0</v>
      </c>
      <c r="AC109" s="81">
        <f>IF(AD$266=Equivalencies!$AE$23,'Site 3'!$G107,HLOOKUP(CONCATENATE(Z$2,AC$1),$B$3:$UUU$272,ROW($N109)-2,FALSE))</f>
        <v>0</v>
      </c>
      <c r="AD109" s="81">
        <f>IF(AD$266=Equivalencies!$AE$23,'Site 3'!$H107,HLOOKUP(CONCATENATE(Z$2,AD$1),$B$3:$UUU$272,ROW($O109)-2,FALSE))</f>
        <v>0</v>
      </c>
      <c r="AE109" s="40"/>
      <c r="AF109" s="40"/>
      <c r="AG109" s="40"/>
      <c r="AH109" s="72"/>
      <c r="AI109" s="73" t="str">
        <f t="shared" si="3"/>
        <v>4Added Service #1:List staff by title based on FTE allocation assigned to the new service2</v>
      </c>
      <c r="AJ109" s="168">
        <f>IF(AO$266=Equivalencies!$AE$23,'Site 4'!$C107,HLOOKUP(CONCATENATE(AK$2,AJ$1),$B$3:$UUU$272,ROW($J109)-2,FALSE))</f>
        <v>0</v>
      </c>
      <c r="AK109" s="168" t="e">
        <f>IF($S$264=Equivalencies!$AE$23,#REF!,HLOOKUP(CONCATENATE($O$2,AK$1),$B$3:$UUU$272,ROW(#REF!)-2,FALSE))</f>
        <v>#REF!</v>
      </c>
      <c r="AL109" s="168" t="e">
        <f>IF($S$264=Equivalencies!$AE$23,#REF!,HLOOKUP(CONCATENATE($O$2,AL$1),$B$3:$UUU$272,ROW(AH109)-2,FALSE))</f>
        <v>#REF!</v>
      </c>
      <c r="AM109" s="81">
        <f>IF(AO$266=Equivalencies!$AE$23,'Site 4'!$F107,HLOOKUP(CONCATENATE(AK$2,AM$1),$B$3:$UUU$272,ROW($M109)-2,FALSE))</f>
        <v>0</v>
      </c>
      <c r="AN109" s="81">
        <f>IF(AO$266=Equivalencies!$AE$23,'Site 4'!$G107,HLOOKUP(CONCATENATE(AK$2,AN$1),$B$3:$UUU$272,ROW($N109)-2,FALSE))</f>
        <v>0</v>
      </c>
      <c r="AO109" s="81">
        <f>IF(AO$266=Equivalencies!$AE$23,'Site 4'!$H107,HLOOKUP(CONCATENATE(AK$2,AO$1),$B$3:$UUU$272,ROW($O109)-2,FALSE))</f>
        <v>0</v>
      </c>
      <c r="AP109" s="40"/>
      <c r="AQ109" s="40"/>
      <c r="AR109" s="40"/>
      <c r="AS109" s="72"/>
      <c r="AT109" s="73" t="str">
        <f t="shared" si="4"/>
        <v>5Added Service #1:List staff by title based on FTE allocation assigned to the new service2</v>
      </c>
      <c r="AU109" s="168">
        <f>IF(AZ$266=Equivalencies!$AE$23,'Site 5'!$C107,HLOOKUP(CONCATENATE(AV$2,AU$1),$B$3:$UUU$272,ROW($J109)-2,FALSE))</f>
        <v>0</v>
      </c>
      <c r="AV109" s="168" t="e">
        <f>IF($S$264=Equivalencies!$AE$23,#REF!,HLOOKUP(CONCATENATE($O$2,AV$1),$B$3:$UUU$272,ROW(#REF!)-2,FALSE))</f>
        <v>#REF!</v>
      </c>
      <c r="AW109" s="168" t="e">
        <f>IF($S$264=Equivalencies!$AE$23,#REF!,HLOOKUP(CONCATENATE($O$2,AW$1),$B$3:$UUU$272,ROW(AS109)-2,FALSE))</f>
        <v>#REF!</v>
      </c>
      <c r="AX109" s="81">
        <f>IF(AZ$266=Equivalencies!$AE$23,'Site 5'!$F107,HLOOKUP(CONCATENATE(AV$2,AX$1),$B$3:$UUU$272,ROW($M109)-2,FALSE))</f>
        <v>0</v>
      </c>
      <c r="AY109" s="81">
        <f>IF(AZ$266=Equivalencies!$AE$23,'Site 5'!$G107,HLOOKUP(CONCATENATE(AV$2,AY$1),$B$3:$UUU$272,ROW($N109)-2,FALSE))</f>
        <v>0</v>
      </c>
      <c r="AZ109" s="81">
        <f>IF(AZ$266=Equivalencies!$AE$23,'Site 5'!$H107,HLOOKUP(CONCATENATE(AV$2,AZ$1),$B$3:$UUU$272,ROW($O109)-2,FALSE))</f>
        <v>0</v>
      </c>
      <c r="BA109" s="40"/>
      <c r="BB109" s="40"/>
      <c r="BC109" s="40"/>
      <c r="BD109" s="72"/>
      <c r="BE109" s="73" t="str">
        <f t="shared" si="5"/>
        <v>6Added Service #1:List staff by title based on FTE allocation assigned to the new service2</v>
      </c>
      <c r="BF109" s="168">
        <f>IF(BK$266=Equivalencies!$AE$23,'Site 6'!$C107,HLOOKUP(CONCATENATE(BG$2,BF$1),$B$3:$UUU$272,ROW($J109)-2,FALSE))</f>
        <v>0</v>
      </c>
      <c r="BG109" s="168" t="e">
        <f>IF($S$264=Equivalencies!$AE$23,#REF!,HLOOKUP(CONCATENATE($O$2,BG$1),$B$3:$UUU$272,ROW(#REF!)-2,FALSE))</f>
        <v>#REF!</v>
      </c>
      <c r="BH109" s="168" t="e">
        <f>IF($S$264=Equivalencies!$AE$23,#REF!,HLOOKUP(CONCATENATE($O$2,BH$1),$B$3:$UUU$272,ROW(BD109)-2,FALSE))</f>
        <v>#REF!</v>
      </c>
      <c r="BI109" s="81">
        <f>IF(BK$266=Equivalencies!$AE$23,'Site 6'!$F107,HLOOKUP(CONCATENATE(BG$2,BI$1),$B$3:$UUU$272,ROW($M109)-2,FALSE))</f>
        <v>0</v>
      </c>
      <c r="BJ109" s="81">
        <f>IF(BK$266=Equivalencies!$AE$23,'Site 6'!$G107,HLOOKUP(CONCATENATE(BG$2,BJ$1),$B$3:$UUU$272,ROW($N109)-2,FALSE))</f>
        <v>0</v>
      </c>
      <c r="BK109" s="81">
        <f>IF(BK$266=Equivalencies!$AE$23,'Site 6'!$H107,HLOOKUP(CONCATENATE(BG$2,BK$1),$B$3:$UUU$272,ROW($O109)-2,FALSE))</f>
        <v>0</v>
      </c>
      <c r="BL109" s="40"/>
      <c r="BM109" s="40"/>
      <c r="BN109" s="40"/>
      <c r="BO109" s="72"/>
      <c r="BP109" s="73" t="str">
        <f t="shared" si="6"/>
        <v>7Added Service #1:List staff by title based on FTE allocation assigned to the new service2</v>
      </c>
      <c r="BQ109" s="168">
        <f>IF(BV$266=Equivalencies!$AE$23,'Site 7'!$C107,HLOOKUP(CONCATENATE(BR$2,BQ$1),$B$3:$UUU$272,ROW($J109)-2,FALSE))</f>
        <v>0</v>
      </c>
      <c r="BR109" s="168" t="e">
        <f>IF($S$264=Equivalencies!$AE$23,#REF!,HLOOKUP(CONCATENATE($O$2,BR$1),$B$3:$UUU$272,ROW(#REF!)-2,FALSE))</f>
        <v>#REF!</v>
      </c>
      <c r="BS109" s="168" t="e">
        <f>IF($S$264=Equivalencies!$AE$23,#REF!,HLOOKUP(CONCATENATE($O$2,BS$1),$B$3:$UUU$272,ROW(BO109)-2,FALSE))</f>
        <v>#REF!</v>
      </c>
      <c r="BT109" s="81">
        <f>IF(BV$266=Equivalencies!$AE$23,'Site 7'!$F107,HLOOKUP(CONCATENATE(BR$2,BT$1),$B$3:$UUU$272,ROW($M109)-2,FALSE))</f>
        <v>0</v>
      </c>
      <c r="BU109" s="81">
        <f>IF(BV$266=Equivalencies!$AE$23,'Site 7'!$G107,HLOOKUP(CONCATENATE(BR$2,BU$1),$B$3:$UUU$272,ROW($N109)-2,FALSE))</f>
        <v>0</v>
      </c>
      <c r="BV109" s="81">
        <f>IF(BV$266=Equivalencies!$AE$23,'Site 7'!$H107,HLOOKUP(CONCATENATE(BR$2,BV$1),$B$3:$UUU$272,ROW($O109)-2,FALSE))</f>
        <v>0</v>
      </c>
      <c r="BW109" s="40"/>
      <c r="BX109" s="40"/>
      <c r="BY109" s="40"/>
      <c r="BZ109" s="72"/>
      <c r="CA109" s="73" t="str">
        <f t="shared" si="7"/>
        <v>8Added Service #1:List staff by title based on FTE allocation assigned to the new service2</v>
      </c>
      <c r="CB109" s="168">
        <f>IF(CG$266=Equivalencies!$AE$23,'Site 8'!$C107,HLOOKUP(CONCATENATE(CC$2,CB$1),$B$3:$UUU$272,ROW($J109)-2,FALSE))</f>
        <v>0</v>
      </c>
      <c r="CC109" s="168" t="e">
        <f>IF($S$264=Equivalencies!$AE$23,#REF!,HLOOKUP(CONCATENATE($O$2,CC$1),$B$3:$UUU$272,ROW(#REF!)-2,FALSE))</f>
        <v>#REF!</v>
      </c>
      <c r="CD109" s="168" t="e">
        <f>IF($S$264=Equivalencies!$AE$23,#REF!,HLOOKUP(CONCATENATE($O$2,CD$1),$B$3:$UUU$272,ROW(BZ109)-2,FALSE))</f>
        <v>#REF!</v>
      </c>
      <c r="CE109" s="81">
        <f>IF(CG$266=Equivalencies!$AE$23,'Site 8'!$F107,HLOOKUP(CONCATENATE(CC$2,CE$1),$B$3:$UUU$272,ROW($M109)-2,FALSE))</f>
        <v>0</v>
      </c>
      <c r="CF109" s="81">
        <f>IF(CG$266=Equivalencies!$AE$23,'Site 8'!$G107,HLOOKUP(CONCATENATE(CC$2,CF$1),$B$3:$UUU$272,ROW($N109)-2,FALSE))</f>
        <v>0</v>
      </c>
      <c r="CG109" s="81">
        <f>IF(CG$266=Equivalencies!$AE$23,'Site 8'!$H107,HLOOKUP(CONCATENATE(CC$2,CG$1),$B$3:$UUU$272,ROW($O109)-2,FALSE))</f>
        <v>0</v>
      </c>
      <c r="CH109" s="40"/>
      <c r="CI109" s="40"/>
      <c r="CJ109" s="40"/>
      <c r="CK109" s="72"/>
      <c r="CL109" s="73" t="str">
        <f t="shared" si="8"/>
        <v>9Added Service #1:List staff by title based on FTE allocation assigned to the new service2</v>
      </c>
      <c r="CM109" s="168">
        <f>IF(CR$266=Equivalencies!$AE$23,'Site 9'!$C107,HLOOKUP(CONCATENATE(CN$2,CM$1),$B$3:$UUU$272,ROW($J109)-2,FALSE))</f>
        <v>0</v>
      </c>
      <c r="CN109" s="168" t="e">
        <f>IF($S$264=Equivalencies!$AE$23,#REF!,HLOOKUP(CONCATENATE($O$2,CN$1),$B$3:$UUU$272,ROW(#REF!)-2,FALSE))</f>
        <v>#REF!</v>
      </c>
      <c r="CO109" s="168" t="e">
        <f>IF($S$264=Equivalencies!$AE$23,#REF!,HLOOKUP(CONCATENATE($O$2,CO$1),$B$3:$UUU$272,ROW(CK109)-2,FALSE))</f>
        <v>#REF!</v>
      </c>
      <c r="CP109" s="81">
        <f>IF(CR$266=Equivalencies!$AE$23,'Site 9'!$F107,HLOOKUP(CONCATENATE(CN$2,CP$1),$B$3:$UUU$272,ROW($M109)-2,FALSE))</f>
        <v>0</v>
      </c>
      <c r="CQ109" s="81">
        <f>IF(CR$266=Equivalencies!$AE$23,'Site 9'!$G107,HLOOKUP(CONCATENATE(CN$2,CQ$1),$B$3:$UUU$272,ROW($N109)-2,FALSE))</f>
        <v>0</v>
      </c>
      <c r="CR109" s="81">
        <f>IF(CR$266=Equivalencies!$AE$23,'Site 9'!$H107,HLOOKUP(CONCATENATE(CN$2,CR$1),$B$3:$UUU$272,ROW($O109)-2,FALSE))</f>
        <v>0</v>
      </c>
      <c r="CS109" s="40"/>
      <c r="CT109" s="40"/>
      <c r="CU109" s="40"/>
      <c r="CV109" s="72"/>
      <c r="CW109" s="73" t="str">
        <f t="shared" si="9"/>
        <v>10Added Service #1:List staff by title based on FTE allocation assigned to the new service2</v>
      </c>
      <c r="CX109" s="168">
        <f>IF(DC$266=Equivalencies!$AE$23,'Site 10'!$C107,HLOOKUP(CONCATENATE(CY$2,CX$1),$B$3:$UUU$272,ROW($J109)-2,FALSE))</f>
        <v>0</v>
      </c>
      <c r="CY109" s="168" t="e">
        <f>IF($S$264=Equivalencies!$AE$23,#REF!,HLOOKUP(CONCATENATE($O$2,CY$1),$B$3:$UUU$272,ROW(#REF!)-2,FALSE))</f>
        <v>#REF!</v>
      </c>
      <c r="CZ109" s="168" t="e">
        <f>IF($S$264=Equivalencies!$AE$23,#REF!,HLOOKUP(CONCATENATE($O$2,CZ$1),$B$3:$UUU$272,ROW(CV109)-2,FALSE))</f>
        <v>#REF!</v>
      </c>
      <c r="DA109" s="81">
        <f>IF(DC$266=Equivalencies!$AE$23,'Site 10'!$F107,HLOOKUP(CONCATENATE(CY$2,DA$1),$B$3:$UUU$272,ROW($M109)-2,FALSE))</f>
        <v>0</v>
      </c>
      <c r="DB109" s="81">
        <f>IF(DC$266=Equivalencies!$AE$23,'Site 10'!$G107,HLOOKUP(CONCATENATE(CY$2,DB$1),$B$3:$UUU$272,ROW($N109)-2,FALSE))</f>
        <v>0</v>
      </c>
      <c r="DC109" s="81">
        <f>IF(DC$266=Equivalencies!$AE$23,'Site 10'!$H107,HLOOKUP(CONCATENATE(CY$2,DC$1),$B$3:$UUU$272,ROW($O109)-2,FALSE))</f>
        <v>0</v>
      </c>
      <c r="DD109" s="40"/>
      <c r="DE109" s="40"/>
      <c r="DF109" s="40"/>
      <c r="DG109" s="72"/>
      <c r="DH109" s="73" t="str">
        <f t="shared" si="10"/>
        <v>11Added Service #1:List staff by title based on FTE allocation assigned to the new service2</v>
      </c>
      <c r="DI109" s="168">
        <f>IF(DN$266=Equivalencies!$AE$23,'Site 11'!$C107,HLOOKUP(CONCATENATE(DJ$2,DI$1),$B$3:$UUU$272,ROW($J109)-2,FALSE))</f>
        <v>0</v>
      </c>
      <c r="DJ109" s="168" t="e">
        <f>IF($S$264=Equivalencies!$AE$23,#REF!,HLOOKUP(CONCATENATE($O$2,DJ$1),$B$3:$UUU$272,ROW(#REF!)-2,FALSE))</f>
        <v>#REF!</v>
      </c>
      <c r="DK109" s="168" t="e">
        <f>IF($S$264=Equivalencies!$AE$23,#REF!,HLOOKUP(CONCATENATE($O$2,DK$1),$B$3:$UUU$272,ROW(DG109)-2,FALSE))</f>
        <v>#REF!</v>
      </c>
      <c r="DL109" s="81">
        <f>IF(DN$266=Equivalencies!$AE$23,'Site 11'!$F107,HLOOKUP(CONCATENATE(DJ$2,DL$1),$B$3:$UUU$272,ROW($M109)-2,FALSE))</f>
        <v>0</v>
      </c>
      <c r="DM109" s="81">
        <f>IF(DN$266=Equivalencies!$AE$23,'Site 11'!$G107,HLOOKUP(CONCATENATE(DJ$2,DM$1),$B$3:$UUU$272,ROW($N109)-2,FALSE))</f>
        <v>0</v>
      </c>
      <c r="DN109" s="81">
        <f>IF(DN$266=Equivalencies!$AE$23,'Site 11'!$H107,HLOOKUP(CONCATENATE(DJ$2,DN$1),$B$3:$UUU$272,ROW($O109)-2,FALSE))</f>
        <v>0</v>
      </c>
      <c r="DO109" s="40"/>
      <c r="DP109" s="40"/>
      <c r="DQ109" s="40"/>
      <c r="DR109" s="72"/>
      <c r="DS109" s="73" t="str">
        <f t="shared" si="11"/>
        <v>12Added Service #1:List staff by title based on FTE allocation assigned to the new service2</v>
      </c>
      <c r="DT109" s="168">
        <f>IF(DY$266=Equivalencies!$AE$23,'Site 12'!$C107,HLOOKUP(CONCATENATE(DU$2,DT$1),$B$3:$UUU$272,ROW($J109)-2,FALSE))</f>
        <v>0</v>
      </c>
      <c r="DU109" s="168" t="e">
        <f>IF($S$264=Equivalencies!$AE$23,#REF!,HLOOKUP(CONCATENATE($O$2,DU$1),$B$3:$UUU$272,ROW(#REF!)-2,FALSE))</f>
        <v>#REF!</v>
      </c>
      <c r="DV109" s="168" t="e">
        <f>IF($S$264=Equivalencies!$AE$23,#REF!,HLOOKUP(CONCATENATE($O$2,DV$1),$B$3:$UUU$272,ROW(DR109)-2,FALSE))</f>
        <v>#REF!</v>
      </c>
      <c r="DW109" s="81">
        <f>IF(DY$266=Equivalencies!$AE$23,'Site 12'!$F107,HLOOKUP(CONCATENATE(DU$2,DW$1),$B$3:$UUU$272,ROW($M109)-2,FALSE))</f>
        <v>0</v>
      </c>
      <c r="DX109" s="81">
        <f>IF(DY$266=Equivalencies!$AE$23,'Site 12'!$G107,HLOOKUP(CONCATENATE(DU$2,DX$1),$B$3:$UUU$272,ROW($N109)-2,FALSE))</f>
        <v>0</v>
      </c>
      <c r="DY109" s="81">
        <f>IF(DY$266=Equivalencies!$AE$23,'Site 12'!$H107,HLOOKUP(CONCATENATE(DU$2,DY$1),$B$3:$UUU$272,ROW($O109)-2,FALSE))</f>
        <v>0</v>
      </c>
      <c r="DZ109" s="40"/>
      <c r="EA109" s="40"/>
      <c r="EB109" s="40"/>
      <c r="EC109" s="72"/>
      <c r="ED109" s="73" t="str">
        <f t="shared" si="12"/>
        <v>13Added Service #1:List staff by title based on FTE allocation assigned to the new service2</v>
      </c>
      <c r="EE109" s="168">
        <f>IF(EJ$266=Equivalencies!$AE$23,'Site 13'!$C107,HLOOKUP(CONCATENATE(EF$2,EE$1),$B$3:$UUU$272,ROW($J109)-2,FALSE))</f>
        <v>0</v>
      </c>
      <c r="EF109" s="168" t="e">
        <f>IF($S$264=Equivalencies!$AE$23,#REF!,HLOOKUP(CONCATENATE($O$2,EF$1),$B$3:$UUU$272,ROW(#REF!)-2,FALSE))</f>
        <v>#REF!</v>
      </c>
      <c r="EG109" s="168" t="e">
        <f>IF($S$264=Equivalencies!$AE$23,#REF!,HLOOKUP(CONCATENATE($O$2,EG$1),$B$3:$UUU$272,ROW(EC109)-2,FALSE))</f>
        <v>#REF!</v>
      </c>
      <c r="EH109" s="81">
        <f>IF(EJ$266=Equivalencies!$AE$23,'Site 13'!$F107,HLOOKUP(CONCATENATE(EF$2,EH$1),$B$3:$UUU$272,ROW($M109)-2,FALSE))</f>
        <v>0</v>
      </c>
      <c r="EI109" s="81">
        <f>IF(EJ$266=Equivalencies!$AE$23,'Site 13'!$G107,HLOOKUP(CONCATENATE(EF$2,EI$1),$B$3:$UUU$272,ROW($N109)-2,FALSE))</f>
        <v>0</v>
      </c>
      <c r="EJ109" s="81">
        <f>IF(EJ$266=Equivalencies!$AE$23,'Site 13'!$H107,HLOOKUP(CONCATENATE(EF$2,EJ$1),$B$3:$UUU$272,ROW($O109)-2,FALSE))</f>
        <v>0</v>
      </c>
      <c r="EK109" s="40"/>
      <c r="EL109" s="40"/>
      <c r="EM109" s="40"/>
      <c r="EN109" s="72"/>
      <c r="EO109" s="73" t="str">
        <f t="shared" si="13"/>
        <v>14Added Service #1:List staff by title based on FTE allocation assigned to the new service2</v>
      </c>
      <c r="EP109" s="168">
        <f>IF(EU$266=Equivalencies!$AE$23,'Site 14'!$C107,HLOOKUP(CONCATENATE(EQ$2,EP$1),$B$3:$UUU$272,ROW($J109)-2,FALSE))</f>
        <v>0</v>
      </c>
      <c r="EQ109" s="168" t="e">
        <f>IF($S$264=Equivalencies!$AE$23,#REF!,HLOOKUP(CONCATENATE($O$2,EQ$1),$B$3:$UUU$272,ROW(#REF!)-2,FALSE))</f>
        <v>#REF!</v>
      </c>
      <c r="ER109" s="168" t="e">
        <f>IF($S$264=Equivalencies!$AE$23,#REF!,HLOOKUP(CONCATENATE($O$2,ER$1),$B$3:$UUU$272,ROW(EN109)-2,FALSE))</f>
        <v>#REF!</v>
      </c>
      <c r="ES109" s="81">
        <f>IF(EU$266=Equivalencies!$AE$23,'Site 14'!$F107,HLOOKUP(CONCATENATE(EQ$2,ES$1),$B$3:$UUU$272,ROW($M109)-2,FALSE))</f>
        <v>0</v>
      </c>
      <c r="ET109" s="81">
        <f>IF(EU$266=Equivalencies!$AE$23,'Site 14'!$G107,HLOOKUP(CONCATENATE(EQ$2,ET$1),$B$3:$UUU$272,ROW($N109)-2,FALSE))</f>
        <v>0</v>
      </c>
      <c r="EU109" s="81">
        <f>IF(EU$266=Equivalencies!$AE$23,'Site 14'!$H107,HLOOKUP(CONCATENATE(EQ$2,EU$1),$B$3:$UUU$272,ROW($O109)-2,FALSE))</f>
        <v>0</v>
      </c>
      <c r="EV109" s="40"/>
      <c r="EW109" s="40"/>
      <c r="EX109" s="40"/>
      <c r="EY109" s="72"/>
      <c r="EZ109" s="73" t="str">
        <f t="shared" si="14"/>
        <v>15Added Service #1:List staff by title based on FTE allocation assigned to the new service2</v>
      </c>
      <c r="FA109" s="168">
        <f>IF(FF$266=Equivalencies!$AE$23,'Site 15'!$C107,HLOOKUP(CONCATENATE(FB$2,FA$1),$B$3:$UUU$272,ROW($J109)-2,FALSE))</f>
        <v>0</v>
      </c>
      <c r="FB109" s="168" t="e">
        <f>IF($S$264=Equivalencies!$AE$23,#REF!,HLOOKUP(CONCATENATE($O$2,FB$1),$B$3:$UUU$272,ROW(#REF!)-2,FALSE))</f>
        <v>#REF!</v>
      </c>
      <c r="FC109" s="168" t="e">
        <f>IF($S$264=Equivalencies!$AE$23,#REF!,HLOOKUP(CONCATENATE($O$2,FC$1),$B$3:$UUU$272,ROW(EY109)-2,FALSE))</f>
        <v>#REF!</v>
      </c>
      <c r="FD109" s="81">
        <f>IF(FF$266=Equivalencies!$AE$23,'Site 15'!$F107,HLOOKUP(CONCATENATE(FB$2,FD$1),$B$3:$UUU$272,ROW($M109)-2,FALSE))</f>
        <v>0</v>
      </c>
      <c r="FE109" s="81">
        <f>IF(FF$266=Equivalencies!$AE$23,'Site 15'!$G107,HLOOKUP(CONCATENATE(FB$2,FE$1),$B$3:$UUU$272,ROW($N109)-2,FALSE))</f>
        <v>0</v>
      </c>
      <c r="FF109" s="81">
        <f>IF(FF$266=Equivalencies!$AE$23,'Site 15'!$H107,HLOOKUP(CONCATENATE(FB$2,FF$1),$B$3:$UUU$272,ROW($O109)-2,FALSE))</f>
        <v>0</v>
      </c>
      <c r="FG109" s="40"/>
      <c r="FH109" s="40"/>
      <c r="FI109" s="40"/>
      <c r="FJ109" s="72"/>
      <c r="FK109" s="73" t="str">
        <f t="shared" si="15"/>
        <v>16Added Service #1:List staff by title based on FTE allocation assigned to the new service2</v>
      </c>
      <c r="FL109" s="168">
        <f>IF(FQ$266=Equivalencies!$AE$23,'Site 16'!$C107,HLOOKUP(CONCATENATE(FM$2,FL$1),$B$3:$UUU$272,ROW($J109)-2,FALSE))</f>
        <v>0</v>
      </c>
      <c r="FM109" s="168" t="e">
        <f>IF($S$264=Equivalencies!$AE$23,#REF!,HLOOKUP(CONCATENATE($O$2,FM$1),$B$3:$UUU$272,ROW(#REF!)-2,FALSE))</f>
        <v>#REF!</v>
      </c>
      <c r="FN109" s="168" t="e">
        <f>IF($S$264=Equivalencies!$AE$23,#REF!,HLOOKUP(CONCATENATE($O$2,FN$1),$B$3:$UUU$272,ROW(FJ109)-2,FALSE))</f>
        <v>#REF!</v>
      </c>
      <c r="FO109" s="81">
        <f>IF(FQ$266=Equivalencies!$AE$23,'Site 16'!$F107,HLOOKUP(CONCATENATE(FM$2,FO$1),$B$3:$UUU$272,ROW($M109)-2,FALSE))</f>
        <v>0</v>
      </c>
      <c r="FP109" s="81">
        <f>IF(FQ$266=Equivalencies!$AE$23,'Site 16'!$G107,HLOOKUP(CONCATENATE(FM$2,FP$1),$B$3:$UUU$272,ROW($N109)-2,FALSE))</f>
        <v>0</v>
      </c>
      <c r="FQ109" s="81">
        <f>IF(FQ$266=Equivalencies!$AE$23,'Site 16'!$H107,HLOOKUP(CONCATENATE(FM$2,FQ$1),$B$3:$UUU$272,ROW($O109)-2,FALSE))</f>
        <v>0</v>
      </c>
      <c r="FR109" s="40"/>
      <c r="FS109" s="40"/>
      <c r="FT109" s="40"/>
      <c r="FU109" s="72"/>
      <c r="FV109" s="73" t="str">
        <f t="shared" si="16"/>
        <v>17Added Service #1:List staff by title based on FTE allocation assigned to the new service2</v>
      </c>
      <c r="FW109" s="168">
        <f>IF(GB$266=Equivalencies!$AE$23,'Site 17'!$C107,HLOOKUP(CONCATENATE(FX$2,FW$1),$B$3:$UUU$272,ROW($J109)-2,FALSE))</f>
        <v>0</v>
      </c>
      <c r="FX109" s="168" t="e">
        <f>IF($S$264=Equivalencies!$AE$23,#REF!,HLOOKUP(CONCATENATE($O$2,FX$1),$B$3:$UUU$272,ROW(#REF!)-2,FALSE))</f>
        <v>#REF!</v>
      </c>
      <c r="FY109" s="168" t="e">
        <f>IF($S$264=Equivalencies!$AE$23,#REF!,HLOOKUP(CONCATENATE($O$2,FY$1),$B$3:$UUU$272,ROW(FU109)-2,FALSE))</f>
        <v>#REF!</v>
      </c>
      <c r="FZ109" s="81">
        <f>IF(GB$266=Equivalencies!$AE$23,'Site 17'!$F107,HLOOKUP(CONCATENATE(FX$2,FZ$1),$B$3:$UUU$272,ROW($M109)-2,FALSE))</f>
        <v>0</v>
      </c>
      <c r="GA109" s="81">
        <f>IF(GB$266=Equivalencies!$AE$23,'Site 17'!$G107,HLOOKUP(CONCATENATE(FX$2,GA$1),$B$3:$UUU$272,ROW($N109)-2,FALSE))</f>
        <v>0</v>
      </c>
      <c r="GB109" s="81">
        <f>IF(GB$266=Equivalencies!$AE$23,'Site 17'!$H107,HLOOKUP(CONCATENATE(FX$2,GB$1),$B$3:$UUU$272,ROW($O109)-2,FALSE))</f>
        <v>0</v>
      </c>
      <c r="GC109" s="40"/>
      <c r="GD109" s="40"/>
      <c r="GE109" s="40"/>
      <c r="GF109" s="72"/>
      <c r="GG109" s="73" t="str">
        <f t="shared" si="17"/>
        <v>18Added Service #1:List staff by title based on FTE allocation assigned to the new service2</v>
      </c>
      <c r="GH109" s="168">
        <f>IF(GM$266=Equivalencies!$AE$23,'Site 18'!$C107,HLOOKUP(CONCATENATE(GI$2,GH$1),$B$3:$UUU$272,ROW($J109)-2,FALSE))</f>
        <v>0</v>
      </c>
      <c r="GI109" s="168" t="e">
        <f>IF($S$264=Equivalencies!$AE$23,#REF!,HLOOKUP(CONCATENATE($O$2,GI$1),$B$3:$UUU$272,ROW(#REF!)-2,FALSE))</f>
        <v>#REF!</v>
      </c>
      <c r="GJ109" s="168" t="e">
        <f>IF($S$264=Equivalencies!$AE$23,#REF!,HLOOKUP(CONCATENATE($O$2,GJ$1),$B$3:$UUU$272,ROW(GF109)-2,FALSE))</f>
        <v>#REF!</v>
      </c>
      <c r="GK109" s="81">
        <f>IF(GM$266=Equivalencies!$AE$23,'Site 18'!$F107,HLOOKUP(CONCATENATE(GI$2,GK$1),$B$3:$UUU$272,ROW($M109)-2,FALSE))</f>
        <v>0</v>
      </c>
      <c r="GL109" s="81">
        <f>IF(GM$266=Equivalencies!$AE$23,'Site 18'!$G107,HLOOKUP(CONCATENATE(GI$2,GL$1),$B$3:$UUU$272,ROW($N109)-2,FALSE))</f>
        <v>0</v>
      </c>
      <c r="GM109" s="81">
        <f>IF(GM$266=Equivalencies!$AE$23,'Site 18'!$H107,HLOOKUP(CONCATENATE(GI$2,GM$1),$B$3:$UUU$272,ROW($O109)-2,FALSE))</f>
        <v>0</v>
      </c>
      <c r="GN109" s="40"/>
      <c r="GO109" s="40"/>
      <c r="GP109" s="40"/>
      <c r="GQ109" s="72"/>
      <c r="GR109" s="73" t="str">
        <f t="shared" si="18"/>
        <v>19Added Service #1:List staff by title based on FTE allocation assigned to the new service2</v>
      </c>
      <c r="GS109" s="168">
        <f>IF(GX$266=Equivalencies!$AE$23,'Site 19'!$C107,HLOOKUP(CONCATENATE(GT$2,GS$1),$B$3:$UUU$272,ROW($J109)-2,FALSE))</f>
        <v>0</v>
      </c>
      <c r="GT109" s="168" t="e">
        <f>IF($S$264=Equivalencies!$AE$23,#REF!,HLOOKUP(CONCATENATE($O$2,GT$1),$B$3:$UUU$272,ROW(#REF!)-2,FALSE))</f>
        <v>#REF!</v>
      </c>
      <c r="GU109" s="168" t="e">
        <f>IF($S$264=Equivalencies!$AE$23,#REF!,HLOOKUP(CONCATENATE($O$2,GU$1),$B$3:$UUU$272,ROW(GQ109)-2,FALSE))</f>
        <v>#REF!</v>
      </c>
      <c r="GV109" s="81">
        <f>IF(GX$266=Equivalencies!$AE$23,'Site 19'!$F107,HLOOKUP(CONCATENATE(GT$2,GV$1),$B$3:$UUU$272,ROW($M109)-2,FALSE))</f>
        <v>0</v>
      </c>
      <c r="GW109" s="81">
        <f>IF(GX$266=Equivalencies!$AE$23,'Site 19'!$G107,HLOOKUP(CONCATENATE(GT$2,GW$1),$B$3:$UUU$272,ROW($N109)-2,FALSE))</f>
        <v>0</v>
      </c>
      <c r="GX109" s="81">
        <f>IF(GX$266=Equivalencies!$AE$23,'Site 19'!$H107,HLOOKUP(CONCATENATE(GT$2,GX$1),$B$3:$UUU$272,ROW($O109)-2,FALSE))</f>
        <v>0</v>
      </c>
      <c r="GY109" s="40"/>
      <c r="GZ109" s="40"/>
      <c r="HA109" s="40"/>
      <c r="HB109" s="72"/>
      <c r="HC109" s="73" t="str">
        <f t="shared" si="19"/>
        <v>20Added Service #1:List staff by title based on FTE allocation assigned to the new service2</v>
      </c>
      <c r="HD109" s="168">
        <f>IF(HI$266=Equivalencies!$AE$23,'Site 20'!$C107,HLOOKUP(CONCATENATE(HE$2,HD$1),$B$3:$UUU$272,ROW($J109)-2,FALSE))</f>
        <v>0</v>
      </c>
      <c r="HE109" s="168" t="e">
        <f>IF($S$264=Equivalencies!$AE$23,#REF!,HLOOKUP(CONCATENATE($O$2,HE$1),$B$3:$UUU$272,ROW(#REF!)-2,FALSE))</f>
        <v>#REF!</v>
      </c>
      <c r="HF109" s="168" t="e">
        <f>IF($S$264=Equivalencies!$AE$23,#REF!,HLOOKUP(CONCATENATE($O$2,HF$1),$B$3:$UUU$272,ROW(HB109)-2,FALSE))</f>
        <v>#REF!</v>
      </c>
      <c r="HG109" s="81">
        <f>IF(HI$266=Equivalencies!$AE$23,'Site 20'!$F107,HLOOKUP(CONCATENATE(HE$2,HG$1),$B$3:$UUU$272,ROW($M109)-2,FALSE))</f>
        <v>0</v>
      </c>
      <c r="HH109" s="81">
        <f>IF(HI$266=Equivalencies!$AE$23,'Site 20'!$G107,HLOOKUP(CONCATENATE(HE$2,HH$1),$B$3:$UUU$272,ROW($N109)-2,FALSE))</f>
        <v>0</v>
      </c>
      <c r="HI109" s="81">
        <f>IF(HI$266=Equivalencies!$AE$23,'Site 20'!$H107,HLOOKUP(CONCATENATE(HE$2,HI$1),$B$3:$UUU$272,ROW($O109)-2,FALSE))</f>
        <v>0</v>
      </c>
      <c r="HJ109" s="40"/>
      <c r="HK109" s="40"/>
      <c r="HL109" s="40"/>
      <c r="HM109" s="72"/>
      <c r="HN109" s="73" t="str">
        <f t="shared" si="20"/>
        <v>21Added Service #1:List staff by title based on FTE allocation assigned to the new service2</v>
      </c>
      <c r="HO109" s="168">
        <f>IF(HT$266=Equivalencies!$AE$23,'Site 21'!$C107,HLOOKUP(CONCATENATE(HP$2,HO$1),$B$3:$UUU$272,ROW($J109)-2,FALSE))</f>
        <v>0</v>
      </c>
      <c r="HP109" s="168" t="e">
        <f>IF($S$264=Equivalencies!$AE$23,#REF!,HLOOKUP(CONCATENATE($O$2,HP$1),$B$3:$UUU$272,ROW(#REF!)-2,FALSE))</f>
        <v>#REF!</v>
      </c>
      <c r="HQ109" s="168" t="e">
        <f>IF($S$264=Equivalencies!$AE$23,#REF!,HLOOKUP(CONCATENATE($O$2,HQ$1),$B$3:$UUU$272,ROW(HM109)-2,FALSE))</f>
        <v>#REF!</v>
      </c>
      <c r="HR109" s="81">
        <f>IF(HT$266=Equivalencies!$AE$23,'Site 21'!$F107,HLOOKUP(CONCATENATE(HP$2,HR$1),$B$3:$UUU$272,ROW($M109)-2,FALSE))</f>
        <v>0</v>
      </c>
      <c r="HS109" s="81">
        <f>IF(HT$266=Equivalencies!$AE$23,'Site 21'!$G107,HLOOKUP(CONCATENATE(HP$2,HS$1),$B$3:$UUU$272,ROW($N109)-2,FALSE))</f>
        <v>0</v>
      </c>
      <c r="HT109" s="81">
        <f>IF(HT$266=Equivalencies!$AE$23,'Site 21'!$H107,HLOOKUP(CONCATENATE(HP$2,HT$1),$B$3:$UUU$272,ROW($O109)-2,FALSE))</f>
        <v>0</v>
      </c>
      <c r="HU109" s="40"/>
      <c r="HV109" s="40"/>
      <c r="HW109" s="40"/>
      <c r="HX109" s="72"/>
      <c r="HY109" s="73" t="str">
        <f t="shared" si="21"/>
        <v>22Added Service #1:List staff by title based on FTE allocation assigned to the new service2</v>
      </c>
      <c r="HZ109" s="168">
        <f>IF(IE$266=Equivalencies!$AE$23,'Site 22'!$C107,HLOOKUP(CONCATENATE(IA$2,HZ$1),$B$3:$UUU$272,ROW($J109)-2,FALSE))</f>
        <v>0</v>
      </c>
      <c r="IA109" s="168" t="e">
        <f>IF($S$264=Equivalencies!$AE$23,#REF!,HLOOKUP(CONCATENATE($O$2,IA$1),$B$3:$UUU$272,ROW(#REF!)-2,FALSE))</f>
        <v>#REF!</v>
      </c>
      <c r="IB109" s="168" t="e">
        <f>IF($S$264=Equivalencies!$AE$23,#REF!,HLOOKUP(CONCATENATE($O$2,IB$1),$B$3:$UUU$272,ROW(HX109)-2,FALSE))</f>
        <v>#REF!</v>
      </c>
      <c r="IC109" s="81">
        <f>IF(IE$266=Equivalencies!$AE$23,'Site 22'!$F107,HLOOKUP(CONCATENATE(IA$2,IC$1),$B$3:$UUU$272,ROW($M109)-2,FALSE))</f>
        <v>0</v>
      </c>
      <c r="ID109" s="81">
        <f>IF(IE$266=Equivalencies!$AE$23,'Site 22'!$G107,HLOOKUP(CONCATENATE(IA$2,ID$1),$B$3:$UUU$272,ROW($N109)-2,FALSE))</f>
        <v>0</v>
      </c>
      <c r="IE109" s="81">
        <f>IF(IE$266=Equivalencies!$AE$23,'Site 22'!$H107,HLOOKUP(CONCATENATE(IA$2,IE$1),$B$3:$UUU$272,ROW($O109)-2,FALSE))</f>
        <v>0</v>
      </c>
      <c r="IF109" s="40"/>
      <c r="IG109" s="40"/>
      <c r="IH109" s="40"/>
      <c r="II109" s="72"/>
      <c r="IJ109" s="73" t="str">
        <f t="shared" si="22"/>
        <v>23Added Service #1:List staff by title based on FTE allocation assigned to the new service2</v>
      </c>
      <c r="IK109" s="168">
        <f>IF(IP$266=Equivalencies!$AE$23,'Site 23'!$C107,HLOOKUP(CONCATENATE(IL$2,IK$1),$B$3:$UUU$272,ROW($J109)-2,FALSE))</f>
        <v>0</v>
      </c>
      <c r="IL109" s="168" t="e">
        <f>IF($S$264=Equivalencies!$AE$23,#REF!,HLOOKUP(CONCATENATE($O$2,IL$1),$B$3:$UUU$272,ROW(#REF!)-2,FALSE))</f>
        <v>#REF!</v>
      </c>
      <c r="IM109" s="168" t="e">
        <f>IF($S$264=Equivalencies!$AE$23,#REF!,HLOOKUP(CONCATENATE($O$2,IM$1),$B$3:$UUU$272,ROW(II109)-2,FALSE))</f>
        <v>#REF!</v>
      </c>
      <c r="IN109" s="81">
        <f>IF(IP$266=Equivalencies!$AE$23,'Site 23'!$F107,HLOOKUP(CONCATENATE(IL$2,IN$1),$B$3:$UUU$272,ROW($M109)-2,FALSE))</f>
        <v>0</v>
      </c>
      <c r="IO109" s="81">
        <f>IF(IP$266=Equivalencies!$AE$23,'Site 23'!$G107,HLOOKUP(CONCATENATE(IL$2,IO$1),$B$3:$UUU$272,ROW($N109)-2,FALSE))</f>
        <v>0</v>
      </c>
      <c r="IP109" s="81">
        <f>IF(IP$266=Equivalencies!$AE$23,'Site 23'!$H107,HLOOKUP(CONCATENATE(IL$2,IP$1),$B$3:$UUU$272,ROW($O109)-2,FALSE))</f>
        <v>0</v>
      </c>
      <c r="IQ109" s="40"/>
      <c r="IR109" s="40"/>
      <c r="IS109" s="40"/>
      <c r="IT109" s="72"/>
      <c r="IU109" s="73" t="str">
        <f t="shared" si="23"/>
        <v>24Added Service #1:List staff by title based on FTE allocation assigned to the new service2</v>
      </c>
      <c r="IV109" s="168">
        <f>IF(JA$266=Equivalencies!$AE$23,'Site 24'!$C107,HLOOKUP(CONCATENATE(IW$2,IV$1),$B$3:$UUU$272,ROW($J109)-2,FALSE))</f>
        <v>0</v>
      </c>
      <c r="IW109" s="168" t="e">
        <f>IF($S$264=Equivalencies!$AE$23,#REF!,HLOOKUP(CONCATENATE($O$2,IW$1),$B$3:$UUU$272,ROW(#REF!)-2,FALSE))</f>
        <v>#REF!</v>
      </c>
      <c r="IX109" s="168" t="e">
        <f>IF($S$264=Equivalencies!$AE$23,#REF!,HLOOKUP(CONCATENATE($O$2,IX$1),$B$3:$UUU$272,ROW(IT109)-2,FALSE))</f>
        <v>#REF!</v>
      </c>
      <c r="IY109" s="81">
        <f>IF(JA$266=Equivalencies!$AE$23,'Site 24'!$F107,HLOOKUP(CONCATENATE(IW$2,IY$1),$B$3:$UUU$272,ROW($M109)-2,FALSE))</f>
        <v>0</v>
      </c>
      <c r="IZ109" s="81">
        <f>IF(JA$266=Equivalencies!$AE$23,'Site 24'!$G107,HLOOKUP(CONCATENATE(IW$2,IZ$1),$B$3:$UUU$272,ROW($N109)-2,FALSE))</f>
        <v>0</v>
      </c>
      <c r="JA109" s="81">
        <f>IF(JA$266=Equivalencies!$AE$23,'Site 24'!$H107,HLOOKUP(CONCATENATE(IW$2,JA$1),$B$3:$UUU$272,ROW($O109)-2,FALSE))</f>
        <v>0</v>
      </c>
      <c r="JB109" s="40"/>
      <c r="JC109" s="40"/>
      <c r="JD109" s="40"/>
      <c r="JE109" s="72"/>
      <c r="JF109" s="73" t="str">
        <f t="shared" si="24"/>
        <v>25Added Service #1:List staff by title based on FTE allocation assigned to the new service2</v>
      </c>
      <c r="JG109" s="168">
        <f>IF(JL$266=Equivalencies!$AE$23,'Site 25'!$C107,HLOOKUP(CONCATENATE(JH$2,JG$1),$B$3:$UUU$272,ROW($J109)-2,FALSE))</f>
        <v>0</v>
      </c>
      <c r="JH109" s="168" t="e">
        <f>IF($S$264=Equivalencies!$AE$23,#REF!,HLOOKUP(CONCATENATE($O$2,JH$1),$B$3:$UUU$272,ROW(#REF!)-2,FALSE))</f>
        <v>#REF!</v>
      </c>
      <c r="JI109" s="168" t="e">
        <f>IF($S$264=Equivalencies!$AE$23,#REF!,HLOOKUP(CONCATENATE($O$2,JI$1),$B$3:$UUU$272,ROW(JE109)-2,FALSE))</f>
        <v>#REF!</v>
      </c>
      <c r="JJ109" s="81">
        <f>IF(JL$266=Equivalencies!$AE$23,'Site 25'!$F107,HLOOKUP(CONCATENATE(JH$2,JJ$1),$B$3:$UUU$272,ROW($M109)-2,FALSE))</f>
        <v>0</v>
      </c>
      <c r="JK109" s="81">
        <f>IF(JL$266=Equivalencies!$AE$23,'Site 25'!$G107,HLOOKUP(CONCATENATE(JH$2,JK$1),$B$3:$UUU$272,ROW($N109)-2,FALSE))</f>
        <v>0</v>
      </c>
      <c r="JL109" s="81">
        <f>IF(JL$266=Equivalencies!$AE$23,'Site 25'!$H107,HLOOKUP(CONCATENATE(JH$2,JL$1),$B$3:$UUU$272,ROW($O109)-2,FALSE))</f>
        <v>0</v>
      </c>
      <c r="JM109" s="40"/>
      <c r="JN109" s="40"/>
      <c r="JO109" s="40"/>
      <c r="JP109" s="72"/>
      <c r="JQ109" s="73" t="str">
        <f t="shared" si="25"/>
        <v>26Added Service #1:List staff by title based on FTE allocation assigned to the new service2</v>
      </c>
      <c r="JR109" s="168">
        <f>IF(JW$266=Equivalencies!$AE$23,'Site 26'!$C107,HLOOKUP(CONCATENATE(JS$2,JR$1),$B$3:$UUU$272,ROW($J109)-2,FALSE))</f>
        <v>0</v>
      </c>
      <c r="JS109" s="168" t="e">
        <f>IF($S$264=Equivalencies!$AE$23,#REF!,HLOOKUP(CONCATENATE($O$2,JS$1),$B$3:$UUU$272,ROW(#REF!)-2,FALSE))</f>
        <v>#REF!</v>
      </c>
      <c r="JT109" s="168" t="e">
        <f>IF($S$264=Equivalencies!$AE$23,#REF!,HLOOKUP(CONCATENATE($O$2,JT$1),$B$3:$UUU$272,ROW(JP109)-2,FALSE))</f>
        <v>#REF!</v>
      </c>
      <c r="JU109" s="81">
        <f>IF(JW$266=Equivalencies!$AE$23,'Site 26'!$F107,HLOOKUP(CONCATENATE(JS$2,JU$1),$B$3:$UUU$272,ROW($M109)-2,FALSE))</f>
        <v>0</v>
      </c>
      <c r="JV109" s="81">
        <f>IF(JW$266=Equivalencies!$AE$23,'Site 26'!$G107,HLOOKUP(CONCATENATE(JS$2,JV$1),$B$3:$UUU$272,ROW($N109)-2,FALSE))</f>
        <v>0</v>
      </c>
      <c r="JW109" s="81">
        <f>IF(JW$266=Equivalencies!$AE$23,'Site 26'!$H107,HLOOKUP(CONCATENATE(JS$2,JW$1),$B$3:$UUU$272,ROW($O109)-2,FALSE))</f>
        <v>0</v>
      </c>
      <c r="JX109" s="40"/>
      <c r="JY109" s="40"/>
      <c r="JZ109" s="40"/>
      <c r="KA109" s="72"/>
      <c r="KB109" s="73" t="str">
        <f t="shared" si="26"/>
        <v>27Added Service #1:List staff by title based on FTE allocation assigned to the new service2</v>
      </c>
      <c r="KC109" s="168">
        <f>IF(KH$266=Equivalencies!$AE$23,'Site 27'!$C107,HLOOKUP(CONCATENATE(KD$2,KC$1),$B$3:$UUU$272,ROW($J109)-2,FALSE))</f>
        <v>0</v>
      </c>
      <c r="KD109" s="168" t="e">
        <f>IF($S$264=Equivalencies!$AE$23,#REF!,HLOOKUP(CONCATENATE($O$2,KD$1),$B$3:$UUU$272,ROW(#REF!)-2,FALSE))</f>
        <v>#REF!</v>
      </c>
      <c r="KE109" s="168" t="e">
        <f>IF($S$264=Equivalencies!$AE$23,#REF!,HLOOKUP(CONCATENATE($O$2,KE$1),$B$3:$UUU$272,ROW(KA109)-2,FALSE))</f>
        <v>#REF!</v>
      </c>
      <c r="KF109" s="81">
        <f>IF(KH$266=Equivalencies!$AE$23,'Site 27'!$F107,HLOOKUP(CONCATENATE(KD$2,KF$1),$B$3:$UUU$272,ROW($M109)-2,FALSE))</f>
        <v>0</v>
      </c>
      <c r="KG109" s="81">
        <f>IF(KH$266=Equivalencies!$AE$23,'Site 27'!$G107,HLOOKUP(CONCATENATE(KD$2,KG$1),$B$3:$UUU$272,ROW($N109)-2,FALSE))</f>
        <v>0</v>
      </c>
      <c r="KH109" s="81">
        <f>IF(KH$266=Equivalencies!$AE$23,'Site 27'!$H107,HLOOKUP(CONCATENATE(KD$2,KH$1),$B$3:$UUU$272,ROW($O109)-2,FALSE))</f>
        <v>0</v>
      </c>
      <c r="KI109" s="40"/>
      <c r="KJ109" s="40"/>
      <c r="KK109" s="40"/>
      <c r="KL109" s="72"/>
      <c r="KM109" s="73" t="str">
        <f t="shared" si="27"/>
        <v>28Added Service #1:List staff by title based on FTE allocation assigned to the new service2</v>
      </c>
      <c r="KN109" s="168">
        <f>IF(KS$266=Equivalencies!$AE$23,'Site 28'!$C107,HLOOKUP(CONCATENATE(KO$2,KN$1),$B$3:$UUU$272,ROW($J109)-2,FALSE))</f>
        <v>0</v>
      </c>
      <c r="KO109" s="168" t="e">
        <f>IF($S$264=Equivalencies!$AE$23,#REF!,HLOOKUP(CONCATENATE($O$2,KO$1),$B$3:$UUU$272,ROW(#REF!)-2,FALSE))</f>
        <v>#REF!</v>
      </c>
      <c r="KP109" s="168" t="e">
        <f>IF($S$264=Equivalencies!$AE$23,#REF!,HLOOKUP(CONCATENATE($O$2,KP$1),$B$3:$UUU$272,ROW(KL109)-2,FALSE))</f>
        <v>#REF!</v>
      </c>
      <c r="KQ109" s="81">
        <f>IF(KS$266=Equivalencies!$AE$23,'Site 28'!$F107,HLOOKUP(CONCATENATE(KO$2,KQ$1),$B$3:$UUU$272,ROW($M109)-2,FALSE))</f>
        <v>0</v>
      </c>
      <c r="KR109" s="81">
        <f>IF(KS$266=Equivalencies!$AE$23,'Site 28'!$G107,HLOOKUP(CONCATENATE(KO$2,KR$1),$B$3:$UUU$272,ROW($N109)-2,FALSE))</f>
        <v>0</v>
      </c>
      <c r="KS109" s="81">
        <f>IF(KS$266=Equivalencies!$AE$23,'Site 28'!$H107,HLOOKUP(CONCATENATE(KO$2,KS$1),$B$3:$UUU$272,ROW($O109)-2,FALSE))</f>
        <v>0</v>
      </c>
      <c r="KT109" s="40"/>
      <c r="KU109" s="40"/>
      <c r="KV109" s="40"/>
      <c r="KW109" s="72"/>
      <c r="KX109" s="73" t="str">
        <f t="shared" si="28"/>
        <v>29Added Service #1:List staff by title based on FTE allocation assigned to the new service2</v>
      </c>
      <c r="KY109" s="168">
        <f>IF(LD$266=Equivalencies!$AE$23,'Site 29'!$C107,HLOOKUP(CONCATENATE(KZ$2,KY$1),$B$3:$UUU$272,ROW($J109)-2,FALSE))</f>
        <v>0</v>
      </c>
      <c r="KZ109" s="168" t="e">
        <f>IF($S$264=Equivalencies!$AE$23,#REF!,HLOOKUP(CONCATENATE($O$2,KZ$1),$B$3:$UUU$272,ROW(#REF!)-2,FALSE))</f>
        <v>#REF!</v>
      </c>
      <c r="LA109" s="168" t="e">
        <f>IF($S$264=Equivalencies!$AE$23,#REF!,HLOOKUP(CONCATENATE($O$2,LA$1),$B$3:$UUU$272,ROW(KW109)-2,FALSE))</f>
        <v>#REF!</v>
      </c>
      <c r="LB109" s="81">
        <f>IF(LD$266=Equivalencies!$AE$23,'Site 29'!$F107,HLOOKUP(CONCATENATE(KZ$2,LB$1),$B$3:$UUU$272,ROW($M109)-2,FALSE))</f>
        <v>0</v>
      </c>
      <c r="LC109" s="81">
        <f>IF(LD$266=Equivalencies!$AE$23,'Site 29'!$G107,HLOOKUP(CONCATENATE(KZ$2,LC$1),$B$3:$UUU$272,ROW($N109)-2,FALSE))</f>
        <v>0</v>
      </c>
      <c r="LD109" s="81">
        <f>IF(LD$266=Equivalencies!$AE$23,'Site 29'!$H107,HLOOKUP(CONCATENATE(KZ$2,LD$1),$B$3:$UUU$272,ROW($O109)-2,FALSE))</f>
        <v>0</v>
      </c>
      <c r="LE109" s="40"/>
      <c r="LF109" s="40"/>
      <c r="LG109" s="40"/>
      <c r="LH109" s="72"/>
      <c r="LI109" s="73" t="str">
        <f t="shared" si="29"/>
        <v>30Added Service #1:List staff by title based on FTE allocation assigned to the new service2</v>
      </c>
      <c r="LJ109" s="168">
        <f>IF(LO$266=Equivalencies!$AE$23,'Site 30'!$C107,HLOOKUP(CONCATENATE(LK$2,LJ$1),$B$3:$UUU$272,ROW($J109)-2,FALSE))</f>
        <v>0</v>
      </c>
      <c r="LK109" s="168" t="e">
        <f>IF($S$264=Equivalencies!$AE$23,#REF!,HLOOKUP(CONCATENATE($O$2,LK$1),$B$3:$UUU$272,ROW(#REF!)-2,FALSE))</f>
        <v>#REF!</v>
      </c>
      <c r="LL109" s="168" t="e">
        <f>IF($S$264=Equivalencies!$AE$23,#REF!,HLOOKUP(CONCATENATE($O$2,LL$1),$B$3:$UUU$272,ROW(LH109)-2,FALSE))</f>
        <v>#REF!</v>
      </c>
      <c r="LM109" s="81">
        <f>IF(LO$266=Equivalencies!$AE$23,'Site 30'!$F107,HLOOKUP(CONCATENATE(LK$2,LM$1),$B$3:$UUU$272,ROW($M109)-2,FALSE))</f>
        <v>0</v>
      </c>
      <c r="LN109" s="81">
        <f>IF(LO$266=Equivalencies!$AE$23,'Site 30'!$G107,HLOOKUP(CONCATENATE(LK$2,LN$1),$B$3:$UUU$272,ROW($N109)-2,FALSE))</f>
        <v>0</v>
      </c>
      <c r="LO109" s="81">
        <f>IF(LO$266=Equivalencies!$AE$23,'Site 30'!$H107,HLOOKUP(CONCATENATE(LK$2,LO$1),$B$3:$UUU$272,ROW($O109)-2,FALSE))</f>
        <v>0</v>
      </c>
      <c r="LP109" s="40"/>
      <c r="LQ109" s="40"/>
      <c r="LR109" s="40"/>
      <c r="LS109" s="72"/>
      <c r="LT109" s="73" t="str">
        <f t="shared" si="30"/>
        <v>31Added Service #1:List staff by title based on FTE allocation assigned to the new service2</v>
      </c>
      <c r="LU109" s="168">
        <f>IF(LZ$266=Equivalencies!$AE$23,'Site 31'!$C107,HLOOKUP(CONCATENATE(LV$2,LU$1),$B$3:$UUU$272,ROW($J109)-2,FALSE))</f>
        <v>0</v>
      </c>
      <c r="LV109" s="168" t="e">
        <f>IF($S$264=Equivalencies!$AE$23,#REF!,HLOOKUP(CONCATENATE($O$2,LV$1),$B$3:$UUU$272,ROW(#REF!)-2,FALSE))</f>
        <v>#REF!</v>
      </c>
      <c r="LW109" s="168" t="e">
        <f>IF($S$264=Equivalencies!$AE$23,#REF!,HLOOKUP(CONCATENATE($O$2,LW$1),$B$3:$UUU$272,ROW(LS109)-2,FALSE))</f>
        <v>#REF!</v>
      </c>
      <c r="LX109" s="81">
        <f>IF(LZ$266=Equivalencies!$AE$23,'Site 31'!$F107,HLOOKUP(CONCATENATE(LV$2,LX$1),$B$3:$UUU$272,ROW($M109)-2,FALSE))</f>
        <v>0</v>
      </c>
      <c r="LY109" s="81">
        <f>IF(LZ$266=Equivalencies!$AE$23,'Site 31'!$G107,HLOOKUP(CONCATENATE(LV$2,LY$1),$B$3:$UUU$272,ROW($N109)-2,FALSE))</f>
        <v>0</v>
      </c>
      <c r="LZ109" s="81">
        <f>IF(LZ$266=Equivalencies!$AE$23,'Site 31'!$H107,HLOOKUP(CONCATENATE(LV$2,LZ$1),$B$3:$UUU$272,ROW($O109)-2,FALSE))</f>
        <v>0</v>
      </c>
      <c r="MA109" s="40"/>
      <c r="MB109" s="40"/>
      <c r="MC109" s="40"/>
      <c r="MD109" s="72"/>
      <c r="ME109" s="73" t="str">
        <f t="shared" si="31"/>
        <v>32Added Service #1:List staff by title based on FTE allocation assigned to the new service2</v>
      </c>
      <c r="MF109" s="168">
        <f>IF(MK$266=Equivalencies!$AE$23,'Site 32'!$C107,HLOOKUP(CONCATENATE(MG$2,MF$1),$B$3:$UUU$272,ROW($J109)-2,FALSE))</f>
        <v>0</v>
      </c>
      <c r="MG109" s="168" t="e">
        <f>IF($S$264=Equivalencies!$AE$23,#REF!,HLOOKUP(CONCATENATE($O$2,MG$1),$B$3:$UUU$272,ROW(#REF!)-2,FALSE))</f>
        <v>#REF!</v>
      </c>
      <c r="MH109" s="168" t="e">
        <f>IF($S$264=Equivalencies!$AE$23,#REF!,HLOOKUP(CONCATENATE($O$2,MH$1),$B$3:$UUU$272,ROW(MD109)-2,FALSE))</f>
        <v>#REF!</v>
      </c>
      <c r="MI109" s="81">
        <f>IF(MK$266=Equivalencies!$AE$23,'Site 32'!$F107,HLOOKUP(CONCATENATE(MG$2,MI$1),$B$3:$UUU$272,ROW($M109)-2,FALSE))</f>
        <v>0</v>
      </c>
      <c r="MJ109" s="81">
        <f>IF(MK$266=Equivalencies!$AE$23,'Site 32'!$G107,HLOOKUP(CONCATENATE(MG$2,MJ$1),$B$3:$UUU$272,ROW($N109)-2,FALSE))</f>
        <v>0</v>
      </c>
      <c r="MK109" s="81">
        <f>IF(MK$266=Equivalencies!$AE$23,'Site 32'!$H107,HLOOKUP(CONCATENATE(MG$2,MK$1),$B$3:$UUU$272,ROW($O109)-2,FALSE))</f>
        <v>0</v>
      </c>
      <c r="ML109" s="40"/>
      <c r="MM109" s="40"/>
      <c r="MN109" s="40"/>
      <c r="MO109" s="72"/>
      <c r="MP109" s="73" t="str">
        <f t="shared" si="32"/>
        <v>33Added Service #1:List staff by title based on FTE allocation assigned to the new service2</v>
      </c>
      <c r="MQ109" s="168">
        <f>IF(MV$266=Equivalencies!$AE$23,'Site 33'!$C107,HLOOKUP(CONCATENATE(MR$2,MQ$1),$B$3:$UUU$272,ROW($J109)-2,FALSE))</f>
        <v>0</v>
      </c>
      <c r="MR109" s="168" t="e">
        <f>IF($S$264=Equivalencies!$AE$23,#REF!,HLOOKUP(CONCATENATE($O$2,MR$1),$B$3:$UUU$272,ROW(#REF!)-2,FALSE))</f>
        <v>#REF!</v>
      </c>
      <c r="MS109" s="168" t="e">
        <f>IF($S$264=Equivalencies!$AE$23,#REF!,HLOOKUP(CONCATENATE($O$2,MS$1),$B$3:$UUU$272,ROW(MO109)-2,FALSE))</f>
        <v>#REF!</v>
      </c>
      <c r="MT109" s="81">
        <f>IF(MV$266=Equivalencies!$AE$23,'Site 33'!$F107,HLOOKUP(CONCATENATE(MR$2,MT$1),$B$3:$UUU$272,ROW($M109)-2,FALSE))</f>
        <v>0</v>
      </c>
      <c r="MU109" s="81">
        <f>IF(MV$266=Equivalencies!$AE$23,'Site 33'!$G107,HLOOKUP(CONCATENATE(MR$2,MU$1),$B$3:$UUU$272,ROW($N109)-2,FALSE))</f>
        <v>0</v>
      </c>
      <c r="MV109" s="81">
        <f>IF(MV$266=Equivalencies!$AE$23,'Site 33'!$H107,HLOOKUP(CONCATENATE(MR$2,MV$1),$B$3:$UUU$272,ROW($O109)-2,FALSE))</f>
        <v>0</v>
      </c>
      <c r="MW109" s="40"/>
      <c r="MX109" s="40"/>
      <c r="MY109" s="40"/>
      <c r="MZ109" s="72"/>
      <c r="NA109" s="73" t="str">
        <f t="shared" si="33"/>
        <v>34Added Service #1:List staff by title based on FTE allocation assigned to the new service2</v>
      </c>
      <c r="NB109" s="168">
        <f>IF(NG$266=Equivalencies!$AE$23,'Site 34'!$C107,HLOOKUP(CONCATENATE(NC$2,NB$1),$B$3:$UUU$272,ROW($J109)-2,FALSE))</f>
        <v>0</v>
      </c>
      <c r="NC109" s="168" t="e">
        <f>IF($S$264=Equivalencies!$AE$23,#REF!,HLOOKUP(CONCATENATE($O$2,NC$1),$B$3:$UUU$272,ROW(#REF!)-2,FALSE))</f>
        <v>#REF!</v>
      </c>
      <c r="ND109" s="168" t="e">
        <f>IF($S$264=Equivalencies!$AE$23,#REF!,HLOOKUP(CONCATENATE($O$2,ND$1),$B$3:$UUU$272,ROW(MZ109)-2,FALSE))</f>
        <v>#REF!</v>
      </c>
      <c r="NE109" s="81">
        <f>IF(NG$266=Equivalencies!$AE$23,'Site 34'!$F107,HLOOKUP(CONCATENATE(NC$2,NE$1),$B$3:$UUU$272,ROW($M109)-2,FALSE))</f>
        <v>0</v>
      </c>
      <c r="NF109" s="81">
        <f>IF(NG$266=Equivalencies!$AE$23,'Site 34'!$G107,HLOOKUP(CONCATENATE(NC$2,NF$1),$B$3:$UUU$272,ROW($N109)-2,FALSE))</f>
        <v>0</v>
      </c>
      <c r="NG109" s="81">
        <f>IF(NG$266=Equivalencies!$AE$23,'Site 34'!$H107,HLOOKUP(CONCATENATE(NC$2,NG$1),$B$3:$UUU$272,ROW($O109)-2,FALSE))</f>
        <v>0</v>
      </c>
      <c r="NH109" s="40"/>
      <c r="NI109" s="40"/>
      <c r="NJ109" s="40"/>
      <c r="NK109" s="72"/>
      <c r="NL109" s="73" t="str">
        <f t="shared" si="34"/>
        <v>35Added Service #1:List staff by title based on FTE allocation assigned to the new service2</v>
      </c>
      <c r="NM109" s="168">
        <f>IF(NR$266=Equivalencies!$AE$23,'Site 35'!$C107,HLOOKUP(CONCATENATE(NN$2,NM$1),$B$3:$UUU$272,ROW($J109)-2,FALSE))</f>
        <v>0</v>
      </c>
      <c r="NN109" s="168" t="e">
        <f>IF($S$264=Equivalencies!$AE$23,#REF!,HLOOKUP(CONCATENATE($O$2,NN$1),$B$3:$UUU$272,ROW(#REF!)-2,FALSE))</f>
        <v>#REF!</v>
      </c>
      <c r="NO109" s="168" t="e">
        <f>IF($S$264=Equivalencies!$AE$23,#REF!,HLOOKUP(CONCATENATE($O$2,NO$1),$B$3:$UUU$272,ROW(NK109)-2,FALSE))</f>
        <v>#REF!</v>
      </c>
      <c r="NP109" s="81">
        <f>IF(NR$266=Equivalencies!$AE$23,'Site 35'!$F107,HLOOKUP(CONCATENATE(NN$2,NP$1),$B$3:$UUU$272,ROW($M109)-2,FALSE))</f>
        <v>0</v>
      </c>
      <c r="NQ109" s="81">
        <f>IF(NR$266=Equivalencies!$AE$23,'Site 35'!$G107,HLOOKUP(CONCATENATE(NN$2,NQ$1),$B$3:$UUU$272,ROW($N109)-2,FALSE))</f>
        <v>0</v>
      </c>
      <c r="NR109" s="81">
        <f>IF(NR$266=Equivalencies!$AE$23,'Site 35'!$H107,HLOOKUP(CONCATENATE(NN$2,NR$1),$B$3:$UUU$272,ROW($O109)-2,FALSE))</f>
        <v>0</v>
      </c>
      <c r="NS109" s="40"/>
      <c r="NT109" s="40"/>
      <c r="NU109" s="40"/>
      <c r="NV109" s="72"/>
      <c r="NW109" s="73" t="str">
        <f t="shared" si="35"/>
        <v>36Added Service #1:List staff by title based on FTE allocation assigned to the new service2</v>
      </c>
      <c r="NX109" s="168">
        <f>IF(OC$266=Equivalencies!$AE$23,'Site 36'!$C107,HLOOKUP(CONCATENATE(NY$2,NX$1),$B$3:$UUU$272,ROW($J109)-2,FALSE))</f>
        <v>0</v>
      </c>
      <c r="NY109" s="168" t="e">
        <f>IF($S$264=Equivalencies!$AE$23,#REF!,HLOOKUP(CONCATENATE($O$2,NY$1),$B$3:$UUU$272,ROW(#REF!)-2,FALSE))</f>
        <v>#REF!</v>
      </c>
      <c r="NZ109" s="168" t="e">
        <f>IF($S$264=Equivalencies!$AE$23,#REF!,HLOOKUP(CONCATENATE($O$2,NZ$1),$B$3:$UUU$272,ROW(NV109)-2,FALSE))</f>
        <v>#REF!</v>
      </c>
      <c r="OA109" s="81">
        <f>IF(OC$266=Equivalencies!$AE$23,'Site 36'!$F107,HLOOKUP(CONCATENATE(NY$2,OA$1),$B$3:$UUU$272,ROW($M109)-2,FALSE))</f>
        <v>0</v>
      </c>
      <c r="OB109" s="81">
        <f>IF(OC$266=Equivalencies!$AE$23,'Site 36'!$G107,HLOOKUP(CONCATENATE(NY$2,OB$1),$B$3:$UUU$272,ROW($N109)-2,FALSE))</f>
        <v>0</v>
      </c>
      <c r="OC109" s="81">
        <f>IF(OC$266=Equivalencies!$AE$23,'Site 36'!$H107,HLOOKUP(CONCATENATE(NY$2,OC$1),$B$3:$UUU$272,ROW($O109)-2,FALSE))</f>
        <v>0</v>
      </c>
      <c r="OD109" s="40"/>
      <c r="OE109" s="40"/>
      <c r="OF109" s="40"/>
      <c r="OG109" s="72"/>
      <c r="OH109" s="73" t="str">
        <f t="shared" si="36"/>
        <v>37Added Service #1:List staff by title based on FTE allocation assigned to the new service2</v>
      </c>
      <c r="OI109" s="168">
        <f>IF(ON$266=Equivalencies!$AE$23,'Site 37'!$C107,HLOOKUP(CONCATENATE(OJ$2,OI$1),$B$3:$UUU$272,ROW($J109)-2,FALSE))</f>
        <v>0</v>
      </c>
      <c r="OJ109" s="168" t="e">
        <f>IF($S$264=Equivalencies!$AE$23,#REF!,HLOOKUP(CONCATENATE($O$2,OJ$1),$B$3:$UUU$272,ROW(#REF!)-2,FALSE))</f>
        <v>#REF!</v>
      </c>
      <c r="OK109" s="168" t="e">
        <f>IF($S$264=Equivalencies!$AE$23,#REF!,HLOOKUP(CONCATENATE($O$2,OK$1),$B$3:$UUU$272,ROW(OG109)-2,FALSE))</f>
        <v>#REF!</v>
      </c>
      <c r="OL109" s="81">
        <f>IF(ON$266=Equivalencies!$AE$23,'Site 37'!$F107,HLOOKUP(CONCATENATE(OJ$2,OL$1),$B$3:$UUU$272,ROW($M109)-2,FALSE))</f>
        <v>0</v>
      </c>
      <c r="OM109" s="81">
        <f>IF(ON$266=Equivalencies!$AE$23,'Site 37'!$G107,HLOOKUP(CONCATENATE(OJ$2,OM$1),$B$3:$UUU$272,ROW($N109)-2,FALSE))</f>
        <v>0</v>
      </c>
      <c r="ON109" s="81">
        <f>IF(ON$266=Equivalencies!$AE$23,'Site 37'!$H107,HLOOKUP(CONCATENATE(OJ$2,ON$1),$B$3:$UUU$272,ROW($O109)-2,FALSE))</f>
        <v>0</v>
      </c>
      <c r="OO109" s="40"/>
      <c r="OP109" s="40"/>
      <c r="OQ109" s="40"/>
      <c r="OR109" s="72"/>
      <c r="OS109" s="73" t="str">
        <f t="shared" si="37"/>
        <v>38Added Service #1:List staff by title based on FTE allocation assigned to the new service2</v>
      </c>
      <c r="OT109" s="168">
        <f>IF(OY$266=Equivalencies!$AE$23,'Site 38'!$C107,HLOOKUP(CONCATENATE(OU$2,OT$1),$B$3:$UUU$272,ROW($J109)-2,FALSE))</f>
        <v>0</v>
      </c>
      <c r="OU109" s="168" t="e">
        <f>IF($S$264=Equivalencies!$AE$23,#REF!,HLOOKUP(CONCATENATE($O$2,OU$1),$B$3:$UUU$272,ROW(#REF!)-2,FALSE))</f>
        <v>#REF!</v>
      </c>
      <c r="OV109" s="168" t="e">
        <f>IF($S$264=Equivalencies!$AE$23,#REF!,HLOOKUP(CONCATENATE($O$2,OV$1),$B$3:$UUU$272,ROW(OR109)-2,FALSE))</f>
        <v>#REF!</v>
      </c>
      <c r="OW109" s="81">
        <f>IF(OY$266=Equivalencies!$AE$23,'Site 38'!$F107,HLOOKUP(CONCATENATE(OU$2,OW$1),$B$3:$UUU$272,ROW($M109)-2,FALSE))</f>
        <v>0</v>
      </c>
      <c r="OX109" s="81">
        <f>IF(OY$266=Equivalencies!$AE$23,'Site 38'!$G107,HLOOKUP(CONCATENATE(OU$2,OX$1),$B$3:$UUU$272,ROW($N109)-2,FALSE))</f>
        <v>0</v>
      </c>
      <c r="OY109" s="81">
        <f>IF(OY$266=Equivalencies!$AE$23,'Site 38'!$H107,HLOOKUP(CONCATENATE(OU$2,OY$1),$B$3:$UUU$272,ROW($O109)-2,FALSE))</f>
        <v>0</v>
      </c>
      <c r="OZ109" s="40"/>
      <c r="PA109" s="40"/>
      <c r="PB109" s="40"/>
      <c r="PC109" s="72"/>
      <c r="PD109" s="73" t="str">
        <f t="shared" si="38"/>
        <v>39Added Service #1:List staff by title based on FTE allocation assigned to the new service2</v>
      </c>
      <c r="PE109" s="168">
        <f>IF(PJ$266=Equivalencies!$AE$23,'Site 39'!$C107,HLOOKUP(CONCATENATE(PF$2,PE$1),$B$3:$UUU$272,ROW($J109)-2,FALSE))</f>
        <v>0</v>
      </c>
      <c r="PF109" s="168" t="e">
        <f>IF($S$264=Equivalencies!$AE$23,#REF!,HLOOKUP(CONCATENATE($O$2,PF$1),$B$3:$UUU$272,ROW(#REF!)-2,FALSE))</f>
        <v>#REF!</v>
      </c>
      <c r="PG109" s="168" t="e">
        <f>IF($S$264=Equivalencies!$AE$23,#REF!,HLOOKUP(CONCATENATE($O$2,PG$1),$B$3:$UUU$272,ROW(PC109)-2,FALSE))</f>
        <v>#REF!</v>
      </c>
      <c r="PH109" s="81">
        <f>IF(PJ$266=Equivalencies!$AE$23,'Site 39'!$F107,HLOOKUP(CONCATENATE(PF$2,PH$1),$B$3:$UUU$272,ROW($M109)-2,FALSE))</f>
        <v>0</v>
      </c>
      <c r="PI109" s="81">
        <f>IF(PJ$266=Equivalencies!$AE$23,'Site 39'!$G107,HLOOKUP(CONCATENATE(PF$2,PI$1),$B$3:$UUU$272,ROW($N109)-2,FALSE))</f>
        <v>0</v>
      </c>
      <c r="PJ109" s="81">
        <f>IF(PJ$266=Equivalencies!$AE$23,'Site 39'!$H107,HLOOKUP(CONCATENATE(PF$2,PJ$1),$B$3:$UUU$272,ROW($O109)-2,FALSE))</f>
        <v>0</v>
      </c>
      <c r="PK109" s="40"/>
      <c r="PL109" s="40"/>
      <c r="PM109" s="40"/>
      <c r="PN109" s="72"/>
      <c r="PO109" s="73" t="str">
        <f t="shared" si="39"/>
        <v>40Added Service #1:List staff by title based on FTE allocation assigned to the new service2</v>
      </c>
      <c r="PP109" s="168">
        <f>IF(PU$266=Equivalencies!$AE$23,'Site 40'!$C107,HLOOKUP(CONCATENATE(PQ$2,PP$1),$B$3:$UUU$272,ROW($J109)-2,FALSE))</f>
        <v>0</v>
      </c>
      <c r="PQ109" s="168" t="e">
        <f>IF($S$264=Equivalencies!$AE$23,#REF!,HLOOKUP(CONCATENATE($O$2,PQ$1),$B$3:$UUU$272,ROW(#REF!)-2,FALSE))</f>
        <v>#REF!</v>
      </c>
      <c r="PR109" s="168" t="e">
        <f>IF($S$264=Equivalencies!$AE$23,#REF!,HLOOKUP(CONCATENATE($O$2,PR$1),$B$3:$UUU$272,ROW(PN109)-2,FALSE))</f>
        <v>#REF!</v>
      </c>
      <c r="PS109" s="81">
        <f>IF(PU$266=Equivalencies!$AE$23,'Site 40'!$F107,HLOOKUP(CONCATENATE(PQ$2,PS$1),$B$3:$UUU$272,ROW($M109)-2,FALSE))</f>
        <v>0</v>
      </c>
      <c r="PT109" s="81">
        <f>IF(PU$266=Equivalencies!$AE$23,'Site 40'!$G107,HLOOKUP(CONCATENATE(PQ$2,PT$1),$B$3:$UUU$272,ROW($N109)-2,FALSE))</f>
        <v>0</v>
      </c>
      <c r="PU109" s="81">
        <f>IF(PU$266=Equivalencies!$AE$23,'Site 40'!$H107,HLOOKUP(CONCATENATE(PQ$2,PU$1),$B$3:$UUU$272,ROW($O109)-2,FALSE))</f>
        <v>0</v>
      </c>
      <c r="PV109" s="40"/>
      <c r="PW109" s="40"/>
      <c r="PX109" s="40"/>
      <c r="PY109" s="72"/>
      <c r="PZ109" s="73" t="str">
        <f t="shared" si="40"/>
        <v>41Added Service #1:List staff by title based on FTE allocation assigned to the new service2</v>
      </c>
      <c r="QA109" s="168">
        <f>IF(QF$266=Equivalencies!$AE$23,'Site 41'!$C107,HLOOKUP(CONCATENATE(QB$2,QA$1),$B$3:$UUU$272,ROW($J109)-2,FALSE))</f>
        <v>0</v>
      </c>
      <c r="QB109" s="168" t="e">
        <f>IF($S$264=Equivalencies!$AE$23,#REF!,HLOOKUP(CONCATENATE($O$2,QB$1),$B$3:$UUU$272,ROW(#REF!)-2,FALSE))</f>
        <v>#REF!</v>
      </c>
      <c r="QC109" s="168" t="e">
        <f>IF($S$264=Equivalencies!$AE$23,#REF!,HLOOKUP(CONCATENATE($O$2,QC$1),$B$3:$UUU$272,ROW(PY109)-2,FALSE))</f>
        <v>#REF!</v>
      </c>
      <c r="QD109" s="81">
        <f>IF(QF$266=Equivalencies!$AE$23,'Site 41'!$F107,HLOOKUP(CONCATENATE(QB$2,QD$1),$B$3:$UUU$272,ROW($M109)-2,FALSE))</f>
        <v>0</v>
      </c>
      <c r="QE109" s="81">
        <f>IF(QF$266=Equivalencies!$AE$23,'Site 41'!$G107,HLOOKUP(CONCATENATE(QB$2,QE$1),$B$3:$UUU$272,ROW($N109)-2,FALSE))</f>
        <v>0</v>
      </c>
      <c r="QF109" s="81">
        <f>IF(QF$266=Equivalencies!$AE$23,'Site 41'!$H107,HLOOKUP(CONCATENATE(QB$2,QF$1),$B$3:$UUU$272,ROW($O109)-2,FALSE))</f>
        <v>0</v>
      </c>
      <c r="QG109" s="40"/>
      <c r="QH109" s="40"/>
      <c r="QI109" s="40"/>
      <c r="QJ109" s="72"/>
      <c r="QK109" s="73" t="str">
        <f t="shared" si="41"/>
        <v>42Added Service #1:List staff by title based on FTE allocation assigned to the new service2</v>
      </c>
      <c r="QL109" s="168">
        <f>IF(QQ$266=Equivalencies!$AE$23,'Site 42'!$C107,HLOOKUP(CONCATENATE(QM$2,QL$1),$B$3:$UUU$272,ROW($J109)-2,FALSE))</f>
        <v>0</v>
      </c>
      <c r="QM109" s="168" t="e">
        <f>IF($S$264=Equivalencies!$AE$23,#REF!,HLOOKUP(CONCATENATE($O$2,QM$1),$B$3:$UUU$272,ROW(#REF!)-2,FALSE))</f>
        <v>#REF!</v>
      </c>
      <c r="QN109" s="168" t="e">
        <f>IF($S$264=Equivalencies!$AE$23,#REF!,HLOOKUP(CONCATENATE($O$2,QN$1),$B$3:$UUU$272,ROW(QJ109)-2,FALSE))</f>
        <v>#REF!</v>
      </c>
      <c r="QO109" s="81">
        <f>IF(QQ$266=Equivalencies!$AE$23,'Site 42'!$F107,HLOOKUP(CONCATENATE(QM$2,QO$1),$B$3:$UUU$272,ROW($M109)-2,FALSE))</f>
        <v>0</v>
      </c>
      <c r="QP109" s="81">
        <f>IF(QQ$266=Equivalencies!$AE$23,'Site 42'!$G107,HLOOKUP(CONCATENATE(QM$2,QP$1),$B$3:$UUU$272,ROW($N109)-2,FALSE))</f>
        <v>0</v>
      </c>
      <c r="QQ109" s="81">
        <f>IF(QQ$266=Equivalencies!$AE$23,'Site 42'!$H107,HLOOKUP(CONCATENATE(QM$2,QQ$1),$B$3:$UUU$272,ROW($O109)-2,FALSE))</f>
        <v>0</v>
      </c>
      <c r="QR109" s="40"/>
      <c r="QS109" s="40"/>
      <c r="QT109" s="40"/>
      <c r="QU109" s="72"/>
      <c r="QV109" s="73" t="str">
        <f t="shared" si="42"/>
        <v>43Added Service #1:List staff by title based on FTE allocation assigned to the new service2</v>
      </c>
      <c r="QW109" s="168">
        <f>IF(RB$266=Equivalencies!$AE$23,'Site 43'!$C107,HLOOKUP(CONCATENATE(QX$2,QW$1),$B$3:$UUU$272,ROW($J109)-2,FALSE))</f>
        <v>0</v>
      </c>
      <c r="QX109" s="168" t="e">
        <f>IF($S$264=Equivalencies!$AE$23,#REF!,HLOOKUP(CONCATENATE($O$2,QX$1),$B$3:$UUU$272,ROW(#REF!)-2,FALSE))</f>
        <v>#REF!</v>
      </c>
      <c r="QY109" s="168" t="e">
        <f>IF($S$264=Equivalencies!$AE$23,#REF!,HLOOKUP(CONCATENATE($O$2,QY$1),$B$3:$UUU$272,ROW(QU109)-2,FALSE))</f>
        <v>#REF!</v>
      </c>
      <c r="QZ109" s="81">
        <f>IF(RB$266=Equivalencies!$AE$23,'Site 43'!$F107,HLOOKUP(CONCATENATE(QX$2,QZ$1),$B$3:$UUU$272,ROW($M109)-2,FALSE))</f>
        <v>0</v>
      </c>
      <c r="RA109" s="81">
        <f>IF(RB$266=Equivalencies!$AE$23,'Site 43'!$G107,HLOOKUP(CONCATENATE(QX$2,RA$1),$B$3:$UUU$272,ROW($N109)-2,FALSE))</f>
        <v>0</v>
      </c>
      <c r="RB109" s="81">
        <f>IF(RB$266=Equivalencies!$AE$23,'Site 43'!$H107,HLOOKUP(CONCATENATE(QX$2,RB$1),$B$3:$UUU$272,ROW($O109)-2,FALSE))</f>
        <v>0</v>
      </c>
      <c r="RC109" s="40"/>
      <c r="RD109" s="40"/>
      <c r="RE109" s="40"/>
      <c r="RF109" s="72"/>
      <c r="RG109" s="73" t="str">
        <f t="shared" si="43"/>
        <v>44Added Service #1:List staff by title based on FTE allocation assigned to the new service2</v>
      </c>
      <c r="RH109" s="168">
        <f>IF(RM$266=Equivalencies!$AE$23,'Site 44'!$C107,HLOOKUP(CONCATENATE(RI$2,RH$1),$B$3:$UUU$272,ROW($J109)-2,FALSE))</f>
        <v>0</v>
      </c>
      <c r="RI109" s="168" t="e">
        <f>IF($S$264=Equivalencies!$AE$23,#REF!,HLOOKUP(CONCATENATE($O$2,RI$1),$B$3:$UUU$272,ROW(#REF!)-2,FALSE))</f>
        <v>#REF!</v>
      </c>
      <c r="RJ109" s="168" t="e">
        <f>IF($S$264=Equivalencies!$AE$23,#REF!,HLOOKUP(CONCATENATE($O$2,RJ$1),$B$3:$UUU$272,ROW(RF109)-2,FALSE))</f>
        <v>#REF!</v>
      </c>
      <c r="RK109" s="81">
        <f>IF(RM$266=Equivalencies!$AE$23,'Site 44'!$F107,HLOOKUP(CONCATENATE(RI$2,RK$1),$B$3:$UUU$272,ROW($M109)-2,FALSE))</f>
        <v>0</v>
      </c>
      <c r="RL109" s="81">
        <f>IF(RM$266=Equivalencies!$AE$23,'Site 44'!$G107,HLOOKUP(CONCATENATE(RI$2,RL$1),$B$3:$UUU$272,ROW($N109)-2,FALSE))</f>
        <v>0</v>
      </c>
      <c r="RM109" s="81">
        <f>IF(RM$266=Equivalencies!$AE$23,'Site 44'!$H107,HLOOKUP(CONCATENATE(RI$2,RM$1),$B$3:$UUU$272,ROW($O109)-2,FALSE))</f>
        <v>0</v>
      </c>
      <c r="RN109" s="40"/>
      <c r="RO109" s="40"/>
      <c r="RP109" s="40"/>
      <c r="RQ109" s="72"/>
      <c r="RR109" s="73" t="str">
        <f t="shared" si="44"/>
        <v>45Added Service #1:List staff by title based on FTE allocation assigned to the new service2</v>
      </c>
      <c r="RS109" s="168">
        <f>IF(RX$266=Equivalencies!$AE$23,'Site 45'!$C107,HLOOKUP(CONCATENATE(RT$2,RS$1),$B$3:$UUU$272,ROW($J109)-2,FALSE))</f>
        <v>0</v>
      </c>
      <c r="RT109" s="168" t="e">
        <f>IF($S$264=Equivalencies!$AE$23,#REF!,HLOOKUP(CONCATENATE($O$2,RT$1),$B$3:$UUU$272,ROW(#REF!)-2,FALSE))</f>
        <v>#REF!</v>
      </c>
      <c r="RU109" s="168" t="e">
        <f>IF($S$264=Equivalencies!$AE$23,#REF!,HLOOKUP(CONCATENATE($O$2,RU$1),$B$3:$UUU$272,ROW(RQ109)-2,FALSE))</f>
        <v>#REF!</v>
      </c>
      <c r="RV109" s="81">
        <f>IF(RX$266=Equivalencies!$AE$23,'Site 45'!$F107,HLOOKUP(CONCATENATE(RT$2,RV$1),$B$3:$UUU$272,ROW($M109)-2,FALSE))</f>
        <v>0</v>
      </c>
      <c r="RW109" s="81">
        <f>IF(RX$266=Equivalencies!$AE$23,'Site 45'!$G107,HLOOKUP(CONCATENATE(RT$2,RW$1),$B$3:$UUU$272,ROW($N109)-2,FALSE))</f>
        <v>0</v>
      </c>
      <c r="RX109" s="81">
        <f>IF(RX$266=Equivalencies!$AE$23,'Site 45'!$H107,HLOOKUP(CONCATENATE(RT$2,RX$1),$B$3:$UUU$272,ROW($O109)-2,FALSE))</f>
        <v>0</v>
      </c>
      <c r="RY109" s="40"/>
      <c r="RZ109" s="40"/>
      <c r="SA109" s="40"/>
      <c r="SB109" s="72"/>
      <c r="SC109" s="73" t="str">
        <f t="shared" si="45"/>
        <v>46Added Service #1:List staff by title based on FTE allocation assigned to the new service2</v>
      </c>
      <c r="SD109" s="168">
        <f>IF(SI$266=Equivalencies!$AE$23,'Site 46'!$C107,HLOOKUP(CONCATENATE(SE$2,SD$1),$B$3:$UUU$272,ROW($J109)-2,FALSE))</f>
        <v>0</v>
      </c>
      <c r="SE109" s="168" t="e">
        <f>IF($S$264=Equivalencies!$AE$23,#REF!,HLOOKUP(CONCATENATE($O$2,SE$1),$B$3:$UUU$272,ROW(#REF!)-2,FALSE))</f>
        <v>#REF!</v>
      </c>
      <c r="SF109" s="168" t="e">
        <f>IF($S$264=Equivalencies!$AE$23,#REF!,HLOOKUP(CONCATENATE($O$2,SF$1),$B$3:$UUU$272,ROW(SB109)-2,FALSE))</f>
        <v>#REF!</v>
      </c>
      <c r="SG109" s="81">
        <f>IF(SI$266=Equivalencies!$AE$23,'Site 46'!$F107,HLOOKUP(CONCATENATE(SE$2,SG$1),$B$3:$UUU$272,ROW($M109)-2,FALSE))</f>
        <v>0</v>
      </c>
      <c r="SH109" s="81">
        <f>IF(SI$266=Equivalencies!$AE$23,'Site 46'!$G107,HLOOKUP(CONCATENATE(SE$2,SH$1),$B$3:$UUU$272,ROW($N109)-2,FALSE))</f>
        <v>0</v>
      </c>
      <c r="SI109" s="81">
        <f>IF(SI$266=Equivalencies!$AE$23,'Site 46'!$H107,HLOOKUP(CONCATENATE(SE$2,SI$1),$B$3:$UUU$272,ROW($O109)-2,FALSE))</f>
        <v>0</v>
      </c>
      <c r="SJ109" s="40"/>
      <c r="SK109" s="40"/>
      <c r="SL109" s="40"/>
      <c r="SM109" s="72"/>
      <c r="SN109" s="73" t="str">
        <f t="shared" si="46"/>
        <v>47Added Service #1:List staff by title based on FTE allocation assigned to the new service2</v>
      </c>
      <c r="SO109" s="168">
        <f>IF(ST$266=Equivalencies!$AE$23,'Site 47'!$C107,HLOOKUP(CONCATENATE(SP$2,SO$1),$B$3:$UUU$272,ROW($J109)-2,FALSE))</f>
        <v>0</v>
      </c>
      <c r="SP109" s="168" t="e">
        <f>IF($S$264=Equivalencies!$AE$23,#REF!,HLOOKUP(CONCATENATE($O$2,SP$1),$B$3:$UUU$272,ROW(#REF!)-2,FALSE))</f>
        <v>#REF!</v>
      </c>
      <c r="SQ109" s="168" t="e">
        <f>IF($S$264=Equivalencies!$AE$23,#REF!,HLOOKUP(CONCATENATE($O$2,SQ$1),$B$3:$UUU$272,ROW(SM109)-2,FALSE))</f>
        <v>#REF!</v>
      </c>
      <c r="SR109" s="81">
        <f>IF(ST$266=Equivalencies!$AE$23,'Site 47'!$F107,HLOOKUP(CONCATENATE(SP$2,SR$1),$B$3:$UUU$272,ROW($M109)-2,FALSE))</f>
        <v>0</v>
      </c>
      <c r="SS109" s="81">
        <f>IF(ST$266=Equivalencies!$AE$23,'Site 47'!$G107,HLOOKUP(CONCATENATE(SP$2,SS$1),$B$3:$UUU$272,ROW($N109)-2,FALSE))</f>
        <v>0</v>
      </c>
      <c r="ST109" s="81">
        <f>IF(ST$266=Equivalencies!$AE$23,'Site 47'!$H107,HLOOKUP(CONCATENATE(SP$2,ST$1),$B$3:$UUU$272,ROW($O109)-2,FALSE))</f>
        <v>0</v>
      </c>
      <c r="SU109" s="40"/>
      <c r="SV109" s="40"/>
      <c r="SW109" s="40"/>
      <c r="SX109" s="72"/>
      <c r="SY109" s="73" t="str">
        <f t="shared" si="47"/>
        <v>48Added Service #1:List staff by title based on FTE allocation assigned to the new service2</v>
      </c>
      <c r="SZ109" s="168">
        <f>IF(TE$266=Equivalencies!$AE$23,'Site 48'!$C107,HLOOKUP(CONCATENATE(TA$2,SZ$1),$B$3:$UUU$272,ROW($J109)-2,FALSE))</f>
        <v>0</v>
      </c>
      <c r="TA109" s="168" t="e">
        <f>IF($S$264=Equivalencies!$AE$23,#REF!,HLOOKUP(CONCATENATE($O$2,TA$1),$B$3:$UUU$272,ROW(#REF!)-2,FALSE))</f>
        <v>#REF!</v>
      </c>
      <c r="TB109" s="168" t="e">
        <f>IF($S$264=Equivalencies!$AE$23,#REF!,HLOOKUP(CONCATENATE($O$2,TB$1),$B$3:$UUU$272,ROW(SX109)-2,FALSE))</f>
        <v>#REF!</v>
      </c>
      <c r="TC109" s="81">
        <f>IF(TE$266=Equivalencies!$AE$23,'Site 48'!$F107,HLOOKUP(CONCATENATE(TA$2,TC$1),$B$3:$UUU$272,ROW($M109)-2,FALSE))</f>
        <v>0</v>
      </c>
      <c r="TD109" s="81">
        <f>IF(TE$266=Equivalencies!$AE$23,'Site 48'!$G107,HLOOKUP(CONCATENATE(TA$2,TD$1),$B$3:$UUU$272,ROW($N109)-2,FALSE))</f>
        <v>0</v>
      </c>
      <c r="TE109" s="81">
        <f>IF(TE$266=Equivalencies!$AE$23,'Site 48'!$H107,HLOOKUP(CONCATENATE(TA$2,TE$1),$B$3:$UUU$272,ROW($O109)-2,FALSE))</f>
        <v>0</v>
      </c>
      <c r="TF109" s="40"/>
      <c r="TG109" s="40"/>
      <c r="TH109" s="40"/>
      <c r="TI109" s="72"/>
      <c r="TJ109" s="73" t="str">
        <f t="shared" si="48"/>
        <v>49Added Service #1:List staff by title based on FTE allocation assigned to the new service2</v>
      </c>
      <c r="TK109" s="168">
        <f>IF(TP$266=Equivalencies!$AE$23,'Site 49'!$C107,HLOOKUP(CONCATENATE(TL$2,TK$1),$B$3:$UUU$272,ROW($J109)-2,FALSE))</f>
        <v>0</v>
      </c>
      <c r="TL109" s="168" t="e">
        <f>IF($S$264=Equivalencies!$AE$23,#REF!,HLOOKUP(CONCATENATE($O$2,TL$1),$B$3:$UUU$272,ROW(#REF!)-2,FALSE))</f>
        <v>#REF!</v>
      </c>
      <c r="TM109" s="168" t="e">
        <f>IF($S$264=Equivalencies!$AE$23,#REF!,HLOOKUP(CONCATENATE($O$2,TM$1),$B$3:$UUU$272,ROW(TI109)-2,FALSE))</f>
        <v>#REF!</v>
      </c>
      <c r="TN109" s="81">
        <f>IF(TP$266=Equivalencies!$AE$23,'Site 49'!$F107,HLOOKUP(CONCATENATE(TL$2,TN$1),$B$3:$UUU$272,ROW($M109)-2,FALSE))</f>
        <v>0</v>
      </c>
      <c r="TO109" s="81">
        <f>IF(TP$266=Equivalencies!$AE$23,'Site 49'!$G107,HLOOKUP(CONCATENATE(TL$2,TO$1),$B$3:$UUU$272,ROW($N109)-2,FALSE))</f>
        <v>0</v>
      </c>
      <c r="TP109" s="81">
        <f>IF(TP$266=Equivalencies!$AE$23,'Site 49'!$H107,HLOOKUP(CONCATENATE(TL$2,TP$1),$B$3:$UUU$272,ROW($O109)-2,FALSE))</f>
        <v>0</v>
      </c>
      <c r="TQ109" s="40"/>
      <c r="TR109" s="40"/>
      <c r="TS109" s="40"/>
      <c r="TT109" s="72"/>
      <c r="TU109" s="73" t="str">
        <f t="shared" si="49"/>
        <v>50Added Service #1:List staff by title based on FTE allocation assigned to the new service2</v>
      </c>
      <c r="TV109" s="168">
        <f>IF(UA$266=Equivalencies!$AE$23,'Site 50'!$C107,HLOOKUP(CONCATENATE(TW$2,TV$1),$B$3:$UUU$272,ROW($J109)-2,FALSE))</f>
        <v>0</v>
      </c>
      <c r="TW109" s="168" t="e">
        <f>IF($S$264=Equivalencies!$AE$23,#REF!,HLOOKUP(CONCATENATE($O$2,TW$1),$B$3:$UUU$272,ROW(#REF!)-2,FALSE))</f>
        <v>#REF!</v>
      </c>
      <c r="TX109" s="168" t="e">
        <f>IF($S$264=Equivalencies!$AE$23,#REF!,HLOOKUP(CONCATENATE($O$2,TX$1),$B$3:$UUU$272,ROW(TT109)-2,FALSE))</f>
        <v>#REF!</v>
      </c>
      <c r="TY109" s="81">
        <f>IF(UA$266=Equivalencies!$AE$23,'Site 50'!$F107,HLOOKUP(CONCATENATE(TW$2,TY$1),$B$3:$UUU$272,ROW($M109)-2,FALSE))</f>
        <v>0</v>
      </c>
      <c r="TZ109" s="81">
        <f>IF(UA$266=Equivalencies!$AE$23,'Site 50'!$G107,HLOOKUP(CONCATENATE(TW$2,TZ$1),$B$3:$UUU$272,ROW($N109)-2,FALSE))</f>
        <v>0</v>
      </c>
      <c r="UA109" s="81">
        <f>IF(UA$266=Equivalencies!$AE$23,'Site 50'!$H107,HLOOKUP(CONCATENATE(TW$2,UA$1),$B$3:$UUU$272,ROW($O109)-2,FALSE))</f>
        <v>0</v>
      </c>
      <c r="UB109" s="40"/>
      <c r="UC109" s="40"/>
      <c r="UD109" s="40"/>
      <c r="UE109" s="72"/>
    </row>
    <row r="110" spans="1:551" x14ac:dyDescent="0.25">
      <c r="A110" s="75">
        <v>3</v>
      </c>
      <c r="B110" s="73" t="str">
        <f t="shared" si="0"/>
        <v>1Added Service #1:List staff by title based on FTE allocation assigned to the new service3</v>
      </c>
      <c r="C110" s="168">
        <f>IF(H$266=Equivalencies!$AE$23,'Site 1'!$C108,HLOOKUP(CONCATENATE(D$2,C$1),$B$3:$UUU$272,ROW($J110)-2,FALSE))</f>
        <v>0</v>
      </c>
      <c r="D110" s="168" t="e">
        <f>IF($S$264=Equivalencies!$AE$23,#REF!,HLOOKUP(CONCATENATE($O$2,D$1),$B$3:$UUU$272,ROW(#REF!)-2,FALSE))</f>
        <v>#REF!</v>
      </c>
      <c r="E110" s="168" t="e">
        <f>IF($S$264=Equivalencies!$AE$23,#REF!,HLOOKUP(CONCATENATE($O$2,E$1),$B$3:$UUU$272,ROW(A110)-2,FALSE))</f>
        <v>#REF!</v>
      </c>
      <c r="F110" s="81">
        <f>IF(H$266=Equivalencies!$AE$23,'Site 1'!$F108,HLOOKUP(CONCATENATE(D$2,F$1),$B$3:$UUU$272,ROW($M110)-2,FALSE))</f>
        <v>0</v>
      </c>
      <c r="G110" s="81">
        <f>IF(H$266=Equivalencies!$AE$23,'Site 1'!$G108,HLOOKUP(CONCATENATE(D$2,G$1),$B$3:$UUU$272,ROW($N110)-2,FALSE))</f>
        <v>0</v>
      </c>
      <c r="H110" s="81">
        <f>IF(H$266=Equivalencies!$AE$23,'Site 1'!$H108,HLOOKUP(CONCATENATE(D$2,H$1),$B$3:$UUU$272,ROW($O110)-2,FALSE))</f>
        <v>0</v>
      </c>
      <c r="I110" s="40"/>
      <c r="J110" s="40"/>
      <c r="K110" s="40"/>
      <c r="L110" s="72"/>
      <c r="M110" s="73" t="str">
        <f t="shared" si="1"/>
        <v>2Added Service #1:List staff by title based on FTE allocation assigned to the new service3</v>
      </c>
      <c r="N110" s="168">
        <f>IF(S$266=Equivalencies!$AE$23,'Site 2'!$C108,HLOOKUP(CONCATENATE(O$2,N$1),$B$3:$UUU$272,ROW($J110)-2,FALSE))</f>
        <v>0</v>
      </c>
      <c r="O110" s="168" t="e">
        <f>IF($S$264=Equivalencies!$AE$23,#REF!,HLOOKUP(CONCATENATE($O$2,O$1),$B$3:$UUU$272,ROW(#REF!)-2,FALSE))</f>
        <v>#REF!</v>
      </c>
      <c r="P110" s="168" t="e">
        <f>IF($S$264=Equivalencies!$AE$23,#REF!,HLOOKUP(CONCATENATE($O$2,P$1),$B$3:$UUU$272,ROW(L110)-2,FALSE))</f>
        <v>#REF!</v>
      </c>
      <c r="Q110" s="81">
        <f>IF(S$266=Equivalencies!$AE$23,'Site 2'!$F108,HLOOKUP(CONCATENATE(O$2,Q$1),$B$3:$UUU$272,ROW($M110)-2,FALSE))</f>
        <v>0</v>
      </c>
      <c r="R110" s="81">
        <f>IF(S$266=Equivalencies!$AE$23,'Site 2'!$G108,HLOOKUP(CONCATENATE(O$2,R$1),$B$3:$UUU$272,ROW($N110)-2,FALSE))</f>
        <v>0</v>
      </c>
      <c r="S110" s="81">
        <f>IF(S$266=Equivalencies!$AE$23,'Site 2'!$H108,HLOOKUP(CONCATENATE(O$2,S$1),$B$3:$UUU$272,ROW($O110)-2,FALSE))</f>
        <v>0</v>
      </c>
      <c r="T110" s="40"/>
      <c r="U110" s="40"/>
      <c r="V110" s="40"/>
      <c r="W110" s="72"/>
      <c r="X110" s="73" t="str">
        <f t="shared" si="2"/>
        <v>3Added Service #1:List staff by title based on FTE allocation assigned to the new service3</v>
      </c>
      <c r="Y110" s="168">
        <f>IF(AD$266=Equivalencies!$AE$23,'Site 3'!$C108,HLOOKUP(CONCATENATE(Z$2,Y$1),$B$3:$UUU$272,ROW($J110)-2,FALSE))</f>
        <v>0</v>
      </c>
      <c r="Z110" s="168" t="e">
        <f>IF($S$264=Equivalencies!$AE$23,#REF!,HLOOKUP(CONCATENATE($O$2,Z$1),$B$3:$UUU$272,ROW(#REF!)-2,FALSE))</f>
        <v>#REF!</v>
      </c>
      <c r="AA110" s="168" t="e">
        <f>IF($S$264=Equivalencies!$AE$23,#REF!,HLOOKUP(CONCATENATE($O$2,AA$1),$B$3:$UUU$272,ROW(W110)-2,FALSE))</f>
        <v>#REF!</v>
      </c>
      <c r="AB110" s="81">
        <f>IF(AD$266=Equivalencies!$AE$23,'Site 3'!$F108,HLOOKUP(CONCATENATE(Z$2,AB$1),$B$3:$UUU$272,ROW($M110)-2,FALSE))</f>
        <v>0</v>
      </c>
      <c r="AC110" s="81">
        <f>IF(AD$266=Equivalencies!$AE$23,'Site 3'!$G108,HLOOKUP(CONCATENATE(Z$2,AC$1),$B$3:$UUU$272,ROW($N110)-2,FALSE))</f>
        <v>0</v>
      </c>
      <c r="AD110" s="81">
        <f>IF(AD$266=Equivalencies!$AE$23,'Site 3'!$H108,HLOOKUP(CONCATENATE(Z$2,AD$1),$B$3:$UUU$272,ROW($O110)-2,FALSE))</f>
        <v>0</v>
      </c>
      <c r="AE110" s="40"/>
      <c r="AF110" s="40"/>
      <c r="AG110" s="40"/>
      <c r="AH110" s="72"/>
      <c r="AI110" s="73" t="str">
        <f t="shared" si="3"/>
        <v>4Added Service #1:List staff by title based on FTE allocation assigned to the new service3</v>
      </c>
      <c r="AJ110" s="168">
        <f>IF(AO$266=Equivalencies!$AE$23,'Site 4'!$C108,HLOOKUP(CONCATENATE(AK$2,AJ$1),$B$3:$UUU$272,ROW($J110)-2,FALSE))</f>
        <v>0</v>
      </c>
      <c r="AK110" s="168" t="e">
        <f>IF($S$264=Equivalencies!$AE$23,#REF!,HLOOKUP(CONCATENATE($O$2,AK$1),$B$3:$UUU$272,ROW(#REF!)-2,FALSE))</f>
        <v>#REF!</v>
      </c>
      <c r="AL110" s="168" t="e">
        <f>IF($S$264=Equivalencies!$AE$23,#REF!,HLOOKUP(CONCATENATE($O$2,AL$1),$B$3:$UUU$272,ROW(AH110)-2,FALSE))</f>
        <v>#REF!</v>
      </c>
      <c r="AM110" s="81">
        <f>IF(AO$266=Equivalencies!$AE$23,'Site 4'!$F108,HLOOKUP(CONCATENATE(AK$2,AM$1),$B$3:$UUU$272,ROW($M110)-2,FALSE))</f>
        <v>0</v>
      </c>
      <c r="AN110" s="81">
        <f>IF(AO$266=Equivalencies!$AE$23,'Site 4'!$G108,HLOOKUP(CONCATENATE(AK$2,AN$1),$B$3:$UUU$272,ROW($N110)-2,FALSE))</f>
        <v>0</v>
      </c>
      <c r="AO110" s="81">
        <f>IF(AO$266=Equivalencies!$AE$23,'Site 4'!$H108,HLOOKUP(CONCATENATE(AK$2,AO$1),$B$3:$UUU$272,ROW($O110)-2,FALSE))</f>
        <v>0</v>
      </c>
      <c r="AP110" s="40"/>
      <c r="AQ110" s="40"/>
      <c r="AR110" s="40"/>
      <c r="AS110" s="72"/>
      <c r="AT110" s="73" t="str">
        <f t="shared" si="4"/>
        <v>5Added Service #1:List staff by title based on FTE allocation assigned to the new service3</v>
      </c>
      <c r="AU110" s="168">
        <f>IF(AZ$266=Equivalencies!$AE$23,'Site 5'!$C108,HLOOKUP(CONCATENATE(AV$2,AU$1),$B$3:$UUU$272,ROW($J110)-2,FALSE))</f>
        <v>0</v>
      </c>
      <c r="AV110" s="168" t="e">
        <f>IF($S$264=Equivalencies!$AE$23,#REF!,HLOOKUP(CONCATENATE($O$2,AV$1),$B$3:$UUU$272,ROW(#REF!)-2,FALSE))</f>
        <v>#REF!</v>
      </c>
      <c r="AW110" s="168" t="e">
        <f>IF($S$264=Equivalencies!$AE$23,#REF!,HLOOKUP(CONCATENATE($O$2,AW$1),$B$3:$UUU$272,ROW(AS110)-2,FALSE))</f>
        <v>#REF!</v>
      </c>
      <c r="AX110" s="81">
        <f>IF(AZ$266=Equivalencies!$AE$23,'Site 5'!$F108,HLOOKUP(CONCATENATE(AV$2,AX$1),$B$3:$UUU$272,ROW($M110)-2,FALSE))</f>
        <v>0</v>
      </c>
      <c r="AY110" s="81">
        <f>IF(AZ$266=Equivalencies!$AE$23,'Site 5'!$G108,HLOOKUP(CONCATENATE(AV$2,AY$1),$B$3:$UUU$272,ROW($N110)-2,FALSE))</f>
        <v>0</v>
      </c>
      <c r="AZ110" s="81">
        <f>IF(AZ$266=Equivalencies!$AE$23,'Site 5'!$H108,HLOOKUP(CONCATENATE(AV$2,AZ$1),$B$3:$UUU$272,ROW($O110)-2,FALSE))</f>
        <v>0</v>
      </c>
      <c r="BA110" s="40"/>
      <c r="BB110" s="40"/>
      <c r="BC110" s="40"/>
      <c r="BD110" s="72"/>
      <c r="BE110" s="73" t="str">
        <f t="shared" si="5"/>
        <v>6Added Service #1:List staff by title based on FTE allocation assigned to the new service3</v>
      </c>
      <c r="BF110" s="168">
        <f>IF(BK$266=Equivalencies!$AE$23,'Site 6'!$C108,HLOOKUP(CONCATENATE(BG$2,BF$1),$B$3:$UUU$272,ROW($J110)-2,FALSE))</f>
        <v>0</v>
      </c>
      <c r="BG110" s="168" t="e">
        <f>IF($S$264=Equivalencies!$AE$23,#REF!,HLOOKUP(CONCATENATE($O$2,BG$1),$B$3:$UUU$272,ROW(#REF!)-2,FALSE))</f>
        <v>#REF!</v>
      </c>
      <c r="BH110" s="168" t="e">
        <f>IF($S$264=Equivalencies!$AE$23,#REF!,HLOOKUP(CONCATENATE($O$2,BH$1),$B$3:$UUU$272,ROW(BD110)-2,FALSE))</f>
        <v>#REF!</v>
      </c>
      <c r="BI110" s="81">
        <f>IF(BK$266=Equivalencies!$AE$23,'Site 6'!$F108,HLOOKUP(CONCATENATE(BG$2,BI$1),$B$3:$UUU$272,ROW($M110)-2,FALSE))</f>
        <v>0</v>
      </c>
      <c r="BJ110" s="81">
        <f>IF(BK$266=Equivalencies!$AE$23,'Site 6'!$G108,HLOOKUP(CONCATENATE(BG$2,BJ$1),$B$3:$UUU$272,ROW($N110)-2,FALSE))</f>
        <v>0</v>
      </c>
      <c r="BK110" s="81">
        <f>IF(BK$266=Equivalencies!$AE$23,'Site 6'!$H108,HLOOKUP(CONCATENATE(BG$2,BK$1),$B$3:$UUU$272,ROW($O110)-2,FALSE))</f>
        <v>0</v>
      </c>
      <c r="BL110" s="40"/>
      <c r="BM110" s="40"/>
      <c r="BN110" s="40"/>
      <c r="BO110" s="72"/>
      <c r="BP110" s="73" t="str">
        <f t="shared" si="6"/>
        <v>7Added Service #1:List staff by title based on FTE allocation assigned to the new service3</v>
      </c>
      <c r="BQ110" s="168">
        <f>IF(BV$266=Equivalencies!$AE$23,'Site 7'!$C108,HLOOKUP(CONCATENATE(BR$2,BQ$1),$B$3:$UUU$272,ROW($J110)-2,FALSE))</f>
        <v>0</v>
      </c>
      <c r="BR110" s="168" t="e">
        <f>IF($S$264=Equivalencies!$AE$23,#REF!,HLOOKUP(CONCATENATE($O$2,BR$1),$B$3:$UUU$272,ROW(#REF!)-2,FALSE))</f>
        <v>#REF!</v>
      </c>
      <c r="BS110" s="168" t="e">
        <f>IF($S$264=Equivalencies!$AE$23,#REF!,HLOOKUP(CONCATENATE($O$2,BS$1),$B$3:$UUU$272,ROW(BO110)-2,FALSE))</f>
        <v>#REF!</v>
      </c>
      <c r="BT110" s="81">
        <f>IF(BV$266=Equivalencies!$AE$23,'Site 7'!$F108,HLOOKUP(CONCATENATE(BR$2,BT$1),$B$3:$UUU$272,ROW($M110)-2,FALSE))</f>
        <v>0</v>
      </c>
      <c r="BU110" s="81">
        <f>IF(BV$266=Equivalencies!$AE$23,'Site 7'!$G108,HLOOKUP(CONCATENATE(BR$2,BU$1),$B$3:$UUU$272,ROW($N110)-2,FALSE))</f>
        <v>0</v>
      </c>
      <c r="BV110" s="81">
        <f>IF(BV$266=Equivalencies!$AE$23,'Site 7'!$H108,HLOOKUP(CONCATENATE(BR$2,BV$1),$B$3:$UUU$272,ROW($O110)-2,FALSE))</f>
        <v>0</v>
      </c>
      <c r="BW110" s="40"/>
      <c r="BX110" s="40"/>
      <c r="BY110" s="40"/>
      <c r="BZ110" s="72"/>
      <c r="CA110" s="73" t="str">
        <f t="shared" si="7"/>
        <v>8Added Service #1:List staff by title based on FTE allocation assigned to the new service3</v>
      </c>
      <c r="CB110" s="168">
        <f>IF(CG$266=Equivalencies!$AE$23,'Site 8'!$C108,HLOOKUP(CONCATENATE(CC$2,CB$1),$B$3:$UUU$272,ROW($J110)-2,FALSE))</f>
        <v>0</v>
      </c>
      <c r="CC110" s="168" t="e">
        <f>IF($S$264=Equivalencies!$AE$23,#REF!,HLOOKUP(CONCATENATE($O$2,CC$1),$B$3:$UUU$272,ROW(#REF!)-2,FALSE))</f>
        <v>#REF!</v>
      </c>
      <c r="CD110" s="168" t="e">
        <f>IF($S$264=Equivalencies!$AE$23,#REF!,HLOOKUP(CONCATENATE($O$2,CD$1),$B$3:$UUU$272,ROW(BZ110)-2,FALSE))</f>
        <v>#REF!</v>
      </c>
      <c r="CE110" s="81">
        <f>IF(CG$266=Equivalencies!$AE$23,'Site 8'!$F108,HLOOKUP(CONCATENATE(CC$2,CE$1),$B$3:$UUU$272,ROW($M110)-2,FALSE))</f>
        <v>0</v>
      </c>
      <c r="CF110" s="81">
        <f>IF(CG$266=Equivalencies!$AE$23,'Site 8'!$G108,HLOOKUP(CONCATENATE(CC$2,CF$1),$B$3:$UUU$272,ROW($N110)-2,FALSE))</f>
        <v>0</v>
      </c>
      <c r="CG110" s="81">
        <f>IF(CG$266=Equivalencies!$AE$23,'Site 8'!$H108,HLOOKUP(CONCATENATE(CC$2,CG$1),$B$3:$UUU$272,ROW($O110)-2,FALSE))</f>
        <v>0</v>
      </c>
      <c r="CH110" s="40"/>
      <c r="CI110" s="40"/>
      <c r="CJ110" s="40"/>
      <c r="CK110" s="72"/>
      <c r="CL110" s="73" t="str">
        <f t="shared" si="8"/>
        <v>9Added Service #1:List staff by title based on FTE allocation assigned to the new service3</v>
      </c>
      <c r="CM110" s="168">
        <f>IF(CR$266=Equivalencies!$AE$23,'Site 9'!$C108,HLOOKUP(CONCATENATE(CN$2,CM$1),$B$3:$UUU$272,ROW($J110)-2,FALSE))</f>
        <v>0</v>
      </c>
      <c r="CN110" s="168" t="e">
        <f>IF($S$264=Equivalencies!$AE$23,#REF!,HLOOKUP(CONCATENATE($O$2,CN$1),$B$3:$UUU$272,ROW(#REF!)-2,FALSE))</f>
        <v>#REF!</v>
      </c>
      <c r="CO110" s="168" t="e">
        <f>IF($S$264=Equivalencies!$AE$23,#REF!,HLOOKUP(CONCATENATE($O$2,CO$1),$B$3:$UUU$272,ROW(CK110)-2,FALSE))</f>
        <v>#REF!</v>
      </c>
      <c r="CP110" s="81">
        <f>IF(CR$266=Equivalencies!$AE$23,'Site 9'!$F108,HLOOKUP(CONCATENATE(CN$2,CP$1),$B$3:$UUU$272,ROW($M110)-2,FALSE))</f>
        <v>0</v>
      </c>
      <c r="CQ110" s="81">
        <f>IF(CR$266=Equivalencies!$AE$23,'Site 9'!$G108,HLOOKUP(CONCATENATE(CN$2,CQ$1),$B$3:$UUU$272,ROW($N110)-2,FALSE))</f>
        <v>0</v>
      </c>
      <c r="CR110" s="81">
        <f>IF(CR$266=Equivalencies!$AE$23,'Site 9'!$H108,HLOOKUP(CONCATENATE(CN$2,CR$1),$B$3:$UUU$272,ROW($O110)-2,FALSE))</f>
        <v>0</v>
      </c>
      <c r="CS110" s="40"/>
      <c r="CT110" s="40"/>
      <c r="CU110" s="40"/>
      <c r="CV110" s="72"/>
      <c r="CW110" s="73" t="str">
        <f t="shared" si="9"/>
        <v>10Added Service #1:List staff by title based on FTE allocation assigned to the new service3</v>
      </c>
      <c r="CX110" s="168">
        <f>IF(DC$266=Equivalencies!$AE$23,'Site 10'!$C108,HLOOKUP(CONCATENATE(CY$2,CX$1),$B$3:$UUU$272,ROW($J110)-2,FALSE))</f>
        <v>0</v>
      </c>
      <c r="CY110" s="168" t="e">
        <f>IF($S$264=Equivalencies!$AE$23,#REF!,HLOOKUP(CONCATENATE($O$2,CY$1),$B$3:$UUU$272,ROW(#REF!)-2,FALSE))</f>
        <v>#REF!</v>
      </c>
      <c r="CZ110" s="168" t="e">
        <f>IF($S$264=Equivalencies!$AE$23,#REF!,HLOOKUP(CONCATENATE($O$2,CZ$1),$B$3:$UUU$272,ROW(CV110)-2,FALSE))</f>
        <v>#REF!</v>
      </c>
      <c r="DA110" s="81">
        <f>IF(DC$266=Equivalencies!$AE$23,'Site 10'!$F108,HLOOKUP(CONCATENATE(CY$2,DA$1),$B$3:$UUU$272,ROW($M110)-2,FALSE))</f>
        <v>0</v>
      </c>
      <c r="DB110" s="81">
        <f>IF(DC$266=Equivalencies!$AE$23,'Site 10'!$G108,HLOOKUP(CONCATENATE(CY$2,DB$1),$B$3:$UUU$272,ROW($N110)-2,FALSE))</f>
        <v>0</v>
      </c>
      <c r="DC110" s="81">
        <f>IF(DC$266=Equivalencies!$AE$23,'Site 10'!$H108,HLOOKUP(CONCATENATE(CY$2,DC$1),$B$3:$UUU$272,ROW($O110)-2,FALSE))</f>
        <v>0</v>
      </c>
      <c r="DD110" s="40"/>
      <c r="DE110" s="40"/>
      <c r="DF110" s="40"/>
      <c r="DG110" s="72"/>
      <c r="DH110" s="73" t="str">
        <f t="shared" si="10"/>
        <v>11Added Service #1:List staff by title based on FTE allocation assigned to the new service3</v>
      </c>
      <c r="DI110" s="168">
        <f>IF(DN$266=Equivalencies!$AE$23,'Site 11'!$C108,HLOOKUP(CONCATENATE(DJ$2,DI$1),$B$3:$UUU$272,ROW($J110)-2,FALSE))</f>
        <v>0</v>
      </c>
      <c r="DJ110" s="168" t="e">
        <f>IF($S$264=Equivalencies!$AE$23,#REF!,HLOOKUP(CONCATENATE($O$2,DJ$1),$B$3:$UUU$272,ROW(#REF!)-2,FALSE))</f>
        <v>#REF!</v>
      </c>
      <c r="DK110" s="168" t="e">
        <f>IF($S$264=Equivalencies!$AE$23,#REF!,HLOOKUP(CONCATENATE($O$2,DK$1),$B$3:$UUU$272,ROW(DG110)-2,FALSE))</f>
        <v>#REF!</v>
      </c>
      <c r="DL110" s="81">
        <f>IF(DN$266=Equivalencies!$AE$23,'Site 11'!$F108,HLOOKUP(CONCATENATE(DJ$2,DL$1),$B$3:$UUU$272,ROW($M110)-2,FALSE))</f>
        <v>0</v>
      </c>
      <c r="DM110" s="81">
        <f>IF(DN$266=Equivalencies!$AE$23,'Site 11'!$G108,HLOOKUP(CONCATENATE(DJ$2,DM$1),$B$3:$UUU$272,ROW($N110)-2,FALSE))</f>
        <v>0</v>
      </c>
      <c r="DN110" s="81">
        <f>IF(DN$266=Equivalencies!$AE$23,'Site 11'!$H108,HLOOKUP(CONCATENATE(DJ$2,DN$1),$B$3:$UUU$272,ROW($O110)-2,FALSE))</f>
        <v>0</v>
      </c>
      <c r="DO110" s="40"/>
      <c r="DP110" s="40"/>
      <c r="DQ110" s="40"/>
      <c r="DR110" s="72"/>
      <c r="DS110" s="73" t="str">
        <f t="shared" si="11"/>
        <v>12Added Service #1:List staff by title based on FTE allocation assigned to the new service3</v>
      </c>
      <c r="DT110" s="168">
        <f>IF(DY$266=Equivalencies!$AE$23,'Site 12'!$C108,HLOOKUP(CONCATENATE(DU$2,DT$1),$B$3:$UUU$272,ROW($J110)-2,FALSE))</f>
        <v>0</v>
      </c>
      <c r="DU110" s="168" t="e">
        <f>IF($S$264=Equivalencies!$AE$23,#REF!,HLOOKUP(CONCATENATE($O$2,DU$1),$B$3:$UUU$272,ROW(#REF!)-2,FALSE))</f>
        <v>#REF!</v>
      </c>
      <c r="DV110" s="168" t="e">
        <f>IF($S$264=Equivalencies!$AE$23,#REF!,HLOOKUP(CONCATENATE($O$2,DV$1),$B$3:$UUU$272,ROW(DR110)-2,FALSE))</f>
        <v>#REF!</v>
      </c>
      <c r="DW110" s="81">
        <f>IF(DY$266=Equivalencies!$AE$23,'Site 12'!$F108,HLOOKUP(CONCATENATE(DU$2,DW$1),$B$3:$UUU$272,ROW($M110)-2,FALSE))</f>
        <v>0</v>
      </c>
      <c r="DX110" s="81">
        <f>IF(DY$266=Equivalencies!$AE$23,'Site 12'!$G108,HLOOKUP(CONCATENATE(DU$2,DX$1),$B$3:$UUU$272,ROW($N110)-2,FALSE))</f>
        <v>0</v>
      </c>
      <c r="DY110" s="81">
        <f>IF(DY$266=Equivalencies!$AE$23,'Site 12'!$H108,HLOOKUP(CONCATENATE(DU$2,DY$1),$B$3:$UUU$272,ROW($O110)-2,FALSE))</f>
        <v>0</v>
      </c>
      <c r="DZ110" s="40"/>
      <c r="EA110" s="40"/>
      <c r="EB110" s="40"/>
      <c r="EC110" s="72"/>
      <c r="ED110" s="73" t="str">
        <f t="shared" si="12"/>
        <v>13Added Service #1:List staff by title based on FTE allocation assigned to the new service3</v>
      </c>
      <c r="EE110" s="168">
        <f>IF(EJ$266=Equivalencies!$AE$23,'Site 13'!$C108,HLOOKUP(CONCATENATE(EF$2,EE$1),$B$3:$UUU$272,ROW($J110)-2,FALSE))</f>
        <v>0</v>
      </c>
      <c r="EF110" s="168" t="e">
        <f>IF($S$264=Equivalencies!$AE$23,#REF!,HLOOKUP(CONCATENATE($O$2,EF$1),$B$3:$UUU$272,ROW(#REF!)-2,FALSE))</f>
        <v>#REF!</v>
      </c>
      <c r="EG110" s="168" t="e">
        <f>IF($S$264=Equivalencies!$AE$23,#REF!,HLOOKUP(CONCATENATE($O$2,EG$1),$B$3:$UUU$272,ROW(EC110)-2,FALSE))</f>
        <v>#REF!</v>
      </c>
      <c r="EH110" s="81">
        <f>IF(EJ$266=Equivalencies!$AE$23,'Site 13'!$F108,HLOOKUP(CONCATENATE(EF$2,EH$1),$B$3:$UUU$272,ROW($M110)-2,FALSE))</f>
        <v>0</v>
      </c>
      <c r="EI110" s="81">
        <f>IF(EJ$266=Equivalencies!$AE$23,'Site 13'!$G108,HLOOKUP(CONCATENATE(EF$2,EI$1),$B$3:$UUU$272,ROW($N110)-2,FALSE))</f>
        <v>0</v>
      </c>
      <c r="EJ110" s="81">
        <f>IF(EJ$266=Equivalencies!$AE$23,'Site 13'!$H108,HLOOKUP(CONCATENATE(EF$2,EJ$1),$B$3:$UUU$272,ROW($O110)-2,FALSE))</f>
        <v>0</v>
      </c>
      <c r="EK110" s="40"/>
      <c r="EL110" s="40"/>
      <c r="EM110" s="40"/>
      <c r="EN110" s="72"/>
      <c r="EO110" s="73" t="str">
        <f t="shared" si="13"/>
        <v>14Added Service #1:List staff by title based on FTE allocation assigned to the new service3</v>
      </c>
      <c r="EP110" s="168">
        <f>IF(EU$266=Equivalencies!$AE$23,'Site 14'!$C108,HLOOKUP(CONCATENATE(EQ$2,EP$1),$B$3:$UUU$272,ROW($J110)-2,FALSE))</f>
        <v>0</v>
      </c>
      <c r="EQ110" s="168" t="e">
        <f>IF($S$264=Equivalencies!$AE$23,#REF!,HLOOKUP(CONCATENATE($O$2,EQ$1),$B$3:$UUU$272,ROW(#REF!)-2,FALSE))</f>
        <v>#REF!</v>
      </c>
      <c r="ER110" s="168" t="e">
        <f>IF($S$264=Equivalencies!$AE$23,#REF!,HLOOKUP(CONCATENATE($O$2,ER$1),$B$3:$UUU$272,ROW(EN110)-2,FALSE))</f>
        <v>#REF!</v>
      </c>
      <c r="ES110" s="81">
        <f>IF(EU$266=Equivalencies!$AE$23,'Site 14'!$F108,HLOOKUP(CONCATENATE(EQ$2,ES$1),$B$3:$UUU$272,ROW($M110)-2,FALSE))</f>
        <v>0</v>
      </c>
      <c r="ET110" s="81">
        <f>IF(EU$266=Equivalencies!$AE$23,'Site 14'!$G108,HLOOKUP(CONCATENATE(EQ$2,ET$1),$B$3:$UUU$272,ROW($N110)-2,FALSE))</f>
        <v>0</v>
      </c>
      <c r="EU110" s="81">
        <f>IF(EU$266=Equivalencies!$AE$23,'Site 14'!$H108,HLOOKUP(CONCATENATE(EQ$2,EU$1),$B$3:$UUU$272,ROW($O110)-2,FALSE))</f>
        <v>0</v>
      </c>
      <c r="EV110" s="40"/>
      <c r="EW110" s="40"/>
      <c r="EX110" s="40"/>
      <c r="EY110" s="72"/>
      <c r="EZ110" s="73" t="str">
        <f t="shared" si="14"/>
        <v>15Added Service #1:List staff by title based on FTE allocation assigned to the new service3</v>
      </c>
      <c r="FA110" s="168">
        <f>IF(FF$266=Equivalencies!$AE$23,'Site 15'!$C108,HLOOKUP(CONCATENATE(FB$2,FA$1),$B$3:$UUU$272,ROW($J110)-2,FALSE))</f>
        <v>0</v>
      </c>
      <c r="FB110" s="168" t="e">
        <f>IF($S$264=Equivalencies!$AE$23,#REF!,HLOOKUP(CONCATENATE($O$2,FB$1),$B$3:$UUU$272,ROW(#REF!)-2,FALSE))</f>
        <v>#REF!</v>
      </c>
      <c r="FC110" s="168" t="e">
        <f>IF($S$264=Equivalencies!$AE$23,#REF!,HLOOKUP(CONCATENATE($O$2,FC$1),$B$3:$UUU$272,ROW(EY110)-2,FALSE))</f>
        <v>#REF!</v>
      </c>
      <c r="FD110" s="81">
        <f>IF(FF$266=Equivalencies!$AE$23,'Site 15'!$F108,HLOOKUP(CONCATENATE(FB$2,FD$1),$B$3:$UUU$272,ROW($M110)-2,FALSE))</f>
        <v>0</v>
      </c>
      <c r="FE110" s="81">
        <f>IF(FF$266=Equivalencies!$AE$23,'Site 15'!$G108,HLOOKUP(CONCATENATE(FB$2,FE$1),$B$3:$UUU$272,ROW($N110)-2,FALSE))</f>
        <v>0</v>
      </c>
      <c r="FF110" s="81">
        <f>IF(FF$266=Equivalencies!$AE$23,'Site 15'!$H108,HLOOKUP(CONCATENATE(FB$2,FF$1),$B$3:$UUU$272,ROW($O110)-2,FALSE))</f>
        <v>0</v>
      </c>
      <c r="FG110" s="40"/>
      <c r="FH110" s="40"/>
      <c r="FI110" s="40"/>
      <c r="FJ110" s="72"/>
      <c r="FK110" s="73" t="str">
        <f t="shared" si="15"/>
        <v>16Added Service #1:List staff by title based on FTE allocation assigned to the new service3</v>
      </c>
      <c r="FL110" s="168">
        <f>IF(FQ$266=Equivalencies!$AE$23,'Site 16'!$C108,HLOOKUP(CONCATENATE(FM$2,FL$1),$B$3:$UUU$272,ROW($J110)-2,FALSE))</f>
        <v>0</v>
      </c>
      <c r="FM110" s="168" t="e">
        <f>IF($S$264=Equivalencies!$AE$23,#REF!,HLOOKUP(CONCATENATE($O$2,FM$1),$B$3:$UUU$272,ROW(#REF!)-2,FALSE))</f>
        <v>#REF!</v>
      </c>
      <c r="FN110" s="168" t="e">
        <f>IF($S$264=Equivalencies!$AE$23,#REF!,HLOOKUP(CONCATENATE($O$2,FN$1),$B$3:$UUU$272,ROW(FJ110)-2,FALSE))</f>
        <v>#REF!</v>
      </c>
      <c r="FO110" s="81">
        <f>IF(FQ$266=Equivalencies!$AE$23,'Site 16'!$F108,HLOOKUP(CONCATENATE(FM$2,FO$1),$B$3:$UUU$272,ROW($M110)-2,FALSE))</f>
        <v>0</v>
      </c>
      <c r="FP110" s="81">
        <f>IF(FQ$266=Equivalencies!$AE$23,'Site 16'!$G108,HLOOKUP(CONCATENATE(FM$2,FP$1),$B$3:$UUU$272,ROW($N110)-2,FALSE))</f>
        <v>0</v>
      </c>
      <c r="FQ110" s="81">
        <f>IF(FQ$266=Equivalencies!$AE$23,'Site 16'!$H108,HLOOKUP(CONCATENATE(FM$2,FQ$1),$B$3:$UUU$272,ROW($O110)-2,FALSE))</f>
        <v>0</v>
      </c>
      <c r="FR110" s="40"/>
      <c r="FS110" s="40"/>
      <c r="FT110" s="40"/>
      <c r="FU110" s="72"/>
      <c r="FV110" s="73" t="str">
        <f t="shared" si="16"/>
        <v>17Added Service #1:List staff by title based on FTE allocation assigned to the new service3</v>
      </c>
      <c r="FW110" s="168">
        <f>IF(GB$266=Equivalencies!$AE$23,'Site 17'!$C108,HLOOKUP(CONCATENATE(FX$2,FW$1),$B$3:$UUU$272,ROW($J110)-2,FALSE))</f>
        <v>0</v>
      </c>
      <c r="FX110" s="168" t="e">
        <f>IF($S$264=Equivalencies!$AE$23,#REF!,HLOOKUP(CONCATENATE($O$2,FX$1),$B$3:$UUU$272,ROW(#REF!)-2,FALSE))</f>
        <v>#REF!</v>
      </c>
      <c r="FY110" s="168" t="e">
        <f>IF($S$264=Equivalencies!$AE$23,#REF!,HLOOKUP(CONCATENATE($O$2,FY$1),$B$3:$UUU$272,ROW(FU110)-2,FALSE))</f>
        <v>#REF!</v>
      </c>
      <c r="FZ110" s="81">
        <f>IF(GB$266=Equivalencies!$AE$23,'Site 17'!$F108,HLOOKUP(CONCATENATE(FX$2,FZ$1),$B$3:$UUU$272,ROW($M110)-2,FALSE))</f>
        <v>0</v>
      </c>
      <c r="GA110" s="81">
        <f>IF(GB$266=Equivalencies!$AE$23,'Site 17'!$G108,HLOOKUP(CONCATENATE(FX$2,GA$1),$B$3:$UUU$272,ROW($N110)-2,FALSE))</f>
        <v>0</v>
      </c>
      <c r="GB110" s="81">
        <f>IF(GB$266=Equivalencies!$AE$23,'Site 17'!$H108,HLOOKUP(CONCATENATE(FX$2,GB$1),$B$3:$UUU$272,ROW($O110)-2,FALSE))</f>
        <v>0</v>
      </c>
      <c r="GC110" s="40"/>
      <c r="GD110" s="40"/>
      <c r="GE110" s="40"/>
      <c r="GF110" s="72"/>
      <c r="GG110" s="73" t="str">
        <f t="shared" si="17"/>
        <v>18Added Service #1:List staff by title based on FTE allocation assigned to the new service3</v>
      </c>
      <c r="GH110" s="168">
        <f>IF(GM$266=Equivalencies!$AE$23,'Site 18'!$C108,HLOOKUP(CONCATENATE(GI$2,GH$1),$B$3:$UUU$272,ROW($J110)-2,FALSE))</f>
        <v>0</v>
      </c>
      <c r="GI110" s="168" t="e">
        <f>IF($S$264=Equivalencies!$AE$23,#REF!,HLOOKUP(CONCATENATE($O$2,GI$1),$B$3:$UUU$272,ROW(#REF!)-2,FALSE))</f>
        <v>#REF!</v>
      </c>
      <c r="GJ110" s="168" t="e">
        <f>IF($S$264=Equivalencies!$AE$23,#REF!,HLOOKUP(CONCATENATE($O$2,GJ$1),$B$3:$UUU$272,ROW(GF110)-2,FALSE))</f>
        <v>#REF!</v>
      </c>
      <c r="GK110" s="81">
        <f>IF(GM$266=Equivalencies!$AE$23,'Site 18'!$F108,HLOOKUP(CONCATENATE(GI$2,GK$1),$B$3:$UUU$272,ROW($M110)-2,FALSE))</f>
        <v>0</v>
      </c>
      <c r="GL110" s="81">
        <f>IF(GM$266=Equivalencies!$AE$23,'Site 18'!$G108,HLOOKUP(CONCATENATE(GI$2,GL$1),$B$3:$UUU$272,ROW($N110)-2,FALSE))</f>
        <v>0</v>
      </c>
      <c r="GM110" s="81">
        <f>IF(GM$266=Equivalencies!$AE$23,'Site 18'!$H108,HLOOKUP(CONCATENATE(GI$2,GM$1),$B$3:$UUU$272,ROW($O110)-2,FALSE))</f>
        <v>0</v>
      </c>
      <c r="GN110" s="40"/>
      <c r="GO110" s="40"/>
      <c r="GP110" s="40"/>
      <c r="GQ110" s="72"/>
      <c r="GR110" s="73" t="str">
        <f t="shared" si="18"/>
        <v>19Added Service #1:List staff by title based on FTE allocation assigned to the new service3</v>
      </c>
      <c r="GS110" s="168">
        <f>IF(GX$266=Equivalencies!$AE$23,'Site 19'!$C108,HLOOKUP(CONCATENATE(GT$2,GS$1),$B$3:$UUU$272,ROW($J110)-2,FALSE))</f>
        <v>0</v>
      </c>
      <c r="GT110" s="168" t="e">
        <f>IF($S$264=Equivalencies!$AE$23,#REF!,HLOOKUP(CONCATENATE($O$2,GT$1),$B$3:$UUU$272,ROW(#REF!)-2,FALSE))</f>
        <v>#REF!</v>
      </c>
      <c r="GU110" s="168" t="e">
        <f>IF($S$264=Equivalencies!$AE$23,#REF!,HLOOKUP(CONCATENATE($O$2,GU$1),$B$3:$UUU$272,ROW(GQ110)-2,FALSE))</f>
        <v>#REF!</v>
      </c>
      <c r="GV110" s="81">
        <f>IF(GX$266=Equivalencies!$AE$23,'Site 19'!$F108,HLOOKUP(CONCATENATE(GT$2,GV$1),$B$3:$UUU$272,ROW($M110)-2,FALSE))</f>
        <v>0</v>
      </c>
      <c r="GW110" s="81">
        <f>IF(GX$266=Equivalencies!$AE$23,'Site 19'!$G108,HLOOKUP(CONCATENATE(GT$2,GW$1),$B$3:$UUU$272,ROW($N110)-2,FALSE))</f>
        <v>0</v>
      </c>
      <c r="GX110" s="81">
        <f>IF(GX$266=Equivalencies!$AE$23,'Site 19'!$H108,HLOOKUP(CONCATENATE(GT$2,GX$1),$B$3:$UUU$272,ROW($O110)-2,FALSE))</f>
        <v>0</v>
      </c>
      <c r="GY110" s="40"/>
      <c r="GZ110" s="40"/>
      <c r="HA110" s="40"/>
      <c r="HB110" s="72"/>
      <c r="HC110" s="73" t="str">
        <f t="shared" si="19"/>
        <v>20Added Service #1:List staff by title based on FTE allocation assigned to the new service3</v>
      </c>
      <c r="HD110" s="168">
        <f>IF(HI$266=Equivalencies!$AE$23,'Site 20'!$C108,HLOOKUP(CONCATENATE(HE$2,HD$1),$B$3:$UUU$272,ROW($J110)-2,FALSE))</f>
        <v>0</v>
      </c>
      <c r="HE110" s="168" t="e">
        <f>IF($S$264=Equivalencies!$AE$23,#REF!,HLOOKUP(CONCATENATE($O$2,HE$1),$B$3:$UUU$272,ROW(#REF!)-2,FALSE))</f>
        <v>#REF!</v>
      </c>
      <c r="HF110" s="168" t="e">
        <f>IF($S$264=Equivalencies!$AE$23,#REF!,HLOOKUP(CONCATENATE($O$2,HF$1),$B$3:$UUU$272,ROW(HB110)-2,FALSE))</f>
        <v>#REF!</v>
      </c>
      <c r="HG110" s="81">
        <f>IF(HI$266=Equivalencies!$AE$23,'Site 20'!$F108,HLOOKUP(CONCATENATE(HE$2,HG$1),$B$3:$UUU$272,ROW($M110)-2,FALSE))</f>
        <v>0</v>
      </c>
      <c r="HH110" s="81">
        <f>IF(HI$266=Equivalencies!$AE$23,'Site 20'!$G108,HLOOKUP(CONCATENATE(HE$2,HH$1),$B$3:$UUU$272,ROW($N110)-2,FALSE))</f>
        <v>0</v>
      </c>
      <c r="HI110" s="81">
        <f>IF(HI$266=Equivalencies!$AE$23,'Site 20'!$H108,HLOOKUP(CONCATENATE(HE$2,HI$1),$B$3:$UUU$272,ROW($O110)-2,FALSE))</f>
        <v>0</v>
      </c>
      <c r="HJ110" s="40"/>
      <c r="HK110" s="40"/>
      <c r="HL110" s="40"/>
      <c r="HM110" s="72"/>
      <c r="HN110" s="73" t="str">
        <f t="shared" si="20"/>
        <v>21Added Service #1:List staff by title based on FTE allocation assigned to the new service3</v>
      </c>
      <c r="HO110" s="168">
        <f>IF(HT$266=Equivalencies!$AE$23,'Site 21'!$C108,HLOOKUP(CONCATENATE(HP$2,HO$1),$B$3:$UUU$272,ROW($J110)-2,FALSE))</f>
        <v>0</v>
      </c>
      <c r="HP110" s="168" t="e">
        <f>IF($S$264=Equivalencies!$AE$23,#REF!,HLOOKUP(CONCATENATE($O$2,HP$1),$B$3:$UUU$272,ROW(#REF!)-2,FALSE))</f>
        <v>#REF!</v>
      </c>
      <c r="HQ110" s="168" t="e">
        <f>IF($S$264=Equivalencies!$AE$23,#REF!,HLOOKUP(CONCATENATE($O$2,HQ$1),$B$3:$UUU$272,ROW(HM110)-2,FALSE))</f>
        <v>#REF!</v>
      </c>
      <c r="HR110" s="81">
        <f>IF(HT$266=Equivalencies!$AE$23,'Site 21'!$F108,HLOOKUP(CONCATENATE(HP$2,HR$1),$B$3:$UUU$272,ROW($M110)-2,FALSE))</f>
        <v>0</v>
      </c>
      <c r="HS110" s="81">
        <f>IF(HT$266=Equivalencies!$AE$23,'Site 21'!$G108,HLOOKUP(CONCATENATE(HP$2,HS$1),$B$3:$UUU$272,ROW($N110)-2,FALSE))</f>
        <v>0</v>
      </c>
      <c r="HT110" s="81">
        <f>IF(HT$266=Equivalencies!$AE$23,'Site 21'!$H108,HLOOKUP(CONCATENATE(HP$2,HT$1),$B$3:$UUU$272,ROW($O110)-2,FALSE))</f>
        <v>0</v>
      </c>
      <c r="HU110" s="40"/>
      <c r="HV110" s="40"/>
      <c r="HW110" s="40"/>
      <c r="HX110" s="72"/>
      <c r="HY110" s="73" t="str">
        <f t="shared" si="21"/>
        <v>22Added Service #1:List staff by title based on FTE allocation assigned to the new service3</v>
      </c>
      <c r="HZ110" s="168">
        <f>IF(IE$266=Equivalencies!$AE$23,'Site 22'!$C108,HLOOKUP(CONCATENATE(IA$2,HZ$1),$B$3:$UUU$272,ROW($J110)-2,FALSE))</f>
        <v>0</v>
      </c>
      <c r="IA110" s="168" t="e">
        <f>IF($S$264=Equivalencies!$AE$23,#REF!,HLOOKUP(CONCATENATE($O$2,IA$1),$B$3:$UUU$272,ROW(#REF!)-2,FALSE))</f>
        <v>#REF!</v>
      </c>
      <c r="IB110" s="168" t="e">
        <f>IF($S$264=Equivalencies!$AE$23,#REF!,HLOOKUP(CONCATENATE($O$2,IB$1),$B$3:$UUU$272,ROW(HX110)-2,FALSE))</f>
        <v>#REF!</v>
      </c>
      <c r="IC110" s="81">
        <f>IF(IE$266=Equivalencies!$AE$23,'Site 22'!$F108,HLOOKUP(CONCATENATE(IA$2,IC$1),$B$3:$UUU$272,ROW($M110)-2,FALSE))</f>
        <v>0</v>
      </c>
      <c r="ID110" s="81">
        <f>IF(IE$266=Equivalencies!$AE$23,'Site 22'!$G108,HLOOKUP(CONCATENATE(IA$2,ID$1),$B$3:$UUU$272,ROW($N110)-2,FALSE))</f>
        <v>0</v>
      </c>
      <c r="IE110" s="81">
        <f>IF(IE$266=Equivalencies!$AE$23,'Site 22'!$H108,HLOOKUP(CONCATENATE(IA$2,IE$1),$B$3:$UUU$272,ROW($O110)-2,FALSE))</f>
        <v>0</v>
      </c>
      <c r="IF110" s="40"/>
      <c r="IG110" s="40"/>
      <c r="IH110" s="40"/>
      <c r="II110" s="72"/>
      <c r="IJ110" s="73" t="str">
        <f t="shared" si="22"/>
        <v>23Added Service #1:List staff by title based on FTE allocation assigned to the new service3</v>
      </c>
      <c r="IK110" s="168">
        <f>IF(IP$266=Equivalencies!$AE$23,'Site 23'!$C108,HLOOKUP(CONCATENATE(IL$2,IK$1),$B$3:$UUU$272,ROW($J110)-2,FALSE))</f>
        <v>0</v>
      </c>
      <c r="IL110" s="168" t="e">
        <f>IF($S$264=Equivalencies!$AE$23,#REF!,HLOOKUP(CONCATENATE($O$2,IL$1),$B$3:$UUU$272,ROW(#REF!)-2,FALSE))</f>
        <v>#REF!</v>
      </c>
      <c r="IM110" s="168" t="e">
        <f>IF($S$264=Equivalencies!$AE$23,#REF!,HLOOKUP(CONCATENATE($O$2,IM$1),$B$3:$UUU$272,ROW(II110)-2,FALSE))</f>
        <v>#REF!</v>
      </c>
      <c r="IN110" s="81">
        <f>IF(IP$266=Equivalencies!$AE$23,'Site 23'!$F108,HLOOKUP(CONCATENATE(IL$2,IN$1),$B$3:$UUU$272,ROW($M110)-2,FALSE))</f>
        <v>0</v>
      </c>
      <c r="IO110" s="81">
        <f>IF(IP$266=Equivalencies!$AE$23,'Site 23'!$G108,HLOOKUP(CONCATENATE(IL$2,IO$1),$B$3:$UUU$272,ROW($N110)-2,FALSE))</f>
        <v>0</v>
      </c>
      <c r="IP110" s="81">
        <f>IF(IP$266=Equivalencies!$AE$23,'Site 23'!$H108,HLOOKUP(CONCATENATE(IL$2,IP$1),$B$3:$UUU$272,ROW($O110)-2,FALSE))</f>
        <v>0</v>
      </c>
      <c r="IQ110" s="40"/>
      <c r="IR110" s="40"/>
      <c r="IS110" s="40"/>
      <c r="IT110" s="72"/>
      <c r="IU110" s="73" t="str">
        <f t="shared" si="23"/>
        <v>24Added Service #1:List staff by title based on FTE allocation assigned to the new service3</v>
      </c>
      <c r="IV110" s="168">
        <f>IF(JA$266=Equivalencies!$AE$23,'Site 24'!$C108,HLOOKUP(CONCATENATE(IW$2,IV$1),$B$3:$UUU$272,ROW($J110)-2,FALSE))</f>
        <v>0</v>
      </c>
      <c r="IW110" s="168" t="e">
        <f>IF($S$264=Equivalencies!$AE$23,#REF!,HLOOKUP(CONCATENATE($O$2,IW$1),$B$3:$UUU$272,ROW(#REF!)-2,FALSE))</f>
        <v>#REF!</v>
      </c>
      <c r="IX110" s="168" t="e">
        <f>IF($S$264=Equivalencies!$AE$23,#REF!,HLOOKUP(CONCATENATE($O$2,IX$1),$B$3:$UUU$272,ROW(IT110)-2,FALSE))</f>
        <v>#REF!</v>
      </c>
      <c r="IY110" s="81">
        <f>IF(JA$266=Equivalencies!$AE$23,'Site 24'!$F108,HLOOKUP(CONCATENATE(IW$2,IY$1),$B$3:$UUU$272,ROW($M110)-2,FALSE))</f>
        <v>0</v>
      </c>
      <c r="IZ110" s="81">
        <f>IF(JA$266=Equivalencies!$AE$23,'Site 24'!$G108,HLOOKUP(CONCATENATE(IW$2,IZ$1),$B$3:$UUU$272,ROW($N110)-2,FALSE))</f>
        <v>0</v>
      </c>
      <c r="JA110" s="81">
        <f>IF(JA$266=Equivalencies!$AE$23,'Site 24'!$H108,HLOOKUP(CONCATENATE(IW$2,JA$1),$B$3:$UUU$272,ROW($O110)-2,FALSE))</f>
        <v>0</v>
      </c>
      <c r="JB110" s="40"/>
      <c r="JC110" s="40"/>
      <c r="JD110" s="40"/>
      <c r="JE110" s="72"/>
      <c r="JF110" s="73" t="str">
        <f t="shared" si="24"/>
        <v>25Added Service #1:List staff by title based on FTE allocation assigned to the new service3</v>
      </c>
      <c r="JG110" s="168">
        <f>IF(JL$266=Equivalencies!$AE$23,'Site 25'!$C108,HLOOKUP(CONCATENATE(JH$2,JG$1),$B$3:$UUU$272,ROW($J110)-2,FALSE))</f>
        <v>0</v>
      </c>
      <c r="JH110" s="168" t="e">
        <f>IF($S$264=Equivalencies!$AE$23,#REF!,HLOOKUP(CONCATENATE($O$2,JH$1),$B$3:$UUU$272,ROW(#REF!)-2,FALSE))</f>
        <v>#REF!</v>
      </c>
      <c r="JI110" s="168" t="e">
        <f>IF($S$264=Equivalencies!$AE$23,#REF!,HLOOKUP(CONCATENATE($O$2,JI$1),$B$3:$UUU$272,ROW(JE110)-2,FALSE))</f>
        <v>#REF!</v>
      </c>
      <c r="JJ110" s="81">
        <f>IF(JL$266=Equivalencies!$AE$23,'Site 25'!$F108,HLOOKUP(CONCATENATE(JH$2,JJ$1),$B$3:$UUU$272,ROW($M110)-2,FALSE))</f>
        <v>0</v>
      </c>
      <c r="JK110" s="81">
        <f>IF(JL$266=Equivalencies!$AE$23,'Site 25'!$G108,HLOOKUP(CONCATENATE(JH$2,JK$1),$B$3:$UUU$272,ROW($N110)-2,FALSE))</f>
        <v>0</v>
      </c>
      <c r="JL110" s="81">
        <f>IF(JL$266=Equivalencies!$AE$23,'Site 25'!$H108,HLOOKUP(CONCATENATE(JH$2,JL$1),$B$3:$UUU$272,ROW($O110)-2,FALSE))</f>
        <v>0</v>
      </c>
      <c r="JM110" s="40"/>
      <c r="JN110" s="40"/>
      <c r="JO110" s="40"/>
      <c r="JP110" s="72"/>
      <c r="JQ110" s="73" t="str">
        <f t="shared" si="25"/>
        <v>26Added Service #1:List staff by title based on FTE allocation assigned to the new service3</v>
      </c>
      <c r="JR110" s="168">
        <f>IF(JW$266=Equivalencies!$AE$23,'Site 26'!$C108,HLOOKUP(CONCATENATE(JS$2,JR$1),$B$3:$UUU$272,ROW($J110)-2,FALSE))</f>
        <v>0</v>
      </c>
      <c r="JS110" s="168" t="e">
        <f>IF($S$264=Equivalencies!$AE$23,#REF!,HLOOKUP(CONCATENATE($O$2,JS$1),$B$3:$UUU$272,ROW(#REF!)-2,FALSE))</f>
        <v>#REF!</v>
      </c>
      <c r="JT110" s="168" t="e">
        <f>IF($S$264=Equivalencies!$AE$23,#REF!,HLOOKUP(CONCATENATE($O$2,JT$1),$B$3:$UUU$272,ROW(JP110)-2,FALSE))</f>
        <v>#REF!</v>
      </c>
      <c r="JU110" s="81">
        <f>IF(JW$266=Equivalencies!$AE$23,'Site 26'!$F108,HLOOKUP(CONCATENATE(JS$2,JU$1),$B$3:$UUU$272,ROW($M110)-2,FALSE))</f>
        <v>0</v>
      </c>
      <c r="JV110" s="81">
        <f>IF(JW$266=Equivalencies!$AE$23,'Site 26'!$G108,HLOOKUP(CONCATENATE(JS$2,JV$1),$B$3:$UUU$272,ROW($N110)-2,FALSE))</f>
        <v>0</v>
      </c>
      <c r="JW110" s="81">
        <f>IF(JW$266=Equivalencies!$AE$23,'Site 26'!$H108,HLOOKUP(CONCATENATE(JS$2,JW$1),$B$3:$UUU$272,ROW($O110)-2,FALSE))</f>
        <v>0</v>
      </c>
      <c r="JX110" s="40"/>
      <c r="JY110" s="40"/>
      <c r="JZ110" s="40"/>
      <c r="KA110" s="72"/>
      <c r="KB110" s="73" t="str">
        <f t="shared" si="26"/>
        <v>27Added Service #1:List staff by title based on FTE allocation assigned to the new service3</v>
      </c>
      <c r="KC110" s="168">
        <f>IF(KH$266=Equivalencies!$AE$23,'Site 27'!$C108,HLOOKUP(CONCATENATE(KD$2,KC$1),$B$3:$UUU$272,ROW($J110)-2,FALSE))</f>
        <v>0</v>
      </c>
      <c r="KD110" s="168" t="e">
        <f>IF($S$264=Equivalencies!$AE$23,#REF!,HLOOKUP(CONCATENATE($O$2,KD$1),$B$3:$UUU$272,ROW(#REF!)-2,FALSE))</f>
        <v>#REF!</v>
      </c>
      <c r="KE110" s="168" t="e">
        <f>IF($S$264=Equivalencies!$AE$23,#REF!,HLOOKUP(CONCATENATE($O$2,KE$1),$B$3:$UUU$272,ROW(KA110)-2,FALSE))</f>
        <v>#REF!</v>
      </c>
      <c r="KF110" s="81">
        <f>IF(KH$266=Equivalencies!$AE$23,'Site 27'!$F108,HLOOKUP(CONCATENATE(KD$2,KF$1),$B$3:$UUU$272,ROW($M110)-2,FALSE))</f>
        <v>0</v>
      </c>
      <c r="KG110" s="81">
        <f>IF(KH$266=Equivalencies!$AE$23,'Site 27'!$G108,HLOOKUP(CONCATENATE(KD$2,KG$1),$B$3:$UUU$272,ROW($N110)-2,FALSE))</f>
        <v>0</v>
      </c>
      <c r="KH110" s="81">
        <f>IF(KH$266=Equivalencies!$AE$23,'Site 27'!$H108,HLOOKUP(CONCATENATE(KD$2,KH$1),$B$3:$UUU$272,ROW($O110)-2,FALSE))</f>
        <v>0</v>
      </c>
      <c r="KI110" s="40"/>
      <c r="KJ110" s="40"/>
      <c r="KK110" s="40"/>
      <c r="KL110" s="72"/>
      <c r="KM110" s="73" t="str">
        <f t="shared" si="27"/>
        <v>28Added Service #1:List staff by title based on FTE allocation assigned to the new service3</v>
      </c>
      <c r="KN110" s="168">
        <f>IF(KS$266=Equivalencies!$AE$23,'Site 28'!$C108,HLOOKUP(CONCATENATE(KO$2,KN$1),$B$3:$UUU$272,ROW($J110)-2,FALSE))</f>
        <v>0</v>
      </c>
      <c r="KO110" s="168" t="e">
        <f>IF($S$264=Equivalencies!$AE$23,#REF!,HLOOKUP(CONCATENATE($O$2,KO$1),$B$3:$UUU$272,ROW(#REF!)-2,FALSE))</f>
        <v>#REF!</v>
      </c>
      <c r="KP110" s="168" t="e">
        <f>IF($S$264=Equivalencies!$AE$23,#REF!,HLOOKUP(CONCATENATE($O$2,KP$1),$B$3:$UUU$272,ROW(KL110)-2,FALSE))</f>
        <v>#REF!</v>
      </c>
      <c r="KQ110" s="81">
        <f>IF(KS$266=Equivalencies!$AE$23,'Site 28'!$F108,HLOOKUP(CONCATENATE(KO$2,KQ$1),$B$3:$UUU$272,ROW($M110)-2,FALSE))</f>
        <v>0</v>
      </c>
      <c r="KR110" s="81">
        <f>IF(KS$266=Equivalencies!$AE$23,'Site 28'!$G108,HLOOKUP(CONCATENATE(KO$2,KR$1),$B$3:$UUU$272,ROW($N110)-2,FALSE))</f>
        <v>0</v>
      </c>
      <c r="KS110" s="81">
        <f>IF(KS$266=Equivalencies!$AE$23,'Site 28'!$H108,HLOOKUP(CONCATENATE(KO$2,KS$1),$B$3:$UUU$272,ROW($O110)-2,FALSE))</f>
        <v>0</v>
      </c>
      <c r="KT110" s="40"/>
      <c r="KU110" s="40"/>
      <c r="KV110" s="40"/>
      <c r="KW110" s="72"/>
      <c r="KX110" s="73" t="str">
        <f t="shared" si="28"/>
        <v>29Added Service #1:List staff by title based on FTE allocation assigned to the new service3</v>
      </c>
      <c r="KY110" s="168">
        <f>IF(LD$266=Equivalencies!$AE$23,'Site 29'!$C108,HLOOKUP(CONCATENATE(KZ$2,KY$1),$B$3:$UUU$272,ROW($J110)-2,FALSE))</f>
        <v>0</v>
      </c>
      <c r="KZ110" s="168" t="e">
        <f>IF($S$264=Equivalencies!$AE$23,#REF!,HLOOKUP(CONCATENATE($O$2,KZ$1),$B$3:$UUU$272,ROW(#REF!)-2,FALSE))</f>
        <v>#REF!</v>
      </c>
      <c r="LA110" s="168" t="e">
        <f>IF($S$264=Equivalencies!$AE$23,#REF!,HLOOKUP(CONCATENATE($O$2,LA$1),$B$3:$UUU$272,ROW(KW110)-2,FALSE))</f>
        <v>#REF!</v>
      </c>
      <c r="LB110" s="81">
        <f>IF(LD$266=Equivalencies!$AE$23,'Site 29'!$F108,HLOOKUP(CONCATENATE(KZ$2,LB$1),$B$3:$UUU$272,ROW($M110)-2,FALSE))</f>
        <v>0</v>
      </c>
      <c r="LC110" s="81">
        <f>IF(LD$266=Equivalencies!$AE$23,'Site 29'!$G108,HLOOKUP(CONCATENATE(KZ$2,LC$1),$B$3:$UUU$272,ROW($N110)-2,FALSE))</f>
        <v>0</v>
      </c>
      <c r="LD110" s="81">
        <f>IF(LD$266=Equivalencies!$AE$23,'Site 29'!$H108,HLOOKUP(CONCATENATE(KZ$2,LD$1),$B$3:$UUU$272,ROW($O110)-2,FALSE))</f>
        <v>0</v>
      </c>
      <c r="LE110" s="40"/>
      <c r="LF110" s="40"/>
      <c r="LG110" s="40"/>
      <c r="LH110" s="72"/>
      <c r="LI110" s="73" t="str">
        <f t="shared" si="29"/>
        <v>30Added Service #1:List staff by title based on FTE allocation assigned to the new service3</v>
      </c>
      <c r="LJ110" s="168">
        <f>IF(LO$266=Equivalencies!$AE$23,'Site 30'!$C108,HLOOKUP(CONCATENATE(LK$2,LJ$1),$B$3:$UUU$272,ROW($J110)-2,FALSE))</f>
        <v>0</v>
      </c>
      <c r="LK110" s="168" t="e">
        <f>IF($S$264=Equivalencies!$AE$23,#REF!,HLOOKUP(CONCATENATE($O$2,LK$1),$B$3:$UUU$272,ROW(#REF!)-2,FALSE))</f>
        <v>#REF!</v>
      </c>
      <c r="LL110" s="168" t="e">
        <f>IF($S$264=Equivalencies!$AE$23,#REF!,HLOOKUP(CONCATENATE($O$2,LL$1),$B$3:$UUU$272,ROW(LH110)-2,FALSE))</f>
        <v>#REF!</v>
      </c>
      <c r="LM110" s="81">
        <f>IF(LO$266=Equivalencies!$AE$23,'Site 30'!$F108,HLOOKUP(CONCATENATE(LK$2,LM$1),$B$3:$UUU$272,ROW($M110)-2,FALSE))</f>
        <v>0</v>
      </c>
      <c r="LN110" s="81">
        <f>IF(LO$266=Equivalencies!$AE$23,'Site 30'!$G108,HLOOKUP(CONCATENATE(LK$2,LN$1),$B$3:$UUU$272,ROW($N110)-2,FALSE))</f>
        <v>0</v>
      </c>
      <c r="LO110" s="81">
        <f>IF(LO$266=Equivalencies!$AE$23,'Site 30'!$H108,HLOOKUP(CONCATENATE(LK$2,LO$1),$B$3:$UUU$272,ROW($O110)-2,FALSE))</f>
        <v>0</v>
      </c>
      <c r="LP110" s="40"/>
      <c r="LQ110" s="40"/>
      <c r="LR110" s="40"/>
      <c r="LS110" s="72"/>
      <c r="LT110" s="73" t="str">
        <f t="shared" si="30"/>
        <v>31Added Service #1:List staff by title based on FTE allocation assigned to the new service3</v>
      </c>
      <c r="LU110" s="168">
        <f>IF(LZ$266=Equivalencies!$AE$23,'Site 31'!$C108,HLOOKUP(CONCATENATE(LV$2,LU$1),$B$3:$UUU$272,ROW($J110)-2,FALSE))</f>
        <v>0</v>
      </c>
      <c r="LV110" s="168" t="e">
        <f>IF($S$264=Equivalencies!$AE$23,#REF!,HLOOKUP(CONCATENATE($O$2,LV$1),$B$3:$UUU$272,ROW(#REF!)-2,FALSE))</f>
        <v>#REF!</v>
      </c>
      <c r="LW110" s="168" t="e">
        <f>IF($S$264=Equivalencies!$AE$23,#REF!,HLOOKUP(CONCATENATE($O$2,LW$1),$B$3:$UUU$272,ROW(LS110)-2,FALSE))</f>
        <v>#REF!</v>
      </c>
      <c r="LX110" s="81">
        <f>IF(LZ$266=Equivalencies!$AE$23,'Site 31'!$F108,HLOOKUP(CONCATENATE(LV$2,LX$1),$B$3:$UUU$272,ROW($M110)-2,FALSE))</f>
        <v>0</v>
      </c>
      <c r="LY110" s="81">
        <f>IF(LZ$266=Equivalencies!$AE$23,'Site 31'!$G108,HLOOKUP(CONCATENATE(LV$2,LY$1),$B$3:$UUU$272,ROW($N110)-2,FALSE))</f>
        <v>0</v>
      </c>
      <c r="LZ110" s="81">
        <f>IF(LZ$266=Equivalencies!$AE$23,'Site 31'!$H108,HLOOKUP(CONCATENATE(LV$2,LZ$1),$B$3:$UUU$272,ROW($O110)-2,FALSE))</f>
        <v>0</v>
      </c>
      <c r="MA110" s="40"/>
      <c r="MB110" s="40"/>
      <c r="MC110" s="40"/>
      <c r="MD110" s="72"/>
      <c r="ME110" s="73" t="str">
        <f t="shared" si="31"/>
        <v>32Added Service #1:List staff by title based on FTE allocation assigned to the new service3</v>
      </c>
      <c r="MF110" s="168">
        <f>IF(MK$266=Equivalencies!$AE$23,'Site 32'!$C108,HLOOKUP(CONCATENATE(MG$2,MF$1),$B$3:$UUU$272,ROW($J110)-2,FALSE))</f>
        <v>0</v>
      </c>
      <c r="MG110" s="168" t="e">
        <f>IF($S$264=Equivalencies!$AE$23,#REF!,HLOOKUP(CONCATENATE($O$2,MG$1),$B$3:$UUU$272,ROW(#REF!)-2,FALSE))</f>
        <v>#REF!</v>
      </c>
      <c r="MH110" s="168" t="e">
        <f>IF($S$264=Equivalencies!$AE$23,#REF!,HLOOKUP(CONCATENATE($O$2,MH$1),$B$3:$UUU$272,ROW(MD110)-2,FALSE))</f>
        <v>#REF!</v>
      </c>
      <c r="MI110" s="81">
        <f>IF(MK$266=Equivalencies!$AE$23,'Site 32'!$F108,HLOOKUP(CONCATENATE(MG$2,MI$1),$B$3:$UUU$272,ROW($M110)-2,FALSE))</f>
        <v>0</v>
      </c>
      <c r="MJ110" s="81">
        <f>IF(MK$266=Equivalencies!$AE$23,'Site 32'!$G108,HLOOKUP(CONCATENATE(MG$2,MJ$1),$B$3:$UUU$272,ROW($N110)-2,FALSE))</f>
        <v>0</v>
      </c>
      <c r="MK110" s="81">
        <f>IF(MK$266=Equivalencies!$AE$23,'Site 32'!$H108,HLOOKUP(CONCATENATE(MG$2,MK$1),$B$3:$UUU$272,ROW($O110)-2,FALSE))</f>
        <v>0</v>
      </c>
      <c r="ML110" s="40"/>
      <c r="MM110" s="40"/>
      <c r="MN110" s="40"/>
      <c r="MO110" s="72"/>
      <c r="MP110" s="73" t="str">
        <f t="shared" si="32"/>
        <v>33Added Service #1:List staff by title based on FTE allocation assigned to the new service3</v>
      </c>
      <c r="MQ110" s="168">
        <f>IF(MV$266=Equivalencies!$AE$23,'Site 33'!$C108,HLOOKUP(CONCATENATE(MR$2,MQ$1),$B$3:$UUU$272,ROW($J110)-2,FALSE))</f>
        <v>0</v>
      </c>
      <c r="MR110" s="168" t="e">
        <f>IF($S$264=Equivalencies!$AE$23,#REF!,HLOOKUP(CONCATENATE($O$2,MR$1),$B$3:$UUU$272,ROW(#REF!)-2,FALSE))</f>
        <v>#REF!</v>
      </c>
      <c r="MS110" s="168" t="e">
        <f>IF($S$264=Equivalencies!$AE$23,#REF!,HLOOKUP(CONCATENATE($O$2,MS$1),$B$3:$UUU$272,ROW(MO110)-2,FALSE))</f>
        <v>#REF!</v>
      </c>
      <c r="MT110" s="81">
        <f>IF(MV$266=Equivalencies!$AE$23,'Site 33'!$F108,HLOOKUP(CONCATENATE(MR$2,MT$1),$B$3:$UUU$272,ROW($M110)-2,FALSE))</f>
        <v>0</v>
      </c>
      <c r="MU110" s="81">
        <f>IF(MV$266=Equivalencies!$AE$23,'Site 33'!$G108,HLOOKUP(CONCATENATE(MR$2,MU$1),$B$3:$UUU$272,ROW($N110)-2,FALSE))</f>
        <v>0</v>
      </c>
      <c r="MV110" s="81">
        <f>IF(MV$266=Equivalencies!$AE$23,'Site 33'!$H108,HLOOKUP(CONCATENATE(MR$2,MV$1),$B$3:$UUU$272,ROW($O110)-2,FALSE))</f>
        <v>0</v>
      </c>
      <c r="MW110" s="40"/>
      <c r="MX110" s="40"/>
      <c r="MY110" s="40"/>
      <c r="MZ110" s="72"/>
      <c r="NA110" s="73" t="str">
        <f t="shared" si="33"/>
        <v>34Added Service #1:List staff by title based on FTE allocation assigned to the new service3</v>
      </c>
      <c r="NB110" s="168">
        <f>IF(NG$266=Equivalencies!$AE$23,'Site 34'!$C108,HLOOKUP(CONCATENATE(NC$2,NB$1),$B$3:$UUU$272,ROW($J110)-2,FALSE))</f>
        <v>0</v>
      </c>
      <c r="NC110" s="168" t="e">
        <f>IF($S$264=Equivalencies!$AE$23,#REF!,HLOOKUP(CONCATENATE($O$2,NC$1),$B$3:$UUU$272,ROW(#REF!)-2,FALSE))</f>
        <v>#REF!</v>
      </c>
      <c r="ND110" s="168" t="e">
        <f>IF($S$264=Equivalencies!$AE$23,#REF!,HLOOKUP(CONCATENATE($O$2,ND$1),$B$3:$UUU$272,ROW(MZ110)-2,FALSE))</f>
        <v>#REF!</v>
      </c>
      <c r="NE110" s="81">
        <f>IF(NG$266=Equivalencies!$AE$23,'Site 34'!$F108,HLOOKUP(CONCATENATE(NC$2,NE$1),$B$3:$UUU$272,ROW($M110)-2,FALSE))</f>
        <v>0</v>
      </c>
      <c r="NF110" s="81">
        <f>IF(NG$266=Equivalencies!$AE$23,'Site 34'!$G108,HLOOKUP(CONCATENATE(NC$2,NF$1),$B$3:$UUU$272,ROW($N110)-2,FALSE))</f>
        <v>0</v>
      </c>
      <c r="NG110" s="81">
        <f>IF(NG$266=Equivalencies!$AE$23,'Site 34'!$H108,HLOOKUP(CONCATENATE(NC$2,NG$1),$B$3:$UUU$272,ROW($O110)-2,FALSE))</f>
        <v>0</v>
      </c>
      <c r="NH110" s="40"/>
      <c r="NI110" s="40"/>
      <c r="NJ110" s="40"/>
      <c r="NK110" s="72"/>
      <c r="NL110" s="73" t="str">
        <f t="shared" si="34"/>
        <v>35Added Service #1:List staff by title based on FTE allocation assigned to the new service3</v>
      </c>
      <c r="NM110" s="168">
        <f>IF(NR$266=Equivalencies!$AE$23,'Site 35'!$C108,HLOOKUP(CONCATENATE(NN$2,NM$1),$B$3:$UUU$272,ROW($J110)-2,FALSE))</f>
        <v>0</v>
      </c>
      <c r="NN110" s="168" t="e">
        <f>IF($S$264=Equivalencies!$AE$23,#REF!,HLOOKUP(CONCATENATE($O$2,NN$1),$B$3:$UUU$272,ROW(#REF!)-2,FALSE))</f>
        <v>#REF!</v>
      </c>
      <c r="NO110" s="168" t="e">
        <f>IF($S$264=Equivalencies!$AE$23,#REF!,HLOOKUP(CONCATENATE($O$2,NO$1),$B$3:$UUU$272,ROW(NK110)-2,FALSE))</f>
        <v>#REF!</v>
      </c>
      <c r="NP110" s="81">
        <f>IF(NR$266=Equivalencies!$AE$23,'Site 35'!$F108,HLOOKUP(CONCATENATE(NN$2,NP$1),$B$3:$UUU$272,ROW($M110)-2,FALSE))</f>
        <v>0</v>
      </c>
      <c r="NQ110" s="81">
        <f>IF(NR$266=Equivalencies!$AE$23,'Site 35'!$G108,HLOOKUP(CONCATENATE(NN$2,NQ$1),$B$3:$UUU$272,ROW($N110)-2,FALSE))</f>
        <v>0</v>
      </c>
      <c r="NR110" s="81">
        <f>IF(NR$266=Equivalencies!$AE$23,'Site 35'!$H108,HLOOKUP(CONCATENATE(NN$2,NR$1),$B$3:$UUU$272,ROW($O110)-2,FALSE))</f>
        <v>0</v>
      </c>
      <c r="NS110" s="40"/>
      <c r="NT110" s="40"/>
      <c r="NU110" s="40"/>
      <c r="NV110" s="72"/>
      <c r="NW110" s="73" t="str">
        <f t="shared" si="35"/>
        <v>36Added Service #1:List staff by title based on FTE allocation assigned to the new service3</v>
      </c>
      <c r="NX110" s="168">
        <f>IF(OC$266=Equivalencies!$AE$23,'Site 36'!$C108,HLOOKUP(CONCATENATE(NY$2,NX$1),$B$3:$UUU$272,ROW($J110)-2,FALSE))</f>
        <v>0</v>
      </c>
      <c r="NY110" s="168" t="e">
        <f>IF($S$264=Equivalencies!$AE$23,#REF!,HLOOKUP(CONCATENATE($O$2,NY$1),$B$3:$UUU$272,ROW(#REF!)-2,FALSE))</f>
        <v>#REF!</v>
      </c>
      <c r="NZ110" s="168" t="e">
        <f>IF($S$264=Equivalencies!$AE$23,#REF!,HLOOKUP(CONCATENATE($O$2,NZ$1),$B$3:$UUU$272,ROW(NV110)-2,FALSE))</f>
        <v>#REF!</v>
      </c>
      <c r="OA110" s="81">
        <f>IF(OC$266=Equivalencies!$AE$23,'Site 36'!$F108,HLOOKUP(CONCATENATE(NY$2,OA$1),$B$3:$UUU$272,ROW($M110)-2,FALSE))</f>
        <v>0</v>
      </c>
      <c r="OB110" s="81">
        <f>IF(OC$266=Equivalencies!$AE$23,'Site 36'!$G108,HLOOKUP(CONCATENATE(NY$2,OB$1),$B$3:$UUU$272,ROW($N110)-2,FALSE))</f>
        <v>0</v>
      </c>
      <c r="OC110" s="81">
        <f>IF(OC$266=Equivalencies!$AE$23,'Site 36'!$H108,HLOOKUP(CONCATENATE(NY$2,OC$1),$B$3:$UUU$272,ROW($O110)-2,FALSE))</f>
        <v>0</v>
      </c>
      <c r="OD110" s="40"/>
      <c r="OE110" s="40"/>
      <c r="OF110" s="40"/>
      <c r="OG110" s="72"/>
      <c r="OH110" s="73" t="str">
        <f t="shared" si="36"/>
        <v>37Added Service #1:List staff by title based on FTE allocation assigned to the new service3</v>
      </c>
      <c r="OI110" s="168">
        <f>IF(ON$266=Equivalencies!$AE$23,'Site 37'!$C108,HLOOKUP(CONCATENATE(OJ$2,OI$1),$B$3:$UUU$272,ROW($J110)-2,FALSE))</f>
        <v>0</v>
      </c>
      <c r="OJ110" s="168" t="e">
        <f>IF($S$264=Equivalencies!$AE$23,#REF!,HLOOKUP(CONCATENATE($O$2,OJ$1),$B$3:$UUU$272,ROW(#REF!)-2,FALSE))</f>
        <v>#REF!</v>
      </c>
      <c r="OK110" s="168" t="e">
        <f>IF($S$264=Equivalencies!$AE$23,#REF!,HLOOKUP(CONCATENATE($O$2,OK$1),$B$3:$UUU$272,ROW(OG110)-2,FALSE))</f>
        <v>#REF!</v>
      </c>
      <c r="OL110" s="81">
        <f>IF(ON$266=Equivalencies!$AE$23,'Site 37'!$F108,HLOOKUP(CONCATENATE(OJ$2,OL$1),$B$3:$UUU$272,ROW($M110)-2,FALSE))</f>
        <v>0</v>
      </c>
      <c r="OM110" s="81">
        <f>IF(ON$266=Equivalencies!$AE$23,'Site 37'!$G108,HLOOKUP(CONCATENATE(OJ$2,OM$1),$B$3:$UUU$272,ROW($N110)-2,FALSE))</f>
        <v>0</v>
      </c>
      <c r="ON110" s="81">
        <f>IF(ON$266=Equivalencies!$AE$23,'Site 37'!$H108,HLOOKUP(CONCATENATE(OJ$2,ON$1),$B$3:$UUU$272,ROW($O110)-2,FALSE))</f>
        <v>0</v>
      </c>
      <c r="OO110" s="40"/>
      <c r="OP110" s="40"/>
      <c r="OQ110" s="40"/>
      <c r="OR110" s="72"/>
      <c r="OS110" s="73" t="str">
        <f t="shared" si="37"/>
        <v>38Added Service #1:List staff by title based on FTE allocation assigned to the new service3</v>
      </c>
      <c r="OT110" s="168">
        <f>IF(OY$266=Equivalencies!$AE$23,'Site 38'!$C108,HLOOKUP(CONCATENATE(OU$2,OT$1),$B$3:$UUU$272,ROW($J110)-2,FALSE))</f>
        <v>0</v>
      </c>
      <c r="OU110" s="168" t="e">
        <f>IF($S$264=Equivalencies!$AE$23,#REF!,HLOOKUP(CONCATENATE($O$2,OU$1),$B$3:$UUU$272,ROW(#REF!)-2,FALSE))</f>
        <v>#REF!</v>
      </c>
      <c r="OV110" s="168" t="e">
        <f>IF($S$264=Equivalencies!$AE$23,#REF!,HLOOKUP(CONCATENATE($O$2,OV$1),$B$3:$UUU$272,ROW(OR110)-2,FALSE))</f>
        <v>#REF!</v>
      </c>
      <c r="OW110" s="81">
        <f>IF(OY$266=Equivalencies!$AE$23,'Site 38'!$F108,HLOOKUP(CONCATENATE(OU$2,OW$1),$B$3:$UUU$272,ROW($M110)-2,FALSE))</f>
        <v>0</v>
      </c>
      <c r="OX110" s="81">
        <f>IF(OY$266=Equivalencies!$AE$23,'Site 38'!$G108,HLOOKUP(CONCATENATE(OU$2,OX$1),$B$3:$UUU$272,ROW($N110)-2,FALSE))</f>
        <v>0</v>
      </c>
      <c r="OY110" s="81">
        <f>IF(OY$266=Equivalencies!$AE$23,'Site 38'!$H108,HLOOKUP(CONCATENATE(OU$2,OY$1),$B$3:$UUU$272,ROW($O110)-2,FALSE))</f>
        <v>0</v>
      </c>
      <c r="OZ110" s="40"/>
      <c r="PA110" s="40"/>
      <c r="PB110" s="40"/>
      <c r="PC110" s="72"/>
      <c r="PD110" s="73" t="str">
        <f t="shared" si="38"/>
        <v>39Added Service #1:List staff by title based on FTE allocation assigned to the new service3</v>
      </c>
      <c r="PE110" s="168">
        <f>IF(PJ$266=Equivalencies!$AE$23,'Site 39'!$C108,HLOOKUP(CONCATENATE(PF$2,PE$1),$B$3:$UUU$272,ROW($J110)-2,FALSE))</f>
        <v>0</v>
      </c>
      <c r="PF110" s="168" t="e">
        <f>IF($S$264=Equivalencies!$AE$23,#REF!,HLOOKUP(CONCATENATE($O$2,PF$1),$B$3:$UUU$272,ROW(#REF!)-2,FALSE))</f>
        <v>#REF!</v>
      </c>
      <c r="PG110" s="168" t="e">
        <f>IF($S$264=Equivalencies!$AE$23,#REF!,HLOOKUP(CONCATENATE($O$2,PG$1),$B$3:$UUU$272,ROW(PC110)-2,FALSE))</f>
        <v>#REF!</v>
      </c>
      <c r="PH110" s="81">
        <f>IF(PJ$266=Equivalencies!$AE$23,'Site 39'!$F108,HLOOKUP(CONCATENATE(PF$2,PH$1),$B$3:$UUU$272,ROW($M110)-2,FALSE))</f>
        <v>0</v>
      </c>
      <c r="PI110" s="81">
        <f>IF(PJ$266=Equivalencies!$AE$23,'Site 39'!$G108,HLOOKUP(CONCATENATE(PF$2,PI$1),$B$3:$UUU$272,ROW($N110)-2,FALSE))</f>
        <v>0</v>
      </c>
      <c r="PJ110" s="81">
        <f>IF(PJ$266=Equivalencies!$AE$23,'Site 39'!$H108,HLOOKUP(CONCATENATE(PF$2,PJ$1),$B$3:$UUU$272,ROW($O110)-2,FALSE))</f>
        <v>0</v>
      </c>
      <c r="PK110" s="40"/>
      <c r="PL110" s="40"/>
      <c r="PM110" s="40"/>
      <c r="PN110" s="72"/>
      <c r="PO110" s="73" t="str">
        <f t="shared" si="39"/>
        <v>40Added Service #1:List staff by title based on FTE allocation assigned to the new service3</v>
      </c>
      <c r="PP110" s="168">
        <f>IF(PU$266=Equivalencies!$AE$23,'Site 40'!$C108,HLOOKUP(CONCATENATE(PQ$2,PP$1),$B$3:$UUU$272,ROW($J110)-2,FALSE))</f>
        <v>0</v>
      </c>
      <c r="PQ110" s="168" t="e">
        <f>IF($S$264=Equivalencies!$AE$23,#REF!,HLOOKUP(CONCATENATE($O$2,PQ$1),$B$3:$UUU$272,ROW(#REF!)-2,FALSE))</f>
        <v>#REF!</v>
      </c>
      <c r="PR110" s="168" t="e">
        <f>IF($S$264=Equivalencies!$AE$23,#REF!,HLOOKUP(CONCATENATE($O$2,PR$1),$B$3:$UUU$272,ROW(PN110)-2,FALSE))</f>
        <v>#REF!</v>
      </c>
      <c r="PS110" s="81">
        <f>IF(PU$266=Equivalencies!$AE$23,'Site 40'!$F108,HLOOKUP(CONCATENATE(PQ$2,PS$1),$B$3:$UUU$272,ROW($M110)-2,FALSE))</f>
        <v>0</v>
      </c>
      <c r="PT110" s="81">
        <f>IF(PU$266=Equivalencies!$AE$23,'Site 40'!$G108,HLOOKUP(CONCATENATE(PQ$2,PT$1),$B$3:$UUU$272,ROW($N110)-2,FALSE))</f>
        <v>0</v>
      </c>
      <c r="PU110" s="81">
        <f>IF(PU$266=Equivalencies!$AE$23,'Site 40'!$H108,HLOOKUP(CONCATENATE(PQ$2,PU$1),$B$3:$UUU$272,ROW($O110)-2,FALSE))</f>
        <v>0</v>
      </c>
      <c r="PV110" s="40"/>
      <c r="PW110" s="40"/>
      <c r="PX110" s="40"/>
      <c r="PY110" s="72"/>
      <c r="PZ110" s="73" t="str">
        <f t="shared" si="40"/>
        <v>41Added Service #1:List staff by title based on FTE allocation assigned to the new service3</v>
      </c>
      <c r="QA110" s="168">
        <f>IF(QF$266=Equivalencies!$AE$23,'Site 41'!$C108,HLOOKUP(CONCATENATE(QB$2,QA$1),$B$3:$UUU$272,ROW($J110)-2,FALSE))</f>
        <v>0</v>
      </c>
      <c r="QB110" s="168" t="e">
        <f>IF($S$264=Equivalencies!$AE$23,#REF!,HLOOKUP(CONCATENATE($O$2,QB$1),$B$3:$UUU$272,ROW(#REF!)-2,FALSE))</f>
        <v>#REF!</v>
      </c>
      <c r="QC110" s="168" t="e">
        <f>IF($S$264=Equivalencies!$AE$23,#REF!,HLOOKUP(CONCATENATE($O$2,QC$1),$B$3:$UUU$272,ROW(PY110)-2,FALSE))</f>
        <v>#REF!</v>
      </c>
      <c r="QD110" s="81">
        <f>IF(QF$266=Equivalencies!$AE$23,'Site 41'!$F108,HLOOKUP(CONCATENATE(QB$2,QD$1),$B$3:$UUU$272,ROW($M110)-2,FALSE))</f>
        <v>0</v>
      </c>
      <c r="QE110" s="81">
        <f>IF(QF$266=Equivalencies!$AE$23,'Site 41'!$G108,HLOOKUP(CONCATENATE(QB$2,QE$1),$B$3:$UUU$272,ROW($N110)-2,FALSE))</f>
        <v>0</v>
      </c>
      <c r="QF110" s="81">
        <f>IF(QF$266=Equivalencies!$AE$23,'Site 41'!$H108,HLOOKUP(CONCATENATE(QB$2,QF$1),$B$3:$UUU$272,ROW($O110)-2,FALSE))</f>
        <v>0</v>
      </c>
      <c r="QG110" s="40"/>
      <c r="QH110" s="40"/>
      <c r="QI110" s="40"/>
      <c r="QJ110" s="72"/>
      <c r="QK110" s="73" t="str">
        <f t="shared" si="41"/>
        <v>42Added Service #1:List staff by title based on FTE allocation assigned to the new service3</v>
      </c>
      <c r="QL110" s="168">
        <f>IF(QQ$266=Equivalencies!$AE$23,'Site 42'!$C108,HLOOKUP(CONCATENATE(QM$2,QL$1),$B$3:$UUU$272,ROW($J110)-2,FALSE))</f>
        <v>0</v>
      </c>
      <c r="QM110" s="168" t="e">
        <f>IF($S$264=Equivalencies!$AE$23,#REF!,HLOOKUP(CONCATENATE($O$2,QM$1),$B$3:$UUU$272,ROW(#REF!)-2,FALSE))</f>
        <v>#REF!</v>
      </c>
      <c r="QN110" s="168" t="e">
        <f>IF($S$264=Equivalencies!$AE$23,#REF!,HLOOKUP(CONCATENATE($O$2,QN$1),$B$3:$UUU$272,ROW(QJ110)-2,FALSE))</f>
        <v>#REF!</v>
      </c>
      <c r="QO110" s="81">
        <f>IF(QQ$266=Equivalencies!$AE$23,'Site 42'!$F108,HLOOKUP(CONCATENATE(QM$2,QO$1),$B$3:$UUU$272,ROW($M110)-2,FALSE))</f>
        <v>0</v>
      </c>
      <c r="QP110" s="81">
        <f>IF(QQ$266=Equivalencies!$AE$23,'Site 42'!$G108,HLOOKUP(CONCATENATE(QM$2,QP$1),$B$3:$UUU$272,ROW($N110)-2,FALSE))</f>
        <v>0</v>
      </c>
      <c r="QQ110" s="81">
        <f>IF(QQ$266=Equivalencies!$AE$23,'Site 42'!$H108,HLOOKUP(CONCATENATE(QM$2,QQ$1),$B$3:$UUU$272,ROW($O110)-2,FALSE))</f>
        <v>0</v>
      </c>
      <c r="QR110" s="40"/>
      <c r="QS110" s="40"/>
      <c r="QT110" s="40"/>
      <c r="QU110" s="72"/>
      <c r="QV110" s="73" t="str">
        <f t="shared" si="42"/>
        <v>43Added Service #1:List staff by title based on FTE allocation assigned to the new service3</v>
      </c>
      <c r="QW110" s="168">
        <f>IF(RB$266=Equivalencies!$AE$23,'Site 43'!$C108,HLOOKUP(CONCATENATE(QX$2,QW$1),$B$3:$UUU$272,ROW($J110)-2,FALSE))</f>
        <v>0</v>
      </c>
      <c r="QX110" s="168" t="e">
        <f>IF($S$264=Equivalencies!$AE$23,#REF!,HLOOKUP(CONCATENATE($O$2,QX$1),$B$3:$UUU$272,ROW(#REF!)-2,FALSE))</f>
        <v>#REF!</v>
      </c>
      <c r="QY110" s="168" t="e">
        <f>IF($S$264=Equivalencies!$AE$23,#REF!,HLOOKUP(CONCATENATE($O$2,QY$1),$B$3:$UUU$272,ROW(QU110)-2,FALSE))</f>
        <v>#REF!</v>
      </c>
      <c r="QZ110" s="81">
        <f>IF(RB$266=Equivalencies!$AE$23,'Site 43'!$F108,HLOOKUP(CONCATENATE(QX$2,QZ$1),$B$3:$UUU$272,ROW($M110)-2,FALSE))</f>
        <v>0</v>
      </c>
      <c r="RA110" s="81">
        <f>IF(RB$266=Equivalencies!$AE$23,'Site 43'!$G108,HLOOKUP(CONCATENATE(QX$2,RA$1),$B$3:$UUU$272,ROW($N110)-2,FALSE))</f>
        <v>0</v>
      </c>
      <c r="RB110" s="81">
        <f>IF(RB$266=Equivalencies!$AE$23,'Site 43'!$H108,HLOOKUP(CONCATENATE(QX$2,RB$1),$B$3:$UUU$272,ROW($O110)-2,FALSE))</f>
        <v>0</v>
      </c>
      <c r="RC110" s="40"/>
      <c r="RD110" s="40"/>
      <c r="RE110" s="40"/>
      <c r="RF110" s="72"/>
      <c r="RG110" s="73" t="str">
        <f t="shared" si="43"/>
        <v>44Added Service #1:List staff by title based on FTE allocation assigned to the new service3</v>
      </c>
      <c r="RH110" s="168">
        <f>IF(RM$266=Equivalencies!$AE$23,'Site 44'!$C108,HLOOKUP(CONCATENATE(RI$2,RH$1),$B$3:$UUU$272,ROW($J110)-2,FALSE))</f>
        <v>0</v>
      </c>
      <c r="RI110" s="168" t="e">
        <f>IF($S$264=Equivalencies!$AE$23,#REF!,HLOOKUP(CONCATENATE($O$2,RI$1),$B$3:$UUU$272,ROW(#REF!)-2,FALSE))</f>
        <v>#REF!</v>
      </c>
      <c r="RJ110" s="168" t="e">
        <f>IF($S$264=Equivalencies!$AE$23,#REF!,HLOOKUP(CONCATENATE($O$2,RJ$1),$B$3:$UUU$272,ROW(RF110)-2,FALSE))</f>
        <v>#REF!</v>
      </c>
      <c r="RK110" s="81">
        <f>IF(RM$266=Equivalencies!$AE$23,'Site 44'!$F108,HLOOKUP(CONCATENATE(RI$2,RK$1),$B$3:$UUU$272,ROW($M110)-2,FALSE))</f>
        <v>0</v>
      </c>
      <c r="RL110" s="81">
        <f>IF(RM$266=Equivalencies!$AE$23,'Site 44'!$G108,HLOOKUP(CONCATENATE(RI$2,RL$1),$B$3:$UUU$272,ROW($N110)-2,FALSE))</f>
        <v>0</v>
      </c>
      <c r="RM110" s="81">
        <f>IF(RM$266=Equivalencies!$AE$23,'Site 44'!$H108,HLOOKUP(CONCATENATE(RI$2,RM$1),$B$3:$UUU$272,ROW($O110)-2,FALSE))</f>
        <v>0</v>
      </c>
      <c r="RN110" s="40"/>
      <c r="RO110" s="40"/>
      <c r="RP110" s="40"/>
      <c r="RQ110" s="72"/>
      <c r="RR110" s="73" t="str">
        <f t="shared" si="44"/>
        <v>45Added Service #1:List staff by title based on FTE allocation assigned to the new service3</v>
      </c>
      <c r="RS110" s="168">
        <f>IF(RX$266=Equivalencies!$AE$23,'Site 45'!$C108,HLOOKUP(CONCATENATE(RT$2,RS$1),$B$3:$UUU$272,ROW($J110)-2,FALSE))</f>
        <v>0</v>
      </c>
      <c r="RT110" s="168" t="e">
        <f>IF($S$264=Equivalencies!$AE$23,#REF!,HLOOKUP(CONCATENATE($O$2,RT$1),$B$3:$UUU$272,ROW(#REF!)-2,FALSE))</f>
        <v>#REF!</v>
      </c>
      <c r="RU110" s="168" t="e">
        <f>IF($S$264=Equivalencies!$AE$23,#REF!,HLOOKUP(CONCATENATE($O$2,RU$1),$B$3:$UUU$272,ROW(RQ110)-2,FALSE))</f>
        <v>#REF!</v>
      </c>
      <c r="RV110" s="81">
        <f>IF(RX$266=Equivalencies!$AE$23,'Site 45'!$F108,HLOOKUP(CONCATENATE(RT$2,RV$1),$B$3:$UUU$272,ROW($M110)-2,FALSE))</f>
        <v>0</v>
      </c>
      <c r="RW110" s="81">
        <f>IF(RX$266=Equivalencies!$AE$23,'Site 45'!$G108,HLOOKUP(CONCATENATE(RT$2,RW$1),$B$3:$UUU$272,ROW($N110)-2,FALSE))</f>
        <v>0</v>
      </c>
      <c r="RX110" s="81">
        <f>IF(RX$266=Equivalencies!$AE$23,'Site 45'!$H108,HLOOKUP(CONCATENATE(RT$2,RX$1),$B$3:$UUU$272,ROW($O110)-2,FALSE))</f>
        <v>0</v>
      </c>
      <c r="RY110" s="40"/>
      <c r="RZ110" s="40"/>
      <c r="SA110" s="40"/>
      <c r="SB110" s="72"/>
      <c r="SC110" s="73" t="str">
        <f t="shared" si="45"/>
        <v>46Added Service #1:List staff by title based on FTE allocation assigned to the new service3</v>
      </c>
      <c r="SD110" s="168">
        <f>IF(SI$266=Equivalencies!$AE$23,'Site 46'!$C108,HLOOKUP(CONCATENATE(SE$2,SD$1),$B$3:$UUU$272,ROW($J110)-2,FALSE))</f>
        <v>0</v>
      </c>
      <c r="SE110" s="168" t="e">
        <f>IF($S$264=Equivalencies!$AE$23,#REF!,HLOOKUP(CONCATENATE($O$2,SE$1),$B$3:$UUU$272,ROW(#REF!)-2,FALSE))</f>
        <v>#REF!</v>
      </c>
      <c r="SF110" s="168" t="e">
        <f>IF($S$264=Equivalencies!$AE$23,#REF!,HLOOKUP(CONCATENATE($O$2,SF$1),$B$3:$UUU$272,ROW(SB110)-2,FALSE))</f>
        <v>#REF!</v>
      </c>
      <c r="SG110" s="81">
        <f>IF(SI$266=Equivalencies!$AE$23,'Site 46'!$F108,HLOOKUP(CONCATENATE(SE$2,SG$1),$B$3:$UUU$272,ROW($M110)-2,FALSE))</f>
        <v>0</v>
      </c>
      <c r="SH110" s="81">
        <f>IF(SI$266=Equivalencies!$AE$23,'Site 46'!$G108,HLOOKUP(CONCATENATE(SE$2,SH$1),$B$3:$UUU$272,ROW($N110)-2,FALSE))</f>
        <v>0</v>
      </c>
      <c r="SI110" s="81">
        <f>IF(SI$266=Equivalencies!$AE$23,'Site 46'!$H108,HLOOKUP(CONCATENATE(SE$2,SI$1),$B$3:$UUU$272,ROW($O110)-2,FALSE))</f>
        <v>0</v>
      </c>
      <c r="SJ110" s="40"/>
      <c r="SK110" s="40"/>
      <c r="SL110" s="40"/>
      <c r="SM110" s="72"/>
      <c r="SN110" s="73" t="str">
        <f t="shared" si="46"/>
        <v>47Added Service #1:List staff by title based on FTE allocation assigned to the new service3</v>
      </c>
      <c r="SO110" s="168">
        <f>IF(ST$266=Equivalencies!$AE$23,'Site 47'!$C108,HLOOKUP(CONCATENATE(SP$2,SO$1),$B$3:$UUU$272,ROW($J110)-2,FALSE))</f>
        <v>0</v>
      </c>
      <c r="SP110" s="168" t="e">
        <f>IF($S$264=Equivalencies!$AE$23,#REF!,HLOOKUP(CONCATENATE($O$2,SP$1),$B$3:$UUU$272,ROW(#REF!)-2,FALSE))</f>
        <v>#REF!</v>
      </c>
      <c r="SQ110" s="168" t="e">
        <f>IF($S$264=Equivalencies!$AE$23,#REF!,HLOOKUP(CONCATENATE($O$2,SQ$1),$B$3:$UUU$272,ROW(SM110)-2,FALSE))</f>
        <v>#REF!</v>
      </c>
      <c r="SR110" s="81">
        <f>IF(ST$266=Equivalencies!$AE$23,'Site 47'!$F108,HLOOKUP(CONCATENATE(SP$2,SR$1),$B$3:$UUU$272,ROW($M110)-2,FALSE))</f>
        <v>0</v>
      </c>
      <c r="SS110" s="81">
        <f>IF(ST$266=Equivalencies!$AE$23,'Site 47'!$G108,HLOOKUP(CONCATENATE(SP$2,SS$1),$B$3:$UUU$272,ROW($N110)-2,FALSE))</f>
        <v>0</v>
      </c>
      <c r="ST110" s="81">
        <f>IF(ST$266=Equivalencies!$AE$23,'Site 47'!$H108,HLOOKUP(CONCATENATE(SP$2,ST$1),$B$3:$UUU$272,ROW($O110)-2,FALSE))</f>
        <v>0</v>
      </c>
      <c r="SU110" s="40"/>
      <c r="SV110" s="40"/>
      <c r="SW110" s="40"/>
      <c r="SX110" s="72"/>
      <c r="SY110" s="73" t="str">
        <f t="shared" si="47"/>
        <v>48Added Service #1:List staff by title based on FTE allocation assigned to the new service3</v>
      </c>
      <c r="SZ110" s="168">
        <f>IF(TE$266=Equivalencies!$AE$23,'Site 48'!$C108,HLOOKUP(CONCATENATE(TA$2,SZ$1),$B$3:$UUU$272,ROW($J110)-2,FALSE))</f>
        <v>0</v>
      </c>
      <c r="TA110" s="168" t="e">
        <f>IF($S$264=Equivalencies!$AE$23,#REF!,HLOOKUP(CONCATENATE($O$2,TA$1),$B$3:$UUU$272,ROW(#REF!)-2,FALSE))</f>
        <v>#REF!</v>
      </c>
      <c r="TB110" s="168" t="e">
        <f>IF($S$264=Equivalencies!$AE$23,#REF!,HLOOKUP(CONCATENATE($O$2,TB$1),$B$3:$UUU$272,ROW(SX110)-2,FALSE))</f>
        <v>#REF!</v>
      </c>
      <c r="TC110" s="81">
        <f>IF(TE$266=Equivalencies!$AE$23,'Site 48'!$F108,HLOOKUP(CONCATENATE(TA$2,TC$1),$B$3:$UUU$272,ROW($M110)-2,FALSE))</f>
        <v>0</v>
      </c>
      <c r="TD110" s="81">
        <f>IF(TE$266=Equivalencies!$AE$23,'Site 48'!$G108,HLOOKUP(CONCATENATE(TA$2,TD$1),$B$3:$UUU$272,ROW($N110)-2,FALSE))</f>
        <v>0</v>
      </c>
      <c r="TE110" s="81">
        <f>IF(TE$266=Equivalencies!$AE$23,'Site 48'!$H108,HLOOKUP(CONCATENATE(TA$2,TE$1),$B$3:$UUU$272,ROW($O110)-2,FALSE))</f>
        <v>0</v>
      </c>
      <c r="TF110" s="40"/>
      <c r="TG110" s="40"/>
      <c r="TH110" s="40"/>
      <c r="TI110" s="72"/>
      <c r="TJ110" s="73" t="str">
        <f t="shared" si="48"/>
        <v>49Added Service #1:List staff by title based on FTE allocation assigned to the new service3</v>
      </c>
      <c r="TK110" s="168">
        <f>IF(TP$266=Equivalencies!$AE$23,'Site 49'!$C108,HLOOKUP(CONCATENATE(TL$2,TK$1),$B$3:$UUU$272,ROW($J110)-2,FALSE))</f>
        <v>0</v>
      </c>
      <c r="TL110" s="168" t="e">
        <f>IF($S$264=Equivalencies!$AE$23,#REF!,HLOOKUP(CONCATENATE($O$2,TL$1),$B$3:$UUU$272,ROW(#REF!)-2,FALSE))</f>
        <v>#REF!</v>
      </c>
      <c r="TM110" s="168" t="e">
        <f>IF($S$264=Equivalencies!$AE$23,#REF!,HLOOKUP(CONCATENATE($O$2,TM$1),$B$3:$UUU$272,ROW(TI110)-2,FALSE))</f>
        <v>#REF!</v>
      </c>
      <c r="TN110" s="81">
        <f>IF(TP$266=Equivalencies!$AE$23,'Site 49'!$F108,HLOOKUP(CONCATENATE(TL$2,TN$1),$B$3:$UUU$272,ROW($M110)-2,FALSE))</f>
        <v>0</v>
      </c>
      <c r="TO110" s="81">
        <f>IF(TP$266=Equivalencies!$AE$23,'Site 49'!$G108,HLOOKUP(CONCATENATE(TL$2,TO$1),$B$3:$UUU$272,ROW($N110)-2,FALSE))</f>
        <v>0</v>
      </c>
      <c r="TP110" s="81">
        <f>IF(TP$266=Equivalencies!$AE$23,'Site 49'!$H108,HLOOKUP(CONCATENATE(TL$2,TP$1),$B$3:$UUU$272,ROW($O110)-2,FALSE))</f>
        <v>0</v>
      </c>
      <c r="TQ110" s="40"/>
      <c r="TR110" s="40"/>
      <c r="TS110" s="40"/>
      <c r="TT110" s="72"/>
      <c r="TU110" s="73" t="str">
        <f t="shared" si="49"/>
        <v>50Added Service #1:List staff by title based on FTE allocation assigned to the new service3</v>
      </c>
      <c r="TV110" s="168">
        <f>IF(UA$266=Equivalencies!$AE$23,'Site 50'!$C108,HLOOKUP(CONCATENATE(TW$2,TV$1),$B$3:$UUU$272,ROW($J110)-2,FALSE))</f>
        <v>0</v>
      </c>
      <c r="TW110" s="168" t="e">
        <f>IF($S$264=Equivalencies!$AE$23,#REF!,HLOOKUP(CONCATENATE($O$2,TW$1),$B$3:$UUU$272,ROW(#REF!)-2,FALSE))</f>
        <v>#REF!</v>
      </c>
      <c r="TX110" s="168" t="e">
        <f>IF($S$264=Equivalencies!$AE$23,#REF!,HLOOKUP(CONCATENATE($O$2,TX$1),$B$3:$UUU$272,ROW(TT110)-2,FALSE))</f>
        <v>#REF!</v>
      </c>
      <c r="TY110" s="81">
        <f>IF(UA$266=Equivalencies!$AE$23,'Site 50'!$F108,HLOOKUP(CONCATENATE(TW$2,TY$1),$B$3:$UUU$272,ROW($M110)-2,FALSE))</f>
        <v>0</v>
      </c>
      <c r="TZ110" s="81">
        <f>IF(UA$266=Equivalencies!$AE$23,'Site 50'!$G108,HLOOKUP(CONCATENATE(TW$2,TZ$1),$B$3:$UUU$272,ROW($N110)-2,FALSE))</f>
        <v>0</v>
      </c>
      <c r="UA110" s="81">
        <f>IF(UA$266=Equivalencies!$AE$23,'Site 50'!$H108,HLOOKUP(CONCATENATE(TW$2,UA$1),$B$3:$UUU$272,ROW($O110)-2,FALSE))</f>
        <v>0</v>
      </c>
      <c r="UB110" s="40"/>
      <c r="UC110" s="40"/>
      <c r="UD110" s="40"/>
      <c r="UE110" s="72"/>
    </row>
    <row r="111" spans="1:551" x14ac:dyDescent="0.25">
      <c r="A111" s="75">
        <v>4</v>
      </c>
      <c r="B111" s="73" t="str">
        <f t="shared" si="0"/>
        <v>1Added Service #1:List staff by title based on FTE allocation assigned to the new service4</v>
      </c>
      <c r="C111" s="168">
        <f>IF(H$266=Equivalencies!$AE$23,'Site 1'!$C109,HLOOKUP(CONCATENATE(D$2,C$1),$B$3:$UUU$272,ROW($J111)-2,FALSE))</f>
        <v>0</v>
      </c>
      <c r="D111" s="168" t="e">
        <f>IF($S$264=Equivalencies!$AE$23,#REF!,HLOOKUP(CONCATENATE($O$2,D$1),$B$3:$UUU$272,ROW(#REF!)-2,FALSE))</f>
        <v>#REF!</v>
      </c>
      <c r="E111" s="168" t="e">
        <f>IF($S$264=Equivalencies!$AE$23,#REF!,HLOOKUP(CONCATENATE($O$2,E$1),$B$3:$UUU$272,ROW(A111)-2,FALSE))</f>
        <v>#REF!</v>
      </c>
      <c r="F111" s="81">
        <f>IF(H$266=Equivalencies!$AE$23,'Site 1'!$F109,HLOOKUP(CONCATENATE(D$2,F$1),$B$3:$UUU$272,ROW($M111)-2,FALSE))</f>
        <v>0</v>
      </c>
      <c r="G111" s="81">
        <f>IF(H$266=Equivalencies!$AE$23,'Site 1'!$G109,HLOOKUP(CONCATENATE(D$2,G$1),$B$3:$UUU$272,ROW($N111)-2,FALSE))</f>
        <v>0</v>
      </c>
      <c r="H111" s="81">
        <f>IF(H$266=Equivalencies!$AE$23,'Site 1'!$H109,HLOOKUP(CONCATENATE(D$2,H$1),$B$3:$UUU$272,ROW($O111)-2,FALSE))</f>
        <v>0</v>
      </c>
      <c r="I111" s="40"/>
      <c r="J111" s="40"/>
      <c r="K111" s="40"/>
      <c r="L111" s="72"/>
      <c r="M111" s="73" t="str">
        <f t="shared" si="1"/>
        <v>2Added Service #1:List staff by title based on FTE allocation assigned to the new service4</v>
      </c>
      <c r="N111" s="168">
        <f>IF(S$266=Equivalencies!$AE$23,'Site 2'!$C109,HLOOKUP(CONCATENATE(O$2,N$1),$B$3:$UUU$272,ROW($J111)-2,FALSE))</f>
        <v>0</v>
      </c>
      <c r="O111" s="168" t="e">
        <f>IF($S$264=Equivalencies!$AE$23,#REF!,HLOOKUP(CONCATENATE($O$2,O$1),$B$3:$UUU$272,ROW(#REF!)-2,FALSE))</f>
        <v>#REF!</v>
      </c>
      <c r="P111" s="168" t="e">
        <f>IF($S$264=Equivalencies!$AE$23,#REF!,HLOOKUP(CONCATENATE($O$2,P$1),$B$3:$UUU$272,ROW(L111)-2,FALSE))</f>
        <v>#REF!</v>
      </c>
      <c r="Q111" s="81">
        <f>IF(S$266=Equivalencies!$AE$23,'Site 2'!$F109,HLOOKUP(CONCATENATE(O$2,Q$1),$B$3:$UUU$272,ROW($M111)-2,FALSE))</f>
        <v>0</v>
      </c>
      <c r="R111" s="81">
        <f>IF(S$266=Equivalencies!$AE$23,'Site 2'!$G109,HLOOKUP(CONCATENATE(O$2,R$1),$B$3:$UUU$272,ROW($N111)-2,FALSE))</f>
        <v>0</v>
      </c>
      <c r="S111" s="81">
        <f>IF(S$266=Equivalencies!$AE$23,'Site 2'!$H109,HLOOKUP(CONCATENATE(O$2,S$1),$B$3:$UUU$272,ROW($O111)-2,FALSE))</f>
        <v>0</v>
      </c>
      <c r="T111" s="40"/>
      <c r="U111" s="40"/>
      <c r="V111" s="40"/>
      <c r="W111" s="72"/>
      <c r="X111" s="73" t="str">
        <f t="shared" si="2"/>
        <v>3Added Service #1:List staff by title based on FTE allocation assigned to the new service4</v>
      </c>
      <c r="Y111" s="168">
        <f>IF(AD$266=Equivalencies!$AE$23,'Site 3'!$C109,HLOOKUP(CONCATENATE(Z$2,Y$1),$B$3:$UUU$272,ROW($J111)-2,FALSE))</f>
        <v>0</v>
      </c>
      <c r="Z111" s="168" t="e">
        <f>IF($S$264=Equivalencies!$AE$23,#REF!,HLOOKUP(CONCATENATE($O$2,Z$1),$B$3:$UUU$272,ROW(#REF!)-2,FALSE))</f>
        <v>#REF!</v>
      </c>
      <c r="AA111" s="168" t="e">
        <f>IF($S$264=Equivalencies!$AE$23,#REF!,HLOOKUP(CONCATENATE($O$2,AA$1),$B$3:$UUU$272,ROW(W111)-2,FALSE))</f>
        <v>#REF!</v>
      </c>
      <c r="AB111" s="81">
        <f>IF(AD$266=Equivalencies!$AE$23,'Site 3'!$F109,HLOOKUP(CONCATENATE(Z$2,AB$1),$B$3:$UUU$272,ROW($M111)-2,FALSE))</f>
        <v>0</v>
      </c>
      <c r="AC111" s="81">
        <f>IF(AD$266=Equivalencies!$AE$23,'Site 3'!$G109,HLOOKUP(CONCATENATE(Z$2,AC$1),$B$3:$UUU$272,ROW($N111)-2,FALSE))</f>
        <v>0</v>
      </c>
      <c r="AD111" s="81">
        <f>IF(AD$266=Equivalencies!$AE$23,'Site 3'!$H109,HLOOKUP(CONCATENATE(Z$2,AD$1),$B$3:$UUU$272,ROW($O111)-2,FALSE))</f>
        <v>0</v>
      </c>
      <c r="AE111" s="40"/>
      <c r="AF111" s="40"/>
      <c r="AG111" s="40"/>
      <c r="AH111" s="72"/>
      <c r="AI111" s="73" t="str">
        <f t="shared" si="3"/>
        <v>4Added Service #1:List staff by title based on FTE allocation assigned to the new service4</v>
      </c>
      <c r="AJ111" s="168">
        <f>IF(AO$266=Equivalencies!$AE$23,'Site 4'!$C109,HLOOKUP(CONCATENATE(AK$2,AJ$1),$B$3:$UUU$272,ROW($J111)-2,FALSE))</f>
        <v>0</v>
      </c>
      <c r="AK111" s="168" t="e">
        <f>IF($S$264=Equivalencies!$AE$23,#REF!,HLOOKUP(CONCATENATE($O$2,AK$1),$B$3:$UUU$272,ROW(#REF!)-2,FALSE))</f>
        <v>#REF!</v>
      </c>
      <c r="AL111" s="168" t="e">
        <f>IF($S$264=Equivalencies!$AE$23,#REF!,HLOOKUP(CONCATENATE($O$2,AL$1),$B$3:$UUU$272,ROW(AH111)-2,FALSE))</f>
        <v>#REF!</v>
      </c>
      <c r="AM111" s="81">
        <f>IF(AO$266=Equivalencies!$AE$23,'Site 4'!$F109,HLOOKUP(CONCATENATE(AK$2,AM$1),$B$3:$UUU$272,ROW($M111)-2,FALSE))</f>
        <v>0</v>
      </c>
      <c r="AN111" s="81">
        <f>IF(AO$266=Equivalencies!$AE$23,'Site 4'!$G109,HLOOKUP(CONCATENATE(AK$2,AN$1),$B$3:$UUU$272,ROW($N111)-2,FALSE))</f>
        <v>0</v>
      </c>
      <c r="AO111" s="81">
        <f>IF(AO$266=Equivalencies!$AE$23,'Site 4'!$H109,HLOOKUP(CONCATENATE(AK$2,AO$1),$B$3:$UUU$272,ROW($O111)-2,FALSE))</f>
        <v>0</v>
      </c>
      <c r="AP111" s="40"/>
      <c r="AQ111" s="40"/>
      <c r="AR111" s="40"/>
      <c r="AS111" s="72"/>
      <c r="AT111" s="73" t="str">
        <f t="shared" si="4"/>
        <v>5Added Service #1:List staff by title based on FTE allocation assigned to the new service4</v>
      </c>
      <c r="AU111" s="168">
        <f>IF(AZ$266=Equivalencies!$AE$23,'Site 5'!$C109,HLOOKUP(CONCATENATE(AV$2,AU$1),$B$3:$UUU$272,ROW($J111)-2,FALSE))</f>
        <v>0</v>
      </c>
      <c r="AV111" s="168" t="e">
        <f>IF($S$264=Equivalencies!$AE$23,#REF!,HLOOKUP(CONCATENATE($O$2,AV$1),$B$3:$UUU$272,ROW(#REF!)-2,FALSE))</f>
        <v>#REF!</v>
      </c>
      <c r="AW111" s="168" t="e">
        <f>IF($S$264=Equivalencies!$AE$23,#REF!,HLOOKUP(CONCATENATE($O$2,AW$1),$B$3:$UUU$272,ROW(AS111)-2,FALSE))</f>
        <v>#REF!</v>
      </c>
      <c r="AX111" s="81">
        <f>IF(AZ$266=Equivalencies!$AE$23,'Site 5'!$F109,HLOOKUP(CONCATENATE(AV$2,AX$1),$B$3:$UUU$272,ROW($M111)-2,FALSE))</f>
        <v>0</v>
      </c>
      <c r="AY111" s="81">
        <f>IF(AZ$266=Equivalencies!$AE$23,'Site 5'!$G109,HLOOKUP(CONCATENATE(AV$2,AY$1),$B$3:$UUU$272,ROW($N111)-2,FALSE))</f>
        <v>0</v>
      </c>
      <c r="AZ111" s="81">
        <f>IF(AZ$266=Equivalencies!$AE$23,'Site 5'!$H109,HLOOKUP(CONCATENATE(AV$2,AZ$1),$B$3:$UUU$272,ROW($O111)-2,FALSE))</f>
        <v>0</v>
      </c>
      <c r="BA111" s="40"/>
      <c r="BB111" s="40"/>
      <c r="BC111" s="40"/>
      <c r="BD111" s="72"/>
      <c r="BE111" s="73" t="str">
        <f t="shared" si="5"/>
        <v>6Added Service #1:List staff by title based on FTE allocation assigned to the new service4</v>
      </c>
      <c r="BF111" s="168">
        <f>IF(BK$266=Equivalencies!$AE$23,'Site 6'!$C109,HLOOKUP(CONCATENATE(BG$2,BF$1),$B$3:$UUU$272,ROW($J111)-2,FALSE))</f>
        <v>0</v>
      </c>
      <c r="BG111" s="168" t="e">
        <f>IF($S$264=Equivalencies!$AE$23,#REF!,HLOOKUP(CONCATENATE($O$2,BG$1),$B$3:$UUU$272,ROW(#REF!)-2,FALSE))</f>
        <v>#REF!</v>
      </c>
      <c r="BH111" s="168" t="e">
        <f>IF($S$264=Equivalencies!$AE$23,#REF!,HLOOKUP(CONCATENATE($O$2,BH$1),$B$3:$UUU$272,ROW(BD111)-2,FALSE))</f>
        <v>#REF!</v>
      </c>
      <c r="BI111" s="81">
        <f>IF(BK$266=Equivalencies!$AE$23,'Site 6'!$F109,HLOOKUP(CONCATENATE(BG$2,BI$1),$B$3:$UUU$272,ROW($M111)-2,FALSE))</f>
        <v>0</v>
      </c>
      <c r="BJ111" s="81">
        <f>IF(BK$266=Equivalencies!$AE$23,'Site 6'!$G109,HLOOKUP(CONCATENATE(BG$2,BJ$1),$B$3:$UUU$272,ROW($N111)-2,FALSE))</f>
        <v>0</v>
      </c>
      <c r="BK111" s="81">
        <f>IF(BK$266=Equivalencies!$AE$23,'Site 6'!$H109,HLOOKUP(CONCATENATE(BG$2,BK$1),$B$3:$UUU$272,ROW($O111)-2,FALSE))</f>
        <v>0</v>
      </c>
      <c r="BL111" s="40"/>
      <c r="BM111" s="40"/>
      <c r="BN111" s="40"/>
      <c r="BO111" s="72"/>
      <c r="BP111" s="73" t="str">
        <f t="shared" si="6"/>
        <v>7Added Service #1:List staff by title based on FTE allocation assigned to the new service4</v>
      </c>
      <c r="BQ111" s="168">
        <f>IF(BV$266=Equivalencies!$AE$23,'Site 7'!$C109,HLOOKUP(CONCATENATE(BR$2,BQ$1),$B$3:$UUU$272,ROW($J111)-2,FALSE))</f>
        <v>0</v>
      </c>
      <c r="BR111" s="168" t="e">
        <f>IF($S$264=Equivalencies!$AE$23,#REF!,HLOOKUP(CONCATENATE($O$2,BR$1),$B$3:$UUU$272,ROW(#REF!)-2,FALSE))</f>
        <v>#REF!</v>
      </c>
      <c r="BS111" s="168" t="e">
        <f>IF($S$264=Equivalencies!$AE$23,#REF!,HLOOKUP(CONCATENATE($O$2,BS$1),$B$3:$UUU$272,ROW(BO111)-2,FALSE))</f>
        <v>#REF!</v>
      </c>
      <c r="BT111" s="81">
        <f>IF(BV$266=Equivalencies!$AE$23,'Site 7'!$F109,HLOOKUP(CONCATENATE(BR$2,BT$1),$B$3:$UUU$272,ROW($M111)-2,FALSE))</f>
        <v>0</v>
      </c>
      <c r="BU111" s="81">
        <f>IF(BV$266=Equivalencies!$AE$23,'Site 7'!$G109,HLOOKUP(CONCATENATE(BR$2,BU$1),$B$3:$UUU$272,ROW($N111)-2,FALSE))</f>
        <v>0</v>
      </c>
      <c r="BV111" s="81">
        <f>IF(BV$266=Equivalencies!$AE$23,'Site 7'!$H109,HLOOKUP(CONCATENATE(BR$2,BV$1),$B$3:$UUU$272,ROW($O111)-2,FALSE))</f>
        <v>0</v>
      </c>
      <c r="BW111" s="40"/>
      <c r="BX111" s="40"/>
      <c r="BY111" s="40"/>
      <c r="BZ111" s="72"/>
      <c r="CA111" s="73" t="str">
        <f t="shared" si="7"/>
        <v>8Added Service #1:List staff by title based on FTE allocation assigned to the new service4</v>
      </c>
      <c r="CB111" s="168">
        <f>IF(CG$266=Equivalencies!$AE$23,'Site 8'!$C109,HLOOKUP(CONCATENATE(CC$2,CB$1),$B$3:$UUU$272,ROW($J111)-2,FALSE))</f>
        <v>0</v>
      </c>
      <c r="CC111" s="168" t="e">
        <f>IF($S$264=Equivalencies!$AE$23,#REF!,HLOOKUP(CONCATENATE($O$2,CC$1),$B$3:$UUU$272,ROW(#REF!)-2,FALSE))</f>
        <v>#REF!</v>
      </c>
      <c r="CD111" s="168" t="e">
        <f>IF($S$264=Equivalencies!$AE$23,#REF!,HLOOKUP(CONCATENATE($O$2,CD$1),$B$3:$UUU$272,ROW(BZ111)-2,FALSE))</f>
        <v>#REF!</v>
      </c>
      <c r="CE111" s="81">
        <f>IF(CG$266=Equivalencies!$AE$23,'Site 8'!$F109,HLOOKUP(CONCATENATE(CC$2,CE$1),$B$3:$UUU$272,ROW($M111)-2,FALSE))</f>
        <v>0</v>
      </c>
      <c r="CF111" s="81">
        <f>IF(CG$266=Equivalencies!$AE$23,'Site 8'!$G109,HLOOKUP(CONCATENATE(CC$2,CF$1),$B$3:$UUU$272,ROW($N111)-2,FALSE))</f>
        <v>0</v>
      </c>
      <c r="CG111" s="81">
        <f>IF(CG$266=Equivalencies!$AE$23,'Site 8'!$H109,HLOOKUP(CONCATENATE(CC$2,CG$1),$B$3:$UUU$272,ROW($O111)-2,FALSE))</f>
        <v>0</v>
      </c>
      <c r="CH111" s="40"/>
      <c r="CI111" s="40"/>
      <c r="CJ111" s="40"/>
      <c r="CK111" s="72"/>
      <c r="CL111" s="73" t="str">
        <f t="shared" si="8"/>
        <v>9Added Service #1:List staff by title based on FTE allocation assigned to the new service4</v>
      </c>
      <c r="CM111" s="168">
        <f>IF(CR$266=Equivalencies!$AE$23,'Site 9'!$C109,HLOOKUP(CONCATENATE(CN$2,CM$1),$B$3:$UUU$272,ROW($J111)-2,FALSE))</f>
        <v>0</v>
      </c>
      <c r="CN111" s="168" t="e">
        <f>IF($S$264=Equivalencies!$AE$23,#REF!,HLOOKUP(CONCATENATE($O$2,CN$1),$B$3:$UUU$272,ROW(#REF!)-2,FALSE))</f>
        <v>#REF!</v>
      </c>
      <c r="CO111" s="168" t="e">
        <f>IF($S$264=Equivalencies!$AE$23,#REF!,HLOOKUP(CONCATENATE($O$2,CO$1),$B$3:$UUU$272,ROW(CK111)-2,FALSE))</f>
        <v>#REF!</v>
      </c>
      <c r="CP111" s="81">
        <f>IF(CR$266=Equivalencies!$AE$23,'Site 9'!$F109,HLOOKUP(CONCATENATE(CN$2,CP$1),$B$3:$UUU$272,ROW($M111)-2,FALSE))</f>
        <v>0</v>
      </c>
      <c r="CQ111" s="81">
        <f>IF(CR$266=Equivalencies!$AE$23,'Site 9'!$G109,HLOOKUP(CONCATENATE(CN$2,CQ$1),$B$3:$UUU$272,ROW($N111)-2,FALSE))</f>
        <v>0</v>
      </c>
      <c r="CR111" s="81">
        <f>IF(CR$266=Equivalencies!$AE$23,'Site 9'!$H109,HLOOKUP(CONCATENATE(CN$2,CR$1),$B$3:$UUU$272,ROW($O111)-2,FALSE))</f>
        <v>0</v>
      </c>
      <c r="CS111" s="40"/>
      <c r="CT111" s="40"/>
      <c r="CU111" s="40"/>
      <c r="CV111" s="72"/>
      <c r="CW111" s="73" t="str">
        <f t="shared" si="9"/>
        <v>10Added Service #1:List staff by title based on FTE allocation assigned to the new service4</v>
      </c>
      <c r="CX111" s="168">
        <f>IF(DC$266=Equivalencies!$AE$23,'Site 10'!$C109,HLOOKUP(CONCATENATE(CY$2,CX$1),$B$3:$UUU$272,ROW($J111)-2,FALSE))</f>
        <v>0</v>
      </c>
      <c r="CY111" s="168" t="e">
        <f>IF($S$264=Equivalencies!$AE$23,#REF!,HLOOKUP(CONCATENATE($O$2,CY$1),$B$3:$UUU$272,ROW(#REF!)-2,FALSE))</f>
        <v>#REF!</v>
      </c>
      <c r="CZ111" s="168" t="e">
        <f>IF($S$264=Equivalencies!$AE$23,#REF!,HLOOKUP(CONCATENATE($O$2,CZ$1),$B$3:$UUU$272,ROW(CV111)-2,FALSE))</f>
        <v>#REF!</v>
      </c>
      <c r="DA111" s="81">
        <f>IF(DC$266=Equivalencies!$AE$23,'Site 10'!$F109,HLOOKUP(CONCATENATE(CY$2,DA$1),$B$3:$UUU$272,ROW($M111)-2,FALSE))</f>
        <v>0</v>
      </c>
      <c r="DB111" s="81">
        <f>IF(DC$266=Equivalencies!$AE$23,'Site 10'!$G109,HLOOKUP(CONCATENATE(CY$2,DB$1),$B$3:$UUU$272,ROW($N111)-2,FALSE))</f>
        <v>0</v>
      </c>
      <c r="DC111" s="81">
        <f>IF(DC$266=Equivalencies!$AE$23,'Site 10'!$H109,HLOOKUP(CONCATENATE(CY$2,DC$1),$B$3:$UUU$272,ROW($O111)-2,FALSE))</f>
        <v>0</v>
      </c>
      <c r="DD111" s="40"/>
      <c r="DE111" s="40"/>
      <c r="DF111" s="40"/>
      <c r="DG111" s="72"/>
      <c r="DH111" s="73" t="str">
        <f t="shared" si="10"/>
        <v>11Added Service #1:List staff by title based on FTE allocation assigned to the new service4</v>
      </c>
      <c r="DI111" s="168">
        <f>IF(DN$266=Equivalencies!$AE$23,'Site 11'!$C109,HLOOKUP(CONCATENATE(DJ$2,DI$1),$B$3:$UUU$272,ROW($J111)-2,FALSE))</f>
        <v>0</v>
      </c>
      <c r="DJ111" s="168" t="e">
        <f>IF($S$264=Equivalencies!$AE$23,#REF!,HLOOKUP(CONCATENATE($O$2,DJ$1),$B$3:$UUU$272,ROW(#REF!)-2,FALSE))</f>
        <v>#REF!</v>
      </c>
      <c r="DK111" s="168" t="e">
        <f>IF($S$264=Equivalencies!$AE$23,#REF!,HLOOKUP(CONCATENATE($O$2,DK$1),$B$3:$UUU$272,ROW(DG111)-2,FALSE))</f>
        <v>#REF!</v>
      </c>
      <c r="DL111" s="81">
        <f>IF(DN$266=Equivalencies!$AE$23,'Site 11'!$F109,HLOOKUP(CONCATENATE(DJ$2,DL$1),$B$3:$UUU$272,ROW($M111)-2,FALSE))</f>
        <v>0</v>
      </c>
      <c r="DM111" s="81">
        <f>IF(DN$266=Equivalencies!$AE$23,'Site 11'!$G109,HLOOKUP(CONCATENATE(DJ$2,DM$1),$B$3:$UUU$272,ROW($N111)-2,FALSE))</f>
        <v>0</v>
      </c>
      <c r="DN111" s="81">
        <f>IF(DN$266=Equivalencies!$AE$23,'Site 11'!$H109,HLOOKUP(CONCATENATE(DJ$2,DN$1),$B$3:$UUU$272,ROW($O111)-2,FALSE))</f>
        <v>0</v>
      </c>
      <c r="DO111" s="40"/>
      <c r="DP111" s="40"/>
      <c r="DQ111" s="40"/>
      <c r="DR111" s="72"/>
      <c r="DS111" s="73" t="str">
        <f t="shared" si="11"/>
        <v>12Added Service #1:List staff by title based on FTE allocation assigned to the new service4</v>
      </c>
      <c r="DT111" s="168">
        <f>IF(DY$266=Equivalencies!$AE$23,'Site 12'!$C109,HLOOKUP(CONCATENATE(DU$2,DT$1),$B$3:$UUU$272,ROW($J111)-2,FALSE))</f>
        <v>0</v>
      </c>
      <c r="DU111" s="168" t="e">
        <f>IF($S$264=Equivalencies!$AE$23,#REF!,HLOOKUP(CONCATENATE($O$2,DU$1),$B$3:$UUU$272,ROW(#REF!)-2,FALSE))</f>
        <v>#REF!</v>
      </c>
      <c r="DV111" s="168" t="e">
        <f>IF($S$264=Equivalencies!$AE$23,#REF!,HLOOKUP(CONCATENATE($O$2,DV$1),$B$3:$UUU$272,ROW(DR111)-2,FALSE))</f>
        <v>#REF!</v>
      </c>
      <c r="DW111" s="81">
        <f>IF(DY$266=Equivalencies!$AE$23,'Site 12'!$F109,HLOOKUP(CONCATENATE(DU$2,DW$1),$B$3:$UUU$272,ROW($M111)-2,FALSE))</f>
        <v>0</v>
      </c>
      <c r="DX111" s="81">
        <f>IF(DY$266=Equivalencies!$AE$23,'Site 12'!$G109,HLOOKUP(CONCATENATE(DU$2,DX$1),$B$3:$UUU$272,ROW($N111)-2,FALSE))</f>
        <v>0</v>
      </c>
      <c r="DY111" s="81">
        <f>IF(DY$266=Equivalencies!$AE$23,'Site 12'!$H109,HLOOKUP(CONCATENATE(DU$2,DY$1),$B$3:$UUU$272,ROW($O111)-2,FALSE))</f>
        <v>0</v>
      </c>
      <c r="DZ111" s="40"/>
      <c r="EA111" s="40"/>
      <c r="EB111" s="40"/>
      <c r="EC111" s="72"/>
      <c r="ED111" s="73" t="str">
        <f t="shared" si="12"/>
        <v>13Added Service #1:List staff by title based on FTE allocation assigned to the new service4</v>
      </c>
      <c r="EE111" s="168">
        <f>IF(EJ$266=Equivalencies!$AE$23,'Site 13'!$C109,HLOOKUP(CONCATENATE(EF$2,EE$1),$B$3:$UUU$272,ROW($J111)-2,FALSE))</f>
        <v>0</v>
      </c>
      <c r="EF111" s="168" t="e">
        <f>IF($S$264=Equivalencies!$AE$23,#REF!,HLOOKUP(CONCATENATE($O$2,EF$1),$B$3:$UUU$272,ROW(#REF!)-2,FALSE))</f>
        <v>#REF!</v>
      </c>
      <c r="EG111" s="168" t="e">
        <f>IF($S$264=Equivalencies!$AE$23,#REF!,HLOOKUP(CONCATENATE($O$2,EG$1),$B$3:$UUU$272,ROW(EC111)-2,FALSE))</f>
        <v>#REF!</v>
      </c>
      <c r="EH111" s="81">
        <f>IF(EJ$266=Equivalencies!$AE$23,'Site 13'!$F109,HLOOKUP(CONCATENATE(EF$2,EH$1),$B$3:$UUU$272,ROW($M111)-2,FALSE))</f>
        <v>0</v>
      </c>
      <c r="EI111" s="81">
        <f>IF(EJ$266=Equivalencies!$AE$23,'Site 13'!$G109,HLOOKUP(CONCATENATE(EF$2,EI$1),$B$3:$UUU$272,ROW($N111)-2,FALSE))</f>
        <v>0</v>
      </c>
      <c r="EJ111" s="81">
        <f>IF(EJ$266=Equivalencies!$AE$23,'Site 13'!$H109,HLOOKUP(CONCATENATE(EF$2,EJ$1),$B$3:$UUU$272,ROW($O111)-2,FALSE))</f>
        <v>0</v>
      </c>
      <c r="EK111" s="40"/>
      <c r="EL111" s="40"/>
      <c r="EM111" s="40"/>
      <c r="EN111" s="72"/>
      <c r="EO111" s="73" t="str">
        <f t="shared" si="13"/>
        <v>14Added Service #1:List staff by title based on FTE allocation assigned to the new service4</v>
      </c>
      <c r="EP111" s="168">
        <f>IF(EU$266=Equivalencies!$AE$23,'Site 14'!$C109,HLOOKUP(CONCATENATE(EQ$2,EP$1),$B$3:$UUU$272,ROW($J111)-2,FALSE))</f>
        <v>0</v>
      </c>
      <c r="EQ111" s="168" t="e">
        <f>IF($S$264=Equivalencies!$AE$23,#REF!,HLOOKUP(CONCATENATE($O$2,EQ$1),$B$3:$UUU$272,ROW(#REF!)-2,FALSE))</f>
        <v>#REF!</v>
      </c>
      <c r="ER111" s="168" t="e">
        <f>IF($S$264=Equivalencies!$AE$23,#REF!,HLOOKUP(CONCATENATE($O$2,ER$1),$B$3:$UUU$272,ROW(EN111)-2,FALSE))</f>
        <v>#REF!</v>
      </c>
      <c r="ES111" s="81">
        <f>IF(EU$266=Equivalencies!$AE$23,'Site 14'!$F109,HLOOKUP(CONCATENATE(EQ$2,ES$1),$B$3:$UUU$272,ROW($M111)-2,FALSE))</f>
        <v>0</v>
      </c>
      <c r="ET111" s="81">
        <f>IF(EU$266=Equivalencies!$AE$23,'Site 14'!$G109,HLOOKUP(CONCATENATE(EQ$2,ET$1),$B$3:$UUU$272,ROW($N111)-2,FALSE))</f>
        <v>0</v>
      </c>
      <c r="EU111" s="81">
        <f>IF(EU$266=Equivalencies!$AE$23,'Site 14'!$H109,HLOOKUP(CONCATENATE(EQ$2,EU$1),$B$3:$UUU$272,ROW($O111)-2,FALSE))</f>
        <v>0</v>
      </c>
      <c r="EV111" s="40"/>
      <c r="EW111" s="40"/>
      <c r="EX111" s="40"/>
      <c r="EY111" s="72"/>
      <c r="EZ111" s="73" t="str">
        <f t="shared" si="14"/>
        <v>15Added Service #1:List staff by title based on FTE allocation assigned to the new service4</v>
      </c>
      <c r="FA111" s="168">
        <f>IF(FF$266=Equivalencies!$AE$23,'Site 15'!$C109,HLOOKUP(CONCATENATE(FB$2,FA$1),$B$3:$UUU$272,ROW($J111)-2,FALSE))</f>
        <v>0</v>
      </c>
      <c r="FB111" s="168" t="e">
        <f>IF($S$264=Equivalencies!$AE$23,#REF!,HLOOKUP(CONCATENATE($O$2,FB$1),$B$3:$UUU$272,ROW(#REF!)-2,FALSE))</f>
        <v>#REF!</v>
      </c>
      <c r="FC111" s="168" t="e">
        <f>IF($S$264=Equivalencies!$AE$23,#REF!,HLOOKUP(CONCATENATE($O$2,FC$1),$B$3:$UUU$272,ROW(EY111)-2,FALSE))</f>
        <v>#REF!</v>
      </c>
      <c r="FD111" s="81">
        <f>IF(FF$266=Equivalencies!$AE$23,'Site 15'!$F109,HLOOKUP(CONCATENATE(FB$2,FD$1),$B$3:$UUU$272,ROW($M111)-2,FALSE))</f>
        <v>0</v>
      </c>
      <c r="FE111" s="81">
        <f>IF(FF$266=Equivalencies!$AE$23,'Site 15'!$G109,HLOOKUP(CONCATENATE(FB$2,FE$1),$B$3:$UUU$272,ROW($N111)-2,FALSE))</f>
        <v>0</v>
      </c>
      <c r="FF111" s="81">
        <f>IF(FF$266=Equivalencies!$AE$23,'Site 15'!$H109,HLOOKUP(CONCATENATE(FB$2,FF$1),$B$3:$UUU$272,ROW($O111)-2,FALSE))</f>
        <v>0</v>
      </c>
      <c r="FG111" s="40"/>
      <c r="FH111" s="40"/>
      <c r="FI111" s="40"/>
      <c r="FJ111" s="72"/>
      <c r="FK111" s="73" t="str">
        <f t="shared" si="15"/>
        <v>16Added Service #1:List staff by title based on FTE allocation assigned to the new service4</v>
      </c>
      <c r="FL111" s="168">
        <f>IF(FQ$266=Equivalencies!$AE$23,'Site 16'!$C109,HLOOKUP(CONCATENATE(FM$2,FL$1),$B$3:$UUU$272,ROW($J111)-2,FALSE))</f>
        <v>0</v>
      </c>
      <c r="FM111" s="168" t="e">
        <f>IF($S$264=Equivalencies!$AE$23,#REF!,HLOOKUP(CONCATENATE($O$2,FM$1),$B$3:$UUU$272,ROW(#REF!)-2,FALSE))</f>
        <v>#REF!</v>
      </c>
      <c r="FN111" s="168" t="e">
        <f>IF($S$264=Equivalencies!$AE$23,#REF!,HLOOKUP(CONCATENATE($O$2,FN$1),$B$3:$UUU$272,ROW(FJ111)-2,FALSE))</f>
        <v>#REF!</v>
      </c>
      <c r="FO111" s="81">
        <f>IF(FQ$266=Equivalencies!$AE$23,'Site 16'!$F109,HLOOKUP(CONCATENATE(FM$2,FO$1),$B$3:$UUU$272,ROW($M111)-2,FALSE))</f>
        <v>0</v>
      </c>
      <c r="FP111" s="81">
        <f>IF(FQ$266=Equivalencies!$AE$23,'Site 16'!$G109,HLOOKUP(CONCATENATE(FM$2,FP$1),$B$3:$UUU$272,ROW($N111)-2,FALSE))</f>
        <v>0</v>
      </c>
      <c r="FQ111" s="81">
        <f>IF(FQ$266=Equivalencies!$AE$23,'Site 16'!$H109,HLOOKUP(CONCATENATE(FM$2,FQ$1),$B$3:$UUU$272,ROW($O111)-2,FALSE))</f>
        <v>0</v>
      </c>
      <c r="FR111" s="40"/>
      <c r="FS111" s="40"/>
      <c r="FT111" s="40"/>
      <c r="FU111" s="72"/>
      <c r="FV111" s="73" t="str">
        <f t="shared" si="16"/>
        <v>17Added Service #1:List staff by title based on FTE allocation assigned to the new service4</v>
      </c>
      <c r="FW111" s="168">
        <f>IF(GB$266=Equivalencies!$AE$23,'Site 17'!$C109,HLOOKUP(CONCATENATE(FX$2,FW$1),$B$3:$UUU$272,ROW($J111)-2,FALSE))</f>
        <v>0</v>
      </c>
      <c r="FX111" s="168" t="e">
        <f>IF($S$264=Equivalencies!$AE$23,#REF!,HLOOKUP(CONCATENATE($O$2,FX$1),$B$3:$UUU$272,ROW(#REF!)-2,FALSE))</f>
        <v>#REF!</v>
      </c>
      <c r="FY111" s="168" t="e">
        <f>IF($S$264=Equivalencies!$AE$23,#REF!,HLOOKUP(CONCATENATE($O$2,FY$1),$B$3:$UUU$272,ROW(FU111)-2,FALSE))</f>
        <v>#REF!</v>
      </c>
      <c r="FZ111" s="81">
        <f>IF(GB$266=Equivalencies!$AE$23,'Site 17'!$F109,HLOOKUP(CONCATENATE(FX$2,FZ$1),$B$3:$UUU$272,ROW($M111)-2,FALSE))</f>
        <v>0</v>
      </c>
      <c r="GA111" s="81">
        <f>IF(GB$266=Equivalencies!$AE$23,'Site 17'!$G109,HLOOKUP(CONCATENATE(FX$2,GA$1),$B$3:$UUU$272,ROW($N111)-2,FALSE))</f>
        <v>0</v>
      </c>
      <c r="GB111" s="81">
        <f>IF(GB$266=Equivalencies!$AE$23,'Site 17'!$H109,HLOOKUP(CONCATENATE(FX$2,GB$1),$B$3:$UUU$272,ROW($O111)-2,FALSE))</f>
        <v>0</v>
      </c>
      <c r="GC111" s="40"/>
      <c r="GD111" s="40"/>
      <c r="GE111" s="40"/>
      <c r="GF111" s="72"/>
      <c r="GG111" s="73" t="str">
        <f t="shared" si="17"/>
        <v>18Added Service #1:List staff by title based on FTE allocation assigned to the new service4</v>
      </c>
      <c r="GH111" s="168">
        <f>IF(GM$266=Equivalencies!$AE$23,'Site 18'!$C109,HLOOKUP(CONCATENATE(GI$2,GH$1),$B$3:$UUU$272,ROW($J111)-2,FALSE))</f>
        <v>0</v>
      </c>
      <c r="GI111" s="168" t="e">
        <f>IF($S$264=Equivalencies!$AE$23,#REF!,HLOOKUP(CONCATENATE($O$2,GI$1),$B$3:$UUU$272,ROW(#REF!)-2,FALSE))</f>
        <v>#REF!</v>
      </c>
      <c r="GJ111" s="168" t="e">
        <f>IF($S$264=Equivalencies!$AE$23,#REF!,HLOOKUP(CONCATENATE($O$2,GJ$1),$B$3:$UUU$272,ROW(GF111)-2,FALSE))</f>
        <v>#REF!</v>
      </c>
      <c r="GK111" s="81">
        <f>IF(GM$266=Equivalencies!$AE$23,'Site 18'!$F109,HLOOKUP(CONCATENATE(GI$2,GK$1),$B$3:$UUU$272,ROW($M111)-2,FALSE))</f>
        <v>0</v>
      </c>
      <c r="GL111" s="81">
        <f>IF(GM$266=Equivalencies!$AE$23,'Site 18'!$G109,HLOOKUP(CONCATENATE(GI$2,GL$1),$B$3:$UUU$272,ROW($N111)-2,FALSE))</f>
        <v>0</v>
      </c>
      <c r="GM111" s="81">
        <f>IF(GM$266=Equivalencies!$AE$23,'Site 18'!$H109,HLOOKUP(CONCATENATE(GI$2,GM$1),$B$3:$UUU$272,ROW($O111)-2,FALSE))</f>
        <v>0</v>
      </c>
      <c r="GN111" s="40"/>
      <c r="GO111" s="40"/>
      <c r="GP111" s="40"/>
      <c r="GQ111" s="72"/>
      <c r="GR111" s="73" t="str">
        <f t="shared" si="18"/>
        <v>19Added Service #1:List staff by title based on FTE allocation assigned to the new service4</v>
      </c>
      <c r="GS111" s="168">
        <f>IF(GX$266=Equivalencies!$AE$23,'Site 19'!$C109,HLOOKUP(CONCATENATE(GT$2,GS$1),$B$3:$UUU$272,ROW($J111)-2,FALSE))</f>
        <v>0</v>
      </c>
      <c r="GT111" s="168" t="e">
        <f>IF($S$264=Equivalencies!$AE$23,#REF!,HLOOKUP(CONCATENATE($O$2,GT$1),$B$3:$UUU$272,ROW(#REF!)-2,FALSE))</f>
        <v>#REF!</v>
      </c>
      <c r="GU111" s="168" t="e">
        <f>IF($S$264=Equivalencies!$AE$23,#REF!,HLOOKUP(CONCATENATE($O$2,GU$1),$B$3:$UUU$272,ROW(GQ111)-2,FALSE))</f>
        <v>#REF!</v>
      </c>
      <c r="GV111" s="81">
        <f>IF(GX$266=Equivalencies!$AE$23,'Site 19'!$F109,HLOOKUP(CONCATENATE(GT$2,GV$1),$B$3:$UUU$272,ROW($M111)-2,FALSE))</f>
        <v>0</v>
      </c>
      <c r="GW111" s="81">
        <f>IF(GX$266=Equivalencies!$AE$23,'Site 19'!$G109,HLOOKUP(CONCATENATE(GT$2,GW$1),$B$3:$UUU$272,ROW($N111)-2,FALSE))</f>
        <v>0</v>
      </c>
      <c r="GX111" s="81">
        <f>IF(GX$266=Equivalencies!$AE$23,'Site 19'!$H109,HLOOKUP(CONCATENATE(GT$2,GX$1),$B$3:$UUU$272,ROW($O111)-2,FALSE))</f>
        <v>0</v>
      </c>
      <c r="GY111" s="40"/>
      <c r="GZ111" s="40"/>
      <c r="HA111" s="40"/>
      <c r="HB111" s="72"/>
      <c r="HC111" s="73" t="str">
        <f t="shared" si="19"/>
        <v>20Added Service #1:List staff by title based on FTE allocation assigned to the new service4</v>
      </c>
      <c r="HD111" s="168">
        <f>IF(HI$266=Equivalencies!$AE$23,'Site 20'!$C109,HLOOKUP(CONCATENATE(HE$2,HD$1),$B$3:$UUU$272,ROW($J111)-2,FALSE))</f>
        <v>0</v>
      </c>
      <c r="HE111" s="168" t="e">
        <f>IF($S$264=Equivalencies!$AE$23,#REF!,HLOOKUP(CONCATENATE($O$2,HE$1),$B$3:$UUU$272,ROW(#REF!)-2,FALSE))</f>
        <v>#REF!</v>
      </c>
      <c r="HF111" s="168" t="e">
        <f>IF($S$264=Equivalencies!$AE$23,#REF!,HLOOKUP(CONCATENATE($O$2,HF$1),$B$3:$UUU$272,ROW(HB111)-2,FALSE))</f>
        <v>#REF!</v>
      </c>
      <c r="HG111" s="81">
        <f>IF(HI$266=Equivalencies!$AE$23,'Site 20'!$F109,HLOOKUP(CONCATENATE(HE$2,HG$1),$B$3:$UUU$272,ROW($M111)-2,FALSE))</f>
        <v>0</v>
      </c>
      <c r="HH111" s="81">
        <f>IF(HI$266=Equivalencies!$AE$23,'Site 20'!$G109,HLOOKUP(CONCATENATE(HE$2,HH$1),$B$3:$UUU$272,ROW($N111)-2,FALSE))</f>
        <v>0</v>
      </c>
      <c r="HI111" s="81">
        <f>IF(HI$266=Equivalencies!$AE$23,'Site 20'!$H109,HLOOKUP(CONCATENATE(HE$2,HI$1),$B$3:$UUU$272,ROW($O111)-2,FALSE))</f>
        <v>0</v>
      </c>
      <c r="HJ111" s="40"/>
      <c r="HK111" s="40"/>
      <c r="HL111" s="40"/>
      <c r="HM111" s="72"/>
      <c r="HN111" s="73" t="str">
        <f t="shared" si="20"/>
        <v>21Added Service #1:List staff by title based on FTE allocation assigned to the new service4</v>
      </c>
      <c r="HO111" s="168">
        <f>IF(HT$266=Equivalencies!$AE$23,'Site 21'!$C109,HLOOKUP(CONCATENATE(HP$2,HO$1),$B$3:$UUU$272,ROW($J111)-2,FALSE))</f>
        <v>0</v>
      </c>
      <c r="HP111" s="168" t="e">
        <f>IF($S$264=Equivalencies!$AE$23,#REF!,HLOOKUP(CONCATENATE($O$2,HP$1),$B$3:$UUU$272,ROW(#REF!)-2,FALSE))</f>
        <v>#REF!</v>
      </c>
      <c r="HQ111" s="168" t="e">
        <f>IF($S$264=Equivalencies!$AE$23,#REF!,HLOOKUP(CONCATENATE($O$2,HQ$1),$B$3:$UUU$272,ROW(HM111)-2,FALSE))</f>
        <v>#REF!</v>
      </c>
      <c r="HR111" s="81">
        <f>IF(HT$266=Equivalencies!$AE$23,'Site 21'!$F109,HLOOKUP(CONCATENATE(HP$2,HR$1),$B$3:$UUU$272,ROW($M111)-2,FALSE))</f>
        <v>0</v>
      </c>
      <c r="HS111" s="81">
        <f>IF(HT$266=Equivalencies!$AE$23,'Site 21'!$G109,HLOOKUP(CONCATENATE(HP$2,HS$1),$B$3:$UUU$272,ROW($N111)-2,FALSE))</f>
        <v>0</v>
      </c>
      <c r="HT111" s="81">
        <f>IF(HT$266=Equivalencies!$AE$23,'Site 21'!$H109,HLOOKUP(CONCATENATE(HP$2,HT$1),$B$3:$UUU$272,ROW($O111)-2,FALSE))</f>
        <v>0</v>
      </c>
      <c r="HU111" s="40"/>
      <c r="HV111" s="40"/>
      <c r="HW111" s="40"/>
      <c r="HX111" s="72"/>
      <c r="HY111" s="73" t="str">
        <f t="shared" si="21"/>
        <v>22Added Service #1:List staff by title based on FTE allocation assigned to the new service4</v>
      </c>
      <c r="HZ111" s="168">
        <f>IF(IE$266=Equivalencies!$AE$23,'Site 22'!$C109,HLOOKUP(CONCATENATE(IA$2,HZ$1),$B$3:$UUU$272,ROW($J111)-2,FALSE))</f>
        <v>0</v>
      </c>
      <c r="IA111" s="168" t="e">
        <f>IF($S$264=Equivalencies!$AE$23,#REF!,HLOOKUP(CONCATENATE($O$2,IA$1),$B$3:$UUU$272,ROW(#REF!)-2,FALSE))</f>
        <v>#REF!</v>
      </c>
      <c r="IB111" s="168" t="e">
        <f>IF($S$264=Equivalencies!$AE$23,#REF!,HLOOKUP(CONCATENATE($O$2,IB$1),$B$3:$UUU$272,ROW(HX111)-2,FALSE))</f>
        <v>#REF!</v>
      </c>
      <c r="IC111" s="81">
        <f>IF(IE$266=Equivalencies!$AE$23,'Site 22'!$F109,HLOOKUP(CONCATENATE(IA$2,IC$1),$B$3:$UUU$272,ROW($M111)-2,FALSE))</f>
        <v>0</v>
      </c>
      <c r="ID111" s="81">
        <f>IF(IE$266=Equivalencies!$AE$23,'Site 22'!$G109,HLOOKUP(CONCATENATE(IA$2,ID$1),$B$3:$UUU$272,ROW($N111)-2,FALSE))</f>
        <v>0</v>
      </c>
      <c r="IE111" s="81">
        <f>IF(IE$266=Equivalencies!$AE$23,'Site 22'!$H109,HLOOKUP(CONCATENATE(IA$2,IE$1),$B$3:$UUU$272,ROW($O111)-2,FALSE))</f>
        <v>0</v>
      </c>
      <c r="IF111" s="40"/>
      <c r="IG111" s="40"/>
      <c r="IH111" s="40"/>
      <c r="II111" s="72"/>
      <c r="IJ111" s="73" t="str">
        <f t="shared" si="22"/>
        <v>23Added Service #1:List staff by title based on FTE allocation assigned to the new service4</v>
      </c>
      <c r="IK111" s="168">
        <f>IF(IP$266=Equivalencies!$AE$23,'Site 23'!$C109,HLOOKUP(CONCATENATE(IL$2,IK$1),$B$3:$UUU$272,ROW($J111)-2,FALSE))</f>
        <v>0</v>
      </c>
      <c r="IL111" s="168" t="e">
        <f>IF($S$264=Equivalencies!$AE$23,#REF!,HLOOKUP(CONCATENATE($O$2,IL$1),$B$3:$UUU$272,ROW(#REF!)-2,FALSE))</f>
        <v>#REF!</v>
      </c>
      <c r="IM111" s="168" t="e">
        <f>IF($S$264=Equivalencies!$AE$23,#REF!,HLOOKUP(CONCATENATE($O$2,IM$1),$B$3:$UUU$272,ROW(II111)-2,FALSE))</f>
        <v>#REF!</v>
      </c>
      <c r="IN111" s="81">
        <f>IF(IP$266=Equivalencies!$AE$23,'Site 23'!$F109,HLOOKUP(CONCATENATE(IL$2,IN$1),$B$3:$UUU$272,ROW($M111)-2,FALSE))</f>
        <v>0</v>
      </c>
      <c r="IO111" s="81">
        <f>IF(IP$266=Equivalencies!$AE$23,'Site 23'!$G109,HLOOKUP(CONCATENATE(IL$2,IO$1),$B$3:$UUU$272,ROW($N111)-2,FALSE))</f>
        <v>0</v>
      </c>
      <c r="IP111" s="81">
        <f>IF(IP$266=Equivalencies!$AE$23,'Site 23'!$H109,HLOOKUP(CONCATENATE(IL$2,IP$1),$B$3:$UUU$272,ROW($O111)-2,FALSE))</f>
        <v>0</v>
      </c>
      <c r="IQ111" s="40"/>
      <c r="IR111" s="40"/>
      <c r="IS111" s="40"/>
      <c r="IT111" s="72"/>
      <c r="IU111" s="73" t="str">
        <f t="shared" si="23"/>
        <v>24Added Service #1:List staff by title based on FTE allocation assigned to the new service4</v>
      </c>
      <c r="IV111" s="168">
        <f>IF(JA$266=Equivalencies!$AE$23,'Site 24'!$C109,HLOOKUP(CONCATENATE(IW$2,IV$1),$B$3:$UUU$272,ROW($J111)-2,FALSE))</f>
        <v>0</v>
      </c>
      <c r="IW111" s="168" t="e">
        <f>IF($S$264=Equivalencies!$AE$23,#REF!,HLOOKUP(CONCATENATE($O$2,IW$1),$B$3:$UUU$272,ROW(#REF!)-2,FALSE))</f>
        <v>#REF!</v>
      </c>
      <c r="IX111" s="168" t="e">
        <f>IF($S$264=Equivalencies!$AE$23,#REF!,HLOOKUP(CONCATENATE($O$2,IX$1),$B$3:$UUU$272,ROW(IT111)-2,FALSE))</f>
        <v>#REF!</v>
      </c>
      <c r="IY111" s="81">
        <f>IF(JA$266=Equivalencies!$AE$23,'Site 24'!$F109,HLOOKUP(CONCATENATE(IW$2,IY$1),$B$3:$UUU$272,ROW($M111)-2,FALSE))</f>
        <v>0</v>
      </c>
      <c r="IZ111" s="81">
        <f>IF(JA$266=Equivalencies!$AE$23,'Site 24'!$G109,HLOOKUP(CONCATENATE(IW$2,IZ$1),$B$3:$UUU$272,ROW($N111)-2,FALSE))</f>
        <v>0</v>
      </c>
      <c r="JA111" s="81">
        <f>IF(JA$266=Equivalencies!$AE$23,'Site 24'!$H109,HLOOKUP(CONCATENATE(IW$2,JA$1),$B$3:$UUU$272,ROW($O111)-2,FALSE))</f>
        <v>0</v>
      </c>
      <c r="JB111" s="40"/>
      <c r="JC111" s="40"/>
      <c r="JD111" s="40"/>
      <c r="JE111" s="72"/>
      <c r="JF111" s="73" t="str">
        <f t="shared" si="24"/>
        <v>25Added Service #1:List staff by title based on FTE allocation assigned to the new service4</v>
      </c>
      <c r="JG111" s="168">
        <f>IF(JL$266=Equivalencies!$AE$23,'Site 25'!$C109,HLOOKUP(CONCATENATE(JH$2,JG$1),$B$3:$UUU$272,ROW($J111)-2,FALSE))</f>
        <v>0</v>
      </c>
      <c r="JH111" s="168" t="e">
        <f>IF($S$264=Equivalencies!$AE$23,#REF!,HLOOKUP(CONCATENATE($O$2,JH$1),$B$3:$UUU$272,ROW(#REF!)-2,FALSE))</f>
        <v>#REF!</v>
      </c>
      <c r="JI111" s="168" t="e">
        <f>IF($S$264=Equivalencies!$AE$23,#REF!,HLOOKUP(CONCATENATE($O$2,JI$1),$B$3:$UUU$272,ROW(JE111)-2,FALSE))</f>
        <v>#REF!</v>
      </c>
      <c r="JJ111" s="81">
        <f>IF(JL$266=Equivalencies!$AE$23,'Site 25'!$F109,HLOOKUP(CONCATENATE(JH$2,JJ$1),$B$3:$UUU$272,ROW($M111)-2,FALSE))</f>
        <v>0</v>
      </c>
      <c r="JK111" s="81">
        <f>IF(JL$266=Equivalencies!$AE$23,'Site 25'!$G109,HLOOKUP(CONCATENATE(JH$2,JK$1),$B$3:$UUU$272,ROW($N111)-2,FALSE))</f>
        <v>0</v>
      </c>
      <c r="JL111" s="81">
        <f>IF(JL$266=Equivalencies!$AE$23,'Site 25'!$H109,HLOOKUP(CONCATENATE(JH$2,JL$1),$B$3:$UUU$272,ROW($O111)-2,FALSE))</f>
        <v>0</v>
      </c>
      <c r="JM111" s="40"/>
      <c r="JN111" s="40"/>
      <c r="JO111" s="40"/>
      <c r="JP111" s="72"/>
      <c r="JQ111" s="73" t="str">
        <f t="shared" si="25"/>
        <v>26Added Service #1:List staff by title based on FTE allocation assigned to the new service4</v>
      </c>
      <c r="JR111" s="168">
        <f>IF(JW$266=Equivalencies!$AE$23,'Site 26'!$C109,HLOOKUP(CONCATENATE(JS$2,JR$1),$B$3:$UUU$272,ROW($J111)-2,FALSE))</f>
        <v>0</v>
      </c>
      <c r="JS111" s="168" t="e">
        <f>IF($S$264=Equivalencies!$AE$23,#REF!,HLOOKUP(CONCATENATE($O$2,JS$1),$B$3:$UUU$272,ROW(#REF!)-2,FALSE))</f>
        <v>#REF!</v>
      </c>
      <c r="JT111" s="168" t="e">
        <f>IF($S$264=Equivalencies!$AE$23,#REF!,HLOOKUP(CONCATENATE($O$2,JT$1),$B$3:$UUU$272,ROW(JP111)-2,FALSE))</f>
        <v>#REF!</v>
      </c>
      <c r="JU111" s="81">
        <f>IF(JW$266=Equivalencies!$AE$23,'Site 26'!$F109,HLOOKUP(CONCATENATE(JS$2,JU$1),$B$3:$UUU$272,ROW($M111)-2,FALSE))</f>
        <v>0</v>
      </c>
      <c r="JV111" s="81">
        <f>IF(JW$266=Equivalencies!$AE$23,'Site 26'!$G109,HLOOKUP(CONCATENATE(JS$2,JV$1),$B$3:$UUU$272,ROW($N111)-2,FALSE))</f>
        <v>0</v>
      </c>
      <c r="JW111" s="81">
        <f>IF(JW$266=Equivalencies!$AE$23,'Site 26'!$H109,HLOOKUP(CONCATENATE(JS$2,JW$1),$B$3:$UUU$272,ROW($O111)-2,FALSE))</f>
        <v>0</v>
      </c>
      <c r="JX111" s="40"/>
      <c r="JY111" s="40"/>
      <c r="JZ111" s="40"/>
      <c r="KA111" s="72"/>
      <c r="KB111" s="73" t="str">
        <f t="shared" si="26"/>
        <v>27Added Service #1:List staff by title based on FTE allocation assigned to the new service4</v>
      </c>
      <c r="KC111" s="168">
        <f>IF(KH$266=Equivalencies!$AE$23,'Site 27'!$C109,HLOOKUP(CONCATENATE(KD$2,KC$1),$B$3:$UUU$272,ROW($J111)-2,FALSE))</f>
        <v>0</v>
      </c>
      <c r="KD111" s="168" t="e">
        <f>IF($S$264=Equivalencies!$AE$23,#REF!,HLOOKUP(CONCATENATE($O$2,KD$1),$B$3:$UUU$272,ROW(#REF!)-2,FALSE))</f>
        <v>#REF!</v>
      </c>
      <c r="KE111" s="168" t="e">
        <f>IF($S$264=Equivalencies!$AE$23,#REF!,HLOOKUP(CONCATENATE($O$2,KE$1),$B$3:$UUU$272,ROW(KA111)-2,FALSE))</f>
        <v>#REF!</v>
      </c>
      <c r="KF111" s="81">
        <f>IF(KH$266=Equivalencies!$AE$23,'Site 27'!$F109,HLOOKUP(CONCATENATE(KD$2,KF$1),$B$3:$UUU$272,ROW($M111)-2,FALSE))</f>
        <v>0</v>
      </c>
      <c r="KG111" s="81">
        <f>IF(KH$266=Equivalencies!$AE$23,'Site 27'!$G109,HLOOKUP(CONCATENATE(KD$2,KG$1),$B$3:$UUU$272,ROW($N111)-2,FALSE))</f>
        <v>0</v>
      </c>
      <c r="KH111" s="81">
        <f>IF(KH$266=Equivalencies!$AE$23,'Site 27'!$H109,HLOOKUP(CONCATENATE(KD$2,KH$1),$B$3:$UUU$272,ROW($O111)-2,FALSE))</f>
        <v>0</v>
      </c>
      <c r="KI111" s="40"/>
      <c r="KJ111" s="40"/>
      <c r="KK111" s="40"/>
      <c r="KL111" s="72"/>
      <c r="KM111" s="73" t="str">
        <f t="shared" si="27"/>
        <v>28Added Service #1:List staff by title based on FTE allocation assigned to the new service4</v>
      </c>
      <c r="KN111" s="168">
        <f>IF(KS$266=Equivalencies!$AE$23,'Site 28'!$C109,HLOOKUP(CONCATENATE(KO$2,KN$1),$B$3:$UUU$272,ROW($J111)-2,FALSE))</f>
        <v>0</v>
      </c>
      <c r="KO111" s="168" t="e">
        <f>IF($S$264=Equivalencies!$AE$23,#REF!,HLOOKUP(CONCATENATE($O$2,KO$1),$B$3:$UUU$272,ROW(#REF!)-2,FALSE))</f>
        <v>#REF!</v>
      </c>
      <c r="KP111" s="168" t="e">
        <f>IF($S$264=Equivalencies!$AE$23,#REF!,HLOOKUP(CONCATENATE($O$2,KP$1),$B$3:$UUU$272,ROW(KL111)-2,FALSE))</f>
        <v>#REF!</v>
      </c>
      <c r="KQ111" s="81">
        <f>IF(KS$266=Equivalencies!$AE$23,'Site 28'!$F109,HLOOKUP(CONCATENATE(KO$2,KQ$1),$B$3:$UUU$272,ROW($M111)-2,FALSE))</f>
        <v>0</v>
      </c>
      <c r="KR111" s="81">
        <f>IF(KS$266=Equivalencies!$AE$23,'Site 28'!$G109,HLOOKUP(CONCATENATE(KO$2,KR$1),$B$3:$UUU$272,ROW($N111)-2,FALSE))</f>
        <v>0</v>
      </c>
      <c r="KS111" s="81">
        <f>IF(KS$266=Equivalencies!$AE$23,'Site 28'!$H109,HLOOKUP(CONCATENATE(KO$2,KS$1),$B$3:$UUU$272,ROW($O111)-2,FALSE))</f>
        <v>0</v>
      </c>
      <c r="KT111" s="40"/>
      <c r="KU111" s="40"/>
      <c r="KV111" s="40"/>
      <c r="KW111" s="72"/>
      <c r="KX111" s="73" t="str">
        <f t="shared" si="28"/>
        <v>29Added Service #1:List staff by title based on FTE allocation assigned to the new service4</v>
      </c>
      <c r="KY111" s="168">
        <f>IF(LD$266=Equivalencies!$AE$23,'Site 29'!$C109,HLOOKUP(CONCATENATE(KZ$2,KY$1),$B$3:$UUU$272,ROW($J111)-2,FALSE))</f>
        <v>0</v>
      </c>
      <c r="KZ111" s="168" t="e">
        <f>IF($S$264=Equivalencies!$AE$23,#REF!,HLOOKUP(CONCATENATE($O$2,KZ$1),$B$3:$UUU$272,ROW(#REF!)-2,FALSE))</f>
        <v>#REF!</v>
      </c>
      <c r="LA111" s="168" t="e">
        <f>IF($S$264=Equivalencies!$AE$23,#REF!,HLOOKUP(CONCATENATE($O$2,LA$1),$B$3:$UUU$272,ROW(KW111)-2,FALSE))</f>
        <v>#REF!</v>
      </c>
      <c r="LB111" s="81">
        <f>IF(LD$266=Equivalencies!$AE$23,'Site 29'!$F109,HLOOKUP(CONCATENATE(KZ$2,LB$1),$B$3:$UUU$272,ROW($M111)-2,FALSE))</f>
        <v>0</v>
      </c>
      <c r="LC111" s="81">
        <f>IF(LD$266=Equivalencies!$AE$23,'Site 29'!$G109,HLOOKUP(CONCATENATE(KZ$2,LC$1),$B$3:$UUU$272,ROW($N111)-2,FALSE))</f>
        <v>0</v>
      </c>
      <c r="LD111" s="81">
        <f>IF(LD$266=Equivalencies!$AE$23,'Site 29'!$H109,HLOOKUP(CONCATENATE(KZ$2,LD$1),$B$3:$UUU$272,ROW($O111)-2,FALSE))</f>
        <v>0</v>
      </c>
      <c r="LE111" s="40"/>
      <c r="LF111" s="40"/>
      <c r="LG111" s="40"/>
      <c r="LH111" s="72"/>
      <c r="LI111" s="73" t="str">
        <f t="shared" si="29"/>
        <v>30Added Service #1:List staff by title based on FTE allocation assigned to the new service4</v>
      </c>
      <c r="LJ111" s="168">
        <f>IF(LO$266=Equivalencies!$AE$23,'Site 30'!$C109,HLOOKUP(CONCATENATE(LK$2,LJ$1),$B$3:$UUU$272,ROW($J111)-2,FALSE))</f>
        <v>0</v>
      </c>
      <c r="LK111" s="168" t="e">
        <f>IF($S$264=Equivalencies!$AE$23,#REF!,HLOOKUP(CONCATENATE($O$2,LK$1),$B$3:$UUU$272,ROW(#REF!)-2,FALSE))</f>
        <v>#REF!</v>
      </c>
      <c r="LL111" s="168" t="e">
        <f>IF($S$264=Equivalencies!$AE$23,#REF!,HLOOKUP(CONCATENATE($O$2,LL$1),$B$3:$UUU$272,ROW(LH111)-2,FALSE))</f>
        <v>#REF!</v>
      </c>
      <c r="LM111" s="81">
        <f>IF(LO$266=Equivalencies!$AE$23,'Site 30'!$F109,HLOOKUP(CONCATENATE(LK$2,LM$1),$B$3:$UUU$272,ROW($M111)-2,FALSE))</f>
        <v>0</v>
      </c>
      <c r="LN111" s="81">
        <f>IF(LO$266=Equivalencies!$AE$23,'Site 30'!$G109,HLOOKUP(CONCATENATE(LK$2,LN$1),$B$3:$UUU$272,ROW($N111)-2,FALSE))</f>
        <v>0</v>
      </c>
      <c r="LO111" s="81">
        <f>IF(LO$266=Equivalencies!$AE$23,'Site 30'!$H109,HLOOKUP(CONCATENATE(LK$2,LO$1),$B$3:$UUU$272,ROW($O111)-2,FALSE))</f>
        <v>0</v>
      </c>
      <c r="LP111" s="40"/>
      <c r="LQ111" s="40"/>
      <c r="LR111" s="40"/>
      <c r="LS111" s="72"/>
      <c r="LT111" s="73" t="str">
        <f t="shared" si="30"/>
        <v>31Added Service #1:List staff by title based on FTE allocation assigned to the new service4</v>
      </c>
      <c r="LU111" s="168">
        <f>IF(LZ$266=Equivalencies!$AE$23,'Site 31'!$C109,HLOOKUP(CONCATENATE(LV$2,LU$1),$B$3:$UUU$272,ROW($J111)-2,FALSE))</f>
        <v>0</v>
      </c>
      <c r="LV111" s="168" t="e">
        <f>IF($S$264=Equivalencies!$AE$23,#REF!,HLOOKUP(CONCATENATE($O$2,LV$1),$B$3:$UUU$272,ROW(#REF!)-2,FALSE))</f>
        <v>#REF!</v>
      </c>
      <c r="LW111" s="168" t="e">
        <f>IF($S$264=Equivalencies!$AE$23,#REF!,HLOOKUP(CONCATENATE($O$2,LW$1),$B$3:$UUU$272,ROW(LS111)-2,FALSE))</f>
        <v>#REF!</v>
      </c>
      <c r="LX111" s="81">
        <f>IF(LZ$266=Equivalencies!$AE$23,'Site 31'!$F109,HLOOKUP(CONCATENATE(LV$2,LX$1),$B$3:$UUU$272,ROW($M111)-2,FALSE))</f>
        <v>0</v>
      </c>
      <c r="LY111" s="81">
        <f>IF(LZ$266=Equivalencies!$AE$23,'Site 31'!$G109,HLOOKUP(CONCATENATE(LV$2,LY$1),$B$3:$UUU$272,ROW($N111)-2,FALSE))</f>
        <v>0</v>
      </c>
      <c r="LZ111" s="81">
        <f>IF(LZ$266=Equivalencies!$AE$23,'Site 31'!$H109,HLOOKUP(CONCATENATE(LV$2,LZ$1),$B$3:$UUU$272,ROW($O111)-2,FALSE))</f>
        <v>0</v>
      </c>
      <c r="MA111" s="40"/>
      <c r="MB111" s="40"/>
      <c r="MC111" s="40"/>
      <c r="MD111" s="72"/>
      <c r="ME111" s="73" t="str">
        <f t="shared" si="31"/>
        <v>32Added Service #1:List staff by title based on FTE allocation assigned to the new service4</v>
      </c>
      <c r="MF111" s="168">
        <f>IF(MK$266=Equivalencies!$AE$23,'Site 32'!$C109,HLOOKUP(CONCATENATE(MG$2,MF$1),$B$3:$UUU$272,ROW($J111)-2,FALSE))</f>
        <v>0</v>
      </c>
      <c r="MG111" s="168" t="e">
        <f>IF($S$264=Equivalencies!$AE$23,#REF!,HLOOKUP(CONCATENATE($O$2,MG$1),$B$3:$UUU$272,ROW(#REF!)-2,FALSE))</f>
        <v>#REF!</v>
      </c>
      <c r="MH111" s="168" t="e">
        <f>IF($S$264=Equivalencies!$AE$23,#REF!,HLOOKUP(CONCATENATE($O$2,MH$1),$B$3:$UUU$272,ROW(MD111)-2,FALSE))</f>
        <v>#REF!</v>
      </c>
      <c r="MI111" s="81">
        <f>IF(MK$266=Equivalencies!$AE$23,'Site 32'!$F109,HLOOKUP(CONCATENATE(MG$2,MI$1),$B$3:$UUU$272,ROW($M111)-2,FALSE))</f>
        <v>0</v>
      </c>
      <c r="MJ111" s="81">
        <f>IF(MK$266=Equivalencies!$AE$23,'Site 32'!$G109,HLOOKUP(CONCATENATE(MG$2,MJ$1),$B$3:$UUU$272,ROW($N111)-2,FALSE))</f>
        <v>0</v>
      </c>
      <c r="MK111" s="81">
        <f>IF(MK$266=Equivalencies!$AE$23,'Site 32'!$H109,HLOOKUP(CONCATENATE(MG$2,MK$1),$B$3:$UUU$272,ROW($O111)-2,FALSE))</f>
        <v>0</v>
      </c>
      <c r="ML111" s="40"/>
      <c r="MM111" s="40"/>
      <c r="MN111" s="40"/>
      <c r="MO111" s="72"/>
      <c r="MP111" s="73" t="str">
        <f t="shared" si="32"/>
        <v>33Added Service #1:List staff by title based on FTE allocation assigned to the new service4</v>
      </c>
      <c r="MQ111" s="168">
        <f>IF(MV$266=Equivalencies!$AE$23,'Site 33'!$C109,HLOOKUP(CONCATENATE(MR$2,MQ$1),$B$3:$UUU$272,ROW($J111)-2,FALSE))</f>
        <v>0</v>
      </c>
      <c r="MR111" s="168" t="e">
        <f>IF($S$264=Equivalencies!$AE$23,#REF!,HLOOKUP(CONCATENATE($O$2,MR$1),$B$3:$UUU$272,ROW(#REF!)-2,FALSE))</f>
        <v>#REF!</v>
      </c>
      <c r="MS111" s="168" t="e">
        <f>IF($S$264=Equivalencies!$AE$23,#REF!,HLOOKUP(CONCATENATE($O$2,MS$1),$B$3:$UUU$272,ROW(MO111)-2,FALSE))</f>
        <v>#REF!</v>
      </c>
      <c r="MT111" s="81">
        <f>IF(MV$266=Equivalencies!$AE$23,'Site 33'!$F109,HLOOKUP(CONCATENATE(MR$2,MT$1),$B$3:$UUU$272,ROW($M111)-2,FALSE))</f>
        <v>0</v>
      </c>
      <c r="MU111" s="81">
        <f>IF(MV$266=Equivalencies!$AE$23,'Site 33'!$G109,HLOOKUP(CONCATENATE(MR$2,MU$1),$B$3:$UUU$272,ROW($N111)-2,FALSE))</f>
        <v>0</v>
      </c>
      <c r="MV111" s="81">
        <f>IF(MV$266=Equivalencies!$AE$23,'Site 33'!$H109,HLOOKUP(CONCATENATE(MR$2,MV$1),$B$3:$UUU$272,ROW($O111)-2,FALSE))</f>
        <v>0</v>
      </c>
      <c r="MW111" s="40"/>
      <c r="MX111" s="40"/>
      <c r="MY111" s="40"/>
      <c r="MZ111" s="72"/>
      <c r="NA111" s="73" t="str">
        <f t="shared" si="33"/>
        <v>34Added Service #1:List staff by title based on FTE allocation assigned to the new service4</v>
      </c>
      <c r="NB111" s="168">
        <f>IF(NG$266=Equivalencies!$AE$23,'Site 34'!$C109,HLOOKUP(CONCATENATE(NC$2,NB$1),$B$3:$UUU$272,ROW($J111)-2,FALSE))</f>
        <v>0</v>
      </c>
      <c r="NC111" s="168" t="e">
        <f>IF($S$264=Equivalencies!$AE$23,#REF!,HLOOKUP(CONCATENATE($O$2,NC$1),$B$3:$UUU$272,ROW(#REF!)-2,FALSE))</f>
        <v>#REF!</v>
      </c>
      <c r="ND111" s="168" t="e">
        <f>IF($S$264=Equivalencies!$AE$23,#REF!,HLOOKUP(CONCATENATE($O$2,ND$1),$B$3:$UUU$272,ROW(MZ111)-2,FALSE))</f>
        <v>#REF!</v>
      </c>
      <c r="NE111" s="81">
        <f>IF(NG$266=Equivalencies!$AE$23,'Site 34'!$F109,HLOOKUP(CONCATENATE(NC$2,NE$1),$B$3:$UUU$272,ROW($M111)-2,FALSE))</f>
        <v>0</v>
      </c>
      <c r="NF111" s="81">
        <f>IF(NG$266=Equivalencies!$AE$23,'Site 34'!$G109,HLOOKUP(CONCATENATE(NC$2,NF$1),$B$3:$UUU$272,ROW($N111)-2,FALSE))</f>
        <v>0</v>
      </c>
      <c r="NG111" s="81">
        <f>IF(NG$266=Equivalencies!$AE$23,'Site 34'!$H109,HLOOKUP(CONCATENATE(NC$2,NG$1),$B$3:$UUU$272,ROW($O111)-2,FALSE))</f>
        <v>0</v>
      </c>
      <c r="NH111" s="40"/>
      <c r="NI111" s="40"/>
      <c r="NJ111" s="40"/>
      <c r="NK111" s="72"/>
      <c r="NL111" s="73" t="str">
        <f t="shared" si="34"/>
        <v>35Added Service #1:List staff by title based on FTE allocation assigned to the new service4</v>
      </c>
      <c r="NM111" s="168">
        <f>IF(NR$266=Equivalencies!$AE$23,'Site 35'!$C109,HLOOKUP(CONCATENATE(NN$2,NM$1),$B$3:$UUU$272,ROW($J111)-2,FALSE))</f>
        <v>0</v>
      </c>
      <c r="NN111" s="168" t="e">
        <f>IF($S$264=Equivalencies!$AE$23,#REF!,HLOOKUP(CONCATENATE($O$2,NN$1),$B$3:$UUU$272,ROW(#REF!)-2,FALSE))</f>
        <v>#REF!</v>
      </c>
      <c r="NO111" s="168" t="e">
        <f>IF($S$264=Equivalencies!$AE$23,#REF!,HLOOKUP(CONCATENATE($O$2,NO$1),$B$3:$UUU$272,ROW(NK111)-2,FALSE))</f>
        <v>#REF!</v>
      </c>
      <c r="NP111" s="81">
        <f>IF(NR$266=Equivalencies!$AE$23,'Site 35'!$F109,HLOOKUP(CONCATENATE(NN$2,NP$1),$B$3:$UUU$272,ROW($M111)-2,FALSE))</f>
        <v>0</v>
      </c>
      <c r="NQ111" s="81">
        <f>IF(NR$266=Equivalencies!$AE$23,'Site 35'!$G109,HLOOKUP(CONCATENATE(NN$2,NQ$1),$B$3:$UUU$272,ROW($N111)-2,FALSE))</f>
        <v>0</v>
      </c>
      <c r="NR111" s="81">
        <f>IF(NR$266=Equivalencies!$AE$23,'Site 35'!$H109,HLOOKUP(CONCATENATE(NN$2,NR$1),$B$3:$UUU$272,ROW($O111)-2,FALSE))</f>
        <v>0</v>
      </c>
      <c r="NS111" s="40"/>
      <c r="NT111" s="40"/>
      <c r="NU111" s="40"/>
      <c r="NV111" s="72"/>
      <c r="NW111" s="73" t="str">
        <f t="shared" si="35"/>
        <v>36Added Service #1:List staff by title based on FTE allocation assigned to the new service4</v>
      </c>
      <c r="NX111" s="168">
        <f>IF(OC$266=Equivalencies!$AE$23,'Site 36'!$C109,HLOOKUP(CONCATENATE(NY$2,NX$1),$B$3:$UUU$272,ROW($J111)-2,FALSE))</f>
        <v>0</v>
      </c>
      <c r="NY111" s="168" t="e">
        <f>IF($S$264=Equivalencies!$AE$23,#REF!,HLOOKUP(CONCATENATE($O$2,NY$1),$B$3:$UUU$272,ROW(#REF!)-2,FALSE))</f>
        <v>#REF!</v>
      </c>
      <c r="NZ111" s="168" t="e">
        <f>IF($S$264=Equivalencies!$AE$23,#REF!,HLOOKUP(CONCATENATE($O$2,NZ$1),$B$3:$UUU$272,ROW(NV111)-2,FALSE))</f>
        <v>#REF!</v>
      </c>
      <c r="OA111" s="81">
        <f>IF(OC$266=Equivalencies!$AE$23,'Site 36'!$F109,HLOOKUP(CONCATENATE(NY$2,OA$1),$B$3:$UUU$272,ROW($M111)-2,FALSE))</f>
        <v>0</v>
      </c>
      <c r="OB111" s="81">
        <f>IF(OC$266=Equivalencies!$AE$23,'Site 36'!$G109,HLOOKUP(CONCATENATE(NY$2,OB$1),$B$3:$UUU$272,ROW($N111)-2,FALSE))</f>
        <v>0</v>
      </c>
      <c r="OC111" s="81">
        <f>IF(OC$266=Equivalencies!$AE$23,'Site 36'!$H109,HLOOKUP(CONCATENATE(NY$2,OC$1),$B$3:$UUU$272,ROW($O111)-2,FALSE))</f>
        <v>0</v>
      </c>
      <c r="OD111" s="40"/>
      <c r="OE111" s="40"/>
      <c r="OF111" s="40"/>
      <c r="OG111" s="72"/>
      <c r="OH111" s="73" t="str">
        <f t="shared" si="36"/>
        <v>37Added Service #1:List staff by title based on FTE allocation assigned to the new service4</v>
      </c>
      <c r="OI111" s="168">
        <f>IF(ON$266=Equivalencies!$AE$23,'Site 37'!$C109,HLOOKUP(CONCATENATE(OJ$2,OI$1),$B$3:$UUU$272,ROW($J111)-2,FALSE))</f>
        <v>0</v>
      </c>
      <c r="OJ111" s="168" t="e">
        <f>IF($S$264=Equivalencies!$AE$23,#REF!,HLOOKUP(CONCATENATE($O$2,OJ$1),$B$3:$UUU$272,ROW(#REF!)-2,FALSE))</f>
        <v>#REF!</v>
      </c>
      <c r="OK111" s="168" t="e">
        <f>IF($S$264=Equivalencies!$AE$23,#REF!,HLOOKUP(CONCATENATE($O$2,OK$1),$B$3:$UUU$272,ROW(OG111)-2,FALSE))</f>
        <v>#REF!</v>
      </c>
      <c r="OL111" s="81">
        <f>IF(ON$266=Equivalencies!$AE$23,'Site 37'!$F109,HLOOKUP(CONCATENATE(OJ$2,OL$1),$B$3:$UUU$272,ROW($M111)-2,FALSE))</f>
        <v>0</v>
      </c>
      <c r="OM111" s="81">
        <f>IF(ON$266=Equivalencies!$AE$23,'Site 37'!$G109,HLOOKUP(CONCATENATE(OJ$2,OM$1),$B$3:$UUU$272,ROW($N111)-2,FALSE))</f>
        <v>0</v>
      </c>
      <c r="ON111" s="81">
        <f>IF(ON$266=Equivalencies!$AE$23,'Site 37'!$H109,HLOOKUP(CONCATENATE(OJ$2,ON$1),$B$3:$UUU$272,ROW($O111)-2,FALSE))</f>
        <v>0</v>
      </c>
      <c r="OO111" s="40"/>
      <c r="OP111" s="40"/>
      <c r="OQ111" s="40"/>
      <c r="OR111" s="72"/>
      <c r="OS111" s="73" t="str">
        <f t="shared" si="37"/>
        <v>38Added Service #1:List staff by title based on FTE allocation assigned to the new service4</v>
      </c>
      <c r="OT111" s="168">
        <f>IF(OY$266=Equivalencies!$AE$23,'Site 38'!$C109,HLOOKUP(CONCATENATE(OU$2,OT$1),$B$3:$UUU$272,ROW($J111)-2,FALSE))</f>
        <v>0</v>
      </c>
      <c r="OU111" s="168" t="e">
        <f>IF($S$264=Equivalencies!$AE$23,#REF!,HLOOKUP(CONCATENATE($O$2,OU$1),$B$3:$UUU$272,ROW(#REF!)-2,FALSE))</f>
        <v>#REF!</v>
      </c>
      <c r="OV111" s="168" t="e">
        <f>IF($S$264=Equivalencies!$AE$23,#REF!,HLOOKUP(CONCATENATE($O$2,OV$1),$B$3:$UUU$272,ROW(OR111)-2,FALSE))</f>
        <v>#REF!</v>
      </c>
      <c r="OW111" s="81">
        <f>IF(OY$266=Equivalencies!$AE$23,'Site 38'!$F109,HLOOKUP(CONCATENATE(OU$2,OW$1),$B$3:$UUU$272,ROW($M111)-2,FALSE))</f>
        <v>0</v>
      </c>
      <c r="OX111" s="81">
        <f>IF(OY$266=Equivalencies!$AE$23,'Site 38'!$G109,HLOOKUP(CONCATENATE(OU$2,OX$1),$B$3:$UUU$272,ROW($N111)-2,FALSE))</f>
        <v>0</v>
      </c>
      <c r="OY111" s="81">
        <f>IF(OY$266=Equivalencies!$AE$23,'Site 38'!$H109,HLOOKUP(CONCATENATE(OU$2,OY$1),$B$3:$UUU$272,ROW($O111)-2,FALSE))</f>
        <v>0</v>
      </c>
      <c r="OZ111" s="40"/>
      <c r="PA111" s="40"/>
      <c r="PB111" s="40"/>
      <c r="PC111" s="72"/>
      <c r="PD111" s="73" t="str">
        <f t="shared" si="38"/>
        <v>39Added Service #1:List staff by title based on FTE allocation assigned to the new service4</v>
      </c>
      <c r="PE111" s="168">
        <f>IF(PJ$266=Equivalencies!$AE$23,'Site 39'!$C109,HLOOKUP(CONCATENATE(PF$2,PE$1),$B$3:$UUU$272,ROW($J111)-2,FALSE))</f>
        <v>0</v>
      </c>
      <c r="PF111" s="168" t="e">
        <f>IF($S$264=Equivalencies!$AE$23,#REF!,HLOOKUP(CONCATENATE($O$2,PF$1),$B$3:$UUU$272,ROW(#REF!)-2,FALSE))</f>
        <v>#REF!</v>
      </c>
      <c r="PG111" s="168" t="e">
        <f>IF($S$264=Equivalencies!$AE$23,#REF!,HLOOKUP(CONCATENATE($O$2,PG$1),$B$3:$UUU$272,ROW(PC111)-2,FALSE))</f>
        <v>#REF!</v>
      </c>
      <c r="PH111" s="81">
        <f>IF(PJ$266=Equivalencies!$AE$23,'Site 39'!$F109,HLOOKUP(CONCATENATE(PF$2,PH$1),$B$3:$UUU$272,ROW($M111)-2,FALSE))</f>
        <v>0</v>
      </c>
      <c r="PI111" s="81">
        <f>IF(PJ$266=Equivalencies!$AE$23,'Site 39'!$G109,HLOOKUP(CONCATENATE(PF$2,PI$1),$B$3:$UUU$272,ROW($N111)-2,FALSE))</f>
        <v>0</v>
      </c>
      <c r="PJ111" s="81">
        <f>IF(PJ$266=Equivalencies!$AE$23,'Site 39'!$H109,HLOOKUP(CONCATENATE(PF$2,PJ$1),$B$3:$UUU$272,ROW($O111)-2,FALSE))</f>
        <v>0</v>
      </c>
      <c r="PK111" s="40"/>
      <c r="PL111" s="40"/>
      <c r="PM111" s="40"/>
      <c r="PN111" s="72"/>
      <c r="PO111" s="73" t="str">
        <f t="shared" si="39"/>
        <v>40Added Service #1:List staff by title based on FTE allocation assigned to the new service4</v>
      </c>
      <c r="PP111" s="168">
        <f>IF(PU$266=Equivalencies!$AE$23,'Site 40'!$C109,HLOOKUP(CONCATENATE(PQ$2,PP$1),$B$3:$UUU$272,ROW($J111)-2,FALSE))</f>
        <v>0</v>
      </c>
      <c r="PQ111" s="168" t="e">
        <f>IF($S$264=Equivalencies!$AE$23,#REF!,HLOOKUP(CONCATENATE($O$2,PQ$1),$B$3:$UUU$272,ROW(#REF!)-2,FALSE))</f>
        <v>#REF!</v>
      </c>
      <c r="PR111" s="168" t="e">
        <f>IF($S$264=Equivalencies!$AE$23,#REF!,HLOOKUP(CONCATENATE($O$2,PR$1),$B$3:$UUU$272,ROW(PN111)-2,FALSE))</f>
        <v>#REF!</v>
      </c>
      <c r="PS111" s="81">
        <f>IF(PU$266=Equivalencies!$AE$23,'Site 40'!$F109,HLOOKUP(CONCATENATE(PQ$2,PS$1),$B$3:$UUU$272,ROW($M111)-2,FALSE))</f>
        <v>0</v>
      </c>
      <c r="PT111" s="81">
        <f>IF(PU$266=Equivalencies!$AE$23,'Site 40'!$G109,HLOOKUP(CONCATENATE(PQ$2,PT$1),$B$3:$UUU$272,ROW($N111)-2,FALSE))</f>
        <v>0</v>
      </c>
      <c r="PU111" s="81">
        <f>IF(PU$266=Equivalencies!$AE$23,'Site 40'!$H109,HLOOKUP(CONCATENATE(PQ$2,PU$1),$B$3:$UUU$272,ROW($O111)-2,FALSE))</f>
        <v>0</v>
      </c>
      <c r="PV111" s="40"/>
      <c r="PW111" s="40"/>
      <c r="PX111" s="40"/>
      <c r="PY111" s="72"/>
      <c r="PZ111" s="73" t="str">
        <f t="shared" si="40"/>
        <v>41Added Service #1:List staff by title based on FTE allocation assigned to the new service4</v>
      </c>
      <c r="QA111" s="168">
        <f>IF(QF$266=Equivalencies!$AE$23,'Site 41'!$C109,HLOOKUP(CONCATENATE(QB$2,QA$1),$B$3:$UUU$272,ROW($J111)-2,FALSE))</f>
        <v>0</v>
      </c>
      <c r="QB111" s="168" t="e">
        <f>IF($S$264=Equivalencies!$AE$23,#REF!,HLOOKUP(CONCATENATE($O$2,QB$1),$B$3:$UUU$272,ROW(#REF!)-2,FALSE))</f>
        <v>#REF!</v>
      </c>
      <c r="QC111" s="168" t="e">
        <f>IF($S$264=Equivalencies!$AE$23,#REF!,HLOOKUP(CONCATENATE($O$2,QC$1),$B$3:$UUU$272,ROW(PY111)-2,FALSE))</f>
        <v>#REF!</v>
      </c>
      <c r="QD111" s="81">
        <f>IF(QF$266=Equivalencies!$AE$23,'Site 41'!$F109,HLOOKUP(CONCATENATE(QB$2,QD$1),$B$3:$UUU$272,ROW($M111)-2,FALSE))</f>
        <v>0</v>
      </c>
      <c r="QE111" s="81">
        <f>IF(QF$266=Equivalencies!$AE$23,'Site 41'!$G109,HLOOKUP(CONCATENATE(QB$2,QE$1),$B$3:$UUU$272,ROW($N111)-2,FALSE))</f>
        <v>0</v>
      </c>
      <c r="QF111" s="81">
        <f>IF(QF$266=Equivalencies!$AE$23,'Site 41'!$H109,HLOOKUP(CONCATENATE(QB$2,QF$1),$B$3:$UUU$272,ROW($O111)-2,FALSE))</f>
        <v>0</v>
      </c>
      <c r="QG111" s="40"/>
      <c r="QH111" s="40"/>
      <c r="QI111" s="40"/>
      <c r="QJ111" s="72"/>
      <c r="QK111" s="73" t="str">
        <f t="shared" si="41"/>
        <v>42Added Service #1:List staff by title based on FTE allocation assigned to the new service4</v>
      </c>
      <c r="QL111" s="168">
        <f>IF(QQ$266=Equivalencies!$AE$23,'Site 42'!$C109,HLOOKUP(CONCATENATE(QM$2,QL$1),$B$3:$UUU$272,ROW($J111)-2,FALSE))</f>
        <v>0</v>
      </c>
      <c r="QM111" s="168" t="e">
        <f>IF($S$264=Equivalencies!$AE$23,#REF!,HLOOKUP(CONCATENATE($O$2,QM$1),$B$3:$UUU$272,ROW(#REF!)-2,FALSE))</f>
        <v>#REF!</v>
      </c>
      <c r="QN111" s="168" t="e">
        <f>IF($S$264=Equivalencies!$AE$23,#REF!,HLOOKUP(CONCATENATE($O$2,QN$1),$B$3:$UUU$272,ROW(QJ111)-2,FALSE))</f>
        <v>#REF!</v>
      </c>
      <c r="QO111" s="81">
        <f>IF(QQ$266=Equivalencies!$AE$23,'Site 42'!$F109,HLOOKUP(CONCATENATE(QM$2,QO$1),$B$3:$UUU$272,ROW($M111)-2,FALSE))</f>
        <v>0</v>
      </c>
      <c r="QP111" s="81">
        <f>IF(QQ$266=Equivalencies!$AE$23,'Site 42'!$G109,HLOOKUP(CONCATENATE(QM$2,QP$1),$B$3:$UUU$272,ROW($N111)-2,FALSE))</f>
        <v>0</v>
      </c>
      <c r="QQ111" s="81">
        <f>IF(QQ$266=Equivalencies!$AE$23,'Site 42'!$H109,HLOOKUP(CONCATENATE(QM$2,QQ$1),$B$3:$UUU$272,ROW($O111)-2,FALSE))</f>
        <v>0</v>
      </c>
      <c r="QR111" s="40"/>
      <c r="QS111" s="40"/>
      <c r="QT111" s="40"/>
      <c r="QU111" s="72"/>
      <c r="QV111" s="73" t="str">
        <f t="shared" si="42"/>
        <v>43Added Service #1:List staff by title based on FTE allocation assigned to the new service4</v>
      </c>
      <c r="QW111" s="168">
        <f>IF(RB$266=Equivalencies!$AE$23,'Site 43'!$C109,HLOOKUP(CONCATENATE(QX$2,QW$1),$B$3:$UUU$272,ROW($J111)-2,FALSE))</f>
        <v>0</v>
      </c>
      <c r="QX111" s="168" t="e">
        <f>IF($S$264=Equivalencies!$AE$23,#REF!,HLOOKUP(CONCATENATE($O$2,QX$1),$B$3:$UUU$272,ROW(#REF!)-2,FALSE))</f>
        <v>#REF!</v>
      </c>
      <c r="QY111" s="168" t="e">
        <f>IF($S$264=Equivalencies!$AE$23,#REF!,HLOOKUP(CONCATENATE($O$2,QY$1),$B$3:$UUU$272,ROW(QU111)-2,FALSE))</f>
        <v>#REF!</v>
      </c>
      <c r="QZ111" s="81">
        <f>IF(RB$266=Equivalencies!$AE$23,'Site 43'!$F109,HLOOKUP(CONCATENATE(QX$2,QZ$1),$B$3:$UUU$272,ROW($M111)-2,FALSE))</f>
        <v>0</v>
      </c>
      <c r="RA111" s="81">
        <f>IF(RB$266=Equivalencies!$AE$23,'Site 43'!$G109,HLOOKUP(CONCATENATE(QX$2,RA$1),$B$3:$UUU$272,ROW($N111)-2,FALSE))</f>
        <v>0</v>
      </c>
      <c r="RB111" s="81">
        <f>IF(RB$266=Equivalencies!$AE$23,'Site 43'!$H109,HLOOKUP(CONCATENATE(QX$2,RB$1),$B$3:$UUU$272,ROW($O111)-2,FALSE))</f>
        <v>0</v>
      </c>
      <c r="RC111" s="40"/>
      <c r="RD111" s="40"/>
      <c r="RE111" s="40"/>
      <c r="RF111" s="72"/>
      <c r="RG111" s="73" t="str">
        <f t="shared" si="43"/>
        <v>44Added Service #1:List staff by title based on FTE allocation assigned to the new service4</v>
      </c>
      <c r="RH111" s="168">
        <f>IF(RM$266=Equivalencies!$AE$23,'Site 44'!$C109,HLOOKUP(CONCATENATE(RI$2,RH$1),$B$3:$UUU$272,ROW($J111)-2,FALSE))</f>
        <v>0</v>
      </c>
      <c r="RI111" s="168" t="e">
        <f>IF($S$264=Equivalencies!$AE$23,#REF!,HLOOKUP(CONCATENATE($O$2,RI$1),$B$3:$UUU$272,ROW(#REF!)-2,FALSE))</f>
        <v>#REF!</v>
      </c>
      <c r="RJ111" s="168" t="e">
        <f>IF($S$264=Equivalencies!$AE$23,#REF!,HLOOKUP(CONCATENATE($O$2,RJ$1),$B$3:$UUU$272,ROW(RF111)-2,FALSE))</f>
        <v>#REF!</v>
      </c>
      <c r="RK111" s="81">
        <f>IF(RM$266=Equivalencies!$AE$23,'Site 44'!$F109,HLOOKUP(CONCATENATE(RI$2,RK$1),$B$3:$UUU$272,ROW($M111)-2,FALSE))</f>
        <v>0</v>
      </c>
      <c r="RL111" s="81">
        <f>IF(RM$266=Equivalencies!$AE$23,'Site 44'!$G109,HLOOKUP(CONCATENATE(RI$2,RL$1),$B$3:$UUU$272,ROW($N111)-2,FALSE))</f>
        <v>0</v>
      </c>
      <c r="RM111" s="81">
        <f>IF(RM$266=Equivalencies!$AE$23,'Site 44'!$H109,HLOOKUP(CONCATENATE(RI$2,RM$1),$B$3:$UUU$272,ROW($O111)-2,FALSE))</f>
        <v>0</v>
      </c>
      <c r="RN111" s="40"/>
      <c r="RO111" s="40"/>
      <c r="RP111" s="40"/>
      <c r="RQ111" s="72"/>
      <c r="RR111" s="73" t="str">
        <f t="shared" si="44"/>
        <v>45Added Service #1:List staff by title based on FTE allocation assigned to the new service4</v>
      </c>
      <c r="RS111" s="168">
        <f>IF(RX$266=Equivalencies!$AE$23,'Site 45'!$C109,HLOOKUP(CONCATENATE(RT$2,RS$1),$B$3:$UUU$272,ROW($J111)-2,FALSE))</f>
        <v>0</v>
      </c>
      <c r="RT111" s="168" t="e">
        <f>IF($S$264=Equivalencies!$AE$23,#REF!,HLOOKUP(CONCATENATE($O$2,RT$1),$B$3:$UUU$272,ROW(#REF!)-2,FALSE))</f>
        <v>#REF!</v>
      </c>
      <c r="RU111" s="168" t="e">
        <f>IF($S$264=Equivalencies!$AE$23,#REF!,HLOOKUP(CONCATENATE($O$2,RU$1),$B$3:$UUU$272,ROW(RQ111)-2,FALSE))</f>
        <v>#REF!</v>
      </c>
      <c r="RV111" s="81">
        <f>IF(RX$266=Equivalencies!$AE$23,'Site 45'!$F109,HLOOKUP(CONCATENATE(RT$2,RV$1),$B$3:$UUU$272,ROW($M111)-2,FALSE))</f>
        <v>0</v>
      </c>
      <c r="RW111" s="81">
        <f>IF(RX$266=Equivalencies!$AE$23,'Site 45'!$G109,HLOOKUP(CONCATENATE(RT$2,RW$1),$B$3:$UUU$272,ROW($N111)-2,FALSE))</f>
        <v>0</v>
      </c>
      <c r="RX111" s="81">
        <f>IF(RX$266=Equivalencies!$AE$23,'Site 45'!$H109,HLOOKUP(CONCATENATE(RT$2,RX$1),$B$3:$UUU$272,ROW($O111)-2,FALSE))</f>
        <v>0</v>
      </c>
      <c r="RY111" s="40"/>
      <c r="RZ111" s="40"/>
      <c r="SA111" s="40"/>
      <c r="SB111" s="72"/>
      <c r="SC111" s="73" t="str">
        <f t="shared" si="45"/>
        <v>46Added Service #1:List staff by title based on FTE allocation assigned to the new service4</v>
      </c>
      <c r="SD111" s="168">
        <f>IF(SI$266=Equivalencies!$AE$23,'Site 46'!$C109,HLOOKUP(CONCATENATE(SE$2,SD$1),$B$3:$UUU$272,ROW($J111)-2,FALSE))</f>
        <v>0</v>
      </c>
      <c r="SE111" s="168" t="e">
        <f>IF($S$264=Equivalencies!$AE$23,#REF!,HLOOKUP(CONCATENATE($O$2,SE$1),$B$3:$UUU$272,ROW(#REF!)-2,FALSE))</f>
        <v>#REF!</v>
      </c>
      <c r="SF111" s="168" t="e">
        <f>IF($S$264=Equivalencies!$AE$23,#REF!,HLOOKUP(CONCATENATE($O$2,SF$1),$B$3:$UUU$272,ROW(SB111)-2,FALSE))</f>
        <v>#REF!</v>
      </c>
      <c r="SG111" s="81">
        <f>IF(SI$266=Equivalencies!$AE$23,'Site 46'!$F109,HLOOKUP(CONCATENATE(SE$2,SG$1),$B$3:$UUU$272,ROW($M111)-2,FALSE))</f>
        <v>0</v>
      </c>
      <c r="SH111" s="81">
        <f>IF(SI$266=Equivalencies!$AE$23,'Site 46'!$G109,HLOOKUP(CONCATENATE(SE$2,SH$1),$B$3:$UUU$272,ROW($N111)-2,FALSE))</f>
        <v>0</v>
      </c>
      <c r="SI111" s="81">
        <f>IF(SI$266=Equivalencies!$AE$23,'Site 46'!$H109,HLOOKUP(CONCATENATE(SE$2,SI$1),$B$3:$UUU$272,ROW($O111)-2,FALSE))</f>
        <v>0</v>
      </c>
      <c r="SJ111" s="40"/>
      <c r="SK111" s="40"/>
      <c r="SL111" s="40"/>
      <c r="SM111" s="72"/>
      <c r="SN111" s="73" t="str">
        <f t="shared" si="46"/>
        <v>47Added Service #1:List staff by title based on FTE allocation assigned to the new service4</v>
      </c>
      <c r="SO111" s="168">
        <f>IF(ST$266=Equivalencies!$AE$23,'Site 47'!$C109,HLOOKUP(CONCATENATE(SP$2,SO$1),$B$3:$UUU$272,ROW($J111)-2,FALSE))</f>
        <v>0</v>
      </c>
      <c r="SP111" s="168" t="e">
        <f>IF($S$264=Equivalencies!$AE$23,#REF!,HLOOKUP(CONCATENATE($O$2,SP$1),$B$3:$UUU$272,ROW(#REF!)-2,FALSE))</f>
        <v>#REF!</v>
      </c>
      <c r="SQ111" s="168" t="e">
        <f>IF($S$264=Equivalencies!$AE$23,#REF!,HLOOKUP(CONCATENATE($O$2,SQ$1),$B$3:$UUU$272,ROW(SM111)-2,FALSE))</f>
        <v>#REF!</v>
      </c>
      <c r="SR111" s="81">
        <f>IF(ST$266=Equivalencies!$AE$23,'Site 47'!$F109,HLOOKUP(CONCATENATE(SP$2,SR$1),$B$3:$UUU$272,ROW($M111)-2,FALSE))</f>
        <v>0</v>
      </c>
      <c r="SS111" s="81">
        <f>IF(ST$266=Equivalencies!$AE$23,'Site 47'!$G109,HLOOKUP(CONCATENATE(SP$2,SS$1),$B$3:$UUU$272,ROW($N111)-2,FALSE))</f>
        <v>0</v>
      </c>
      <c r="ST111" s="81">
        <f>IF(ST$266=Equivalencies!$AE$23,'Site 47'!$H109,HLOOKUP(CONCATENATE(SP$2,ST$1),$B$3:$UUU$272,ROW($O111)-2,FALSE))</f>
        <v>0</v>
      </c>
      <c r="SU111" s="40"/>
      <c r="SV111" s="40"/>
      <c r="SW111" s="40"/>
      <c r="SX111" s="72"/>
      <c r="SY111" s="73" t="str">
        <f t="shared" si="47"/>
        <v>48Added Service #1:List staff by title based on FTE allocation assigned to the new service4</v>
      </c>
      <c r="SZ111" s="168">
        <f>IF(TE$266=Equivalencies!$AE$23,'Site 48'!$C109,HLOOKUP(CONCATENATE(TA$2,SZ$1),$B$3:$UUU$272,ROW($J111)-2,FALSE))</f>
        <v>0</v>
      </c>
      <c r="TA111" s="168" t="e">
        <f>IF($S$264=Equivalencies!$AE$23,#REF!,HLOOKUP(CONCATENATE($O$2,TA$1),$B$3:$UUU$272,ROW(#REF!)-2,FALSE))</f>
        <v>#REF!</v>
      </c>
      <c r="TB111" s="168" t="e">
        <f>IF($S$264=Equivalencies!$AE$23,#REF!,HLOOKUP(CONCATENATE($O$2,TB$1),$B$3:$UUU$272,ROW(SX111)-2,FALSE))</f>
        <v>#REF!</v>
      </c>
      <c r="TC111" s="81">
        <f>IF(TE$266=Equivalencies!$AE$23,'Site 48'!$F109,HLOOKUP(CONCATENATE(TA$2,TC$1),$B$3:$UUU$272,ROW($M111)-2,FALSE))</f>
        <v>0</v>
      </c>
      <c r="TD111" s="81">
        <f>IF(TE$266=Equivalencies!$AE$23,'Site 48'!$G109,HLOOKUP(CONCATENATE(TA$2,TD$1),$B$3:$UUU$272,ROW($N111)-2,FALSE))</f>
        <v>0</v>
      </c>
      <c r="TE111" s="81">
        <f>IF(TE$266=Equivalencies!$AE$23,'Site 48'!$H109,HLOOKUP(CONCATENATE(TA$2,TE$1),$B$3:$UUU$272,ROW($O111)-2,FALSE))</f>
        <v>0</v>
      </c>
      <c r="TF111" s="40"/>
      <c r="TG111" s="40"/>
      <c r="TH111" s="40"/>
      <c r="TI111" s="72"/>
      <c r="TJ111" s="73" t="str">
        <f t="shared" si="48"/>
        <v>49Added Service #1:List staff by title based on FTE allocation assigned to the new service4</v>
      </c>
      <c r="TK111" s="168">
        <f>IF(TP$266=Equivalencies!$AE$23,'Site 49'!$C109,HLOOKUP(CONCATENATE(TL$2,TK$1),$B$3:$UUU$272,ROW($J111)-2,FALSE))</f>
        <v>0</v>
      </c>
      <c r="TL111" s="168" t="e">
        <f>IF($S$264=Equivalencies!$AE$23,#REF!,HLOOKUP(CONCATENATE($O$2,TL$1),$B$3:$UUU$272,ROW(#REF!)-2,FALSE))</f>
        <v>#REF!</v>
      </c>
      <c r="TM111" s="168" t="e">
        <f>IF($S$264=Equivalencies!$AE$23,#REF!,HLOOKUP(CONCATENATE($O$2,TM$1),$B$3:$UUU$272,ROW(TI111)-2,FALSE))</f>
        <v>#REF!</v>
      </c>
      <c r="TN111" s="81">
        <f>IF(TP$266=Equivalencies!$AE$23,'Site 49'!$F109,HLOOKUP(CONCATENATE(TL$2,TN$1),$B$3:$UUU$272,ROW($M111)-2,FALSE))</f>
        <v>0</v>
      </c>
      <c r="TO111" s="81">
        <f>IF(TP$266=Equivalencies!$AE$23,'Site 49'!$G109,HLOOKUP(CONCATENATE(TL$2,TO$1),$B$3:$UUU$272,ROW($N111)-2,FALSE))</f>
        <v>0</v>
      </c>
      <c r="TP111" s="81">
        <f>IF(TP$266=Equivalencies!$AE$23,'Site 49'!$H109,HLOOKUP(CONCATENATE(TL$2,TP$1),$B$3:$UUU$272,ROW($O111)-2,FALSE))</f>
        <v>0</v>
      </c>
      <c r="TQ111" s="40"/>
      <c r="TR111" s="40"/>
      <c r="TS111" s="40"/>
      <c r="TT111" s="72"/>
      <c r="TU111" s="73" t="str">
        <f t="shared" si="49"/>
        <v>50Added Service #1:List staff by title based on FTE allocation assigned to the new service4</v>
      </c>
      <c r="TV111" s="168">
        <f>IF(UA$266=Equivalencies!$AE$23,'Site 50'!$C109,HLOOKUP(CONCATENATE(TW$2,TV$1),$B$3:$UUU$272,ROW($J111)-2,FALSE))</f>
        <v>0</v>
      </c>
      <c r="TW111" s="168" t="e">
        <f>IF($S$264=Equivalencies!$AE$23,#REF!,HLOOKUP(CONCATENATE($O$2,TW$1),$B$3:$UUU$272,ROW(#REF!)-2,FALSE))</f>
        <v>#REF!</v>
      </c>
      <c r="TX111" s="168" t="e">
        <f>IF($S$264=Equivalencies!$AE$23,#REF!,HLOOKUP(CONCATENATE($O$2,TX$1),$B$3:$UUU$272,ROW(TT111)-2,FALSE))</f>
        <v>#REF!</v>
      </c>
      <c r="TY111" s="81">
        <f>IF(UA$266=Equivalencies!$AE$23,'Site 50'!$F109,HLOOKUP(CONCATENATE(TW$2,TY$1),$B$3:$UUU$272,ROW($M111)-2,FALSE))</f>
        <v>0</v>
      </c>
      <c r="TZ111" s="81">
        <f>IF(UA$266=Equivalencies!$AE$23,'Site 50'!$G109,HLOOKUP(CONCATENATE(TW$2,TZ$1),$B$3:$UUU$272,ROW($N111)-2,FALSE))</f>
        <v>0</v>
      </c>
      <c r="UA111" s="81">
        <f>IF(UA$266=Equivalencies!$AE$23,'Site 50'!$H109,HLOOKUP(CONCATENATE(TW$2,UA$1),$B$3:$UUU$272,ROW($O111)-2,FALSE))</f>
        <v>0</v>
      </c>
      <c r="UB111" s="40"/>
      <c r="UC111" s="40"/>
      <c r="UD111" s="40"/>
      <c r="UE111" s="72"/>
    </row>
    <row r="112" spans="1:551" x14ac:dyDescent="0.25">
      <c r="A112" s="75">
        <v>5</v>
      </c>
      <c r="B112" s="73" t="str">
        <f t="shared" si="0"/>
        <v>1Added Service #1:List staff by title based on FTE allocation assigned to the new service5</v>
      </c>
      <c r="C112" s="168">
        <f>IF(H$266=Equivalencies!$AE$23,'Site 1'!$C110,HLOOKUP(CONCATENATE(D$2,C$1),$B$3:$UUU$272,ROW($J112)-2,FALSE))</f>
        <v>0</v>
      </c>
      <c r="D112" s="168" t="e">
        <f>IF($S$264=Equivalencies!$AE$23,#REF!,HLOOKUP(CONCATENATE($O$2,D$1),$B$3:$UUU$272,ROW(#REF!)-2,FALSE))</f>
        <v>#REF!</v>
      </c>
      <c r="E112" s="168" t="e">
        <f>IF($S$264=Equivalencies!$AE$23,#REF!,HLOOKUP(CONCATENATE($O$2,E$1),$B$3:$UUU$272,ROW(A112)-2,FALSE))</f>
        <v>#REF!</v>
      </c>
      <c r="F112" s="81">
        <f>IF(H$266=Equivalencies!$AE$23,'Site 1'!$F110,HLOOKUP(CONCATENATE(D$2,F$1),$B$3:$UUU$272,ROW($M112)-2,FALSE))</f>
        <v>0</v>
      </c>
      <c r="G112" s="81">
        <f>IF(H$266=Equivalencies!$AE$23,'Site 1'!$G110,HLOOKUP(CONCATENATE(D$2,G$1),$B$3:$UUU$272,ROW($N112)-2,FALSE))</f>
        <v>0</v>
      </c>
      <c r="H112" s="81">
        <f>IF(H$266=Equivalencies!$AE$23,'Site 1'!$H110,HLOOKUP(CONCATENATE(D$2,H$1),$B$3:$UUU$272,ROW($O112)-2,FALSE))</f>
        <v>0</v>
      </c>
      <c r="I112" s="40"/>
      <c r="J112" s="40"/>
      <c r="K112" s="40"/>
      <c r="L112" s="72"/>
      <c r="M112" s="73" t="str">
        <f t="shared" si="1"/>
        <v>2Added Service #1:List staff by title based on FTE allocation assigned to the new service5</v>
      </c>
      <c r="N112" s="168">
        <f>IF(S$266=Equivalencies!$AE$23,'Site 2'!$C110,HLOOKUP(CONCATENATE(O$2,N$1),$B$3:$UUU$272,ROW($J112)-2,FALSE))</f>
        <v>0</v>
      </c>
      <c r="O112" s="168" t="e">
        <f>IF($S$264=Equivalencies!$AE$23,#REF!,HLOOKUP(CONCATENATE($O$2,O$1),$B$3:$UUU$272,ROW(#REF!)-2,FALSE))</f>
        <v>#REF!</v>
      </c>
      <c r="P112" s="168" t="e">
        <f>IF($S$264=Equivalencies!$AE$23,#REF!,HLOOKUP(CONCATENATE($O$2,P$1),$B$3:$UUU$272,ROW(L112)-2,FALSE))</f>
        <v>#REF!</v>
      </c>
      <c r="Q112" s="81">
        <f>IF(S$266=Equivalencies!$AE$23,'Site 2'!$F110,HLOOKUP(CONCATENATE(O$2,Q$1),$B$3:$UUU$272,ROW($M112)-2,FALSE))</f>
        <v>0</v>
      </c>
      <c r="R112" s="81">
        <f>IF(S$266=Equivalencies!$AE$23,'Site 2'!$G110,HLOOKUP(CONCATENATE(O$2,R$1),$B$3:$UUU$272,ROW($N112)-2,FALSE))</f>
        <v>0</v>
      </c>
      <c r="S112" s="81">
        <f>IF(S$266=Equivalencies!$AE$23,'Site 2'!$H110,HLOOKUP(CONCATENATE(O$2,S$1),$B$3:$UUU$272,ROW($O112)-2,FALSE))</f>
        <v>0</v>
      </c>
      <c r="T112" s="40"/>
      <c r="U112" s="40"/>
      <c r="V112" s="40"/>
      <c r="W112" s="72"/>
      <c r="X112" s="73" t="str">
        <f t="shared" si="2"/>
        <v>3Added Service #1:List staff by title based on FTE allocation assigned to the new service5</v>
      </c>
      <c r="Y112" s="168">
        <f>IF(AD$266=Equivalencies!$AE$23,'Site 3'!$C110,HLOOKUP(CONCATENATE(Z$2,Y$1),$B$3:$UUU$272,ROW($J112)-2,FALSE))</f>
        <v>0</v>
      </c>
      <c r="Z112" s="168" t="e">
        <f>IF($S$264=Equivalencies!$AE$23,#REF!,HLOOKUP(CONCATENATE($O$2,Z$1),$B$3:$UUU$272,ROW(#REF!)-2,FALSE))</f>
        <v>#REF!</v>
      </c>
      <c r="AA112" s="168" t="e">
        <f>IF($S$264=Equivalencies!$AE$23,#REF!,HLOOKUP(CONCATENATE($O$2,AA$1),$B$3:$UUU$272,ROW(W112)-2,FALSE))</f>
        <v>#REF!</v>
      </c>
      <c r="AB112" s="81">
        <f>IF(AD$266=Equivalencies!$AE$23,'Site 3'!$F110,HLOOKUP(CONCATENATE(Z$2,AB$1),$B$3:$UUU$272,ROW($M112)-2,FALSE))</f>
        <v>0</v>
      </c>
      <c r="AC112" s="81">
        <f>IF(AD$266=Equivalencies!$AE$23,'Site 3'!$G110,HLOOKUP(CONCATENATE(Z$2,AC$1),$B$3:$UUU$272,ROW($N112)-2,FALSE))</f>
        <v>0</v>
      </c>
      <c r="AD112" s="81">
        <f>IF(AD$266=Equivalencies!$AE$23,'Site 3'!$H110,HLOOKUP(CONCATENATE(Z$2,AD$1),$B$3:$UUU$272,ROW($O112)-2,FALSE))</f>
        <v>0</v>
      </c>
      <c r="AE112" s="40"/>
      <c r="AF112" s="40"/>
      <c r="AG112" s="40"/>
      <c r="AH112" s="72"/>
      <c r="AI112" s="73" t="str">
        <f t="shared" si="3"/>
        <v>4Added Service #1:List staff by title based on FTE allocation assigned to the new service5</v>
      </c>
      <c r="AJ112" s="168">
        <f>IF(AO$266=Equivalencies!$AE$23,'Site 4'!$C110,HLOOKUP(CONCATENATE(AK$2,AJ$1),$B$3:$UUU$272,ROW($J112)-2,FALSE))</f>
        <v>0</v>
      </c>
      <c r="AK112" s="168" t="e">
        <f>IF($S$264=Equivalencies!$AE$23,#REF!,HLOOKUP(CONCATENATE($O$2,AK$1),$B$3:$UUU$272,ROW(#REF!)-2,FALSE))</f>
        <v>#REF!</v>
      </c>
      <c r="AL112" s="168" t="e">
        <f>IF($S$264=Equivalencies!$AE$23,#REF!,HLOOKUP(CONCATENATE($O$2,AL$1),$B$3:$UUU$272,ROW(AH112)-2,FALSE))</f>
        <v>#REF!</v>
      </c>
      <c r="AM112" s="81">
        <f>IF(AO$266=Equivalencies!$AE$23,'Site 4'!$F110,HLOOKUP(CONCATENATE(AK$2,AM$1),$B$3:$UUU$272,ROW($M112)-2,FALSE))</f>
        <v>0</v>
      </c>
      <c r="AN112" s="81">
        <f>IF(AO$266=Equivalencies!$AE$23,'Site 4'!$G110,HLOOKUP(CONCATENATE(AK$2,AN$1),$B$3:$UUU$272,ROW($N112)-2,FALSE))</f>
        <v>0</v>
      </c>
      <c r="AO112" s="81">
        <f>IF(AO$266=Equivalencies!$AE$23,'Site 4'!$H110,HLOOKUP(CONCATENATE(AK$2,AO$1),$B$3:$UUU$272,ROW($O112)-2,FALSE))</f>
        <v>0</v>
      </c>
      <c r="AP112" s="40"/>
      <c r="AQ112" s="40"/>
      <c r="AR112" s="40"/>
      <c r="AS112" s="72"/>
      <c r="AT112" s="73" t="str">
        <f t="shared" si="4"/>
        <v>5Added Service #1:List staff by title based on FTE allocation assigned to the new service5</v>
      </c>
      <c r="AU112" s="168">
        <f>IF(AZ$266=Equivalencies!$AE$23,'Site 5'!$C110,HLOOKUP(CONCATENATE(AV$2,AU$1),$B$3:$UUU$272,ROW($J112)-2,FALSE))</f>
        <v>0</v>
      </c>
      <c r="AV112" s="168" t="e">
        <f>IF($S$264=Equivalencies!$AE$23,#REF!,HLOOKUP(CONCATENATE($O$2,AV$1),$B$3:$UUU$272,ROW(#REF!)-2,FALSE))</f>
        <v>#REF!</v>
      </c>
      <c r="AW112" s="168" t="e">
        <f>IF($S$264=Equivalencies!$AE$23,#REF!,HLOOKUP(CONCATENATE($O$2,AW$1),$B$3:$UUU$272,ROW(AS112)-2,FALSE))</f>
        <v>#REF!</v>
      </c>
      <c r="AX112" s="81">
        <f>IF(AZ$266=Equivalencies!$AE$23,'Site 5'!$F110,HLOOKUP(CONCATENATE(AV$2,AX$1),$B$3:$UUU$272,ROW($M112)-2,FALSE))</f>
        <v>0</v>
      </c>
      <c r="AY112" s="81">
        <f>IF(AZ$266=Equivalencies!$AE$23,'Site 5'!$G110,HLOOKUP(CONCATENATE(AV$2,AY$1),$B$3:$UUU$272,ROW($N112)-2,FALSE))</f>
        <v>0</v>
      </c>
      <c r="AZ112" s="81">
        <f>IF(AZ$266=Equivalencies!$AE$23,'Site 5'!$H110,HLOOKUP(CONCATENATE(AV$2,AZ$1),$B$3:$UUU$272,ROW($O112)-2,FALSE))</f>
        <v>0</v>
      </c>
      <c r="BA112" s="40"/>
      <c r="BB112" s="40"/>
      <c r="BC112" s="40"/>
      <c r="BD112" s="72"/>
      <c r="BE112" s="73" t="str">
        <f t="shared" si="5"/>
        <v>6Added Service #1:List staff by title based on FTE allocation assigned to the new service5</v>
      </c>
      <c r="BF112" s="168">
        <f>IF(BK$266=Equivalencies!$AE$23,'Site 6'!$C110,HLOOKUP(CONCATENATE(BG$2,BF$1),$B$3:$UUU$272,ROW($J112)-2,FALSE))</f>
        <v>0</v>
      </c>
      <c r="BG112" s="168" t="e">
        <f>IF($S$264=Equivalencies!$AE$23,#REF!,HLOOKUP(CONCATENATE($O$2,BG$1),$B$3:$UUU$272,ROW(#REF!)-2,FALSE))</f>
        <v>#REF!</v>
      </c>
      <c r="BH112" s="168" t="e">
        <f>IF($S$264=Equivalencies!$AE$23,#REF!,HLOOKUP(CONCATENATE($O$2,BH$1),$B$3:$UUU$272,ROW(BD112)-2,FALSE))</f>
        <v>#REF!</v>
      </c>
      <c r="BI112" s="81">
        <f>IF(BK$266=Equivalencies!$AE$23,'Site 6'!$F110,HLOOKUP(CONCATENATE(BG$2,BI$1),$B$3:$UUU$272,ROW($M112)-2,FALSE))</f>
        <v>0</v>
      </c>
      <c r="BJ112" s="81">
        <f>IF(BK$266=Equivalencies!$AE$23,'Site 6'!$G110,HLOOKUP(CONCATENATE(BG$2,BJ$1),$B$3:$UUU$272,ROW($N112)-2,FALSE))</f>
        <v>0</v>
      </c>
      <c r="BK112" s="81">
        <f>IF(BK$266=Equivalencies!$AE$23,'Site 6'!$H110,HLOOKUP(CONCATENATE(BG$2,BK$1),$B$3:$UUU$272,ROW($O112)-2,FALSE))</f>
        <v>0</v>
      </c>
      <c r="BL112" s="40"/>
      <c r="BM112" s="40"/>
      <c r="BN112" s="40"/>
      <c r="BO112" s="72"/>
      <c r="BP112" s="73" t="str">
        <f t="shared" si="6"/>
        <v>7Added Service #1:List staff by title based on FTE allocation assigned to the new service5</v>
      </c>
      <c r="BQ112" s="168">
        <f>IF(BV$266=Equivalencies!$AE$23,'Site 7'!$C110,HLOOKUP(CONCATENATE(BR$2,BQ$1),$B$3:$UUU$272,ROW($J112)-2,FALSE))</f>
        <v>0</v>
      </c>
      <c r="BR112" s="168" t="e">
        <f>IF($S$264=Equivalencies!$AE$23,#REF!,HLOOKUP(CONCATENATE($O$2,BR$1),$B$3:$UUU$272,ROW(#REF!)-2,FALSE))</f>
        <v>#REF!</v>
      </c>
      <c r="BS112" s="168" t="e">
        <f>IF($S$264=Equivalencies!$AE$23,#REF!,HLOOKUP(CONCATENATE($O$2,BS$1),$B$3:$UUU$272,ROW(BO112)-2,FALSE))</f>
        <v>#REF!</v>
      </c>
      <c r="BT112" s="81">
        <f>IF(BV$266=Equivalencies!$AE$23,'Site 7'!$F110,HLOOKUP(CONCATENATE(BR$2,BT$1),$B$3:$UUU$272,ROW($M112)-2,FALSE))</f>
        <v>0</v>
      </c>
      <c r="BU112" s="81">
        <f>IF(BV$266=Equivalencies!$AE$23,'Site 7'!$G110,HLOOKUP(CONCATENATE(BR$2,BU$1),$B$3:$UUU$272,ROW($N112)-2,FALSE))</f>
        <v>0</v>
      </c>
      <c r="BV112" s="81">
        <f>IF(BV$266=Equivalencies!$AE$23,'Site 7'!$H110,HLOOKUP(CONCATENATE(BR$2,BV$1),$B$3:$UUU$272,ROW($O112)-2,FALSE))</f>
        <v>0</v>
      </c>
      <c r="BW112" s="40"/>
      <c r="BX112" s="40"/>
      <c r="BY112" s="40"/>
      <c r="BZ112" s="72"/>
      <c r="CA112" s="73" t="str">
        <f t="shared" si="7"/>
        <v>8Added Service #1:List staff by title based on FTE allocation assigned to the new service5</v>
      </c>
      <c r="CB112" s="168">
        <f>IF(CG$266=Equivalencies!$AE$23,'Site 8'!$C110,HLOOKUP(CONCATENATE(CC$2,CB$1),$B$3:$UUU$272,ROW($J112)-2,FALSE))</f>
        <v>0</v>
      </c>
      <c r="CC112" s="168" t="e">
        <f>IF($S$264=Equivalencies!$AE$23,#REF!,HLOOKUP(CONCATENATE($O$2,CC$1),$B$3:$UUU$272,ROW(#REF!)-2,FALSE))</f>
        <v>#REF!</v>
      </c>
      <c r="CD112" s="168" t="e">
        <f>IF($S$264=Equivalencies!$AE$23,#REF!,HLOOKUP(CONCATENATE($O$2,CD$1),$B$3:$UUU$272,ROW(BZ112)-2,FALSE))</f>
        <v>#REF!</v>
      </c>
      <c r="CE112" s="81">
        <f>IF(CG$266=Equivalencies!$AE$23,'Site 8'!$F110,HLOOKUP(CONCATENATE(CC$2,CE$1),$B$3:$UUU$272,ROW($M112)-2,FALSE))</f>
        <v>0</v>
      </c>
      <c r="CF112" s="81">
        <f>IF(CG$266=Equivalencies!$AE$23,'Site 8'!$G110,HLOOKUP(CONCATENATE(CC$2,CF$1),$B$3:$UUU$272,ROW($N112)-2,FALSE))</f>
        <v>0</v>
      </c>
      <c r="CG112" s="81">
        <f>IF(CG$266=Equivalencies!$AE$23,'Site 8'!$H110,HLOOKUP(CONCATENATE(CC$2,CG$1),$B$3:$UUU$272,ROW($O112)-2,FALSE))</f>
        <v>0</v>
      </c>
      <c r="CH112" s="40"/>
      <c r="CI112" s="40"/>
      <c r="CJ112" s="40"/>
      <c r="CK112" s="72"/>
      <c r="CL112" s="73" t="str">
        <f t="shared" si="8"/>
        <v>9Added Service #1:List staff by title based on FTE allocation assigned to the new service5</v>
      </c>
      <c r="CM112" s="168">
        <f>IF(CR$266=Equivalencies!$AE$23,'Site 9'!$C110,HLOOKUP(CONCATENATE(CN$2,CM$1),$B$3:$UUU$272,ROW($J112)-2,FALSE))</f>
        <v>0</v>
      </c>
      <c r="CN112" s="168" t="e">
        <f>IF($S$264=Equivalencies!$AE$23,#REF!,HLOOKUP(CONCATENATE($O$2,CN$1),$B$3:$UUU$272,ROW(#REF!)-2,FALSE))</f>
        <v>#REF!</v>
      </c>
      <c r="CO112" s="168" t="e">
        <f>IF($S$264=Equivalencies!$AE$23,#REF!,HLOOKUP(CONCATENATE($O$2,CO$1),$B$3:$UUU$272,ROW(CK112)-2,FALSE))</f>
        <v>#REF!</v>
      </c>
      <c r="CP112" s="81">
        <f>IF(CR$266=Equivalencies!$AE$23,'Site 9'!$F110,HLOOKUP(CONCATENATE(CN$2,CP$1),$B$3:$UUU$272,ROW($M112)-2,FALSE))</f>
        <v>0</v>
      </c>
      <c r="CQ112" s="81">
        <f>IF(CR$266=Equivalencies!$AE$23,'Site 9'!$G110,HLOOKUP(CONCATENATE(CN$2,CQ$1),$B$3:$UUU$272,ROW($N112)-2,FALSE))</f>
        <v>0</v>
      </c>
      <c r="CR112" s="81">
        <f>IF(CR$266=Equivalencies!$AE$23,'Site 9'!$H110,HLOOKUP(CONCATENATE(CN$2,CR$1),$B$3:$UUU$272,ROW($O112)-2,FALSE))</f>
        <v>0</v>
      </c>
      <c r="CS112" s="40"/>
      <c r="CT112" s="40"/>
      <c r="CU112" s="40"/>
      <c r="CV112" s="72"/>
      <c r="CW112" s="73" t="str">
        <f t="shared" si="9"/>
        <v>10Added Service #1:List staff by title based on FTE allocation assigned to the new service5</v>
      </c>
      <c r="CX112" s="168">
        <f>IF(DC$266=Equivalencies!$AE$23,'Site 10'!$C110,HLOOKUP(CONCATENATE(CY$2,CX$1),$B$3:$UUU$272,ROW($J112)-2,FALSE))</f>
        <v>0</v>
      </c>
      <c r="CY112" s="168" t="e">
        <f>IF($S$264=Equivalencies!$AE$23,#REF!,HLOOKUP(CONCATENATE($O$2,CY$1),$B$3:$UUU$272,ROW(#REF!)-2,FALSE))</f>
        <v>#REF!</v>
      </c>
      <c r="CZ112" s="168" t="e">
        <f>IF($S$264=Equivalencies!$AE$23,#REF!,HLOOKUP(CONCATENATE($O$2,CZ$1),$B$3:$UUU$272,ROW(CV112)-2,FALSE))</f>
        <v>#REF!</v>
      </c>
      <c r="DA112" s="81">
        <f>IF(DC$266=Equivalencies!$AE$23,'Site 10'!$F110,HLOOKUP(CONCATENATE(CY$2,DA$1),$B$3:$UUU$272,ROW($M112)-2,FALSE))</f>
        <v>0</v>
      </c>
      <c r="DB112" s="81">
        <f>IF(DC$266=Equivalencies!$AE$23,'Site 10'!$G110,HLOOKUP(CONCATENATE(CY$2,DB$1),$B$3:$UUU$272,ROW($N112)-2,FALSE))</f>
        <v>0</v>
      </c>
      <c r="DC112" s="81">
        <f>IF(DC$266=Equivalencies!$AE$23,'Site 10'!$H110,HLOOKUP(CONCATENATE(CY$2,DC$1),$B$3:$UUU$272,ROW($O112)-2,FALSE))</f>
        <v>0</v>
      </c>
      <c r="DD112" s="40"/>
      <c r="DE112" s="40"/>
      <c r="DF112" s="40"/>
      <c r="DG112" s="72"/>
      <c r="DH112" s="73" t="str">
        <f t="shared" si="10"/>
        <v>11Added Service #1:List staff by title based on FTE allocation assigned to the new service5</v>
      </c>
      <c r="DI112" s="168">
        <f>IF(DN$266=Equivalencies!$AE$23,'Site 11'!$C110,HLOOKUP(CONCATENATE(DJ$2,DI$1),$B$3:$UUU$272,ROW($J112)-2,FALSE))</f>
        <v>0</v>
      </c>
      <c r="DJ112" s="168" t="e">
        <f>IF($S$264=Equivalencies!$AE$23,#REF!,HLOOKUP(CONCATENATE($O$2,DJ$1),$B$3:$UUU$272,ROW(#REF!)-2,FALSE))</f>
        <v>#REF!</v>
      </c>
      <c r="DK112" s="168" t="e">
        <f>IF($S$264=Equivalencies!$AE$23,#REF!,HLOOKUP(CONCATENATE($O$2,DK$1),$B$3:$UUU$272,ROW(DG112)-2,FALSE))</f>
        <v>#REF!</v>
      </c>
      <c r="DL112" s="81">
        <f>IF(DN$266=Equivalencies!$AE$23,'Site 11'!$F110,HLOOKUP(CONCATENATE(DJ$2,DL$1),$B$3:$UUU$272,ROW($M112)-2,FALSE))</f>
        <v>0</v>
      </c>
      <c r="DM112" s="81">
        <f>IF(DN$266=Equivalencies!$AE$23,'Site 11'!$G110,HLOOKUP(CONCATENATE(DJ$2,DM$1),$B$3:$UUU$272,ROW($N112)-2,FALSE))</f>
        <v>0</v>
      </c>
      <c r="DN112" s="81">
        <f>IF(DN$266=Equivalencies!$AE$23,'Site 11'!$H110,HLOOKUP(CONCATENATE(DJ$2,DN$1),$B$3:$UUU$272,ROW($O112)-2,FALSE))</f>
        <v>0</v>
      </c>
      <c r="DO112" s="40"/>
      <c r="DP112" s="40"/>
      <c r="DQ112" s="40"/>
      <c r="DR112" s="72"/>
      <c r="DS112" s="73" t="str">
        <f t="shared" si="11"/>
        <v>12Added Service #1:List staff by title based on FTE allocation assigned to the new service5</v>
      </c>
      <c r="DT112" s="168">
        <f>IF(DY$266=Equivalencies!$AE$23,'Site 12'!$C110,HLOOKUP(CONCATENATE(DU$2,DT$1),$B$3:$UUU$272,ROW($J112)-2,FALSE))</f>
        <v>0</v>
      </c>
      <c r="DU112" s="168" t="e">
        <f>IF($S$264=Equivalencies!$AE$23,#REF!,HLOOKUP(CONCATENATE($O$2,DU$1),$B$3:$UUU$272,ROW(#REF!)-2,FALSE))</f>
        <v>#REF!</v>
      </c>
      <c r="DV112" s="168" t="e">
        <f>IF($S$264=Equivalencies!$AE$23,#REF!,HLOOKUP(CONCATENATE($O$2,DV$1),$B$3:$UUU$272,ROW(DR112)-2,FALSE))</f>
        <v>#REF!</v>
      </c>
      <c r="DW112" s="81">
        <f>IF(DY$266=Equivalencies!$AE$23,'Site 12'!$F110,HLOOKUP(CONCATENATE(DU$2,DW$1),$B$3:$UUU$272,ROW($M112)-2,FALSE))</f>
        <v>0</v>
      </c>
      <c r="DX112" s="81">
        <f>IF(DY$266=Equivalencies!$AE$23,'Site 12'!$G110,HLOOKUP(CONCATENATE(DU$2,DX$1),$B$3:$UUU$272,ROW($N112)-2,FALSE))</f>
        <v>0</v>
      </c>
      <c r="DY112" s="81">
        <f>IF(DY$266=Equivalencies!$AE$23,'Site 12'!$H110,HLOOKUP(CONCATENATE(DU$2,DY$1),$B$3:$UUU$272,ROW($O112)-2,FALSE))</f>
        <v>0</v>
      </c>
      <c r="DZ112" s="40"/>
      <c r="EA112" s="40"/>
      <c r="EB112" s="40"/>
      <c r="EC112" s="72"/>
      <c r="ED112" s="73" t="str">
        <f t="shared" si="12"/>
        <v>13Added Service #1:List staff by title based on FTE allocation assigned to the new service5</v>
      </c>
      <c r="EE112" s="168">
        <f>IF(EJ$266=Equivalencies!$AE$23,'Site 13'!$C110,HLOOKUP(CONCATENATE(EF$2,EE$1),$B$3:$UUU$272,ROW($J112)-2,FALSE))</f>
        <v>0</v>
      </c>
      <c r="EF112" s="168" t="e">
        <f>IF($S$264=Equivalencies!$AE$23,#REF!,HLOOKUP(CONCATENATE($O$2,EF$1),$B$3:$UUU$272,ROW(#REF!)-2,FALSE))</f>
        <v>#REF!</v>
      </c>
      <c r="EG112" s="168" t="e">
        <f>IF($S$264=Equivalencies!$AE$23,#REF!,HLOOKUP(CONCATENATE($O$2,EG$1),$B$3:$UUU$272,ROW(EC112)-2,FALSE))</f>
        <v>#REF!</v>
      </c>
      <c r="EH112" s="81">
        <f>IF(EJ$266=Equivalencies!$AE$23,'Site 13'!$F110,HLOOKUP(CONCATENATE(EF$2,EH$1),$B$3:$UUU$272,ROW($M112)-2,FALSE))</f>
        <v>0</v>
      </c>
      <c r="EI112" s="81">
        <f>IF(EJ$266=Equivalencies!$AE$23,'Site 13'!$G110,HLOOKUP(CONCATENATE(EF$2,EI$1),$B$3:$UUU$272,ROW($N112)-2,FALSE))</f>
        <v>0</v>
      </c>
      <c r="EJ112" s="81">
        <f>IF(EJ$266=Equivalencies!$AE$23,'Site 13'!$H110,HLOOKUP(CONCATENATE(EF$2,EJ$1),$B$3:$UUU$272,ROW($O112)-2,FALSE))</f>
        <v>0</v>
      </c>
      <c r="EK112" s="40"/>
      <c r="EL112" s="40"/>
      <c r="EM112" s="40"/>
      <c r="EN112" s="72"/>
      <c r="EO112" s="73" t="str">
        <f t="shared" si="13"/>
        <v>14Added Service #1:List staff by title based on FTE allocation assigned to the new service5</v>
      </c>
      <c r="EP112" s="168">
        <f>IF(EU$266=Equivalencies!$AE$23,'Site 14'!$C110,HLOOKUP(CONCATENATE(EQ$2,EP$1),$B$3:$UUU$272,ROW($J112)-2,FALSE))</f>
        <v>0</v>
      </c>
      <c r="EQ112" s="168" t="e">
        <f>IF($S$264=Equivalencies!$AE$23,#REF!,HLOOKUP(CONCATENATE($O$2,EQ$1),$B$3:$UUU$272,ROW(#REF!)-2,FALSE))</f>
        <v>#REF!</v>
      </c>
      <c r="ER112" s="168" t="e">
        <f>IF($S$264=Equivalencies!$AE$23,#REF!,HLOOKUP(CONCATENATE($O$2,ER$1),$B$3:$UUU$272,ROW(EN112)-2,FALSE))</f>
        <v>#REF!</v>
      </c>
      <c r="ES112" s="81">
        <f>IF(EU$266=Equivalencies!$AE$23,'Site 14'!$F110,HLOOKUP(CONCATENATE(EQ$2,ES$1),$B$3:$UUU$272,ROW($M112)-2,FALSE))</f>
        <v>0</v>
      </c>
      <c r="ET112" s="81">
        <f>IF(EU$266=Equivalencies!$AE$23,'Site 14'!$G110,HLOOKUP(CONCATENATE(EQ$2,ET$1),$B$3:$UUU$272,ROW($N112)-2,FALSE))</f>
        <v>0</v>
      </c>
      <c r="EU112" s="81">
        <f>IF(EU$266=Equivalencies!$AE$23,'Site 14'!$H110,HLOOKUP(CONCATENATE(EQ$2,EU$1),$B$3:$UUU$272,ROW($O112)-2,FALSE))</f>
        <v>0</v>
      </c>
      <c r="EV112" s="40"/>
      <c r="EW112" s="40"/>
      <c r="EX112" s="40"/>
      <c r="EY112" s="72"/>
      <c r="EZ112" s="73" t="str">
        <f t="shared" si="14"/>
        <v>15Added Service #1:List staff by title based on FTE allocation assigned to the new service5</v>
      </c>
      <c r="FA112" s="168">
        <f>IF(FF$266=Equivalencies!$AE$23,'Site 15'!$C110,HLOOKUP(CONCATENATE(FB$2,FA$1),$B$3:$UUU$272,ROW($J112)-2,FALSE))</f>
        <v>0</v>
      </c>
      <c r="FB112" s="168" t="e">
        <f>IF($S$264=Equivalencies!$AE$23,#REF!,HLOOKUP(CONCATENATE($O$2,FB$1),$B$3:$UUU$272,ROW(#REF!)-2,FALSE))</f>
        <v>#REF!</v>
      </c>
      <c r="FC112" s="168" t="e">
        <f>IF($S$264=Equivalencies!$AE$23,#REF!,HLOOKUP(CONCATENATE($O$2,FC$1),$B$3:$UUU$272,ROW(EY112)-2,FALSE))</f>
        <v>#REF!</v>
      </c>
      <c r="FD112" s="81">
        <f>IF(FF$266=Equivalencies!$AE$23,'Site 15'!$F110,HLOOKUP(CONCATENATE(FB$2,FD$1),$B$3:$UUU$272,ROW($M112)-2,FALSE))</f>
        <v>0</v>
      </c>
      <c r="FE112" s="81">
        <f>IF(FF$266=Equivalencies!$AE$23,'Site 15'!$G110,HLOOKUP(CONCATENATE(FB$2,FE$1),$B$3:$UUU$272,ROW($N112)-2,FALSE))</f>
        <v>0</v>
      </c>
      <c r="FF112" s="81">
        <f>IF(FF$266=Equivalencies!$AE$23,'Site 15'!$H110,HLOOKUP(CONCATENATE(FB$2,FF$1),$B$3:$UUU$272,ROW($O112)-2,FALSE))</f>
        <v>0</v>
      </c>
      <c r="FG112" s="40"/>
      <c r="FH112" s="40"/>
      <c r="FI112" s="40"/>
      <c r="FJ112" s="72"/>
      <c r="FK112" s="73" t="str">
        <f t="shared" si="15"/>
        <v>16Added Service #1:List staff by title based on FTE allocation assigned to the new service5</v>
      </c>
      <c r="FL112" s="168">
        <f>IF(FQ$266=Equivalencies!$AE$23,'Site 16'!$C110,HLOOKUP(CONCATENATE(FM$2,FL$1),$B$3:$UUU$272,ROW($J112)-2,FALSE))</f>
        <v>0</v>
      </c>
      <c r="FM112" s="168" t="e">
        <f>IF($S$264=Equivalencies!$AE$23,#REF!,HLOOKUP(CONCATENATE($O$2,FM$1),$B$3:$UUU$272,ROW(#REF!)-2,FALSE))</f>
        <v>#REF!</v>
      </c>
      <c r="FN112" s="168" t="e">
        <f>IF($S$264=Equivalencies!$AE$23,#REF!,HLOOKUP(CONCATENATE($O$2,FN$1),$B$3:$UUU$272,ROW(FJ112)-2,FALSE))</f>
        <v>#REF!</v>
      </c>
      <c r="FO112" s="81">
        <f>IF(FQ$266=Equivalencies!$AE$23,'Site 16'!$F110,HLOOKUP(CONCATENATE(FM$2,FO$1),$B$3:$UUU$272,ROW($M112)-2,FALSE))</f>
        <v>0</v>
      </c>
      <c r="FP112" s="81">
        <f>IF(FQ$266=Equivalencies!$AE$23,'Site 16'!$G110,HLOOKUP(CONCATENATE(FM$2,FP$1),$B$3:$UUU$272,ROW($N112)-2,FALSE))</f>
        <v>0</v>
      </c>
      <c r="FQ112" s="81">
        <f>IF(FQ$266=Equivalencies!$AE$23,'Site 16'!$H110,HLOOKUP(CONCATENATE(FM$2,FQ$1),$B$3:$UUU$272,ROW($O112)-2,FALSE))</f>
        <v>0</v>
      </c>
      <c r="FR112" s="40"/>
      <c r="FS112" s="40"/>
      <c r="FT112" s="40"/>
      <c r="FU112" s="72"/>
      <c r="FV112" s="73" t="str">
        <f t="shared" si="16"/>
        <v>17Added Service #1:List staff by title based on FTE allocation assigned to the new service5</v>
      </c>
      <c r="FW112" s="168">
        <f>IF(GB$266=Equivalencies!$AE$23,'Site 17'!$C110,HLOOKUP(CONCATENATE(FX$2,FW$1),$B$3:$UUU$272,ROW($J112)-2,FALSE))</f>
        <v>0</v>
      </c>
      <c r="FX112" s="168" t="e">
        <f>IF($S$264=Equivalencies!$AE$23,#REF!,HLOOKUP(CONCATENATE($O$2,FX$1),$B$3:$UUU$272,ROW(#REF!)-2,FALSE))</f>
        <v>#REF!</v>
      </c>
      <c r="FY112" s="168" t="e">
        <f>IF($S$264=Equivalencies!$AE$23,#REF!,HLOOKUP(CONCATENATE($O$2,FY$1),$B$3:$UUU$272,ROW(FU112)-2,FALSE))</f>
        <v>#REF!</v>
      </c>
      <c r="FZ112" s="81">
        <f>IF(GB$266=Equivalencies!$AE$23,'Site 17'!$F110,HLOOKUP(CONCATENATE(FX$2,FZ$1),$B$3:$UUU$272,ROW($M112)-2,FALSE))</f>
        <v>0</v>
      </c>
      <c r="GA112" s="81">
        <f>IF(GB$266=Equivalencies!$AE$23,'Site 17'!$G110,HLOOKUP(CONCATENATE(FX$2,GA$1),$B$3:$UUU$272,ROW($N112)-2,FALSE))</f>
        <v>0</v>
      </c>
      <c r="GB112" s="81">
        <f>IF(GB$266=Equivalencies!$AE$23,'Site 17'!$H110,HLOOKUP(CONCATENATE(FX$2,GB$1),$B$3:$UUU$272,ROW($O112)-2,FALSE))</f>
        <v>0</v>
      </c>
      <c r="GC112" s="40"/>
      <c r="GD112" s="40"/>
      <c r="GE112" s="40"/>
      <c r="GF112" s="72"/>
      <c r="GG112" s="73" t="str">
        <f t="shared" si="17"/>
        <v>18Added Service #1:List staff by title based on FTE allocation assigned to the new service5</v>
      </c>
      <c r="GH112" s="168">
        <f>IF(GM$266=Equivalencies!$AE$23,'Site 18'!$C110,HLOOKUP(CONCATENATE(GI$2,GH$1),$B$3:$UUU$272,ROW($J112)-2,FALSE))</f>
        <v>0</v>
      </c>
      <c r="GI112" s="168" t="e">
        <f>IF($S$264=Equivalencies!$AE$23,#REF!,HLOOKUP(CONCATENATE($O$2,GI$1),$B$3:$UUU$272,ROW(#REF!)-2,FALSE))</f>
        <v>#REF!</v>
      </c>
      <c r="GJ112" s="168" t="e">
        <f>IF($S$264=Equivalencies!$AE$23,#REF!,HLOOKUP(CONCATENATE($O$2,GJ$1),$B$3:$UUU$272,ROW(GF112)-2,FALSE))</f>
        <v>#REF!</v>
      </c>
      <c r="GK112" s="81">
        <f>IF(GM$266=Equivalencies!$AE$23,'Site 18'!$F110,HLOOKUP(CONCATENATE(GI$2,GK$1),$B$3:$UUU$272,ROW($M112)-2,FALSE))</f>
        <v>0</v>
      </c>
      <c r="GL112" s="81">
        <f>IF(GM$266=Equivalencies!$AE$23,'Site 18'!$G110,HLOOKUP(CONCATENATE(GI$2,GL$1),$B$3:$UUU$272,ROW($N112)-2,FALSE))</f>
        <v>0</v>
      </c>
      <c r="GM112" s="81">
        <f>IF(GM$266=Equivalencies!$AE$23,'Site 18'!$H110,HLOOKUP(CONCATENATE(GI$2,GM$1),$B$3:$UUU$272,ROW($O112)-2,FALSE))</f>
        <v>0</v>
      </c>
      <c r="GN112" s="40"/>
      <c r="GO112" s="40"/>
      <c r="GP112" s="40"/>
      <c r="GQ112" s="72"/>
      <c r="GR112" s="73" t="str">
        <f t="shared" si="18"/>
        <v>19Added Service #1:List staff by title based on FTE allocation assigned to the new service5</v>
      </c>
      <c r="GS112" s="168">
        <f>IF(GX$266=Equivalencies!$AE$23,'Site 19'!$C110,HLOOKUP(CONCATENATE(GT$2,GS$1),$B$3:$UUU$272,ROW($J112)-2,FALSE))</f>
        <v>0</v>
      </c>
      <c r="GT112" s="168" t="e">
        <f>IF($S$264=Equivalencies!$AE$23,#REF!,HLOOKUP(CONCATENATE($O$2,GT$1),$B$3:$UUU$272,ROW(#REF!)-2,FALSE))</f>
        <v>#REF!</v>
      </c>
      <c r="GU112" s="168" t="e">
        <f>IF($S$264=Equivalencies!$AE$23,#REF!,HLOOKUP(CONCATENATE($O$2,GU$1),$B$3:$UUU$272,ROW(GQ112)-2,FALSE))</f>
        <v>#REF!</v>
      </c>
      <c r="GV112" s="81">
        <f>IF(GX$266=Equivalencies!$AE$23,'Site 19'!$F110,HLOOKUP(CONCATENATE(GT$2,GV$1),$B$3:$UUU$272,ROW($M112)-2,FALSE))</f>
        <v>0</v>
      </c>
      <c r="GW112" s="81">
        <f>IF(GX$266=Equivalencies!$AE$23,'Site 19'!$G110,HLOOKUP(CONCATENATE(GT$2,GW$1),$B$3:$UUU$272,ROW($N112)-2,FALSE))</f>
        <v>0</v>
      </c>
      <c r="GX112" s="81">
        <f>IF(GX$266=Equivalencies!$AE$23,'Site 19'!$H110,HLOOKUP(CONCATENATE(GT$2,GX$1),$B$3:$UUU$272,ROW($O112)-2,FALSE))</f>
        <v>0</v>
      </c>
      <c r="GY112" s="40"/>
      <c r="GZ112" s="40"/>
      <c r="HA112" s="40"/>
      <c r="HB112" s="72"/>
      <c r="HC112" s="73" t="str">
        <f t="shared" si="19"/>
        <v>20Added Service #1:List staff by title based on FTE allocation assigned to the new service5</v>
      </c>
      <c r="HD112" s="168">
        <f>IF(HI$266=Equivalencies!$AE$23,'Site 20'!$C110,HLOOKUP(CONCATENATE(HE$2,HD$1),$B$3:$UUU$272,ROW($J112)-2,FALSE))</f>
        <v>0</v>
      </c>
      <c r="HE112" s="168" t="e">
        <f>IF($S$264=Equivalencies!$AE$23,#REF!,HLOOKUP(CONCATENATE($O$2,HE$1),$B$3:$UUU$272,ROW(#REF!)-2,FALSE))</f>
        <v>#REF!</v>
      </c>
      <c r="HF112" s="168" t="e">
        <f>IF($S$264=Equivalencies!$AE$23,#REF!,HLOOKUP(CONCATENATE($O$2,HF$1),$B$3:$UUU$272,ROW(HB112)-2,FALSE))</f>
        <v>#REF!</v>
      </c>
      <c r="HG112" s="81">
        <f>IF(HI$266=Equivalencies!$AE$23,'Site 20'!$F110,HLOOKUP(CONCATENATE(HE$2,HG$1),$B$3:$UUU$272,ROW($M112)-2,FALSE))</f>
        <v>0</v>
      </c>
      <c r="HH112" s="81">
        <f>IF(HI$266=Equivalencies!$AE$23,'Site 20'!$G110,HLOOKUP(CONCATENATE(HE$2,HH$1),$B$3:$UUU$272,ROW($N112)-2,FALSE))</f>
        <v>0</v>
      </c>
      <c r="HI112" s="81">
        <f>IF(HI$266=Equivalencies!$AE$23,'Site 20'!$H110,HLOOKUP(CONCATENATE(HE$2,HI$1),$B$3:$UUU$272,ROW($O112)-2,FALSE))</f>
        <v>0</v>
      </c>
      <c r="HJ112" s="40"/>
      <c r="HK112" s="40"/>
      <c r="HL112" s="40"/>
      <c r="HM112" s="72"/>
      <c r="HN112" s="73" t="str">
        <f t="shared" si="20"/>
        <v>21Added Service #1:List staff by title based on FTE allocation assigned to the new service5</v>
      </c>
      <c r="HO112" s="168">
        <f>IF(HT$266=Equivalencies!$AE$23,'Site 21'!$C110,HLOOKUP(CONCATENATE(HP$2,HO$1),$B$3:$UUU$272,ROW($J112)-2,FALSE))</f>
        <v>0</v>
      </c>
      <c r="HP112" s="168" t="e">
        <f>IF($S$264=Equivalencies!$AE$23,#REF!,HLOOKUP(CONCATENATE($O$2,HP$1),$B$3:$UUU$272,ROW(#REF!)-2,FALSE))</f>
        <v>#REF!</v>
      </c>
      <c r="HQ112" s="168" t="e">
        <f>IF($S$264=Equivalencies!$AE$23,#REF!,HLOOKUP(CONCATENATE($O$2,HQ$1),$B$3:$UUU$272,ROW(HM112)-2,FALSE))</f>
        <v>#REF!</v>
      </c>
      <c r="HR112" s="81">
        <f>IF(HT$266=Equivalencies!$AE$23,'Site 21'!$F110,HLOOKUP(CONCATENATE(HP$2,HR$1),$B$3:$UUU$272,ROW($M112)-2,FALSE))</f>
        <v>0</v>
      </c>
      <c r="HS112" s="81">
        <f>IF(HT$266=Equivalencies!$AE$23,'Site 21'!$G110,HLOOKUP(CONCATENATE(HP$2,HS$1),$B$3:$UUU$272,ROW($N112)-2,FALSE))</f>
        <v>0</v>
      </c>
      <c r="HT112" s="81">
        <f>IF(HT$266=Equivalencies!$AE$23,'Site 21'!$H110,HLOOKUP(CONCATENATE(HP$2,HT$1),$B$3:$UUU$272,ROW($O112)-2,FALSE))</f>
        <v>0</v>
      </c>
      <c r="HU112" s="40"/>
      <c r="HV112" s="40"/>
      <c r="HW112" s="40"/>
      <c r="HX112" s="72"/>
      <c r="HY112" s="73" t="str">
        <f t="shared" si="21"/>
        <v>22Added Service #1:List staff by title based on FTE allocation assigned to the new service5</v>
      </c>
      <c r="HZ112" s="168">
        <f>IF(IE$266=Equivalencies!$AE$23,'Site 22'!$C110,HLOOKUP(CONCATENATE(IA$2,HZ$1),$B$3:$UUU$272,ROW($J112)-2,FALSE))</f>
        <v>0</v>
      </c>
      <c r="IA112" s="168" t="e">
        <f>IF($S$264=Equivalencies!$AE$23,#REF!,HLOOKUP(CONCATENATE($O$2,IA$1),$B$3:$UUU$272,ROW(#REF!)-2,FALSE))</f>
        <v>#REF!</v>
      </c>
      <c r="IB112" s="168" t="e">
        <f>IF($S$264=Equivalencies!$AE$23,#REF!,HLOOKUP(CONCATENATE($O$2,IB$1),$B$3:$UUU$272,ROW(HX112)-2,FALSE))</f>
        <v>#REF!</v>
      </c>
      <c r="IC112" s="81">
        <f>IF(IE$266=Equivalencies!$AE$23,'Site 22'!$F110,HLOOKUP(CONCATENATE(IA$2,IC$1),$B$3:$UUU$272,ROW($M112)-2,FALSE))</f>
        <v>0</v>
      </c>
      <c r="ID112" s="81">
        <f>IF(IE$266=Equivalencies!$AE$23,'Site 22'!$G110,HLOOKUP(CONCATENATE(IA$2,ID$1),$B$3:$UUU$272,ROW($N112)-2,FALSE))</f>
        <v>0</v>
      </c>
      <c r="IE112" s="81">
        <f>IF(IE$266=Equivalencies!$AE$23,'Site 22'!$H110,HLOOKUP(CONCATENATE(IA$2,IE$1),$B$3:$UUU$272,ROW($O112)-2,FALSE))</f>
        <v>0</v>
      </c>
      <c r="IF112" s="40"/>
      <c r="IG112" s="40"/>
      <c r="IH112" s="40"/>
      <c r="II112" s="72"/>
      <c r="IJ112" s="73" t="str">
        <f t="shared" si="22"/>
        <v>23Added Service #1:List staff by title based on FTE allocation assigned to the new service5</v>
      </c>
      <c r="IK112" s="168">
        <f>IF(IP$266=Equivalencies!$AE$23,'Site 23'!$C110,HLOOKUP(CONCATENATE(IL$2,IK$1),$B$3:$UUU$272,ROW($J112)-2,FALSE))</f>
        <v>0</v>
      </c>
      <c r="IL112" s="168" t="e">
        <f>IF($S$264=Equivalencies!$AE$23,#REF!,HLOOKUP(CONCATENATE($O$2,IL$1),$B$3:$UUU$272,ROW(#REF!)-2,FALSE))</f>
        <v>#REF!</v>
      </c>
      <c r="IM112" s="168" t="e">
        <f>IF($S$264=Equivalencies!$AE$23,#REF!,HLOOKUP(CONCATENATE($O$2,IM$1),$B$3:$UUU$272,ROW(II112)-2,FALSE))</f>
        <v>#REF!</v>
      </c>
      <c r="IN112" s="81">
        <f>IF(IP$266=Equivalencies!$AE$23,'Site 23'!$F110,HLOOKUP(CONCATENATE(IL$2,IN$1),$B$3:$UUU$272,ROW($M112)-2,FALSE))</f>
        <v>0</v>
      </c>
      <c r="IO112" s="81">
        <f>IF(IP$266=Equivalencies!$AE$23,'Site 23'!$G110,HLOOKUP(CONCATENATE(IL$2,IO$1),$B$3:$UUU$272,ROW($N112)-2,FALSE))</f>
        <v>0</v>
      </c>
      <c r="IP112" s="81">
        <f>IF(IP$266=Equivalencies!$AE$23,'Site 23'!$H110,HLOOKUP(CONCATENATE(IL$2,IP$1),$B$3:$UUU$272,ROW($O112)-2,FALSE))</f>
        <v>0</v>
      </c>
      <c r="IQ112" s="40"/>
      <c r="IR112" s="40"/>
      <c r="IS112" s="40"/>
      <c r="IT112" s="72"/>
      <c r="IU112" s="73" t="str">
        <f t="shared" si="23"/>
        <v>24Added Service #1:List staff by title based on FTE allocation assigned to the new service5</v>
      </c>
      <c r="IV112" s="168">
        <f>IF(JA$266=Equivalencies!$AE$23,'Site 24'!$C110,HLOOKUP(CONCATENATE(IW$2,IV$1),$B$3:$UUU$272,ROW($J112)-2,FALSE))</f>
        <v>0</v>
      </c>
      <c r="IW112" s="168" t="e">
        <f>IF($S$264=Equivalencies!$AE$23,#REF!,HLOOKUP(CONCATENATE($O$2,IW$1),$B$3:$UUU$272,ROW(#REF!)-2,FALSE))</f>
        <v>#REF!</v>
      </c>
      <c r="IX112" s="168" t="e">
        <f>IF($S$264=Equivalencies!$AE$23,#REF!,HLOOKUP(CONCATENATE($O$2,IX$1),$B$3:$UUU$272,ROW(IT112)-2,FALSE))</f>
        <v>#REF!</v>
      </c>
      <c r="IY112" s="81">
        <f>IF(JA$266=Equivalencies!$AE$23,'Site 24'!$F110,HLOOKUP(CONCATENATE(IW$2,IY$1),$B$3:$UUU$272,ROW($M112)-2,FALSE))</f>
        <v>0</v>
      </c>
      <c r="IZ112" s="81">
        <f>IF(JA$266=Equivalencies!$AE$23,'Site 24'!$G110,HLOOKUP(CONCATENATE(IW$2,IZ$1),$B$3:$UUU$272,ROW($N112)-2,FALSE))</f>
        <v>0</v>
      </c>
      <c r="JA112" s="81">
        <f>IF(JA$266=Equivalencies!$AE$23,'Site 24'!$H110,HLOOKUP(CONCATENATE(IW$2,JA$1),$B$3:$UUU$272,ROW($O112)-2,FALSE))</f>
        <v>0</v>
      </c>
      <c r="JB112" s="40"/>
      <c r="JC112" s="40"/>
      <c r="JD112" s="40"/>
      <c r="JE112" s="72"/>
      <c r="JF112" s="73" t="str">
        <f t="shared" si="24"/>
        <v>25Added Service #1:List staff by title based on FTE allocation assigned to the new service5</v>
      </c>
      <c r="JG112" s="168">
        <f>IF(JL$266=Equivalencies!$AE$23,'Site 25'!$C110,HLOOKUP(CONCATENATE(JH$2,JG$1),$B$3:$UUU$272,ROW($J112)-2,FALSE))</f>
        <v>0</v>
      </c>
      <c r="JH112" s="168" t="e">
        <f>IF($S$264=Equivalencies!$AE$23,#REF!,HLOOKUP(CONCATENATE($O$2,JH$1),$B$3:$UUU$272,ROW(#REF!)-2,FALSE))</f>
        <v>#REF!</v>
      </c>
      <c r="JI112" s="168" t="e">
        <f>IF($S$264=Equivalencies!$AE$23,#REF!,HLOOKUP(CONCATENATE($O$2,JI$1),$B$3:$UUU$272,ROW(JE112)-2,FALSE))</f>
        <v>#REF!</v>
      </c>
      <c r="JJ112" s="81">
        <f>IF(JL$266=Equivalencies!$AE$23,'Site 25'!$F110,HLOOKUP(CONCATENATE(JH$2,JJ$1),$B$3:$UUU$272,ROW($M112)-2,FALSE))</f>
        <v>0</v>
      </c>
      <c r="JK112" s="81">
        <f>IF(JL$266=Equivalencies!$AE$23,'Site 25'!$G110,HLOOKUP(CONCATENATE(JH$2,JK$1),$B$3:$UUU$272,ROW($N112)-2,FALSE))</f>
        <v>0</v>
      </c>
      <c r="JL112" s="81">
        <f>IF(JL$266=Equivalencies!$AE$23,'Site 25'!$H110,HLOOKUP(CONCATENATE(JH$2,JL$1),$B$3:$UUU$272,ROW($O112)-2,FALSE))</f>
        <v>0</v>
      </c>
      <c r="JM112" s="40"/>
      <c r="JN112" s="40"/>
      <c r="JO112" s="40"/>
      <c r="JP112" s="72"/>
      <c r="JQ112" s="73" t="str">
        <f t="shared" si="25"/>
        <v>26Added Service #1:List staff by title based on FTE allocation assigned to the new service5</v>
      </c>
      <c r="JR112" s="168">
        <f>IF(JW$266=Equivalencies!$AE$23,'Site 26'!$C110,HLOOKUP(CONCATENATE(JS$2,JR$1),$B$3:$UUU$272,ROW($J112)-2,FALSE))</f>
        <v>0</v>
      </c>
      <c r="JS112" s="168" t="e">
        <f>IF($S$264=Equivalencies!$AE$23,#REF!,HLOOKUP(CONCATENATE($O$2,JS$1),$B$3:$UUU$272,ROW(#REF!)-2,FALSE))</f>
        <v>#REF!</v>
      </c>
      <c r="JT112" s="168" t="e">
        <f>IF($S$264=Equivalencies!$AE$23,#REF!,HLOOKUP(CONCATENATE($O$2,JT$1),$B$3:$UUU$272,ROW(JP112)-2,FALSE))</f>
        <v>#REF!</v>
      </c>
      <c r="JU112" s="81">
        <f>IF(JW$266=Equivalencies!$AE$23,'Site 26'!$F110,HLOOKUP(CONCATENATE(JS$2,JU$1),$B$3:$UUU$272,ROW($M112)-2,FALSE))</f>
        <v>0</v>
      </c>
      <c r="JV112" s="81">
        <f>IF(JW$266=Equivalencies!$AE$23,'Site 26'!$G110,HLOOKUP(CONCATENATE(JS$2,JV$1),$B$3:$UUU$272,ROW($N112)-2,FALSE))</f>
        <v>0</v>
      </c>
      <c r="JW112" s="81">
        <f>IF(JW$266=Equivalencies!$AE$23,'Site 26'!$H110,HLOOKUP(CONCATENATE(JS$2,JW$1),$B$3:$UUU$272,ROW($O112)-2,FALSE))</f>
        <v>0</v>
      </c>
      <c r="JX112" s="40"/>
      <c r="JY112" s="40"/>
      <c r="JZ112" s="40"/>
      <c r="KA112" s="72"/>
      <c r="KB112" s="73" t="str">
        <f t="shared" si="26"/>
        <v>27Added Service #1:List staff by title based on FTE allocation assigned to the new service5</v>
      </c>
      <c r="KC112" s="168">
        <f>IF(KH$266=Equivalencies!$AE$23,'Site 27'!$C110,HLOOKUP(CONCATENATE(KD$2,KC$1),$B$3:$UUU$272,ROW($J112)-2,FALSE))</f>
        <v>0</v>
      </c>
      <c r="KD112" s="168" t="e">
        <f>IF($S$264=Equivalencies!$AE$23,#REF!,HLOOKUP(CONCATENATE($O$2,KD$1),$B$3:$UUU$272,ROW(#REF!)-2,FALSE))</f>
        <v>#REF!</v>
      </c>
      <c r="KE112" s="168" t="e">
        <f>IF($S$264=Equivalencies!$AE$23,#REF!,HLOOKUP(CONCATENATE($O$2,KE$1),$B$3:$UUU$272,ROW(KA112)-2,FALSE))</f>
        <v>#REF!</v>
      </c>
      <c r="KF112" s="81">
        <f>IF(KH$266=Equivalencies!$AE$23,'Site 27'!$F110,HLOOKUP(CONCATENATE(KD$2,KF$1),$B$3:$UUU$272,ROW($M112)-2,FALSE))</f>
        <v>0</v>
      </c>
      <c r="KG112" s="81">
        <f>IF(KH$266=Equivalencies!$AE$23,'Site 27'!$G110,HLOOKUP(CONCATENATE(KD$2,KG$1),$B$3:$UUU$272,ROW($N112)-2,FALSE))</f>
        <v>0</v>
      </c>
      <c r="KH112" s="81">
        <f>IF(KH$266=Equivalencies!$AE$23,'Site 27'!$H110,HLOOKUP(CONCATENATE(KD$2,KH$1),$B$3:$UUU$272,ROW($O112)-2,FALSE))</f>
        <v>0</v>
      </c>
      <c r="KI112" s="40"/>
      <c r="KJ112" s="40"/>
      <c r="KK112" s="40"/>
      <c r="KL112" s="72"/>
      <c r="KM112" s="73" t="str">
        <f t="shared" si="27"/>
        <v>28Added Service #1:List staff by title based on FTE allocation assigned to the new service5</v>
      </c>
      <c r="KN112" s="168">
        <f>IF(KS$266=Equivalencies!$AE$23,'Site 28'!$C110,HLOOKUP(CONCATENATE(KO$2,KN$1),$B$3:$UUU$272,ROW($J112)-2,FALSE))</f>
        <v>0</v>
      </c>
      <c r="KO112" s="168" t="e">
        <f>IF($S$264=Equivalencies!$AE$23,#REF!,HLOOKUP(CONCATENATE($O$2,KO$1),$B$3:$UUU$272,ROW(#REF!)-2,FALSE))</f>
        <v>#REF!</v>
      </c>
      <c r="KP112" s="168" t="e">
        <f>IF($S$264=Equivalencies!$AE$23,#REF!,HLOOKUP(CONCATENATE($O$2,KP$1),$B$3:$UUU$272,ROW(KL112)-2,FALSE))</f>
        <v>#REF!</v>
      </c>
      <c r="KQ112" s="81">
        <f>IF(KS$266=Equivalencies!$AE$23,'Site 28'!$F110,HLOOKUP(CONCATENATE(KO$2,KQ$1),$B$3:$UUU$272,ROW($M112)-2,FALSE))</f>
        <v>0</v>
      </c>
      <c r="KR112" s="81">
        <f>IF(KS$266=Equivalencies!$AE$23,'Site 28'!$G110,HLOOKUP(CONCATENATE(KO$2,KR$1),$B$3:$UUU$272,ROW($N112)-2,FALSE))</f>
        <v>0</v>
      </c>
      <c r="KS112" s="81">
        <f>IF(KS$266=Equivalencies!$AE$23,'Site 28'!$H110,HLOOKUP(CONCATENATE(KO$2,KS$1),$B$3:$UUU$272,ROW($O112)-2,FALSE))</f>
        <v>0</v>
      </c>
      <c r="KT112" s="40"/>
      <c r="KU112" s="40"/>
      <c r="KV112" s="40"/>
      <c r="KW112" s="72"/>
      <c r="KX112" s="73" t="str">
        <f t="shared" si="28"/>
        <v>29Added Service #1:List staff by title based on FTE allocation assigned to the new service5</v>
      </c>
      <c r="KY112" s="168">
        <f>IF(LD$266=Equivalencies!$AE$23,'Site 29'!$C110,HLOOKUP(CONCATENATE(KZ$2,KY$1),$B$3:$UUU$272,ROW($J112)-2,FALSE))</f>
        <v>0</v>
      </c>
      <c r="KZ112" s="168" t="e">
        <f>IF($S$264=Equivalencies!$AE$23,#REF!,HLOOKUP(CONCATENATE($O$2,KZ$1),$B$3:$UUU$272,ROW(#REF!)-2,FALSE))</f>
        <v>#REF!</v>
      </c>
      <c r="LA112" s="168" t="e">
        <f>IF($S$264=Equivalencies!$AE$23,#REF!,HLOOKUP(CONCATENATE($O$2,LA$1),$B$3:$UUU$272,ROW(KW112)-2,FALSE))</f>
        <v>#REF!</v>
      </c>
      <c r="LB112" s="81">
        <f>IF(LD$266=Equivalencies!$AE$23,'Site 29'!$F110,HLOOKUP(CONCATENATE(KZ$2,LB$1),$B$3:$UUU$272,ROW($M112)-2,FALSE))</f>
        <v>0</v>
      </c>
      <c r="LC112" s="81">
        <f>IF(LD$266=Equivalencies!$AE$23,'Site 29'!$G110,HLOOKUP(CONCATENATE(KZ$2,LC$1),$B$3:$UUU$272,ROW($N112)-2,FALSE))</f>
        <v>0</v>
      </c>
      <c r="LD112" s="81">
        <f>IF(LD$266=Equivalencies!$AE$23,'Site 29'!$H110,HLOOKUP(CONCATENATE(KZ$2,LD$1),$B$3:$UUU$272,ROW($O112)-2,FALSE))</f>
        <v>0</v>
      </c>
      <c r="LE112" s="40"/>
      <c r="LF112" s="40"/>
      <c r="LG112" s="40"/>
      <c r="LH112" s="72"/>
      <c r="LI112" s="73" t="str">
        <f t="shared" si="29"/>
        <v>30Added Service #1:List staff by title based on FTE allocation assigned to the new service5</v>
      </c>
      <c r="LJ112" s="168">
        <f>IF(LO$266=Equivalencies!$AE$23,'Site 30'!$C110,HLOOKUP(CONCATENATE(LK$2,LJ$1),$B$3:$UUU$272,ROW($J112)-2,FALSE))</f>
        <v>0</v>
      </c>
      <c r="LK112" s="168" t="e">
        <f>IF($S$264=Equivalencies!$AE$23,#REF!,HLOOKUP(CONCATENATE($O$2,LK$1),$B$3:$UUU$272,ROW(#REF!)-2,FALSE))</f>
        <v>#REF!</v>
      </c>
      <c r="LL112" s="168" t="e">
        <f>IF($S$264=Equivalencies!$AE$23,#REF!,HLOOKUP(CONCATENATE($O$2,LL$1),$B$3:$UUU$272,ROW(LH112)-2,FALSE))</f>
        <v>#REF!</v>
      </c>
      <c r="LM112" s="81">
        <f>IF(LO$266=Equivalencies!$AE$23,'Site 30'!$F110,HLOOKUP(CONCATENATE(LK$2,LM$1),$B$3:$UUU$272,ROW($M112)-2,FALSE))</f>
        <v>0</v>
      </c>
      <c r="LN112" s="81">
        <f>IF(LO$266=Equivalencies!$AE$23,'Site 30'!$G110,HLOOKUP(CONCATENATE(LK$2,LN$1),$B$3:$UUU$272,ROW($N112)-2,FALSE))</f>
        <v>0</v>
      </c>
      <c r="LO112" s="81">
        <f>IF(LO$266=Equivalencies!$AE$23,'Site 30'!$H110,HLOOKUP(CONCATENATE(LK$2,LO$1),$B$3:$UUU$272,ROW($O112)-2,FALSE))</f>
        <v>0</v>
      </c>
      <c r="LP112" s="40"/>
      <c r="LQ112" s="40"/>
      <c r="LR112" s="40"/>
      <c r="LS112" s="72"/>
      <c r="LT112" s="73" t="str">
        <f t="shared" si="30"/>
        <v>31Added Service #1:List staff by title based on FTE allocation assigned to the new service5</v>
      </c>
      <c r="LU112" s="168">
        <f>IF(LZ$266=Equivalencies!$AE$23,'Site 31'!$C110,HLOOKUP(CONCATENATE(LV$2,LU$1),$B$3:$UUU$272,ROW($J112)-2,FALSE))</f>
        <v>0</v>
      </c>
      <c r="LV112" s="168" t="e">
        <f>IF($S$264=Equivalencies!$AE$23,#REF!,HLOOKUP(CONCATENATE($O$2,LV$1),$B$3:$UUU$272,ROW(#REF!)-2,FALSE))</f>
        <v>#REF!</v>
      </c>
      <c r="LW112" s="168" t="e">
        <f>IF($S$264=Equivalencies!$AE$23,#REF!,HLOOKUP(CONCATENATE($O$2,LW$1),$B$3:$UUU$272,ROW(LS112)-2,FALSE))</f>
        <v>#REF!</v>
      </c>
      <c r="LX112" s="81">
        <f>IF(LZ$266=Equivalencies!$AE$23,'Site 31'!$F110,HLOOKUP(CONCATENATE(LV$2,LX$1),$B$3:$UUU$272,ROW($M112)-2,FALSE))</f>
        <v>0</v>
      </c>
      <c r="LY112" s="81">
        <f>IF(LZ$266=Equivalencies!$AE$23,'Site 31'!$G110,HLOOKUP(CONCATENATE(LV$2,LY$1),$B$3:$UUU$272,ROW($N112)-2,FALSE))</f>
        <v>0</v>
      </c>
      <c r="LZ112" s="81">
        <f>IF(LZ$266=Equivalencies!$AE$23,'Site 31'!$H110,HLOOKUP(CONCATENATE(LV$2,LZ$1),$B$3:$UUU$272,ROW($O112)-2,FALSE))</f>
        <v>0</v>
      </c>
      <c r="MA112" s="40"/>
      <c r="MB112" s="40"/>
      <c r="MC112" s="40"/>
      <c r="MD112" s="72"/>
      <c r="ME112" s="73" t="str">
        <f t="shared" si="31"/>
        <v>32Added Service #1:List staff by title based on FTE allocation assigned to the new service5</v>
      </c>
      <c r="MF112" s="168">
        <f>IF(MK$266=Equivalencies!$AE$23,'Site 32'!$C110,HLOOKUP(CONCATENATE(MG$2,MF$1),$B$3:$UUU$272,ROW($J112)-2,FALSE))</f>
        <v>0</v>
      </c>
      <c r="MG112" s="168" t="e">
        <f>IF($S$264=Equivalencies!$AE$23,#REF!,HLOOKUP(CONCATENATE($O$2,MG$1),$B$3:$UUU$272,ROW(#REF!)-2,FALSE))</f>
        <v>#REF!</v>
      </c>
      <c r="MH112" s="168" t="e">
        <f>IF($S$264=Equivalencies!$AE$23,#REF!,HLOOKUP(CONCATENATE($O$2,MH$1),$B$3:$UUU$272,ROW(MD112)-2,FALSE))</f>
        <v>#REF!</v>
      </c>
      <c r="MI112" s="81">
        <f>IF(MK$266=Equivalencies!$AE$23,'Site 32'!$F110,HLOOKUP(CONCATENATE(MG$2,MI$1),$B$3:$UUU$272,ROW($M112)-2,FALSE))</f>
        <v>0</v>
      </c>
      <c r="MJ112" s="81">
        <f>IF(MK$266=Equivalencies!$AE$23,'Site 32'!$G110,HLOOKUP(CONCATENATE(MG$2,MJ$1),$B$3:$UUU$272,ROW($N112)-2,FALSE))</f>
        <v>0</v>
      </c>
      <c r="MK112" s="81">
        <f>IF(MK$266=Equivalencies!$AE$23,'Site 32'!$H110,HLOOKUP(CONCATENATE(MG$2,MK$1),$B$3:$UUU$272,ROW($O112)-2,FALSE))</f>
        <v>0</v>
      </c>
      <c r="ML112" s="40"/>
      <c r="MM112" s="40"/>
      <c r="MN112" s="40"/>
      <c r="MO112" s="72"/>
      <c r="MP112" s="73" t="str">
        <f t="shared" si="32"/>
        <v>33Added Service #1:List staff by title based on FTE allocation assigned to the new service5</v>
      </c>
      <c r="MQ112" s="168">
        <f>IF(MV$266=Equivalencies!$AE$23,'Site 33'!$C110,HLOOKUP(CONCATENATE(MR$2,MQ$1),$B$3:$UUU$272,ROW($J112)-2,FALSE))</f>
        <v>0</v>
      </c>
      <c r="MR112" s="168" t="e">
        <f>IF($S$264=Equivalencies!$AE$23,#REF!,HLOOKUP(CONCATENATE($O$2,MR$1),$B$3:$UUU$272,ROW(#REF!)-2,FALSE))</f>
        <v>#REF!</v>
      </c>
      <c r="MS112" s="168" t="e">
        <f>IF($S$264=Equivalencies!$AE$23,#REF!,HLOOKUP(CONCATENATE($O$2,MS$1),$B$3:$UUU$272,ROW(MO112)-2,FALSE))</f>
        <v>#REF!</v>
      </c>
      <c r="MT112" s="81">
        <f>IF(MV$266=Equivalencies!$AE$23,'Site 33'!$F110,HLOOKUP(CONCATENATE(MR$2,MT$1),$B$3:$UUU$272,ROW($M112)-2,FALSE))</f>
        <v>0</v>
      </c>
      <c r="MU112" s="81">
        <f>IF(MV$266=Equivalencies!$AE$23,'Site 33'!$G110,HLOOKUP(CONCATENATE(MR$2,MU$1),$B$3:$UUU$272,ROW($N112)-2,FALSE))</f>
        <v>0</v>
      </c>
      <c r="MV112" s="81">
        <f>IF(MV$266=Equivalencies!$AE$23,'Site 33'!$H110,HLOOKUP(CONCATENATE(MR$2,MV$1),$B$3:$UUU$272,ROW($O112)-2,FALSE))</f>
        <v>0</v>
      </c>
      <c r="MW112" s="40"/>
      <c r="MX112" s="40"/>
      <c r="MY112" s="40"/>
      <c r="MZ112" s="72"/>
      <c r="NA112" s="73" t="str">
        <f t="shared" si="33"/>
        <v>34Added Service #1:List staff by title based on FTE allocation assigned to the new service5</v>
      </c>
      <c r="NB112" s="168">
        <f>IF(NG$266=Equivalencies!$AE$23,'Site 34'!$C110,HLOOKUP(CONCATENATE(NC$2,NB$1),$B$3:$UUU$272,ROW($J112)-2,FALSE))</f>
        <v>0</v>
      </c>
      <c r="NC112" s="168" t="e">
        <f>IF($S$264=Equivalencies!$AE$23,#REF!,HLOOKUP(CONCATENATE($O$2,NC$1),$B$3:$UUU$272,ROW(#REF!)-2,FALSE))</f>
        <v>#REF!</v>
      </c>
      <c r="ND112" s="168" t="e">
        <f>IF($S$264=Equivalencies!$AE$23,#REF!,HLOOKUP(CONCATENATE($O$2,ND$1),$B$3:$UUU$272,ROW(MZ112)-2,FALSE))</f>
        <v>#REF!</v>
      </c>
      <c r="NE112" s="81">
        <f>IF(NG$266=Equivalencies!$AE$23,'Site 34'!$F110,HLOOKUP(CONCATENATE(NC$2,NE$1),$B$3:$UUU$272,ROW($M112)-2,FALSE))</f>
        <v>0</v>
      </c>
      <c r="NF112" s="81">
        <f>IF(NG$266=Equivalencies!$AE$23,'Site 34'!$G110,HLOOKUP(CONCATENATE(NC$2,NF$1),$B$3:$UUU$272,ROW($N112)-2,FALSE))</f>
        <v>0</v>
      </c>
      <c r="NG112" s="81">
        <f>IF(NG$266=Equivalencies!$AE$23,'Site 34'!$H110,HLOOKUP(CONCATENATE(NC$2,NG$1),$B$3:$UUU$272,ROW($O112)-2,FALSE))</f>
        <v>0</v>
      </c>
      <c r="NH112" s="40"/>
      <c r="NI112" s="40"/>
      <c r="NJ112" s="40"/>
      <c r="NK112" s="72"/>
      <c r="NL112" s="73" t="str">
        <f t="shared" si="34"/>
        <v>35Added Service #1:List staff by title based on FTE allocation assigned to the new service5</v>
      </c>
      <c r="NM112" s="168">
        <f>IF(NR$266=Equivalencies!$AE$23,'Site 35'!$C110,HLOOKUP(CONCATENATE(NN$2,NM$1),$B$3:$UUU$272,ROW($J112)-2,FALSE))</f>
        <v>0</v>
      </c>
      <c r="NN112" s="168" t="e">
        <f>IF($S$264=Equivalencies!$AE$23,#REF!,HLOOKUP(CONCATENATE($O$2,NN$1),$B$3:$UUU$272,ROW(#REF!)-2,FALSE))</f>
        <v>#REF!</v>
      </c>
      <c r="NO112" s="168" t="e">
        <f>IF($S$264=Equivalencies!$AE$23,#REF!,HLOOKUP(CONCATENATE($O$2,NO$1),$B$3:$UUU$272,ROW(NK112)-2,FALSE))</f>
        <v>#REF!</v>
      </c>
      <c r="NP112" s="81">
        <f>IF(NR$266=Equivalencies!$AE$23,'Site 35'!$F110,HLOOKUP(CONCATENATE(NN$2,NP$1),$B$3:$UUU$272,ROW($M112)-2,FALSE))</f>
        <v>0</v>
      </c>
      <c r="NQ112" s="81">
        <f>IF(NR$266=Equivalencies!$AE$23,'Site 35'!$G110,HLOOKUP(CONCATENATE(NN$2,NQ$1),$B$3:$UUU$272,ROW($N112)-2,FALSE))</f>
        <v>0</v>
      </c>
      <c r="NR112" s="81">
        <f>IF(NR$266=Equivalencies!$AE$23,'Site 35'!$H110,HLOOKUP(CONCATENATE(NN$2,NR$1),$B$3:$UUU$272,ROW($O112)-2,FALSE))</f>
        <v>0</v>
      </c>
      <c r="NS112" s="40"/>
      <c r="NT112" s="40"/>
      <c r="NU112" s="40"/>
      <c r="NV112" s="72"/>
      <c r="NW112" s="73" t="str">
        <f t="shared" si="35"/>
        <v>36Added Service #1:List staff by title based on FTE allocation assigned to the new service5</v>
      </c>
      <c r="NX112" s="168">
        <f>IF(OC$266=Equivalencies!$AE$23,'Site 36'!$C110,HLOOKUP(CONCATENATE(NY$2,NX$1),$B$3:$UUU$272,ROW($J112)-2,FALSE))</f>
        <v>0</v>
      </c>
      <c r="NY112" s="168" t="e">
        <f>IF($S$264=Equivalencies!$AE$23,#REF!,HLOOKUP(CONCATENATE($O$2,NY$1),$B$3:$UUU$272,ROW(#REF!)-2,FALSE))</f>
        <v>#REF!</v>
      </c>
      <c r="NZ112" s="168" t="e">
        <f>IF($S$264=Equivalencies!$AE$23,#REF!,HLOOKUP(CONCATENATE($O$2,NZ$1),$B$3:$UUU$272,ROW(NV112)-2,FALSE))</f>
        <v>#REF!</v>
      </c>
      <c r="OA112" s="81">
        <f>IF(OC$266=Equivalencies!$AE$23,'Site 36'!$F110,HLOOKUP(CONCATENATE(NY$2,OA$1),$B$3:$UUU$272,ROW($M112)-2,FALSE))</f>
        <v>0</v>
      </c>
      <c r="OB112" s="81">
        <f>IF(OC$266=Equivalencies!$AE$23,'Site 36'!$G110,HLOOKUP(CONCATENATE(NY$2,OB$1),$B$3:$UUU$272,ROW($N112)-2,FALSE))</f>
        <v>0</v>
      </c>
      <c r="OC112" s="81">
        <f>IF(OC$266=Equivalencies!$AE$23,'Site 36'!$H110,HLOOKUP(CONCATENATE(NY$2,OC$1),$B$3:$UUU$272,ROW($O112)-2,FALSE))</f>
        <v>0</v>
      </c>
      <c r="OD112" s="40"/>
      <c r="OE112" s="40"/>
      <c r="OF112" s="40"/>
      <c r="OG112" s="72"/>
      <c r="OH112" s="73" t="str">
        <f t="shared" si="36"/>
        <v>37Added Service #1:List staff by title based on FTE allocation assigned to the new service5</v>
      </c>
      <c r="OI112" s="168">
        <f>IF(ON$266=Equivalencies!$AE$23,'Site 37'!$C110,HLOOKUP(CONCATENATE(OJ$2,OI$1),$B$3:$UUU$272,ROW($J112)-2,FALSE))</f>
        <v>0</v>
      </c>
      <c r="OJ112" s="168" t="e">
        <f>IF($S$264=Equivalencies!$AE$23,#REF!,HLOOKUP(CONCATENATE($O$2,OJ$1),$B$3:$UUU$272,ROW(#REF!)-2,FALSE))</f>
        <v>#REF!</v>
      </c>
      <c r="OK112" s="168" t="e">
        <f>IF($S$264=Equivalencies!$AE$23,#REF!,HLOOKUP(CONCATENATE($O$2,OK$1),$B$3:$UUU$272,ROW(OG112)-2,FALSE))</f>
        <v>#REF!</v>
      </c>
      <c r="OL112" s="81">
        <f>IF(ON$266=Equivalencies!$AE$23,'Site 37'!$F110,HLOOKUP(CONCATENATE(OJ$2,OL$1),$B$3:$UUU$272,ROW($M112)-2,FALSE))</f>
        <v>0</v>
      </c>
      <c r="OM112" s="81">
        <f>IF(ON$266=Equivalencies!$AE$23,'Site 37'!$G110,HLOOKUP(CONCATENATE(OJ$2,OM$1),$B$3:$UUU$272,ROW($N112)-2,FALSE))</f>
        <v>0</v>
      </c>
      <c r="ON112" s="81">
        <f>IF(ON$266=Equivalencies!$AE$23,'Site 37'!$H110,HLOOKUP(CONCATENATE(OJ$2,ON$1),$B$3:$UUU$272,ROW($O112)-2,FALSE))</f>
        <v>0</v>
      </c>
      <c r="OO112" s="40"/>
      <c r="OP112" s="40"/>
      <c r="OQ112" s="40"/>
      <c r="OR112" s="72"/>
      <c r="OS112" s="73" t="str">
        <f t="shared" si="37"/>
        <v>38Added Service #1:List staff by title based on FTE allocation assigned to the new service5</v>
      </c>
      <c r="OT112" s="168">
        <f>IF(OY$266=Equivalencies!$AE$23,'Site 38'!$C110,HLOOKUP(CONCATENATE(OU$2,OT$1),$B$3:$UUU$272,ROW($J112)-2,FALSE))</f>
        <v>0</v>
      </c>
      <c r="OU112" s="168" t="e">
        <f>IF($S$264=Equivalencies!$AE$23,#REF!,HLOOKUP(CONCATENATE($O$2,OU$1),$B$3:$UUU$272,ROW(#REF!)-2,FALSE))</f>
        <v>#REF!</v>
      </c>
      <c r="OV112" s="168" t="e">
        <f>IF($S$264=Equivalencies!$AE$23,#REF!,HLOOKUP(CONCATENATE($O$2,OV$1),$B$3:$UUU$272,ROW(OR112)-2,FALSE))</f>
        <v>#REF!</v>
      </c>
      <c r="OW112" s="81">
        <f>IF(OY$266=Equivalencies!$AE$23,'Site 38'!$F110,HLOOKUP(CONCATENATE(OU$2,OW$1),$B$3:$UUU$272,ROW($M112)-2,FALSE))</f>
        <v>0</v>
      </c>
      <c r="OX112" s="81">
        <f>IF(OY$266=Equivalencies!$AE$23,'Site 38'!$G110,HLOOKUP(CONCATENATE(OU$2,OX$1),$B$3:$UUU$272,ROW($N112)-2,FALSE))</f>
        <v>0</v>
      </c>
      <c r="OY112" s="81">
        <f>IF(OY$266=Equivalencies!$AE$23,'Site 38'!$H110,HLOOKUP(CONCATENATE(OU$2,OY$1),$B$3:$UUU$272,ROW($O112)-2,FALSE))</f>
        <v>0</v>
      </c>
      <c r="OZ112" s="40"/>
      <c r="PA112" s="40"/>
      <c r="PB112" s="40"/>
      <c r="PC112" s="72"/>
      <c r="PD112" s="73" t="str">
        <f t="shared" si="38"/>
        <v>39Added Service #1:List staff by title based on FTE allocation assigned to the new service5</v>
      </c>
      <c r="PE112" s="168">
        <f>IF(PJ$266=Equivalencies!$AE$23,'Site 39'!$C110,HLOOKUP(CONCATENATE(PF$2,PE$1),$B$3:$UUU$272,ROW($J112)-2,FALSE))</f>
        <v>0</v>
      </c>
      <c r="PF112" s="168" t="e">
        <f>IF($S$264=Equivalencies!$AE$23,#REF!,HLOOKUP(CONCATENATE($O$2,PF$1),$B$3:$UUU$272,ROW(#REF!)-2,FALSE))</f>
        <v>#REF!</v>
      </c>
      <c r="PG112" s="168" t="e">
        <f>IF($S$264=Equivalencies!$AE$23,#REF!,HLOOKUP(CONCATENATE($O$2,PG$1),$B$3:$UUU$272,ROW(PC112)-2,FALSE))</f>
        <v>#REF!</v>
      </c>
      <c r="PH112" s="81">
        <f>IF(PJ$266=Equivalencies!$AE$23,'Site 39'!$F110,HLOOKUP(CONCATENATE(PF$2,PH$1),$B$3:$UUU$272,ROW($M112)-2,FALSE))</f>
        <v>0</v>
      </c>
      <c r="PI112" s="81">
        <f>IF(PJ$266=Equivalencies!$AE$23,'Site 39'!$G110,HLOOKUP(CONCATENATE(PF$2,PI$1),$B$3:$UUU$272,ROW($N112)-2,FALSE))</f>
        <v>0</v>
      </c>
      <c r="PJ112" s="81">
        <f>IF(PJ$266=Equivalencies!$AE$23,'Site 39'!$H110,HLOOKUP(CONCATENATE(PF$2,PJ$1),$B$3:$UUU$272,ROW($O112)-2,FALSE))</f>
        <v>0</v>
      </c>
      <c r="PK112" s="40"/>
      <c r="PL112" s="40"/>
      <c r="PM112" s="40"/>
      <c r="PN112" s="72"/>
      <c r="PO112" s="73" t="str">
        <f t="shared" si="39"/>
        <v>40Added Service #1:List staff by title based on FTE allocation assigned to the new service5</v>
      </c>
      <c r="PP112" s="168">
        <f>IF(PU$266=Equivalencies!$AE$23,'Site 40'!$C110,HLOOKUP(CONCATENATE(PQ$2,PP$1),$B$3:$UUU$272,ROW($J112)-2,FALSE))</f>
        <v>0</v>
      </c>
      <c r="PQ112" s="168" t="e">
        <f>IF($S$264=Equivalencies!$AE$23,#REF!,HLOOKUP(CONCATENATE($O$2,PQ$1),$B$3:$UUU$272,ROW(#REF!)-2,FALSE))</f>
        <v>#REF!</v>
      </c>
      <c r="PR112" s="168" t="e">
        <f>IF($S$264=Equivalencies!$AE$23,#REF!,HLOOKUP(CONCATENATE($O$2,PR$1),$B$3:$UUU$272,ROW(PN112)-2,FALSE))</f>
        <v>#REF!</v>
      </c>
      <c r="PS112" s="81">
        <f>IF(PU$266=Equivalencies!$AE$23,'Site 40'!$F110,HLOOKUP(CONCATENATE(PQ$2,PS$1),$B$3:$UUU$272,ROW($M112)-2,FALSE))</f>
        <v>0</v>
      </c>
      <c r="PT112" s="81">
        <f>IF(PU$266=Equivalencies!$AE$23,'Site 40'!$G110,HLOOKUP(CONCATENATE(PQ$2,PT$1),$B$3:$UUU$272,ROW($N112)-2,FALSE))</f>
        <v>0</v>
      </c>
      <c r="PU112" s="81">
        <f>IF(PU$266=Equivalencies!$AE$23,'Site 40'!$H110,HLOOKUP(CONCATENATE(PQ$2,PU$1),$B$3:$UUU$272,ROW($O112)-2,FALSE))</f>
        <v>0</v>
      </c>
      <c r="PV112" s="40"/>
      <c r="PW112" s="40"/>
      <c r="PX112" s="40"/>
      <c r="PY112" s="72"/>
      <c r="PZ112" s="73" t="str">
        <f t="shared" si="40"/>
        <v>41Added Service #1:List staff by title based on FTE allocation assigned to the new service5</v>
      </c>
      <c r="QA112" s="168">
        <f>IF(QF$266=Equivalencies!$AE$23,'Site 41'!$C110,HLOOKUP(CONCATENATE(QB$2,QA$1),$B$3:$UUU$272,ROW($J112)-2,FALSE))</f>
        <v>0</v>
      </c>
      <c r="QB112" s="168" t="e">
        <f>IF($S$264=Equivalencies!$AE$23,#REF!,HLOOKUP(CONCATENATE($O$2,QB$1),$B$3:$UUU$272,ROW(#REF!)-2,FALSE))</f>
        <v>#REF!</v>
      </c>
      <c r="QC112" s="168" t="e">
        <f>IF($S$264=Equivalencies!$AE$23,#REF!,HLOOKUP(CONCATENATE($O$2,QC$1),$B$3:$UUU$272,ROW(PY112)-2,FALSE))</f>
        <v>#REF!</v>
      </c>
      <c r="QD112" s="81">
        <f>IF(QF$266=Equivalencies!$AE$23,'Site 41'!$F110,HLOOKUP(CONCATENATE(QB$2,QD$1),$B$3:$UUU$272,ROW($M112)-2,FALSE))</f>
        <v>0</v>
      </c>
      <c r="QE112" s="81">
        <f>IF(QF$266=Equivalencies!$AE$23,'Site 41'!$G110,HLOOKUP(CONCATENATE(QB$2,QE$1),$B$3:$UUU$272,ROW($N112)-2,FALSE))</f>
        <v>0</v>
      </c>
      <c r="QF112" s="81">
        <f>IF(QF$266=Equivalencies!$AE$23,'Site 41'!$H110,HLOOKUP(CONCATENATE(QB$2,QF$1),$B$3:$UUU$272,ROW($O112)-2,FALSE))</f>
        <v>0</v>
      </c>
      <c r="QG112" s="40"/>
      <c r="QH112" s="40"/>
      <c r="QI112" s="40"/>
      <c r="QJ112" s="72"/>
      <c r="QK112" s="73" t="str">
        <f t="shared" si="41"/>
        <v>42Added Service #1:List staff by title based on FTE allocation assigned to the new service5</v>
      </c>
      <c r="QL112" s="168">
        <f>IF(QQ$266=Equivalencies!$AE$23,'Site 42'!$C110,HLOOKUP(CONCATENATE(QM$2,QL$1),$B$3:$UUU$272,ROW($J112)-2,FALSE))</f>
        <v>0</v>
      </c>
      <c r="QM112" s="168" t="e">
        <f>IF($S$264=Equivalencies!$AE$23,#REF!,HLOOKUP(CONCATENATE($O$2,QM$1),$B$3:$UUU$272,ROW(#REF!)-2,FALSE))</f>
        <v>#REF!</v>
      </c>
      <c r="QN112" s="168" t="e">
        <f>IF($S$264=Equivalencies!$AE$23,#REF!,HLOOKUP(CONCATENATE($O$2,QN$1),$B$3:$UUU$272,ROW(QJ112)-2,FALSE))</f>
        <v>#REF!</v>
      </c>
      <c r="QO112" s="81">
        <f>IF(QQ$266=Equivalencies!$AE$23,'Site 42'!$F110,HLOOKUP(CONCATENATE(QM$2,QO$1),$B$3:$UUU$272,ROW($M112)-2,FALSE))</f>
        <v>0</v>
      </c>
      <c r="QP112" s="81">
        <f>IF(QQ$266=Equivalencies!$AE$23,'Site 42'!$G110,HLOOKUP(CONCATENATE(QM$2,QP$1),$B$3:$UUU$272,ROW($N112)-2,FALSE))</f>
        <v>0</v>
      </c>
      <c r="QQ112" s="81">
        <f>IF(QQ$266=Equivalencies!$AE$23,'Site 42'!$H110,HLOOKUP(CONCATENATE(QM$2,QQ$1),$B$3:$UUU$272,ROW($O112)-2,FALSE))</f>
        <v>0</v>
      </c>
      <c r="QR112" s="40"/>
      <c r="QS112" s="40"/>
      <c r="QT112" s="40"/>
      <c r="QU112" s="72"/>
      <c r="QV112" s="73" t="str">
        <f t="shared" si="42"/>
        <v>43Added Service #1:List staff by title based on FTE allocation assigned to the new service5</v>
      </c>
      <c r="QW112" s="168">
        <f>IF(RB$266=Equivalencies!$AE$23,'Site 43'!$C110,HLOOKUP(CONCATENATE(QX$2,QW$1),$B$3:$UUU$272,ROW($J112)-2,FALSE))</f>
        <v>0</v>
      </c>
      <c r="QX112" s="168" t="e">
        <f>IF($S$264=Equivalencies!$AE$23,#REF!,HLOOKUP(CONCATENATE($O$2,QX$1),$B$3:$UUU$272,ROW(#REF!)-2,FALSE))</f>
        <v>#REF!</v>
      </c>
      <c r="QY112" s="168" t="e">
        <f>IF($S$264=Equivalencies!$AE$23,#REF!,HLOOKUP(CONCATENATE($O$2,QY$1),$B$3:$UUU$272,ROW(QU112)-2,FALSE))</f>
        <v>#REF!</v>
      </c>
      <c r="QZ112" s="81">
        <f>IF(RB$266=Equivalencies!$AE$23,'Site 43'!$F110,HLOOKUP(CONCATENATE(QX$2,QZ$1),$B$3:$UUU$272,ROW($M112)-2,FALSE))</f>
        <v>0</v>
      </c>
      <c r="RA112" s="81">
        <f>IF(RB$266=Equivalencies!$AE$23,'Site 43'!$G110,HLOOKUP(CONCATENATE(QX$2,RA$1),$B$3:$UUU$272,ROW($N112)-2,FALSE))</f>
        <v>0</v>
      </c>
      <c r="RB112" s="81">
        <f>IF(RB$266=Equivalencies!$AE$23,'Site 43'!$H110,HLOOKUP(CONCATENATE(QX$2,RB$1),$B$3:$UUU$272,ROW($O112)-2,FALSE))</f>
        <v>0</v>
      </c>
      <c r="RC112" s="40"/>
      <c r="RD112" s="40"/>
      <c r="RE112" s="40"/>
      <c r="RF112" s="72"/>
      <c r="RG112" s="73" t="str">
        <f t="shared" si="43"/>
        <v>44Added Service #1:List staff by title based on FTE allocation assigned to the new service5</v>
      </c>
      <c r="RH112" s="168">
        <f>IF(RM$266=Equivalencies!$AE$23,'Site 44'!$C110,HLOOKUP(CONCATENATE(RI$2,RH$1),$B$3:$UUU$272,ROW($J112)-2,FALSE))</f>
        <v>0</v>
      </c>
      <c r="RI112" s="168" t="e">
        <f>IF($S$264=Equivalencies!$AE$23,#REF!,HLOOKUP(CONCATENATE($O$2,RI$1),$B$3:$UUU$272,ROW(#REF!)-2,FALSE))</f>
        <v>#REF!</v>
      </c>
      <c r="RJ112" s="168" t="e">
        <f>IF($S$264=Equivalencies!$AE$23,#REF!,HLOOKUP(CONCATENATE($O$2,RJ$1),$B$3:$UUU$272,ROW(RF112)-2,FALSE))</f>
        <v>#REF!</v>
      </c>
      <c r="RK112" s="81">
        <f>IF(RM$266=Equivalencies!$AE$23,'Site 44'!$F110,HLOOKUP(CONCATENATE(RI$2,RK$1),$B$3:$UUU$272,ROW($M112)-2,FALSE))</f>
        <v>0</v>
      </c>
      <c r="RL112" s="81">
        <f>IF(RM$266=Equivalencies!$AE$23,'Site 44'!$G110,HLOOKUP(CONCATENATE(RI$2,RL$1),$B$3:$UUU$272,ROW($N112)-2,FALSE))</f>
        <v>0</v>
      </c>
      <c r="RM112" s="81">
        <f>IF(RM$266=Equivalencies!$AE$23,'Site 44'!$H110,HLOOKUP(CONCATENATE(RI$2,RM$1),$B$3:$UUU$272,ROW($O112)-2,FALSE))</f>
        <v>0</v>
      </c>
      <c r="RN112" s="40"/>
      <c r="RO112" s="40"/>
      <c r="RP112" s="40"/>
      <c r="RQ112" s="72"/>
      <c r="RR112" s="73" t="str">
        <f t="shared" si="44"/>
        <v>45Added Service #1:List staff by title based on FTE allocation assigned to the new service5</v>
      </c>
      <c r="RS112" s="168">
        <f>IF(RX$266=Equivalencies!$AE$23,'Site 45'!$C110,HLOOKUP(CONCATENATE(RT$2,RS$1),$B$3:$UUU$272,ROW($J112)-2,FALSE))</f>
        <v>0</v>
      </c>
      <c r="RT112" s="168" t="e">
        <f>IF($S$264=Equivalencies!$AE$23,#REF!,HLOOKUP(CONCATENATE($O$2,RT$1),$B$3:$UUU$272,ROW(#REF!)-2,FALSE))</f>
        <v>#REF!</v>
      </c>
      <c r="RU112" s="168" t="e">
        <f>IF($S$264=Equivalencies!$AE$23,#REF!,HLOOKUP(CONCATENATE($O$2,RU$1),$B$3:$UUU$272,ROW(RQ112)-2,FALSE))</f>
        <v>#REF!</v>
      </c>
      <c r="RV112" s="81">
        <f>IF(RX$266=Equivalencies!$AE$23,'Site 45'!$F110,HLOOKUP(CONCATENATE(RT$2,RV$1),$B$3:$UUU$272,ROW($M112)-2,FALSE))</f>
        <v>0</v>
      </c>
      <c r="RW112" s="81">
        <f>IF(RX$266=Equivalencies!$AE$23,'Site 45'!$G110,HLOOKUP(CONCATENATE(RT$2,RW$1),$B$3:$UUU$272,ROW($N112)-2,FALSE))</f>
        <v>0</v>
      </c>
      <c r="RX112" s="81">
        <f>IF(RX$266=Equivalencies!$AE$23,'Site 45'!$H110,HLOOKUP(CONCATENATE(RT$2,RX$1),$B$3:$UUU$272,ROW($O112)-2,FALSE))</f>
        <v>0</v>
      </c>
      <c r="RY112" s="40"/>
      <c r="RZ112" s="40"/>
      <c r="SA112" s="40"/>
      <c r="SB112" s="72"/>
      <c r="SC112" s="73" t="str">
        <f t="shared" si="45"/>
        <v>46Added Service #1:List staff by title based on FTE allocation assigned to the new service5</v>
      </c>
      <c r="SD112" s="168">
        <f>IF(SI$266=Equivalencies!$AE$23,'Site 46'!$C110,HLOOKUP(CONCATENATE(SE$2,SD$1),$B$3:$UUU$272,ROW($J112)-2,FALSE))</f>
        <v>0</v>
      </c>
      <c r="SE112" s="168" t="e">
        <f>IF($S$264=Equivalencies!$AE$23,#REF!,HLOOKUP(CONCATENATE($O$2,SE$1),$B$3:$UUU$272,ROW(#REF!)-2,FALSE))</f>
        <v>#REF!</v>
      </c>
      <c r="SF112" s="168" t="e">
        <f>IF($S$264=Equivalencies!$AE$23,#REF!,HLOOKUP(CONCATENATE($O$2,SF$1),$B$3:$UUU$272,ROW(SB112)-2,FALSE))</f>
        <v>#REF!</v>
      </c>
      <c r="SG112" s="81">
        <f>IF(SI$266=Equivalencies!$AE$23,'Site 46'!$F110,HLOOKUP(CONCATENATE(SE$2,SG$1),$B$3:$UUU$272,ROW($M112)-2,FALSE))</f>
        <v>0</v>
      </c>
      <c r="SH112" s="81">
        <f>IF(SI$266=Equivalencies!$AE$23,'Site 46'!$G110,HLOOKUP(CONCATENATE(SE$2,SH$1),$B$3:$UUU$272,ROW($N112)-2,FALSE))</f>
        <v>0</v>
      </c>
      <c r="SI112" s="81">
        <f>IF(SI$266=Equivalencies!$AE$23,'Site 46'!$H110,HLOOKUP(CONCATENATE(SE$2,SI$1),$B$3:$UUU$272,ROW($O112)-2,FALSE))</f>
        <v>0</v>
      </c>
      <c r="SJ112" s="40"/>
      <c r="SK112" s="40"/>
      <c r="SL112" s="40"/>
      <c r="SM112" s="72"/>
      <c r="SN112" s="73" t="str">
        <f t="shared" si="46"/>
        <v>47Added Service #1:List staff by title based on FTE allocation assigned to the new service5</v>
      </c>
      <c r="SO112" s="168">
        <f>IF(ST$266=Equivalencies!$AE$23,'Site 47'!$C110,HLOOKUP(CONCATENATE(SP$2,SO$1),$B$3:$UUU$272,ROW($J112)-2,FALSE))</f>
        <v>0</v>
      </c>
      <c r="SP112" s="168" t="e">
        <f>IF($S$264=Equivalencies!$AE$23,#REF!,HLOOKUP(CONCATENATE($O$2,SP$1),$B$3:$UUU$272,ROW(#REF!)-2,FALSE))</f>
        <v>#REF!</v>
      </c>
      <c r="SQ112" s="168" t="e">
        <f>IF($S$264=Equivalencies!$AE$23,#REF!,HLOOKUP(CONCATENATE($O$2,SQ$1),$B$3:$UUU$272,ROW(SM112)-2,FALSE))</f>
        <v>#REF!</v>
      </c>
      <c r="SR112" s="81">
        <f>IF(ST$266=Equivalencies!$AE$23,'Site 47'!$F110,HLOOKUP(CONCATENATE(SP$2,SR$1),$B$3:$UUU$272,ROW($M112)-2,FALSE))</f>
        <v>0</v>
      </c>
      <c r="SS112" s="81">
        <f>IF(ST$266=Equivalencies!$AE$23,'Site 47'!$G110,HLOOKUP(CONCATENATE(SP$2,SS$1),$B$3:$UUU$272,ROW($N112)-2,FALSE))</f>
        <v>0</v>
      </c>
      <c r="ST112" s="81">
        <f>IF(ST$266=Equivalencies!$AE$23,'Site 47'!$H110,HLOOKUP(CONCATENATE(SP$2,ST$1),$B$3:$UUU$272,ROW($O112)-2,FALSE))</f>
        <v>0</v>
      </c>
      <c r="SU112" s="40"/>
      <c r="SV112" s="40"/>
      <c r="SW112" s="40"/>
      <c r="SX112" s="72"/>
      <c r="SY112" s="73" t="str">
        <f t="shared" si="47"/>
        <v>48Added Service #1:List staff by title based on FTE allocation assigned to the new service5</v>
      </c>
      <c r="SZ112" s="168">
        <f>IF(TE$266=Equivalencies!$AE$23,'Site 48'!$C110,HLOOKUP(CONCATENATE(TA$2,SZ$1),$B$3:$UUU$272,ROW($J112)-2,FALSE))</f>
        <v>0</v>
      </c>
      <c r="TA112" s="168" t="e">
        <f>IF($S$264=Equivalencies!$AE$23,#REF!,HLOOKUP(CONCATENATE($O$2,TA$1),$B$3:$UUU$272,ROW(#REF!)-2,FALSE))</f>
        <v>#REF!</v>
      </c>
      <c r="TB112" s="168" t="e">
        <f>IF($S$264=Equivalencies!$AE$23,#REF!,HLOOKUP(CONCATENATE($O$2,TB$1),$B$3:$UUU$272,ROW(SX112)-2,FALSE))</f>
        <v>#REF!</v>
      </c>
      <c r="TC112" s="81">
        <f>IF(TE$266=Equivalencies!$AE$23,'Site 48'!$F110,HLOOKUP(CONCATENATE(TA$2,TC$1),$B$3:$UUU$272,ROW($M112)-2,FALSE))</f>
        <v>0</v>
      </c>
      <c r="TD112" s="81">
        <f>IF(TE$266=Equivalencies!$AE$23,'Site 48'!$G110,HLOOKUP(CONCATENATE(TA$2,TD$1),$B$3:$UUU$272,ROW($N112)-2,FALSE))</f>
        <v>0</v>
      </c>
      <c r="TE112" s="81">
        <f>IF(TE$266=Equivalencies!$AE$23,'Site 48'!$H110,HLOOKUP(CONCATENATE(TA$2,TE$1),$B$3:$UUU$272,ROW($O112)-2,FALSE))</f>
        <v>0</v>
      </c>
      <c r="TF112" s="40"/>
      <c r="TG112" s="40"/>
      <c r="TH112" s="40"/>
      <c r="TI112" s="72"/>
      <c r="TJ112" s="73" t="str">
        <f t="shared" si="48"/>
        <v>49Added Service #1:List staff by title based on FTE allocation assigned to the new service5</v>
      </c>
      <c r="TK112" s="168">
        <f>IF(TP$266=Equivalencies!$AE$23,'Site 49'!$C110,HLOOKUP(CONCATENATE(TL$2,TK$1),$B$3:$UUU$272,ROW($J112)-2,FALSE))</f>
        <v>0</v>
      </c>
      <c r="TL112" s="168" t="e">
        <f>IF($S$264=Equivalencies!$AE$23,#REF!,HLOOKUP(CONCATENATE($O$2,TL$1),$B$3:$UUU$272,ROW(#REF!)-2,FALSE))</f>
        <v>#REF!</v>
      </c>
      <c r="TM112" s="168" t="e">
        <f>IF($S$264=Equivalencies!$AE$23,#REF!,HLOOKUP(CONCATENATE($O$2,TM$1),$B$3:$UUU$272,ROW(TI112)-2,FALSE))</f>
        <v>#REF!</v>
      </c>
      <c r="TN112" s="81">
        <f>IF(TP$266=Equivalencies!$AE$23,'Site 49'!$F110,HLOOKUP(CONCATENATE(TL$2,TN$1),$B$3:$UUU$272,ROW($M112)-2,FALSE))</f>
        <v>0</v>
      </c>
      <c r="TO112" s="81">
        <f>IF(TP$266=Equivalencies!$AE$23,'Site 49'!$G110,HLOOKUP(CONCATENATE(TL$2,TO$1),$B$3:$UUU$272,ROW($N112)-2,FALSE))</f>
        <v>0</v>
      </c>
      <c r="TP112" s="81">
        <f>IF(TP$266=Equivalencies!$AE$23,'Site 49'!$H110,HLOOKUP(CONCATENATE(TL$2,TP$1),$B$3:$UUU$272,ROW($O112)-2,FALSE))</f>
        <v>0</v>
      </c>
      <c r="TQ112" s="40"/>
      <c r="TR112" s="40"/>
      <c r="TS112" s="40"/>
      <c r="TT112" s="72"/>
      <c r="TU112" s="73" t="str">
        <f t="shared" si="49"/>
        <v>50Added Service #1:List staff by title based on FTE allocation assigned to the new service5</v>
      </c>
      <c r="TV112" s="168">
        <f>IF(UA$266=Equivalencies!$AE$23,'Site 50'!$C110,HLOOKUP(CONCATENATE(TW$2,TV$1),$B$3:$UUU$272,ROW($J112)-2,FALSE))</f>
        <v>0</v>
      </c>
      <c r="TW112" s="168" t="e">
        <f>IF($S$264=Equivalencies!$AE$23,#REF!,HLOOKUP(CONCATENATE($O$2,TW$1),$B$3:$UUU$272,ROW(#REF!)-2,FALSE))</f>
        <v>#REF!</v>
      </c>
      <c r="TX112" s="168" t="e">
        <f>IF($S$264=Equivalencies!$AE$23,#REF!,HLOOKUP(CONCATENATE($O$2,TX$1),$B$3:$UUU$272,ROW(TT112)-2,FALSE))</f>
        <v>#REF!</v>
      </c>
      <c r="TY112" s="81">
        <f>IF(UA$266=Equivalencies!$AE$23,'Site 50'!$F110,HLOOKUP(CONCATENATE(TW$2,TY$1),$B$3:$UUU$272,ROW($M112)-2,FALSE))</f>
        <v>0</v>
      </c>
      <c r="TZ112" s="81">
        <f>IF(UA$266=Equivalencies!$AE$23,'Site 50'!$G110,HLOOKUP(CONCATENATE(TW$2,TZ$1),$B$3:$UUU$272,ROW($N112)-2,FALSE))</f>
        <v>0</v>
      </c>
      <c r="UA112" s="81">
        <f>IF(UA$266=Equivalencies!$AE$23,'Site 50'!$H110,HLOOKUP(CONCATENATE(TW$2,UA$1),$B$3:$UUU$272,ROW($O112)-2,FALSE))</f>
        <v>0</v>
      </c>
      <c r="UB112" s="40"/>
      <c r="UC112" s="40"/>
      <c r="UD112" s="40"/>
      <c r="UE112" s="72"/>
    </row>
    <row r="113" spans="1:551" x14ac:dyDescent="0.25">
      <c r="A113" s="75">
        <v>6</v>
      </c>
      <c r="B113" s="73" t="str">
        <f t="shared" si="0"/>
        <v>1Added Service #1:List staff by title based on FTE allocation assigned to the new service6</v>
      </c>
      <c r="C113" s="168">
        <f>IF(H$266=Equivalencies!$AE$23,'Site 1'!$C111,HLOOKUP(CONCATENATE(D$2,C$1),$B$3:$UUU$272,ROW($J113)-2,FALSE))</f>
        <v>0</v>
      </c>
      <c r="D113" s="168" t="e">
        <f>IF($S$264=Equivalencies!$AE$23,#REF!,HLOOKUP(CONCATENATE($O$2,D$1),$B$3:$UUU$272,ROW(#REF!)-2,FALSE))</f>
        <v>#REF!</v>
      </c>
      <c r="E113" s="168" t="e">
        <f>IF($S$264=Equivalencies!$AE$23,#REF!,HLOOKUP(CONCATENATE($O$2,E$1),$B$3:$UUU$272,ROW(A113)-2,FALSE))</f>
        <v>#REF!</v>
      </c>
      <c r="F113" s="81">
        <f>IF(H$266=Equivalencies!$AE$23,'Site 1'!$F111,HLOOKUP(CONCATENATE(D$2,F$1),$B$3:$UUU$272,ROW($M113)-2,FALSE))</f>
        <v>0</v>
      </c>
      <c r="G113" s="81">
        <f>IF(H$266=Equivalencies!$AE$23,'Site 1'!$G111,HLOOKUP(CONCATENATE(D$2,G$1),$B$3:$UUU$272,ROW($N113)-2,FALSE))</f>
        <v>0</v>
      </c>
      <c r="H113" s="81">
        <f>IF(H$266=Equivalencies!$AE$23,'Site 1'!$H111,HLOOKUP(CONCATENATE(D$2,H$1),$B$3:$UUU$272,ROW($O113)-2,FALSE))</f>
        <v>0</v>
      </c>
      <c r="I113" s="40"/>
      <c r="J113" s="40"/>
      <c r="K113" s="40"/>
      <c r="L113" s="72"/>
      <c r="M113" s="73" t="str">
        <f t="shared" si="1"/>
        <v>2Added Service #1:List staff by title based on FTE allocation assigned to the new service6</v>
      </c>
      <c r="N113" s="168">
        <f>IF(S$266=Equivalencies!$AE$23,'Site 2'!$C111,HLOOKUP(CONCATENATE(O$2,N$1),$B$3:$UUU$272,ROW($J113)-2,FALSE))</f>
        <v>0</v>
      </c>
      <c r="O113" s="168" t="e">
        <f>IF($S$264=Equivalencies!$AE$23,#REF!,HLOOKUP(CONCATENATE($O$2,O$1),$B$3:$UUU$272,ROW(#REF!)-2,FALSE))</f>
        <v>#REF!</v>
      </c>
      <c r="P113" s="168" t="e">
        <f>IF($S$264=Equivalencies!$AE$23,#REF!,HLOOKUP(CONCATENATE($O$2,P$1),$B$3:$UUU$272,ROW(L113)-2,FALSE))</f>
        <v>#REF!</v>
      </c>
      <c r="Q113" s="81">
        <f>IF(S$266=Equivalencies!$AE$23,'Site 2'!$F111,HLOOKUP(CONCATENATE(O$2,Q$1),$B$3:$UUU$272,ROW($M113)-2,FALSE))</f>
        <v>0</v>
      </c>
      <c r="R113" s="81">
        <f>IF(S$266=Equivalencies!$AE$23,'Site 2'!$G111,HLOOKUP(CONCATENATE(O$2,R$1),$B$3:$UUU$272,ROW($N113)-2,FALSE))</f>
        <v>0</v>
      </c>
      <c r="S113" s="81">
        <f>IF(S$266=Equivalencies!$AE$23,'Site 2'!$H111,HLOOKUP(CONCATENATE(O$2,S$1),$B$3:$UUU$272,ROW($O113)-2,FALSE))</f>
        <v>0</v>
      </c>
      <c r="T113" s="40"/>
      <c r="U113" s="40"/>
      <c r="V113" s="40"/>
      <c r="W113" s="72"/>
      <c r="X113" s="73" t="str">
        <f t="shared" si="2"/>
        <v>3Added Service #1:List staff by title based on FTE allocation assigned to the new service6</v>
      </c>
      <c r="Y113" s="168">
        <f>IF(AD$266=Equivalencies!$AE$23,'Site 3'!$C111,HLOOKUP(CONCATENATE(Z$2,Y$1),$B$3:$UUU$272,ROW($J113)-2,FALSE))</f>
        <v>0</v>
      </c>
      <c r="Z113" s="168" t="e">
        <f>IF($S$264=Equivalencies!$AE$23,#REF!,HLOOKUP(CONCATENATE($O$2,Z$1),$B$3:$UUU$272,ROW(#REF!)-2,FALSE))</f>
        <v>#REF!</v>
      </c>
      <c r="AA113" s="168" t="e">
        <f>IF($S$264=Equivalencies!$AE$23,#REF!,HLOOKUP(CONCATENATE($O$2,AA$1),$B$3:$UUU$272,ROW(W113)-2,FALSE))</f>
        <v>#REF!</v>
      </c>
      <c r="AB113" s="81">
        <f>IF(AD$266=Equivalencies!$AE$23,'Site 3'!$F111,HLOOKUP(CONCATENATE(Z$2,AB$1),$B$3:$UUU$272,ROW($M113)-2,FALSE))</f>
        <v>0</v>
      </c>
      <c r="AC113" s="81">
        <f>IF(AD$266=Equivalencies!$AE$23,'Site 3'!$G111,HLOOKUP(CONCATENATE(Z$2,AC$1),$B$3:$UUU$272,ROW($N113)-2,FALSE))</f>
        <v>0</v>
      </c>
      <c r="AD113" s="81">
        <f>IF(AD$266=Equivalencies!$AE$23,'Site 3'!$H111,HLOOKUP(CONCATENATE(Z$2,AD$1),$B$3:$UUU$272,ROW($O113)-2,FALSE))</f>
        <v>0</v>
      </c>
      <c r="AE113" s="40"/>
      <c r="AF113" s="40"/>
      <c r="AG113" s="40"/>
      <c r="AH113" s="72"/>
      <c r="AI113" s="73" t="str">
        <f t="shared" si="3"/>
        <v>4Added Service #1:List staff by title based on FTE allocation assigned to the new service6</v>
      </c>
      <c r="AJ113" s="168">
        <f>IF(AO$266=Equivalencies!$AE$23,'Site 4'!$C111,HLOOKUP(CONCATENATE(AK$2,AJ$1),$B$3:$UUU$272,ROW($J113)-2,FALSE))</f>
        <v>0</v>
      </c>
      <c r="AK113" s="168" t="e">
        <f>IF($S$264=Equivalencies!$AE$23,#REF!,HLOOKUP(CONCATENATE($O$2,AK$1),$B$3:$UUU$272,ROW(#REF!)-2,FALSE))</f>
        <v>#REF!</v>
      </c>
      <c r="AL113" s="168" t="e">
        <f>IF($S$264=Equivalencies!$AE$23,#REF!,HLOOKUP(CONCATENATE($O$2,AL$1),$B$3:$UUU$272,ROW(AH113)-2,FALSE))</f>
        <v>#REF!</v>
      </c>
      <c r="AM113" s="81">
        <f>IF(AO$266=Equivalencies!$AE$23,'Site 4'!$F111,HLOOKUP(CONCATENATE(AK$2,AM$1),$B$3:$UUU$272,ROW($M113)-2,FALSE))</f>
        <v>0</v>
      </c>
      <c r="AN113" s="81">
        <f>IF(AO$266=Equivalencies!$AE$23,'Site 4'!$G111,HLOOKUP(CONCATENATE(AK$2,AN$1),$B$3:$UUU$272,ROW($N113)-2,FALSE))</f>
        <v>0</v>
      </c>
      <c r="AO113" s="81">
        <f>IF(AO$266=Equivalencies!$AE$23,'Site 4'!$H111,HLOOKUP(CONCATENATE(AK$2,AO$1),$B$3:$UUU$272,ROW($O113)-2,FALSE))</f>
        <v>0</v>
      </c>
      <c r="AP113" s="40"/>
      <c r="AQ113" s="40"/>
      <c r="AR113" s="40"/>
      <c r="AS113" s="72"/>
      <c r="AT113" s="73" t="str">
        <f t="shared" si="4"/>
        <v>5Added Service #1:List staff by title based on FTE allocation assigned to the new service6</v>
      </c>
      <c r="AU113" s="168">
        <f>IF(AZ$266=Equivalencies!$AE$23,'Site 5'!$C111,HLOOKUP(CONCATENATE(AV$2,AU$1),$B$3:$UUU$272,ROW($J113)-2,FALSE))</f>
        <v>0</v>
      </c>
      <c r="AV113" s="168" t="e">
        <f>IF($S$264=Equivalencies!$AE$23,#REF!,HLOOKUP(CONCATENATE($O$2,AV$1),$B$3:$UUU$272,ROW(#REF!)-2,FALSE))</f>
        <v>#REF!</v>
      </c>
      <c r="AW113" s="168" t="e">
        <f>IF($S$264=Equivalencies!$AE$23,#REF!,HLOOKUP(CONCATENATE($O$2,AW$1),$B$3:$UUU$272,ROW(AS113)-2,FALSE))</f>
        <v>#REF!</v>
      </c>
      <c r="AX113" s="81">
        <f>IF(AZ$266=Equivalencies!$AE$23,'Site 5'!$F111,HLOOKUP(CONCATENATE(AV$2,AX$1),$B$3:$UUU$272,ROW($M113)-2,FALSE))</f>
        <v>0</v>
      </c>
      <c r="AY113" s="81">
        <f>IF(AZ$266=Equivalencies!$AE$23,'Site 5'!$G111,HLOOKUP(CONCATENATE(AV$2,AY$1),$B$3:$UUU$272,ROW($N113)-2,FALSE))</f>
        <v>0</v>
      </c>
      <c r="AZ113" s="81">
        <f>IF(AZ$266=Equivalencies!$AE$23,'Site 5'!$H111,HLOOKUP(CONCATENATE(AV$2,AZ$1),$B$3:$UUU$272,ROW($O113)-2,FALSE))</f>
        <v>0</v>
      </c>
      <c r="BA113" s="40"/>
      <c r="BB113" s="40"/>
      <c r="BC113" s="40"/>
      <c r="BD113" s="72"/>
      <c r="BE113" s="73" t="str">
        <f t="shared" si="5"/>
        <v>6Added Service #1:List staff by title based on FTE allocation assigned to the new service6</v>
      </c>
      <c r="BF113" s="168">
        <f>IF(BK$266=Equivalencies!$AE$23,'Site 6'!$C111,HLOOKUP(CONCATENATE(BG$2,BF$1),$B$3:$UUU$272,ROW($J113)-2,FALSE))</f>
        <v>0</v>
      </c>
      <c r="BG113" s="168" t="e">
        <f>IF($S$264=Equivalencies!$AE$23,#REF!,HLOOKUP(CONCATENATE($O$2,BG$1),$B$3:$UUU$272,ROW(#REF!)-2,FALSE))</f>
        <v>#REF!</v>
      </c>
      <c r="BH113" s="168" t="e">
        <f>IF($S$264=Equivalencies!$AE$23,#REF!,HLOOKUP(CONCATENATE($O$2,BH$1),$B$3:$UUU$272,ROW(BD113)-2,FALSE))</f>
        <v>#REF!</v>
      </c>
      <c r="BI113" s="81">
        <f>IF(BK$266=Equivalencies!$AE$23,'Site 6'!$F111,HLOOKUP(CONCATENATE(BG$2,BI$1),$B$3:$UUU$272,ROW($M113)-2,FALSE))</f>
        <v>0</v>
      </c>
      <c r="BJ113" s="81">
        <f>IF(BK$266=Equivalencies!$AE$23,'Site 6'!$G111,HLOOKUP(CONCATENATE(BG$2,BJ$1),$B$3:$UUU$272,ROW($N113)-2,FALSE))</f>
        <v>0</v>
      </c>
      <c r="BK113" s="81">
        <f>IF(BK$266=Equivalencies!$AE$23,'Site 6'!$H111,HLOOKUP(CONCATENATE(BG$2,BK$1),$B$3:$UUU$272,ROW($O113)-2,FALSE))</f>
        <v>0</v>
      </c>
      <c r="BL113" s="40"/>
      <c r="BM113" s="40"/>
      <c r="BN113" s="40"/>
      <c r="BO113" s="72"/>
      <c r="BP113" s="73" t="str">
        <f t="shared" si="6"/>
        <v>7Added Service #1:List staff by title based on FTE allocation assigned to the new service6</v>
      </c>
      <c r="BQ113" s="168">
        <f>IF(BV$266=Equivalencies!$AE$23,'Site 7'!$C111,HLOOKUP(CONCATENATE(BR$2,BQ$1),$B$3:$UUU$272,ROW($J113)-2,FALSE))</f>
        <v>0</v>
      </c>
      <c r="BR113" s="168" t="e">
        <f>IF($S$264=Equivalencies!$AE$23,#REF!,HLOOKUP(CONCATENATE($O$2,BR$1),$B$3:$UUU$272,ROW(#REF!)-2,FALSE))</f>
        <v>#REF!</v>
      </c>
      <c r="BS113" s="168" t="e">
        <f>IF($S$264=Equivalencies!$AE$23,#REF!,HLOOKUP(CONCATENATE($O$2,BS$1),$B$3:$UUU$272,ROW(BO113)-2,FALSE))</f>
        <v>#REF!</v>
      </c>
      <c r="BT113" s="81">
        <f>IF(BV$266=Equivalencies!$AE$23,'Site 7'!$F111,HLOOKUP(CONCATENATE(BR$2,BT$1),$B$3:$UUU$272,ROW($M113)-2,FALSE))</f>
        <v>0</v>
      </c>
      <c r="BU113" s="81">
        <f>IF(BV$266=Equivalencies!$AE$23,'Site 7'!$G111,HLOOKUP(CONCATENATE(BR$2,BU$1),$B$3:$UUU$272,ROW($N113)-2,FALSE))</f>
        <v>0</v>
      </c>
      <c r="BV113" s="81">
        <f>IF(BV$266=Equivalencies!$AE$23,'Site 7'!$H111,HLOOKUP(CONCATENATE(BR$2,BV$1),$B$3:$UUU$272,ROW($O113)-2,FALSE))</f>
        <v>0</v>
      </c>
      <c r="BW113" s="40"/>
      <c r="BX113" s="40"/>
      <c r="BY113" s="40"/>
      <c r="BZ113" s="72"/>
      <c r="CA113" s="73" t="str">
        <f t="shared" si="7"/>
        <v>8Added Service #1:List staff by title based on FTE allocation assigned to the new service6</v>
      </c>
      <c r="CB113" s="168">
        <f>IF(CG$266=Equivalencies!$AE$23,'Site 8'!$C111,HLOOKUP(CONCATENATE(CC$2,CB$1),$B$3:$UUU$272,ROW($J113)-2,FALSE))</f>
        <v>0</v>
      </c>
      <c r="CC113" s="168" t="e">
        <f>IF($S$264=Equivalencies!$AE$23,#REF!,HLOOKUP(CONCATENATE($O$2,CC$1),$B$3:$UUU$272,ROW(#REF!)-2,FALSE))</f>
        <v>#REF!</v>
      </c>
      <c r="CD113" s="168" t="e">
        <f>IF($S$264=Equivalencies!$AE$23,#REF!,HLOOKUP(CONCATENATE($O$2,CD$1),$B$3:$UUU$272,ROW(BZ113)-2,FALSE))</f>
        <v>#REF!</v>
      </c>
      <c r="CE113" s="81">
        <f>IF(CG$266=Equivalencies!$AE$23,'Site 8'!$F111,HLOOKUP(CONCATENATE(CC$2,CE$1),$B$3:$UUU$272,ROW($M113)-2,FALSE))</f>
        <v>0</v>
      </c>
      <c r="CF113" s="81">
        <f>IF(CG$266=Equivalencies!$AE$23,'Site 8'!$G111,HLOOKUP(CONCATENATE(CC$2,CF$1),$B$3:$UUU$272,ROW($N113)-2,FALSE))</f>
        <v>0</v>
      </c>
      <c r="CG113" s="81">
        <f>IF(CG$266=Equivalencies!$AE$23,'Site 8'!$H111,HLOOKUP(CONCATENATE(CC$2,CG$1),$B$3:$UUU$272,ROW($O113)-2,FALSE))</f>
        <v>0</v>
      </c>
      <c r="CH113" s="40"/>
      <c r="CI113" s="40"/>
      <c r="CJ113" s="40"/>
      <c r="CK113" s="72"/>
      <c r="CL113" s="73" t="str">
        <f t="shared" si="8"/>
        <v>9Added Service #1:List staff by title based on FTE allocation assigned to the new service6</v>
      </c>
      <c r="CM113" s="168">
        <f>IF(CR$266=Equivalencies!$AE$23,'Site 9'!$C111,HLOOKUP(CONCATENATE(CN$2,CM$1),$B$3:$UUU$272,ROW($J113)-2,FALSE))</f>
        <v>0</v>
      </c>
      <c r="CN113" s="168" t="e">
        <f>IF($S$264=Equivalencies!$AE$23,#REF!,HLOOKUP(CONCATENATE($O$2,CN$1),$B$3:$UUU$272,ROW(#REF!)-2,FALSE))</f>
        <v>#REF!</v>
      </c>
      <c r="CO113" s="168" t="e">
        <f>IF($S$264=Equivalencies!$AE$23,#REF!,HLOOKUP(CONCATENATE($O$2,CO$1),$B$3:$UUU$272,ROW(CK113)-2,FALSE))</f>
        <v>#REF!</v>
      </c>
      <c r="CP113" s="81">
        <f>IF(CR$266=Equivalencies!$AE$23,'Site 9'!$F111,HLOOKUP(CONCATENATE(CN$2,CP$1),$B$3:$UUU$272,ROW($M113)-2,FALSE))</f>
        <v>0</v>
      </c>
      <c r="CQ113" s="81">
        <f>IF(CR$266=Equivalencies!$AE$23,'Site 9'!$G111,HLOOKUP(CONCATENATE(CN$2,CQ$1),$B$3:$UUU$272,ROW($N113)-2,FALSE))</f>
        <v>0</v>
      </c>
      <c r="CR113" s="81">
        <f>IF(CR$266=Equivalencies!$AE$23,'Site 9'!$H111,HLOOKUP(CONCATENATE(CN$2,CR$1),$B$3:$UUU$272,ROW($O113)-2,FALSE))</f>
        <v>0</v>
      </c>
      <c r="CS113" s="40"/>
      <c r="CT113" s="40"/>
      <c r="CU113" s="40"/>
      <c r="CV113" s="72"/>
      <c r="CW113" s="73" t="str">
        <f t="shared" si="9"/>
        <v>10Added Service #1:List staff by title based on FTE allocation assigned to the new service6</v>
      </c>
      <c r="CX113" s="168">
        <f>IF(DC$266=Equivalencies!$AE$23,'Site 10'!$C111,HLOOKUP(CONCATENATE(CY$2,CX$1),$B$3:$UUU$272,ROW($J113)-2,FALSE))</f>
        <v>0</v>
      </c>
      <c r="CY113" s="168" t="e">
        <f>IF($S$264=Equivalencies!$AE$23,#REF!,HLOOKUP(CONCATENATE($O$2,CY$1),$B$3:$UUU$272,ROW(#REF!)-2,FALSE))</f>
        <v>#REF!</v>
      </c>
      <c r="CZ113" s="168" t="e">
        <f>IF($S$264=Equivalencies!$AE$23,#REF!,HLOOKUP(CONCATENATE($O$2,CZ$1),$B$3:$UUU$272,ROW(CV113)-2,FALSE))</f>
        <v>#REF!</v>
      </c>
      <c r="DA113" s="81">
        <f>IF(DC$266=Equivalencies!$AE$23,'Site 10'!$F111,HLOOKUP(CONCATENATE(CY$2,DA$1),$B$3:$UUU$272,ROW($M113)-2,FALSE))</f>
        <v>0</v>
      </c>
      <c r="DB113" s="81">
        <f>IF(DC$266=Equivalencies!$AE$23,'Site 10'!$G111,HLOOKUP(CONCATENATE(CY$2,DB$1),$B$3:$UUU$272,ROW($N113)-2,FALSE))</f>
        <v>0</v>
      </c>
      <c r="DC113" s="81">
        <f>IF(DC$266=Equivalencies!$AE$23,'Site 10'!$H111,HLOOKUP(CONCATENATE(CY$2,DC$1),$B$3:$UUU$272,ROW($O113)-2,FALSE))</f>
        <v>0</v>
      </c>
      <c r="DD113" s="40"/>
      <c r="DE113" s="40"/>
      <c r="DF113" s="40"/>
      <c r="DG113" s="72"/>
      <c r="DH113" s="73" t="str">
        <f t="shared" si="10"/>
        <v>11Added Service #1:List staff by title based on FTE allocation assigned to the new service6</v>
      </c>
      <c r="DI113" s="168">
        <f>IF(DN$266=Equivalencies!$AE$23,'Site 11'!$C111,HLOOKUP(CONCATENATE(DJ$2,DI$1),$B$3:$UUU$272,ROW($J113)-2,FALSE))</f>
        <v>0</v>
      </c>
      <c r="DJ113" s="168" t="e">
        <f>IF($S$264=Equivalencies!$AE$23,#REF!,HLOOKUP(CONCATENATE($O$2,DJ$1),$B$3:$UUU$272,ROW(#REF!)-2,FALSE))</f>
        <v>#REF!</v>
      </c>
      <c r="DK113" s="168" t="e">
        <f>IF($S$264=Equivalencies!$AE$23,#REF!,HLOOKUP(CONCATENATE($O$2,DK$1),$B$3:$UUU$272,ROW(DG113)-2,FALSE))</f>
        <v>#REF!</v>
      </c>
      <c r="DL113" s="81">
        <f>IF(DN$266=Equivalencies!$AE$23,'Site 11'!$F111,HLOOKUP(CONCATENATE(DJ$2,DL$1),$B$3:$UUU$272,ROW($M113)-2,FALSE))</f>
        <v>0</v>
      </c>
      <c r="DM113" s="81">
        <f>IF(DN$266=Equivalencies!$AE$23,'Site 11'!$G111,HLOOKUP(CONCATENATE(DJ$2,DM$1),$B$3:$UUU$272,ROW($N113)-2,FALSE))</f>
        <v>0</v>
      </c>
      <c r="DN113" s="81">
        <f>IF(DN$266=Equivalencies!$AE$23,'Site 11'!$H111,HLOOKUP(CONCATENATE(DJ$2,DN$1),$B$3:$UUU$272,ROW($O113)-2,FALSE))</f>
        <v>0</v>
      </c>
      <c r="DO113" s="40"/>
      <c r="DP113" s="40"/>
      <c r="DQ113" s="40"/>
      <c r="DR113" s="72"/>
      <c r="DS113" s="73" t="str">
        <f t="shared" si="11"/>
        <v>12Added Service #1:List staff by title based on FTE allocation assigned to the new service6</v>
      </c>
      <c r="DT113" s="168">
        <f>IF(DY$266=Equivalencies!$AE$23,'Site 12'!$C111,HLOOKUP(CONCATENATE(DU$2,DT$1),$B$3:$UUU$272,ROW($J113)-2,FALSE))</f>
        <v>0</v>
      </c>
      <c r="DU113" s="168" t="e">
        <f>IF($S$264=Equivalencies!$AE$23,#REF!,HLOOKUP(CONCATENATE($O$2,DU$1),$B$3:$UUU$272,ROW(#REF!)-2,FALSE))</f>
        <v>#REF!</v>
      </c>
      <c r="DV113" s="168" t="e">
        <f>IF($S$264=Equivalencies!$AE$23,#REF!,HLOOKUP(CONCATENATE($O$2,DV$1),$B$3:$UUU$272,ROW(DR113)-2,FALSE))</f>
        <v>#REF!</v>
      </c>
      <c r="DW113" s="81">
        <f>IF(DY$266=Equivalencies!$AE$23,'Site 12'!$F111,HLOOKUP(CONCATENATE(DU$2,DW$1),$B$3:$UUU$272,ROW($M113)-2,FALSE))</f>
        <v>0</v>
      </c>
      <c r="DX113" s="81">
        <f>IF(DY$266=Equivalencies!$AE$23,'Site 12'!$G111,HLOOKUP(CONCATENATE(DU$2,DX$1),$B$3:$UUU$272,ROW($N113)-2,FALSE))</f>
        <v>0</v>
      </c>
      <c r="DY113" s="81">
        <f>IF(DY$266=Equivalencies!$AE$23,'Site 12'!$H111,HLOOKUP(CONCATENATE(DU$2,DY$1),$B$3:$UUU$272,ROW($O113)-2,FALSE))</f>
        <v>0</v>
      </c>
      <c r="DZ113" s="40"/>
      <c r="EA113" s="40"/>
      <c r="EB113" s="40"/>
      <c r="EC113" s="72"/>
      <c r="ED113" s="73" t="str">
        <f t="shared" si="12"/>
        <v>13Added Service #1:List staff by title based on FTE allocation assigned to the new service6</v>
      </c>
      <c r="EE113" s="168">
        <f>IF(EJ$266=Equivalencies!$AE$23,'Site 13'!$C111,HLOOKUP(CONCATENATE(EF$2,EE$1),$B$3:$UUU$272,ROW($J113)-2,FALSE))</f>
        <v>0</v>
      </c>
      <c r="EF113" s="168" t="e">
        <f>IF($S$264=Equivalencies!$AE$23,#REF!,HLOOKUP(CONCATENATE($O$2,EF$1),$B$3:$UUU$272,ROW(#REF!)-2,FALSE))</f>
        <v>#REF!</v>
      </c>
      <c r="EG113" s="168" t="e">
        <f>IF($S$264=Equivalencies!$AE$23,#REF!,HLOOKUP(CONCATENATE($O$2,EG$1),$B$3:$UUU$272,ROW(EC113)-2,FALSE))</f>
        <v>#REF!</v>
      </c>
      <c r="EH113" s="81">
        <f>IF(EJ$266=Equivalencies!$AE$23,'Site 13'!$F111,HLOOKUP(CONCATENATE(EF$2,EH$1),$B$3:$UUU$272,ROW($M113)-2,FALSE))</f>
        <v>0</v>
      </c>
      <c r="EI113" s="81">
        <f>IF(EJ$266=Equivalencies!$AE$23,'Site 13'!$G111,HLOOKUP(CONCATENATE(EF$2,EI$1),$B$3:$UUU$272,ROW($N113)-2,FALSE))</f>
        <v>0</v>
      </c>
      <c r="EJ113" s="81">
        <f>IF(EJ$266=Equivalencies!$AE$23,'Site 13'!$H111,HLOOKUP(CONCATENATE(EF$2,EJ$1),$B$3:$UUU$272,ROW($O113)-2,FALSE))</f>
        <v>0</v>
      </c>
      <c r="EK113" s="40"/>
      <c r="EL113" s="40"/>
      <c r="EM113" s="40"/>
      <c r="EN113" s="72"/>
      <c r="EO113" s="73" t="str">
        <f t="shared" si="13"/>
        <v>14Added Service #1:List staff by title based on FTE allocation assigned to the new service6</v>
      </c>
      <c r="EP113" s="168">
        <f>IF(EU$266=Equivalencies!$AE$23,'Site 14'!$C111,HLOOKUP(CONCATENATE(EQ$2,EP$1),$B$3:$UUU$272,ROW($J113)-2,FALSE))</f>
        <v>0</v>
      </c>
      <c r="EQ113" s="168" t="e">
        <f>IF($S$264=Equivalencies!$AE$23,#REF!,HLOOKUP(CONCATENATE($O$2,EQ$1),$B$3:$UUU$272,ROW(#REF!)-2,FALSE))</f>
        <v>#REF!</v>
      </c>
      <c r="ER113" s="168" t="e">
        <f>IF($S$264=Equivalencies!$AE$23,#REF!,HLOOKUP(CONCATENATE($O$2,ER$1),$B$3:$UUU$272,ROW(EN113)-2,FALSE))</f>
        <v>#REF!</v>
      </c>
      <c r="ES113" s="81">
        <f>IF(EU$266=Equivalencies!$AE$23,'Site 14'!$F111,HLOOKUP(CONCATENATE(EQ$2,ES$1),$B$3:$UUU$272,ROW($M113)-2,FALSE))</f>
        <v>0</v>
      </c>
      <c r="ET113" s="81">
        <f>IF(EU$266=Equivalencies!$AE$23,'Site 14'!$G111,HLOOKUP(CONCATENATE(EQ$2,ET$1),$B$3:$UUU$272,ROW($N113)-2,FALSE))</f>
        <v>0</v>
      </c>
      <c r="EU113" s="81">
        <f>IF(EU$266=Equivalencies!$AE$23,'Site 14'!$H111,HLOOKUP(CONCATENATE(EQ$2,EU$1),$B$3:$UUU$272,ROW($O113)-2,FALSE))</f>
        <v>0</v>
      </c>
      <c r="EV113" s="40"/>
      <c r="EW113" s="40"/>
      <c r="EX113" s="40"/>
      <c r="EY113" s="72"/>
      <c r="EZ113" s="73" t="str">
        <f t="shared" si="14"/>
        <v>15Added Service #1:List staff by title based on FTE allocation assigned to the new service6</v>
      </c>
      <c r="FA113" s="168">
        <f>IF(FF$266=Equivalencies!$AE$23,'Site 15'!$C111,HLOOKUP(CONCATENATE(FB$2,FA$1),$B$3:$UUU$272,ROW($J113)-2,FALSE))</f>
        <v>0</v>
      </c>
      <c r="FB113" s="168" t="e">
        <f>IF($S$264=Equivalencies!$AE$23,#REF!,HLOOKUP(CONCATENATE($O$2,FB$1),$B$3:$UUU$272,ROW(#REF!)-2,FALSE))</f>
        <v>#REF!</v>
      </c>
      <c r="FC113" s="168" t="e">
        <f>IF($S$264=Equivalencies!$AE$23,#REF!,HLOOKUP(CONCATENATE($O$2,FC$1),$B$3:$UUU$272,ROW(EY113)-2,FALSE))</f>
        <v>#REF!</v>
      </c>
      <c r="FD113" s="81">
        <f>IF(FF$266=Equivalencies!$AE$23,'Site 15'!$F111,HLOOKUP(CONCATENATE(FB$2,FD$1),$B$3:$UUU$272,ROW($M113)-2,FALSE))</f>
        <v>0</v>
      </c>
      <c r="FE113" s="81">
        <f>IF(FF$266=Equivalencies!$AE$23,'Site 15'!$G111,HLOOKUP(CONCATENATE(FB$2,FE$1),$B$3:$UUU$272,ROW($N113)-2,FALSE))</f>
        <v>0</v>
      </c>
      <c r="FF113" s="81">
        <f>IF(FF$266=Equivalencies!$AE$23,'Site 15'!$H111,HLOOKUP(CONCATENATE(FB$2,FF$1),$B$3:$UUU$272,ROW($O113)-2,FALSE))</f>
        <v>0</v>
      </c>
      <c r="FG113" s="40"/>
      <c r="FH113" s="40"/>
      <c r="FI113" s="40"/>
      <c r="FJ113" s="72"/>
      <c r="FK113" s="73" t="str">
        <f t="shared" si="15"/>
        <v>16Added Service #1:List staff by title based on FTE allocation assigned to the new service6</v>
      </c>
      <c r="FL113" s="168">
        <f>IF(FQ$266=Equivalencies!$AE$23,'Site 16'!$C111,HLOOKUP(CONCATENATE(FM$2,FL$1),$B$3:$UUU$272,ROW($J113)-2,FALSE))</f>
        <v>0</v>
      </c>
      <c r="FM113" s="168" t="e">
        <f>IF($S$264=Equivalencies!$AE$23,#REF!,HLOOKUP(CONCATENATE($O$2,FM$1),$B$3:$UUU$272,ROW(#REF!)-2,FALSE))</f>
        <v>#REF!</v>
      </c>
      <c r="FN113" s="168" t="e">
        <f>IF($S$264=Equivalencies!$AE$23,#REF!,HLOOKUP(CONCATENATE($O$2,FN$1),$B$3:$UUU$272,ROW(FJ113)-2,FALSE))</f>
        <v>#REF!</v>
      </c>
      <c r="FO113" s="81">
        <f>IF(FQ$266=Equivalencies!$AE$23,'Site 16'!$F111,HLOOKUP(CONCATENATE(FM$2,FO$1),$B$3:$UUU$272,ROW($M113)-2,FALSE))</f>
        <v>0</v>
      </c>
      <c r="FP113" s="81">
        <f>IF(FQ$266=Equivalencies!$AE$23,'Site 16'!$G111,HLOOKUP(CONCATENATE(FM$2,FP$1),$B$3:$UUU$272,ROW($N113)-2,FALSE))</f>
        <v>0</v>
      </c>
      <c r="FQ113" s="81">
        <f>IF(FQ$266=Equivalencies!$AE$23,'Site 16'!$H111,HLOOKUP(CONCATENATE(FM$2,FQ$1),$B$3:$UUU$272,ROW($O113)-2,FALSE))</f>
        <v>0</v>
      </c>
      <c r="FR113" s="40"/>
      <c r="FS113" s="40"/>
      <c r="FT113" s="40"/>
      <c r="FU113" s="72"/>
      <c r="FV113" s="73" t="str">
        <f t="shared" si="16"/>
        <v>17Added Service #1:List staff by title based on FTE allocation assigned to the new service6</v>
      </c>
      <c r="FW113" s="168">
        <f>IF(GB$266=Equivalencies!$AE$23,'Site 17'!$C111,HLOOKUP(CONCATENATE(FX$2,FW$1),$B$3:$UUU$272,ROW($J113)-2,FALSE))</f>
        <v>0</v>
      </c>
      <c r="FX113" s="168" t="e">
        <f>IF($S$264=Equivalencies!$AE$23,#REF!,HLOOKUP(CONCATENATE($O$2,FX$1),$B$3:$UUU$272,ROW(#REF!)-2,FALSE))</f>
        <v>#REF!</v>
      </c>
      <c r="FY113" s="168" t="e">
        <f>IF($S$264=Equivalencies!$AE$23,#REF!,HLOOKUP(CONCATENATE($O$2,FY$1),$B$3:$UUU$272,ROW(FU113)-2,FALSE))</f>
        <v>#REF!</v>
      </c>
      <c r="FZ113" s="81">
        <f>IF(GB$266=Equivalencies!$AE$23,'Site 17'!$F111,HLOOKUP(CONCATENATE(FX$2,FZ$1),$B$3:$UUU$272,ROW($M113)-2,FALSE))</f>
        <v>0</v>
      </c>
      <c r="GA113" s="81">
        <f>IF(GB$266=Equivalencies!$AE$23,'Site 17'!$G111,HLOOKUP(CONCATENATE(FX$2,GA$1),$B$3:$UUU$272,ROW($N113)-2,FALSE))</f>
        <v>0</v>
      </c>
      <c r="GB113" s="81">
        <f>IF(GB$266=Equivalencies!$AE$23,'Site 17'!$H111,HLOOKUP(CONCATENATE(FX$2,GB$1),$B$3:$UUU$272,ROW($O113)-2,FALSE))</f>
        <v>0</v>
      </c>
      <c r="GC113" s="40"/>
      <c r="GD113" s="40"/>
      <c r="GE113" s="40"/>
      <c r="GF113" s="72"/>
      <c r="GG113" s="73" t="str">
        <f t="shared" si="17"/>
        <v>18Added Service #1:List staff by title based on FTE allocation assigned to the new service6</v>
      </c>
      <c r="GH113" s="168">
        <f>IF(GM$266=Equivalencies!$AE$23,'Site 18'!$C111,HLOOKUP(CONCATENATE(GI$2,GH$1),$B$3:$UUU$272,ROW($J113)-2,FALSE))</f>
        <v>0</v>
      </c>
      <c r="GI113" s="168" t="e">
        <f>IF($S$264=Equivalencies!$AE$23,#REF!,HLOOKUP(CONCATENATE($O$2,GI$1),$B$3:$UUU$272,ROW(#REF!)-2,FALSE))</f>
        <v>#REF!</v>
      </c>
      <c r="GJ113" s="168" t="e">
        <f>IF($S$264=Equivalencies!$AE$23,#REF!,HLOOKUP(CONCATENATE($O$2,GJ$1),$B$3:$UUU$272,ROW(GF113)-2,FALSE))</f>
        <v>#REF!</v>
      </c>
      <c r="GK113" s="81">
        <f>IF(GM$266=Equivalencies!$AE$23,'Site 18'!$F111,HLOOKUP(CONCATENATE(GI$2,GK$1),$B$3:$UUU$272,ROW($M113)-2,FALSE))</f>
        <v>0</v>
      </c>
      <c r="GL113" s="81">
        <f>IF(GM$266=Equivalencies!$AE$23,'Site 18'!$G111,HLOOKUP(CONCATENATE(GI$2,GL$1),$B$3:$UUU$272,ROW($N113)-2,FALSE))</f>
        <v>0</v>
      </c>
      <c r="GM113" s="81">
        <f>IF(GM$266=Equivalencies!$AE$23,'Site 18'!$H111,HLOOKUP(CONCATENATE(GI$2,GM$1),$B$3:$UUU$272,ROW($O113)-2,FALSE))</f>
        <v>0</v>
      </c>
      <c r="GN113" s="40"/>
      <c r="GO113" s="40"/>
      <c r="GP113" s="40"/>
      <c r="GQ113" s="72"/>
      <c r="GR113" s="73" t="str">
        <f t="shared" si="18"/>
        <v>19Added Service #1:List staff by title based on FTE allocation assigned to the new service6</v>
      </c>
      <c r="GS113" s="168">
        <f>IF(GX$266=Equivalencies!$AE$23,'Site 19'!$C111,HLOOKUP(CONCATENATE(GT$2,GS$1),$B$3:$UUU$272,ROW($J113)-2,FALSE))</f>
        <v>0</v>
      </c>
      <c r="GT113" s="168" t="e">
        <f>IF($S$264=Equivalencies!$AE$23,#REF!,HLOOKUP(CONCATENATE($O$2,GT$1),$B$3:$UUU$272,ROW(#REF!)-2,FALSE))</f>
        <v>#REF!</v>
      </c>
      <c r="GU113" s="168" t="e">
        <f>IF($S$264=Equivalencies!$AE$23,#REF!,HLOOKUP(CONCATENATE($O$2,GU$1),$B$3:$UUU$272,ROW(GQ113)-2,FALSE))</f>
        <v>#REF!</v>
      </c>
      <c r="GV113" s="81">
        <f>IF(GX$266=Equivalencies!$AE$23,'Site 19'!$F111,HLOOKUP(CONCATENATE(GT$2,GV$1),$B$3:$UUU$272,ROW($M113)-2,FALSE))</f>
        <v>0</v>
      </c>
      <c r="GW113" s="81">
        <f>IF(GX$266=Equivalencies!$AE$23,'Site 19'!$G111,HLOOKUP(CONCATENATE(GT$2,GW$1),$B$3:$UUU$272,ROW($N113)-2,FALSE))</f>
        <v>0</v>
      </c>
      <c r="GX113" s="81">
        <f>IF(GX$266=Equivalencies!$AE$23,'Site 19'!$H111,HLOOKUP(CONCATENATE(GT$2,GX$1),$B$3:$UUU$272,ROW($O113)-2,FALSE))</f>
        <v>0</v>
      </c>
      <c r="GY113" s="40"/>
      <c r="GZ113" s="40"/>
      <c r="HA113" s="40"/>
      <c r="HB113" s="72"/>
      <c r="HC113" s="73" t="str">
        <f t="shared" si="19"/>
        <v>20Added Service #1:List staff by title based on FTE allocation assigned to the new service6</v>
      </c>
      <c r="HD113" s="168">
        <f>IF(HI$266=Equivalencies!$AE$23,'Site 20'!$C111,HLOOKUP(CONCATENATE(HE$2,HD$1),$B$3:$UUU$272,ROW($J113)-2,FALSE))</f>
        <v>0</v>
      </c>
      <c r="HE113" s="168" t="e">
        <f>IF($S$264=Equivalencies!$AE$23,#REF!,HLOOKUP(CONCATENATE($O$2,HE$1),$B$3:$UUU$272,ROW(#REF!)-2,FALSE))</f>
        <v>#REF!</v>
      </c>
      <c r="HF113" s="168" t="e">
        <f>IF($S$264=Equivalencies!$AE$23,#REF!,HLOOKUP(CONCATENATE($O$2,HF$1),$B$3:$UUU$272,ROW(HB113)-2,FALSE))</f>
        <v>#REF!</v>
      </c>
      <c r="HG113" s="81">
        <f>IF(HI$266=Equivalencies!$AE$23,'Site 20'!$F111,HLOOKUP(CONCATENATE(HE$2,HG$1),$B$3:$UUU$272,ROW($M113)-2,FALSE))</f>
        <v>0</v>
      </c>
      <c r="HH113" s="81">
        <f>IF(HI$266=Equivalencies!$AE$23,'Site 20'!$G111,HLOOKUP(CONCATENATE(HE$2,HH$1),$B$3:$UUU$272,ROW($N113)-2,FALSE))</f>
        <v>0</v>
      </c>
      <c r="HI113" s="81">
        <f>IF(HI$266=Equivalencies!$AE$23,'Site 20'!$H111,HLOOKUP(CONCATENATE(HE$2,HI$1),$B$3:$UUU$272,ROW($O113)-2,FALSE))</f>
        <v>0</v>
      </c>
      <c r="HJ113" s="40"/>
      <c r="HK113" s="40"/>
      <c r="HL113" s="40"/>
      <c r="HM113" s="72"/>
      <c r="HN113" s="73" t="str">
        <f t="shared" si="20"/>
        <v>21Added Service #1:List staff by title based on FTE allocation assigned to the new service6</v>
      </c>
      <c r="HO113" s="168">
        <f>IF(HT$266=Equivalencies!$AE$23,'Site 21'!$C111,HLOOKUP(CONCATENATE(HP$2,HO$1),$B$3:$UUU$272,ROW($J113)-2,FALSE))</f>
        <v>0</v>
      </c>
      <c r="HP113" s="168" t="e">
        <f>IF($S$264=Equivalencies!$AE$23,#REF!,HLOOKUP(CONCATENATE($O$2,HP$1),$B$3:$UUU$272,ROW(#REF!)-2,FALSE))</f>
        <v>#REF!</v>
      </c>
      <c r="HQ113" s="168" t="e">
        <f>IF($S$264=Equivalencies!$AE$23,#REF!,HLOOKUP(CONCATENATE($O$2,HQ$1),$B$3:$UUU$272,ROW(HM113)-2,FALSE))</f>
        <v>#REF!</v>
      </c>
      <c r="HR113" s="81">
        <f>IF(HT$266=Equivalencies!$AE$23,'Site 21'!$F111,HLOOKUP(CONCATENATE(HP$2,HR$1),$B$3:$UUU$272,ROW($M113)-2,FALSE))</f>
        <v>0</v>
      </c>
      <c r="HS113" s="81">
        <f>IF(HT$266=Equivalencies!$AE$23,'Site 21'!$G111,HLOOKUP(CONCATENATE(HP$2,HS$1),$B$3:$UUU$272,ROW($N113)-2,FALSE))</f>
        <v>0</v>
      </c>
      <c r="HT113" s="81">
        <f>IF(HT$266=Equivalencies!$AE$23,'Site 21'!$H111,HLOOKUP(CONCATENATE(HP$2,HT$1),$B$3:$UUU$272,ROW($O113)-2,FALSE))</f>
        <v>0</v>
      </c>
      <c r="HU113" s="40"/>
      <c r="HV113" s="40"/>
      <c r="HW113" s="40"/>
      <c r="HX113" s="72"/>
      <c r="HY113" s="73" t="str">
        <f t="shared" si="21"/>
        <v>22Added Service #1:List staff by title based on FTE allocation assigned to the new service6</v>
      </c>
      <c r="HZ113" s="168">
        <f>IF(IE$266=Equivalencies!$AE$23,'Site 22'!$C111,HLOOKUP(CONCATENATE(IA$2,HZ$1),$B$3:$UUU$272,ROW($J113)-2,FALSE))</f>
        <v>0</v>
      </c>
      <c r="IA113" s="168" t="e">
        <f>IF($S$264=Equivalencies!$AE$23,#REF!,HLOOKUP(CONCATENATE($O$2,IA$1),$B$3:$UUU$272,ROW(#REF!)-2,FALSE))</f>
        <v>#REF!</v>
      </c>
      <c r="IB113" s="168" t="e">
        <f>IF($S$264=Equivalencies!$AE$23,#REF!,HLOOKUP(CONCATENATE($O$2,IB$1),$B$3:$UUU$272,ROW(HX113)-2,FALSE))</f>
        <v>#REF!</v>
      </c>
      <c r="IC113" s="81">
        <f>IF(IE$266=Equivalencies!$AE$23,'Site 22'!$F111,HLOOKUP(CONCATENATE(IA$2,IC$1),$B$3:$UUU$272,ROW($M113)-2,FALSE))</f>
        <v>0</v>
      </c>
      <c r="ID113" s="81">
        <f>IF(IE$266=Equivalencies!$AE$23,'Site 22'!$G111,HLOOKUP(CONCATENATE(IA$2,ID$1),$B$3:$UUU$272,ROW($N113)-2,FALSE))</f>
        <v>0</v>
      </c>
      <c r="IE113" s="81">
        <f>IF(IE$266=Equivalencies!$AE$23,'Site 22'!$H111,HLOOKUP(CONCATENATE(IA$2,IE$1),$B$3:$UUU$272,ROW($O113)-2,FALSE))</f>
        <v>0</v>
      </c>
      <c r="IF113" s="40"/>
      <c r="IG113" s="40"/>
      <c r="IH113" s="40"/>
      <c r="II113" s="72"/>
      <c r="IJ113" s="73" t="str">
        <f t="shared" si="22"/>
        <v>23Added Service #1:List staff by title based on FTE allocation assigned to the new service6</v>
      </c>
      <c r="IK113" s="168">
        <f>IF(IP$266=Equivalencies!$AE$23,'Site 23'!$C111,HLOOKUP(CONCATENATE(IL$2,IK$1),$B$3:$UUU$272,ROW($J113)-2,FALSE))</f>
        <v>0</v>
      </c>
      <c r="IL113" s="168" t="e">
        <f>IF($S$264=Equivalencies!$AE$23,#REF!,HLOOKUP(CONCATENATE($O$2,IL$1),$B$3:$UUU$272,ROW(#REF!)-2,FALSE))</f>
        <v>#REF!</v>
      </c>
      <c r="IM113" s="168" t="e">
        <f>IF($S$264=Equivalencies!$AE$23,#REF!,HLOOKUP(CONCATENATE($O$2,IM$1),$B$3:$UUU$272,ROW(II113)-2,FALSE))</f>
        <v>#REF!</v>
      </c>
      <c r="IN113" s="81">
        <f>IF(IP$266=Equivalencies!$AE$23,'Site 23'!$F111,HLOOKUP(CONCATENATE(IL$2,IN$1),$B$3:$UUU$272,ROW($M113)-2,FALSE))</f>
        <v>0</v>
      </c>
      <c r="IO113" s="81">
        <f>IF(IP$266=Equivalencies!$AE$23,'Site 23'!$G111,HLOOKUP(CONCATENATE(IL$2,IO$1),$B$3:$UUU$272,ROW($N113)-2,FALSE))</f>
        <v>0</v>
      </c>
      <c r="IP113" s="81">
        <f>IF(IP$266=Equivalencies!$AE$23,'Site 23'!$H111,HLOOKUP(CONCATENATE(IL$2,IP$1),$B$3:$UUU$272,ROW($O113)-2,FALSE))</f>
        <v>0</v>
      </c>
      <c r="IQ113" s="40"/>
      <c r="IR113" s="40"/>
      <c r="IS113" s="40"/>
      <c r="IT113" s="72"/>
      <c r="IU113" s="73" t="str">
        <f t="shared" si="23"/>
        <v>24Added Service #1:List staff by title based on FTE allocation assigned to the new service6</v>
      </c>
      <c r="IV113" s="168">
        <f>IF(JA$266=Equivalencies!$AE$23,'Site 24'!$C111,HLOOKUP(CONCATENATE(IW$2,IV$1),$B$3:$UUU$272,ROW($J113)-2,FALSE))</f>
        <v>0</v>
      </c>
      <c r="IW113" s="168" t="e">
        <f>IF($S$264=Equivalencies!$AE$23,#REF!,HLOOKUP(CONCATENATE($O$2,IW$1),$B$3:$UUU$272,ROW(#REF!)-2,FALSE))</f>
        <v>#REF!</v>
      </c>
      <c r="IX113" s="168" t="e">
        <f>IF($S$264=Equivalencies!$AE$23,#REF!,HLOOKUP(CONCATENATE($O$2,IX$1),$B$3:$UUU$272,ROW(IT113)-2,FALSE))</f>
        <v>#REF!</v>
      </c>
      <c r="IY113" s="81">
        <f>IF(JA$266=Equivalencies!$AE$23,'Site 24'!$F111,HLOOKUP(CONCATENATE(IW$2,IY$1),$B$3:$UUU$272,ROW($M113)-2,FALSE))</f>
        <v>0</v>
      </c>
      <c r="IZ113" s="81">
        <f>IF(JA$266=Equivalencies!$AE$23,'Site 24'!$G111,HLOOKUP(CONCATENATE(IW$2,IZ$1),$B$3:$UUU$272,ROW($N113)-2,FALSE))</f>
        <v>0</v>
      </c>
      <c r="JA113" s="81">
        <f>IF(JA$266=Equivalencies!$AE$23,'Site 24'!$H111,HLOOKUP(CONCATENATE(IW$2,JA$1),$B$3:$UUU$272,ROW($O113)-2,FALSE))</f>
        <v>0</v>
      </c>
      <c r="JB113" s="40"/>
      <c r="JC113" s="40"/>
      <c r="JD113" s="40"/>
      <c r="JE113" s="72"/>
      <c r="JF113" s="73" t="str">
        <f t="shared" si="24"/>
        <v>25Added Service #1:List staff by title based on FTE allocation assigned to the new service6</v>
      </c>
      <c r="JG113" s="168">
        <f>IF(JL$266=Equivalencies!$AE$23,'Site 25'!$C111,HLOOKUP(CONCATENATE(JH$2,JG$1),$B$3:$UUU$272,ROW($J113)-2,FALSE))</f>
        <v>0</v>
      </c>
      <c r="JH113" s="168" t="e">
        <f>IF($S$264=Equivalencies!$AE$23,#REF!,HLOOKUP(CONCATENATE($O$2,JH$1),$B$3:$UUU$272,ROW(#REF!)-2,FALSE))</f>
        <v>#REF!</v>
      </c>
      <c r="JI113" s="168" t="e">
        <f>IF($S$264=Equivalencies!$AE$23,#REF!,HLOOKUP(CONCATENATE($O$2,JI$1),$B$3:$UUU$272,ROW(JE113)-2,FALSE))</f>
        <v>#REF!</v>
      </c>
      <c r="JJ113" s="81">
        <f>IF(JL$266=Equivalencies!$AE$23,'Site 25'!$F111,HLOOKUP(CONCATENATE(JH$2,JJ$1),$B$3:$UUU$272,ROW($M113)-2,FALSE))</f>
        <v>0</v>
      </c>
      <c r="JK113" s="81">
        <f>IF(JL$266=Equivalencies!$AE$23,'Site 25'!$G111,HLOOKUP(CONCATENATE(JH$2,JK$1),$B$3:$UUU$272,ROW($N113)-2,FALSE))</f>
        <v>0</v>
      </c>
      <c r="JL113" s="81">
        <f>IF(JL$266=Equivalencies!$AE$23,'Site 25'!$H111,HLOOKUP(CONCATENATE(JH$2,JL$1),$B$3:$UUU$272,ROW($O113)-2,FALSE))</f>
        <v>0</v>
      </c>
      <c r="JM113" s="40"/>
      <c r="JN113" s="40"/>
      <c r="JO113" s="40"/>
      <c r="JP113" s="72"/>
      <c r="JQ113" s="73" t="str">
        <f t="shared" si="25"/>
        <v>26Added Service #1:List staff by title based on FTE allocation assigned to the new service6</v>
      </c>
      <c r="JR113" s="168">
        <f>IF(JW$266=Equivalencies!$AE$23,'Site 26'!$C111,HLOOKUP(CONCATENATE(JS$2,JR$1),$B$3:$UUU$272,ROW($J113)-2,FALSE))</f>
        <v>0</v>
      </c>
      <c r="JS113" s="168" t="e">
        <f>IF($S$264=Equivalencies!$AE$23,#REF!,HLOOKUP(CONCATENATE($O$2,JS$1),$B$3:$UUU$272,ROW(#REF!)-2,FALSE))</f>
        <v>#REF!</v>
      </c>
      <c r="JT113" s="168" t="e">
        <f>IF($S$264=Equivalencies!$AE$23,#REF!,HLOOKUP(CONCATENATE($O$2,JT$1),$B$3:$UUU$272,ROW(JP113)-2,FALSE))</f>
        <v>#REF!</v>
      </c>
      <c r="JU113" s="81">
        <f>IF(JW$266=Equivalencies!$AE$23,'Site 26'!$F111,HLOOKUP(CONCATENATE(JS$2,JU$1),$B$3:$UUU$272,ROW($M113)-2,FALSE))</f>
        <v>0</v>
      </c>
      <c r="JV113" s="81">
        <f>IF(JW$266=Equivalencies!$AE$23,'Site 26'!$G111,HLOOKUP(CONCATENATE(JS$2,JV$1),$B$3:$UUU$272,ROW($N113)-2,FALSE))</f>
        <v>0</v>
      </c>
      <c r="JW113" s="81">
        <f>IF(JW$266=Equivalencies!$AE$23,'Site 26'!$H111,HLOOKUP(CONCATENATE(JS$2,JW$1),$B$3:$UUU$272,ROW($O113)-2,FALSE))</f>
        <v>0</v>
      </c>
      <c r="JX113" s="40"/>
      <c r="JY113" s="40"/>
      <c r="JZ113" s="40"/>
      <c r="KA113" s="72"/>
      <c r="KB113" s="73" t="str">
        <f t="shared" si="26"/>
        <v>27Added Service #1:List staff by title based on FTE allocation assigned to the new service6</v>
      </c>
      <c r="KC113" s="168">
        <f>IF(KH$266=Equivalencies!$AE$23,'Site 27'!$C111,HLOOKUP(CONCATENATE(KD$2,KC$1),$B$3:$UUU$272,ROW($J113)-2,FALSE))</f>
        <v>0</v>
      </c>
      <c r="KD113" s="168" t="e">
        <f>IF($S$264=Equivalencies!$AE$23,#REF!,HLOOKUP(CONCATENATE($O$2,KD$1),$B$3:$UUU$272,ROW(#REF!)-2,FALSE))</f>
        <v>#REF!</v>
      </c>
      <c r="KE113" s="168" t="e">
        <f>IF($S$264=Equivalencies!$AE$23,#REF!,HLOOKUP(CONCATENATE($O$2,KE$1),$B$3:$UUU$272,ROW(KA113)-2,FALSE))</f>
        <v>#REF!</v>
      </c>
      <c r="KF113" s="81">
        <f>IF(KH$266=Equivalencies!$AE$23,'Site 27'!$F111,HLOOKUP(CONCATENATE(KD$2,KF$1),$B$3:$UUU$272,ROW($M113)-2,FALSE))</f>
        <v>0</v>
      </c>
      <c r="KG113" s="81">
        <f>IF(KH$266=Equivalencies!$AE$23,'Site 27'!$G111,HLOOKUP(CONCATENATE(KD$2,KG$1),$B$3:$UUU$272,ROW($N113)-2,FALSE))</f>
        <v>0</v>
      </c>
      <c r="KH113" s="81">
        <f>IF(KH$266=Equivalencies!$AE$23,'Site 27'!$H111,HLOOKUP(CONCATENATE(KD$2,KH$1),$B$3:$UUU$272,ROW($O113)-2,FALSE))</f>
        <v>0</v>
      </c>
      <c r="KI113" s="40"/>
      <c r="KJ113" s="40"/>
      <c r="KK113" s="40"/>
      <c r="KL113" s="72"/>
      <c r="KM113" s="73" t="str">
        <f t="shared" si="27"/>
        <v>28Added Service #1:List staff by title based on FTE allocation assigned to the new service6</v>
      </c>
      <c r="KN113" s="168">
        <f>IF(KS$266=Equivalencies!$AE$23,'Site 28'!$C111,HLOOKUP(CONCATENATE(KO$2,KN$1),$B$3:$UUU$272,ROW($J113)-2,FALSE))</f>
        <v>0</v>
      </c>
      <c r="KO113" s="168" t="e">
        <f>IF($S$264=Equivalencies!$AE$23,#REF!,HLOOKUP(CONCATENATE($O$2,KO$1),$B$3:$UUU$272,ROW(#REF!)-2,FALSE))</f>
        <v>#REF!</v>
      </c>
      <c r="KP113" s="168" t="e">
        <f>IF($S$264=Equivalencies!$AE$23,#REF!,HLOOKUP(CONCATENATE($O$2,KP$1),$B$3:$UUU$272,ROW(KL113)-2,FALSE))</f>
        <v>#REF!</v>
      </c>
      <c r="KQ113" s="81">
        <f>IF(KS$266=Equivalencies!$AE$23,'Site 28'!$F111,HLOOKUP(CONCATENATE(KO$2,KQ$1),$B$3:$UUU$272,ROW($M113)-2,FALSE))</f>
        <v>0</v>
      </c>
      <c r="KR113" s="81">
        <f>IF(KS$266=Equivalencies!$AE$23,'Site 28'!$G111,HLOOKUP(CONCATENATE(KO$2,KR$1),$B$3:$UUU$272,ROW($N113)-2,FALSE))</f>
        <v>0</v>
      </c>
      <c r="KS113" s="81">
        <f>IF(KS$266=Equivalencies!$AE$23,'Site 28'!$H111,HLOOKUP(CONCATENATE(KO$2,KS$1),$B$3:$UUU$272,ROW($O113)-2,FALSE))</f>
        <v>0</v>
      </c>
      <c r="KT113" s="40"/>
      <c r="KU113" s="40"/>
      <c r="KV113" s="40"/>
      <c r="KW113" s="72"/>
      <c r="KX113" s="73" t="str">
        <f t="shared" si="28"/>
        <v>29Added Service #1:List staff by title based on FTE allocation assigned to the new service6</v>
      </c>
      <c r="KY113" s="168">
        <f>IF(LD$266=Equivalencies!$AE$23,'Site 29'!$C111,HLOOKUP(CONCATENATE(KZ$2,KY$1),$B$3:$UUU$272,ROW($J113)-2,FALSE))</f>
        <v>0</v>
      </c>
      <c r="KZ113" s="168" t="e">
        <f>IF($S$264=Equivalencies!$AE$23,#REF!,HLOOKUP(CONCATENATE($O$2,KZ$1),$B$3:$UUU$272,ROW(#REF!)-2,FALSE))</f>
        <v>#REF!</v>
      </c>
      <c r="LA113" s="168" t="e">
        <f>IF($S$264=Equivalencies!$AE$23,#REF!,HLOOKUP(CONCATENATE($O$2,LA$1),$B$3:$UUU$272,ROW(KW113)-2,FALSE))</f>
        <v>#REF!</v>
      </c>
      <c r="LB113" s="81">
        <f>IF(LD$266=Equivalencies!$AE$23,'Site 29'!$F111,HLOOKUP(CONCATENATE(KZ$2,LB$1),$B$3:$UUU$272,ROW($M113)-2,FALSE))</f>
        <v>0</v>
      </c>
      <c r="LC113" s="81">
        <f>IF(LD$266=Equivalencies!$AE$23,'Site 29'!$G111,HLOOKUP(CONCATENATE(KZ$2,LC$1),$B$3:$UUU$272,ROW($N113)-2,FALSE))</f>
        <v>0</v>
      </c>
      <c r="LD113" s="81">
        <f>IF(LD$266=Equivalencies!$AE$23,'Site 29'!$H111,HLOOKUP(CONCATENATE(KZ$2,LD$1),$B$3:$UUU$272,ROW($O113)-2,FALSE))</f>
        <v>0</v>
      </c>
      <c r="LE113" s="40"/>
      <c r="LF113" s="40"/>
      <c r="LG113" s="40"/>
      <c r="LH113" s="72"/>
      <c r="LI113" s="73" t="str">
        <f t="shared" si="29"/>
        <v>30Added Service #1:List staff by title based on FTE allocation assigned to the new service6</v>
      </c>
      <c r="LJ113" s="168">
        <f>IF(LO$266=Equivalencies!$AE$23,'Site 30'!$C111,HLOOKUP(CONCATENATE(LK$2,LJ$1),$B$3:$UUU$272,ROW($J113)-2,FALSE))</f>
        <v>0</v>
      </c>
      <c r="LK113" s="168" t="e">
        <f>IF($S$264=Equivalencies!$AE$23,#REF!,HLOOKUP(CONCATENATE($O$2,LK$1),$B$3:$UUU$272,ROW(#REF!)-2,FALSE))</f>
        <v>#REF!</v>
      </c>
      <c r="LL113" s="168" t="e">
        <f>IF($S$264=Equivalencies!$AE$23,#REF!,HLOOKUP(CONCATENATE($O$2,LL$1),$B$3:$UUU$272,ROW(LH113)-2,FALSE))</f>
        <v>#REF!</v>
      </c>
      <c r="LM113" s="81">
        <f>IF(LO$266=Equivalencies!$AE$23,'Site 30'!$F111,HLOOKUP(CONCATENATE(LK$2,LM$1),$B$3:$UUU$272,ROW($M113)-2,FALSE))</f>
        <v>0</v>
      </c>
      <c r="LN113" s="81">
        <f>IF(LO$266=Equivalencies!$AE$23,'Site 30'!$G111,HLOOKUP(CONCATENATE(LK$2,LN$1),$B$3:$UUU$272,ROW($N113)-2,FALSE))</f>
        <v>0</v>
      </c>
      <c r="LO113" s="81">
        <f>IF(LO$266=Equivalencies!$AE$23,'Site 30'!$H111,HLOOKUP(CONCATENATE(LK$2,LO$1),$B$3:$UUU$272,ROW($O113)-2,FALSE))</f>
        <v>0</v>
      </c>
      <c r="LP113" s="40"/>
      <c r="LQ113" s="40"/>
      <c r="LR113" s="40"/>
      <c r="LS113" s="72"/>
      <c r="LT113" s="73" t="str">
        <f t="shared" si="30"/>
        <v>31Added Service #1:List staff by title based on FTE allocation assigned to the new service6</v>
      </c>
      <c r="LU113" s="168">
        <f>IF(LZ$266=Equivalencies!$AE$23,'Site 31'!$C111,HLOOKUP(CONCATENATE(LV$2,LU$1),$B$3:$UUU$272,ROW($J113)-2,FALSE))</f>
        <v>0</v>
      </c>
      <c r="LV113" s="168" t="e">
        <f>IF($S$264=Equivalencies!$AE$23,#REF!,HLOOKUP(CONCATENATE($O$2,LV$1),$B$3:$UUU$272,ROW(#REF!)-2,FALSE))</f>
        <v>#REF!</v>
      </c>
      <c r="LW113" s="168" t="e">
        <f>IF($S$264=Equivalencies!$AE$23,#REF!,HLOOKUP(CONCATENATE($O$2,LW$1),$B$3:$UUU$272,ROW(LS113)-2,FALSE))</f>
        <v>#REF!</v>
      </c>
      <c r="LX113" s="81">
        <f>IF(LZ$266=Equivalencies!$AE$23,'Site 31'!$F111,HLOOKUP(CONCATENATE(LV$2,LX$1),$B$3:$UUU$272,ROW($M113)-2,FALSE))</f>
        <v>0</v>
      </c>
      <c r="LY113" s="81">
        <f>IF(LZ$266=Equivalencies!$AE$23,'Site 31'!$G111,HLOOKUP(CONCATENATE(LV$2,LY$1),$B$3:$UUU$272,ROW($N113)-2,FALSE))</f>
        <v>0</v>
      </c>
      <c r="LZ113" s="81">
        <f>IF(LZ$266=Equivalencies!$AE$23,'Site 31'!$H111,HLOOKUP(CONCATENATE(LV$2,LZ$1),$B$3:$UUU$272,ROW($O113)-2,FALSE))</f>
        <v>0</v>
      </c>
      <c r="MA113" s="40"/>
      <c r="MB113" s="40"/>
      <c r="MC113" s="40"/>
      <c r="MD113" s="72"/>
      <c r="ME113" s="73" t="str">
        <f t="shared" si="31"/>
        <v>32Added Service #1:List staff by title based on FTE allocation assigned to the new service6</v>
      </c>
      <c r="MF113" s="168">
        <f>IF(MK$266=Equivalencies!$AE$23,'Site 32'!$C111,HLOOKUP(CONCATENATE(MG$2,MF$1),$B$3:$UUU$272,ROW($J113)-2,FALSE))</f>
        <v>0</v>
      </c>
      <c r="MG113" s="168" t="e">
        <f>IF($S$264=Equivalencies!$AE$23,#REF!,HLOOKUP(CONCATENATE($O$2,MG$1),$B$3:$UUU$272,ROW(#REF!)-2,FALSE))</f>
        <v>#REF!</v>
      </c>
      <c r="MH113" s="168" t="e">
        <f>IF($S$264=Equivalencies!$AE$23,#REF!,HLOOKUP(CONCATENATE($O$2,MH$1),$B$3:$UUU$272,ROW(MD113)-2,FALSE))</f>
        <v>#REF!</v>
      </c>
      <c r="MI113" s="81">
        <f>IF(MK$266=Equivalencies!$AE$23,'Site 32'!$F111,HLOOKUP(CONCATENATE(MG$2,MI$1),$B$3:$UUU$272,ROW($M113)-2,FALSE))</f>
        <v>0</v>
      </c>
      <c r="MJ113" s="81">
        <f>IF(MK$266=Equivalencies!$AE$23,'Site 32'!$G111,HLOOKUP(CONCATENATE(MG$2,MJ$1),$B$3:$UUU$272,ROW($N113)-2,FALSE))</f>
        <v>0</v>
      </c>
      <c r="MK113" s="81">
        <f>IF(MK$266=Equivalencies!$AE$23,'Site 32'!$H111,HLOOKUP(CONCATENATE(MG$2,MK$1),$B$3:$UUU$272,ROW($O113)-2,FALSE))</f>
        <v>0</v>
      </c>
      <c r="ML113" s="40"/>
      <c r="MM113" s="40"/>
      <c r="MN113" s="40"/>
      <c r="MO113" s="72"/>
      <c r="MP113" s="73" t="str">
        <f t="shared" si="32"/>
        <v>33Added Service #1:List staff by title based on FTE allocation assigned to the new service6</v>
      </c>
      <c r="MQ113" s="168">
        <f>IF(MV$266=Equivalencies!$AE$23,'Site 33'!$C111,HLOOKUP(CONCATENATE(MR$2,MQ$1),$B$3:$UUU$272,ROW($J113)-2,FALSE))</f>
        <v>0</v>
      </c>
      <c r="MR113" s="168" t="e">
        <f>IF($S$264=Equivalencies!$AE$23,#REF!,HLOOKUP(CONCATENATE($O$2,MR$1),$B$3:$UUU$272,ROW(#REF!)-2,FALSE))</f>
        <v>#REF!</v>
      </c>
      <c r="MS113" s="168" t="e">
        <f>IF($S$264=Equivalencies!$AE$23,#REF!,HLOOKUP(CONCATENATE($O$2,MS$1),$B$3:$UUU$272,ROW(MO113)-2,FALSE))</f>
        <v>#REF!</v>
      </c>
      <c r="MT113" s="81">
        <f>IF(MV$266=Equivalencies!$AE$23,'Site 33'!$F111,HLOOKUP(CONCATENATE(MR$2,MT$1),$B$3:$UUU$272,ROW($M113)-2,FALSE))</f>
        <v>0</v>
      </c>
      <c r="MU113" s="81">
        <f>IF(MV$266=Equivalencies!$AE$23,'Site 33'!$G111,HLOOKUP(CONCATENATE(MR$2,MU$1),$B$3:$UUU$272,ROW($N113)-2,FALSE))</f>
        <v>0</v>
      </c>
      <c r="MV113" s="81">
        <f>IF(MV$266=Equivalencies!$AE$23,'Site 33'!$H111,HLOOKUP(CONCATENATE(MR$2,MV$1),$B$3:$UUU$272,ROW($O113)-2,FALSE))</f>
        <v>0</v>
      </c>
      <c r="MW113" s="40"/>
      <c r="MX113" s="40"/>
      <c r="MY113" s="40"/>
      <c r="MZ113" s="72"/>
      <c r="NA113" s="73" t="str">
        <f t="shared" si="33"/>
        <v>34Added Service #1:List staff by title based on FTE allocation assigned to the new service6</v>
      </c>
      <c r="NB113" s="168">
        <f>IF(NG$266=Equivalencies!$AE$23,'Site 34'!$C111,HLOOKUP(CONCATENATE(NC$2,NB$1),$B$3:$UUU$272,ROW($J113)-2,FALSE))</f>
        <v>0</v>
      </c>
      <c r="NC113" s="168" t="e">
        <f>IF($S$264=Equivalencies!$AE$23,#REF!,HLOOKUP(CONCATENATE($O$2,NC$1),$B$3:$UUU$272,ROW(#REF!)-2,FALSE))</f>
        <v>#REF!</v>
      </c>
      <c r="ND113" s="168" t="e">
        <f>IF($S$264=Equivalencies!$AE$23,#REF!,HLOOKUP(CONCATENATE($O$2,ND$1),$B$3:$UUU$272,ROW(MZ113)-2,FALSE))</f>
        <v>#REF!</v>
      </c>
      <c r="NE113" s="81">
        <f>IF(NG$266=Equivalencies!$AE$23,'Site 34'!$F111,HLOOKUP(CONCATENATE(NC$2,NE$1),$B$3:$UUU$272,ROW($M113)-2,FALSE))</f>
        <v>0</v>
      </c>
      <c r="NF113" s="81">
        <f>IF(NG$266=Equivalencies!$AE$23,'Site 34'!$G111,HLOOKUP(CONCATENATE(NC$2,NF$1),$B$3:$UUU$272,ROW($N113)-2,FALSE))</f>
        <v>0</v>
      </c>
      <c r="NG113" s="81">
        <f>IF(NG$266=Equivalencies!$AE$23,'Site 34'!$H111,HLOOKUP(CONCATENATE(NC$2,NG$1),$B$3:$UUU$272,ROW($O113)-2,FALSE))</f>
        <v>0</v>
      </c>
      <c r="NH113" s="40"/>
      <c r="NI113" s="40"/>
      <c r="NJ113" s="40"/>
      <c r="NK113" s="72"/>
      <c r="NL113" s="73" t="str">
        <f t="shared" si="34"/>
        <v>35Added Service #1:List staff by title based on FTE allocation assigned to the new service6</v>
      </c>
      <c r="NM113" s="168">
        <f>IF(NR$266=Equivalencies!$AE$23,'Site 35'!$C111,HLOOKUP(CONCATENATE(NN$2,NM$1),$B$3:$UUU$272,ROW($J113)-2,FALSE))</f>
        <v>0</v>
      </c>
      <c r="NN113" s="168" t="e">
        <f>IF($S$264=Equivalencies!$AE$23,#REF!,HLOOKUP(CONCATENATE($O$2,NN$1),$B$3:$UUU$272,ROW(#REF!)-2,FALSE))</f>
        <v>#REF!</v>
      </c>
      <c r="NO113" s="168" t="e">
        <f>IF($S$264=Equivalencies!$AE$23,#REF!,HLOOKUP(CONCATENATE($O$2,NO$1),$B$3:$UUU$272,ROW(NK113)-2,FALSE))</f>
        <v>#REF!</v>
      </c>
      <c r="NP113" s="81">
        <f>IF(NR$266=Equivalencies!$AE$23,'Site 35'!$F111,HLOOKUP(CONCATENATE(NN$2,NP$1),$B$3:$UUU$272,ROW($M113)-2,FALSE))</f>
        <v>0</v>
      </c>
      <c r="NQ113" s="81">
        <f>IF(NR$266=Equivalencies!$AE$23,'Site 35'!$G111,HLOOKUP(CONCATENATE(NN$2,NQ$1),$B$3:$UUU$272,ROW($N113)-2,FALSE))</f>
        <v>0</v>
      </c>
      <c r="NR113" s="81">
        <f>IF(NR$266=Equivalencies!$AE$23,'Site 35'!$H111,HLOOKUP(CONCATENATE(NN$2,NR$1),$B$3:$UUU$272,ROW($O113)-2,FALSE))</f>
        <v>0</v>
      </c>
      <c r="NS113" s="40"/>
      <c r="NT113" s="40"/>
      <c r="NU113" s="40"/>
      <c r="NV113" s="72"/>
      <c r="NW113" s="73" t="str">
        <f t="shared" si="35"/>
        <v>36Added Service #1:List staff by title based on FTE allocation assigned to the new service6</v>
      </c>
      <c r="NX113" s="168">
        <f>IF(OC$266=Equivalencies!$AE$23,'Site 36'!$C111,HLOOKUP(CONCATENATE(NY$2,NX$1),$B$3:$UUU$272,ROW($J113)-2,FALSE))</f>
        <v>0</v>
      </c>
      <c r="NY113" s="168" t="e">
        <f>IF($S$264=Equivalencies!$AE$23,#REF!,HLOOKUP(CONCATENATE($O$2,NY$1),$B$3:$UUU$272,ROW(#REF!)-2,FALSE))</f>
        <v>#REF!</v>
      </c>
      <c r="NZ113" s="168" t="e">
        <f>IF($S$264=Equivalencies!$AE$23,#REF!,HLOOKUP(CONCATENATE($O$2,NZ$1),$B$3:$UUU$272,ROW(NV113)-2,FALSE))</f>
        <v>#REF!</v>
      </c>
      <c r="OA113" s="81">
        <f>IF(OC$266=Equivalencies!$AE$23,'Site 36'!$F111,HLOOKUP(CONCATENATE(NY$2,OA$1),$B$3:$UUU$272,ROW($M113)-2,FALSE))</f>
        <v>0</v>
      </c>
      <c r="OB113" s="81">
        <f>IF(OC$266=Equivalencies!$AE$23,'Site 36'!$G111,HLOOKUP(CONCATENATE(NY$2,OB$1),$B$3:$UUU$272,ROW($N113)-2,FALSE))</f>
        <v>0</v>
      </c>
      <c r="OC113" s="81">
        <f>IF(OC$266=Equivalencies!$AE$23,'Site 36'!$H111,HLOOKUP(CONCATENATE(NY$2,OC$1),$B$3:$UUU$272,ROW($O113)-2,FALSE))</f>
        <v>0</v>
      </c>
      <c r="OD113" s="40"/>
      <c r="OE113" s="40"/>
      <c r="OF113" s="40"/>
      <c r="OG113" s="72"/>
      <c r="OH113" s="73" t="str">
        <f t="shared" si="36"/>
        <v>37Added Service #1:List staff by title based on FTE allocation assigned to the new service6</v>
      </c>
      <c r="OI113" s="168">
        <f>IF(ON$266=Equivalencies!$AE$23,'Site 37'!$C111,HLOOKUP(CONCATENATE(OJ$2,OI$1),$B$3:$UUU$272,ROW($J113)-2,FALSE))</f>
        <v>0</v>
      </c>
      <c r="OJ113" s="168" t="e">
        <f>IF($S$264=Equivalencies!$AE$23,#REF!,HLOOKUP(CONCATENATE($O$2,OJ$1),$B$3:$UUU$272,ROW(#REF!)-2,FALSE))</f>
        <v>#REF!</v>
      </c>
      <c r="OK113" s="168" t="e">
        <f>IF($S$264=Equivalencies!$AE$23,#REF!,HLOOKUP(CONCATENATE($O$2,OK$1),$B$3:$UUU$272,ROW(OG113)-2,FALSE))</f>
        <v>#REF!</v>
      </c>
      <c r="OL113" s="81">
        <f>IF(ON$266=Equivalencies!$AE$23,'Site 37'!$F111,HLOOKUP(CONCATENATE(OJ$2,OL$1),$B$3:$UUU$272,ROW($M113)-2,FALSE))</f>
        <v>0</v>
      </c>
      <c r="OM113" s="81">
        <f>IF(ON$266=Equivalencies!$AE$23,'Site 37'!$G111,HLOOKUP(CONCATENATE(OJ$2,OM$1),$B$3:$UUU$272,ROW($N113)-2,FALSE))</f>
        <v>0</v>
      </c>
      <c r="ON113" s="81">
        <f>IF(ON$266=Equivalencies!$AE$23,'Site 37'!$H111,HLOOKUP(CONCATENATE(OJ$2,ON$1),$B$3:$UUU$272,ROW($O113)-2,FALSE))</f>
        <v>0</v>
      </c>
      <c r="OO113" s="40"/>
      <c r="OP113" s="40"/>
      <c r="OQ113" s="40"/>
      <c r="OR113" s="72"/>
      <c r="OS113" s="73" t="str">
        <f t="shared" si="37"/>
        <v>38Added Service #1:List staff by title based on FTE allocation assigned to the new service6</v>
      </c>
      <c r="OT113" s="168">
        <f>IF(OY$266=Equivalencies!$AE$23,'Site 38'!$C111,HLOOKUP(CONCATENATE(OU$2,OT$1),$B$3:$UUU$272,ROW($J113)-2,FALSE))</f>
        <v>0</v>
      </c>
      <c r="OU113" s="168" t="e">
        <f>IF($S$264=Equivalencies!$AE$23,#REF!,HLOOKUP(CONCATENATE($O$2,OU$1),$B$3:$UUU$272,ROW(#REF!)-2,FALSE))</f>
        <v>#REF!</v>
      </c>
      <c r="OV113" s="168" t="e">
        <f>IF($S$264=Equivalencies!$AE$23,#REF!,HLOOKUP(CONCATENATE($O$2,OV$1),$B$3:$UUU$272,ROW(OR113)-2,FALSE))</f>
        <v>#REF!</v>
      </c>
      <c r="OW113" s="81">
        <f>IF(OY$266=Equivalencies!$AE$23,'Site 38'!$F111,HLOOKUP(CONCATENATE(OU$2,OW$1),$B$3:$UUU$272,ROW($M113)-2,FALSE))</f>
        <v>0</v>
      </c>
      <c r="OX113" s="81">
        <f>IF(OY$266=Equivalencies!$AE$23,'Site 38'!$G111,HLOOKUP(CONCATENATE(OU$2,OX$1),$B$3:$UUU$272,ROW($N113)-2,FALSE))</f>
        <v>0</v>
      </c>
      <c r="OY113" s="81">
        <f>IF(OY$266=Equivalencies!$AE$23,'Site 38'!$H111,HLOOKUP(CONCATENATE(OU$2,OY$1),$B$3:$UUU$272,ROW($O113)-2,FALSE))</f>
        <v>0</v>
      </c>
      <c r="OZ113" s="40"/>
      <c r="PA113" s="40"/>
      <c r="PB113" s="40"/>
      <c r="PC113" s="72"/>
      <c r="PD113" s="73" t="str">
        <f t="shared" si="38"/>
        <v>39Added Service #1:List staff by title based on FTE allocation assigned to the new service6</v>
      </c>
      <c r="PE113" s="168">
        <f>IF(PJ$266=Equivalencies!$AE$23,'Site 39'!$C111,HLOOKUP(CONCATENATE(PF$2,PE$1),$B$3:$UUU$272,ROW($J113)-2,FALSE))</f>
        <v>0</v>
      </c>
      <c r="PF113" s="168" t="e">
        <f>IF($S$264=Equivalencies!$AE$23,#REF!,HLOOKUP(CONCATENATE($O$2,PF$1),$B$3:$UUU$272,ROW(#REF!)-2,FALSE))</f>
        <v>#REF!</v>
      </c>
      <c r="PG113" s="168" t="e">
        <f>IF($S$264=Equivalencies!$AE$23,#REF!,HLOOKUP(CONCATENATE($O$2,PG$1),$B$3:$UUU$272,ROW(PC113)-2,FALSE))</f>
        <v>#REF!</v>
      </c>
      <c r="PH113" s="81">
        <f>IF(PJ$266=Equivalencies!$AE$23,'Site 39'!$F111,HLOOKUP(CONCATENATE(PF$2,PH$1),$B$3:$UUU$272,ROW($M113)-2,FALSE))</f>
        <v>0</v>
      </c>
      <c r="PI113" s="81">
        <f>IF(PJ$266=Equivalencies!$AE$23,'Site 39'!$G111,HLOOKUP(CONCATENATE(PF$2,PI$1),$B$3:$UUU$272,ROW($N113)-2,FALSE))</f>
        <v>0</v>
      </c>
      <c r="PJ113" s="81">
        <f>IF(PJ$266=Equivalencies!$AE$23,'Site 39'!$H111,HLOOKUP(CONCATENATE(PF$2,PJ$1),$B$3:$UUU$272,ROW($O113)-2,FALSE))</f>
        <v>0</v>
      </c>
      <c r="PK113" s="40"/>
      <c r="PL113" s="40"/>
      <c r="PM113" s="40"/>
      <c r="PN113" s="72"/>
      <c r="PO113" s="73" t="str">
        <f t="shared" si="39"/>
        <v>40Added Service #1:List staff by title based on FTE allocation assigned to the new service6</v>
      </c>
      <c r="PP113" s="168">
        <f>IF(PU$266=Equivalencies!$AE$23,'Site 40'!$C111,HLOOKUP(CONCATENATE(PQ$2,PP$1),$B$3:$UUU$272,ROW($J113)-2,FALSE))</f>
        <v>0</v>
      </c>
      <c r="PQ113" s="168" t="e">
        <f>IF($S$264=Equivalencies!$AE$23,#REF!,HLOOKUP(CONCATENATE($O$2,PQ$1),$B$3:$UUU$272,ROW(#REF!)-2,FALSE))</f>
        <v>#REF!</v>
      </c>
      <c r="PR113" s="168" t="e">
        <f>IF($S$264=Equivalencies!$AE$23,#REF!,HLOOKUP(CONCATENATE($O$2,PR$1),$B$3:$UUU$272,ROW(PN113)-2,FALSE))</f>
        <v>#REF!</v>
      </c>
      <c r="PS113" s="81">
        <f>IF(PU$266=Equivalencies!$AE$23,'Site 40'!$F111,HLOOKUP(CONCATENATE(PQ$2,PS$1),$B$3:$UUU$272,ROW($M113)-2,FALSE))</f>
        <v>0</v>
      </c>
      <c r="PT113" s="81">
        <f>IF(PU$266=Equivalencies!$AE$23,'Site 40'!$G111,HLOOKUP(CONCATENATE(PQ$2,PT$1),$B$3:$UUU$272,ROW($N113)-2,FALSE))</f>
        <v>0</v>
      </c>
      <c r="PU113" s="81">
        <f>IF(PU$266=Equivalencies!$AE$23,'Site 40'!$H111,HLOOKUP(CONCATENATE(PQ$2,PU$1),$B$3:$UUU$272,ROW($O113)-2,FALSE))</f>
        <v>0</v>
      </c>
      <c r="PV113" s="40"/>
      <c r="PW113" s="40"/>
      <c r="PX113" s="40"/>
      <c r="PY113" s="72"/>
      <c r="PZ113" s="73" t="str">
        <f t="shared" si="40"/>
        <v>41Added Service #1:List staff by title based on FTE allocation assigned to the new service6</v>
      </c>
      <c r="QA113" s="168">
        <f>IF(QF$266=Equivalencies!$AE$23,'Site 41'!$C111,HLOOKUP(CONCATENATE(QB$2,QA$1),$B$3:$UUU$272,ROW($J113)-2,FALSE))</f>
        <v>0</v>
      </c>
      <c r="QB113" s="168" t="e">
        <f>IF($S$264=Equivalencies!$AE$23,#REF!,HLOOKUP(CONCATENATE($O$2,QB$1),$B$3:$UUU$272,ROW(#REF!)-2,FALSE))</f>
        <v>#REF!</v>
      </c>
      <c r="QC113" s="168" t="e">
        <f>IF($S$264=Equivalencies!$AE$23,#REF!,HLOOKUP(CONCATENATE($O$2,QC$1),$B$3:$UUU$272,ROW(PY113)-2,FALSE))</f>
        <v>#REF!</v>
      </c>
      <c r="QD113" s="81">
        <f>IF(QF$266=Equivalencies!$AE$23,'Site 41'!$F111,HLOOKUP(CONCATENATE(QB$2,QD$1),$B$3:$UUU$272,ROW($M113)-2,FALSE))</f>
        <v>0</v>
      </c>
      <c r="QE113" s="81">
        <f>IF(QF$266=Equivalencies!$AE$23,'Site 41'!$G111,HLOOKUP(CONCATENATE(QB$2,QE$1),$B$3:$UUU$272,ROW($N113)-2,FALSE))</f>
        <v>0</v>
      </c>
      <c r="QF113" s="81">
        <f>IF(QF$266=Equivalencies!$AE$23,'Site 41'!$H111,HLOOKUP(CONCATENATE(QB$2,QF$1),$B$3:$UUU$272,ROW($O113)-2,FALSE))</f>
        <v>0</v>
      </c>
      <c r="QG113" s="40"/>
      <c r="QH113" s="40"/>
      <c r="QI113" s="40"/>
      <c r="QJ113" s="72"/>
      <c r="QK113" s="73" t="str">
        <f t="shared" si="41"/>
        <v>42Added Service #1:List staff by title based on FTE allocation assigned to the new service6</v>
      </c>
      <c r="QL113" s="168">
        <f>IF(QQ$266=Equivalencies!$AE$23,'Site 42'!$C111,HLOOKUP(CONCATENATE(QM$2,QL$1),$B$3:$UUU$272,ROW($J113)-2,FALSE))</f>
        <v>0</v>
      </c>
      <c r="QM113" s="168" t="e">
        <f>IF($S$264=Equivalencies!$AE$23,#REF!,HLOOKUP(CONCATENATE($O$2,QM$1),$B$3:$UUU$272,ROW(#REF!)-2,FALSE))</f>
        <v>#REF!</v>
      </c>
      <c r="QN113" s="168" t="e">
        <f>IF($S$264=Equivalencies!$AE$23,#REF!,HLOOKUP(CONCATENATE($O$2,QN$1),$B$3:$UUU$272,ROW(QJ113)-2,FALSE))</f>
        <v>#REF!</v>
      </c>
      <c r="QO113" s="81">
        <f>IF(QQ$266=Equivalencies!$AE$23,'Site 42'!$F111,HLOOKUP(CONCATENATE(QM$2,QO$1),$B$3:$UUU$272,ROW($M113)-2,FALSE))</f>
        <v>0</v>
      </c>
      <c r="QP113" s="81">
        <f>IF(QQ$266=Equivalencies!$AE$23,'Site 42'!$G111,HLOOKUP(CONCATENATE(QM$2,QP$1),$B$3:$UUU$272,ROW($N113)-2,FALSE))</f>
        <v>0</v>
      </c>
      <c r="QQ113" s="81">
        <f>IF(QQ$266=Equivalencies!$AE$23,'Site 42'!$H111,HLOOKUP(CONCATENATE(QM$2,QQ$1),$B$3:$UUU$272,ROW($O113)-2,FALSE))</f>
        <v>0</v>
      </c>
      <c r="QR113" s="40"/>
      <c r="QS113" s="40"/>
      <c r="QT113" s="40"/>
      <c r="QU113" s="72"/>
      <c r="QV113" s="73" t="str">
        <f t="shared" si="42"/>
        <v>43Added Service #1:List staff by title based on FTE allocation assigned to the new service6</v>
      </c>
      <c r="QW113" s="168">
        <f>IF(RB$266=Equivalencies!$AE$23,'Site 43'!$C111,HLOOKUP(CONCATENATE(QX$2,QW$1),$B$3:$UUU$272,ROW($J113)-2,FALSE))</f>
        <v>0</v>
      </c>
      <c r="QX113" s="168" t="e">
        <f>IF($S$264=Equivalencies!$AE$23,#REF!,HLOOKUP(CONCATENATE($O$2,QX$1),$B$3:$UUU$272,ROW(#REF!)-2,FALSE))</f>
        <v>#REF!</v>
      </c>
      <c r="QY113" s="168" t="e">
        <f>IF($S$264=Equivalencies!$AE$23,#REF!,HLOOKUP(CONCATENATE($O$2,QY$1),$B$3:$UUU$272,ROW(QU113)-2,FALSE))</f>
        <v>#REF!</v>
      </c>
      <c r="QZ113" s="81">
        <f>IF(RB$266=Equivalencies!$AE$23,'Site 43'!$F111,HLOOKUP(CONCATENATE(QX$2,QZ$1),$B$3:$UUU$272,ROW($M113)-2,FALSE))</f>
        <v>0</v>
      </c>
      <c r="RA113" s="81">
        <f>IF(RB$266=Equivalencies!$AE$23,'Site 43'!$G111,HLOOKUP(CONCATENATE(QX$2,RA$1),$B$3:$UUU$272,ROW($N113)-2,FALSE))</f>
        <v>0</v>
      </c>
      <c r="RB113" s="81">
        <f>IF(RB$266=Equivalencies!$AE$23,'Site 43'!$H111,HLOOKUP(CONCATENATE(QX$2,RB$1),$B$3:$UUU$272,ROW($O113)-2,FALSE))</f>
        <v>0</v>
      </c>
      <c r="RC113" s="40"/>
      <c r="RD113" s="40"/>
      <c r="RE113" s="40"/>
      <c r="RF113" s="72"/>
      <c r="RG113" s="73" t="str">
        <f t="shared" si="43"/>
        <v>44Added Service #1:List staff by title based on FTE allocation assigned to the new service6</v>
      </c>
      <c r="RH113" s="168">
        <f>IF(RM$266=Equivalencies!$AE$23,'Site 44'!$C111,HLOOKUP(CONCATENATE(RI$2,RH$1),$B$3:$UUU$272,ROW($J113)-2,FALSE))</f>
        <v>0</v>
      </c>
      <c r="RI113" s="168" t="e">
        <f>IF($S$264=Equivalencies!$AE$23,#REF!,HLOOKUP(CONCATENATE($O$2,RI$1),$B$3:$UUU$272,ROW(#REF!)-2,FALSE))</f>
        <v>#REF!</v>
      </c>
      <c r="RJ113" s="168" t="e">
        <f>IF($S$264=Equivalencies!$AE$23,#REF!,HLOOKUP(CONCATENATE($O$2,RJ$1),$B$3:$UUU$272,ROW(RF113)-2,FALSE))</f>
        <v>#REF!</v>
      </c>
      <c r="RK113" s="81">
        <f>IF(RM$266=Equivalencies!$AE$23,'Site 44'!$F111,HLOOKUP(CONCATENATE(RI$2,RK$1),$B$3:$UUU$272,ROW($M113)-2,FALSE))</f>
        <v>0</v>
      </c>
      <c r="RL113" s="81">
        <f>IF(RM$266=Equivalencies!$AE$23,'Site 44'!$G111,HLOOKUP(CONCATENATE(RI$2,RL$1),$B$3:$UUU$272,ROW($N113)-2,FALSE))</f>
        <v>0</v>
      </c>
      <c r="RM113" s="81">
        <f>IF(RM$266=Equivalencies!$AE$23,'Site 44'!$H111,HLOOKUP(CONCATENATE(RI$2,RM$1),$B$3:$UUU$272,ROW($O113)-2,FALSE))</f>
        <v>0</v>
      </c>
      <c r="RN113" s="40"/>
      <c r="RO113" s="40"/>
      <c r="RP113" s="40"/>
      <c r="RQ113" s="72"/>
      <c r="RR113" s="73" t="str">
        <f t="shared" si="44"/>
        <v>45Added Service #1:List staff by title based on FTE allocation assigned to the new service6</v>
      </c>
      <c r="RS113" s="168">
        <f>IF(RX$266=Equivalencies!$AE$23,'Site 45'!$C111,HLOOKUP(CONCATENATE(RT$2,RS$1),$B$3:$UUU$272,ROW($J113)-2,FALSE))</f>
        <v>0</v>
      </c>
      <c r="RT113" s="168" t="e">
        <f>IF($S$264=Equivalencies!$AE$23,#REF!,HLOOKUP(CONCATENATE($O$2,RT$1),$B$3:$UUU$272,ROW(#REF!)-2,FALSE))</f>
        <v>#REF!</v>
      </c>
      <c r="RU113" s="168" t="e">
        <f>IF($S$264=Equivalencies!$AE$23,#REF!,HLOOKUP(CONCATENATE($O$2,RU$1),$B$3:$UUU$272,ROW(RQ113)-2,FALSE))</f>
        <v>#REF!</v>
      </c>
      <c r="RV113" s="81">
        <f>IF(RX$266=Equivalencies!$AE$23,'Site 45'!$F111,HLOOKUP(CONCATENATE(RT$2,RV$1),$B$3:$UUU$272,ROW($M113)-2,FALSE))</f>
        <v>0</v>
      </c>
      <c r="RW113" s="81">
        <f>IF(RX$266=Equivalencies!$AE$23,'Site 45'!$G111,HLOOKUP(CONCATENATE(RT$2,RW$1),$B$3:$UUU$272,ROW($N113)-2,FALSE))</f>
        <v>0</v>
      </c>
      <c r="RX113" s="81">
        <f>IF(RX$266=Equivalencies!$AE$23,'Site 45'!$H111,HLOOKUP(CONCATENATE(RT$2,RX$1),$B$3:$UUU$272,ROW($O113)-2,FALSE))</f>
        <v>0</v>
      </c>
      <c r="RY113" s="40"/>
      <c r="RZ113" s="40"/>
      <c r="SA113" s="40"/>
      <c r="SB113" s="72"/>
      <c r="SC113" s="73" t="str">
        <f t="shared" si="45"/>
        <v>46Added Service #1:List staff by title based on FTE allocation assigned to the new service6</v>
      </c>
      <c r="SD113" s="168">
        <f>IF(SI$266=Equivalencies!$AE$23,'Site 46'!$C111,HLOOKUP(CONCATENATE(SE$2,SD$1),$B$3:$UUU$272,ROW($J113)-2,FALSE))</f>
        <v>0</v>
      </c>
      <c r="SE113" s="168" t="e">
        <f>IF($S$264=Equivalencies!$AE$23,#REF!,HLOOKUP(CONCATENATE($O$2,SE$1),$B$3:$UUU$272,ROW(#REF!)-2,FALSE))</f>
        <v>#REF!</v>
      </c>
      <c r="SF113" s="168" t="e">
        <f>IF($S$264=Equivalencies!$AE$23,#REF!,HLOOKUP(CONCATENATE($O$2,SF$1),$B$3:$UUU$272,ROW(SB113)-2,FALSE))</f>
        <v>#REF!</v>
      </c>
      <c r="SG113" s="81">
        <f>IF(SI$266=Equivalencies!$AE$23,'Site 46'!$F111,HLOOKUP(CONCATENATE(SE$2,SG$1),$B$3:$UUU$272,ROW($M113)-2,FALSE))</f>
        <v>0</v>
      </c>
      <c r="SH113" s="81">
        <f>IF(SI$266=Equivalencies!$AE$23,'Site 46'!$G111,HLOOKUP(CONCATENATE(SE$2,SH$1),$B$3:$UUU$272,ROW($N113)-2,FALSE))</f>
        <v>0</v>
      </c>
      <c r="SI113" s="81">
        <f>IF(SI$266=Equivalencies!$AE$23,'Site 46'!$H111,HLOOKUP(CONCATENATE(SE$2,SI$1),$B$3:$UUU$272,ROW($O113)-2,FALSE))</f>
        <v>0</v>
      </c>
      <c r="SJ113" s="40"/>
      <c r="SK113" s="40"/>
      <c r="SL113" s="40"/>
      <c r="SM113" s="72"/>
      <c r="SN113" s="73" t="str">
        <f t="shared" si="46"/>
        <v>47Added Service #1:List staff by title based on FTE allocation assigned to the new service6</v>
      </c>
      <c r="SO113" s="168">
        <f>IF(ST$266=Equivalencies!$AE$23,'Site 47'!$C111,HLOOKUP(CONCATENATE(SP$2,SO$1),$B$3:$UUU$272,ROW($J113)-2,FALSE))</f>
        <v>0</v>
      </c>
      <c r="SP113" s="168" t="e">
        <f>IF($S$264=Equivalencies!$AE$23,#REF!,HLOOKUP(CONCATENATE($O$2,SP$1),$B$3:$UUU$272,ROW(#REF!)-2,FALSE))</f>
        <v>#REF!</v>
      </c>
      <c r="SQ113" s="168" t="e">
        <f>IF($S$264=Equivalencies!$AE$23,#REF!,HLOOKUP(CONCATENATE($O$2,SQ$1),$B$3:$UUU$272,ROW(SM113)-2,FALSE))</f>
        <v>#REF!</v>
      </c>
      <c r="SR113" s="81">
        <f>IF(ST$266=Equivalencies!$AE$23,'Site 47'!$F111,HLOOKUP(CONCATENATE(SP$2,SR$1),$B$3:$UUU$272,ROW($M113)-2,FALSE))</f>
        <v>0</v>
      </c>
      <c r="SS113" s="81">
        <f>IF(ST$266=Equivalencies!$AE$23,'Site 47'!$G111,HLOOKUP(CONCATENATE(SP$2,SS$1),$B$3:$UUU$272,ROW($N113)-2,FALSE))</f>
        <v>0</v>
      </c>
      <c r="ST113" s="81">
        <f>IF(ST$266=Equivalencies!$AE$23,'Site 47'!$H111,HLOOKUP(CONCATENATE(SP$2,ST$1),$B$3:$UUU$272,ROW($O113)-2,FALSE))</f>
        <v>0</v>
      </c>
      <c r="SU113" s="40"/>
      <c r="SV113" s="40"/>
      <c r="SW113" s="40"/>
      <c r="SX113" s="72"/>
      <c r="SY113" s="73" t="str">
        <f t="shared" si="47"/>
        <v>48Added Service #1:List staff by title based on FTE allocation assigned to the new service6</v>
      </c>
      <c r="SZ113" s="168">
        <f>IF(TE$266=Equivalencies!$AE$23,'Site 48'!$C111,HLOOKUP(CONCATENATE(TA$2,SZ$1),$B$3:$UUU$272,ROW($J113)-2,FALSE))</f>
        <v>0</v>
      </c>
      <c r="TA113" s="168" t="e">
        <f>IF($S$264=Equivalencies!$AE$23,#REF!,HLOOKUP(CONCATENATE($O$2,TA$1),$B$3:$UUU$272,ROW(#REF!)-2,FALSE))</f>
        <v>#REF!</v>
      </c>
      <c r="TB113" s="168" t="e">
        <f>IF($S$264=Equivalencies!$AE$23,#REF!,HLOOKUP(CONCATENATE($O$2,TB$1),$B$3:$UUU$272,ROW(SX113)-2,FALSE))</f>
        <v>#REF!</v>
      </c>
      <c r="TC113" s="81">
        <f>IF(TE$266=Equivalencies!$AE$23,'Site 48'!$F111,HLOOKUP(CONCATENATE(TA$2,TC$1),$B$3:$UUU$272,ROW($M113)-2,FALSE))</f>
        <v>0</v>
      </c>
      <c r="TD113" s="81">
        <f>IF(TE$266=Equivalencies!$AE$23,'Site 48'!$G111,HLOOKUP(CONCATENATE(TA$2,TD$1),$B$3:$UUU$272,ROW($N113)-2,FALSE))</f>
        <v>0</v>
      </c>
      <c r="TE113" s="81">
        <f>IF(TE$266=Equivalencies!$AE$23,'Site 48'!$H111,HLOOKUP(CONCATENATE(TA$2,TE$1),$B$3:$UUU$272,ROW($O113)-2,FALSE))</f>
        <v>0</v>
      </c>
      <c r="TF113" s="40"/>
      <c r="TG113" s="40"/>
      <c r="TH113" s="40"/>
      <c r="TI113" s="72"/>
      <c r="TJ113" s="73" t="str">
        <f t="shared" si="48"/>
        <v>49Added Service #1:List staff by title based on FTE allocation assigned to the new service6</v>
      </c>
      <c r="TK113" s="168">
        <f>IF(TP$266=Equivalencies!$AE$23,'Site 49'!$C111,HLOOKUP(CONCATENATE(TL$2,TK$1),$B$3:$UUU$272,ROW($J113)-2,FALSE))</f>
        <v>0</v>
      </c>
      <c r="TL113" s="168" t="e">
        <f>IF($S$264=Equivalencies!$AE$23,#REF!,HLOOKUP(CONCATENATE($O$2,TL$1),$B$3:$UUU$272,ROW(#REF!)-2,FALSE))</f>
        <v>#REF!</v>
      </c>
      <c r="TM113" s="168" t="e">
        <f>IF($S$264=Equivalencies!$AE$23,#REF!,HLOOKUP(CONCATENATE($O$2,TM$1),$B$3:$UUU$272,ROW(TI113)-2,FALSE))</f>
        <v>#REF!</v>
      </c>
      <c r="TN113" s="81">
        <f>IF(TP$266=Equivalencies!$AE$23,'Site 49'!$F111,HLOOKUP(CONCATENATE(TL$2,TN$1),$B$3:$UUU$272,ROW($M113)-2,FALSE))</f>
        <v>0</v>
      </c>
      <c r="TO113" s="81">
        <f>IF(TP$266=Equivalencies!$AE$23,'Site 49'!$G111,HLOOKUP(CONCATENATE(TL$2,TO$1),$B$3:$UUU$272,ROW($N113)-2,FALSE))</f>
        <v>0</v>
      </c>
      <c r="TP113" s="81">
        <f>IF(TP$266=Equivalencies!$AE$23,'Site 49'!$H111,HLOOKUP(CONCATENATE(TL$2,TP$1),$B$3:$UUU$272,ROW($O113)-2,FALSE))</f>
        <v>0</v>
      </c>
      <c r="TQ113" s="40"/>
      <c r="TR113" s="40"/>
      <c r="TS113" s="40"/>
      <c r="TT113" s="72"/>
      <c r="TU113" s="73" t="str">
        <f t="shared" si="49"/>
        <v>50Added Service #1:List staff by title based on FTE allocation assigned to the new service6</v>
      </c>
      <c r="TV113" s="168">
        <f>IF(UA$266=Equivalencies!$AE$23,'Site 50'!$C111,HLOOKUP(CONCATENATE(TW$2,TV$1),$B$3:$UUU$272,ROW($J113)-2,FALSE))</f>
        <v>0</v>
      </c>
      <c r="TW113" s="168" t="e">
        <f>IF($S$264=Equivalencies!$AE$23,#REF!,HLOOKUP(CONCATENATE($O$2,TW$1),$B$3:$UUU$272,ROW(#REF!)-2,FALSE))</f>
        <v>#REF!</v>
      </c>
      <c r="TX113" s="168" t="e">
        <f>IF($S$264=Equivalencies!$AE$23,#REF!,HLOOKUP(CONCATENATE($O$2,TX$1),$B$3:$UUU$272,ROW(TT113)-2,FALSE))</f>
        <v>#REF!</v>
      </c>
      <c r="TY113" s="81">
        <f>IF(UA$266=Equivalencies!$AE$23,'Site 50'!$F111,HLOOKUP(CONCATENATE(TW$2,TY$1),$B$3:$UUU$272,ROW($M113)-2,FALSE))</f>
        <v>0</v>
      </c>
      <c r="TZ113" s="81">
        <f>IF(UA$266=Equivalencies!$AE$23,'Site 50'!$G111,HLOOKUP(CONCATENATE(TW$2,TZ$1),$B$3:$UUU$272,ROW($N113)-2,FALSE))</f>
        <v>0</v>
      </c>
      <c r="UA113" s="81">
        <f>IF(UA$266=Equivalencies!$AE$23,'Site 50'!$H111,HLOOKUP(CONCATENATE(TW$2,UA$1),$B$3:$UUU$272,ROW($O113)-2,FALSE))</f>
        <v>0</v>
      </c>
      <c r="UB113" s="40"/>
      <c r="UC113" s="40"/>
      <c r="UD113" s="40"/>
      <c r="UE113" s="72"/>
    </row>
    <row r="114" spans="1:551" x14ac:dyDescent="0.25">
      <c r="A114" s="75">
        <v>7</v>
      </c>
      <c r="B114" s="73" t="str">
        <f t="shared" si="0"/>
        <v>1Added Service #1:List staff by title based on FTE allocation assigned to the new service7</v>
      </c>
      <c r="C114" s="168">
        <f>IF(H$266=Equivalencies!$AE$23,'Site 1'!$C112,HLOOKUP(CONCATENATE(D$2,C$1),$B$3:$UUU$272,ROW($J114)-2,FALSE))</f>
        <v>0</v>
      </c>
      <c r="D114" s="168" t="e">
        <f>IF($S$264=Equivalencies!$AE$23,#REF!,HLOOKUP(CONCATENATE($O$2,D$1),$B$3:$UUU$272,ROW(#REF!)-2,FALSE))</f>
        <v>#REF!</v>
      </c>
      <c r="E114" s="168" t="e">
        <f>IF($S$264=Equivalencies!$AE$23,#REF!,HLOOKUP(CONCATENATE($O$2,E$1),$B$3:$UUU$272,ROW(A114)-2,FALSE))</f>
        <v>#REF!</v>
      </c>
      <c r="F114" s="81">
        <f>IF(H$266=Equivalencies!$AE$23,'Site 1'!$F112,HLOOKUP(CONCATENATE(D$2,F$1),$B$3:$UUU$272,ROW($M114)-2,FALSE))</f>
        <v>0</v>
      </c>
      <c r="G114" s="81">
        <f>IF(H$266=Equivalencies!$AE$23,'Site 1'!$G112,HLOOKUP(CONCATENATE(D$2,G$1),$B$3:$UUU$272,ROW($N114)-2,FALSE))</f>
        <v>0</v>
      </c>
      <c r="H114" s="81">
        <f>IF(H$266=Equivalencies!$AE$23,'Site 1'!$H112,HLOOKUP(CONCATENATE(D$2,H$1),$B$3:$UUU$272,ROW($O114)-2,FALSE))</f>
        <v>0</v>
      </c>
      <c r="I114" s="40"/>
      <c r="J114" s="40"/>
      <c r="K114" s="40"/>
      <c r="L114" s="72"/>
      <c r="M114" s="73" t="str">
        <f t="shared" si="1"/>
        <v>2Added Service #1:List staff by title based on FTE allocation assigned to the new service7</v>
      </c>
      <c r="N114" s="168">
        <f>IF(S$266=Equivalencies!$AE$23,'Site 2'!$C112,HLOOKUP(CONCATENATE(O$2,N$1),$B$3:$UUU$272,ROW($J114)-2,FALSE))</f>
        <v>0</v>
      </c>
      <c r="O114" s="168" t="e">
        <f>IF($S$264=Equivalencies!$AE$23,#REF!,HLOOKUP(CONCATENATE($O$2,O$1),$B$3:$UUU$272,ROW(#REF!)-2,FALSE))</f>
        <v>#REF!</v>
      </c>
      <c r="P114" s="168" t="e">
        <f>IF($S$264=Equivalencies!$AE$23,#REF!,HLOOKUP(CONCATENATE($O$2,P$1),$B$3:$UUU$272,ROW(L114)-2,FALSE))</f>
        <v>#REF!</v>
      </c>
      <c r="Q114" s="81">
        <f>IF(S$266=Equivalencies!$AE$23,'Site 2'!$F112,HLOOKUP(CONCATENATE(O$2,Q$1),$B$3:$UUU$272,ROW($M114)-2,FALSE))</f>
        <v>0</v>
      </c>
      <c r="R114" s="81">
        <f>IF(S$266=Equivalencies!$AE$23,'Site 2'!$G112,HLOOKUP(CONCATENATE(O$2,R$1),$B$3:$UUU$272,ROW($N114)-2,FALSE))</f>
        <v>0</v>
      </c>
      <c r="S114" s="81">
        <f>IF(S$266=Equivalencies!$AE$23,'Site 2'!$H112,HLOOKUP(CONCATENATE(O$2,S$1),$B$3:$UUU$272,ROW($O114)-2,FALSE))</f>
        <v>0</v>
      </c>
      <c r="T114" s="40"/>
      <c r="U114" s="40"/>
      <c r="V114" s="40"/>
      <c r="W114" s="72"/>
      <c r="X114" s="73" t="str">
        <f t="shared" si="2"/>
        <v>3Added Service #1:List staff by title based on FTE allocation assigned to the new service7</v>
      </c>
      <c r="Y114" s="168">
        <f>IF(AD$266=Equivalencies!$AE$23,'Site 3'!$C112,HLOOKUP(CONCATENATE(Z$2,Y$1),$B$3:$UUU$272,ROW($J114)-2,FALSE))</f>
        <v>0</v>
      </c>
      <c r="Z114" s="168" t="e">
        <f>IF($S$264=Equivalencies!$AE$23,#REF!,HLOOKUP(CONCATENATE($O$2,Z$1),$B$3:$UUU$272,ROW(#REF!)-2,FALSE))</f>
        <v>#REF!</v>
      </c>
      <c r="AA114" s="168" t="e">
        <f>IF($S$264=Equivalencies!$AE$23,#REF!,HLOOKUP(CONCATENATE($O$2,AA$1),$B$3:$UUU$272,ROW(W114)-2,FALSE))</f>
        <v>#REF!</v>
      </c>
      <c r="AB114" s="81">
        <f>IF(AD$266=Equivalencies!$AE$23,'Site 3'!$F112,HLOOKUP(CONCATENATE(Z$2,AB$1),$B$3:$UUU$272,ROW($M114)-2,FALSE))</f>
        <v>0</v>
      </c>
      <c r="AC114" s="81">
        <f>IF(AD$266=Equivalencies!$AE$23,'Site 3'!$G112,HLOOKUP(CONCATENATE(Z$2,AC$1),$B$3:$UUU$272,ROW($N114)-2,FALSE))</f>
        <v>0</v>
      </c>
      <c r="AD114" s="81">
        <f>IF(AD$266=Equivalencies!$AE$23,'Site 3'!$H112,HLOOKUP(CONCATENATE(Z$2,AD$1),$B$3:$UUU$272,ROW($O114)-2,FALSE))</f>
        <v>0</v>
      </c>
      <c r="AE114" s="40"/>
      <c r="AF114" s="40"/>
      <c r="AG114" s="40"/>
      <c r="AH114" s="72"/>
      <c r="AI114" s="73" t="str">
        <f t="shared" si="3"/>
        <v>4Added Service #1:List staff by title based on FTE allocation assigned to the new service7</v>
      </c>
      <c r="AJ114" s="168">
        <f>IF(AO$266=Equivalencies!$AE$23,'Site 4'!$C112,HLOOKUP(CONCATENATE(AK$2,AJ$1),$B$3:$UUU$272,ROW($J114)-2,FALSE))</f>
        <v>0</v>
      </c>
      <c r="AK114" s="168" t="e">
        <f>IF($S$264=Equivalencies!$AE$23,#REF!,HLOOKUP(CONCATENATE($O$2,AK$1),$B$3:$UUU$272,ROW(#REF!)-2,FALSE))</f>
        <v>#REF!</v>
      </c>
      <c r="AL114" s="168" t="e">
        <f>IF($S$264=Equivalencies!$AE$23,#REF!,HLOOKUP(CONCATENATE($O$2,AL$1),$B$3:$UUU$272,ROW(AH114)-2,FALSE))</f>
        <v>#REF!</v>
      </c>
      <c r="AM114" s="81">
        <f>IF(AO$266=Equivalencies!$AE$23,'Site 4'!$F112,HLOOKUP(CONCATENATE(AK$2,AM$1),$B$3:$UUU$272,ROW($M114)-2,FALSE))</f>
        <v>0</v>
      </c>
      <c r="AN114" s="81">
        <f>IF(AO$266=Equivalencies!$AE$23,'Site 4'!$G112,HLOOKUP(CONCATENATE(AK$2,AN$1),$B$3:$UUU$272,ROW($N114)-2,FALSE))</f>
        <v>0</v>
      </c>
      <c r="AO114" s="81">
        <f>IF(AO$266=Equivalencies!$AE$23,'Site 4'!$H112,HLOOKUP(CONCATENATE(AK$2,AO$1),$B$3:$UUU$272,ROW($O114)-2,FALSE))</f>
        <v>0</v>
      </c>
      <c r="AP114" s="40"/>
      <c r="AQ114" s="40"/>
      <c r="AR114" s="40"/>
      <c r="AS114" s="72"/>
      <c r="AT114" s="73" t="str">
        <f t="shared" si="4"/>
        <v>5Added Service #1:List staff by title based on FTE allocation assigned to the new service7</v>
      </c>
      <c r="AU114" s="168">
        <f>IF(AZ$266=Equivalencies!$AE$23,'Site 5'!$C112,HLOOKUP(CONCATENATE(AV$2,AU$1),$B$3:$UUU$272,ROW($J114)-2,FALSE))</f>
        <v>0</v>
      </c>
      <c r="AV114" s="168" t="e">
        <f>IF($S$264=Equivalencies!$AE$23,#REF!,HLOOKUP(CONCATENATE($O$2,AV$1),$B$3:$UUU$272,ROW(#REF!)-2,FALSE))</f>
        <v>#REF!</v>
      </c>
      <c r="AW114" s="168" t="e">
        <f>IF($S$264=Equivalencies!$AE$23,#REF!,HLOOKUP(CONCATENATE($O$2,AW$1),$B$3:$UUU$272,ROW(AS114)-2,FALSE))</f>
        <v>#REF!</v>
      </c>
      <c r="AX114" s="81">
        <f>IF(AZ$266=Equivalencies!$AE$23,'Site 5'!$F112,HLOOKUP(CONCATENATE(AV$2,AX$1),$B$3:$UUU$272,ROW($M114)-2,FALSE))</f>
        <v>0</v>
      </c>
      <c r="AY114" s="81">
        <f>IF(AZ$266=Equivalencies!$AE$23,'Site 5'!$G112,HLOOKUP(CONCATENATE(AV$2,AY$1),$B$3:$UUU$272,ROW($N114)-2,FALSE))</f>
        <v>0</v>
      </c>
      <c r="AZ114" s="81">
        <f>IF(AZ$266=Equivalencies!$AE$23,'Site 5'!$H112,HLOOKUP(CONCATENATE(AV$2,AZ$1),$B$3:$UUU$272,ROW($O114)-2,FALSE))</f>
        <v>0</v>
      </c>
      <c r="BA114" s="40"/>
      <c r="BB114" s="40"/>
      <c r="BC114" s="40"/>
      <c r="BD114" s="72"/>
      <c r="BE114" s="73" t="str">
        <f t="shared" si="5"/>
        <v>6Added Service #1:List staff by title based on FTE allocation assigned to the new service7</v>
      </c>
      <c r="BF114" s="168">
        <f>IF(BK$266=Equivalencies!$AE$23,'Site 6'!$C112,HLOOKUP(CONCATENATE(BG$2,BF$1),$B$3:$UUU$272,ROW($J114)-2,FALSE))</f>
        <v>0</v>
      </c>
      <c r="BG114" s="168" t="e">
        <f>IF($S$264=Equivalencies!$AE$23,#REF!,HLOOKUP(CONCATENATE($O$2,BG$1),$B$3:$UUU$272,ROW(#REF!)-2,FALSE))</f>
        <v>#REF!</v>
      </c>
      <c r="BH114" s="168" t="e">
        <f>IF($S$264=Equivalencies!$AE$23,#REF!,HLOOKUP(CONCATENATE($O$2,BH$1),$B$3:$UUU$272,ROW(BD114)-2,FALSE))</f>
        <v>#REF!</v>
      </c>
      <c r="BI114" s="81">
        <f>IF(BK$266=Equivalencies!$AE$23,'Site 6'!$F112,HLOOKUP(CONCATENATE(BG$2,BI$1),$B$3:$UUU$272,ROW($M114)-2,FALSE))</f>
        <v>0</v>
      </c>
      <c r="BJ114" s="81">
        <f>IF(BK$266=Equivalencies!$AE$23,'Site 6'!$G112,HLOOKUP(CONCATENATE(BG$2,BJ$1),$B$3:$UUU$272,ROW($N114)-2,FALSE))</f>
        <v>0</v>
      </c>
      <c r="BK114" s="81">
        <f>IF(BK$266=Equivalencies!$AE$23,'Site 6'!$H112,HLOOKUP(CONCATENATE(BG$2,BK$1),$B$3:$UUU$272,ROW($O114)-2,FALSE))</f>
        <v>0</v>
      </c>
      <c r="BL114" s="40"/>
      <c r="BM114" s="40"/>
      <c r="BN114" s="40"/>
      <c r="BO114" s="72"/>
      <c r="BP114" s="73" t="str">
        <f t="shared" si="6"/>
        <v>7Added Service #1:List staff by title based on FTE allocation assigned to the new service7</v>
      </c>
      <c r="BQ114" s="168">
        <f>IF(BV$266=Equivalencies!$AE$23,'Site 7'!$C112,HLOOKUP(CONCATENATE(BR$2,BQ$1),$B$3:$UUU$272,ROW($J114)-2,FALSE))</f>
        <v>0</v>
      </c>
      <c r="BR114" s="168" t="e">
        <f>IF($S$264=Equivalencies!$AE$23,#REF!,HLOOKUP(CONCATENATE($O$2,BR$1),$B$3:$UUU$272,ROW(#REF!)-2,FALSE))</f>
        <v>#REF!</v>
      </c>
      <c r="BS114" s="168" t="e">
        <f>IF($S$264=Equivalencies!$AE$23,#REF!,HLOOKUP(CONCATENATE($O$2,BS$1),$B$3:$UUU$272,ROW(BO114)-2,FALSE))</f>
        <v>#REF!</v>
      </c>
      <c r="BT114" s="81">
        <f>IF(BV$266=Equivalencies!$AE$23,'Site 7'!$F112,HLOOKUP(CONCATENATE(BR$2,BT$1),$B$3:$UUU$272,ROW($M114)-2,FALSE))</f>
        <v>0</v>
      </c>
      <c r="BU114" s="81">
        <f>IF(BV$266=Equivalencies!$AE$23,'Site 7'!$G112,HLOOKUP(CONCATENATE(BR$2,BU$1),$B$3:$UUU$272,ROW($N114)-2,FALSE))</f>
        <v>0</v>
      </c>
      <c r="BV114" s="81">
        <f>IF(BV$266=Equivalencies!$AE$23,'Site 7'!$H112,HLOOKUP(CONCATENATE(BR$2,BV$1),$B$3:$UUU$272,ROW($O114)-2,FALSE))</f>
        <v>0</v>
      </c>
      <c r="BW114" s="40"/>
      <c r="BX114" s="40"/>
      <c r="BY114" s="40"/>
      <c r="BZ114" s="72"/>
      <c r="CA114" s="73" t="str">
        <f t="shared" si="7"/>
        <v>8Added Service #1:List staff by title based on FTE allocation assigned to the new service7</v>
      </c>
      <c r="CB114" s="168">
        <f>IF(CG$266=Equivalencies!$AE$23,'Site 8'!$C112,HLOOKUP(CONCATENATE(CC$2,CB$1),$B$3:$UUU$272,ROW($J114)-2,FALSE))</f>
        <v>0</v>
      </c>
      <c r="CC114" s="168" t="e">
        <f>IF($S$264=Equivalencies!$AE$23,#REF!,HLOOKUP(CONCATENATE($O$2,CC$1),$B$3:$UUU$272,ROW(#REF!)-2,FALSE))</f>
        <v>#REF!</v>
      </c>
      <c r="CD114" s="168" t="e">
        <f>IF($S$264=Equivalencies!$AE$23,#REF!,HLOOKUP(CONCATENATE($O$2,CD$1),$B$3:$UUU$272,ROW(BZ114)-2,FALSE))</f>
        <v>#REF!</v>
      </c>
      <c r="CE114" s="81">
        <f>IF(CG$266=Equivalencies!$AE$23,'Site 8'!$F112,HLOOKUP(CONCATENATE(CC$2,CE$1),$B$3:$UUU$272,ROW($M114)-2,FALSE))</f>
        <v>0</v>
      </c>
      <c r="CF114" s="81">
        <f>IF(CG$266=Equivalencies!$AE$23,'Site 8'!$G112,HLOOKUP(CONCATENATE(CC$2,CF$1),$B$3:$UUU$272,ROW($N114)-2,FALSE))</f>
        <v>0</v>
      </c>
      <c r="CG114" s="81">
        <f>IF(CG$266=Equivalencies!$AE$23,'Site 8'!$H112,HLOOKUP(CONCATENATE(CC$2,CG$1),$B$3:$UUU$272,ROW($O114)-2,FALSE))</f>
        <v>0</v>
      </c>
      <c r="CH114" s="40"/>
      <c r="CI114" s="40"/>
      <c r="CJ114" s="40"/>
      <c r="CK114" s="72"/>
      <c r="CL114" s="73" t="str">
        <f t="shared" si="8"/>
        <v>9Added Service #1:List staff by title based on FTE allocation assigned to the new service7</v>
      </c>
      <c r="CM114" s="168">
        <f>IF(CR$266=Equivalencies!$AE$23,'Site 9'!$C112,HLOOKUP(CONCATENATE(CN$2,CM$1),$B$3:$UUU$272,ROW($J114)-2,FALSE))</f>
        <v>0</v>
      </c>
      <c r="CN114" s="168" t="e">
        <f>IF($S$264=Equivalencies!$AE$23,#REF!,HLOOKUP(CONCATENATE($O$2,CN$1),$B$3:$UUU$272,ROW(#REF!)-2,FALSE))</f>
        <v>#REF!</v>
      </c>
      <c r="CO114" s="168" t="e">
        <f>IF($S$264=Equivalencies!$AE$23,#REF!,HLOOKUP(CONCATENATE($O$2,CO$1),$B$3:$UUU$272,ROW(CK114)-2,FALSE))</f>
        <v>#REF!</v>
      </c>
      <c r="CP114" s="81">
        <f>IF(CR$266=Equivalencies!$AE$23,'Site 9'!$F112,HLOOKUP(CONCATENATE(CN$2,CP$1),$B$3:$UUU$272,ROW($M114)-2,FALSE))</f>
        <v>0</v>
      </c>
      <c r="CQ114" s="81">
        <f>IF(CR$266=Equivalencies!$AE$23,'Site 9'!$G112,HLOOKUP(CONCATENATE(CN$2,CQ$1),$B$3:$UUU$272,ROW($N114)-2,FALSE))</f>
        <v>0</v>
      </c>
      <c r="CR114" s="81">
        <f>IF(CR$266=Equivalencies!$AE$23,'Site 9'!$H112,HLOOKUP(CONCATENATE(CN$2,CR$1),$B$3:$UUU$272,ROW($O114)-2,FALSE))</f>
        <v>0</v>
      </c>
      <c r="CS114" s="40"/>
      <c r="CT114" s="40"/>
      <c r="CU114" s="40"/>
      <c r="CV114" s="72"/>
      <c r="CW114" s="73" t="str">
        <f t="shared" si="9"/>
        <v>10Added Service #1:List staff by title based on FTE allocation assigned to the new service7</v>
      </c>
      <c r="CX114" s="168">
        <f>IF(DC$266=Equivalencies!$AE$23,'Site 10'!$C112,HLOOKUP(CONCATENATE(CY$2,CX$1),$B$3:$UUU$272,ROW($J114)-2,FALSE))</f>
        <v>0</v>
      </c>
      <c r="CY114" s="168" t="e">
        <f>IF($S$264=Equivalencies!$AE$23,#REF!,HLOOKUP(CONCATENATE($O$2,CY$1),$B$3:$UUU$272,ROW(#REF!)-2,FALSE))</f>
        <v>#REF!</v>
      </c>
      <c r="CZ114" s="168" t="e">
        <f>IF($S$264=Equivalencies!$AE$23,#REF!,HLOOKUP(CONCATENATE($O$2,CZ$1),$B$3:$UUU$272,ROW(CV114)-2,FALSE))</f>
        <v>#REF!</v>
      </c>
      <c r="DA114" s="81">
        <f>IF(DC$266=Equivalencies!$AE$23,'Site 10'!$F112,HLOOKUP(CONCATENATE(CY$2,DA$1),$B$3:$UUU$272,ROW($M114)-2,FALSE))</f>
        <v>0</v>
      </c>
      <c r="DB114" s="81">
        <f>IF(DC$266=Equivalencies!$AE$23,'Site 10'!$G112,HLOOKUP(CONCATENATE(CY$2,DB$1),$B$3:$UUU$272,ROW($N114)-2,FALSE))</f>
        <v>0</v>
      </c>
      <c r="DC114" s="81">
        <f>IF(DC$266=Equivalencies!$AE$23,'Site 10'!$H112,HLOOKUP(CONCATENATE(CY$2,DC$1),$B$3:$UUU$272,ROW($O114)-2,FALSE))</f>
        <v>0</v>
      </c>
      <c r="DD114" s="40"/>
      <c r="DE114" s="40"/>
      <c r="DF114" s="40"/>
      <c r="DG114" s="72"/>
      <c r="DH114" s="73" t="str">
        <f t="shared" si="10"/>
        <v>11Added Service #1:List staff by title based on FTE allocation assigned to the new service7</v>
      </c>
      <c r="DI114" s="168">
        <f>IF(DN$266=Equivalencies!$AE$23,'Site 11'!$C112,HLOOKUP(CONCATENATE(DJ$2,DI$1),$B$3:$UUU$272,ROW($J114)-2,FALSE))</f>
        <v>0</v>
      </c>
      <c r="DJ114" s="168" t="e">
        <f>IF($S$264=Equivalencies!$AE$23,#REF!,HLOOKUP(CONCATENATE($O$2,DJ$1),$B$3:$UUU$272,ROW(#REF!)-2,FALSE))</f>
        <v>#REF!</v>
      </c>
      <c r="DK114" s="168" t="e">
        <f>IF($S$264=Equivalencies!$AE$23,#REF!,HLOOKUP(CONCATENATE($O$2,DK$1),$B$3:$UUU$272,ROW(DG114)-2,FALSE))</f>
        <v>#REF!</v>
      </c>
      <c r="DL114" s="81">
        <f>IF(DN$266=Equivalencies!$AE$23,'Site 11'!$F112,HLOOKUP(CONCATENATE(DJ$2,DL$1),$B$3:$UUU$272,ROW($M114)-2,FALSE))</f>
        <v>0</v>
      </c>
      <c r="DM114" s="81">
        <f>IF(DN$266=Equivalencies!$AE$23,'Site 11'!$G112,HLOOKUP(CONCATENATE(DJ$2,DM$1),$B$3:$UUU$272,ROW($N114)-2,FALSE))</f>
        <v>0</v>
      </c>
      <c r="DN114" s="81">
        <f>IF(DN$266=Equivalencies!$AE$23,'Site 11'!$H112,HLOOKUP(CONCATENATE(DJ$2,DN$1),$B$3:$UUU$272,ROW($O114)-2,FALSE))</f>
        <v>0</v>
      </c>
      <c r="DO114" s="40"/>
      <c r="DP114" s="40"/>
      <c r="DQ114" s="40"/>
      <c r="DR114" s="72"/>
      <c r="DS114" s="73" t="str">
        <f t="shared" si="11"/>
        <v>12Added Service #1:List staff by title based on FTE allocation assigned to the new service7</v>
      </c>
      <c r="DT114" s="168">
        <f>IF(DY$266=Equivalencies!$AE$23,'Site 12'!$C112,HLOOKUP(CONCATENATE(DU$2,DT$1),$B$3:$UUU$272,ROW($J114)-2,FALSE))</f>
        <v>0</v>
      </c>
      <c r="DU114" s="168" t="e">
        <f>IF($S$264=Equivalencies!$AE$23,#REF!,HLOOKUP(CONCATENATE($O$2,DU$1),$B$3:$UUU$272,ROW(#REF!)-2,FALSE))</f>
        <v>#REF!</v>
      </c>
      <c r="DV114" s="168" t="e">
        <f>IF($S$264=Equivalencies!$AE$23,#REF!,HLOOKUP(CONCATENATE($O$2,DV$1),$B$3:$UUU$272,ROW(DR114)-2,FALSE))</f>
        <v>#REF!</v>
      </c>
      <c r="DW114" s="81">
        <f>IF(DY$266=Equivalencies!$AE$23,'Site 12'!$F112,HLOOKUP(CONCATENATE(DU$2,DW$1),$B$3:$UUU$272,ROW($M114)-2,FALSE))</f>
        <v>0</v>
      </c>
      <c r="DX114" s="81">
        <f>IF(DY$266=Equivalencies!$AE$23,'Site 12'!$G112,HLOOKUP(CONCATENATE(DU$2,DX$1),$B$3:$UUU$272,ROW($N114)-2,FALSE))</f>
        <v>0</v>
      </c>
      <c r="DY114" s="81">
        <f>IF(DY$266=Equivalencies!$AE$23,'Site 12'!$H112,HLOOKUP(CONCATENATE(DU$2,DY$1),$B$3:$UUU$272,ROW($O114)-2,FALSE))</f>
        <v>0</v>
      </c>
      <c r="DZ114" s="40"/>
      <c r="EA114" s="40"/>
      <c r="EB114" s="40"/>
      <c r="EC114" s="72"/>
      <c r="ED114" s="73" t="str">
        <f t="shared" si="12"/>
        <v>13Added Service #1:List staff by title based on FTE allocation assigned to the new service7</v>
      </c>
      <c r="EE114" s="168">
        <f>IF(EJ$266=Equivalencies!$AE$23,'Site 13'!$C112,HLOOKUP(CONCATENATE(EF$2,EE$1),$B$3:$UUU$272,ROW($J114)-2,FALSE))</f>
        <v>0</v>
      </c>
      <c r="EF114" s="168" t="e">
        <f>IF($S$264=Equivalencies!$AE$23,#REF!,HLOOKUP(CONCATENATE($O$2,EF$1),$B$3:$UUU$272,ROW(#REF!)-2,FALSE))</f>
        <v>#REF!</v>
      </c>
      <c r="EG114" s="168" t="e">
        <f>IF($S$264=Equivalencies!$AE$23,#REF!,HLOOKUP(CONCATENATE($O$2,EG$1),$B$3:$UUU$272,ROW(EC114)-2,FALSE))</f>
        <v>#REF!</v>
      </c>
      <c r="EH114" s="81">
        <f>IF(EJ$266=Equivalencies!$AE$23,'Site 13'!$F112,HLOOKUP(CONCATENATE(EF$2,EH$1),$B$3:$UUU$272,ROW($M114)-2,FALSE))</f>
        <v>0</v>
      </c>
      <c r="EI114" s="81">
        <f>IF(EJ$266=Equivalencies!$AE$23,'Site 13'!$G112,HLOOKUP(CONCATENATE(EF$2,EI$1),$B$3:$UUU$272,ROW($N114)-2,FALSE))</f>
        <v>0</v>
      </c>
      <c r="EJ114" s="81">
        <f>IF(EJ$266=Equivalencies!$AE$23,'Site 13'!$H112,HLOOKUP(CONCATENATE(EF$2,EJ$1),$B$3:$UUU$272,ROW($O114)-2,FALSE))</f>
        <v>0</v>
      </c>
      <c r="EK114" s="40"/>
      <c r="EL114" s="40"/>
      <c r="EM114" s="40"/>
      <c r="EN114" s="72"/>
      <c r="EO114" s="73" t="str">
        <f t="shared" si="13"/>
        <v>14Added Service #1:List staff by title based on FTE allocation assigned to the new service7</v>
      </c>
      <c r="EP114" s="168">
        <f>IF(EU$266=Equivalencies!$AE$23,'Site 14'!$C112,HLOOKUP(CONCATENATE(EQ$2,EP$1),$B$3:$UUU$272,ROW($J114)-2,FALSE))</f>
        <v>0</v>
      </c>
      <c r="EQ114" s="168" t="e">
        <f>IF($S$264=Equivalencies!$AE$23,#REF!,HLOOKUP(CONCATENATE($O$2,EQ$1),$B$3:$UUU$272,ROW(#REF!)-2,FALSE))</f>
        <v>#REF!</v>
      </c>
      <c r="ER114" s="168" t="e">
        <f>IF($S$264=Equivalencies!$AE$23,#REF!,HLOOKUP(CONCATENATE($O$2,ER$1),$B$3:$UUU$272,ROW(EN114)-2,FALSE))</f>
        <v>#REF!</v>
      </c>
      <c r="ES114" s="81">
        <f>IF(EU$266=Equivalencies!$AE$23,'Site 14'!$F112,HLOOKUP(CONCATENATE(EQ$2,ES$1),$B$3:$UUU$272,ROW($M114)-2,FALSE))</f>
        <v>0</v>
      </c>
      <c r="ET114" s="81">
        <f>IF(EU$266=Equivalencies!$AE$23,'Site 14'!$G112,HLOOKUP(CONCATENATE(EQ$2,ET$1),$B$3:$UUU$272,ROW($N114)-2,FALSE))</f>
        <v>0</v>
      </c>
      <c r="EU114" s="81">
        <f>IF(EU$266=Equivalencies!$AE$23,'Site 14'!$H112,HLOOKUP(CONCATENATE(EQ$2,EU$1),$B$3:$UUU$272,ROW($O114)-2,FALSE))</f>
        <v>0</v>
      </c>
      <c r="EV114" s="40"/>
      <c r="EW114" s="40"/>
      <c r="EX114" s="40"/>
      <c r="EY114" s="72"/>
      <c r="EZ114" s="73" t="str">
        <f t="shared" si="14"/>
        <v>15Added Service #1:List staff by title based on FTE allocation assigned to the new service7</v>
      </c>
      <c r="FA114" s="168">
        <f>IF(FF$266=Equivalencies!$AE$23,'Site 15'!$C112,HLOOKUP(CONCATENATE(FB$2,FA$1),$B$3:$UUU$272,ROW($J114)-2,FALSE))</f>
        <v>0</v>
      </c>
      <c r="FB114" s="168" t="e">
        <f>IF($S$264=Equivalencies!$AE$23,#REF!,HLOOKUP(CONCATENATE($O$2,FB$1),$B$3:$UUU$272,ROW(#REF!)-2,FALSE))</f>
        <v>#REF!</v>
      </c>
      <c r="FC114" s="168" t="e">
        <f>IF($S$264=Equivalencies!$AE$23,#REF!,HLOOKUP(CONCATENATE($O$2,FC$1),$B$3:$UUU$272,ROW(EY114)-2,FALSE))</f>
        <v>#REF!</v>
      </c>
      <c r="FD114" s="81">
        <f>IF(FF$266=Equivalencies!$AE$23,'Site 15'!$F112,HLOOKUP(CONCATENATE(FB$2,FD$1),$B$3:$UUU$272,ROW($M114)-2,FALSE))</f>
        <v>0</v>
      </c>
      <c r="FE114" s="81">
        <f>IF(FF$266=Equivalencies!$AE$23,'Site 15'!$G112,HLOOKUP(CONCATENATE(FB$2,FE$1),$B$3:$UUU$272,ROW($N114)-2,FALSE))</f>
        <v>0</v>
      </c>
      <c r="FF114" s="81">
        <f>IF(FF$266=Equivalencies!$AE$23,'Site 15'!$H112,HLOOKUP(CONCATENATE(FB$2,FF$1),$B$3:$UUU$272,ROW($O114)-2,FALSE))</f>
        <v>0</v>
      </c>
      <c r="FG114" s="40"/>
      <c r="FH114" s="40"/>
      <c r="FI114" s="40"/>
      <c r="FJ114" s="72"/>
      <c r="FK114" s="73" t="str">
        <f t="shared" si="15"/>
        <v>16Added Service #1:List staff by title based on FTE allocation assigned to the new service7</v>
      </c>
      <c r="FL114" s="168">
        <f>IF(FQ$266=Equivalencies!$AE$23,'Site 16'!$C112,HLOOKUP(CONCATENATE(FM$2,FL$1),$B$3:$UUU$272,ROW($J114)-2,FALSE))</f>
        <v>0</v>
      </c>
      <c r="FM114" s="168" t="e">
        <f>IF($S$264=Equivalencies!$AE$23,#REF!,HLOOKUP(CONCATENATE($O$2,FM$1),$B$3:$UUU$272,ROW(#REF!)-2,FALSE))</f>
        <v>#REF!</v>
      </c>
      <c r="FN114" s="168" t="e">
        <f>IF($S$264=Equivalencies!$AE$23,#REF!,HLOOKUP(CONCATENATE($O$2,FN$1),$B$3:$UUU$272,ROW(FJ114)-2,FALSE))</f>
        <v>#REF!</v>
      </c>
      <c r="FO114" s="81">
        <f>IF(FQ$266=Equivalencies!$AE$23,'Site 16'!$F112,HLOOKUP(CONCATENATE(FM$2,FO$1),$B$3:$UUU$272,ROW($M114)-2,FALSE))</f>
        <v>0</v>
      </c>
      <c r="FP114" s="81">
        <f>IF(FQ$266=Equivalencies!$AE$23,'Site 16'!$G112,HLOOKUP(CONCATENATE(FM$2,FP$1),$B$3:$UUU$272,ROW($N114)-2,FALSE))</f>
        <v>0</v>
      </c>
      <c r="FQ114" s="81">
        <f>IF(FQ$266=Equivalencies!$AE$23,'Site 16'!$H112,HLOOKUP(CONCATENATE(FM$2,FQ$1),$B$3:$UUU$272,ROW($O114)-2,FALSE))</f>
        <v>0</v>
      </c>
      <c r="FR114" s="40"/>
      <c r="FS114" s="40"/>
      <c r="FT114" s="40"/>
      <c r="FU114" s="72"/>
      <c r="FV114" s="73" t="str">
        <f t="shared" si="16"/>
        <v>17Added Service #1:List staff by title based on FTE allocation assigned to the new service7</v>
      </c>
      <c r="FW114" s="168">
        <f>IF(GB$266=Equivalencies!$AE$23,'Site 17'!$C112,HLOOKUP(CONCATENATE(FX$2,FW$1),$B$3:$UUU$272,ROW($J114)-2,FALSE))</f>
        <v>0</v>
      </c>
      <c r="FX114" s="168" t="e">
        <f>IF($S$264=Equivalencies!$AE$23,#REF!,HLOOKUP(CONCATENATE($O$2,FX$1),$B$3:$UUU$272,ROW(#REF!)-2,FALSE))</f>
        <v>#REF!</v>
      </c>
      <c r="FY114" s="168" t="e">
        <f>IF($S$264=Equivalencies!$AE$23,#REF!,HLOOKUP(CONCATENATE($O$2,FY$1),$B$3:$UUU$272,ROW(FU114)-2,FALSE))</f>
        <v>#REF!</v>
      </c>
      <c r="FZ114" s="81">
        <f>IF(GB$266=Equivalencies!$AE$23,'Site 17'!$F112,HLOOKUP(CONCATENATE(FX$2,FZ$1),$B$3:$UUU$272,ROW($M114)-2,FALSE))</f>
        <v>0</v>
      </c>
      <c r="GA114" s="81">
        <f>IF(GB$266=Equivalencies!$AE$23,'Site 17'!$G112,HLOOKUP(CONCATENATE(FX$2,GA$1),$B$3:$UUU$272,ROW($N114)-2,FALSE))</f>
        <v>0</v>
      </c>
      <c r="GB114" s="81">
        <f>IF(GB$266=Equivalencies!$AE$23,'Site 17'!$H112,HLOOKUP(CONCATENATE(FX$2,GB$1),$B$3:$UUU$272,ROW($O114)-2,FALSE))</f>
        <v>0</v>
      </c>
      <c r="GC114" s="40"/>
      <c r="GD114" s="40"/>
      <c r="GE114" s="40"/>
      <c r="GF114" s="72"/>
      <c r="GG114" s="73" t="str">
        <f t="shared" si="17"/>
        <v>18Added Service #1:List staff by title based on FTE allocation assigned to the new service7</v>
      </c>
      <c r="GH114" s="168">
        <f>IF(GM$266=Equivalencies!$AE$23,'Site 18'!$C112,HLOOKUP(CONCATENATE(GI$2,GH$1),$B$3:$UUU$272,ROW($J114)-2,FALSE))</f>
        <v>0</v>
      </c>
      <c r="GI114" s="168" t="e">
        <f>IF($S$264=Equivalencies!$AE$23,#REF!,HLOOKUP(CONCATENATE($O$2,GI$1),$B$3:$UUU$272,ROW(#REF!)-2,FALSE))</f>
        <v>#REF!</v>
      </c>
      <c r="GJ114" s="168" t="e">
        <f>IF($S$264=Equivalencies!$AE$23,#REF!,HLOOKUP(CONCATENATE($O$2,GJ$1),$B$3:$UUU$272,ROW(GF114)-2,FALSE))</f>
        <v>#REF!</v>
      </c>
      <c r="GK114" s="81">
        <f>IF(GM$266=Equivalencies!$AE$23,'Site 18'!$F112,HLOOKUP(CONCATENATE(GI$2,GK$1),$B$3:$UUU$272,ROW($M114)-2,FALSE))</f>
        <v>0</v>
      </c>
      <c r="GL114" s="81">
        <f>IF(GM$266=Equivalencies!$AE$23,'Site 18'!$G112,HLOOKUP(CONCATENATE(GI$2,GL$1),$B$3:$UUU$272,ROW($N114)-2,FALSE))</f>
        <v>0</v>
      </c>
      <c r="GM114" s="81">
        <f>IF(GM$266=Equivalencies!$AE$23,'Site 18'!$H112,HLOOKUP(CONCATENATE(GI$2,GM$1),$B$3:$UUU$272,ROW($O114)-2,FALSE))</f>
        <v>0</v>
      </c>
      <c r="GN114" s="40"/>
      <c r="GO114" s="40"/>
      <c r="GP114" s="40"/>
      <c r="GQ114" s="72"/>
      <c r="GR114" s="73" t="str">
        <f t="shared" si="18"/>
        <v>19Added Service #1:List staff by title based on FTE allocation assigned to the new service7</v>
      </c>
      <c r="GS114" s="168">
        <f>IF(GX$266=Equivalencies!$AE$23,'Site 19'!$C112,HLOOKUP(CONCATENATE(GT$2,GS$1),$B$3:$UUU$272,ROW($J114)-2,FALSE))</f>
        <v>0</v>
      </c>
      <c r="GT114" s="168" t="e">
        <f>IF($S$264=Equivalencies!$AE$23,#REF!,HLOOKUP(CONCATENATE($O$2,GT$1),$B$3:$UUU$272,ROW(#REF!)-2,FALSE))</f>
        <v>#REF!</v>
      </c>
      <c r="GU114" s="168" t="e">
        <f>IF($S$264=Equivalencies!$AE$23,#REF!,HLOOKUP(CONCATENATE($O$2,GU$1),$B$3:$UUU$272,ROW(GQ114)-2,FALSE))</f>
        <v>#REF!</v>
      </c>
      <c r="GV114" s="81">
        <f>IF(GX$266=Equivalencies!$AE$23,'Site 19'!$F112,HLOOKUP(CONCATENATE(GT$2,GV$1),$B$3:$UUU$272,ROW($M114)-2,FALSE))</f>
        <v>0</v>
      </c>
      <c r="GW114" s="81">
        <f>IF(GX$266=Equivalencies!$AE$23,'Site 19'!$G112,HLOOKUP(CONCATENATE(GT$2,GW$1),$B$3:$UUU$272,ROW($N114)-2,FALSE))</f>
        <v>0</v>
      </c>
      <c r="GX114" s="81">
        <f>IF(GX$266=Equivalencies!$AE$23,'Site 19'!$H112,HLOOKUP(CONCATENATE(GT$2,GX$1),$B$3:$UUU$272,ROW($O114)-2,FALSE))</f>
        <v>0</v>
      </c>
      <c r="GY114" s="40"/>
      <c r="GZ114" s="40"/>
      <c r="HA114" s="40"/>
      <c r="HB114" s="72"/>
      <c r="HC114" s="73" t="str">
        <f t="shared" si="19"/>
        <v>20Added Service #1:List staff by title based on FTE allocation assigned to the new service7</v>
      </c>
      <c r="HD114" s="168">
        <f>IF(HI$266=Equivalencies!$AE$23,'Site 20'!$C112,HLOOKUP(CONCATENATE(HE$2,HD$1),$B$3:$UUU$272,ROW($J114)-2,FALSE))</f>
        <v>0</v>
      </c>
      <c r="HE114" s="168" t="e">
        <f>IF($S$264=Equivalencies!$AE$23,#REF!,HLOOKUP(CONCATENATE($O$2,HE$1),$B$3:$UUU$272,ROW(#REF!)-2,FALSE))</f>
        <v>#REF!</v>
      </c>
      <c r="HF114" s="168" t="e">
        <f>IF($S$264=Equivalencies!$AE$23,#REF!,HLOOKUP(CONCATENATE($O$2,HF$1),$B$3:$UUU$272,ROW(HB114)-2,FALSE))</f>
        <v>#REF!</v>
      </c>
      <c r="HG114" s="81">
        <f>IF(HI$266=Equivalencies!$AE$23,'Site 20'!$F112,HLOOKUP(CONCATENATE(HE$2,HG$1),$B$3:$UUU$272,ROW($M114)-2,FALSE))</f>
        <v>0</v>
      </c>
      <c r="HH114" s="81">
        <f>IF(HI$266=Equivalencies!$AE$23,'Site 20'!$G112,HLOOKUP(CONCATENATE(HE$2,HH$1),$B$3:$UUU$272,ROW($N114)-2,FALSE))</f>
        <v>0</v>
      </c>
      <c r="HI114" s="81">
        <f>IF(HI$266=Equivalencies!$AE$23,'Site 20'!$H112,HLOOKUP(CONCATENATE(HE$2,HI$1),$B$3:$UUU$272,ROW($O114)-2,FALSE))</f>
        <v>0</v>
      </c>
      <c r="HJ114" s="40"/>
      <c r="HK114" s="40"/>
      <c r="HL114" s="40"/>
      <c r="HM114" s="72"/>
      <c r="HN114" s="73" t="str">
        <f t="shared" si="20"/>
        <v>21Added Service #1:List staff by title based on FTE allocation assigned to the new service7</v>
      </c>
      <c r="HO114" s="168">
        <f>IF(HT$266=Equivalencies!$AE$23,'Site 21'!$C112,HLOOKUP(CONCATENATE(HP$2,HO$1),$B$3:$UUU$272,ROW($J114)-2,FALSE))</f>
        <v>0</v>
      </c>
      <c r="HP114" s="168" t="e">
        <f>IF($S$264=Equivalencies!$AE$23,#REF!,HLOOKUP(CONCATENATE($O$2,HP$1),$B$3:$UUU$272,ROW(#REF!)-2,FALSE))</f>
        <v>#REF!</v>
      </c>
      <c r="HQ114" s="168" t="e">
        <f>IF($S$264=Equivalencies!$AE$23,#REF!,HLOOKUP(CONCATENATE($O$2,HQ$1),$B$3:$UUU$272,ROW(HM114)-2,FALSE))</f>
        <v>#REF!</v>
      </c>
      <c r="HR114" s="81">
        <f>IF(HT$266=Equivalencies!$AE$23,'Site 21'!$F112,HLOOKUP(CONCATENATE(HP$2,HR$1),$B$3:$UUU$272,ROW($M114)-2,FALSE))</f>
        <v>0</v>
      </c>
      <c r="HS114" s="81">
        <f>IF(HT$266=Equivalencies!$AE$23,'Site 21'!$G112,HLOOKUP(CONCATENATE(HP$2,HS$1),$B$3:$UUU$272,ROW($N114)-2,FALSE))</f>
        <v>0</v>
      </c>
      <c r="HT114" s="81">
        <f>IF(HT$266=Equivalencies!$AE$23,'Site 21'!$H112,HLOOKUP(CONCATENATE(HP$2,HT$1),$B$3:$UUU$272,ROW($O114)-2,FALSE))</f>
        <v>0</v>
      </c>
      <c r="HU114" s="40"/>
      <c r="HV114" s="40"/>
      <c r="HW114" s="40"/>
      <c r="HX114" s="72"/>
      <c r="HY114" s="73" t="str">
        <f t="shared" si="21"/>
        <v>22Added Service #1:List staff by title based on FTE allocation assigned to the new service7</v>
      </c>
      <c r="HZ114" s="168">
        <f>IF(IE$266=Equivalencies!$AE$23,'Site 22'!$C112,HLOOKUP(CONCATENATE(IA$2,HZ$1),$B$3:$UUU$272,ROW($J114)-2,FALSE))</f>
        <v>0</v>
      </c>
      <c r="IA114" s="168" t="e">
        <f>IF($S$264=Equivalencies!$AE$23,#REF!,HLOOKUP(CONCATENATE($O$2,IA$1),$B$3:$UUU$272,ROW(#REF!)-2,FALSE))</f>
        <v>#REF!</v>
      </c>
      <c r="IB114" s="168" t="e">
        <f>IF($S$264=Equivalencies!$AE$23,#REF!,HLOOKUP(CONCATENATE($O$2,IB$1),$B$3:$UUU$272,ROW(HX114)-2,FALSE))</f>
        <v>#REF!</v>
      </c>
      <c r="IC114" s="81">
        <f>IF(IE$266=Equivalencies!$AE$23,'Site 22'!$F112,HLOOKUP(CONCATENATE(IA$2,IC$1),$B$3:$UUU$272,ROW($M114)-2,FALSE))</f>
        <v>0</v>
      </c>
      <c r="ID114" s="81">
        <f>IF(IE$266=Equivalencies!$AE$23,'Site 22'!$G112,HLOOKUP(CONCATENATE(IA$2,ID$1),$B$3:$UUU$272,ROW($N114)-2,FALSE))</f>
        <v>0</v>
      </c>
      <c r="IE114" s="81">
        <f>IF(IE$266=Equivalencies!$AE$23,'Site 22'!$H112,HLOOKUP(CONCATENATE(IA$2,IE$1),$B$3:$UUU$272,ROW($O114)-2,FALSE))</f>
        <v>0</v>
      </c>
      <c r="IF114" s="40"/>
      <c r="IG114" s="40"/>
      <c r="IH114" s="40"/>
      <c r="II114" s="72"/>
      <c r="IJ114" s="73" t="str">
        <f t="shared" si="22"/>
        <v>23Added Service #1:List staff by title based on FTE allocation assigned to the new service7</v>
      </c>
      <c r="IK114" s="168">
        <f>IF(IP$266=Equivalencies!$AE$23,'Site 23'!$C112,HLOOKUP(CONCATENATE(IL$2,IK$1),$B$3:$UUU$272,ROW($J114)-2,FALSE))</f>
        <v>0</v>
      </c>
      <c r="IL114" s="168" t="e">
        <f>IF($S$264=Equivalencies!$AE$23,#REF!,HLOOKUP(CONCATENATE($O$2,IL$1),$B$3:$UUU$272,ROW(#REF!)-2,FALSE))</f>
        <v>#REF!</v>
      </c>
      <c r="IM114" s="168" t="e">
        <f>IF($S$264=Equivalencies!$AE$23,#REF!,HLOOKUP(CONCATENATE($O$2,IM$1),$B$3:$UUU$272,ROW(II114)-2,FALSE))</f>
        <v>#REF!</v>
      </c>
      <c r="IN114" s="81">
        <f>IF(IP$266=Equivalencies!$AE$23,'Site 23'!$F112,HLOOKUP(CONCATENATE(IL$2,IN$1),$B$3:$UUU$272,ROW($M114)-2,FALSE))</f>
        <v>0</v>
      </c>
      <c r="IO114" s="81">
        <f>IF(IP$266=Equivalencies!$AE$23,'Site 23'!$G112,HLOOKUP(CONCATENATE(IL$2,IO$1),$B$3:$UUU$272,ROW($N114)-2,FALSE))</f>
        <v>0</v>
      </c>
      <c r="IP114" s="81">
        <f>IF(IP$266=Equivalencies!$AE$23,'Site 23'!$H112,HLOOKUP(CONCATENATE(IL$2,IP$1),$B$3:$UUU$272,ROW($O114)-2,FALSE))</f>
        <v>0</v>
      </c>
      <c r="IQ114" s="40"/>
      <c r="IR114" s="40"/>
      <c r="IS114" s="40"/>
      <c r="IT114" s="72"/>
      <c r="IU114" s="73" t="str">
        <f t="shared" si="23"/>
        <v>24Added Service #1:List staff by title based on FTE allocation assigned to the new service7</v>
      </c>
      <c r="IV114" s="168">
        <f>IF(JA$266=Equivalencies!$AE$23,'Site 24'!$C112,HLOOKUP(CONCATENATE(IW$2,IV$1),$B$3:$UUU$272,ROW($J114)-2,FALSE))</f>
        <v>0</v>
      </c>
      <c r="IW114" s="168" t="e">
        <f>IF($S$264=Equivalencies!$AE$23,#REF!,HLOOKUP(CONCATENATE($O$2,IW$1),$B$3:$UUU$272,ROW(#REF!)-2,FALSE))</f>
        <v>#REF!</v>
      </c>
      <c r="IX114" s="168" t="e">
        <f>IF($S$264=Equivalencies!$AE$23,#REF!,HLOOKUP(CONCATENATE($O$2,IX$1),$B$3:$UUU$272,ROW(IT114)-2,FALSE))</f>
        <v>#REF!</v>
      </c>
      <c r="IY114" s="81">
        <f>IF(JA$266=Equivalencies!$AE$23,'Site 24'!$F112,HLOOKUP(CONCATENATE(IW$2,IY$1),$B$3:$UUU$272,ROW($M114)-2,FALSE))</f>
        <v>0</v>
      </c>
      <c r="IZ114" s="81">
        <f>IF(JA$266=Equivalencies!$AE$23,'Site 24'!$G112,HLOOKUP(CONCATENATE(IW$2,IZ$1),$B$3:$UUU$272,ROW($N114)-2,FALSE))</f>
        <v>0</v>
      </c>
      <c r="JA114" s="81">
        <f>IF(JA$266=Equivalencies!$AE$23,'Site 24'!$H112,HLOOKUP(CONCATENATE(IW$2,JA$1),$B$3:$UUU$272,ROW($O114)-2,FALSE))</f>
        <v>0</v>
      </c>
      <c r="JB114" s="40"/>
      <c r="JC114" s="40"/>
      <c r="JD114" s="40"/>
      <c r="JE114" s="72"/>
      <c r="JF114" s="73" t="str">
        <f t="shared" si="24"/>
        <v>25Added Service #1:List staff by title based on FTE allocation assigned to the new service7</v>
      </c>
      <c r="JG114" s="168">
        <f>IF(JL$266=Equivalencies!$AE$23,'Site 25'!$C112,HLOOKUP(CONCATENATE(JH$2,JG$1),$B$3:$UUU$272,ROW($J114)-2,FALSE))</f>
        <v>0</v>
      </c>
      <c r="JH114" s="168" t="e">
        <f>IF($S$264=Equivalencies!$AE$23,#REF!,HLOOKUP(CONCATENATE($O$2,JH$1),$B$3:$UUU$272,ROW(#REF!)-2,FALSE))</f>
        <v>#REF!</v>
      </c>
      <c r="JI114" s="168" t="e">
        <f>IF($S$264=Equivalencies!$AE$23,#REF!,HLOOKUP(CONCATENATE($O$2,JI$1),$B$3:$UUU$272,ROW(JE114)-2,FALSE))</f>
        <v>#REF!</v>
      </c>
      <c r="JJ114" s="81">
        <f>IF(JL$266=Equivalencies!$AE$23,'Site 25'!$F112,HLOOKUP(CONCATENATE(JH$2,JJ$1),$B$3:$UUU$272,ROW($M114)-2,FALSE))</f>
        <v>0</v>
      </c>
      <c r="JK114" s="81">
        <f>IF(JL$266=Equivalencies!$AE$23,'Site 25'!$G112,HLOOKUP(CONCATENATE(JH$2,JK$1),$B$3:$UUU$272,ROW($N114)-2,FALSE))</f>
        <v>0</v>
      </c>
      <c r="JL114" s="81">
        <f>IF(JL$266=Equivalencies!$AE$23,'Site 25'!$H112,HLOOKUP(CONCATENATE(JH$2,JL$1),$B$3:$UUU$272,ROW($O114)-2,FALSE))</f>
        <v>0</v>
      </c>
      <c r="JM114" s="40"/>
      <c r="JN114" s="40"/>
      <c r="JO114" s="40"/>
      <c r="JP114" s="72"/>
      <c r="JQ114" s="73" t="str">
        <f t="shared" si="25"/>
        <v>26Added Service #1:List staff by title based on FTE allocation assigned to the new service7</v>
      </c>
      <c r="JR114" s="168">
        <f>IF(JW$266=Equivalencies!$AE$23,'Site 26'!$C112,HLOOKUP(CONCATENATE(JS$2,JR$1),$B$3:$UUU$272,ROW($J114)-2,FALSE))</f>
        <v>0</v>
      </c>
      <c r="JS114" s="168" t="e">
        <f>IF($S$264=Equivalencies!$AE$23,#REF!,HLOOKUP(CONCATENATE($O$2,JS$1),$B$3:$UUU$272,ROW(#REF!)-2,FALSE))</f>
        <v>#REF!</v>
      </c>
      <c r="JT114" s="168" t="e">
        <f>IF($S$264=Equivalencies!$AE$23,#REF!,HLOOKUP(CONCATENATE($O$2,JT$1),$B$3:$UUU$272,ROW(JP114)-2,FALSE))</f>
        <v>#REF!</v>
      </c>
      <c r="JU114" s="81">
        <f>IF(JW$266=Equivalencies!$AE$23,'Site 26'!$F112,HLOOKUP(CONCATENATE(JS$2,JU$1),$B$3:$UUU$272,ROW($M114)-2,FALSE))</f>
        <v>0</v>
      </c>
      <c r="JV114" s="81">
        <f>IF(JW$266=Equivalencies!$AE$23,'Site 26'!$G112,HLOOKUP(CONCATENATE(JS$2,JV$1),$B$3:$UUU$272,ROW($N114)-2,FALSE))</f>
        <v>0</v>
      </c>
      <c r="JW114" s="81">
        <f>IF(JW$266=Equivalencies!$AE$23,'Site 26'!$H112,HLOOKUP(CONCATENATE(JS$2,JW$1),$B$3:$UUU$272,ROW($O114)-2,FALSE))</f>
        <v>0</v>
      </c>
      <c r="JX114" s="40"/>
      <c r="JY114" s="40"/>
      <c r="JZ114" s="40"/>
      <c r="KA114" s="72"/>
      <c r="KB114" s="73" t="str">
        <f t="shared" si="26"/>
        <v>27Added Service #1:List staff by title based on FTE allocation assigned to the new service7</v>
      </c>
      <c r="KC114" s="168">
        <f>IF(KH$266=Equivalencies!$AE$23,'Site 27'!$C112,HLOOKUP(CONCATENATE(KD$2,KC$1),$B$3:$UUU$272,ROW($J114)-2,FALSE))</f>
        <v>0</v>
      </c>
      <c r="KD114" s="168" t="e">
        <f>IF($S$264=Equivalencies!$AE$23,#REF!,HLOOKUP(CONCATENATE($O$2,KD$1),$B$3:$UUU$272,ROW(#REF!)-2,FALSE))</f>
        <v>#REF!</v>
      </c>
      <c r="KE114" s="168" t="e">
        <f>IF($S$264=Equivalencies!$AE$23,#REF!,HLOOKUP(CONCATENATE($O$2,KE$1),$B$3:$UUU$272,ROW(KA114)-2,FALSE))</f>
        <v>#REF!</v>
      </c>
      <c r="KF114" s="81">
        <f>IF(KH$266=Equivalencies!$AE$23,'Site 27'!$F112,HLOOKUP(CONCATENATE(KD$2,KF$1),$B$3:$UUU$272,ROW($M114)-2,FALSE))</f>
        <v>0</v>
      </c>
      <c r="KG114" s="81">
        <f>IF(KH$266=Equivalencies!$AE$23,'Site 27'!$G112,HLOOKUP(CONCATENATE(KD$2,KG$1),$B$3:$UUU$272,ROW($N114)-2,FALSE))</f>
        <v>0</v>
      </c>
      <c r="KH114" s="81">
        <f>IF(KH$266=Equivalencies!$AE$23,'Site 27'!$H112,HLOOKUP(CONCATENATE(KD$2,KH$1),$B$3:$UUU$272,ROW($O114)-2,FALSE))</f>
        <v>0</v>
      </c>
      <c r="KI114" s="40"/>
      <c r="KJ114" s="40"/>
      <c r="KK114" s="40"/>
      <c r="KL114" s="72"/>
      <c r="KM114" s="73" t="str">
        <f t="shared" si="27"/>
        <v>28Added Service #1:List staff by title based on FTE allocation assigned to the new service7</v>
      </c>
      <c r="KN114" s="168">
        <f>IF(KS$266=Equivalencies!$AE$23,'Site 28'!$C112,HLOOKUP(CONCATENATE(KO$2,KN$1),$B$3:$UUU$272,ROW($J114)-2,FALSE))</f>
        <v>0</v>
      </c>
      <c r="KO114" s="168" t="e">
        <f>IF($S$264=Equivalencies!$AE$23,#REF!,HLOOKUP(CONCATENATE($O$2,KO$1),$B$3:$UUU$272,ROW(#REF!)-2,FALSE))</f>
        <v>#REF!</v>
      </c>
      <c r="KP114" s="168" t="e">
        <f>IF($S$264=Equivalencies!$AE$23,#REF!,HLOOKUP(CONCATENATE($O$2,KP$1),$B$3:$UUU$272,ROW(KL114)-2,FALSE))</f>
        <v>#REF!</v>
      </c>
      <c r="KQ114" s="81">
        <f>IF(KS$266=Equivalencies!$AE$23,'Site 28'!$F112,HLOOKUP(CONCATENATE(KO$2,KQ$1),$B$3:$UUU$272,ROW($M114)-2,FALSE))</f>
        <v>0</v>
      </c>
      <c r="KR114" s="81">
        <f>IF(KS$266=Equivalencies!$AE$23,'Site 28'!$G112,HLOOKUP(CONCATENATE(KO$2,KR$1),$B$3:$UUU$272,ROW($N114)-2,FALSE))</f>
        <v>0</v>
      </c>
      <c r="KS114" s="81">
        <f>IF(KS$266=Equivalencies!$AE$23,'Site 28'!$H112,HLOOKUP(CONCATENATE(KO$2,KS$1),$B$3:$UUU$272,ROW($O114)-2,FALSE))</f>
        <v>0</v>
      </c>
      <c r="KT114" s="40"/>
      <c r="KU114" s="40"/>
      <c r="KV114" s="40"/>
      <c r="KW114" s="72"/>
      <c r="KX114" s="73" t="str">
        <f t="shared" si="28"/>
        <v>29Added Service #1:List staff by title based on FTE allocation assigned to the new service7</v>
      </c>
      <c r="KY114" s="168">
        <f>IF(LD$266=Equivalencies!$AE$23,'Site 29'!$C112,HLOOKUP(CONCATENATE(KZ$2,KY$1),$B$3:$UUU$272,ROW($J114)-2,FALSE))</f>
        <v>0</v>
      </c>
      <c r="KZ114" s="168" t="e">
        <f>IF($S$264=Equivalencies!$AE$23,#REF!,HLOOKUP(CONCATENATE($O$2,KZ$1),$B$3:$UUU$272,ROW(#REF!)-2,FALSE))</f>
        <v>#REF!</v>
      </c>
      <c r="LA114" s="168" t="e">
        <f>IF($S$264=Equivalencies!$AE$23,#REF!,HLOOKUP(CONCATENATE($O$2,LA$1),$B$3:$UUU$272,ROW(KW114)-2,FALSE))</f>
        <v>#REF!</v>
      </c>
      <c r="LB114" s="81">
        <f>IF(LD$266=Equivalencies!$AE$23,'Site 29'!$F112,HLOOKUP(CONCATENATE(KZ$2,LB$1),$B$3:$UUU$272,ROW($M114)-2,FALSE))</f>
        <v>0</v>
      </c>
      <c r="LC114" s="81">
        <f>IF(LD$266=Equivalencies!$AE$23,'Site 29'!$G112,HLOOKUP(CONCATENATE(KZ$2,LC$1),$B$3:$UUU$272,ROW($N114)-2,FALSE))</f>
        <v>0</v>
      </c>
      <c r="LD114" s="81">
        <f>IF(LD$266=Equivalencies!$AE$23,'Site 29'!$H112,HLOOKUP(CONCATENATE(KZ$2,LD$1),$B$3:$UUU$272,ROW($O114)-2,FALSE))</f>
        <v>0</v>
      </c>
      <c r="LE114" s="40"/>
      <c r="LF114" s="40"/>
      <c r="LG114" s="40"/>
      <c r="LH114" s="72"/>
      <c r="LI114" s="73" t="str">
        <f t="shared" si="29"/>
        <v>30Added Service #1:List staff by title based on FTE allocation assigned to the new service7</v>
      </c>
      <c r="LJ114" s="168">
        <f>IF(LO$266=Equivalencies!$AE$23,'Site 30'!$C112,HLOOKUP(CONCATENATE(LK$2,LJ$1),$B$3:$UUU$272,ROW($J114)-2,FALSE))</f>
        <v>0</v>
      </c>
      <c r="LK114" s="168" t="e">
        <f>IF($S$264=Equivalencies!$AE$23,#REF!,HLOOKUP(CONCATENATE($O$2,LK$1),$B$3:$UUU$272,ROW(#REF!)-2,FALSE))</f>
        <v>#REF!</v>
      </c>
      <c r="LL114" s="168" t="e">
        <f>IF($S$264=Equivalencies!$AE$23,#REF!,HLOOKUP(CONCATENATE($O$2,LL$1),$B$3:$UUU$272,ROW(LH114)-2,FALSE))</f>
        <v>#REF!</v>
      </c>
      <c r="LM114" s="81">
        <f>IF(LO$266=Equivalencies!$AE$23,'Site 30'!$F112,HLOOKUP(CONCATENATE(LK$2,LM$1),$B$3:$UUU$272,ROW($M114)-2,FALSE))</f>
        <v>0</v>
      </c>
      <c r="LN114" s="81">
        <f>IF(LO$266=Equivalencies!$AE$23,'Site 30'!$G112,HLOOKUP(CONCATENATE(LK$2,LN$1),$B$3:$UUU$272,ROW($N114)-2,FALSE))</f>
        <v>0</v>
      </c>
      <c r="LO114" s="81">
        <f>IF(LO$266=Equivalencies!$AE$23,'Site 30'!$H112,HLOOKUP(CONCATENATE(LK$2,LO$1),$B$3:$UUU$272,ROW($O114)-2,FALSE))</f>
        <v>0</v>
      </c>
      <c r="LP114" s="40"/>
      <c r="LQ114" s="40"/>
      <c r="LR114" s="40"/>
      <c r="LS114" s="72"/>
      <c r="LT114" s="73" t="str">
        <f t="shared" si="30"/>
        <v>31Added Service #1:List staff by title based on FTE allocation assigned to the new service7</v>
      </c>
      <c r="LU114" s="168">
        <f>IF(LZ$266=Equivalencies!$AE$23,'Site 31'!$C112,HLOOKUP(CONCATENATE(LV$2,LU$1),$B$3:$UUU$272,ROW($J114)-2,FALSE))</f>
        <v>0</v>
      </c>
      <c r="LV114" s="168" t="e">
        <f>IF($S$264=Equivalencies!$AE$23,#REF!,HLOOKUP(CONCATENATE($O$2,LV$1),$B$3:$UUU$272,ROW(#REF!)-2,FALSE))</f>
        <v>#REF!</v>
      </c>
      <c r="LW114" s="168" t="e">
        <f>IF($S$264=Equivalencies!$AE$23,#REF!,HLOOKUP(CONCATENATE($O$2,LW$1),$B$3:$UUU$272,ROW(LS114)-2,FALSE))</f>
        <v>#REF!</v>
      </c>
      <c r="LX114" s="81">
        <f>IF(LZ$266=Equivalencies!$AE$23,'Site 31'!$F112,HLOOKUP(CONCATENATE(LV$2,LX$1),$B$3:$UUU$272,ROW($M114)-2,FALSE))</f>
        <v>0</v>
      </c>
      <c r="LY114" s="81">
        <f>IF(LZ$266=Equivalencies!$AE$23,'Site 31'!$G112,HLOOKUP(CONCATENATE(LV$2,LY$1),$B$3:$UUU$272,ROW($N114)-2,FALSE))</f>
        <v>0</v>
      </c>
      <c r="LZ114" s="81">
        <f>IF(LZ$266=Equivalencies!$AE$23,'Site 31'!$H112,HLOOKUP(CONCATENATE(LV$2,LZ$1),$B$3:$UUU$272,ROW($O114)-2,FALSE))</f>
        <v>0</v>
      </c>
      <c r="MA114" s="40"/>
      <c r="MB114" s="40"/>
      <c r="MC114" s="40"/>
      <c r="MD114" s="72"/>
      <c r="ME114" s="73" t="str">
        <f t="shared" si="31"/>
        <v>32Added Service #1:List staff by title based on FTE allocation assigned to the new service7</v>
      </c>
      <c r="MF114" s="168">
        <f>IF(MK$266=Equivalencies!$AE$23,'Site 32'!$C112,HLOOKUP(CONCATENATE(MG$2,MF$1),$B$3:$UUU$272,ROW($J114)-2,FALSE))</f>
        <v>0</v>
      </c>
      <c r="MG114" s="168" t="e">
        <f>IF($S$264=Equivalencies!$AE$23,#REF!,HLOOKUP(CONCATENATE($O$2,MG$1),$B$3:$UUU$272,ROW(#REF!)-2,FALSE))</f>
        <v>#REF!</v>
      </c>
      <c r="MH114" s="168" t="e">
        <f>IF($S$264=Equivalencies!$AE$23,#REF!,HLOOKUP(CONCATENATE($O$2,MH$1),$B$3:$UUU$272,ROW(MD114)-2,FALSE))</f>
        <v>#REF!</v>
      </c>
      <c r="MI114" s="81">
        <f>IF(MK$266=Equivalencies!$AE$23,'Site 32'!$F112,HLOOKUP(CONCATENATE(MG$2,MI$1),$B$3:$UUU$272,ROW($M114)-2,FALSE))</f>
        <v>0</v>
      </c>
      <c r="MJ114" s="81">
        <f>IF(MK$266=Equivalencies!$AE$23,'Site 32'!$G112,HLOOKUP(CONCATENATE(MG$2,MJ$1),$B$3:$UUU$272,ROW($N114)-2,FALSE))</f>
        <v>0</v>
      </c>
      <c r="MK114" s="81">
        <f>IF(MK$266=Equivalencies!$AE$23,'Site 32'!$H112,HLOOKUP(CONCATENATE(MG$2,MK$1),$B$3:$UUU$272,ROW($O114)-2,FALSE))</f>
        <v>0</v>
      </c>
      <c r="ML114" s="40"/>
      <c r="MM114" s="40"/>
      <c r="MN114" s="40"/>
      <c r="MO114" s="72"/>
      <c r="MP114" s="73" t="str">
        <f t="shared" si="32"/>
        <v>33Added Service #1:List staff by title based on FTE allocation assigned to the new service7</v>
      </c>
      <c r="MQ114" s="168">
        <f>IF(MV$266=Equivalencies!$AE$23,'Site 33'!$C112,HLOOKUP(CONCATENATE(MR$2,MQ$1),$B$3:$UUU$272,ROW($J114)-2,FALSE))</f>
        <v>0</v>
      </c>
      <c r="MR114" s="168" t="e">
        <f>IF($S$264=Equivalencies!$AE$23,#REF!,HLOOKUP(CONCATENATE($O$2,MR$1),$B$3:$UUU$272,ROW(#REF!)-2,FALSE))</f>
        <v>#REF!</v>
      </c>
      <c r="MS114" s="168" t="e">
        <f>IF($S$264=Equivalencies!$AE$23,#REF!,HLOOKUP(CONCATENATE($O$2,MS$1),$B$3:$UUU$272,ROW(MO114)-2,FALSE))</f>
        <v>#REF!</v>
      </c>
      <c r="MT114" s="81">
        <f>IF(MV$266=Equivalencies!$AE$23,'Site 33'!$F112,HLOOKUP(CONCATENATE(MR$2,MT$1),$B$3:$UUU$272,ROW($M114)-2,FALSE))</f>
        <v>0</v>
      </c>
      <c r="MU114" s="81">
        <f>IF(MV$266=Equivalencies!$AE$23,'Site 33'!$G112,HLOOKUP(CONCATENATE(MR$2,MU$1),$B$3:$UUU$272,ROW($N114)-2,FALSE))</f>
        <v>0</v>
      </c>
      <c r="MV114" s="81">
        <f>IF(MV$266=Equivalencies!$AE$23,'Site 33'!$H112,HLOOKUP(CONCATENATE(MR$2,MV$1),$B$3:$UUU$272,ROW($O114)-2,FALSE))</f>
        <v>0</v>
      </c>
      <c r="MW114" s="40"/>
      <c r="MX114" s="40"/>
      <c r="MY114" s="40"/>
      <c r="MZ114" s="72"/>
      <c r="NA114" s="73" t="str">
        <f t="shared" si="33"/>
        <v>34Added Service #1:List staff by title based on FTE allocation assigned to the new service7</v>
      </c>
      <c r="NB114" s="168">
        <f>IF(NG$266=Equivalencies!$AE$23,'Site 34'!$C112,HLOOKUP(CONCATENATE(NC$2,NB$1),$B$3:$UUU$272,ROW($J114)-2,FALSE))</f>
        <v>0</v>
      </c>
      <c r="NC114" s="168" t="e">
        <f>IF($S$264=Equivalencies!$AE$23,#REF!,HLOOKUP(CONCATENATE($O$2,NC$1),$B$3:$UUU$272,ROW(#REF!)-2,FALSE))</f>
        <v>#REF!</v>
      </c>
      <c r="ND114" s="168" t="e">
        <f>IF($S$264=Equivalencies!$AE$23,#REF!,HLOOKUP(CONCATENATE($O$2,ND$1),$B$3:$UUU$272,ROW(MZ114)-2,FALSE))</f>
        <v>#REF!</v>
      </c>
      <c r="NE114" s="81">
        <f>IF(NG$266=Equivalencies!$AE$23,'Site 34'!$F112,HLOOKUP(CONCATENATE(NC$2,NE$1),$B$3:$UUU$272,ROW($M114)-2,FALSE))</f>
        <v>0</v>
      </c>
      <c r="NF114" s="81">
        <f>IF(NG$266=Equivalencies!$AE$23,'Site 34'!$G112,HLOOKUP(CONCATENATE(NC$2,NF$1),$B$3:$UUU$272,ROW($N114)-2,FALSE))</f>
        <v>0</v>
      </c>
      <c r="NG114" s="81">
        <f>IF(NG$266=Equivalencies!$AE$23,'Site 34'!$H112,HLOOKUP(CONCATENATE(NC$2,NG$1),$B$3:$UUU$272,ROW($O114)-2,FALSE))</f>
        <v>0</v>
      </c>
      <c r="NH114" s="40"/>
      <c r="NI114" s="40"/>
      <c r="NJ114" s="40"/>
      <c r="NK114" s="72"/>
      <c r="NL114" s="73" t="str">
        <f t="shared" si="34"/>
        <v>35Added Service #1:List staff by title based on FTE allocation assigned to the new service7</v>
      </c>
      <c r="NM114" s="168">
        <f>IF(NR$266=Equivalencies!$AE$23,'Site 35'!$C112,HLOOKUP(CONCATENATE(NN$2,NM$1),$B$3:$UUU$272,ROW($J114)-2,FALSE))</f>
        <v>0</v>
      </c>
      <c r="NN114" s="168" t="e">
        <f>IF($S$264=Equivalencies!$AE$23,#REF!,HLOOKUP(CONCATENATE($O$2,NN$1),$B$3:$UUU$272,ROW(#REF!)-2,FALSE))</f>
        <v>#REF!</v>
      </c>
      <c r="NO114" s="168" t="e">
        <f>IF($S$264=Equivalencies!$AE$23,#REF!,HLOOKUP(CONCATENATE($O$2,NO$1),$B$3:$UUU$272,ROW(NK114)-2,FALSE))</f>
        <v>#REF!</v>
      </c>
      <c r="NP114" s="81">
        <f>IF(NR$266=Equivalencies!$AE$23,'Site 35'!$F112,HLOOKUP(CONCATENATE(NN$2,NP$1),$B$3:$UUU$272,ROW($M114)-2,FALSE))</f>
        <v>0</v>
      </c>
      <c r="NQ114" s="81">
        <f>IF(NR$266=Equivalencies!$AE$23,'Site 35'!$G112,HLOOKUP(CONCATENATE(NN$2,NQ$1),$B$3:$UUU$272,ROW($N114)-2,FALSE))</f>
        <v>0</v>
      </c>
      <c r="NR114" s="81">
        <f>IF(NR$266=Equivalencies!$AE$23,'Site 35'!$H112,HLOOKUP(CONCATENATE(NN$2,NR$1),$B$3:$UUU$272,ROW($O114)-2,FALSE))</f>
        <v>0</v>
      </c>
      <c r="NS114" s="40"/>
      <c r="NT114" s="40"/>
      <c r="NU114" s="40"/>
      <c r="NV114" s="72"/>
      <c r="NW114" s="73" t="str">
        <f t="shared" si="35"/>
        <v>36Added Service #1:List staff by title based on FTE allocation assigned to the new service7</v>
      </c>
      <c r="NX114" s="168">
        <f>IF(OC$266=Equivalencies!$AE$23,'Site 36'!$C112,HLOOKUP(CONCATENATE(NY$2,NX$1),$B$3:$UUU$272,ROW($J114)-2,FALSE))</f>
        <v>0</v>
      </c>
      <c r="NY114" s="168" t="e">
        <f>IF($S$264=Equivalencies!$AE$23,#REF!,HLOOKUP(CONCATENATE($O$2,NY$1),$B$3:$UUU$272,ROW(#REF!)-2,FALSE))</f>
        <v>#REF!</v>
      </c>
      <c r="NZ114" s="168" t="e">
        <f>IF($S$264=Equivalencies!$AE$23,#REF!,HLOOKUP(CONCATENATE($O$2,NZ$1),$B$3:$UUU$272,ROW(NV114)-2,FALSE))</f>
        <v>#REF!</v>
      </c>
      <c r="OA114" s="81">
        <f>IF(OC$266=Equivalencies!$AE$23,'Site 36'!$F112,HLOOKUP(CONCATENATE(NY$2,OA$1),$B$3:$UUU$272,ROW($M114)-2,FALSE))</f>
        <v>0</v>
      </c>
      <c r="OB114" s="81">
        <f>IF(OC$266=Equivalencies!$AE$23,'Site 36'!$G112,HLOOKUP(CONCATENATE(NY$2,OB$1),$B$3:$UUU$272,ROW($N114)-2,FALSE))</f>
        <v>0</v>
      </c>
      <c r="OC114" s="81">
        <f>IF(OC$266=Equivalencies!$AE$23,'Site 36'!$H112,HLOOKUP(CONCATENATE(NY$2,OC$1),$B$3:$UUU$272,ROW($O114)-2,FALSE))</f>
        <v>0</v>
      </c>
      <c r="OD114" s="40"/>
      <c r="OE114" s="40"/>
      <c r="OF114" s="40"/>
      <c r="OG114" s="72"/>
      <c r="OH114" s="73" t="str">
        <f t="shared" si="36"/>
        <v>37Added Service #1:List staff by title based on FTE allocation assigned to the new service7</v>
      </c>
      <c r="OI114" s="168">
        <f>IF(ON$266=Equivalencies!$AE$23,'Site 37'!$C112,HLOOKUP(CONCATENATE(OJ$2,OI$1),$B$3:$UUU$272,ROW($J114)-2,FALSE))</f>
        <v>0</v>
      </c>
      <c r="OJ114" s="168" t="e">
        <f>IF($S$264=Equivalencies!$AE$23,#REF!,HLOOKUP(CONCATENATE($O$2,OJ$1),$B$3:$UUU$272,ROW(#REF!)-2,FALSE))</f>
        <v>#REF!</v>
      </c>
      <c r="OK114" s="168" t="e">
        <f>IF($S$264=Equivalencies!$AE$23,#REF!,HLOOKUP(CONCATENATE($O$2,OK$1),$B$3:$UUU$272,ROW(OG114)-2,FALSE))</f>
        <v>#REF!</v>
      </c>
      <c r="OL114" s="81">
        <f>IF(ON$266=Equivalencies!$AE$23,'Site 37'!$F112,HLOOKUP(CONCATENATE(OJ$2,OL$1),$B$3:$UUU$272,ROW($M114)-2,FALSE))</f>
        <v>0</v>
      </c>
      <c r="OM114" s="81">
        <f>IF(ON$266=Equivalencies!$AE$23,'Site 37'!$G112,HLOOKUP(CONCATENATE(OJ$2,OM$1),$B$3:$UUU$272,ROW($N114)-2,FALSE))</f>
        <v>0</v>
      </c>
      <c r="ON114" s="81">
        <f>IF(ON$266=Equivalencies!$AE$23,'Site 37'!$H112,HLOOKUP(CONCATENATE(OJ$2,ON$1),$B$3:$UUU$272,ROW($O114)-2,FALSE))</f>
        <v>0</v>
      </c>
      <c r="OO114" s="40"/>
      <c r="OP114" s="40"/>
      <c r="OQ114" s="40"/>
      <c r="OR114" s="72"/>
      <c r="OS114" s="73" t="str">
        <f t="shared" si="37"/>
        <v>38Added Service #1:List staff by title based on FTE allocation assigned to the new service7</v>
      </c>
      <c r="OT114" s="168">
        <f>IF(OY$266=Equivalencies!$AE$23,'Site 38'!$C112,HLOOKUP(CONCATENATE(OU$2,OT$1),$B$3:$UUU$272,ROW($J114)-2,FALSE))</f>
        <v>0</v>
      </c>
      <c r="OU114" s="168" t="e">
        <f>IF($S$264=Equivalencies!$AE$23,#REF!,HLOOKUP(CONCATENATE($O$2,OU$1),$B$3:$UUU$272,ROW(#REF!)-2,FALSE))</f>
        <v>#REF!</v>
      </c>
      <c r="OV114" s="168" t="e">
        <f>IF($S$264=Equivalencies!$AE$23,#REF!,HLOOKUP(CONCATENATE($O$2,OV$1),$B$3:$UUU$272,ROW(OR114)-2,FALSE))</f>
        <v>#REF!</v>
      </c>
      <c r="OW114" s="81">
        <f>IF(OY$266=Equivalencies!$AE$23,'Site 38'!$F112,HLOOKUP(CONCATENATE(OU$2,OW$1),$B$3:$UUU$272,ROW($M114)-2,FALSE))</f>
        <v>0</v>
      </c>
      <c r="OX114" s="81">
        <f>IF(OY$266=Equivalencies!$AE$23,'Site 38'!$G112,HLOOKUP(CONCATENATE(OU$2,OX$1),$B$3:$UUU$272,ROW($N114)-2,FALSE))</f>
        <v>0</v>
      </c>
      <c r="OY114" s="81">
        <f>IF(OY$266=Equivalencies!$AE$23,'Site 38'!$H112,HLOOKUP(CONCATENATE(OU$2,OY$1),$B$3:$UUU$272,ROW($O114)-2,FALSE))</f>
        <v>0</v>
      </c>
      <c r="OZ114" s="40"/>
      <c r="PA114" s="40"/>
      <c r="PB114" s="40"/>
      <c r="PC114" s="72"/>
      <c r="PD114" s="73" t="str">
        <f t="shared" si="38"/>
        <v>39Added Service #1:List staff by title based on FTE allocation assigned to the new service7</v>
      </c>
      <c r="PE114" s="168">
        <f>IF(PJ$266=Equivalencies!$AE$23,'Site 39'!$C112,HLOOKUP(CONCATENATE(PF$2,PE$1),$B$3:$UUU$272,ROW($J114)-2,FALSE))</f>
        <v>0</v>
      </c>
      <c r="PF114" s="168" t="e">
        <f>IF($S$264=Equivalencies!$AE$23,#REF!,HLOOKUP(CONCATENATE($O$2,PF$1),$B$3:$UUU$272,ROW(#REF!)-2,FALSE))</f>
        <v>#REF!</v>
      </c>
      <c r="PG114" s="168" t="e">
        <f>IF($S$264=Equivalencies!$AE$23,#REF!,HLOOKUP(CONCATENATE($O$2,PG$1),$B$3:$UUU$272,ROW(PC114)-2,FALSE))</f>
        <v>#REF!</v>
      </c>
      <c r="PH114" s="81">
        <f>IF(PJ$266=Equivalencies!$AE$23,'Site 39'!$F112,HLOOKUP(CONCATENATE(PF$2,PH$1),$B$3:$UUU$272,ROW($M114)-2,FALSE))</f>
        <v>0</v>
      </c>
      <c r="PI114" s="81">
        <f>IF(PJ$266=Equivalencies!$AE$23,'Site 39'!$G112,HLOOKUP(CONCATENATE(PF$2,PI$1),$B$3:$UUU$272,ROW($N114)-2,FALSE))</f>
        <v>0</v>
      </c>
      <c r="PJ114" s="81">
        <f>IF(PJ$266=Equivalencies!$AE$23,'Site 39'!$H112,HLOOKUP(CONCATENATE(PF$2,PJ$1),$B$3:$UUU$272,ROW($O114)-2,FALSE))</f>
        <v>0</v>
      </c>
      <c r="PK114" s="40"/>
      <c r="PL114" s="40"/>
      <c r="PM114" s="40"/>
      <c r="PN114" s="72"/>
      <c r="PO114" s="73" t="str">
        <f t="shared" si="39"/>
        <v>40Added Service #1:List staff by title based on FTE allocation assigned to the new service7</v>
      </c>
      <c r="PP114" s="168">
        <f>IF(PU$266=Equivalencies!$AE$23,'Site 40'!$C112,HLOOKUP(CONCATENATE(PQ$2,PP$1),$B$3:$UUU$272,ROW($J114)-2,FALSE))</f>
        <v>0</v>
      </c>
      <c r="PQ114" s="168" t="e">
        <f>IF($S$264=Equivalencies!$AE$23,#REF!,HLOOKUP(CONCATENATE($O$2,PQ$1),$B$3:$UUU$272,ROW(#REF!)-2,FALSE))</f>
        <v>#REF!</v>
      </c>
      <c r="PR114" s="168" t="e">
        <f>IF($S$264=Equivalencies!$AE$23,#REF!,HLOOKUP(CONCATENATE($O$2,PR$1),$B$3:$UUU$272,ROW(PN114)-2,FALSE))</f>
        <v>#REF!</v>
      </c>
      <c r="PS114" s="81">
        <f>IF(PU$266=Equivalencies!$AE$23,'Site 40'!$F112,HLOOKUP(CONCATENATE(PQ$2,PS$1),$B$3:$UUU$272,ROW($M114)-2,FALSE))</f>
        <v>0</v>
      </c>
      <c r="PT114" s="81">
        <f>IF(PU$266=Equivalencies!$AE$23,'Site 40'!$G112,HLOOKUP(CONCATENATE(PQ$2,PT$1),$B$3:$UUU$272,ROW($N114)-2,FALSE))</f>
        <v>0</v>
      </c>
      <c r="PU114" s="81">
        <f>IF(PU$266=Equivalencies!$AE$23,'Site 40'!$H112,HLOOKUP(CONCATENATE(PQ$2,PU$1),$B$3:$UUU$272,ROW($O114)-2,FALSE))</f>
        <v>0</v>
      </c>
      <c r="PV114" s="40"/>
      <c r="PW114" s="40"/>
      <c r="PX114" s="40"/>
      <c r="PY114" s="72"/>
      <c r="PZ114" s="73" t="str">
        <f t="shared" si="40"/>
        <v>41Added Service #1:List staff by title based on FTE allocation assigned to the new service7</v>
      </c>
      <c r="QA114" s="168">
        <f>IF(QF$266=Equivalencies!$AE$23,'Site 41'!$C112,HLOOKUP(CONCATENATE(QB$2,QA$1),$B$3:$UUU$272,ROW($J114)-2,FALSE))</f>
        <v>0</v>
      </c>
      <c r="QB114" s="168" t="e">
        <f>IF($S$264=Equivalencies!$AE$23,#REF!,HLOOKUP(CONCATENATE($O$2,QB$1),$B$3:$UUU$272,ROW(#REF!)-2,FALSE))</f>
        <v>#REF!</v>
      </c>
      <c r="QC114" s="168" t="e">
        <f>IF($S$264=Equivalencies!$AE$23,#REF!,HLOOKUP(CONCATENATE($O$2,QC$1),$B$3:$UUU$272,ROW(PY114)-2,FALSE))</f>
        <v>#REF!</v>
      </c>
      <c r="QD114" s="81">
        <f>IF(QF$266=Equivalencies!$AE$23,'Site 41'!$F112,HLOOKUP(CONCATENATE(QB$2,QD$1),$B$3:$UUU$272,ROW($M114)-2,FALSE))</f>
        <v>0</v>
      </c>
      <c r="QE114" s="81">
        <f>IF(QF$266=Equivalencies!$AE$23,'Site 41'!$G112,HLOOKUP(CONCATENATE(QB$2,QE$1),$B$3:$UUU$272,ROW($N114)-2,FALSE))</f>
        <v>0</v>
      </c>
      <c r="QF114" s="81">
        <f>IF(QF$266=Equivalencies!$AE$23,'Site 41'!$H112,HLOOKUP(CONCATENATE(QB$2,QF$1),$B$3:$UUU$272,ROW($O114)-2,FALSE))</f>
        <v>0</v>
      </c>
      <c r="QG114" s="40"/>
      <c r="QH114" s="40"/>
      <c r="QI114" s="40"/>
      <c r="QJ114" s="72"/>
      <c r="QK114" s="73" t="str">
        <f t="shared" si="41"/>
        <v>42Added Service #1:List staff by title based on FTE allocation assigned to the new service7</v>
      </c>
      <c r="QL114" s="168">
        <f>IF(QQ$266=Equivalencies!$AE$23,'Site 42'!$C112,HLOOKUP(CONCATENATE(QM$2,QL$1),$B$3:$UUU$272,ROW($J114)-2,FALSE))</f>
        <v>0</v>
      </c>
      <c r="QM114" s="168" t="e">
        <f>IF($S$264=Equivalencies!$AE$23,#REF!,HLOOKUP(CONCATENATE($O$2,QM$1),$B$3:$UUU$272,ROW(#REF!)-2,FALSE))</f>
        <v>#REF!</v>
      </c>
      <c r="QN114" s="168" t="e">
        <f>IF($S$264=Equivalencies!$AE$23,#REF!,HLOOKUP(CONCATENATE($O$2,QN$1),$B$3:$UUU$272,ROW(QJ114)-2,FALSE))</f>
        <v>#REF!</v>
      </c>
      <c r="QO114" s="81">
        <f>IF(QQ$266=Equivalencies!$AE$23,'Site 42'!$F112,HLOOKUP(CONCATENATE(QM$2,QO$1),$B$3:$UUU$272,ROW($M114)-2,FALSE))</f>
        <v>0</v>
      </c>
      <c r="QP114" s="81">
        <f>IF(QQ$266=Equivalencies!$AE$23,'Site 42'!$G112,HLOOKUP(CONCATENATE(QM$2,QP$1),$B$3:$UUU$272,ROW($N114)-2,FALSE))</f>
        <v>0</v>
      </c>
      <c r="QQ114" s="81">
        <f>IF(QQ$266=Equivalencies!$AE$23,'Site 42'!$H112,HLOOKUP(CONCATENATE(QM$2,QQ$1),$B$3:$UUU$272,ROW($O114)-2,FALSE))</f>
        <v>0</v>
      </c>
      <c r="QR114" s="40"/>
      <c r="QS114" s="40"/>
      <c r="QT114" s="40"/>
      <c r="QU114" s="72"/>
      <c r="QV114" s="73" t="str">
        <f t="shared" si="42"/>
        <v>43Added Service #1:List staff by title based on FTE allocation assigned to the new service7</v>
      </c>
      <c r="QW114" s="168">
        <f>IF(RB$266=Equivalencies!$AE$23,'Site 43'!$C112,HLOOKUP(CONCATENATE(QX$2,QW$1),$B$3:$UUU$272,ROW($J114)-2,FALSE))</f>
        <v>0</v>
      </c>
      <c r="QX114" s="168" t="e">
        <f>IF($S$264=Equivalencies!$AE$23,#REF!,HLOOKUP(CONCATENATE($O$2,QX$1),$B$3:$UUU$272,ROW(#REF!)-2,FALSE))</f>
        <v>#REF!</v>
      </c>
      <c r="QY114" s="168" t="e">
        <f>IF($S$264=Equivalencies!$AE$23,#REF!,HLOOKUP(CONCATENATE($O$2,QY$1),$B$3:$UUU$272,ROW(QU114)-2,FALSE))</f>
        <v>#REF!</v>
      </c>
      <c r="QZ114" s="81">
        <f>IF(RB$266=Equivalencies!$AE$23,'Site 43'!$F112,HLOOKUP(CONCATENATE(QX$2,QZ$1),$B$3:$UUU$272,ROW($M114)-2,FALSE))</f>
        <v>0</v>
      </c>
      <c r="RA114" s="81">
        <f>IF(RB$266=Equivalencies!$AE$23,'Site 43'!$G112,HLOOKUP(CONCATENATE(QX$2,RA$1),$B$3:$UUU$272,ROW($N114)-2,FALSE))</f>
        <v>0</v>
      </c>
      <c r="RB114" s="81">
        <f>IF(RB$266=Equivalencies!$AE$23,'Site 43'!$H112,HLOOKUP(CONCATENATE(QX$2,RB$1),$B$3:$UUU$272,ROW($O114)-2,FALSE))</f>
        <v>0</v>
      </c>
      <c r="RC114" s="40"/>
      <c r="RD114" s="40"/>
      <c r="RE114" s="40"/>
      <c r="RF114" s="72"/>
      <c r="RG114" s="73" t="str">
        <f t="shared" si="43"/>
        <v>44Added Service #1:List staff by title based on FTE allocation assigned to the new service7</v>
      </c>
      <c r="RH114" s="168">
        <f>IF(RM$266=Equivalencies!$AE$23,'Site 44'!$C112,HLOOKUP(CONCATENATE(RI$2,RH$1),$B$3:$UUU$272,ROW($J114)-2,FALSE))</f>
        <v>0</v>
      </c>
      <c r="RI114" s="168" t="e">
        <f>IF($S$264=Equivalencies!$AE$23,#REF!,HLOOKUP(CONCATENATE($O$2,RI$1),$B$3:$UUU$272,ROW(#REF!)-2,FALSE))</f>
        <v>#REF!</v>
      </c>
      <c r="RJ114" s="168" t="e">
        <f>IF($S$264=Equivalencies!$AE$23,#REF!,HLOOKUP(CONCATENATE($O$2,RJ$1),$B$3:$UUU$272,ROW(RF114)-2,FALSE))</f>
        <v>#REF!</v>
      </c>
      <c r="RK114" s="81">
        <f>IF(RM$266=Equivalencies!$AE$23,'Site 44'!$F112,HLOOKUP(CONCATENATE(RI$2,RK$1),$B$3:$UUU$272,ROW($M114)-2,FALSE))</f>
        <v>0</v>
      </c>
      <c r="RL114" s="81">
        <f>IF(RM$266=Equivalencies!$AE$23,'Site 44'!$G112,HLOOKUP(CONCATENATE(RI$2,RL$1),$B$3:$UUU$272,ROW($N114)-2,FALSE))</f>
        <v>0</v>
      </c>
      <c r="RM114" s="81">
        <f>IF(RM$266=Equivalencies!$AE$23,'Site 44'!$H112,HLOOKUP(CONCATENATE(RI$2,RM$1),$B$3:$UUU$272,ROW($O114)-2,FALSE))</f>
        <v>0</v>
      </c>
      <c r="RN114" s="40"/>
      <c r="RO114" s="40"/>
      <c r="RP114" s="40"/>
      <c r="RQ114" s="72"/>
      <c r="RR114" s="73" t="str">
        <f t="shared" si="44"/>
        <v>45Added Service #1:List staff by title based on FTE allocation assigned to the new service7</v>
      </c>
      <c r="RS114" s="168">
        <f>IF(RX$266=Equivalencies!$AE$23,'Site 45'!$C112,HLOOKUP(CONCATENATE(RT$2,RS$1),$B$3:$UUU$272,ROW($J114)-2,FALSE))</f>
        <v>0</v>
      </c>
      <c r="RT114" s="168" t="e">
        <f>IF($S$264=Equivalencies!$AE$23,#REF!,HLOOKUP(CONCATENATE($O$2,RT$1),$B$3:$UUU$272,ROW(#REF!)-2,FALSE))</f>
        <v>#REF!</v>
      </c>
      <c r="RU114" s="168" t="e">
        <f>IF($S$264=Equivalencies!$AE$23,#REF!,HLOOKUP(CONCATENATE($O$2,RU$1),$B$3:$UUU$272,ROW(RQ114)-2,FALSE))</f>
        <v>#REF!</v>
      </c>
      <c r="RV114" s="81">
        <f>IF(RX$266=Equivalencies!$AE$23,'Site 45'!$F112,HLOOKUP(CONCATENATE(RT$2,RV$1),$B$3:$UUU$272,ROW($M114)-2,FALSE))</f>
        <v>0</v>
      </c>
      <c r="RW114" s="81">
        <f>IF(RX$266=Equivalencies!$AE$23,'Site 45'!$G112,HLOOKUP(CONCATENATE(RT$2,RW$1),$B$3:$UUU$272,ROW($N114)-2,FALSE))</f>
        <v>0</v>
      </c>
      <c r="RX114" s="81">
        <f>IF(RX$266=Equivalencies!$AE$23,'Site 45'!$H112,HLOOKUP(CONCATENATE(RT$2,RX$1),$B$3:$UUU$272,ROW($O114)-2,FALSE))</f>
        <v>0</v>
      </c>
      <c r="RY114" s="40"/>
      <c r="RZ114" s="40"/>
      <c r="SA114" s="40"/>
      <c r="SB114" s="72"/>
      <c r="SC114" s="73" t="str">
        <f t="shared" si="45"/>
        <v>46Added Service #1:List staff by title based on FTE allocation assigned to the new service7</v>
      </c>
      <c r="SD114" s="168">
        <f>IF(SI$266=Equivalencies!$AE$23,'Site 46'!$C112,HLOOKUP(CONCATENATE(SE$2,SD$1),$B$3:$UUU$272,ROW($J114)-2,FALSE))</f>
        <v>0</v>
      </c>
      <c r="SE114" s="168" t="e">
        <f>IF($S$264=Equivalencies!$AE$23,#REF!,HLOOKUP(CONCATENATE($O$2,SE$1),$B$3:$UUU$272,ROW(#REF!)-2,FALSE))</f>
        <v>#REF!</v>
      </c>
      <c r="SF114" s="168" t="e">
        <f>IF($S$264=Equivalencies!$AE$23,#REF!,HLOOKUP(CONCATENATE($O$2,SF$1),$B$3:$UUU$272,ROW(SB114)-2,FALSE))</f>
        <v>#REF!</v>
      </c>
      <c r="SG114" s="81">
        <f>IF(SI$266=Equivalencies!$AE$23,'Site 46'!$F112,HLOOKUP(CONCATENATE(SE$2,SG$1),$B$3:$UUU$272,ROW($M114)-2,FALSE))</f>
        <v>0</v>
      </c>
      <c r="SH114" s="81">
        <f>IF(SI$266=Equivalencies!$AE$23,'Site 46'!$G112,HLOOKUP(CONCATENATE(SE$2,SH$1),$B$3:$UUU$272,ROW($N114)-2,FALSE))</f>
        <v>0</v>
      </c>
      <c r="SI114" s="81">
        <f>IF(SI$266=Equivalencies!$AE$23,'Site 46'!$H112,HLOOKUP(CONCATENATE(SE$2,SI$1),$B$3:$UUU$272,ROW($O114)-2,FALSE))</f>
        <v>0</v>
      </c>
      <c r="SJ114" s="40"/>
      <c r="SK114" s="40"/>
      <c r="SL114" s="40"/>
      <c r="SM114" s="72"/>
      <c r="SN114" s="73" t="str">
        <f t="shared" si="46"/>
        <v>47Added Service #1:List staff by title based on FTE allocation assigned to the new service7</v>
      </c>
      <c r="SO114" s="168">
        <f>IF(ST$266=Equivalencies!$AE$23,'Site 47'!$C112,HLOOKUP(CONCATENATE(SP$2,SO$1),$B$3:$UUU$272,ROW($J114)-2,FALSE))</f>
        <v>0</v>
      </c>
      <c r="SP114" s="168" t="e">
        <f>IF($S$264=Equivalencies!$AE$23,#REF!,HLOOKUP(CONCATENATE($O$2,SP$1),$B$3:$UUU$272,ROW(#REF!)-2,FALSE))</f>
        <v>#REF!</v>
      </c>
      <c r="SQ114" s="168" t="e">
        <f>IF($S$264=Equivalencies!$AE$23,#REF!,HLOOKUP(CONCATENATE($O$2,SQ$1),$B$3:$UUU$272,ROW(SM114)-2,FALSE))</f>
        <v>#REF!</v>
      </c>
      <c r="SR114" s="81">
        <f>IF(ST$266=Equivalencies!$AE$23,'Site 47'!$F112,HLOOKUP(CONCATENATE(SP$2,SR$1),$B$3:$UUU$272,ROW($M114)-2,FALSE))</f>
        <v>0</v>
      </c>
      <c r="SS114" s="81">
        <f>IF(ST$266=Equivalencies!$AE$23,'Site 47'!$G112,HLOOKUP(CONCATENATE(SP$2,SS$1),$B$3:$UUU$272,ROW($N114)-2,FALSE))</f>
        <v>0</v>
      </c>
      <c r="ST114" s="81">
        <f>IF(ST$266=Equivalencies!$AE$23,'Site 47'!$H112,HLOOKUP(CONCATENATE(SP$2,ST$1),$B$3:$UUU$272,ROW($O114)-2,FALSE))</f>
        <v>0</v>
      </c>
      <c r="SU114" s="40"/>
      <c r="SV114" s="40"/>
      <c r="SW114" s="40"/>
      <c r="SX114" s="72"/>
      <c r="SY114" s="73" t="str">
        <f t="shared" si="47"/>
        <v>48Added Service #1:List staff by title based on FTE allocation assigned to the new service7</v>
      </c>
      <c r="SZ114" s="168">
        <f>IF(TE$266=Equivalencies!$AE$23,'Site 48'!$C112,HLOOKUP(CONCATENATE(TA$2,SZ$1),$B$3:$UUU$272,ROW($J114)-2,FALSE))</f>
        <v>0</v>
      </c>
      <c r="TA114" s="168" t="e">
        <f>IF($S$264=Equivalencies!$AE$23,#REF!,HLOOKUP(CONCATENATE($O$2,TA$1),$B$3:$UUU$272,ROW(#REF!)-2,FALSE))</f>
        <v>#REF!</v>
      </c>
      <c r="TB114" s="168" t="e">
        <f>IF($S$264=Equivalencies!$AE$23,#REF!,HLOOKUP(CONCATENATE($O$2,TB$1),$B$3:$UUU$272,ROW(SX114)-2,FALSE))</f>
        <v>#REF!</v>
      </c>
      <c r="TC114" s="81">
        <f>IF(TE$266=Equivalencies!$AE$23,'Site 48'!$F112,HLOOKUP(CONCATENATE(TA$2,TC$1),$B$3:$UUU$272,ROW($M114)-2,FALSE))</f>
        <v>0</v>
      </c>
      <c r="TD114" s="81">
        <f>IF(TE$266=Equivalencies!$AE$23,'Site 48'!$G112,HLOOKUP(CONCATENATE(TA$2,TD$1),$B$3:$UUU$272,ROW($N114)-2,FALSE))</f>
        <v>0</v>
      </c>
      <c r="TE114" s="81">
        <f>IF(TE$266=Equivalencies!$AE$23,'Site 48'!$H112,HLOOKUP(CONCATENATE(TA$2,TE$1),$B$3:$UUU$272,ROW($O114)-2,FALSE))</f>
        <v>0</v>
      </c>
      <c r="TF114" s="40"/>
      <c r="TG114" s="40"/>
      <c r="TH114" s="40"/>
      <c r="TI114" s="72"/>
      <c r="TJ114" s="73" t="str">
        <f t="shared" si="48"/>
        <v>49Added Service #1:List staff by title based on FTE allocation assigned to the new service7</v>
      </c>
      <c r="TK114" s="168">
        <f>IF(TP$266=Equivalencies!$AE$23,'Site 49'!$C112,HLOOKUP(CONCATENATE(TL$2,TK$1),$B$3:$UUU$272,ROW($J114)-2,FALSE))</f>
        <v>0</v>
      </c>
      <c r="TL114" s="168" t="e">
        <f>IF($S$264=Equivalencies!$AE$23,#REF!,HLOOKUP(CONCATENATE($O$2,TL$1),$B$3:$UUU$272,ROW(#REF!)-2,FALSE))</f>
        <v>#REF!</v>
      </c>
      <c r="TM114" s="168" t="e">
        <f>IF($S$264=Equivalencies!$AE$23,#REF!,HLOOKUP(CONCATENATE($O$2,TM$1),$B$3:$UUU$272,ROW(TI114)-2,FALSE))</f>
        <v>#REF!</v>
      </c>
      <c r="TN114" s="81">
        <f>IF(TP$266=Equivalencies!$AE$23,'Site 49'!$F112,HLOOKUP(CONCATENATE(TL$2,TN$1),$B$3:$UUU$272,ROW($M114)-2,FALSE))</f>
        <v>0</v>
      </c>
      <c r="TO114" s="81">
        <f>IF(TP$266=Equivalencies!$AE$23,'Site 49'!$G112,HLOOKUP(CONCATENATE(TL$2,TO$1),$B$3:$UUU$272,ROW($N114)-2,FALSE))</f>
        <v>0</v>
      </c>
      <c r="TP114" s="81">
        <f>IF(TP$266=Equivalencies!$AE$23,'Site 49'!$H112,HLOOKUP(CONCATENATE(TL$2,TP$1),$B$3:$UUU$272,ROW($O114)-2,FALSE))</f>
        <v>0</v>
      </c>
      <c r="TQ114" s="40"/>
      <c r="TR114" s="40"/>
      <c r="TS114" s="40"/>
      <c r="TT114" s="72"/>
      <c r="TU114" s="73" t="str">
        <f t="shared" si="49"/>
        <v>50Added Service #1:List staff by title based on FTE allocation assigned to the new service7</v>
      </c>
      <c r="TV114" s="168">
        <f>IF(UA$266=Equivalencies!$AE$23,'Site 50'!$C112,HLOOKUP(CONCATENATE(TW$2,TV$1),$B$3:$UUU$272,ROW($J114)-2,FALSE))</f>
        <v>0</v>
      </c>
      <c r="TW114" s="168" t="e">
        <f>IF($S$264=Equivalencies!$AE$23,#REF!,HLOOKUP(CONCATENATE($O$2,TW$1),$B$3:$UUU$272,ROW(#REF!)-2,FALSE))</f>
        <v>#REF!</v>
      </c>
      <c r="TX114" s="168" t="e">
        <f>IF($S$264=Equivalencies!$AE$23,#REF!,HLOOKUP(CONCATENATE($O$2,TX$1),$B$3:$UUU$272,ROW(TT114)-2,FALSE))</f>
        <v>#REF!</v>
      </c>
      <c r="TY114" s="81">
        <f>IF(UA$266=Equivalencies!$AE$23,'Site 50'!$F112,HLOOKUP(CONCATENATE(TW$2,TY$1),$B$3:$UUU$272,ROW($M114)-2,FALSE))</f>
        <v>0</v>
      </c>
      <c r="TZ114" s="81">
        <f>IF(UA$266=Equivalencies!$AE$23,'Site 50'!$G112,HLOOKUP(CONCATENATE(TW$2,TZ$1),$B$3:$UUU$272,ROW($N114)-2,FALSE))</f>
        <v>0</v>
      </c>
      <c r="UA114" s="81">
        <f>IF(UA$266=Equivalencies!$AE$23,'Site 50'!$H112,HLOOKUP(CONCATENATE(TW$2,UA$1),$B$3:$UUU$272,ROW($O114)-2,FALSE))</f>
        <v>0</v>
      </c>
      <c r="UB114" s="40"/>
      <c r="UC114" s="40"/>
      <c r="UD114" s="40"/>
      <c r="UE114" s="72"/>
    </row>
    <row r="115" spans="1:551" x14ac:dyDescent="0.25">
      <c r="A115" s="75">
        <v>8</v>
      </c>
      <c r="B115" s="73" t="str">
        <f t="shared" si="0"/>
        <v>1Added Service #1:List staff by title based on FTE allocation assigned to the new service8</v>
      </c>
      <c r="C115" s="168">
        <f>IF(H$266=Equivalencies!$AE$23,'Site 1'!$C113,HLOOKUP(CONCATENATE(D$2,C$1),$B$3:$UUU$272,ROW($J115)-2,FALSE))</f>
        <v>0</v>
      </c>
      <c r="D115" s="168" t="e">
        <f>IF($S$264=Equivalencies!$AE$23,#REF!,HLOOKUP(CONCATENATE($O$2,D$1),$B$3:$UUU$272,ROW(#REF!)-2,FALSE))</f>
        <v>#REF!</v>
      </c>
      <c r="E115" s="168" t="e">
        <f>IF($S$264=Equivalencies!$AE$23,#REF!,HLOOKUP(CONCATENATE($O$2,E$1),$B$3:$UUU$272,ROW(A115)-2,FALSE))</f>
        <v>#REF!</v>
      </c>
      <c r="F115" s="81">
        <f>IF(H$266=Equivalencies!$AE$23,'Site 1'!$F113,HLOOKUP(CONCATENATE(D$2,F$1),$B$3:$UUU$272,ROW($M115)-2,FALSE))</f>
        <v>0</v>
      </c>
      <c r="G115" s="81">
        <f>IF(H$266=Equivalencies!$AE$23,'Site 1'!$G113,HLOOKUP(CONCATENATE(D$2,G$1),$B$3:$UUU$272,ROW($N115)-2,FALSE))</f>
        <v>0</v>
      </c>
      <c r="H115" s="81">
        <f>IF(H$266=Equivalencies!$AE$23,'Site 1'!$H113,HLOOKUP(CONCATENATE(D$2,H$1),$B$3:$UUU$272,ROW($O115)-2,FALSE))</f>
        <v>0</v>
      </c>
      <c r="I115" s="40"/>
      <c r="J115" s="40"/>
      <c r="K115" s="40"/>
      <c r="L115" s="72"/>
      <c r="M115" s="73" t="str">
        <f t="shared" si="1"/>
        <v>2Added Service #1:List staff by title based on FTE allocation assigned to the new service8</v>
      </c>
      <c r="N115" s="168">
        <f>IF(S$266=Equivalencies!$AE$23,'Site 2'!$C113,HLOOKUP(CONCATENATE(O$2,N$1),$B$3:$UUU$272,ROW($J115)-2,FALSE))</f>
        <v>0</v>
      </c>
      <c r="O115" s="168" t="e">
        <f>IF($S$264=Equivalencies!$AE$23,#REF!,HLOOKUP(CONCATENATE($O$2,O$1),$B$3:$UUU$272,ROW(#REF!)-2,FALSE))</f>
        <v>#REF!</v>
      </c>
      <c r="P115" s="168" t="e">
        <f>IF($S$264=Equivalencies!$AE$23,#REF!,HLOOKUP(CONCATENATE($O$2,P$1),$B$3:$UUU$272,ROW(L115)-2,FALSE))</f>
        <v>#REF!</v>
      </c>
      <c r="Q115" s="81">
        <f>IF(S$266=Equivalencies!$AE$23,'Site 2'!$F113,HLOOKUP(CONCATENATE(O$2,Q$1),$B$3:$UUU$272,ROW($M115)-2,FALSE))</f>
        <v>0</v>
      </c>
      <c r="R115" s="81">
        <f>IF(S$266=Equivalencies!$AE$23,'Site 2'!$G113,HLOOKUP(CONCATENATE(O$2,R$1),$B$3:$UUU$272,ROW($N115)-2,FALSE))</f>
        <v>0</v>
      </c>
      <c r="S115" s="81">
        <f>IF(S$266=Equivalencies!$AE$23,'Site 2'!$H113,HLOOKUP(CONCATENATE(O$2,S$1),$B$3:$UUU$272,ROW($O115)-2,FALSE))</f>
        <v>0</v>
      </c>
      <c r="T115" s="40"/>
      <c r="U115" s="40"/>
      <c r="V115" s="40"/>
      <c r="W115" s="72"/>
      <c r="X115" s="73" t="str">
        <f t="shared" si="2"/>
        <v>3Added Service #1:List staff by title based on FTE allocation assigned to the new service8</v>
      </c>
      <c r="Y115" s="168">
        <f>IF(AD$266=Equivalencies!$AE$23,'Site 3'!$C113,HLOOKUP(CONCATENATE(Z$2,Y$1),$B$3:$UUU$272,ROW($J115)-2,FALSE))</f>
        <v>0</v>
      </c>
      <c r="Z115" s="168" t="e">
        <f>IF($S$264=Equivalencies!$AE$23,#REF!,HLOOKUP(CONCATENATE($O$2,Z$1),$B$3:$UUU$272,ROW(#REF!)-2,FALSE))</f>
        <v>#REF!</v>
      </c>
      <c r="AA115" s="168" t="e">
        <f>IF($S$264=Equivalencies!$AE$23,#REF!,HLOOKUP(CONCATENATE($O$2,AA$1),$B$3:$UUU$272,ROW(W115)-2,FALSE))</f>
        <v>#REF!</v>
      </c>
      <c r="AB115" s="81">
        <f>IF(AD$266=Equivalencies!$AE$23,'Site 3'!$F113,HLOOKUP(CONCATENATE(Z$2,AB$1),$B$3:$UUU$272,ROW($M115)-2,FALSE))</f>
        <v>0</v>
      </c>
      <c r="AC115" s="81">
        <f>IF(AD$266=Equivalencies!$AE$23,'Site 3'!$G113,HLOOKUP(CONCATENATE(Z$2,AC$1),$B$3:$UUU$272,ROW($N115)-2,FALSE))</f>
        <v>0</v>
      </c>
      <c r="AD115" s="81">
        <f>IF(AD$266=Equivalencies!$AE$23,'Site 3'!$H113,HLOOKUP(CONCATENATE(Z$2,AD$1),$B$3:$UUU$272,ROW($O115)-2,FALSE))</f>
        <v>0</v>
      </c>
      <c r="AE115" s="40"/>
      <c r="AF115" s="40"/>
      <c r="AG115" s="40"/>
      <c r="AH115" s="72"/>
      <c r="AI115" s="73" t="str">
        <f t="shared" si="3"/>
        <v>4Added Service #1:List staff by title based on FTE allocation assigned to the new service8</v>
      </c>
      <c r="AJ115" s="168">
        <f>IF(AO$266=Equivalencies!$AE$23,'Site 4'!$C113,HLOOKUP(CONCATENATE(AK$2,AJ$1),$B$3:$UUU$272,ROW($J115)-2,FALSE))</f>
        <v>0</v>
      </c>
      <c r="AK115" s="168" t="e">
        <f>IF($S$264=Equivalencies!$AE$23,#REF!,HLOOKUP(CONCATENATE($O$2,AK$1),$B$3:$UUU$272,ROW(#REF!)-2,FALSE))</f>
        <v>#REF!</v>
      </c>
      <c r="AL115" s="168" t="e">
        <f>IF($S$264=Equivalencies!$AE$23,#REF!,HLOOKUP(CONCATENATE($O$2,AL$1),$B$3:$UUU$272,ROW(AH115)-2,FALSE))</f>
        <v>#REF!</v>
      </c>
      <c r="AM115" s="81">
        <f>IF(AO$266=Equivalencies!$AE$23,'Site 4'!$F113,HLOOKUP(CONCATENATE(AK$2,AM$1),$B$3:$UUU$272,ROW($M115)-2,FALSE))</f>
        <v>0</v>
      </c>
      <c r="AN115" s="81">
        <f>IF(AO$266=Equivalencies!$AE$23,'Site 4'!$G113,HLOOKUP(CONCATENATE(AK$2,AN$1),$B$3:$UUU$272,ROW($N115)-2,FALSE))</f>
        <v>0</v>
      </c>
      <c r="AO115" s="81">
        <f>IF(AO$266=Equivalencies!$AE$23,'Site 4'!$H113,HLOOKUP(CONCATENATE(AK$2,AO$1),$B$3:$UUU$272,ROW($O115)-2,FALSE))</f>
        <v>0</v>
      </c>
      <c r="AP115" s="40"/>
      <c r="AQ115" s="40"/>
      <c r="AR115" s="40"/>
      <c r="AS115" s="72"/>
      <c r="AT115" s="73" t="str">
        <f t="shared" si="4"/>
        <v>5Added Service #1:List staff by title based on FTE allocation assigned to the new service8</v>
      </c>
      <c r="AU115" s="168">
        <f>IF(AZ$266=Equivalencies!$AE$23,'Site 5'!$C113,HLOOKUP(CONCATENATE(AV$2,AU$1),$B$3:$UUU$272,ROW($J115)-2,FALSE))</f>
        <v>0</v>
      </c>
      <c r="AV115" s="168" t="e">
        <f>IF($S$264=Equivalencies!$AE$23,#REF!,HLOOKUP(CONCATENATE($O$2,AV$1),$B$3:$UUU$272,ROW(#REF!)-2,FALSE))</f>
        <v>#REF!</v>
      </c>
      <c r="AW115" s="168" t="e">
        <f>IF($S$264=Equivalencies!$AE$23,#REF!,HLOOKUP(CONCATENATE($O$2,AW$1),$B$3:$UUU$272,ROW(AS115)-2,FALSE))</f>
        <v>#REF!</v>
      </c>
      <c r="AX115" s="81">
        <f>IF(AZ$266=Equivalencies!$AE$23,'Site 5'!$F113,HLOOKUP(CONCATENATE(AV$2,AX$1),$B$3:$UUU$272,ROW($M115)-2,FALSE))</f>
        <v>0</v>
      </c>
      <c r="AY115" s="81">
        <f>IF(AZ$266=Equivalencies!$AE$23,'Site 5'!$G113,HLOOKUP(CONCATENATE(AV$2,AY$1),$B$3:$UUU$272,ROW($N115)-2,FALSE))</f>
        <v>0</v>
      </c>
      <c r="AZ115" s="81">
        <f>IF(AZ$266=Equivalencies!$AE$23,'Site 5'!$H113,HLOOKUP(CONCATENATE(AV$2,AZ$1),$B$3:$UUU$272,ROW($O115)-2,FALSE))</f>
        <v>0</v>
      </c>
      <c r="BA115" s="40"/>
      <c r="BB115" s="40"/>
      <c r="BC115" s="40"/>
      <c r="BD115" s="72"/>
      <c r="BE115" s="73" t="str">
        <f t="shared" si="5"/>
        <v>6Added Service #1:List staff by title based on FTE allocation assigned to the new service8</v>
      </c>
      <c r="BF115" s="168">
        <f>IF(BK$266=Equivalencies!$AE$23,'Site 6'!$C113,HLOOKUP(CONCATENATE(BG$2,BF$1),$B$3:$UUU$272,ROW($J115)-2,FALSE))</f>
        <v>0</v>
      </c>
      <c r="BG115" s="168" t="e">
        <f>IF($S$264=Equivalencies!$AE$23,#REF!,HLOOKUP(CONCATENATE($O$2,BG$1),$B$3:$UUU$272,ROW(#REF!)-2,FALSE))</f>
        <v>#REF!</v>
      </c>
      <c r="BH115" s="168" t="e">
        <f>IF($S$264=Equivalencies!$AE$23,#REF!,HLOOKUP(CONCATENATE($O$2,BH$1),$B$3:$UUU$272,ROW(BD115)-2,FALSE))</f>
        <v>#REF!</v>
      </c>
      <c r="BI115" s="81">
        <f>IF(BK$266=Equivalencies!$AE$23,'Site 6'!$F113,HLOOKUP(CONCATENATE(BG$2,BI$1),$B$3:$UUU$272,ROW($M115)-2,FALSE))</f>
        <v>0</v>
      </c>
      <c r="BJ115" s="81">
        <f>IF(BK$266=Equivalencies!$AE$23,'Site 6'!$G113,HLOOKUP(CONCATENATE(BG$2,BJ$1),$B$3:$UUU$272,ROW($N115)-2,FALSE))</f>
        <v>0</v>
      </c>
      <c r="BK115" s="81">
        <f>IF(BK$266=Equivalencies!$AE$23,'Site 6'!$H113,HLOOKUP(CONCATENATE(BG$2,BK$1),$B$3:$UUU$272,ROW($O115)-2,FALSE))</f>
        <v>0</v>
      </c>
      <c r="BL115" s="40"/>
      <c r="BM115" s="40"/>
      <c r="BN115" s="40"/>
      <c r="BO115" s="72"/>
      <c r="BP115" s="73" t="str">
        <f t="shared" si="6"/>
        <v>7Added Service #1:List staff by title based on FTE allocation assigned to the new service8</v>
      </c>
      <c r="BQ115" s="168">
        <f>IF(BV$266=Equivalencies!$AE$23,'Site 7'!$C113,HLOOKUP(CONCATENATE(BR$2,BQ$1),$B$3:$UUU$272,ROW($J115)-2,FALSE))</f>
        <v>0</v>
      </c>
      <c r="BR115" s="168" t="e">
        <f>IF($S$264=Equivalencies!$AE$23,#REF!,HLOOKUP(CONCATENATE($O$2,BR$1),$B$3:$UUU$272,ROW(#REF!)-2,FALSE))</f>
        <v>#REF!</v>
      </c>
      <c r="BS115" s="168" t="e">
        <f>IF($S$264=Equivalencies!$AE$23,#REF!,HLOOKUP(CONCATENATE($O$2,BS$1),$B$3:$UUU$272,ROW(BO115)-2,FALSE))</f>
        <v>#REF!</v>
      </c>
      <c r="BT115" s="81">
        <f>IF(BV$266=Equivalencies!$AE$23,'Site 7'!$F113,HLOOKUP(CONCATENATE(BR$2,BT$1),$B$3:$UUU$272,ROW($M115)-2,FALSE))</f>
        <v>0</v>
      </c>
      <c r="BU115" s="81">
        <f>IF(BV$266=Equivalencies!$AE$23,'Site 7'!$G113,HLOOKUP(CONCATENATE(BR$2,BU$1),$B$3:$UUU$272,ROW($N115)-2,FALSE))</f>
        <v>0</v>
      </c>
      <c r="BV115" s="81">
        <f>IF(BV$266=Equivalencies!$AE$23,'Site 7'!$H113,HLOOKUP(CONCATENATE(BR$2,BV$1),$B$3:$UUU$272,ROW($O115)-2,FALSE))</f>
        <v>0</v>
      </c>
      <c r="BW115" s="40"/>
      <c r="BX115" s="40"/>
      <c r="BY115" s="40"/>
      <c r="BZ115" s="72"/>
      <c r="CA115" s="73" t="str">
        <f t="shared" si="7"/>
        <v>8Added Service #1:List staff by title based on FTE allocation assigned to the new service8</v>
      </c>
      <c r="CB115" s="168">
        <f>IF(CG$266=Equivalencies!$AE$23,'Site 8'!$C113,HLOOKUP(CONCATENATE(CC$2,CB$1),$B$3:$UUU$272,ROW($J115)-2,FALSE))</f>
        <v>0</v>
      </c>
      <c r="CC115" s="168" t="e">
        <f>IF($S$264=Equivalencies!$AE$23,#REF!,HLOOKUP(CONCATENATE($O$2,CC$1),$B$3:$UUU$272,ROW(#REF!)-2,FALSE))</f>
        <v>#REF!</v>
      </c>
      <c r="CD115" s="168" t="e">
        <f>IF($S$264=Equivalencies!$AE$23,#REF!,HLOOKUP(CONCATENATE($O$2,CD$1),$B$3:$UUU$272,ROW(BZ115)-2,FALSE))</f>
        <v>#REF!</v>
      </c>
      <c r="CE115" s="81">
        <f>IF(CG$266=Equivalencies!$AE$23,'Site 8'!$F113,HLOOKUP(CONCATENATE(CC$2,CE$1),$B$3:$UUU$272,ROW($M115)-2,FALSE))</f>
        <v>0</v>
      </c>
      <c r="CF115" s="81">
        <f>IF(CG$266=Equivalencies!$AE$23,'Site 8'!$G113,HLOOKUP(CONCATENATE(CC$2,CF$1),$B$3:$UUU$272,ROW($N115)-2,FALSE))</f>
        <v>0</v>
      </c>
      <c r="CG115" s="81">
        <f>IF(CG$266=Equivalencies!$AE$23,'Site 8'!$H113,HLOOKUP(CONCATENATE(CC$2,CG$1),$B$3:$UUU$272,ROW($O115)-2,FALSE))</f>
        <v>0</v>
      </c>
      <c r="CH115" s="40"/>
      <c r="CI115" s="40"/>
      <c r="CJ115" s="40"/>
      <c r="CK115" s="72"/>
      <c r="CL115" s="73" t="str">
        <f t="shared" si="8"/>
        <v>9Added Service #1:List staff by title based on FTE allocation assigned to the new service8</v>
      </c>
      <c r="CM115" s="168">
        <f>IF(CR$266=Equivalencies!$AE$23,'Site 9'!$C113,HLOOKUP(CONCATENATE(CN$2,CM$1),$B$3:$UUU$272,ROW($J115)-2,FALSE))</f>
        <v>0</v>
      </c>
      <c r="CN115" s="168" t="e">
        <f>IF($S$264=Equivalencies!$AE$23,#REF!,HLOOKUP(CONCATENATE($O$2,CN$1),$B$3:$UUU$272,ROW(#REF!)-2,FALSE))</f>
        <v>#REF!</v>
      </c>
      <c r="CO115" s="168" t="e">
        <f>IF($S$264=Equivalencies!$AE$23,#REF!,HLOOKUP(CONCATENATE($O$2,CO$1),$B$3:$UUU$272,ROW(CK115)-2,FALSE))</f>
        <v>#REF!</v>
      </c>
      <c r="CP115" s="81">
        <f>IF(CR$266=Equivalencies!$AE$23,'Site 9'!$F113,HLOOKUP(CONCATENATE(CN$2,CP$1),$B$3:$UUU$272,ROW($M115)-2,FALSE))</f>
        <v>0</v>
      </c>
      <c r="CQ115" s="81">
        <f>IF(CR$266=Equivalencies!$AE$23,'Site 9'!$G113,HLOOKUP(CONCATENATE(CN$2,CQ$1),$B$3:$UUU$272,ROW($N115)-2,FALSE))</f>
        <v>0</v>
      </c>
      <c r="CR115" s="81">
        <f>IF(CR$266=Equivalencies!$AE$23,'Site 9'!$H113,HLOOKUP(CONCATENATE(CN$2,CR$1),$B$3:$UUU$272,ROW($O115)-2,FALSE))</f>
        <v>0</v>
      </c>
      <c r="CS115" s="40"/>
      <c r="CT115" s="40"/>
      <c r="CU115" s="40"/>
      <c r="CV115" s="72"/>
      <c r="CW115" s="73" t="str">
        <f t="shared" si="9"/>
        <v>10Added Service #1:List staff by title based on FTE allocation assigned to the new service8</v>
      </c>
      <c r="CX115" s="168">
        <f>IF(DC$266=Equivalencies!$AE$23,'Site 10'!$C113,HLOOKUP(CONCATENATE(CY$2,CX$1),$B$3:$UUU$272,ROW($J115)-2,FALSE))</f>
        <v>0</v>
      </c>
      <c r="CY115" s="168" t="e">
        <f>IF($S$264=Equivalencies!$AE$23,#REF!,HLOOKUP(CONCATENATE($O$2,CY$1),$B$3:$UUU$272,ROW(#REF!)-2,FALSE))</f>
        <v>#REF!</v>
      </c>
      <c r="CZ115" s="168" t="e">
        <f>IF($S$264=Equivalencies!$AE$23,#REF!,HLOOKUP(CONCATENATE($O$2,CZ$1),$B$3:$UUU$272,ROW(CV115)-2,FALSE))</f>
        <v>#REF!</v>
      </c>
      <c r="DA115" s="81">
        <f>IF(DC$266=Equivalencies!$AE$23,'Site 10'!$F113,HLOOKUP(CONCATENATE(CY$2,DA$1),$B$3:$UUU$272,ROW($M115)-2,FALSE))</f>
        <v>0</v>
      </c>
      <c r="DB115" s="81">
        <f>IF(DC$266=Equivalencies!$AE$23,'Site 10'!$G113,HLOOKUP(CONCATENATE(CY$2,DB$1),$B$3:$UUU$272,ROW($N115)-2,FALSE))</f>
        <v>0</v>
      </c>
      <c r="DC115" s="81">
        <f>IF(DC$266=Equivalencies!$AE$23,'Site 10'!$H113,HLOOKUP(CONCATENATE(CY$2,DC$1),$B$3:$UUU$272,ROW($O115)-2,FALSE))</f>
        <v>0</v>
      </c>
      <c r="DD115" s="40"/>
      <c r="DE115" s="40"/>
      <c r="DF115" s="40"/>
      <c r="DG115" s="72"/>
      <c r="DH115" s="73" t="str">
        <f t="shared" si="10"/>
        <v>11Added Service #1:List staff by title based on FTE allocation assigned to the new service8</v>
      </c>
      <c r="DI115" s="168">
        <f>IF(DN$266=Equivalencies!$AE$23,'Site 11'!$C113,HLOOKUP(CONCATENATE(DJ$2,DI$1),$B$3:$UUU$272,ROW($J115)-2,FALSE))</f>
        <v>0</v>
      </c>
      <c r="DJ115" s="168" t="e">
        <f>IF($S$264=Equivalencies!$AE$23,#REF!,HLOOKUP(CONCATENATE($O$2,DJ$1),$B$3:$UUU$272,ROW(#REF!)-2,FALSE))</f>
        <v>#REF!</v>
      </c>
      <c r="DK115" s="168" t="e">
        <f>IF($S$264=Equivalencies!$AE$23,#REF!,HLOOKUP(CONCATENATE($O$2,DK$1),$B$3:$UUU$272,ROW(DG115)-2,FALSE))</f>
        <v>#REF!</v>
      </c>
      <c r="DL115" s="81">
        <f>IF(DN$266=Equivalencies!$AE$23,'Site 11'!$F113,HLOOKUP(CONCATENATE(DJ$2,DL$1),$B$3:$UUU$272,ROW($M115)-2,FALSE))</f>
        <v>0</v>
      </c>
      <c r="DM115" s="81">
        <f>IF(DN$266=Equivalencies!$AE$23,'Site 11'!$G113,HLOOKUP(CONCATENATE(DJ$2,DM$1),$B$3:$UUU$272,ROW($N115)-2,FALSE))</f>
        <v>0</v>
      </c>
      <c r="DN115" s="81">
        <f>IF(DN$266=Equivalencies!$AE$23,'Site 11'!$H113,HLOOKUP(CONCATENATE(DJ$2,DN$1),$B$3:$UUU$272,ROW($O115)-2,FALSE))</f>
        <v>0</v>
      </c>
      <c r="DO115" s="40"/>
      <c r="DP115" s="40"/>
      <c r="DQ115" s="40"/>
      <c r="DR115" s="72"/>
      <c r="DS115" s="73" t="str">
        <f t="shared" si="11"/>
        <v>12Added Service #1:List staff by title based on FTE allocation assigned to the new service8</v>
      </c>
      <c r="DT115" s="168">
        <f>IF(DY$266=Equivalencies!$AE$23,'Site 12'!$C113,HLOOKUP(CONCATENATE(DU$2,DT$1),$B$3:$UUU$272,ROW($J115)-2,FALSE))</f>
        <v>0</v>
      </c>
      <c r="DU115" s="168" t="e">
        <f>IF($S$264=Equivalencies!$AE$23,#REF!,HLOOKUP(CONCATENATE($O$2,DU$1),$B$3:$UUU$272,ROW(#REF!)-2,FALSE))</f>
        <v>#REF!</v>
      </c>
      <c r="DV115" s="168" t="e">
        <f>IF($S$264=Equivalencies!$AE$23,#REF!,HLOOKUP(CONCATENATE($O$2,DV$1),$B$3:$UUU$272,ROW(DR115)-2,FALSE))</f>
        <v>#REF!</v>
      </c>
      <c r="DW115" s="81">
        <f>IF(DY$266=Equivalencies!$AE$23,'Site 12'!$F113,HLOOKUP(CONCATENATE(DU$2,DW$1),$B$3:$UUU$272,ROW($M115)-2,FALSE))</f>
        <v>0</v>
      </c>
      <c r="DX115" s="81">
        <f>IF(DY$266=Equivalencies!$AE$23,'Site 12'!$G113,HLOOKUP(CONCATENATE(DU$2,DX$1),$B$3:$UUU$272,ROW($N115)-2,FALSE))</f>
        <v>0</v>
      </c>
      <c r="DY115" s="81">
        <f>IF(DY$266=Equivalencies!$AE$23,'Site 12'!$H113,HLOOKUP(CONCATENATE(DU$2,DY$1),$B$3:$UUU$272,ROW($O115)-2,FALSE))</f>
        <v>0</v>
      </c>
      <c r="DZ115" s="40"/>
      <c r="EA115" s="40"/>
      <c r="EB115" s="40"/>
      <c r="EC115" s="72"/>
      <c r="ED115" s="73" t="str">
        <f t="shared" si="12"/>
        <v>13Added Service #1:List staff by title based on FTE allocation assigned to the new service8</v>
      </c>
      <c r="EE115" s="168">
        <f>IF(EJ$266=Equivalencies!$AE$23,'Site 13'!$C113,HLOOKUP(CONCATENATE(EF$2,EE$1),$B$3:$UUU$272,ROW($J115)-2,FALSE))</f>
        <v>0</v>
      </c>
      <c r="EF115" s="168" t="e">
        <f>IF($S$264=Equivalencies!$AE$23,#REF!,HLOOKUP(CONCATENATE($O$2,EF$1),$B$3:$UUU$272,ROW(#REF!)-2,FALSE))</f>
        <v>#REF!</v>
      </c>
      <c r="EG115" s="168" t="e">
        <f>IF($S$264=Equivalencies!$AE$23,#REF!,HLOOKUP(CONCATENATE($O$2,EG$1),$B$3:$UUU$272,ROW(EC115)-2,FALSE))</f>
        <v>#REF!</v>
      </c>
      <c r="EH115" s="81">
        <f>IF(EJ$266=Equivalencies!$AE$23,'Site 13'!$F113,HLOOKUP(CONCATENATE(EF$2,EH$1),$B$3:$UUU$272,ROW($M115)-2,FALSE))</f>
        <v>0</v>
      </c>
      <c r="EI115" s="81">
        <f>IF(EJ$266=Equivalencies!$AE$23,'Site 13'!$G113,HLOOKUP(CONCATENATE(EF$2,EI$1),$B$3:$UUU$272,ROW($N115)-2,FALSE))</f>
        <v>0</v>
      </c>
      <c r="EJ115" s="81">
        <f>IF(EJ$266=Equivalencies!$AE$23,'Site 13'!$H113,HLOOKUP(CONCATENATE(EF$2,EJ$1),$B$3:$UUU$272,ROW($O115)-2,FALSE))</f>
        <v>0</v>
      </c>
      <c r="EK115" s="40"/>
      <c r="EL115" s="40"/>
      <c r="EM115" s="40"/>
      <c r="EN115" s="72"/>
      <c r="EO115" s="73" t="str">
        <f t="shared" si="13"/>
        <v>14Added Service #1:List staff by title based on FTE allocation assigned to the new service8</v>
      </c>
      <c r="EP115" s="168">
        <f>IF(EU$266=Equivalencies!$AE$23,'Site 14'!$C113,HLOOKUP(CONCATENATE(EQ$2,EP$1),$B$3:$UUU$272,ROW($J115)-2,FALSE))</f>
        <v>0</v>
      </c>
      <c r="EQ115" s="168" t="e">
        <f>IF($S$264=Equivalencies!$AE$23,#REF!,HLOOKUP(CONCATENATE($O$2,EQ$1),$B$3:$UUU$272,ROW(#REF!)-2,FALSE))</f>
        <v>#REF!</v>
      </c>
      <c r="ER115" s="168" t="e">
        <f>IF($S$264=Equivalencies!$AE$23,#REF!,HLOOKUP(CONCATENATE($O$2,ER$1),$B$3:$UUU$272,ROW(EN115)-2,FALSE))</f>
        <v>#REF!</v>
      </c>
      <c r="ES115" s="81">
        <f>IF(EU$266=Equivalencies!$AE$23,'Site 14'!$F113,HLOOKUP(CONCATENATE(EQ$2,ES$1),$B$3:$UUU$272,ROW($M115)-2,FALSE))</f>
        <v>0</v>
      </c>
      <c r="ET115" s="81">
        <f>IF(EU$266=Equivalencies!$AE$23,'Site 14'!$G113,HLOOKUP(CONCATENATE(EQ$2,ET$1),$B$3:$UUU$272,ROW($N115)-2,FALSE))</f>
        <v>0</v>
      </c>
      <c r="EU115" s="81">
        <f>IF(EU$266=Equivalencies!$AE$23,'Site 14'!$H113,HLOOKUP(CONCATENATE(EQ$2,EU$1),$B$3:$UUU$272,ROW($O115)-2,FALSE))</f>
        <v>0</v>
      </c>
      <c r="EV115" s="40"/>
      <c r="EW115" s="40"/>
      <c r="EX115" s="40"/>
      <c r="EY115" s="72"/>
      <c r="EZ115" s="73" t="str">
        <f t="shared" si="14"/>
        <v>15Added Service #1:List staff by title based on FTE allocation assigned to the new service8</v>
      </c>
      <c r="FA115" s="168">
        <f>IF(FF$266=Equivalencies!$AE$23,'Site 15'!$C113,HLOOKUP(CONCATENATE(FB$2,FA$1),$B$3:$UUU$272,ROW($J115)-2,FALSE))</f>
        <v>0</v>
      </c>
      <c r="FB115" s="168" t="e">
        <f>IF($S$264=Equivalencies!$AE$23,#REF!,HLOOKUP(CONCATENATE($O$2,FB$1),$B$3:$UUU$272,ROW(#REF!)-2,FALSE))</f>
        <v>#REF!</v>
      </c>
      <c r="FC115" s="168" t="e">
        <f>IF($S$264=Equivalencies!$AE$23,#REF!,HLOOKUP(CONCATENATE($O$2,FC$1),$B$3:$UUU$272,ROW(EY115)-2,FALSE))</f>
        <v>#REF!</v>
      </c>
      <c r="FD115" s="81">
        <f>IF(FF$266=Equivalencies!$AE$23,'Site 15'!$F113,HLOOKUP(CONCATENATE(FB$2,FD$1),$B$3:$UUU$272,ROW($M115)-2,FALSE))</f>
        <v>0</v>
      </c>
      <c r="FE115" s="81">
        <f>IF(FF$266=Equivalencies!$AE$23,'Site 15'!$G113,HLOOKUP(CONCATENATE(FB$2,FE$1),$B$3:$UUU$272,ROW($N115)-2,FALSE))</f>
        <v>0</v>
      </c>
      <c r="FF115" s="81">
        <f>IF(FF$266=Equivalencies!$AE$23,'Site 15'!$H113,HLOOKUP(CONCATENATE(FB$2,FF$1),$B$3:$UUU$272,ROW($O115)-2,FALSE))</f>
        <v>0</v>
      </c>
      <c r="FG115" s="40"/>
      <c r="FH115" s="40"/>
      <c r="FI115" s="40"/>
      <c r="FJ115" s="72"/>
      <c r="FK115" s="73" t="str">
        <f t="shared" si="15"/>
        <v>16Added Service #1:List staff by title based on FTE allocation assigned to the new service8</v>
      </c>
      <c r="FL115" s="168">
        <f>IF(FQ$266=Equivalencies!$AE$23,'Site 16'!$C113,HLOOKUP(CONCATENATE(FM$2,FL$1),$B$3:$UUU$272,ROW($J115)-2,FALSE))</f>
        <v>0</v>
      </c>
      <c r="FM115" s="168" t="e">
        <f>IF($S$264=Equivalencies!$AE$23,#REF!,HLOOKUP(CONCATENATE($O$2,FM$1),$B$3:$UUU$272,ROW(#REF!)-2,FALSE))</f>
        <v>#REF!</v>
      </c>
      <c r="FN115" s="168" t="e">
        <f>IF($S$264=Equivalencies!$AE$23,#REF!,HLOOKUP(CONCATENATE($O$2,FN$1),$B$3:$UUU$272,ROW(FJ115)-2,FALSE))</f>
        <v>#REF!</v>
      </c>
      <c r="FO115" s="81">
        <f>IF(FQ$266=Equivalencies!$AE$23,'Site 16'!$F113,HLOOKUP(CONCATENATE(FM$2,FO$1),$B$3:$UUU$272,ROW($M115)-2,FALSE))</f>
        <v>0</v>
      </c>
      <c r="FP115" s="81">
        <f>IF(FQ$266=Equivalencies!$AE$23,'Site 16'!$G113,HLOOKUP(CONCATENATE(FM$2,FP$1),$B$3:$UUU$272,ROW($N115)-2,FALSE))</f>
        <v>0</v>
      </c>
      <c r="FQ115" s="81">
        <f>IF(FQ$266=Equivalencies!$AE$23,'Site 16'!$H113,HLOOKUP(CONCATENATE(FM$2,FQ$1),$B$3:$UUU$272,ROW($O115)-2,FALSE))</f>
        <v>0</v>
      </c>
      <c r="FR115" s="40"/>
      <c r="FS115" s="40"/>
      <c r="FT115" s="40"/>
      <c r="FU115" s="72"/>
      <c r="FV115" s="73" t="str">
        <f t="shared" si="16"/>
        <v>17Added Service #1:List staff by title based on FTE allocation assigned to the new service8</v>
      </c>
      <c r="FW115" s="168">
        <f>IF(GB$266=Equivalencies!$AE$23,'Site 17'!$C113,HLOOKUP(CONCATENATE(FX$2,FW$1),$B$3:$UUU$272,ROW($J115)-2,FALSE))</f>
        <v>0</v>
      </c>
      <c r="FX115" s="168" t="e">
        <f>IF($S$264=Equivalencies!$AE$23,#REF!,HLOOKUP(CONCATENATE($O$2,FX$1),$B$3:$UUU$272,ROW(#REF!)-2,FALSE))</f>
        <v>#REF!</v>
      </c>
      <c r="FY115" s="168" t="e">
        <f>IF($S$264=Equivalencies!$AE$23,#REF!,HLOOKUP(CONCATENATE($O$2,FY$1),$B$3:$UUU$272,ROW(FU115)-2,FALSE))</f>
        <v>#REF!</v>
      </c>
      <c r="FZ115" s="81">
        <f>IF(GB$266=Equivalencies!$AE$23,'Site 17'!$F113,HLOOKUP(CONCATENATE(FX$2,FZ$1),$B$3:$UUU$272,ROW($M115)-2,FALSE))</f>
        <v>0</v>
      </c>
      <c r="GA115" s="81">
        <f>IF(GB$266=Equivalencies!$AE$23,'Site 17'!$G113,HLOOKUP(CONCATENATE(FX$2,GA$1),$B$3:$UUU$272,ROW($N115)-2,FALSE))</f>
        <v>0</v>
      </c>
      <c r="GB115" s="81">
        <f>IF(GB$266=Equivalencies!$AE$23,'Site 17'!$H113,HLOOKUP(CONCATENATE(FX$2,GB$1),$B$3:$UUU$272,ROW($O115)-2,FALSE))</f>
        <v>0</v>
      </c>
      <c r="GC115" s="40"/>
      <c r="GD115" s="40"/>
      <c r="GE115" s="40"/>
      <c r="GF115" s="72"/>
      <c r="GG115" s="73" t="str">
        <f t="shared" si="17"/>
        <v>18Added Service #1:List staff by title based on FTE allocation assigned to the new service8</v>
      </c>
      <c r="GH115" s="168">
        <f>IF(GM$266=Equivalencies!$AE$23,'Site 18'!$C113,HLOOKUP(CONCATENATE(GI$2,GH$1),$B$3:$UUU$272,ROW($J115)-2,FALSE))</f>
        <v>0</v>
      </c>
      <c r="GI115" s="168" t="e">
        <f>IF($S$264=Equivalencies!$AE$23,#REF!,HLOOKUP(CONCATENATE($O$2,GI$1),$B$3:$UUU$272,ROW(#REF!)-2,FALSE))</f>
        <v>#REF!</v>
      </c>
      <c r="GJ115" s="168" t="e">
        <f>IF($S$264=Equivalencies!$AE$23,#REF!,HLOOKUP(CONCATENATE($O$2,GJ$1),$B$3:$UUU$272,ROW(GF115)-2,FALSE))</f>
        <v>#REF!</v>
      </c>
      <c r="GK115" s="81">
        <f>IF(GM$266=Equivalencies!$AE$23,'Site 18'!$F113,HLOOKUP(CONCATENATE(GI$2,GK$1),$B$3:$UUU$272,ROW($M115)-2,FALSE))</f>
        <v>0</v>
      </c>
      <c r="GL115" s="81">
        <f>IF(GM$266=Equivalencies!$AE$23,'Site 18'!$G113,HLOOKUP(CONCATENATE(GI$2,GL$1),$B$3:$UUU$272,ROW($N115)-2,FALSE))</f>
        <v>0</v>
      </c>
      <c r="GM115" s="81">
        <f>IF(GM$266=Equivalencies!$AE$23,'Site 18'!$H113,HLOOKUP(CONCATENATE(GI$2,GM$1),$B$3:$UUU$272,ROW($O115)-2,FALSE))</f>
        <v>0</v>
      </c>
      <c r="GN115" s="40"/>
      <c r="GO115" s="40"/>
      <c r="GP115" s="40"/>
      <c r="GQ115" s="72"/>
      <c r="GR115" s="73" t="str">
        <f t="shared" si="18"/>
        <v>19Added Service #1:List staff by title based on FTE allocation assigned to the new service8</v>
      </c>
      <c r="GS115" s="168">
        <f>IF(GX$266=Equivalencies!$AE$23,'Site 19'!$C113,HLOOKUP(CONCATENATE(GT$2,GS$1),$B$3:$UUU$272,ROW($J115)-2,FALSE))</f>
        <v>0</v>
      </c>
      <c r="GT115" s="168" t="e">
        <f>IF($S$264=Equivalencies!$AE$23,#REF!,HLOOKUP(CONCATENATE($O$2,GT$1),$B$3:$UUU$272,ROW(#REF!)-2,FALSE))</f>
        <v>#REF!</v>
      </c>
      <c r="GU115" s="168" t="e">
        <f>IF($S$264=Equivalencies!$AE$23,#REF!,HLOOKUP(CONCATENATE($O$2,GU$1),$B$3:$UUU$272,ROW(GQ115)-2,FALSE))</f>
        <v>#REF!</v>
      </c>
      <c r="GV115" s="81">
        <f>IF(GX$266=Equivalencies!$AE$23,'Site 19'!$F113,HLOOKUP(CONCATENATE(GT$2,GV$1),$B$3:$UUU$272,ROW($M115)-2,FALSE))</f>
        <v>0</v>
      </c>
      <c r="GW115" s="81">
        <f>IF(GX$266=Equivalencies!$AE$23,'Site 19'!$G113,HLOOKUP(CONCATENATE(GT$2,GW$1),$B$3:$UUU$272,ROW($N115)-2,FALSE))</f>
        <v>0</v>
      </c>
      <c r="GX115" s="81">
        <f>IF(GX$266=Equivalencies!$AE$23,'Site 19'!$H113,HLOOKUP(CONCATENATE(GT$2,GX$1),$B$3:$UUU$272,ROW($O115)-2,FALSE))</f>
        <v>0</v>
      </c>
      <c r="GY115" s="40"/>
      <c r="GZ115" s="40"/>
      <c r="HA115" s="40"/>
      <c r="HB115" s="72"/>
      <c r="HC115" s="73" t="str">
        <f t="shared" si="19"/>
        <v>20Added Service #1:List staff by title based on FTE allocation assigned to the new service8</v>
      </c>
      <c r="HD115" s="168">
        <f>IF(HI$266=Equivalencies!$AE$23,'Site 20'!$C113,HLOOKUP(CONCATENATE(HE$2,HD$1),$B$3:$UUU$272,ROW($J115)-2,FALSE))</f>
        <v>0</v>
      </c>
      <c r="HE115" s="168" t="e">
        <f>IF($S$264=Equivalencies!$AE$23,#REF!,HLOOKUP(CONCATENATE($O$2,HE$1),$B$3:$UUU$272,ROW(#REF!)-2,FALSE))</f>
        <v>#REF!</v>
      </c>
      <c r="HF115" s="168" t="e">
        <f>IF($S$264=Equivalencies!$AE$23,#REF!,HLOOKUP(CONCATENATE($O$2,HF$1),$B$3:$UUU$272,ROW(HB115)-2,FALSE))</f>
        <v>#REF!</v>
      </c>
      <c r="HG115" s="81">
        <f>IF(HI$266=Equivalencies!$AE$23,'Site 20'!$F113,HLOOKUP(CONCATENATE(HE$2,HG$1),$B$3:$UUU$272,ROW($M115)-2,FALSE))</f>
        <v>0</v>
      </c>
      <c r="HH115" s="81">
        <f>IF(HI$266=Equivalencies!$AE$23,'Site 20'!$G113,HLOOKUP(CONCATENATE(HE$2,HH$1),$B$3:$UUU$272,ROW($N115)-2,FALSE))</f>
        <v>0</v>
      </c>
      <c r="HI115" s="81">
        <f>IF(HI$266=Equivalencies!$AE$23,'Site 20'!$H113,HLOOKUP(CONCATENATE(HE$2,HI$1),$B$3:$UUU$272,ROW($O115)-2,FALSE))</f>
        <v>0</v>
      </c>
      <c r="HJ115" s="40"/>
      <c r="HK115" s="40"/>
      <c r="HL115" s="40"/>
      <c r="HM115" s="72"/>
      <c r="HN115" s="73" t="str">
        <f t="shared" si="20"/>
        <v>21Added Service #1:List staff by title based on FTE allocation assigned to the new service8</v>
      </c>
      <c r="HO115" s="168">
        <f>IF(HT$266=Equivalencies!$AE$23,'Site 21'!$C113,HLOOKUP(CONCATENATE(HP$2,HO$1),$B$3:$UUU$272,ROW($J115)-2,FALSE))</f>
        <v>0</v>
      </c>
      <c r="HP115" s="168" t="e">
        <f>IF($S$264=Equivalencies!$AE$23,#REF!,HLOOKUP(CONCATENATE($O$2,HP$1),$B$3:$UUU$272,ROW(#REF!)-2,FALSE))</f>
        <v>#REF!</v>
      </c>
      <c r="HQ115" s="168" t="e">
        <f>IF($S$264=Equivalencies!$AE$23,#REF!,HLOOKUP(CONCATENATE($O$2,HQ$1),$B$3:$UUU$272,ROW(HM115)-2,FALSE))</f>
        <v>#REF!</v>
      </c>
      <c r="HR115" s="81">
        <f>IF(HT$266=Equivalencies!$AE$23,'Site 21'!$F113,HLOOKUP(CONCATENATE(HP$2,HR$1),$B$3:$UUU$272,ROW($M115)-2,FALSE))</f>
        <v>0</v>
      </c>
      <c r="HS115" s="81">
        <f>IF(HT$266=Equivalencies!$AE$23,'Site 21'!$G113,HLOOKUP(CONCATENATE(HP$2,HS$1),$B$3:$UUU$272,ROW($N115)-2,FALSE))</f>
        <v>0</v>
      </c>
      <c r="HT115" s="81">
        <f>IF(HT$266=Equivalencies!$AE$23,'Site 21'!$H113,HLOOKUP(CONCATENATE(HP$2,HT$1),$B$3:$UUU$272,ROW($O115)-2,FALSE))</f>
        <v>0</v>
      </c>
      <c r="HU115" s="40"/>
      <c r="HV115" s="40"/>
      <c r="HW115" s="40"/>
      <c r="HX115" s="72"/>
      <c r="HY115" s="73" t="str">
        <f t="shared" si="21"/>
        <v>22Added Service #1:List staff by title based on FTE allocation assigned to the new service8</v>
      </c>
      <c r="HZ115" s="168">
        <f>IF(IE$266=Equivalencies!$AE$23,'Site 22'!$C113,HLOOKUP(CONCATENATE(IA$2,HZ$1),$B$3:$UUU$272,ROW($J115)-2,FALSE))</f>
        <v>0</v>
      </c>
      <c r="IA115" s="168" t="e">
        <f>IF($S$264=Equivalencies!$AE$23,#REF!,HLOOKUP(CONCATENATE($O$2,IA$1),$B$3:$UUU$272,ROW(#REF!)-2,FALSE))</f>
        <v>#REF!</v>
      </c>
      <c r="IB115" s="168" t="e">
        <f>IF($S$264=Equivalencies!$AE$23,#REF!,HLOOKUP(CONCATENATE($O$2,IB$1),$B$3:$UUU$272,ROW(HX115)-2,FALSE))</f>
        <v>#REF!</v>
      </c>
      <c r="IC115" s="81">
        <f>IF(IE$266=Equivalencies!$AE$23,'Site 22'!$F113,HLOOKUP(CONCATENATE(IA$2,IC$1),$B$3:$UUU$272,ROW($M115)-2,FALSE))</f>
        <v>0</v>
      </c>
      <c r="ID115" s="81">
        <f>IF(IE$266=Equivalencies!$AE$23,'Site 22'!$G113,HLOOKUP(CONCATENATE(IA$2,ID$1),$B$3:$UUU$272,ROW($N115)-2,FALSE))</f>
        <v>0</v>
      </c>
      <c r="IE115" s="81">
        <f>IF(IE$266=Equivalencies!$AE$23,'Site 22'!$H113,HLOOKUP(CONCATENATE(IA$2,IE$1),$B$3:$UUU$272,ROW($O115)-2,FALSE))</f>
        <v>0</v>
      </c>
      <c r="IF115" s="40"/>
      <c r="IG115" s="40"/>
      <c r="IH115" s="40"/>
      <c r="II115" s="72"/>
      <c r="IJ115" s="73" t="str">
        <f t="shared" si="22"/>
        <v>23Added Service #1:List staff by title based on FTE allocation assigned to the new service8</v>
      </c>
      <c r="IK115" s="168">
        <f>IF(IP$266=Equivalencies!$AE$23,'Site 23'!$C113,HLOOKUP(CONCATENATE(IL$2,IK$1),$B$3:$UUU$272,ROW($J115)-2,FALSE))</f>
        <v>0</v>
      </c>
      <c r="IL115" s="168" t="e">
        <f>IF($S$264=Equivalencies!$AE$23,#REF!,HLOOKUP(CONCATENATE($O$2,IL$1),$B$3:$UUU$272,ROW(#REF!)-2,FALSE))</f>
        <v>#REF!</v>
      </c>
      <c r="IM115" s="168" t="e">
        <f>IF($S$264=Equivalencies!$AE$23,#REF!,HLOOKUP(CONCATENATE($O$2,IM$1),$B$3:$UUU$272,ROW(II115)-2,FALSE))</f>
        <v>#REF!</v>
      </c>
      <c r="IN115" s="81">
        <f>IF(IP$266=Equivalencies!$AE$23,'Site 23'!$F113,HLOOKUP(CONCATENATE(IL$2,IN$1),$B$3:$UUU$272,ROW($M115)-2,FALSE))</f>
        <v>0</v>
      </c>
      <c r="IO115" s="81">
        <f>IF(IP$266=Equivalencies!$AE$23,'Site 23'!$G113,HLOOKUP(CONCATENATE(IL$2,IO$1),$B$3:$UUU$272,ROW($N115)-2,FALSE))</f>
        <v>0</v>
      </c>
      <c r="IP115" s="81">
        <f>IF(IP$266=Equivalencies!$AE$23,'Site 23'!$H113,HLOOKUP(CONCATENATE(IL$2,IP$1),$B$3:$UUU$272,ROW($O115)-2,FALSE))</f>
        <v>0</v>
      </c>
      <c r="IQ115" s="40"/>
      <c r="IR115" s="40"/>
      <c r="IS115" s="40"/>
      <c r="IT115" s="72"/>
      <c r="IU115" s="73" t="str">
        <f t="shared" si="23"/>
        <v>24Added Service #1:List staff by title based on FTE allocation assigned to the new service8</v>
      </c>
      <c r="IV115" s="168">
        <f>IF(JA$266=Equivalencies!$AE$23,'Site 24'!$C113,HLOOKUP(CONCATENATE(IW$2,IV$1),$B$3:$UUU$272,ROW($J115)-2,FALSE))</f>
        <v>0</v>
      </c>
      <c r="IW115" s="168" t="e">
        <f>IF($S$264=Equivalencies!$AE$23,#REF!,HLOOKUP(CONCATENATE($O$2,IW$1),$B$3:$UUU$272,ROW(#REF!)-2,FALSE))</f>
        <v>#REF!</v>
      </c>
      <c r="IX115" s="168" t="e">
        <f>IF($S$264=Equivalencies!$AE$23,#REF!,HLOOKUP(CONCATENATE($O$2,IX$1),$B$3:$UUU$272,ROW(IT115)-2,FALSE))</f>
        <v>#REF!</v>
      </c>
      <c r="IY115" s="81">
        <f>IF(JA$266=Equivalencies!$AE$23,'Site 24'!$F113,HLOOKUP(CONCATENATE(IW$2,IY$1),$B$3:$UUU$272,ROW($M115)-2,FALSE))</f>
        <v>0</v>
      </c>
      <c r="IZ115" s="81">
        <f>IF(JA$266=Equivalencies!$AE$23,'Site 24'!$G113,HLOOKUP(CONCATENATE(IW$2,IZ$1),$B$3:$UUU$272,ROW($N115)-2,FALSE))</f>
        <v>0</v>
      </c>
      <c r="JA115" s="81">
        <f>IF(JA$266=Equivalencies!$AE$23,'Site 24'!$H113,HLOOKUP(CONCATENATE(IW$2,JA$1),$B$3:$UUU$272,ROW($O115)-2,FALSE))</f>
        <v>0</v>
      </c>
      <c r="JB115" s="40"/>
      <c r="JC115" s="40"/>
      <c r="JD115" s="40"/>
      <c r="JE115" s="72"/>
      <c r="JF115" s="73" t="str">
        <f t="shared" si="24"/>
        <v>25Added Service #1:List staff by title based on FTE allocation assigned to the new service8</v>
      </c>
      <c r="JG115" s="168">
        <f>IF(JL$266=Equivalencies!$AE$23,'Site 25'!$C113,HLOOKUP(CONCATENATE(JH$2,JG$1),$B$3:$UUU$272,ROW($J115)-2,FALSE))</f>
        <v>0</v>
      </c>
      <c r="JH115" s="168" t="e">
        <f>IF($S$264=Equivalencies!$AE$23,#REF!,HLOOKUP(CONCATENATE($O$2,JH$1),$B$3:$UUU$272,ROW(#REF!)-2,FALSE))</f>
        <v>#REF!</v>
      </c>
      <c r="JI115" s="168" t="e">
        <f>IF($S$264=Equivalencies!$AE$23,#REF!,HLOOKUP(CONCATENATE($O$2,JI$1),$B$3:$UUU$272,ROW(JE115)-2,FALSE))</f>
        <v>#REF!</v>
      </c>
      <c r="JJ115" s="81">
        <f>IF(JL$266=Equivalencies!$AE$23,'Site 25'!$F113,HLOOKUP(CONCATENATE(JH$2,JJ$1),$B$3:$UUU$272,ROW($M115)-2,FALSE))</f>
        <v>0</v>
      </c>
      <c r="JK115" s="81">
        <f>IF(JL$266=Equivalencies!$AE$23,'Site 25'!$G113,HLOOKUP(CONCATENATE(JH$2,JK$1),$B$3:$UUU$272,ROW($N115)-2,FALSE))</f>
        <v>0</v>
      </c>
      <c r="JL115" s="81">
        <f>IF(JL$266=Equivalencies!$AE$23,'Site 25'!$H113,HLOOKUP(CONCATENATE(JH$2,JL$1),$B$3:$UUU$272,ROW($O115)-2,FALSE))</f>
        <v>0</v>
      </c>
      <c r="JM115" s="40"/>
      <c r="JN115" s="40"/>
      <c r="JO115" s="40"/>
      <c r="JP115" s="72"/>
      <c r="JQ115" s="73" t="str">
        <f t="shared" si="25"/>
        <v>26Added Service #1:List staff by title based on FTE allocation assigned to the new service8</v>
      </c>
      <c r="JR115" s="168">
        <f>IF(JW$266=Equivalencies!$AE$23,'Site 26'!$C113,HLOOKUP(CONCATENATE(JS$2,JR$1),$B$3:$UUU$272,ROW($J115)-2,FALSE))</f>
        <v>0</v>
      </c>
      <c r="JS115" s="168" t="e">
        <f>IF($S$264=Equivalencies!$AE$23,#REF!,HLOOKUP(CONCATENATE($O$2,JS$1),$B$3:$UUU$272,ROW(#REF!)-2,FALSE))</f>
        <v>#REF!</v>
      </c>
      <c r="JT115" s="168" t="e">
        <f>IF($S$264=Equivalencies!$AE$23,#REF!,HLOOKUP(CONCATENATE($O$2,JT$1),$B$3:$UUU$272,ROW(JP115)-2,FALSE))</f>
        <v>#REF!</v>
      </c>
      <c r="JU115" s="81">
        <f>IF(JW$266=Equivalencies!$AE$23,'Site 26'!$F113,HLOOKUP(CONCATENATE(JS$2,JU$1),$B$3:$UUU$272,ROW($M115)-2,FALSE))</f>
        <v>0</v>
      </c>
      <c r="JV115" s="81">
        <f>IF(JW$266=Equivalencies!$AE$23,'Site 26'!$G113,HLOOKUP(CONCATENATE(JS$2,JV$1),$B$3:$UUU$272,ROW($N115)-2,FALSE))</f>
        <v>0</v>
      </c>
      <c r="JW115" s="81">
        <f>IF(JW$266=Equivalencies!$AE$23,'Site 26'!$H113,HLOOKUP(CONCATENATE(JS$2,JW$1),$B$3:$UUU$272,ROW($O115)-2,FALSE))</f>
        <v>0</v>
      </c>
      <c r="JX115" s="40"/>
      <c r="JY115" s="40"/>
      <c r="JZ115" s="40"/>
      <c r="KA115" s="72"/>
      <c r="KB115" s="73" t="str">
        <f t="shared" si="26"/>
        <v>27Added Service #1:List staff by title based on FTE allocation assigned to the new service8</v>
      </c>
      <c r="KC115" s="168">
        <f>IF(KH$266=Equivalencies!$AE$23,'Site 27'!$C113,HLOOKUP(CONCATENATE(KD$2,KC$1),$B$3:$UUU$272,ROW($J115)-2,FALSE))</f>
        <v>0</v>
      </c>
      <c r="KD115" s="168" t="e">
        <f>IF($S$264=Equivalencies!$AE$23,#REF!,HLOOKUP(CONCATENATE($O$2,KD$1),$B$3:$UUU$272,ROW(#REF!)-2,FALSE))</f>
        <v>#REF!</v>
      </c>
      <c r="KE115" s="168" t="e">
        <f>IF($S$264=Equivalencies!$AE$23,#REF!,HLOOKUP(CONCATENATE($O$2,KE$1),$B$3:$UUU$272,ROW(KA115)-2,FALSE))</f>
        <v>#REF!</v>
      </c>
      <c r="KF115" s="81">
        <f>IF(KH$266=Equivalencies!$AE$23,'Site 27'!$F113,HLOOKUP(CONCATENATE(KD$2,KF$1),$B$3:$UUU$272,ROW($M115)-2,FALSE))</f>
        <v>0</v>
      </c>
      <c r="KG115" s="81">
        <f>IF(KH$266=Equivalencies!$AE$23,'Site 27'!$G113,HLOOKUP(CONCATENATE(KD$2,KG$1),$B$3:$UUU$272,ROW($N115)-2,FALSE))</f>
        <v>0</v>
      </c>
      <c r="KH115" s="81">
        <f>IF(KH$266=Equivalencies!$AE$23,'Site 27'!$H113,HLOOKUP(CONCATENATE(KD$2,KH$1),$B$3:$UUU$272,ROW($O115)-2,FALSE))</f>
        <v>0</v>
      </c>
      <c r="KI115" s="40"/>
      <c r="KJ115" s="40"/>
      <c r="KK115" s="40"/>
      <c r="KL115" s="72"/>
      <c r="KM115" s="73" t="str">
        <f t="shared" si="27"/>
        <v>28Added Service #1:List staff by title based on FTE allocation assigned to the new service8</v>
      </c>
      <c r="KN115" s="168">
        <f>IF(KS$266=Equivalencies!$AE$23,'Site 28'!$C113,HLOOKUP(CONCATENATE(KO$2,KN$1),$B$3:$UUU$272,ROW($J115)-2,FALSE))</f>
        <v>0</v>
      </c>
      <c r="KO115" s="168" t="e">
        <f>IF($S$264=Equivalencies!$AE$23,#REF!,HLOOKUP(CONCATENATE($O$2,KO$1),$B$3:$UUU$272,ROW(#REF!)-2,FALSE))</f>
        <v>#REF!</v>
      </c>
      <c r="KP115" s="168" t="e">
        <f>IF($S$264=Equivalencies!$AE$23,#REF!,HLOOKUP(CONCATENATE($O$2,KP$1),$B$3:$UUU$272,ROW(KL115)-2,FALSE))</f>
        <v>#REF!</v>
      </c>
      <c r="KQ115" s="81">
        <f>IF(KS$266=Equivalencies!$AE$23,'Site 28'!$F113,HLOOKUP(CONCATENATE(KO$2,KQ$1),$B$3:$UUU$272,ROW($M115)-2,FALSE))</f>
        <v>0</v>
      </c>
      <c r="KR115" s="81">
        <f>IF(KS$266=Equivalencies!$AE$23,'Site 28'!$G113,HLOOKUP(CONCATENATE(KO$2,KR$1),$B$3:$UUU$272,ROW($N115)-2,FALSE))</f>
        <v>0</v>
      </c>
      <c r="KS115" s="81">
        <f>IF(KS$266=Equivalencies!$AE$23,'Site 28'!$H113,HLOOKUP(CONCATENATE(KO$2,KS$1),$B$3:$UUU$272,ROW($O115)-2,FALSE))</f>
        <v>0</v>
      </c>
      <c r="KT115" s="40"/>
      <c r="KU115" s="40"/>
      <c r="KV115" s="40"/>
      <c r="KW115" s="72"/>
      <c r="KX115" s="73" t="str">
        <f t="shared" si="28"/>
        <v>29Added Service #1:List staff by title based on FTE allocation assigned to the new service8</v>
      </c>
      <c r="KY115" s="168">
        <f>IF(LD$266=Equivalencies!$AE$23,'Site 29'!$C113,HLOOKUP(CONCATENATE(KZ$2,KY$1),$B$3:$UUU$272,ROW($J115)-2,FALSE))</f>
        <v>0</v>
      </c>
      <c r="KZ115" s="168" t="e">
        <f>IF($S$264=Equivalencies!$AE$23,#REF!,HLOOKUP(CONCATENATE($O$2,KZ$1),$B$3:$UUU$272,ROW(#REF!)-2,FALSE))</f>
        <v>#REF!</v>
      </c>
      <c r="LA115" s="168" t="e">
        <f>IF($S$264=Equivalencies!$AE$23,#REF!,HLOOKUP(CONCATENATE($O$2,LA$1),$B$3:$UUU$272,ROW(KW115)-2,FALSE))</f>
        <v>#REF!</v>
      </c>
      <c r="LB115" s="81">
        <f>IF(LD$266=Equivalencies!$AE$23,'Site 29'!$F113,HLOOKUP(CONCATENATE(KZ$2,LB$1),$B$3:$UUU$272,ROW($M115)-2,FALSE))</f>
        <v>0</v>
      </c>
      <c r="LC115" s="81">
        <f>IF(LD$266=Equivalencies!$AE$23,'Site 29'!$G113,HLOOKUP(CONCATENATE(KZ$2,LC$1),$B$3:$UUU$272,ROW($N115)-2,FALSE))</f>
        <v>0</v>
      </c>
      <c r="LD115" s="81">
        <f>IF(LD$266=Equivalencies!$AE$23,'Site 29'!$H113,HLOOKUP(CONCATENATE(KZ$2,LD$1),$B$3:$UUU$272,ROW($O115)-2,FALSE))</f>
        <v>0</v>
      </c>
      <c r="LE115" s="40"/>
      <c r="LF115" s="40"/>
      <c r="LG115" s="40"/>
      <c r="LH115" s="72"/>
      <c r="LI115" s="73" t="str">
        <f t="shared" si="29"/>
        <v>30Added Service #1:List staff by title based on FTE allocation assigned to the new service8</v>
      </c>
      <c r="LJ115" s="168">
        <f>IF(LO$266=Equivalencies!$AE$23,'Site 30'!$C113,HLOOKUP(CONCATENATE(LK$2,LJ$1),$B$3:$UUU$272,ROW($J115)-2,FALSE))</f>
        <v>0</v>
      </c>
      <c r="LK115" s="168" t="e">
        <f>IF($S$264=Equivalencies!$AE$23,#REF!,HLOOKUP(CONCATENATE($O$2,LK$1),$B$3:$UUU$272,ROW(#REF!)-2,FALSE))</f>
        <v>#REF!</v>
      </c>
      <c r="LL115" s="168" t="e">
        <f>IF($S$264=Equivalencies!$AE$23,#REF!,HLOOKUP(CONCATENATE($O$2,LL$1),$B$3:$UUU$272,ROW(LH115)-2,FALSE))</f>
        <v>#REF!</v>
      </c>
      <c r="LM115" s="81">
        <f>IF(LO$266=Equivalencies!$AE$23,'Site 30'!$F113,HLOOKUP(CONCATENATE(LK$2,LM$1),$B$3:$UUU$272,ROW($M115)-2,FALSE))</f>
        <v>0</v>
      </c>
      <c r="LN115" s="81">
        <f>IF(LO$266=Equivalencies!$AE$23,'Site 30'!$G113,HLOOKUP(CONCATENATE(LK$2,LN$1),$B$3:$UUU$272,ROW($N115)-2,FALSE))</f>
        <v>0</v>
      </c>
      <c r="LO115" s="81">
        <f>IF(LO$266=Equivalencies!$AE$23,'Site 30'!$H113,HLOOKUP(CONCATENATE(LK$2,LO$1),$B$3:$UUU$272,ROW($O115)-2,FALSE))</f>
        <v>0</v>
      </c>
      <c r="LP115" s="40"/>
      <c r="LQ115" s="40"/>
      <c r="LR115" s="40"/>
      <c r="LS115" s="72"/>
      <c r="LT115" s="73" t="str">
        <f t="shared" si="30"/>
        <v>31Added Service #1:List staff by title based on FTE allocation assigned to the new service8</v>
      </c>
      <c r="LU115" s="168">
        <f>IF(LZ$266=Equivalencies!$AE$23,'Site 31'!$C113,HLOOKUP(CONCATENATE(LV$2,LU$1),$B$3:$UUU$272,ROW($J115)-2,FALSE))</f>
        <v>0</v>
      </c>
      <c r="LV115" s="168" t="e">
        <f>IF($S$264=Equivalencies!$AE$23,#REF!,HLOOKUP(CONCATENATE($O$2,LV$1),$B$3:$UUU$272,ROW(#REF!)-2,FALSE))</f>
        <v>#REF!</v>
      </c>
      <c r="LW115" s="168" t="e">
        <f>IF($S$264=Equivalencies!$AE$23,#REF!,HLOOKUP(CONCATENATE($O$2,LW$1),$B$3:$UUU$272,ROW(LS115)-2,FALSE))</f>
        <v>#REF!</v>
      </c>
      <c r="LX115" s="81">
        <f>IF(LZ$266=Equivalencies!$AE$23,'Site 31'!$F113,HLOOKUP(CONCATENATE(LV$2,LX$1),$B$3:$UUU$272,ROW($M115)-2,FALSE))</f>
        <v>0</v>
      </c>
      <c r="LY115" s="81">
        <f>IF(LZ$266=Equivalencies!$AE$23,'Site 31'!$G113,HLOOKUP(CONCATENATE(LV$2,LY$1),$B$3:$UUU$272,ROW($N115)-2,FALSE))</f>
        <v>0</v>
      </c>
      <c r="LZ115" s="81">
        <f>IF(LZ$266=Equivalencies!$AE$23,'Site 31'!$H113,HLOOKUP(CONCATENATE(LV$2,LZ$1),$B$3:$UUU$272,ROW($O115)-2,FALSE))</f>
        <v>0</v>
      </c>
      <c r="MA115" s="40"/>
      <c r="MB115" s="40"/>
      <c r="MC115" s="40"/>
      <c r="MD115" s="72"/>
      <c r="ME115" s="73" t="str">
        <f t="shared" si="31"/>
        <v>32Added Service #1:List staff by title based on FTE allocation assigned to the new service8</v>
      </c>
      <c r="MF115" s="168">
        <f>IF(MK$266=Equivalencies!$AE$23,'Site 32'!$C113,HLOOKUP(CONCATENATE(MG$2,MF$1),$B$3:$UUU$272,ROW($J115)-2,FALSE))</f>
        <v>0</v>
      </c>
      <c r="MG115" s="168" t="e">
        <f>IF($S$264=Equivalencies!$AE$23,#REF!,HLOOKUP(CONCATENATE($O$2,MG$1),$B$3:$UUU$272,ROW(#REF!)-2,FALSE))</f>
        <v>#REF!</v>
      </c>
      <c r="MH115" s="168" t="e">
        <f>IF($S$264=Equivalencies!$AE$23,#REF!,HLOOKUP(CONCATENATE($O$2,MH$1),$B$3:$UUU$272,ROW(MD115)-2,FALSE))</f>
        <v>#REF!</v>
      </c>
      <c r="MI115" s="81">
        <f>IF(MK$266=Equivalencies!$AE$23,'Site 32'!$F113,HLOOKUP(CONCATENATE(MG$2,MI$1),$B$3:$UUU$272,ROW($M115)-2,FALSE))</f>
        <v>0</v>
      </c>
      <c r="MJ115" s="81">
        <f>IF(MK$266=Equivalencies!$AE$23,'Site 32'!$G113,HLOOKUP(CONCATENATE(MG$2,MJ$1),$B$3:$UUU$272,ROW($N115)-2,FALSE))</f>
        <v>0</v>
      </c>
      <c r="MK115" s="81">
        <f>IF(MK$266=Equivalencies!$AE$23,'Site 32'!$H113,HLOOKUP(CONCATENATE(MG$2,MK$1),$B$3:$UUU$272,ROW($O115)-2,FALSE))</f>
        <v>0</v>
      </c>
      <c r="ML115" s="40"/>
      <c r="MM115" s="40"/>
      <c r="MN115" s="40"/>
      <c r="MO115" s="72"/>
      <c r="MP115" s="73" t="str">
        <f t="shared" si="32"/>
        <v>33Added Service #1:List staff by title based on FTE allocation assigned to the new service8</v>
      </c>
      <c r="MQ115" s="168">
        <f>IF(MV$266=Equivalencies!$AE$23,'Site 33'!$C113,HLOOKUP(CONCATENATE(MR$2,MQ$1),$B$3:$UUU$272,ROW($J115)-2,FALSE))</f>
        <v>0</v>
      </c>
      <c r="MR115" s="168" t="e">
        <f>IF($S$264=Equivalencies!$AE$23,#REF!,HLOOKUP(CONCATENATE($O$2,MR$1),$B$3:$UUU$272,ROW(#REF!)-2,FALSE))</f>
        <v>#REF!</v>
      </c>
      <c r="MS115" s="168" t="e">
        <f>IF($S$264=Equivalencies!$AE$23,#REF!,HLOOKUP(CONCATENATE($O$2,MS$1),$B$3:$UUU$272,ROW(MO115)-2,FALSE))</f>
        <v>#REF!</v>
      </c>
      <c r="MT115" s="81">
        <f>IF(MV$266=Equivalencies!$AE$23,'Site 33'!$F113,HLOOKUP(CONCATENATE(MR$2,MT$1),$B$3:$UUU$272,ROW($M115)-2,FALSE))</f>
        <v>0</v>
      </c>
      <c r="MU115" s="81">
        <f>IF(MV$266=Equivalencies!$AE$23,'Site 33'!$G113,HLOOKUP(CONCATENATE(MR$2,MU$1),$B$3:$UUU$272,ROW($N115)-2,FALSE))</f>
        <v>0</v>
      </c>
      <c r="MV115" s="81">
        <f>IF(MV$266=Equivalencies!$AE$23,'Site 33'!$H113,HLOOKUP(CONCATENATE(MR$2,MV$1),$B$3:$UUU$272,ROW($O115)-2,FALSE))</f>
        <v>0</v>
      </c>
      <c r="MW115" s="40"/>
      <c r="MX115" s="40"/>
      <c r="MY115" s="40"/>
      <c r="MZ115" s="72"/>
      <c r="NA115" s="73" t="str">
        <f t="shared" si="33"/>
        <v>34Added Service #1:List staff by title based on FTE allocation assigned to the new service8</v>
      </c>
      <c r="NB115" s="168">
        <f>IF(NG$266=Equivalencies!$AE$23,'Site 34'!$C113,HLOOKUP(CONCATENATE(NC$2,NB$1),$B$3:$UUU$272,ROW($J115)-2,FALSE))</f>
        <v>0</v>
      </c>
      <c r="NC115" s="168" t="e">
        <f>IF($S$264=Equivalencies!$AE$23,#REF!,HLOOKUP(CONCATENATE($O$2,NC$1),$B$3:$UUU$272,ROW(#REF!)-2,FALSE))</f>
        <v>#REF!</v>
      </c>
      <c r="ND115" s="168" t="e">
        <f>IF($S$264=Equivalencies!$AE$23,#REF!,HLOOKUP(CONCATENATE($O$2,ND$1),$B$3:$UUU$272,ROW(MZ115)-2,FALSE))</f>
        <v>#REF!</v>
      </c>
      <c r="NE115" s="81">
        <f>IF(NG$266=Equivalencies!$AE$23,'Site 34'!$F113,HLOOKUP(CONCATENATE(NC$2,NE$1),$B$3:$UUU$272,ROW($M115)-2,FALSE))</f>
        <v>0</v>
      </c>
      <c r="NF115" s="81">
        <f>IF(NG$266=Equivalencies!$AE$23,'Site 34'!$G113,HLOOKUP(CONCATENATE(NC$2,NF$1),$B$3:$UUU$272,ROW($N115)-2,FALSE))</f>
        <v>0</v>
      </c>
      <c r="NG115" s="81">
        <f>IF(NG$266=Equivalencies!$AE$23,'Site 34'!$H113,HLOOKUP(CONCATENATE(NC$2,NG$1),$B$3:$UUU$272,ROW($O115)-2,FALSE))</f>
        <v>0</v>
      </c>
      <c r="NH115" s="40"/>
      <c r="NI115" s="40"/>
      <c r="NJ115" s="40"/>
      <c r="NK115" s="72"/>
      <c r="NL115" s="73" t="str">
        <f t="shared" si="34"/>
        <v>35Added Service #1:List staff by title based on FTE allocation assigned to the new service8</v>
      </c>
      <c r="NM115" s="168">
        <f>IF(NR$266=Equivalencies!$AE$23,'Site 35'!$C113,HLOOKUP(CONCATENATE(NN$2,NM$1),$B$3:$UUU$272,ROW($J115)-2,FALSE))</f>
        <v>0</v>
      </c>
      <c r="NN115" s="168" t="e">
        <f>IF($S$264=Equivalencies!$AE$23,#REF!,HLOOKUP(CONCATENATE($O$2,NN$1),$B$3:$UUU$272,ROW(#REF!)-2,FALSE))</f>
        <v>#REF!</v>
      </c>
      <c r="NO115" s="168" t="e">
        <f>IF($S$264=Equivalencies!$AE$23,#REF!,HLOOKUP(CONCATENATE($O$2,NO$1),$B$3:$UUU$272,ROW(NK115)-2,FALSE))</f>
        <v>#REF!</v>
      </c>
      <c r="NP115" s="81">
        <f>IF(NR$266=Equivalencies!$AE$23,'Site 35'!$F113,HLOOKUP(CONCATENATE(NN$2,NP$1),$B$3:$UUU$272,ROW($M115)-2,FALSE))</f>
        <v>0</v>
      </c>
      <c r="NQ115" s="81">
        <f>IF(NR$266=Equivalencies!$AE$23,'Site 35'!$G113,HLOOKUP(CONCATENATE(NN$2,NQ$1),$B$3:$UUU$272,ROW($N115)-2,FALSE))</f>
        <v>0</v>
      </c>
      <c r="NR115" s="81">
        <f>IF(NR$266=Equivalencies!$AE$23,'Site 35'!$H113,HLOOKUP(CONCATENATE(NN$2,NR$1),$B$3:$UUU$272,ROW($O115)-2,FALSE))</f>
        <v>0</v>
      </c>
      <c r="NS115" s="40"/>
      <c r="NT115" s="40"/>
      <c r="NU115" s="40"/>
      <c r="NV115" s="72"/>
      <c r="NW115" s="73" t="str">
        <f t="shared" si="35"/>
        <v>36Added Service #1:List staff by title based on FTE allocation assigned to the new service8</v>
      </c>
      <c r="NX115" s="168">
        <f>IF(OC$266=Equivalencies!$AE$23,'Site 36'!$C113,HLOOKUP(CONCATENATE(NY$2,NX$1),$B$3:$UUU$272,ROW($J115)-2,FALSE))</f>
        <v>0</v>
      </c>
      <c r="NY115" s="168" t="e">
        <f>IF($S$264=Equivalencies!$AE$23,#REF!,HLOOKUP(CONCATENATE($O$2,NY$1),$B$3:$UUU$272,ROW(#REF!)-2,FALSE))</f>
        <v>#REF!</v>
      </c>
      <c r="NZ115" s="168" t="e">
        <f>IF($S$264=Equivalencies!$AE$23,#REF!,HLOOKUP(CONCATENATE($O$2,NZ$1),$B$3:$UUU$272,ROW(NV115)-2,FALSE))</f>
        <v>#REF!</v>
      </c>
      <c r="OA115" s="81">
        <f>IF(OC$266=Equivalencies!$AE$23,'Site 36'!$F113,HLOOKUP(CONCATENATE(NY$2,OA$1),$B$3:$UUU$272,ROW($M115)-2,FALSE))</f>
        <v>0</v>
      </c>
      <c r="OB115" s="81">
        <f>IF(OC$266=Equivalencies!$AE$23,'Site 36'!$G113,HLOOKUP(CONCATENATE(NY$2,OB$1),$B$3:$UUU$272,ROW($N115)-2,FALSE))</f>
        <v>0</v>
      </c>
      <c r="OC115" s="81">
        <f>IF(OC$266=Equivalencies!$AE$23,'Site 36'!$H113,HLOOKUP(CONCATENATE(NY$2,OC$1),$B$3:$UUU$272,ROW($O115)-2,FALSE))</f>
        <v>0</v>
      </c>
      <c r="OD115" s="40"/>
      <c r="OE115" s="40"/>
      <c r="OF115" s="40"/>
      <c r="OG115" s="72"/>
      <c r="OH115" s="73" t="str">
        <f t="shared" si="36"/>
        <v>37Added Service #1:List staff by title based on FTE allocation assigned to the new service8</v>
      </c>
      <c r="OI115" s="168">
        <f>IF(ON$266=Equivalencies!$AE$23,'Site 37'!$C113,HLOOKUP(CONCATENATE(OJ$2,OI$1),$B$3:$UUU$272,ROW($J115)-2,FALSE))</f>
        <v>0</v>
      </c>
      <c r="OJ115" s="168" t="e">
        <f>IF($S$264=Equivalencies!$AE$23,#REF!,HLOOKUP(CONCATENATE($O$2,OJ$1),$B$3:$UUU$272,ROW(#REF!)-2,FALSE))</f>
        <v>#REF!</v>
      </c>
      <c r="OK115" s="168" t="e">
        <f>IF($S$264=Equivalencies!$AE$23,#REF!,HLOOKUP(CONCATENATE($O$2,OK$1),$B$3:$UUU$272,ROW(OG115)-2,FALSE))</f>
        <v>#REF!</v>
      </c>
      <c r="OL115" s="81">
        <f>IF(ON$266=Equivalencies!$AE$23,'Site 37'!$F113,HLOOKUP(CONCATENATE(OJ$2,OL$1),$B$3:$UUU$272,ROW($M115)-2,FALSE))</f>
        <v>0</v>
      </c>
      <c r="OM115" s="81">
        <f>IF(ON$266=Equivalencies!$AE$23,'Site 37'!$G113,HLOOKUP(CONCATENATE(OJ$2,OM$1),$B$3:$UUU$272,ROW($N115)-2,FALSE))</f>
        <v>0</v>
      </c>
      <c r="ON115" s="81">
        <f>IF(ON$266=Equivalencies!$AE$23,'Site 37'!$H113,HLOOKUP(CONCATENATE(OJ$2,ON$1),$B$3:$UUU$272,ROW($O115)-2,FALSE))</f>
        <v>0</v>
      </c>
      <c r="OO115" s="40"/>
      <c r="OP115" s="40"/>
      <c r="OQ115" s="40"/>
      <c r="OR115" s="72"/>
      <c r="OS115" s="73" t="str">
        <f t="shared" si="37"/>
        <v>38Added Service #1:List staff by title based on FTE allocation assigned to the new service8</v>
      </c>
      <c r="OT115" s="168">
        <f>IF(OY$266=Equivalencies!$AE$23,'Site 38'!$C113,HLOOKUP(CONCATENATE(OU$2,OT$1),$B$3:$UUU$272,ROW($J115)-2,FALSE))</f>
        <v>0</v>
      </c>
      <c r="OU115" s="168" t="e">
        <f>IF($S$264=Equivalencies!$AE$23,#REF!,HLOOKUP(CONCATENATE($O$2,OU$1),$B$3:$UUU$272,ROW(#REF!)-2,FALSE))</f>
        <v>#REF!</v>
      </c>
      <c r="OV115" s="168" t="e">
        <f>IF($S$264=Equivalencies!$AE$23,#REF!,HLOOKUP(CONCATENATE($O$2,OV$1),$B$3:$UUU$272,ROW(OR115)-2,FALSE))</f>
        <v>#REF!</v>
      </c>
      <c r="OW115" s="81">
        <f>IF(OY$266=Equivalencies!$AE$23,'Site 38'!$F113,HLOOKUP(CONCATENATE(OU$2,OW$1),$B$3:$UUU$272,ROW($M115)-2,FALSE))</f>
        <v>0</v>
      </c>
      <c r="OX115" s="81">
        <f>IF(OY$266=Equivalencies!$AE$23,'Site 38'!$G113,HLOOKUP(CONCATENATE(OU$2,OX$1),$B$3:$UUU$272,ROW($N115)-2,FALSE))</f>
        <v>0</v>
      </c>
      <c r="OY115" s="81">
        <f>IF(OY$266=Equivalencies!$AE$23,'Site 38'!$H113,HLOOKUP(CONCATENATE(OU$2,OY$1),$B$3:$UUU$272,ROW($O115)-2,FALSE))</f>
        <v>0</v>
      </c>
      <c r="OZ115" s="40"/>
      <c r="PA115" s="40"/>
      <c r="PB115" s="40"/>
      <c r="PC115" s="72"/>
      <c r="PD115" s="73" t="str">
        <f t="shared" si="38"/>
        <v>39Added Service #1:List staff by title based on FTE allocation assigned to the new service8</v>
      </c>
      <c r="PE115" s="168">
        <f>IF(PJ$266=Equivalencies!$AE$23,'Site 39'!$C113,HLOOKUP(CONCATENATE(PF$2,PE$1),$B$3:$UUU$272,ROW($J115)-2,FALSE))</f>
        <v>0</v>
      </c>
      <c r="PF115" s="168" t="e">
        <f>IF($S$264=Equivalencies!$AE$23,#REF!,HLOOKUP(CONCATENATE($O$2,PF$1),$B$3:$UUU$272,ROW(#REF!)-2,FALSE))</f>
        <v>#REF!</v>
      </c>
      <c r="PG115" s="168" t="e">
        <f>IF($S$264=Equivalencies!$AE$23,#REF!,HLOOKUP(CONCATENATE($O$2,PG$1),$B$3:$UUU$272,ROW(PC115)-2,FALSE))</f>
        <v>#REF!</v>
      </c>
      <c r="PH115" s="81">
        <f>IF(PJ$266=Equivalencies!$AE$23,'Site 39'!$F113,HLOOKUP(CONCATENATE(PF$2,PH$1),$B$3:$UUU$272,ROW($M115)-2,FALSE))</f>
        <v>0</v>
      </c>
      <c r="PI115" s="81">
        <f>IF(PJ$266=Equivalencies!$AE$23,'Site 39'!$G113,HLOOKUP(CONCATENATE(PF$2,PI$1),$B$3:$UUU$272,ROW($N115)-2,FALSE))</f>
        <v>0</v>
      </c>
      <c r="PJ115" s="81">
        <f>IF(PJ$266=Equivalencies!$AE$23,'Site 39'!$H113,HLOOKUP(CONCATENATE(PF$2,PJ$1),$B$3:$UUU$272,ROW($O115)-2,FALSE))</f>
        <v>0</v>
      </c>
      <c r="PK115" s="40"/>
      <c r="PL115" s="40"/>
      <c r="PM115" s="40"/>
      <c r="PN115" s="72"/>
      <c r="PO115" s="73" t="str">
        <f t="shared" si="39"/>
        <v>40Added Service #1:List staff by title based on FTE allocation assigned to the new service8</v>
      </c>
      <c r="PP115" s="168">
        <f>IF(PU$266=Equivalencies!$AE$23,'Site 40'!$C113,HLOOKUP(CONCATENATE(PQ$2,PP$1),$B$3:$UUU$272,ROW($J115)-2,FALSE))</f>
        <v>0</v>
      </c>
      <c r="PQ115" s="168" t="e">
        <f>IF($S$264=Equivalencies!$AE$23,#REF!,HLOOKUP(CONCATENATE($O$2,PQ$1),$B$3:$UUU$272,ROW(#REF!)-2,FALSE))</f>
        <v>#REF!</v>
      </c>
      <c r="PR115" s="168" t="e">
        <f>IF($S$264=Equivalencies!$AE$23,#REF!,HLOOKUP(CONCATENATE($O$2,PR$1),$B$3:$UUU$272,ROW(PN115)-2,FALSE))</f>
        <v>#REF!</v>
      </c>
      <c r="PS115" s="81">
        <f>IF(PU$266=Equivalencies!$AE$23,'Site 40'!$F113,HLOOKUP(CONCATENATE(PQ$2,PS$1),$B$3:$UUU$272,ROW($M115)-2,FALSE))</f>
        <v>0</v>
      </c>
      <c r="PT115" s="81">
        <f>IF(PU$266=Equivalencies!$AE$23,'Site 40'!$G113,HLOOKUP(CONCATENATE(PQ$2,PT$1),$B$3:$UUU$272,ROW($N115)-2,FALSE))</f>
        <v>0</v>
      </c>
      <c r="PU115" s="81">
        <f>IF(PU$266=Equivalencies!$AE$23,'Site 40'!$H113,HLOOKUP(CONCATENATE(PQ$2,PU$1),$B$3:$UUU$272,ROW($O115)-2,FALSE))</f>
        <v>0</v>
      </c>
      <c r="PV115" s="40"/>
      <c r="PW115" s="40"/>
      <c r="PX115" s="40"/>
      <c r="PY115" s="72"/>
      <c r="PZ115" s="73" t="str">
        <f t="shared" si="40"/>
        <v>41Added Service #1:List staff by title based on FTE allocation assigned to the new service8</v>
      </c>
      <c r="QA115" s="168">
        <f>IF(QF$266=Equivalencies!$AE$23,'Site 41'!$C113,HLOOKUP(CONCATENATE(QB$2,QA$1),$B$3:$UUU$272,ROW($J115)-2,FALSE))</f>
        <v>0</v>
      </c>
      <c r="QB115" s="168" t="e">
        <f>IF($S$264=Equivalencies!$AE$23,#REF!,HLOOKUP(CONCATENATE($O$2,QB$1),$B$3:$UUU$272,ROW(#REF!)-2,FALSE))</f>
        <v>#REF!</v>
      </c>
      <c r="QC115" s="168" t="e">
        <f>IF($S$264=Equivalencies!$AE$23,#REF!,HLOOKUP(CONCATENATE($O$2,QC$1),$B$3:$UUU$272,ROW(PY115)-2,FALSE))</f>
        <v>#REF!</v>
      </c>
      <c r="QD115" s="81">
        <f>IF(QF$266=Equivalencies!$AE$23,'Site 41'!$F113,HLOOKUP(CONCATENATE(QB$2,QD$1),$B$3:$UUU$272,ROW($M115)-2,FALSE))</f>
        <v>0</v>
      </c>
      <c r="QE115" s="81">
        <f>IF(QF$266=Equivalencies!$AE$23,'Site 41'!$G113,HLOOKUP(CONCATENATE(QB$2,QE$1),$B$3:$UUU$272,ROW($N115)-2,FALSE))</f>
        <v>0</v>
      </c>
      <c r="QF115" s="81">
        <f>IF(QF$266=Equivalencies!$AE$23,'Site 41'!$H113,HLOOKUP(CONCATENATE(QB$2,QF$1),$B$3:$UUU$272,ROW($O115)-2,FALSE))</f>
        <v>0</v>
      </c>
      <c r="QG115" s="40"/>
      <c r="QH115" s="40"/>
      <c r="QI115" s="40"/>
      <c r="QJ115" s="72"/>
      <c r="QK115" s="73" t="str">
        <f t="shared" si="41"/>
        <v>42Added Service #1:List staff by title based on FTE allocation assigned to the new service8</v>
      </c>
      <c r="QL115" s="168">
        <f>IF(QQ$266=Equivalencies!$AE$23,'Site 42'!$C113,HLOOKUP(CONCATENATE(QM$2,QL$1),$B$3:$UUU$272,ROW($J115)-2,FALSE))</f>
        <v>0</v>
      </c>
      <c r="QM115" s="168" t="e">
        <f>IF($S$264=Equivalencies!$AE$23,#REF!,HLOOKUP(CONCATENATE($O$2,QM$1),$B$3:$UUU$272,ROW(#REF!)-2,FALSE))</f>
        <v>#REF!</v>
      </c>
      <c r="QN115" s="168" t="e">
        <f>IF($S$264=Equivalencies!$AE$23,#REF!,HLOOKUP(CONCATENATE($O$2,QN$1),$B$3:$UUU$272,ROW(QJ115)-2,FALSE))</f>
        <v>#REF!</v>
      </c>
      <c r="QO115" s="81">
        <f>IF(QQ$266=Equivalencies!$AE$23,'Site 42'!$F113,HLOOKUP(CONCATENATE(QM$2,QO$1),$B$3:$UUU$272,ROW($M115)-2,FALSE))</f>
        <v>0</v>
      </c>
      <c r="QP115" s="81">
        <f>IF(QQ$266=Equivalencies!$AE$23,'Site 42'!$G113,HLOOKUP(CONCATENATE(QM$2,QP$1),$B$3:$UUU$272,ROW($N115)-2,FALSE))</f>
        <v>0</v>
      </c>
      <c r="QQ115" s="81">
        <f>IF(QQ$266=Equivalencies!$AE$23,'Site 42'!$H113,HLOOKUP(CONCATENATE(QM$2,QQ$1),$B$3:$UUU$272,ROW($O115)-2,FALSE))</f>
        <v>0</v>
      </c>
      <c r="QR115" s="40"/>
      <c r="QS115" s="40"/>
      <c r="QT115" s="40"/>
      <c r="QU115" s="72"/>
      <c r="QV115" s="73" t="str">
        <f t="shared" si="42"/>
        <v>43Added Service #1:List staff by title based on FTE allocation assigned to the new service8</v>
      </c>
      <c r="QW115" s="168">
        <f>IF(RB$266=Equivalencies!$AE$23,'Site 43'!$C113,HLOOKUP(CONCATENATE(QX$2,QW$1),$B$3:$UUU$272,ROW($J115)-2,FALSE))</f>
        <v>0</v>
      </c>
      <c r="QX115" s="168" t="e">
        <f>IF($S$264=Equivalencies!$AE$23,#REF!,HLOOKUP(CONCATENATE($O$2,QX$1),$B$3:$UUU$272,ROW(#REF!)-2,FALSE))</f>
        <v>#REF!</v>
      </c>
      <c r="QY115" s="168" t="e">
        <f>IF($S$264=Equivalencies!$AE$23,#REF!,HLOOKUP(CONCATENATE($O$2,QY$1),$B$3:$UUU$272,ROW(QU115)-2,FALSE))</f>
        <v>#REF!</v>
      </c>
      <c r="QZ115" s="81">
        <f>IF(RB$266=Equivalencies!$AE$23,'Site 43'!$F113,HLOOKUP(CONCATENATE(QX$2,QZ$1),$B$3:$UUU$272,ROW($M115)-2,FALSE))</f>
        <v>0</v>
      </c>
      <c r="RA115" s="81">
        <f>IF(RB$266=Equivalencies!$AE$23,'Site 43'!$G113,HLOOKUP(CONCATENATE(QX$2,RA$1),$B$3:$UUU$272,ROW($N115)-2,FALSE))</f>
        <v>0</v>
      </c>
      <c r="RB115" s="81">
        <f>IF(RB$266=Equivalencies!$AE$23,'Site 43'!$H113,HLOOKUP(CONCATENATE(QX$2,RB$1),$B$3:$UUU$272,ROW($O115)-2,FALSE))</f>
        <v>0</v>
      </c>
      <c r="RC115" s="40"/>
      <c r="RD115" s="40"/>
      <c r="RE115" s="40"/>
      <c r="RF115" s="72"/>
      <c r="RG115" s="73" t="str">
        <f t="shared" si="43"/>
        <v>44Added Service #1:List staff by title based on FTE allocation assigned to the new service8</v>
      </c>
      <c r="RH115" s="168">
        <f>IF(RM$266=Equivalencies!$AE$23,'Site 44'!$C113,HLOOKUP(CONCATENATE(RI$2,RH$1),$B$3:$UUU$272,ROW($J115)-2,FALSE))</f>
        <v>0</v>
      </c>
      <c r="RI115" s="168" t="e">
        <f>IF($S$264=Equivalencies!$AE$23,#REF!,HLOOKUP(CONCATENATE($O$2,RI$1),$B$3:$UUU$272,ROW(#REF!)-2,FALSE))</f>
        <v>#REF!</v>
      </c>
      <c r="RJ115" s="168" t="e">
        <f>IF($S$264=Equivalencies!$AE$23,#REF!,HLOOKUP(CONCATENATE($O$2,RJ$1),$B$3:$UUU$272,ROW(RF115)-2,FALSE))</f>
        <v>#REF!</v>
      </c>
      <c r="RK115" s="81">
        <f>IF(RM$266=Equivalencies!$AE$23,'Site 44'!$F113,HLOOKUP(CONCATENATE(RI$2,RK$1),$B$3:$UUU$272,ROW($M115)-2,FALSE))</f>
        <v>0</v>
      </c>
      <c r="RL115" s="81">
        <f>IF(RM$266=Equivalencies!$AE$23,'Site 44'!$G113,HLOOKUP(CONCATENATE(RI$2,RL$1),$B$3:$UUU$272,ROW($N115)-2,FALSE))</f>
        <v>0</v>
      </c>
      <c r="RM115" s="81">
        <f>IF(RM$266=Equivalencies!$AE$23,'Site 44'!$H113,HLOOKUP(CONCATENATE(RI$2,RM$1),$B$3:$UUU$272,ROW($O115)-2,FALSE))</f>
        <v>0</v>
      </c>
      <c r="RN115" s="40"/>
      <c r="RO115" s="40"/>
      <c r="RP115" s="40"/>
      <c r="RQ115" s="72"/>
      <c r="RR115" s="73" t="str">
        <f t="shared" si="44"/>
        <v>45Added Service #1:List staff by title based on FTE allocation assigned to the new service8</v>
      </c>
      <c r="RS115" s="168">
        <f>IF(RX$266=Equivalencies!$AE$23,'Site 45'!$C113,HLOOKUP(CONCATENATE(RT$2,RS$1),$B$3:$UUU$272,ROW($J115)-2,FALSE))</f>
        <v>0</v>
      </c>
      <c r="RT115" s="168" t="e">
        <f>IF($S$264=Equivalencies!$AE$23,#REF!,HLOOKUP(CONCATENATE($O$2,RT$1),$B$3:$UUU$272,ROW(#REF!)-2,FALSE))</f>
        <v>#REF!</v>
      </c>
      <c r="RU115" s="168" t="e">
        <f>IF($S$264=Equivalencies!$AE$23,#REF!,HLOOKUP(CONCATENATE($O$2,RU$1),$B$3:$UUU$272,ROW(RQ115)-2,FALSE))</f>
        <v>#REF!</v>
      </c>
      <c r="RV115" s="81">
        <f>IF(RX$266=Equivalencies!$AE$23,'Site 45'!$F113,HLOOKUP(CONCATENATE(RT$2,RV$1),$B$3:$UUU$272,ROW($M115)-2,FALSE))</f>
        <v>0</v>
      </c>
      <c r="RW115" s="81">
        <f>IF(RX$266=Equivalencies!$AE$23,'Site 45'!$G113,HLOOKUP(CONCATENATE(RT$2,RW$1),$B$3:$UUU$272,ROW($N115)-2,FALSE))</f>
        <v>0</v>
      </c>
      <c r="RX115" s="81">
        <f>IF(RX$266=Equivalencies!$AE$23,'Site 45'!$H113,HLOOKUP(CONCATENATE(RT$2,RX$1),$B$3:$UUU$272,ROW($O115)-2,FALSE))</f>
        <v>0</v>
      </c>
      <c r="RY115" s="40"/>
      <c r="RZ115" s="40"/>
      <c r="SA115" s="40"/>
      <c r="SB115" s="72"/>
      <c r="SC115" s="73" t="str">
        <f t="shared" si="45"/>
        <v>46Added Service #1:List staff by title based on FTE allocation assigned to the new service8</v>
      </c>
      <c r="SD115" s="168">
        <f>IF(SI$266=Equivalencies!$AE$23,'Site 46'!$C113,HLOOKUP(CONCATENATE(SE$2,SD$1),$B$3:$UUU$272,ROW($J115)-2,FALSE))</f>
        <v>0</v>
      </c>
      <c r="SE115" s="168" t="e">
        <f>IF($S$264=Equivalencies!$AE$23,#REF!,HLOOKUP(CONCATENATE($O$2,SE$1),$B$3:$UUU$272,ROW(#REF!)-2,FALSE))</f>
        <v>#REF!</v>
      </c>
      <c r="SF115" s="168" t="e">
        <f>IF($S$264=Equivalencies!$AE$23,#REF!,HLOOKUP(CONCATENATE($O$2,SF$1),$B$3:$UUU$272,ROW(SB115)-2,FALSE))</f>
        <v>#REF!</v>
      </c>
      <c r="SG115" s="81">
        <f>IF(SI$266=Equivalencies!$AE$23,'Site 46'!$F113,HLOOKUP(CONCATENATE(SE$2,SG$1),$B$3:$UUU$272,ROW($M115)-2,FALSE))</f>
        <v>0</v>
      </c>
      <c r="SH115" s="81">
        <f>IF(SI$266=Equivalencies!$AE$23,'Site 46'!$G113,HLOOKUP(CONCATENATE(SE$2,SH$1),$B$3:$UUU$272,ROW($N115)-2,FALSE))</f>
        <v>0</v>
      </c>
      <c r="SI115" s="81">
        <f>IF(SI$266=Equivalencies!$AE$23,'Site 46'!$H113,HLOOKUP(CONCATENATE(SE$2,SI$1),$B$3:$UUU$272,ROW($O115)-2,FALSE))</f>
        <v>0</v>
      </c>
      <c r="SJ115" s="40"/>
      <c r="SK115" s="40"/>
      <c r="SL115" s="40"/>
      <c r="SM115" s="72"/>
      <c r="SN115" s="73" t="str">
        <f t="shared" si="46"/>
        <v>47Added Service #1:List staff by title based on FTE allocation assigned to the new service8</v>
      </c>
      <c r="SO115" s="168">
        <f>IF(ST$266=Equivalencies!$AE$23,'Site 47'!$C113,HLOOKUP(CONCATENATE(SP$2,SO$1),$B$3:$UUU$272,ROW($J115)-2,FALSE))</f>
        <v>0</v>
      </c>
      <c r="SP115" s="168" t="e">
        <f>IF($S$264=Equivalencies!$AE$23,#REF!,HLOOKUP(CONCATENATE($O$2,SP$1),$B$3:$UUU$272,ROW(#REF!)-2,FALSE))</f>
        <v>#REF!</v>
      </c>
      <c r="SQ115" s="168" t="e">
        <f>IF($S$264=Equivalencies!$AE$23,#REF!,HLOOKUP(CONCATENATE($O$2,SQ$1),$B$3:$UUU$272,ROW(SM115)-2,FALSE))</f>
        <v>#REF!</v>
      </c>
      <c r="SR115" s="81">
        <f>IF(ST$266=Equivalencies!$AE$23,'Site 47'!$F113,HLOOKUP(CONCATENATE(SP$2,SR$1),$B$3:$UUU$272,ROW($M115)-2,FALSE))</f>
        <v>0</v>
      </c>
      <c r="SS115" s="81">
        <f>IF(ST$266=Equivalencies!$AE$23,'Site 47'!$G113,HLOOKUP(CONCATENATE(SP$2,SS$1),$B$3:$UUU$272,ROW($N115)-2,FALSE))</f>
        <v>0</v>
      </c>
      <c r="ST115" s="81">
        <f>IF(ST$266=Equivalencies!$AE$23,'Site 47'!$H113,HLOOKUP(CONCATENATE(SP$2,ST$1),$B$3:$UUU$272,ROW($O115)-2,FALSE))</f>
        <v>0</v>
      </c>
      <c r="SU115" s="40"/>
      <c r="SV115" s="40"/>
      <c r="SW115" s="40"/>
      <c r="SX115" s="72"/>
      <c r="SY115" s="73" t="str">
        <f t="shared" si="47"/>
        <v>48Added Service #1:List staff by title based on FTE allocation assigned to the new service8</v>
      </c>
      <c r="SZ115" s="168">
        <f>IF(TE$266=Equivalencies!$AE$23,'Site 48'!$C113,HLOOKUP(CONCATENATE(TA$2,SZ$1),$B$3:$UUU$272,ROW($J115)-2,FALSE))</f>
        <v>0</v>
      </c>
      <c r="TA115" s="168" t="e">
        <f>IF($S$264=Equivalencies!$AE$23,#REF!,HLOOKUP(CONCATENATE($O$2,TA$1),$B$3:$UUU$272,ROW(#REF!)-2,FALSE))</f>
        <v>#REF!</v>
      </c>
      <c r="TB115" s="168" t="e">
        <f>IF($S$264=Equivalencies!$AE$23,#REF!,HLOOKUP(CONCATENATE($O$2,TB$1),$B$3:$UUU$272,ROW(SX115)-2,FALSE))</f>
        <v>#REF!</v>
      </c>
      <c r="TC115" s="81">
        <f>IF(TE$266=Equivalencies!$AE$23,'Site 48'!$F113,HLOOKUP(CONCATENATE(TA$2,TC$1),$B$3:$UUU$272,ROW($M115)-2,FALSE))</f>
        <v>0</v>
      </c>
      <c r="TD115" s="81">
        <f>IF(TE$266=Equivalencies!$AE$23,'Site 48'!$G113,HLOOKUP(CONCATENATE(TA$2,TD$1),$B$3:$UUU$272,ROW($N115)-2,FALSE))</f>
        <v>0</v>
      </c>
      <c r="TE115" s="81">
        <f>IF(TE$266=Equivalencies!$AE$23,'Site 48'!$H113,HLOOKUP(CONCATENATE(TA$2,TE$1),$B$3:$UUU$272,ROW($O115)-2,FALSE))</f>
        <v>0</v>
      </c>
      <c r="TF115" s="40"/>
      <c r="TG115" s="40"/>
      <c r="TH115" s="40"/>
      <c r="TI115" s="72"/>
      <c r="TJ115" s="73" t="str">
        <f t="shared" si="48"/>
        <v>49Added Service #1:List staff by title based on FTE allocation assigned to the new service8</v>
      </c>
      <c r="TK115" s="168">
        <f>IF(TP$266=Equivalencies!$AE$23,'Site 49'!$C113,HLOOKUP(CONCATENATE(TL$2,TK$1),$B$3:$UUU$272,ROW($J115)-2,FALSE))</f>
        <v>0</v>
      </c>
      <c r="TL115" s="168" t="e">
        <f>IF($S$264=Equivalencies!$AE$23,#REF!,HLOOKUP(CONCATENATE($O$2,TL$1),$B$3:$UUU$272,ROW(#REF!)-2,FALSE))</f>
        <v>#REF!</v>
      </c>
      <c r="TM115" s="168" t="e">
        <f>IF($S$264=Equivalencies!$AE$23,#REF!,HLOOKUP(CONCATENATE($O$2,TM$1),$B$3:$UUU$272,ROW(TI115)-2,FALSE))</f>
        <v>#REF!</v>
      </c>
      <c r="TN115" s="81">
        <f>IF(TP$266=Equivalencies!$AE$23,'Site 49'!$F113,HLOOKUP(CONCATENATE(TL$2,TN$1),$B$3:$UUU$272,ROW($M115)-2,FALSE))</f>
        <v>0</v>
      </c>
      <c r="TO115" s="81">
        <f>IF(TP$266=Equivalencies!$AE$23,'Site 49'!$G113,HLOOKUP(CONCATENATE(TL$2,TO$1),$B$3:$UUU$272,ROW($N115)-2,FALSE))</f>
        <v>0</v>
      </c>
      <c r="TP115" s="81">
        <f>IF(TP$266=Equivalencies!$AE$23,'Site 49'!$H113,HLOOKUP(CONCATENATE(TL$2,TP$1),$B$3:$UUU$272,ROW($O115)-2,FALSE))</f>
        <v>0</v>
      </c>
      <c r="TQ115" s="40"/>
      <c r="TR115" s="40"/>
      <c r="TS115" s="40"/>
      <c r="TT115" s="72"/>
      <c r="TU115" s="73" t="str">
        <f t="shared" si="49"/>
        <v>50Added Service #1:List staff by title based on FTE allocation assigned to the new service8</v>
      </c>
      <c r="TV115" s="168">
        <f>IF(UA$266=Equivalencies!$AE$23,'Site 50'!$C113,HLOOKUP(CONCATENATE(TW$2,TV$1),$B$3:$UUU$272,ROW($J115)-2,FALSE))</f>
        <v>0</v>
      </c>
      <c r="TW115" s="168" t="e">
        <f>IF($S$264=Equivalencies!$AE$23,#REF!,HLOOKUP(CONCATENATE($O$2,TW$1),$B$3:$UUU$272,ROW(#REF!)-2,FALSE))</f>
        <v>#REF!</v>
      </c>
      <c r="TX115" s="168" t="e">
        <f>IF($S$264=Equivalencies!$AE$23,#REF!,HLOOKUP(CONCATENATE($O$2,TX$1),$B$3:$UUU$272,ROW(TT115)-2,FALSE))</f>
        <v>#REF!</v>
      </c>
      <c r="TY115" s="81">
        <f>IF(UA$266=Equivalencies!$AE$23,'Site 50'!$F113,HLOOKUP(CONCATENATE(TW$2,TY$1),$B$3:$UUU$272,ROW($M115)-2,FALSE))</f>
        <v>0</v>
      </c>
      <c r="TZ115" s="81">
        <f>IF(UA$266=Equivalencies!$AE$23,'Site 50'!$G113,HLOOKUP(CONCATENATE(TW$2,TZ$1),$B$3:$UUU$272,ROW($N115)-2,FALSE))</f>
        <v>0</v>
      </c>
      <c r="UA115" s="81">
        <f>IF(UA$266=Equivalencies!$AE$23,'Site 50'!$H113,HLOOKUP(CONCATENATE(TW$2,UA$1),$B$3:$UUU$272,ROW($O115)-2,FALSE))</f>
        <v>0</v>
      </c>
      <c r="UB115" s="40"/>
      <c r="UC115" s="40"/>
      <c r="UD115" s="40"/>
      <c r="UE115" s="72"/>
    </row>
    <row r="116" spans="1:551" x14ac:dyDescent="0.25">
      <c r="A116" s="75">
        <v>9</v>
      </c>
      <c r="B116" s="73" t="str">
        <f t="shared" si="0"/>
        <v>1Added Service #1:List staff by title based on FTE allocation assigned to the new service9</v>
      </c>
      <c r="C116" s="168">
        <f>IF(H$266=Equivalencies!$AE$23,'Site 1'!$C114,HLOOKUP(CONCATENATE(D$2,C$1),$B$3:$UUU$272,ROW($J116)-2,FALSE))</f>
        <v>0</v>
      </c>
      <c r="D116" s="168" t="e">
        <f>IF($S$264=Equivalencies!$AE$23,#REF!,HLOOKUP(CONCATENATE($O$2,D$1),$B$3:$UUU$272,ROW(#REF!)-2,FALSE))</f>
        <v>#REF!</v>
      </c>
      <c r="E116" s="168" t="e">
        <f>IF($S$264=Equivalencies!$AE$23,#REF!,HLOOKUP(CONCATENATE($O$2,E$1),$B$3:$UUU$272,ROW(A116)-2,FALSE))</f>
        <v>#REF!</v>
      </c>
      <c r="F116" s="81">
        <f>IF(H$266=Equivalencies!$AE$23,'Site 1'!$F114,HLOOKUP(CONCATENATE(D$2,F$1),$B$3:$UUU$272,ROW($M116)-2,FALSE))</f>
        <v>0</v>
      </c>
      <c r="G116" s="81">
        <f>IF(H$266=Equivalencies!$AE$23,'Site 1'!$G114,HLOOKUP(CONCATENATE(D$2,G$1),$B$3:$UUU$272,ROW($N116)-2,FALSE))</f>
        <v>0</v>
      </c>
      <c r="H116" s="81">
        <f>IF(H$266=Equivalencies!$AE$23,'Site 1'!$H114,HLOOKUP(CONCATENATE(D$2,H$1),$B$3:$UUU$272,ROW($O116)-2,FALSE))</f>
        <v>0</v>
      </c>
      <c r="I116" s="40"/>
      <c r="J116" s="40"/>
      <c r="K116" s="40"/>
      <c r="L116" s="72"/>
      <c r="M116" s="73" t="str">
        <f t="shared" si="1"/>
        <v>2Added Service #1:List staff by title based on FTE allocation assigned to the new service9</v>
      </c>
      <c r="N116" s="168">
        <f>IF(S$266=Equivalencies!$AE$23,'Site 2'!$C114,HLOOKUP(CONCATENATE(O$2,N$1),$B$3:$UUU$272,ROW($J116)-2,FALSE))</f>
        <v>0</v>
      </c>
      <c r="O116" s="168" t="e">
        <f>IF($S$264=Equivalencies!$AE$23,#REF!,HLOOKUP(CONCATENATE($O$2,O$1),$B$3:$UUU$272,ROW(#REF!)-2,FALSE))</f>
        <v>#REF!</v>
      </c>
      <c r="P116" s="168" t="e">
        <f>IF($S$264=Equivalencies!$AE$23,#REF!,HLOOKUP(CONCATENATE($O$2,P$1),$B$3:$UUU$272,ROW(L116)-2,FALSE))</f>
        <v>#REF!</v>
      </c>
      <c r="Q116" s="81">
        <f>IF(S$266=Equivalencies!$AE$23,'Site 2'!$F114,HLOOKUP(CONCATENATE(O$2,Q$1),$B$3:$UUU$272,ROW($M116)-2,FALSE))</f>
        <v>0</v>
      </c>
      <c r="R116" s="81">
        <f>IF(S$266=Equivalencies!$AE$23,'Site 2'!$G114,HLOOKUP(CONCATENATE(O$2,R$1),$B$3:$UUU$272,ROW($N116)-2,FALSE))</f>
        <v>0</v>
      </c>
      <c r="S116" s="81">
        <f>IF(S$266=Equivalencies!$AE$23,'Site 2'!$H114,HLOOKUP(CONCATENATE(O$2,S$1),$B$3:$UUU$272,ROW($O116)-2,FALSE))</f>
        <v>0</v>
      </c>
      <c r="T116" s="40"/>
      <c r="U116" s="40"/>
      <c r="V116" s="40"/>
      <c r="W116" s="72"/>
      <c r="X116" s="73" t="str">
        <f t="shared" si="2"/>
        <v>3Added Service #1:List staff by title based on FTE allocation assigned to the new service9</v>
      </c>
      <c r="Y116" s="168">
        <f>IF(AD$266=Equivalencies!$AE$23,'Site 3'!$C114,HLOOKUP(CONCATENATE(Z$2,Y$1),$B$3:$UUU$272,ROW($J116)-2,FALSE))</f>
        <v>0</v>
      </c>
      <c r="Z116" s="168" t="e">
        <f>IF($S$264=Equivalencies!$AE$23,#REF!,HLOOKUP(CONCATENATE($O$2,Z$1),$B$3:$UUU$272,ROW(#REF!)-2,FALSE))</f>
        <v>#REF!</v>
      </c>
      <c r="AA116" s="168" t="e">
        <f>IF($S$264=Equivalencies!$AE$23,#REF!,HLOOKUP(CONCATENATE($O$2,AA$1),$B$3:$UUU$272,ROW(W116)-2,FALSE))</f>
        <v>#REF!</v>
      </c>
      <c r="AB116" s="81">
        <f>IF(AD$266=Equivalencies!$AE$23,'Site 3'!$F114,HLOOKUP(CONCATENATE(Z$2,AB$1),$B$3:$UUU$272,ROW($M116)-2,FALSE))</f>
        <v>0</v>
      </c>
      <c r="AC116" s="81">
        <f>IF(AD$266=Equivalencies!$AE$23,'Site 3'!$G114,HLOOKUP(CONCATENATE(Z$2,AC$1),$B$3:$UUU$272,ROW($N116)-2,FALSE))</f>
        <v>0</v>
      </c>
      <c r="AD116" s="81">
        <f>IF(AD$266=Equivalencies!$AE$23,'Site 3'!$H114,HLOOKUP(CONCATENATE(Z$2,AD$1),$B$3:$UUU$272,ROW($O116)-2,FALSE))</f>
        <v>0</v>
      </c>
      <c r="AE116" s="40"/>
      <c r="AF116" s="40"/>
      <c r="AG116" s="40"/>
      <c r="AH116" s="72"/>
      <c r="AI116" s="73" t="str">
        <f t="shared" si="3"/>
        <v>4Added Service #1:List staff by title based on FTE allocation assigned to the new service9</v>
      </c>
      <c r="AJ116" s="168">
        <f>IF(AO$266=Equivalencies!$AE$23,'Site 4'!$C114,HLOOKUP(CONCATENATE(AK$2,AJ$1),$B$3:$UUU$272,ROW($J116)-2,FALSE))</f>
        <v>0</v>
      </c>
      <c r="AK116" s="168" t="e">
        <f>IF($S$264=Equivalencies!$AE$23,#REF!,HLOOKUP(CONCATENATE($O$2,AK$1),$B$3:$UUU$272,ROW(#REF!)-2,FALSE))</f>
        <v>#REF!</v>
      </c>
      <c r="AL116" s="168" t="e">
        <f>IF($S$264=Equivalencies!$AE$23,#REF!,HLOOKUP(CONCATENATE($O$2,AL$1),$B$3:$UUU$272,ROW(AH116)-2,FALSE))</f>
        <v>#REF!</v>
      </c>
      <c r="AM116" s="81">
        <f>IF(AO$266=Equivalencies!$AE$23,'Site 4'!$F114,HLOOKUP(CONCATENATE(AK$2,AM$1),$B$3:$UUU$272,ROW($M116)-2,FALSE))</f>
        <v>0</v>
      </c>
      <c r="AN116" s="81">
        <f>IF(AO$266=Equivalencies!$AE$23,'Site 4'!$G114,HLOOKUP(CONCATENATE(AK$2,AN$1),$B$3:$UUU$272,ROW($N116)-2,FALSE))</f>
        <v>0</v>
      </c>
      <c r="AO116" s="81">
        <f>IF(AO$266=Equivalencies!$AE$23,'Site 4'!$H114,HLOOKUP(CONCATENATE(AK$2,AO$1),$B$3:$UUU$272,ROW($O116)-2,FALSE))</f>
        <v>0</v>
      </c>
      <c r="AP116" s="40"/>
      <c r="AQ116" s="40"/>
      <c r="AR116" s="40"/>
      <c r="AS116" s="72"/>
      <c r="AT116" s="73" t="str">
        <f t="shared" si="4"/>
        <v>5Added Service #1:List staff by title based on FTE allocation assigned to the new service9</v>
      </c>
      <c r="AU116" s="168">
        <f>IF(AZ$266=Equivalencies!$AE$23,'Site 5'!$C114,HLOOKUP(CONCATENATE(AV$2,AU$1),$B$3:$UUU$272,ROW($J116)-2,FALSE))</f>
        <v>0</v>
      </c>
      <c r="AV116" s="168" t="e">
        <f>IF($S$264=Equivalencies!$AE$23,#REF!,HLOOKUP(CONCATENATE($O$2,AV$1),$B$3:$UUU$272,ROW(#REF!)-2,FALSE))</f>
        <v>#REF!</v>
      </c>
      <c r="AW116" s="168" t="e">
        <f>IF($S$264=Equivalencies!$AE$23,#REF!,HLOOKUP(CONCATENATE($O$2,AW$1),$B$3:$UUU$272,ROW(AS116)-2,FALSE))</f>
        <v>#REF!</v>
      </c>
      <c r="AX116" s="81">
        <f>IF(AZ$266=Equivalencies!$AE$23,'Site 5'!$F114,HLOOKUP(CONCATENATE(AV$2,AX$1),$B$3:$UUU$272,ROW($M116)-2,FALSE))</f>
        <v>0</v>
      </c>
      <c r="AY116" s="81">
        <f>IF(AZ$266=Equivalencies!$AE$23,'Site 5'!$G114,HLOOKUP(CONCATENATE(AV$2,AY$1),$B$3:$UUU$272,ROW($N116)-2,FALSE))</f>
        <v>0</v>
      </c>
      <c r="AZ116" s="81">
        <f>IF(AZ$266=Equivalencies!$AE$23,'Site 5'!$H114,HLOOKUP(CONCATENATE(AV$2,AZ$1),$B$3:$UUU$272,ROW($O116)-2,FALSE))</f>
        <v>0</v>
      </c>
      <c r="BA116" s="40"/>
      <c r="BB116" s="40"/>
      <c r="BC116" s="40"/>
      <c r="BD116" s="72"/>
      <c r="BE116" s="73" t="str">
        <f t="shared" si="5"/>
        <v>6Added Service #1:List staff by title based on FTE allocation assigned to the new service9</v>
      </c>
      <c r="BF116" s="168">
        <f>IF(BK$266=Equivalencies!$AE$23,'Site 6'!$C114,HLOOKUP(CONCATENATE(BG$2,BF$1),$B$3:$UUU$272,ROW($J116)-2,FALSE))</f>
        <v>0</v>
      </c>
      <c r="BG116" s="168" t="e">
        <f>IF($S$264=Equivalencies!$AE$23,#REF!,HLOOKUP(CONCATENATE($O$2,BG$1),$B$3:$UUU$272,ROW(#REF!)-2,FALSE))</f>
        <v>#REF!</v>
      </c>
      <c r="BH116" s="168" t="e">
        <f>IF($S$264=Equivalencies!$AE$23,#REF!,HLOOKUP(CONCATENATE($O$2,BH$1),$B$3:$UUU$272,ROW(BD116)-2,FALSE))</f>
        <v>#REF!</v>
      </c>
      <c r="BI116" s="81">
        <f>IF(BK$266=Equivalencies!$AE$23,'Site 6'!$F114,HLOOKUP(CONCATENATE(BG$2,BI$1),$B$3:$UUU$272,ROW($M116)-2,FALSE))</f>
        <v>0</v>
      </c>
      <c r="BJ116" s="81">
        <f>IF(BK$266=Equivalencies!$AE$23,'Site 6'!$G114,HLOOKUP(CONCATENATE(BG$2,BJ$1),$B$3:$UUU$272,ROW($N116)-2,FALSE))</f>
        <v>0</v>
      </c>
      <c r="BK116" s="81">
        <f>IF(BK$266=Equivalencies!$AE$23,'Site 6'!$H114,HLOOKUP(CONCATENATE(BG$2,BK$1),$B$3:$UUU$272,ROW($O116)-2,FALSE))</f>
        <v>0</v>
      </c>
      <c r="BL116" s="40"/>
      <c r="BM116" s="40"/>
      <c r="BN116" s="40"/>
      <c r="BO116" s="72"/>
      <c r="BP116" s="73" t="str">
        <f t="shared" si="6"/>
        <v>7Added Service #1:List staff by title based on FTE allocation assigned to the new service9</v>
      </c>
      <c r="BQ116" s="168">
        <f>IF(BV$266=Equivalencies!$AE$23,'Site 7'!$C114,HLOOKUP(CONCATENATE(BR$2,BQ$1),$B$3:$UUU$272,ROW($J116)-2,FALSE))</f>
        <v>0</v>
      </c>
      <c r="BR116" s="168" t="e">
        <f>IF($S$264=Equivalencies!$AE$23,#REF!,HLOOKUP(CONCATENATE($O$2,BR$1),$B$3:$UUU$272,ROW(#REF!)-2,FALSE))</f>
        <v>#REF!</v>
      </c>
      <c r="BS116" s="168" t="e">
        <f>IF($S$264=Equivalencies!$AE$23,#REF!,HLOOKUP(CONCATENATE($O$2,BS$1),$B$3:$UUU$272,ROW(BO116)-2,FALSE))</f>
        <v>#REF!</v>
      </c>
      <c r="BT116" s="81">
        <f>IF(BV$266=Equivalencies!$AE$23,'Site 7'!$F114,HLOOKUP(CONCATENATE(BR$2,BT$1),$B$3:$UUU$272,ROW($M116)-2,FALSE))</f>
        <v>0</v>
      </c>
      <c r="BU116" s="81">
        <f>IF(BV$266=Equivalencies!$AE$23,'Site 7'!$G114,HLOOKUP(CONCATENATE(BR$2,BU$1),$B$3:$UUU$272,ROW($N116)-2,FALSE))</f>
        <v>0</v>
      </c>
      <c r="BV116" s="81">
        <f>IF(BV$266=Equivalencies!$AE$23,'Site 7'!$H114,HLOOKUP(CONCATENATE(BR$2,BV$1),$B$3:$UUU$272,ROW($O116)-2,FALSE))</f>
        <v>0</v>
      </c>
      <c r="BW116" s="40"/>
      <c r="BX116" s="40"/>
      <c r="BY116" s="40"/>
      <c r="BZ116" s="72"/>
      <c r="CA116" s="73" t="str">
        <f t="shared" si="7"/>
        <v>8Added Service #1:List staff by title based on FTE allocation assigned to the new service9</v>
      </c>
      <c r="CB116" s="168">
        <f>IF(CG$266=Equivalencies!$AE$23,'Site 8'!$C114,HLOOKUP(CONCATENATE(CC$2,CB$1),$B$3:$UUU$272,ROW($J116)-2,FALSE))</f>
        <v>0</v>
      </c>
      <c r="CC116" s="168" t="e">
        <f>IF($S$264=Equivalencies!$AE$23,#REF!,HLOOKUP(CONCATENATE($O$2,CC$1),$B$3:$UUU$272,ROW(#REF!)-2,FALSE))</f>
        <v>#REF!</v>
      </c>
      <c r="CD116" s="168" t="e">
        <f>IF($S$264=Equivalencies!$AE$23,#REF!,HLOOKUP(CONCATENATE($O$2,CD$1),$B$3:$UUU$272,ROW(BZ116)-2,FALSE))</f>
        <v>#REF!</v>
      </c>
      <c r="CE116" s="81">
        <f>IF(CG$266=Equivalencies!$AE$23,'Site 8'!$F114,HLOOKUP(CONCATENATE(CC$2,CE$1),$B$3:$UUU$272,ROW($M116)-2,FALSE))</f>
        <v>0</v>
      </c>
      <c r="CF116" s="81">
        <f>IF(CG$266=Equivalencies!$AE$23,'Site 8'!$G114,HLOOKUP(CONCATENATE(CC$2,CF$1),$B$3:$UUU$272,ROW($N116)-2,FALSE))</f>
        <v>0</v>
      </c>
      <c r="CG116" s="81">
        <f>IF(CG$266=Equivalencies!$AE$23,'Site 8'!$H114,HLOOKUP(CONCATENATE(CC$2,CG$1),$B$3:$UUU$272,ROW($O116)-2,FALSE))</f>
        <v>0</v>
      </c>
      <c r="CH116" s="40"/>
      <c r="CI116" s="40"/>
      <c r="CJ116" s="40"/>
      <c r="CK116" s="72"/>
      <c r="CL116" s="73" t="str">
        <f t="shared" si="8"/>
        <v>9Added Service #1:List staff by title based on FTE allocation assigned to the new service9</v>
      </c>
      <c r="CM116" s="168">
        <f>IF(CR$266=Equivalencies!$AE$23,'Site 9'!$C114,HLOOKUP(CONCATENATE(CN$2,CM$1),$B$3:$UUU$272,ROW($J116)-2,FALSE))</f>
        <v>0</v>
      </c>
      <c r="CN116" s="168" t="e">
        <f>IF($S$264=Equivalencies!$AE$23,#REF!,HLOOKUP(CONCATENATE($O$2,CN$1),$B$3:$UUU$272,ROW(#REF!)-2,FALSE))</f>
        <v>#REF!</v>
      </c>
      <c r="CO116" s="168" t="e">
        <f>IF($S$264=Equivalencies!$AE$23,#REF!,HLOOKUP(CONCATENATE($O$2,CO$1),$B$3:$UUU$272,ROW(CK116)-2,FALSE))</f>
        <v>#REF!</v>
      </c>
      <c r="CP116" s="81">
        <f>IF(CR$266=Equivalencies!$AE$23,'Site 9'!$F114,HLOOKUP(CONCATENATE(CN$2,CP$1),$B$3:$UUU$272,ROW($M116)-2,FALSE))</f>
        <v>0</v>
      </c>
      <c r="CQ116" s="81">
        <f>IF(CR$266=Equivalencies!$AE$23,'Site 9'!$G114,HLOOKUP(CONCATENATE(CN$2,CQ$1),$B$3:$UUU$272,ROW($N116)-2,FALSE))</f>
        <v>0</v>
      </c>
      <c r="CR116" s="81">
        <f>IF(CR$266=Equivalencies!$AE$23,'Site 9'!$H114,HLOOKUP(CONCATENATE(CN$2,CR$1),$B$3:$UUU$272,ROW($O116)-2,FALSE))</f>
        <v>0</v>
      </c>
      <c r="CS116" s="40"/>
      <c r="CT116" s="40"/>
      <c r="CU116" s="40"/>
      <c r="CV116" s="72"/>
      <c r="CW116" s="73" t="str">
        <f t="shared" si="9"/>
        <v>10Added Service #1:List staff by title based on FTE allocation assigned to the new service9</v>
      </c>
      <c r="CX116" s="168">
        <f>IF(DC$266=Equivalencies!$AE$23,'Site 10'!$C114,HLOOKUP(CONCATENATE(CY$2,CX$1),$B$3:$UUU$272,ROW($J116)-2,FALSE))</f>
        <v>0</v>
      </c>
      <c r="CY116" s="168" t="e">
        <f>IF($S$264=Equivalencies!$AE$23,#REF!,HLOOKUP(CONCATENATE($O$2,CY$1),$B$3:$UUU$272,ROW(#REF!)-2,FALSE))</f>
        <v>#REF!</v>
      </c>
      <c r="CZ116" s="168" t="e">
        <f>IF($S$264=Equivalencies!$AE$23,#REF!,HLOOKUP(CONCATENATE($O$2,CZ$1),$B$3:$UUU$272,ROW(CV116)-2,FALSE))</f>
        <v>#REF!</v>
      </c>
      <c r="DA116" s="81">
        <f>IF(DC$266=Equivalencies!$AE$23,'Site 10'!$F114,HLOOKUP(CONCATENATE(CY$2,DA$1),$B$3:$UUU$272,ROW($M116)-2,FALSE))</f>
        <v>0</v>
      </c>
      <c r="DB116" s="81">
        <f>IF(DC$266=Equivalencies!$AE$23,'Site 10'!$G114,HLOOKUP(CONCATENATE(CY$2,DB$1),$B$3:$UUU$272,ROW($N116)-2,FALSE))</f>
        <v>0</v>
      </c>
      <c r="DC116" s="81">
        <f>IF(DC$266=Equivalencies!$AE$23,'Site 10'!$H114,HLOOKUP(CONCATENATE(CY$2,DC$1),$B$3:$UUU$272,ROW($O116)-2,FALSE))</f>
        <v>0</v>
      </c>
      <c r="DD116" s="40"/>
      <c r="DE116" s="40"/>
      <c r="DF116" s="40"/>
      <c r="DG116" s="72"/>
      <c r="DH116" s="73" t="str">
        <f t="shared" si="10"/>
        <v>11Added Service #1:List staff by title based on FTE allocation assigned to the new service9</v>
      </c>
      <c r="DI116" s="168">
        <f>IF(DN$266=Equivalencies!$AE$23,'Site 11'!$C114,HLOOKUP(CONCATENATE(DJ$2,DI$1),$B$3:$UUU$272,ROW($J116)-2,FALSE))</f>
        <v>0</v>
      </c>
      <c r="DJ116" s="168" t="e">
        <f>IF($S$264=Equivalencies!$AE$23,#REF!,HLOOKUP(CONCATENATE($O$2,DJ$1),$B$3:$UUU$272,ROW(#REF!)-2,FALSE))</f>
        <v>#REF!</v>
      </c>
      <c r="DK116" s="168" t="e">
        <f>IF($S$264=Equivalencies!$AE$23,#REF!,HLOOKUP(CONCATENATE($O$2,DK$1),$B$3:$UUU$272,ROW(DG116)-2,FALSE))</f>
        <v>#REF!</v>
      </c>
      <c r="DL116" s="81">
        <f>IF(DN$266=Equivalencies!$AE$23,'Site 11'!$F114,HLOOKUP(CONCATENATE(DJ$2,DL$1),$B$3:$UUU$272,ROW($M116)-2,FALSE))</f>
        <v>0</v>
      </c>
      <c r="DM116" s="81">
        <f>IF(DN$266=Equivalencies!$AE$23,'Site 11'!$G114,HLOOKUP(CONCATENATE(DJ$2,DM$1),$B$3:$UUU$272,ROW($N116)-2,FALSE))</f>
        <v>0</v>
      </c>
      <c r="DN116" s="81">
        <f>IF(DN$266=Equivalencies!$AE$23,'Site 11'!$H114,HLOOKUP(CONCATENATE(DJ$2,DN$1),$B$3:$UUU$272,ROW($O116)-2,FALSE))</f>
        <v>0</v>
      </c>
      <c r="DO116" s="40"/>
      <c r="DP116" s="40"/>
      <c r="DQ116" s="40"/>
      <c r="DR116" s="72"/>
      <c r="DS116" s="73" t="str">
        <f t="shared" si="11"/>
        <v>12Added Service #1:List staff by title based on FTE allocation assigned to the new service9</v>
      </c>
      <c r="DT116" s="168">
        <f>IF(DY$266=Equivalencies!$AE$23,'Site 12'!$C114,HLOOKUP(CONCATENATE(DU$2,DT$1),$B$3:$UUU$272,ROW($J116)-2,FALSE))</f>
        <v>0</v>
      </c>
      <c r="DU116" s="168" t="e">
        <f>IF($S$264=Equivalencies!$AE$23,#REF!,HLOOKUP(CONCATENATE($O$2,DU$1),$B$3:$UUU$272,ROW(#REF!)-2,FALSE))</f>
        <v>#REF!</v>
      </c>
      <c r="DV116" s="168" t="e">
        <f>IF($S$264=Equivalencies!$AE$23,#REF!,HLOOKUP(CONCATENATE($O$2,DV$1),$B$3:$UUU$272,ROW(DR116)-2,FALSE))</f>
        <v>#REF!</v>
      </c>
      <c r="DW116" s="81">
        <f>IF(DY$266=Equivalencies!$AE$23,'Site 12'!$F114,HLOOKUP(CONCATENATE(DU$2,DW$1),$B$3:$UUU$272,ROW($M116)-2,FALSE))</f>
        <v>0</v>
      </c>
      <c r="DX116" s="81">
        <f>IF(DY$266=Equivalencies!$AE$23,'Site 12'!$G114,HLOOKUP(CONCATENATE(DU$2,DX$1),$B$3:$UUU$272,ROW($N116)-2,FALSE))</f>
        <v>0</v>
      </c>
      <c r="DY116" s="81">
        <f>IF(DY$266=Equivalencies!$AE$23,'Site 12'!$H114,HLOOKUP(CONCATENATE(DU$2,DY$1),$B$3:$UUU$272,ROW($O116)-2,FALSE))</f>
        <v>0</v>
      </c>
      <c r="DZ116" s="40"/>
      <c r="EA116" s="40"/>
      <c r="EB116" s="40"/>
      <c r="EC116" s="72"/>
      <c r="ED116" s="73" t="str">
        <f t="shared" si="12"/>
        <v>13Added Service #1:List staff by title based on FTE allocation assigned to the new service9</v>
      </c>
      <c r="EE116" s="168">
        <f>IF(EJ$266=Equivalencies!$AE$23,'Site 13'!$C114,HLOOKUP(CONCATENATE(EF$2,EE$1),$B$3:$UUU$272,ROW($J116)-2,FALSE))</f>
        <v>0</v>
      </c>
      <c r="EF116" s="168" t="e">
        <f>IF($S$264=Equivalencies!$AE$23,#REF!,HLOOKUP(CONCATENATE($O$2,EF$1),$B$3:$UUU$272,ROW(#REF!)-2,FALSE))</f>
        <v>#REF!</v>
      </c>
      <c r="EG116" s="168" t="e">
        <f>IF($S$264=Equivalencies!$AE$23,#REF!,HLOOKUP(CONCATENATE($O$2,EG$1),$B$3:$UUU$272,ROW(EC116)-2,FALSE))</f>
        <v>#REF!</v>
      </c>
      <c r="EH116" s="81">
        <f>IF(EJ$266=Equivalencies!$AE$23,'Site 13'!$F114,HLOOKUP(CONCATENATE(EF$2,EH$1),$B$3:$UUU$272,ROW($M116)-2,FALSE))</f>
        <v>0</v>
      </c>
      <c r="EI116" s="81">
        <f>IF(EJ$266=Equivalencies!$AE$23,'Site 13'!$G114,HLOOKUP(CONCATENATE(EF$2,EI$1),$B$3:$UUU$272,ROW($N116)-2,FALSE))</f>
        <v>0</v>
      </c>
      <c r="EJ116" s="81">
        <f>IF(EJ$266=Equivalencies!$AE$23,'Site 13'!$H114,HLOOKUP(CONCATENATE(EF$2,EJ$1),$B$3:$UUU$272,ROW($O116)-2,FALSE))</f>
        <v>0</v>
      </c>
      <c r="EK116" s="40"/>
      <c r="EL116" s="40"/>
      <c r="EM116" s="40"/>
      <c r="EN116" s="72"/>
      <c r="EO116" s="73" t="str">
        <f t="shared" si="13"/>
        <v>14Added Service #1:List staff by title based on FTE allocation assigned to the new service9</v>
      </c>
      <c r="EP116" s="168">
        <f>IF(EU$266=Equivalencies!$AE$23,'Site 14'!$C114,HLOOKUP(CONCATENATE(EQ$2,EP$1),$B$3:$UUU$272,ROW($J116)-2,FALSE))</f>
        <v>0</v>
      </c>
      <c r="EQ116" s="168" t="e">
        <f>IF($S$264=Equivalencies!$AE$23,#REF!,HLOOKUP(CONCATENATE($O$2,EQ$1),$B$3:$UUU$272,ROW(#REF!)-2,FALSE))</f>
        <v>#REF!</v>
      </c>
      <c r="ER116" s="168" t="e">
        <f>IF($S$264=Equivalencies!$AE$23,#REF!,HLOOKUP(CONCATENATE($O$2,ER$1),$B$3:$UUU$272,ROW(EN116)-2,FALSE))</f>
        <v>#REF!</v>
      </c>
      <c r="ES116" s="81">
        <f>IF(EU$266=Equivalencies!$AE$23,'Site 14'!$F114,HLOOKUP(CONCATENATE(EQ$2,ES$1),$B$3:$UUU$272,ROW($M116)-2,FALSE))</f>
        <v>0</v>
      </c>
      <c r="ET116" s="81">
        <f>IF(EU$266=Equivalencies!$AE$23,'Site 14'!$G114,HLOOKUP(CONCATENATE(EQ$2,ET$1),$B$3:$UUU$272,ROW($N116)-2,FALSE))</f>
        <v>0</v>
      </c>
      <c r="EU116" s="81">
        <f>IF(EU$266=Equivalencies!$AE$23,'Site 14'!$H114,HLOOKUP(CONCATENATE(EQ$2,EU$1),$B$3:$UUU$272,ROW($O116)-2,FALSE))</f>
        <v>0</v>
      </c>
      <c r="EV116" s="40"/>
      <c r="EW116" s="40"/>
      <c r="EX116" s="40"/>
      <c r="EY116" s="72"/>
      <c r="EZ116" s="73" t="str">
        <f t="shared" si="14"/>
        <v>15Added Service #1:List staff by title based on FTE allocation assigned to the new service9</v>
      </c>
      <c r="FA116" s="168">
        <f>IF(FF$266=Equivalencies!$AE$23,'Site 15'!$C114,HLOOKUP(CONCATENATE(FB$2,FA$1),$B$3:$UUU$272,ROW($J116)-2,FALSE))</f>
        <v>0</v>
      </c>
      <c r="FB116" s="168" t="e">
        <f>IF($S$264=Equivalencies!$AE$23,#REF!,HLOOKUP(CONCATENATE($O$2,FB$1),$B$3:$UUU$272,ROW(#REF!)-2,FALSE))</f>
        <v>#REF!</v>
      </c>
      <c r="FC116" s="168" t="e">
        <f>IF($S$264=Equivalencies!$AE$23,#REF!,HLOOKUP(CONCATENATE($O$2,FC$1),$B$3:$UUU$272,ROW(EY116)-2,FALSE))</f>
        <v>#REF!</v>
      </c>
      <c r="FD116" s="81">
        <f>IF(FF$266=Equivalencies!$AE$23,'Site 15'!$F114,HLOOKUP(CONCATENATE(FB$2,FD$1),$B$3:$UUU$272,ROW($M116)-2,FALSE))</f>
        <v>0</v>
      </c>
      <c r="FE116" s="81">
        <f>IF(FF$266=Equivalencies!$AE$23,'Site 15'!$G114,HLOOKUP(CONCATENATE(FB$2,FE$1),$B$3:$UUU$272,ROW($N116)-2,FALSE))</f>
        <v>0</v>
      </c>
      <c r="FF116" s="81">
        <f>IF(FF$266=Equivalencies!$AE$23,'Site 15'!$H114,HLOOKUP(CONCATENATE(FB$2,FF$1),$B$3:$UUU$272,ROW($O116)-2,FALSE))</f>
        <v>0</v>
      </c>
      <c r="FG116" s="40"/>
      <c r="FH116" s="40"/>
      <c r="FI116" s="40"/>
      <c r="FJ116" s="72"/>
      <c r="FK116" s="73" t="str">
        <f t="shared" si="15"/>
        <v>16Added Service #1:List staff by title based on FTE allocation assigned to the new service9</v>
      </c>
      <c r="FL116" s="168">
        <f>IF(FQ$266=Equivalencies!$AE$23,'Site 16'!$C114,HLOOKUP(CONCATENATE(FM$2,FL$1),$B$3:$UUU$272,ROW($J116)-2,FALSE))</f>
        <v>0</v>
      </c>
      <c r="FM116" s="168" t="e">
        <f>IF($S$264=Equivalencies!$AE$23,#REF!,HLOOKUP(CONCATENATE($O$2,FM$1),$B$3:$UUU$272,ROW(#REF!)-2,FALSE))</f>
        <v>#REF!</v>
      </c>
      <c r="FN116" s="168" t="e">
        <f>IF($S$264=Equivalencies!$AE$23,#REF!,HLOOKUP(CONCATENATE($O$2,FN$1),$B$3:$UUU$272,ROW(FJ116)-2,FALSE))</f>
        <v>#REF!</v>
      </c>
      <c r="FO116" s="81">
        <f>IF(FQ$266=Equivalencies!$AE$23,'Site 16'!$F114,HLOOKUP(CONCATENATE(FM$2,FO$1),$B$3:$UUU$272,ROW($M116)-2,FALSE))</f>
        <v>0</v>
      </c>
      <c r="FP116" s="81">
        <f>IF(FQ$266=Equivalencies!$AE$23,'Site 16'!$G114,HLOOKUP(CONCATENATE(FM$2,FP$1),$B$3:$UUU$272,ROW($N116)-2,FALSE))</f>
        <v>0</v>
      </c>
      <c r="FQ116" s="81">
        <f>IF(FQ$266=Equivalencies!$AE$23,'Site 16'!$H114,HLOOKUP(CONCATENATE(FM$2,FQ$1),$B$3:$UUU$272,ROW($O116)-2,FALSE))</f>
        <v>0</v>
      </c>
      <c r="FR116" s="40"/>
      <c r="FS116" s="40"/>
      <c r="FT116" s="40"/>
      <c r="FU116" s="72"/>
      <c r="FV116" s="73" t="str">
        <f t="shared" si="16"/>
        <v>17Added Service #1:List staff by title based on FTE allocation assigned to the new service9</v>
      </c>
      <c r="FW116" s="168">
        <f>IF(GB$266=Equivalencies!$AE$23,'Site 17'!$C114,HLOOKUP(CONCATENATE(FX$2,FW$1),$B$3:$UUU$272,ROW($J116)-2,FALSE))</f>
        <v>0</v>
      </c>
      <c r="FX116" s="168" t="e">
        <f>IF($S$264=Equivalencies!$AE$23,#REF!,HLOOKUP(CONCATENATE($O$2,FX$1),$B$3:$UUU$272,ROW(#REF!)-2,FALSE))</f>
        <v>#REF!</v>
      </c>
      <c r="FY116" s="168" t="e">
        <f>IF($S$264=Equivalencies!$AE$23,#REF!,HLOOKUP(CONCATENATE($O$2,FY$1),$B$3:$UUU$272,ROW(FU116)-2,FALSE))</f>
        <v>#REF!</v>
      </c>
      <c r="FZ116" s="81">
        <f>IF(GB$266=Equivalencies!$AE$23,'Site 17'!$F114,HLOOKUP(CONCATENATE(FX$2,FZ$1),$B$3:$UUU$272,ROW($M116)-2,FALSE))</f>
        <v>0</v>
      </c>
      <c r="GA116" s="81">
        <f>IF(GB$266=Equivalencies!$AE$23,'Site 17'!$G114,HLOOKUP(CONCATENATE(FX$2,GA$1),$B$3:$UUU$272,ROW($N116)-2,FALSE))</f>
        <v>0</v>
      </c>
      <c r="GB116" s="81">
        <f>IF(GB$266=Equivalencies!$AE$23,'Site 17'!$H114,HLOOKUP(CONCATENATE(FX$2,GB$1),$B$3:$UUU$272,ROW($O116)-2,FALSE))</f>
        <v>0</v>
      </c>
      <c r="GC116" s="40"/>
      <c r="GD116" s="40"/>
      <c r="GE116" s="40"/>
      <c r="GF116" s="72"/>
      <c r="GG116" s="73" t="str">
        <f t="shared" si="17"/>
        <v>18Added Service #1:List staff by title based on FTE allocation assigned to the new service9</v>
      </c>
      <c r="GH116" s="168">
        <f>IF(GM$266=Equivalencies!$AE$23,'Site 18'!$C114,HLOOKUP(CONCATENATE(GI$2,GH$1),$B$3:$UUU$272,ROW($J116)-2,FALSE))</f>
        <v>0</v>
      </c>
      <c r="GI116" s="168" t="e">
        <f>IF($S$264=Equivalencies!$AE$23,#REF!,HLOOKUP(CONCATENATE($O$2,GI$1),$B$3:$UUU$272,ROW(#REF!)-2,FALSE))</f>
        <v>#REF!</v>
      </c>
      <c r="GJ116" s="168" t="e">
        <f>IF($S$264=Equivalencies!$AE$23,#REF!,HLOOKUP(CONCATENATE($O$2,GJ$1),$B$3:$UUU$272,ROW(GF116)-2,FALSE))</f>
        <v>#REF!</v>
      </c>
      <c r="GK116" s="81">
        <f>IF(GM$266=Equivalencies!$AE$23,'Site 18'!$F114,HLOOKUP(CONCATENATE(GI$2,GK$1),$B$3:$UUU$272,ROW($M116)-2,FALSE))</f>
        <v>0</v>
      </c>
      <c r="GL116" s="81">
        <f>IF(GM$266=Equivalencies!$AE$23,'Site 18'!$G114,HLOOKUP(CONCATENATE(GI$2,GL$1),$B$3:$UUU$272,ROW($N116)-2,FALSE))</f>
        <v>0</v>
      </c>
      <c r="GM116" s="81">
        <f>IF(GM$266=Equivalencies!$AE$23,'Site 18'!$H114,HLOOKUP(CONCATENATE(GI$2,GM$1),$B$3:$UUU$272,ROW($O116)-2,FALSE))</f>
        <v>0</v>
      </c>
      <c r="GN116" s="40"/>
      <c r="GO116" s="40"/>
      <c r="GP116" s="40"/>
      <c r="GQ116" s="72"/>
      <c r="GR116" s="73" t="str">
        <f t="shared" si="18"/>
        <v>19Added Service #1:List staff by title based on FTE allocation assigned to the new service9</v>
      </c>
      <c r="GS116" s="168">
        <f>IF(GX$266=Equivalencies!$AE$23,'Site 19'!$C114,HLOOKUP(CONCATENATE(GT$2,GS$1),$B$3:$UUU$272,ROW($J116)-2,FALSE))</f>
        <v>0</v>
      </c>
      <c r="GT116" s="168" t="e">
        <f>IF($S$264=Equivalencies!$AE$23,#REF!,HLOOKUP(CONCATENATE($O$2,GT$1),$B$3:$UUU$272,ROW(#REF!)-2,FALSE))</f>
        <v>#REF!</v>
      </c>
      <c r="GU116" s="168" t="e">
        <f>IF($S$264=Equivalencies!$AE$23,#REF!,HLOOKUP(CONCATENATE($O$2,GU$1),$B$3:$UUU$272,ROW(GQ116)-2,FALSE))</f>
        <v>#REF!</v>
      </c>
      <c r="GV116" s="81">
        <f>IF(GX$266=Equivalencies!$AE$23,'Site 19'!$F114,HLOOKUP(CONCATENATE(GT$2,GV$1),$B$3:$UUU$272,ROW($M116)-2,FALSE))</f>
        <v>0</v>
      </c>
      <c r="GW116" s="81">
        <f>IF(GX$266=Equivalencies!$AE$23,'Site 19'!$G114,HLOOKUP(CONCATENATE(GT$2,GW$1),$B$3:$UUU$272,ROW($N116)-2,FALSE))</f>
        <v>0</v>
      </c>
      <c r="GX116" s="81">
        <f>IF(GX$266=Equivalencies!$AE$23,'Site 19'!$H114,HLOOKUP(CONCATENATE(GT$2,GX$1),$B$3:$UUU$272,ROW($O116)-2,FALSE))</f>
        <v>0</v>
      </c>
      <c r="GY116" s="40"/>
      <c r="GZ116" s="40"/>
      <c r="HA116" s="40"/>
      <c r="HB116" s="72"/>
      <c r="HC116" s="73" t="str">
        <f t="shared" si="19"/>
        <v>20Added Service #1:List staff by title based on FTE allocation assigned to the new service9</v>
      </c>
      <c r="HD116" s="168">
        <f>IF(HI$266=Equivalencies!$AE$23,'Site 20'!$C114,HLOOKUP(CONCATENATE(HE$2,HD$1),$B$3:$UUU$272,ROW($J116)-2,FALSE))</f>
        <v>0</v>
      </c>
      <c r="HE116" s="168" t="e">
        <f>IF($S$264=Equivalencies!$AE$23,#REF!,HLOOKUP(CONCATENATE($O$2,HE$1),$B$3:$UUU$272,ROW(#REF!)-2,FALSE))</f>
        <v>#REF!</v>
      </c>
      <c r="HF116" s="168" t="e">
        <f>IF($S$264=Equivalencies!$AE$23,#REF!,HLOOKUP(CONCATENATE($O$2,HF$1),$B$3:$UUU$272,ROW(HB116)-2,FALSE))</f>
        <v>#REF!</v>
      </c>
      <c r="HG116" s="81">
        <f>IF(HI$266=Equivalencies!$AE$23,'Site 20'!$F114,HLOOKUP(CONCATENATE(HE$2,HG$1),$B$3:$UUU$272,ROW($M116)-2,FALSE))</f>
        <v>0</v>
      </c>
      <c r="HH116" s="81">
        <f>IF(HI$266=Equivalencies!$AE$23,'Site 20'!$G114,HLOOKUP(CONCATENATE(HE$2,HH$1),$B$3:$UUU$272,ROW($N116)-2,FALSE))</f>
        <v>0</v>
      </c>
      <c r="HI116" s="81">
        <f>IF(HI$266=Equivalencies!$AE$23,'Site 20'!$H114,HLOOKUP(CONCATENATE(HE$2,HI$1),$B$3:$UUU$272,ROW($O116)-2,FALSE))</f>
        <v>0</v>
      </c>
      <c r="HJ116" s="40"/>
      <c r="HK116" s="40"/>
      <c r="HL116" s="40"/>
      <c r="HM116" s="72"/>
      <c r="HN116" s="73" t="str">
        <f t="shared" si="20"/>
        <v>21Added Service #1:List staff by title based on FTE allocation assigned to the new service9</v>
      </c>
      <c r="HO116" s="168">
        <f>IF(HT$266=Equivalencies!$AE$23,'Site 21'!$C114,HLOOKUP(CONCATENATE(HP$2,HO$1),$B$3:$UUU$272,ROW($J116)-2,FALSE))</f>
        <v>0</v>
      </c>
      <c r="HP116" s="168" t="e">
        <f>IF($S$264=Equivalencies!$AE$23,#REF!,HLOOKUP(CONCATENATE($O$2,HP$1),$B$3:$UUU$272,ROW(#REF!)-2,FALSE))</f>
        <v>#REF!</v>
      </c>
      <c r="HQ116" s="168" t="e">
        <f>IF($S$264=Equivalencies!$AE$23,#REF!,HLOOKUP(CONCATENATE($O$2,HQ$1),$B$3:$UUU$272,ROW(HM116)-2,FALSE))</f>
        <v>#REF!</v>
      </c>
      <c r="HR116" s="81">
        <f>IF(HT$266=Equivalencies!$AE$23,'Site 21'!$F114,HLOOKUP(CONCATENATE(HP$2,HR$1),$B$3:$UUU$272,ROW($M116)-2,FALSE))</f>
        <v>0</v>
      </c>
      <c r="HS116" s="81">
        <f>IF(HT$266=Equivalencies!$AE$23,'Site 21'!$G114,HLOOKUP(CONCATENATE(HP$2,HS$1),$B$3:$UUU$272,ROW($N116)-2,FALSE))</f>
        <v>0</v>
      </c>
      <c r="HT116" s="81">
        <f>IF(HT$266=Equivalencies!$AE$23,'Site 21'!$H114,HLOOKUP(CONCATENATE(HP$2,HT$1),$B$3:$UUU$272,ROW($O116)-2,FALSE))</f>
        <v>0</v>
      </c>
      <c r="HU116" s="40"/>
      <c r="HV116" s="40"/>
      <c r="HW116" s="40"/>
      <c r="HX116" s="72"/>
      <c r="HY116" s="73" t="str">
        <f t="shared" si="21"/>
        <v>22Added Service #1:List staff by title based on FTE allocation assigned to the new service9</v>
      </c>
      <c r="HZ116" s="168">
        <f>IF(IE$266=Equivalencies!$AE$23,'Site 22'!$C114,HLOOKUP(CONCATENATE(IA$2,HZ$1),$B$3:$UUU$272,ROW($J116)-2,FALSE))</f>
        <v>0</v>
      </c>
      <c r="IA116" s="168" t="e">
        <f>IF($S$264=Equivalencies!$AE$23,#REF!,HLOOKUP(CONCATENATE($O$2,IA$1),$B$3:$UUU$272,ROW(#REF!)-2,FALSE))</f>
        <v>#REF!</v>
      </c>
      <c r="IB116" s="168" t="e">
        <f>IF($S$264=Equivalencies!$AE$23,#REF!,HLOOKUP(CONCATENATE($O$2,IB$1),$B$3:$UUU$272,ROW(HX116)-2,FALSE))</f>
        <v>#REF!</v>
      </c>
      <c r="IC116" s="81">
        <f>IF(IE$266=Equivalencies!$AE$23,'Site 22'!$F114,HLOOKUP(CONCATENATE(IA$2,IC$1),$B$3:$UUU$272,ROW($M116)-2,FALSE))</f>
        <v>0</v>
      </c>
      <c r="ID116" s="81">
        <f>IF(IE$266=Equivalencies!$AE$23,'Site 22'!$G114,HLOOKUP(CONCATENATE(IA$2,ID$1),$B$3:$UUU$272,ROW($N116)-2,FALSE))</f>
        <v>0</v>
      </c>
      <c r="IE116" s="81">
        <f>IF(IE$266=Equivalencies!$AE$23,'Site 22'!$H114,HLOOKUP(CONCATENATE(IA$2,IE$1),$B$3:$UUU$272,ROW($O116)-2,FALSE))</f>
        <v>0</v>
      </c>
      <c r="IF116" s="40"/>
      <c r="IG116" s="40"/>
      <c r="IH116" s="40"/>
      <c r="II116" s="72"/>
      <c r="IJ116" s="73" t="str">
        <f t="shared" si="22"/>
        <v>23Added Service #1:List staff by title based on FTE allocation assigned to the new service9</v>
      </c>
      <c r="IK116" s="168">
        <f>IF(IP$266=Equivalencies!$AE$23,'Site 23'!$C114,HLOOKUP(CONCATENATE(IL$2,IK$1),$B$3:$UUU$272,ROW($J116)-2,FALSE))</f>
        <v>0</v>
      </c>
      <c r="IL116" s="168" t="e">
        <f>IF($S$264=Equivalencies!$AE$23,#REF!,HLOOKUP(CONCATENATE($O$2,IL$1),$B$3:$UUU$272,ROW(#REF!)-2,FALSE))</f>
        <v>#REF!</v>
      </c>
      <c r="IM116" s="168" t="e">
        <f>IF($S$264=Equivalencies!$AE$23,#REF!,HLOOKUP(CONCATENATE($O$2,IM$1),$B$3:$UUU$272,ROW(II116)-2,FALSE))</f>
        <v>#REF!</v>
      </c>
      <c r="IN116" s="81">
        <f>IF(IP$266=Equivalencies!$AE$23,'Site 23'!$F114,HLOOKUP(CONCATENATE(IL$2,IN$1),$B$3:$UUU$272,ROW($M116)-2,FALSE))</f>
        <v>0</v>
      </c>
      <c r="IO116" s="81">
        <f>IF(IP$266=Equivalencies!$AE$23,'Site 23'!$G114,HLOOKUP(CONCATENATE(IL$2,IO$1),$B$3:$UUU$272,ROW($N116)-2,FALSE))</f>
        <v>0</v>
      </c>
      <c r="IP116" s="81">
        <f>IF(IP$266=Equivalencies!$AE$23,'Site 23'!$H114,HLOOKUP(CONCATENATE(IL$2,IP$1),$B$3:$UUU$272,ROW($O116)-2,FALSE))</f>
        <v>0</v>
      </c>
      <c r="IQ116" s="40"/>
      <c r="IR116" s="40"/>
      <c r="IS116" s="40"/>
      <c r="IT116" s="72"/>
      <c r="IU116" s="73" t="str">
        <f t="shared" si="23"/>
        <v>24Added Service #1:List staff by title based on FTE allocation assigned to the new service9</v>
      </c>
      <c r="IV116" s="168">
        <f>IF(JA$266=Equivalencies!$AE$23,'Site 24'!$C114,HLOOKUP(CONCATENATE(IW$2,IV$1),$B$3:$UUU$272,ROW($J116)-2,FALSE))</f>
        <v>0</v>
      </c>
      <c r="IW116" s="168" t="e">
        <f>IF($S$264=Equivalencies!$AE$23,#REF!,HLOOKUP(CONCATENATE($O$2,IW$1),$B$3:$UUU$272,ROW(#REF!)-2,FALSE))</f>
        <v>#REF!</v>
      </c>
      <c r="IX116" s="168" t="e">
        <f>IF($S$264=Equivalencies!$AE$23,#REF!,HLOOKUP(CONCATENATE($O$2,IX$1),$B$3:$UUU$272,ROW(IT116)-2,FALSE))</f>
        <v>#REF!</v>
      </c>
      <c r="IY116" s="81">
        <f>IF(JA$266=Equivalencies!$AE$23,'Site 24'!$F114,HLOOKUP(CONCATENATE(IW$2,IY$1),$B$3:$UUU$272,ROW($M116)-2,FALSE))</f>
        <v>0</v>
      </c>
      <c r="IZ116" s="81">
        <f>IF(JA$266=Equivalencies!$AE$23,'Site 24'!$G114,HLOOKUP(CONCATENATE(IW$2,IZ$1),$B$3:$UUU$272,ROW($N116)-2,FALSE))</f>
        <v>0</v>
      </c>
      <c r="JA116" s="81">
        <f>IF(JA$266=Equivalencies!$AE$23,'Site 24'!$H114,HLOOKUP(CONCATENATE(IW$2,JA$1),$B$3:$UUU$272,ROW($O116)-2,FALSE))</f>
        <v>0</v>
      </c>
      <c r="JB116" s="40"/>
      <c r="JC116" s="40"/>
      <c r="JD116" s="40"/>
      <c r="JE116" s="72"/>
      <c r="JF116" s="73" t="str">
        <f t="shared" si="24"/>
        <v>25Added Service #1:List staff by title based on FTE allocation assigned to the new service9</v>
      </c>
      <c r="JG116" s="168">
        <f>IF(JL$266=Equivalencies!$AE$23,'Site 25'!$C114,HLOOKUP(CONCATENATE(JH$2,JG$1),$B$3:$UUU$272,ROW($J116)-2,FALSE))</f>
        <v>0</v>
      </c>
      <c r="JH116" s="168" t="e">
        <f>IF($S$264=Equivalencies!$AE$23,#REF!,HLOOKUP(CONCATENATE($O$2,JH$1),$B$3:$UUU$272,ROW(#REF!)-2,FALSE))</f>
        <v>#REF!</v>
      </c>
      <c r="JI116" s="168" t="e">
        <f>IF($S$264=Equivalencies!$AE$23,#REF!,HLOOKUP(CONCATENATE($O$2,JI$1),$B$3:$UUU$272,ROW(JE116)-2,FALSE))</f>
        <v>#REF!</v>
      </c>
      <c r="JJ116" s="81">
        <f>IF(JL$266=Equivalencies!$AE$23,'Site 25'!$F114,HLOOKUP(CONCATENATE(JH$2,JJ$1),$B$3:$UUU$272,ROW($M116)-2,FALSE))</f>
        <v>0</v>
      </c>
      <c r="JK116" s="81">
        <f>IF(JL$266=Equivalencies!$AE$23,'Site 25'!$G114,HLOOKUP(CONCATENATE(JH$2,JK$1),$B$3:$UUU$272,ROW($N116)-2,FALSE))</f>
        <v>0</v>
      </c>
      <c r="JL116" s="81">
        <f>IF(JL$266=Equivalencies!$AE$23,'Site 25'!$H114,HLOOKUP(CONCATENATE(JH$2,JL$1),$B$3:$UUU$272,ROW($O116)-2,FALSE))</f>
        <v>0</v>
      </c>
      <c r="JM116" s="40"/>
      <c r="JN116" s="40"/>
      <c r="JO116" s="40"/>
      <c r="JP116" s="72"/>
      <c r="JQ116" s="73" t="str">
        <f t="shared" si="25"/>
        <v>26Added Service #1:List staff by title based on FTE allocation assigned to the new service9</v>
      </c>
      <c r="JR116" s="168">
        <f>IF(JW$266=Equivalencies!$AE$23,'Site 26'!$C114,HLOOKUP(CONCATENATE(JS$2,JR$1),$B$3:$UUU$272,ROW($J116)-2,FALSE))</f>
        <v>0</v>
      </c>
      <c r="JS116" s="168" t="e">
        <f>IF($S$264=Equivalencies!$AE$23,#REF!,HLOOKUP(CONCATENATE($O$2,JS$1),$B$3:$UUU$272,ROW(#REF!)-2,FALSE))</f>
        <v>#REF!</v>
      </c>
      <c r="JT116" s="168" t="e">
        <f>IF($S$264=Equivalencies!$AE$23,#REF!,HLOOKUP(CONCATENATE($O$2,JT$1),$B$3:$UUU$272,ROW(JP116)-2,FALSE))</f>
        <v>#REF!</v>
      </c>
      <c r="JU116" s="81">
        <f>IF(JW$266=Equivalencies!$AE$23,'Site 26'!$F114,HLOOKUP(CONCATENATE(JS$2,JU$1),$B$3:$UUU$272,ROW($M116)-2,FALSE))</f>
        <v>0</v>
      </c>
      <c r="JV116" s="81">
        <f>IF(JW$266=Equivalencies!$AE$23,'Site 26'!$G114,HLOOKUP(CONCATENATE(JS$2,JV$1),$B$3:$UUU$272,ROW($N116)-2,FALSE))</f>
        <v>0</v>
      </c>
      <c r="JW116" s="81">
        <f>IF(JW$266=Equivalencies!$AE$23,'Site 26'!$H114,HLOOKUP(CONCATENATE(JS$2,JW$1),$B$3:$UUU$272,ROW($O116)-2,FALSE))</f>
        <v>0</v>
      </c>
      <c r="JX116" s="40"/>
      <c r="JY116" s="40"/>
      <c r="JZ116" s="40"/>
      <c r="KA116" s="72"/>
      <c r="KB116" s="73" t="str">
        <f t="shared" si="26"/>
        <v>27Added Service #1:List staff by title based on FTE allocation assigned to the new service9</v>
      </c>
      <c r="KC116" s="168">
        <f>IF(KH$266=Equivalencies!$AE$23,'Site 27'!$C114,HLOOKUP(CONCATENATE(KD$2,KC$1),$B$3:$UUU$272,ROW($J116)-2,FALSE))</f>
        <v>0</v>
      </c>
      <c r="KD116" s="168" t="e">
        <f>IF($S$264=Equivalencies!$AE$23,#REF!,HLOOKUP(CONCATENATE($O$2,KD$1),$B$3:$UUU$272,ROW(#REF!)-2,FALSE))</f>
        <v>#REF!</v>
      </c>
      <c r="KE116" s="168" t="e">
        <f>IF($S$264=Equivalencies!$AE$23,#REF!,HLOOKUP(CONCATENATE($O$2,KE$1),$B$3:$UUU$272,ROW(KA116)-2,FALSE))</f>
        <v>#REF!</v>
      </c>
      <c r="KF116" s="81">
        <f>IF(KH$266=Equivalencies!$AE$23,'Site 27'!$F114,HLOOKUP(CONCATENATE(KD$2,KF$1),$B$3:$UUU$272,ROW($M116)-2,FALSE))</f>
        <v>0</v>
      </c>
      <c r="KG116" s="81">
        <f>IF(KH$266=Equivalencies!$AE$23,'Site 27'!$G114,HLOOKUP(CONCATENATE(KD$2,KG$1),$B$3:$UUU$272,ROW($N116)-2,FALSE))</f>
        <v>0</v>
      </c>
      <c r="KH116" s="81">
        <f>IF(KH$266=Equivalencies!$AE$23,'Site 27'!$H114,HLOOKUP(CONCATENATE(KD$2,KH$1),$B$3:$UUU$272,ROW($O116)-2,FALSE))</f>
        <v>0</v>
      </c>
      <c r="KI116" s="40"/>
      <c r="KJ116" s="40"/>
      <c r="KK116" s="40"/>
      <c r="KL116" s="72"/>
      <c r="KM116" s="73" t="str">
        <f t="shared" si="27"/>
        <v>28Added Service #1:List staff by title based on FTE allocation assigned to the new service9</v>
      </c>
      <c r="KN116" s="168">
        <f>IF(KS$266=Equivalencies!$AE$23,'Site 28'!$C114,HLOOKUP(CONCATENATE(KO$2,KN$1),$B$3:$UUU$272,ROW($J116)-2,FALSE))</f>
        <v>0</v>
      </c>
      <c r="KO116" s="168" t="e">
        <f>IF($S$264=Equivalencies!$AE$23,#REF!,HLOOKUP(CONCATENATE($O$2,KO$1),$B$3:$UUU$272,ROW(#REF!)-2,FALSE))</f>
        <v>#REF!</v>
      </c>
      <c r="KP116" s="168" t="e">
        <f>IF($S$264=Equivalencies!$AE$23,#REF!,HLOOKUP(CONCATENATE($O$2,KP$1),$B$3:$UUU$272,ROW(KL116)-2,FALSE))</f>
        <v>#REF!</v>
      </c>
      <c r="KQ116" s="81">
        <f>IF(KS$266=Equivalencies!$AE$23,'Site 28'!$F114,HLOOKUP(CONCATENATE(KO$2,KQ$1),$B$3:$UUU$272,ROW($M116)-2,FALSE))</f>
        <v>0</v>
      </c>
      <c r="KR116" s="81">
        <f>IF(KS$266=Equivalencies!$AE$23,'Site 28'!$G114,HLOOKUP(CONCATENATE(KO$2,KR$1),$B$3:$UUU$272,ROW($N116)-2,FALSE))</f>
        <v>0</v>
      </c>
      <c r="KS116" s="81">
        <f>IF(KS$266=Equivalencies!$AE$23,'Site 28'!$H114,HLOOKUP(CONCATENATE(KO$2,KS$1),$B$3:$UUU$272,ROW($O116)-2,FALSE))</f>
        <v>0</v>
      </c>
      <c r="KT116" s="40"/>
      <c r="KU116" s="40"/>
      <c r="KV116" s="40"/>
      <c r="KW116" s="72"/>
      <c r="KX116" s="73" t="str">
        <f t="shared" si="28"/>
        <v>29Added Service #1:List staff by title based on FTE allocation assigned to the new service9</v>
      </c>
      <c r="KY116" s="168">
        <f>IF(LD$266=Equivalencies!$AE$23,'Site 29'!$C114,HLOOKUP(CONCATENATE(KZ$2,KY$1),$B$3:$UUU$272,ROW($J116)-2,FALSE))</f>
        <v>0</v>
      </c>
      <c r="KZ116" s="168" t="e">
        <f>IF($S$264=Equivalencies!$AE$23,#REF!,HLOOKUP(CONCATENATE($O$2,KZ$1),$B$3:$UUU$272,ROW(#REF!)-2,FALSE))</f>
        <v>#REF!</v>
      </c>
      <c r="LA116" s="168" t="e">
        <f>IF($S$264=Equivalencies!$AE$23,#REF!,HLOOKUP(CONCATENATE($O$2,LA$1),$B$3:$UUU$272,ROW(KW116)-2,FALSE))</f>
        <v>#REF!</v>
      </c>
      <c r="LB116" s="81">
        <f>IF(LD$266=Equivalencies!$AE$23,'Site 29'!$F114,HLOOKUP(CONCATENATE(KZ$2,LB$1),$B$3:$UUU$272,ROW($M116)-2,FALSE))</f>
        <v>0</v>
      </c>
      <c r="LC116" s="81">
        <f>IF(LD$266=Equivalencies!$AE$23,'Site 29'!$G114,HLOOKUP(CONCATENATE(KZ$2,LC$1),$B$3:$UUU$272,ROW($N116)-2,FALSE))</f>
        <v>0</v>
      </c>
      <c r="LD116" s="81">
        <f>IF(LD$266=Equivalencies!$AE$23,'Site 29'!$H114,HLOOKUP(CONCATENATE(KZ$2,LD$1),$B$3:$UUU$272,ROW($O116)-2,FALSE))</f>
        <v>0</v>
      </c>
      <c r="LE116" s="40"/>
      <c r="LF116" s="40"/>
      <c r="LG116" s="40"/>
      <c r="LH116" s="72"/>
      <c r="LI116" s="73" t="str">
        <f t="shared" si="29"/>
        <v>30Added Service #1:List staff by title based on FTE allocation assigned to the new service9</v>
      </c>
      <c r="LJ116" s="168">
        <f>IF(LO$266=Equivalencies!$AE$23,'Site 30'!$C114,HLOOKUP(CONCATENATE(LK$2,LJ$1),$B$3:$UUU$272,ROW($J116)-2,FALSE))</f>
        <v>0</v>
      </c>
      <c r="LK116" s="168" t="e">
        <f>IF($S$264=Equivalencies!$AE$23,#REF!,HLOOKUP(CONCATENATE($O$2,LK$1),$B$3:$UUU$272,ROW(#REF!)-2,FALSE))</f>
        <v>#REF!</v>
      </c>
      <c r="LL116" s="168" t="e">
        <f>IF($S$264=Equivalencies!$AE$23,#REF!,HLOOKUP(CONCATENATE($O$2,LL$1),$B$3:$UUU$272,ROW(LH116)-2,FALSE))</f>
        <v>#REF!</v>
      </c>
      <c r="LM116" s="81">
        <f>IF(LO$266=Equivalencies!$AE$23,'Site 30'!$F114,HLOOKUP(CONCATENATE(LK$2,LM$1),$B$3:$UUU$272,ROW($M116)-2,FALSE))</f>
        <v>0</v>
      </c>
      <c r="LN116" s="81">
        <f>IF(LO$266=Equivalencies!$AE$23,'Site 30'!$G114,HLOOKUP(CONCATENATE(LK$2,LN$1),$B$3:$UUU$272,ROW($N116)-2,FALSE))</f>
        <v>0</v>
      </c>
      <c r="LO116" s="81">
        <f>IF(LO$266=Equivalencies!$AE$23,'Site 30'!$H114,HLOOKUP(CONCATENATE(LK$2,LO$1),$B$3:$UUU$272,ROW($O116)-2,FALSE))</f>
        <v>0</v>
      </c>
      <c r="LP116" s="40"/>
      <c r="LQ116" s="40"/>
      <c r="LR116" s="40"/>
      <c r="LS116" s="72"/>
      <c r="LT116" s="73" t="str">
        <f t="shared" si="30"/>
        <v>31Added Service #1:List staff by title based on FTE allocation assigned to the new service9</v>
      </c>
      <c r="LU116" s="168">
        <f>IF(LZ$266=Equivalencies!$AE$23,'Site 31'!$C114,HLOOKUP(CONCATENATE(LV$2,LU$1),$B$3:$UUU$272,ROW($J116)-2,FALSE))</f>
        <v>0</v>
      </c>
      <c r="LV116" s="168" t="e">
        <f>IF($S$264=Equivalencies!$AE$23,#REF!,HLOOKUP(CONCATENATE($O$2,LV$1),$B$3:$UUU$272,ROW(#REF!)-2,FALSE))</f>
        <v>#REF!</v>
      </c>
      <c r="LW116" s="168" t="e">
        <f>IF($S$264=Equivalencies!$AE$23,#REF!,HLOOKUP(CONCATENATE($O$2,LW$1),$B$3:$UUU$272,ROW(LS116)-2,FALSE))</f>
        <v>#REF!</v>
      </c>
      <c r="LX116" s="81">
        <f>IF(LZ$266=Equivalencies!$AE$23,'Site 31'!$F114,HLOOKUP(CONCATENATE(LV$2,LX$1),$B$3:$UUU$272,ROW($M116)-2,FALSE))</f>
        <v>0</v>
      </c>
      <c r="LY116" s="81">
        <f>IF(LZ$266=Equivalencies!$AE$23,'Site 31'!$G114,HLOOKUP(CONCATENATE(LV$2,LY$1),$B$3:$UUU$272,ROW($N116)-2,FALSE))</f>
        <v>0</v>
      </c>
      <c r="LZ116" s="81">
        <f>IF(LZ$266=Equivalencies!$AE$23,'Site 31'!$H114,HLOOKUP(CONCATENATE(LV$2,LZ$1),$B$3:$UUU$272,ROW($O116)-2,FALSE))</f>
        <v>0</v>
      </c>
      <c r="MA116" s="40"/>
      <c r="MB116" s="40"/>
      <c r="MC116" s="40"/>
      <c r="MD116" s="72"/>
      <c r="ME116" s="73" t="str">
        <f t="shared" si="31"/>
        <v>32Added Service #1:List staff by title based on FTE allocation assigned to the new service9</v>
      </c>
      <c r="MF116" s="168">
        <f>IF(MK$266=Equivalencies!$AE$23,'Site 32'!$C114,HLOOKUP(CONCATENATE(MG$2,MF$1),$B$3:$UUU$272,ROW($J116)-2,FALSE))</f>
        <v>0</v>
      </c>
      <c r="MG116" s="168" t="e">
        <f>IF($S$264=Equivalencies!$AE$23,#REF!,HLOOKUP(CONCATENATE($O$2,MG$1),$B$3:$UUU$272,ROW(#REF!)-2,FALSE))</f>
        <v>#REF!</v>
      </c>
      <c r="MH116" s="168" t="e">
        <f>IF($S$264=Equivalencies!$AE$23,#REF!,HLOOKUP(CONCATENATE($O$2,MH$1),$B$3:$UUU$272,ROW(MD116)-2,FALSE))</f>
        <v>#REF!</v>
      </c>
      <c r="MI116" s="81">
        <f>IF(MK$266=Equivalencies!$AE$23,'Site 32'!$F114,HLOOKUP(CONCATENATE(MG$2,MI$1),$B$3:$UUU$272,ROW($M116)-2,FALSE))</f>
        <v>0</v>
      </c>
      <c r="MJ116" s="81">
        <f>IF(MK$266=Equivalencies!$AE$23,'Site 32'!$G114,HLOOKUP(CONCATENATE(MG$2,MJ$1),$B$3:$UUU$272,ROW($N116)-2,FALSE))</f>
        <v>0</v>
      </c>
      <c r="MK116" s="81">
        <f>IF(MK$266=Equivalencies!$AE$23,'Site 32'!$H114,HLOOKUP(CONCATENATE(MG$2,MK$1),$B$3:$UUU$272,ROW($O116)-2,FALSE))</f>
        <v>0</v>
      </c>
      <c r="ML116" s="40"/>
      <c r="MM116" s="40"/>
      <c r="MN116" s="40"/>
      <c r="MO116" s="72"/>
      <c r="MP116" s="73" t="str">
        <f t="shared" si="32"/>
        <v>33Added Service #1:List staff by title based on FTE allocation assigned to the new service9</v>
      </c>
      <c r="MQ116" s="168">
        <f>IF(MV$266=Equivalencies!$AE$23,'Site 33'!$C114,HLOOKUP(CONCATENATE(MR$2,MQ$1),$B$3:$UUU$272,ROW($J116)-2,FALSE))</f>
        <v>0</v>
      </c>
      <c r="MR116" s="168" t="e">
        <f>IF($S$264=Equivalencies!$AE$23,#REF!,HLOOKUP(CONCATENATE($O$2,MR$1),$B$3:$UUU$272,ROW(#REF!)-2,FALSE))</f>
        <v>#REF!</v>
      </c>
      <c r="MS116" s="168" t="e">
        <f>IF($S$264=Equivalencies!$AE$23,#REF!,HLOOKUP(CONCATENATE($O$2,MS$1),$B$3:$UUU$272,ROW(MO116)-2,FALSE))</f>
        <v>#REF!</v>
      </c>
      <c r="MT116" s="81">
        <f>IF(MV$266=Equivalencies!$AE$23,'Site 33'!$F114,HLOOKUP(CONCATENATE(MR$2,MT$1),$B$3:$UUU$272,ROW($M116)-2,FALSE))</f>
        <v>0</v>
      </c>
      <c r="MU116" s="81">
        <f>IF(MV$266=Equivalencies!$AE$23,'Site 33'!$G114,HLOOKUP(CONCATENATE(MR$2,MU$1),$B$3:$UUU$272,ROW($N116)-2,FALSE))</f>
        <v>0</v>
      </c>
      <c r="MV116" s="81">
        <f>IF(MV$266=Equivalencies!$AE$23,'Site 33'!$H114,HLOOKUP(CONCATENATE(MR$2,MV$1),$B$3:$UUU$272,ROW($O116)-2,FALSE))</f>
        <v>0</v>
      </c>
      <c r="MW116" s="40"/>
      <c r="MX116" s="40"/>
      <c r="MY116" s="40"/>
      <c r="MZ116" s="72"/>
      <c r="NA116" s="73" t="str">
        <f t="shared" si="33"/>
        <v>34Added Service #1:List staff by title based on FTE allocation assigned to the new service9</v>
      </c>
      <c r="NB116" s="168">
        <f>IF(NG$266=Equivalencies!$AE$23,'Site 34'!$C114,HLOOKUP(CONCATENATE(NC$2,NB$1),$B$3:$UUU$272,ROW($J116)-2,FALSE))</f>
        <v>0</v>
      </c>
      <c r="NC116" s="168" t="e">
        <f>IF($S$264=Equivalencies!$AE$23,#REF!,HLOOKUP(CONCATENATE($O$2,NC$1),$B$3:$UUU$272,ROW(#REF!)-2,FALSE))</f>
        <v>#REF!</v>
      </c>
      <c r="ND116" s="168" t="e">
        <f>IF($S$264=Equivalencies!$AE$23,#REF!,HLOOKUP(CONCATENATE($O$2,ND$1),$B$3:$UUU$272,ROW(MZ116)-2,FALSE))</f>
        <v>#REF!</v>
      </c>
      <c r="NE116" s="81">
        <f>IF(NG$266=Equivalencies!$AE$23,'Site 34'!$F114,HLOOKUP(CONCATENATE(NC$2,NE$1),$B$3:$UUU$272,ROW($M116)-2,FALSE))</f>
        <v>0</v>
      </c>
      <c r="NF116" s="81">
        <f>IF(NG$266=Equivalencies!$AE$23,'Site 34'!$G114,HLOOKUP(CONCATENATE(NC$2,NF$1),$B$3:$UUU$272,ROW($N116)-2,FALSE))</f>
        <v>0</v>
      </c>
      <c r="NG116" s="81">
        <f>IF(NG$266=Equivalencies!$AE$23,'Site 34'!$H114,HLOOKUP(CONCATENATE(NC$2,NG$1),$B$3:$UUU$272,ROW($O116)-2,FALSE))</f>
        <v>0</v>
      </c>
      <c r="NH116" s="40"/>
      <c r="NI116" s="40"/>
      <c r="NJ116" s="40"/>
      <c r="NK116" s="72"/>
      <c r="NL116" s="73" t="str">
        <f t="shared" si="34"/>
        <v>35Added Service #1:List staff by title based on FTE allocation assigned to the new service9</v>
      </c>
      <c r="NM116" s="168">
        <f>IF(NR$266=Equivalencies!$AE$23,'Site 35'!$C114,HLOOKUP(CONCATENATE(NN$2,NM$1),$B$3:$UUU$272,ROW($J116)-2,FALSE))</f>
        <v>0</v>
      </c>
      <c r="NN116" s="168" t="e">
        <f>IF($S$264=Equivalencies!$AE$23,#REF!,HLOOKUP(CONCATENATE($O$2,NN$1),$B$3:$UUU$272,ROW(#REF!)-2,FALSE))</f>
        <v>#REF!</v>
      </c>
      <c r="NO116" s="168" t="e">
        <f>IF($S$264=Equivalencies!$AE$23,#REF!,HLOOKUP(CONCATENATE($O$2,NO$1),$B$3:$UUU$272,ROW(NK116)-2,FALSE))</f>
        <v>#REF!</v>
      </c>
      <c r="NP116" s="81">
        <f>IF(NR$266=Equivalencies!$AE$23,'Site 35'!$F114,HLOOKUP(CONCATENATE(NN$2,NP$1),$B$3:$UUU$272,ROW($M116)-2,FALSE))</f>
        <v>0</v>
      </c>
      <c r="NQ116" s="81">
        <f>IF(NR$266=Equivalencies!$AE$23,'Site 35'!$G114,HLOOKUP(CONCATENATE(NN$2,NQ$1),$B$3:$UUU$272,ROW($N116)-2,FALSE))</f>
        <v>0</v>
      </c>
      <c r="NR116" s="81">
        <f>IF(NR$266=Equivalencies!$AE$23,'Site 35'!$H114,HLOOKUP(CONCATENATE(NN$2,NR$1),$B$3:$UUU$272,ROW($O116)-2,FALSE))</f>
        <v>0</v>
      </c>
      <c r="NS116" s="40"/>
      <c r="NT116" s="40"/>
      <c r="NU116" s="40"/>
      <c r="NV116" s="72"/>
      <c r="NW116" s="73" t="str">
        <f t="shared" si="35"/>
        <v>36Added Service #1:List staff by title based on FTE allocation assigned to the new service9</v>
      </c>
      <c r="NX116" s="168">
        <f>IF(OC$266=Equivalencies!$AE$23,'Site 36'!$C114,HLOOKUP(CONCATENATE(NY$2,NX$1),$B$3:$UUU$272,ROW($J116)-2,FALSE))</f>
        <v>0</v>
      </c>
      <c r="NY116" s="168" t="e">
        <f>IF($S$264=Equivalencies!$AE$23,#REF!,HLOOKUP(CONCATENATE($O$2,NY$1),$B$3:$UUU$272,ROW(#REF!)-2,FALSE))</f>
        <v>#REF!</v>
      </c>
      <c r="NZ116" s="168" t="e">
        <f>IF($S$264=Equivalencies!$AE$23,#REF!,HLOOKUP(CONCATENATE($O$2,NZ$1),$B$3:$UUU$272,ROW(NV116)-2,FALSE))</f>
        <v>#REF!</v>
      </c>
      <c r="OA116" s="81">
        <f>IF(OC$266=Equivalencies!$AE$23,'Site 36'!$F114,HLOOKUP(CONCATENATE(NY$2,OA$1),$B$3:$UUU$272,ROW($M116)-2,FALSE))</f>
        <v>0</v>
      </c>
      <c r="OB116" s="81">
        <f>IF(OC$266=Equivalencies!$AE$23,'Site 36'!$G114,HLOOKUP(CONCATENATE(NY$2,OB$1),$B$3:$UUU$272,ROW($N116)-2,FALSE))</f>
        <v>0</v>
      </c>
      <c r="OC116" s="81">
        <f>IF(OC$266=Equivalencies!$AE$23,'Site 36'!$H114,HLOOKUP(CONCATENATE(NY$2,OC$1),$B$3:$UUU$272,ROW($O116)-2,FALSE))</f>
        <v>0</v>
      </c>
      <c r="OD116" s="40"/>
      <c r="OE116" s="40"/>
      <c r="OF116" s="40"/>
      <c r="OG116" s="72"/>
      <c r="OH116" s="73" t="str">
        <f t="shared" si="36"/>
        <v>37Added Service #1:List staff by title based on FTE allocation assigned to the new service9</v>
      </c>
      <c r="OI116" s="168">
        <f>IF(ON$266=Equivalencies!$AE$23,'Site 37'!$C114,HLOOKUP(CONCATENATE(OJ$2,OI$1),$B$3:$UUU$272,ROW($J116)-2,FALSE))</f>
        <v>0</v>
      </c>
      <c r="OJ116" s="168" t="e">
        <f>IF($S$264=Equivalencies!$AE$23,#REF!,HLOOKUP(CONCATENATE($O$2,OJ$1),$B$3:$UUU$272,ROW(#REF!)-2,FALSE))</f>
        <v>#REF!</v>
      </c>
      <c r="OK116" s="168" t="e">
        <f>IF($S$264=Equivalencies!$AE$23,#REF!,HLOOKUP(CONCATENATE($O$2,OK$1),$B$3:$UUU$272,ROW(OG116)-2,FALSE))</f>
        <v>#REF!</v>
      </c>
      <c r="OL116" s="81">
        <f>IF(ON$266=Equivalencies!$AE$23,'Site 37'!$F114,HLOOKUP(CONCATENATE(OJ$2,OL$1),$B$3:$UUU$272,ROW($M116)-2,FALSE))</f>
        <v>0</v>
      </c>
      <c r="OM116" s="81">
        <f>IF(ON$266=Equivalencies!$AE$23,'Site 37'!$G114,HLOOKUP(CONCATENATE(OJ$2,OM$1),$B$3:$UUU$272,ROW($N116)-2,FALSE))</f>
        <v>0</v>
      </c>
      <c r="ON116" s="81">
        <f>IF(ON$266=Equivalencies!$AE$23,'Site 37'!$H114,HLOOKUP(CONCATENATE(OJ$2,ON$1),$B$3:$UUU$272,ROW($O116)-2,FALSE))</f>
        <v>0</v>
      </c>
      <c r="OO116" s="40"/>
      <c r="OP116" s="40"/>
      <c r="OQ116" s="40"/>
      <c r="OR116" s="72"/>
      <c r="OS116" s="73" t="str">
        <f t="shared" si="37"/>
        <v>38Added Service #1:List staff by title based on FTE allocation assigned to the new service9</v>
      </c>
      <c r="OT116" s="168">
        <f>IF(OY$266=Equivalencies!$AE$23,'Site 38'!$C114,HLOOKUP(CONCATENATE(OU$2,OT$1),$B$3:$UUU$272,ROW($J116)-2,FALSE))</f>
        <v>0</v>
      </c>
      <c r="OU116" s="168" t="e">
        <f>IF($S$264=Equivalencies!$AE$23,#REF!,HLOOKUP(CONCATENATE($O$2,OU$1),$B$3:$UUU$272,ROW(#REF!)-2,FALSE))</f>
        <v>#REF!</v>
      </c>
      <c r="OV116" s="168" t="e">
        <f>IF($S$264=Equivalencies!$AE$23,#REF!,HLOOKUP(CONCATENATE($O$2,OV$1),$B$3:$UUU$272,ROW(OR116)-2,FALSE))</f>
        <v>#REF!</v>
      </c>
      <c r="OW116" s="81">
        <f>IF(OY$266=Equivalencies!$AE$23,'Site 38'!$F114,HLOOKUP(CONCATENATE(OU$2,OW$1),$B$3:$UUU$272,ROW($M116)-2,FALSE))</f>
        <v>0</v>
      </c>
      <c r="OX116" s="81">
        <f>IF(OY$266=Equivalencies!$AE$23,'Site 38'!$G114,HLOOKUP(CONCATENATE(OU$2,OX$1),$B$3:$UUU$272,ROW($N116)-2,FALSE))</f>
        <v>0</v>
      </c>
      <c r="OY116" s="81">
        <f>IF(OY$266=Equivalencies!$AE$23,'Site 38'!$H114,HLOOKUP(CONCATENATE(OU$2,OY$1),$B$3:$UUU$272,ROW($O116)-2,FALSE))</f>
        <v>0</v>
      </c>
      <c r="OZ116" s="40"/>
      <c r="PA116" s="40"/>
      <c r="PB116" s="40"/>
      <c r="PC116" s="72"/>
      <c r="PD116" s="73" t="str">
        <f t="shared" si="38"/>
        <v>39Added Service #1:List staff by title based on FTE allocation assigned to the new service9</v>
      </c>
      <c r="PE116" s="168">
        <f>IF(PJ$266=Equivalencies!$AE$23,'Site 39'!$C114,HLOOKUP(CONCATENATE(PF$2,PE$1),$B$3:$UUU$272,ROW($J116)-2,FALSE))</f>
        <v>0</v>
      </c>
      <c r="PF116" s="168" t="e">
        <f>IF($S$264=Equivalencies!$AE$23,#REF!,HLOOKUP(CONCATENATE($O$2,PF$1),$B$3:$UUU$272,ROW(#REF!)-2,FALSE))</f>
        <v>#REF!</v>
      </c>
      <c r="PG116" s="168" t="e">
        <f>IF($S$264=Equivalencies!$AE$23,#REF!,HLOOKUP(CONCATENATE($O$2,PG$1),$B$3:$UUU$272,ROW(PC116)-2,FALSE))</f>
        <v>#REF!</v>
      </c>
      <c r="PH116" s="81">
        <f>IF(PJ$266=Equivalencies!$AE$23,'Site 39'!$F114,HLOOKUP(CONCATENATE(PF$2,PH$1),$B$3:$UUU$272,ROW($M116)-2,FALSE))</f>
        <v>0</v>
      </c>
      <c r="PI116" s="81">
        <f>IF(PJ$266=Equivalencies!$AE$23,'Site 39'!$G114,HLOOKUP(CONCATENATE(PF$2,PI$1),$B$3:$UUU$272,ROW($N116)-2,FALSE))</f>
        <v>0</v>
      </c>
      <c r="PJ116" s="81">
        <f>IF(PJ$266=Equivalencies!$AE$23,'Site 39'!$H114,HLOOKUP(CONCATENATE(PF$2,PJ$1),$B$3:$UUU$272,ROW($O116)-2,FALSE))</f>
        <v>0</v>
      </c>
      <c r="PK116" s="40"/>
      <c r="PL116" s="40"/>
      <c r="PM116" s="40"/>
      <c r="PN116" s="72"/>
      <c r="PO116" s="73" t="str">
        <f t="shared" si="39"/>
        <v>40Added Service #1:List staff by title based on FTE allocation assigned to the new service9</v>
      </c>
      <c r="PP116" s="168">
        <f>IF(PU$266=Equivalencies!$AE$23,'Site 40'!$C114,HLOOKUP(CONCATENATE(PQ$2,PP$1),$B$3:$UUU$272,ROW($J116)-2,FALSE))</f>
        <v>0</v>
      </c>
      <c r="PQ116" s="168" t="e">
        <f>IF($S$264=Equivalencies!$AE$23,#REF!,HLOOKUP(CONCATENATE($O$2,PQ$1),$B$3:$UUU$272,ROW(#REF!)-2,FALSE))</f>
        <v>#REF!</v>
      </c>
      <c r="PR116" s="168" t="e">
        <f>IF($S$264=Equivalencies!$AE$23,#REF!,HLOOKUP(CONCATENATE($O$2,PR$1),$B$3:$UUU$272,ROW(PN116)-2,FALSE))</f>
        <v>#REF!</v>
      </c>
      <c r="PS116" s="81">
        <f>IF(PU$266=Equivalencies!$AE$23,'Site 40'!$F114,HLOOKUP(CONCATENATE(PQ$2,PS$1),$B$3:$UUU$272,ROW($M116)-2,FALSE))</f>
        <v>0</v>
      </c>
      <c r="PT116" s="81">
        <f>IF(PU$266=Equivalencies!$AE$23,'Site 40'!$G114,HLOOKUP(CONCATENATE(PQ$2,PT$1),$B$3:$UUU$272,ROW($N116)-2,FALSE))</f>
        <v>0</v>
      </c>
      <c r="PU116" s="81">
        <f>IF(PU$266=Equivalencies!$AE$23,'Site 40'!$H114,HLOOKUP(CONCATENATE(PQ$2,PU$1),$B$3:$UUU$272,ROW($O116)-2,FALSE))</f>
        <v>0</v>
      </c>
      <c r="PV116" s="40"/>
      <c r="PW116" s="40"/>
      <c r="PX116" s="40"/>
      <c r="PY116" s="72"/>
      <c r="PZ116" s="73" t="str">
        <f t="shared" si="40"/>
        <v>41Added Service #1:List staff by title based on FTE allocation assigned to the new service9</v>
      </c>
      <c r="QA116" s="168">
        <f>IF(QF$266=Equivalencies!$AE$23,'Site 41'!$C114,HLOOKUP(CONCATENATE(QB$2,QA$1),$B$3:$UUU$272,ROW($J116)-2,FALSE))</f>
        <v>0</v>
      </c>
      <c r="QB116" s="168" t="e">
        <f>IF($S$264=Equivalencies!$AE$23,#REF!,HLOOKUP(CONCATENATE($O$2,QB$1),$B$3:$UUU$272,ROW(#REF!)-2,FALSE))</f>
        <v>#REF!</v>
      </c>
      <c r="QC116" s="168" t="e">
        <f>IF($S$264=Equivalencies!$AE$23,#REF!,HLOOKUP(CONCATENATE($O$2,QC$1),$B$3:$UUU$272,ROW(PY116)-2,FALSE))</f>
        <v>#REF!</v>
      </c>
      <c r="QD116" s="81">
        <f>IF(QF$266=Equivalencies!$AE$23,'Site 41'!$F114,HLOOKUP(CONCATENATE(QB$2,QD$1),$B$3:$UUU$272,ROW($M116)-2,FALSE))</f>
        <v>0</v>
      </c>
      <c r="QE116" s="81">
        <f>IF(QF$266=Equivalencies!$AE$23,'Site 41'!$G114,HLOOKUP(CONCATENATE(QB$2,QE$1),$B$3:$UUU$272,ROW($N116)-2,FALSE))</f>
        <v>0</v>
      </c>
      <c r="QF116" s="81">
        <f>IF(QF$266=Equivalencies!$AE$23,'Site 41'!$H114,HLOOKUP(CONCATENATE(QB$2,QF$1),$B$3:$UUU$272,ROW($O116)-2,FALSE))</f>
        <v>0</v>
      </c>
      <c r="QG116" s="40"/>
      <c r="QH116" s="40"/>
      <c r="QI116" s="40"/>
      <c r="QJ116" s="72"/>
      <c r="QK116" s="73" t="str">
        <f t="shared" si="41"/>
        <v>42Added Service #1:List staff by title based on FTE allocation assigned to the new service9</v>
      </c>
      <c r="QL116" s="168">
        <f>IF(QQ$266=Equivalencies!$AE$23,'Site 42'!$C114,HLOOKUP(CONCATENATE(QM$2,QL$1),$B$3:$UUU$272,ROW($J116)-2,FALSE))</f>
        <v>0</v>
      </c>
      <c r="QM116" s="168" t="e">
        <f>IF($S$264=Equivalencies!$AE$23,#REF!,HLOOKUP(CONCATENATE($O$2,QM$1),$B$3:$UUU$272,ROW(#REF!)-2,FALSE))</f>
        <v>#REF!</v>
      </c>
      <c r="QN116" s="168" t="e">
        <f>IF($S$264=Equivalencies!$AE$23,#REF!,HLOOKUP(CONCATENATE($O$2,QN$1),$B$3:$UUU$272,ROW(QJ116)-2,FALSE))</f>
        <v>#REF!</v>
      </c>
      <c r="QO116" s="81">
        <f>IF(QQ$266=Equivalencies!$AE$23,'Site 42'!$F114,HLOOKUP(CONCATENATE(QM$2,QO$1),$B$3:$UUU$272,ROW($M116)-2,FALSE))</f>
        <v>0</v>
      </c>
      <c r="QP116" s="81">
        <f>IF(QQ$266=Equivalencies!$AE$23,'Site 42'!$G114,HLOOKUP(CONCATENATE(QM$2,QP$1),$B$3:$UUU$272,ROW($N116)-2,FALSE))</f>
        <v>0</v>
      </c>
      <c r="QQ116" s="81">
        <f>IF(QQ$266=Equivalencies!$AE$23,'Site 42'!$H114,HLOOKUP(CONCATENATE(QM$2,QQ$1),$B$3:$UUU$272,ROW($O116)-2,FALSE))</f>
        <v>0</v>
      </c>
      <c r="QR116" s="40"/>
      <c r="QS116" s="40"/>
      <c r="QT116" s="40"/>
      <c r="QU116" s="72"/>
      <c r="QV116" s="73" t="str">
        <f t="shared" si="42"/>
        <v>43Added Service #1:List staff by title based on FTE allocation assigned to the new service9</v>
      </c>
      <c r="QW116" s="168">
        <f>IF(RB$266=Equivalencies!$AE$23,'Site 43'!$C114,HLOOKUP(CONCATENATE(QX$2,QW$1),$B$3:$UUU$272,ROW($J116)-2,FALSE))</f>
        <v>0</v>
      </c>
      <c r="QX116" s="168" t="e">
        <f>IF($S$264=Equivalencies!$AE$23,#REF!,HLOOKUP(CONCATENATE($O$2,QX$1),$B$3:$UUU$272,ROW(#REF!)-2,FALSE))</f>
        <v>#REF!</v>
      </c>
      <c r="QY116" s="168" t="e">
        <f>IF($S$264=Equivalencies!$AE$23,#REF!,HLOOKUP(CONCATENATE($O$2,QY$1),$B$3:$UUU$272,ROW(QU116)-2,FALSE))</f>
        <v>#REF!</v>
      </c>
      <c r="QZ116" s="81">
        <f>IF(RB$266=Equivalencies!$AE$23,'Site 43'!$F114,HLOOKUP(CONCATENATE(QX$2,QZ$1),$B$3:$UUU$272,ROW($M116)-2,FALSE))</f>
        <v>0</v>
      </c>
      <c r="RA116" s="81">
        <f>IF(RB$266=Equivalencies!$AE$23,'Site 43'!$G114,HLOOKUP(CONCATENATE(QX$2,RA$1),$B$3:$UUU$272,ROW($N116)-2,FALSE))</f>
        <v>0</v>
      </c>
      <c r="RB116" s="81">
        <f>IF(RB$266=Equivalencies!$AE$23,'Site 43'!$H114,HLOOKUP(CONCATENATE(QX$2,RB$1),$B$3:$UUU$272,ROW($O116)-2,FALSE))</f>
        <v>0</v>
      </c>
      <c r="RC116" s="40"/>
      <c r="RD116" s="40"/>
      <c r="RE116" s="40"/>
      <c r="RF116" s="72"/>
      <c r="RG116" s="73" t="str">
        <f t="shared" si="43"/>
        <v>44Added Service #1:List staff by title based on FTE allocation assigned to the new service9</v>
      </c>
      <c r="RH116" s="168">
        <f>IF(RM$266=Equivalencies!$AE$23,'Site 44'!$C114,HLOOKUP(CONCATENATE(RI$2,RH$1),$B$3:$UUU$272,ROW($J116)-2,FALSE))</f>
        <v>0</v>
      </c>
      <c r="RI116" s="168" t="e">
        <f>IF($S$264=Equivalencies!$AE$23,#REF!,HLOOKUP(CONCATENATE($O$2,RI$1),$B$3:$UUU$272,ROW(#REF!)-2,FALSE))</f>
        <v>#REF!</v>
      </c>
      <c r="RJ116" s="168" t="e">
        <f>IF($S$264=Equivalencies!$AE$23,#REF!,HLOOKUP(CONCATENATE($O$2,RJ$1),$B$3:$UUU$272,ROW(RF116)-2,FALSE))</f>
        <v>#REF!</v>
      </c>
      <c r="RK116" s="81">
        <f>IF(RM$266=Equivalencies!$AE$23,'Site 44'!$F114,HLOOKUP(CONCATENATE(RI$2,RK$1),$B$3:$UUU$272,ROW($M116)-2,FALSE))</f>
        <v>0</v>
      </c>
      <c r="RL116" s="81">
        <f>IF(RM$266=Equivalencies!$AE$23,'Site 44'!$G114,HLOOKUP(CONCATENATE(RI$2,RL$1),$B$3:$UUU$272,ROW($N116)-2,FALSE))</f>
        <v>0</v>
      </c>
      <c r="RM116" s="81">
        <f>IF(RM$266=Equivalencies!$AE$23,'Site 44'!$H114,HLOOKUP(CONCATENATE(RI$2,RM$1),$B$3:$UUU$272,ROW($O116)-2,FALSE))</f>
        <v>0</v>
      </c>
      <c r="RN116" s="40"/>
      <c r="RO116" s="40"/>
      <c r="RP116" s="40"/>
      <c r="RQ116" s="72"/>
      <c r="RR116" s="73" t="str">
        <f t="shared" si="44"/>
        <v>45Added Service #1:List staff by title based on FTE allocation assigned to the new service9</v>
      </c>
      <c r="RS116" s="168">
        <f>IF(RX$266=Equivalencies!$AE$23,'Site 45'!$C114,HLOOKUP(CONCATENATE(RT$2,RS$1),$B$3:$UUU$272,ROW($J116)-2,FALSE))</f>
        <v>0</v>
      </c>
      <c r="RT116" s="168" t="e">
        <f>IF($S$264=Equivalencies!$AE$23,#REF!,HLOOKUP(CONCATENATE($O$2,RT$1),$B$3:$UUU$272,ROW(#REF!)-2,FALSE))</f>
        <v>#REF!</v>
      </c>
      <c r="RU116" s="168" t="e">
        <f>IF($S$264=Equivalencies!$AE$23,#REF!,HLOOKUP(CONCATENATE($O$2,RU$1),$B$3:$UUU$272,ROW(RQ116)-2,FALSE))</f>
        <v>#REF!</v>
      </c>
      <c r="RV116" s="81">
        <f>IF(RX$266=Equivalencies!$AE$23,'Site 45'!$F114,HLOOKUP(CONCATENATE(RT$2,RV$1),$B$3:$UUU$272,ROW($M116)-2,FALSE))</f>
        <v>0</v>
      </c>
      <c r="RW116" s="81">
        <f>IF(RX$266=Equivalencies!$AE$23,'Site 45'!$G114,HLOOKUP(CONCATENATE(RT$2,RW$1),$B$3:$UUU$272,ROW($N116)-2,FALSE))</f>
        <v>0</v>
      </c>
      <c r="RX116" s="81">
        <f>IF(RX$266=Equivalencies!$AE$23,'Site 45'!$H114,HLOOKUP(CONCATENATE(RT$2,RX$1),$B$3:$UUU$272,ROW($O116)-2,FALSE))</f>
        <v>0</v>
      </c>
      <c r="RY116" s="40"/>
      <c r="RZ116" s="40"/>
      <c r="SA116" s="40"/>
      <c r="SB116" s="72"/>
      <c r="SC116" s="73" t="str">
        <f t="shared" si="45"/>
        <v>46Added Service #1:List staff by title based on FTE allocation assigned to the new service9</v>
      </c>
      <c r="SD116" s="168">
        <f>IF(SI$266=Equivalencies!$AE$23,'Site 46'!$C114,HLOOKUP(CONCATENATE(SE$2,SD$1),$B$3:$UUU$272,ROW($J116)-2,FALSE))</f>
        <v>0</v>
      </c>
      <c r="SE116" s="168" t="e">
        <f>IF($S$264=Equivalencies!$AE$23,#REF!,HLOOKUP(CONCATENATE($O$2,SE$1),$B$3:$UUU$272,ROW(#REF!)-2,FALSE))</f>
        <v>#REF!</v>
      </c>
      <c r="SF116" s="168" t="e">
        <f>IF($S$264=Equivalencies!$AE$23,#REF!,HLOOKUP(CONCATENATE($O$2,SF$1),$B$3:$UUU$272,ROW(SB116)-2,FALSE))</f>
        <v>#REF!</v>
      </c>
      <c r="SG116" s="81">
        <f>IF(SI$266=Equivalencies!$AE$23,'Site 46'!$F114,HLOOKUP(CONCATENATE(SE$2,SG$1),$B$3:$UUU$272,ROW($M116)-2,FALSE))</f>
        <v>0</v>
      </c>
      <c r="SH116" s="81">
        <f>IF(SI$266=Equivalencies!$AE$23,'Site 46'!$G114,HLOOKUP(CONCATENATE(SE$2,SH$1),$B$3:$UUU$272,ROW($N116)-2,FALSE))</f>
        <v>0</v>
      </c>
      <c r="SI116" s="81">
        <f>IF(SI$266=Equivalencies!$AE$23,'Site 46'!$H114,HLOOKUP(CONCATENATE(SE$2,SI$1),$B$3:$UUU$272,ROW($O116)-2,FALSE))</f>
        <v>0</v>
      </c>
      <c r="SJ116" s="40"/>
      <c r="SK116" s="40"/>
      <c r="SL116" s="40"/>
      <c r="SM116" s="72"/>
      <c r="SN116" s="73" t="str">
        <f t="shared" si="46"/>
        <v>47Added Service #1:List staff by title based on FTE allocation assigned to the new service9</v>
      </c>
      <c r="SO116" s="168">
        <f>IF(ST$266=Equivalencies!$AE$23,'Site 47'!$C114,HLOOKUP(CONCATENATE(SP$2,SO$1),$B$3:$UUU$272,ROW($J116)-2,FALSE))</f>
        <v>0</v>
      </c>
      <c r="SP116" s="168" t="e">
        <f>IF($S$264=Equivalencies!$AE$23,#REF!,HLOOKUP(CONCATENATE($O$2,SP$1),$B$3:$UUU$272,ROW(#REF!)-2,FALSE))</f>
        <v>#REF!</v>
      </c>
      <c r="SQ116" s="168" t="e">
        <f>IF($S$264=Equivalencies!$AE$23,#REF!,HLOOKUP(CONCATENATE($O$2,SQ$1),$B$3:$UUU$272,ROW(SM116)-2,FALSE))</f>
        <v>#REF!</v>
      </c>
      <c r="SR116" s="81">
        <f>IF(ST$266=Equivalencies!$AE$23,'Site 47'!$F114,HLOOKUP(CONCATENATE(SP$2,SR$1),$B$3:$UUU$272,ROW($M116)-2,FALSE))</f>
        <v>0</v>
      </c>
      <c r="SS116" s="81">
        <f>IF(ST$266=Equivalencies!$AE$23,'Site 47'!$G114,HLOOKUP(CONCATENATE(SP$2,SS$1),$B$3:$UUU$272,ROW($N116)-2,FALSE))</f>
        <v>0</v>
      </c>
      <c r="ST116" s="81">
        <f>IF(ST$266=Equivalencies!$AE$23,'Site 47'!$H114,HLOOKUP(CONCATENATE(SP$2,ST$1),$B$3:$UUU$272,ROW($O116)-2,FALSE))</f>
        <v>0</v>
      </c>
      <c r="SU116" s="40"/>
      <c r="SV116" s="40"/>
      <c r="SW116" s="40"/>
      <c r="SX116" s="72"/>
      <c r="SY116" s="73" t="str">
        <f t="shared" si="47"/>
        <v>48Added Service #1:List staff by title based on FTE allocation assigned to the new service9</v>
      </c>
      <c r="SZ116" s="168">
        <f>IF(TE$266=Equivalencies!$AE$23,'Site 48'!$C114,HLOOKUP(CONCATENATE(TA$2,SZ$1),$B$3:$UUU$272,ROW($J116)-2,FALSE))</f>
        <v>0</v>
      </c>
      <c r="TA116" s="168" t="e">
        <f>IF($S$264=Equivalencies!$AE$23,#REF!,HLOOKUP(CONCATENATE($O$2,TA$1),$B$3:$UUU$272,ROW(#REF!)-2,FALSE))</f>
        <v>#REF!</v>
      </c>
      <c r="TB116" s="168" t="e">
        <f>IF($S$264=Equivalencies!$AE$23,#REF!,HLOOKUP(CONCATENATE($O$2,TB$1),$B$3:$UUU$272,ROW(SX116)-2,FALSE))</f>
        <v>#REF!</v>
      </c>
      <c r="TC116" s="81">
        <f>IF(TE$266=Equivalencies!$AE$23,'Site 48'!$F114,HLOOKUP(CONCATENATE(TA$2,TC$1),$B$3:$UUU$272,ROW($M116)-2,FALSE))</f>
        <v>0</v>
      </c>
      <c r="TD116" s="81">
        <f>IF(TE$266=Equivalencies!$AE$23,'Site 48'!$G114,HLOOKUP(CONCATENATE(TA$2,TD$1),$B$3:$UUU$272,ROW($N116)-2,FALSE))</f>
        <v>0</v>
      </c>
      <c r="TE116" s="81">
        <f>IF(TE$266=Equivalencies!$AE$23,'Site 48'!$H114,HLOOKUP(CONCATENATE(TA$2,TE$1),$B$3:$UUU$272,ROW($O116)-2,FALSE))</f>
        <v>0</v>
      </c>
      <c r="TF116" s="40"/>
      <c r="TG116" s="40"/>
      <c r="TH116" s="40"/>
      <c r="TI116" s="72"/>
      <c r="TJ116" s="73" t="str">
        <f t="shared" si="48"/>
        <v>49Added Service #1:List staff by title based on FTE allocation assigned to the new service9</v>
      </c>
      <c r="TK116" s="168">
        <f>IF(TP$266=Equivalencies!$AE$23,'Site 49'!$C114,HLOOKUP(CONCATENATE(TL$2,TK$1),$B$3:$UUU$272,ROW($J116)-2,FALSE))</f>
        <v>0</v>
      </c>
      <c r="TL116" s="168" t="e">
        <f>IF($S$264=Equivalencies!$AE$23,#REF!,HLOOKUP(CONCATENATE($O$2,TL$1),$B$3:$UUU$272,ROW(#REF!)-2,FALSE))</f>
        <v>#REF!</v>
      </c>
      <c r="TM116" s="168" t="e">
        <f>IF($S$264=Equivalencies!$AE$23,#REF!,HLOOKUP(CONCATENATE($O$2,TM$1),$B$3:$UUU$272,ROW(TI116)-2,FALSE))</f>
        <v>#REF!</v>
      </c>
      <c r="TN116" s="81">
        <f>IF(TP$266=Equivalencies!$AE$23,'Site 49'!$F114,HLOOKUP(CONCATENATE(TL$2,TN$1),$B$3:$UUU$272,ROW($M116)-2,FALSE))</f>
        <v>0</v>
      </c>
      <c r="TO116" s="81">
        <f>IF(TP$266=Equivalencies!$AE$23,'Site 49'!$G114,HLOOKUP(CONCATENATE(TL$2,TO$1),$B$3:$UUU$272,ROW($N116)-2,FALSE))</f>
        <v>0</v>
      </c>
      <c r="TP116" s="81">
        <f>IF(TP$266=Equivalencies!$AE$23,'Site 49'!$H114,HLOOKUP(CONCATENATE(TL$2,TP$1),$B$3:$UUU$272,ROW($O116)-2,FALSE))</f>
        <v>0</v>
      </c>
      <c r="TQ116" s="40"/>
      <c r="TR116" s="40"/>
      <c r="TS116" s="40"/>
      <c r="TT116" s="72"/>
      <c r="TU116" s="73" t="str">
        <f t="shared" si="49"/>
        <v>50Added Service #1:List staff by title based on FTE allocation assigned to the new service9</v>
      </c>
      <c r="TV116" s="168">
        <f>IF(UA$266=Equivalencies!$AE$23,'Site 50'!$C114,HLOOKUP(CONCATENATE(TW$2,TV$1),$B$3:$UUU$272,ROW($J116)-2,FALSE))</f>
        <v>0</v>
      </c>
      <c r="TW116" s="168" t="e">
        <f>IF($S$264=Equivalencies!$AE$23,#REF!,HLOOKUP(CONCATENATE($O$2,TW$1),$B$3:$UUU$272,ROW(#REF!)-2,FALSE))</f>
        <v>#REF!</v>
      </c>
      <c r="TX116" s="168" t="e">
        <f>IF($S$264=Equivalencies!$AE$23,#REF!,HLOOKUP(CONCATENATE($O$2,TX$1),$B$3:$UUU$272,ROW(TT116)-2,FALSE))</f>
        <v>#REF!</v>
      </c>
      <c r="TY116" s="81">
        <f>IF(UA$266=Equivalencies!$AE$23,'Site 50'!$F114,HLOOKUP(CONCATENATE(TW$2,TY$1),$B$3:$UUU$272,ROW($M116)-2,FALSE))</f>
        <v>0</v>
      </c>
      <c r="TZ116" s="81">
        <f>IF(UA$266=Equivalencies!$AE$23,'Site 50'!$G114,HLOOKUP(CONCATENATE(TW$2,TZ$1),$B$3:$UUU$272,ROW($N116)-2,FALSE))</f>
        <v>0</v>
      </c>
      <c r="UA116" s="81">
        <f>IF(UA$266=Equivalencies!$AE$23,'Site 50'!$H114,HLOOKUP(CONCATENATE(TW$2,UA$1),$B$3:$UUU$272,ROW($O116)-2,FALSE))</f>
        <v>0</v>
      </c>
      <c r="UB116" s="40"/>
      <c r="UC116" s="40"/>
      <c r="UD116" s="40"/>
      <c r="UE116" s="72"/>
    </row>
    <row r="117" spans="1:551" x14ac:dyDescent="0.25">
      <c r="A117" s="75">
        <v>10</v>
      </c>
      <c r="B117" s="73" t="str">
        <f t="shared" si="0"/>
        <v>1Added Service #1:List staff by title based on FTE allocation assigned to the new service10</v>
      </c>
      <c r="C117" s="168">
        <f>IF(H$266=Equivalencies!$AE$23,'Site 1'!$C115,HLOOKUP(CONCATENATE(D$2,C$1),$B$3:$UUU$272,ROW($J117)-2,FALSE))</f>
        <v>0</v>
      </c>
      <c r="D117" s="168" t="e">
        <f>IF($S$264=Equivalencies!$AE$23,#REF!,HLOOKUP(CONCATENATE($O$2,D$1),$B$3:$UUU$272,ROW(#REF!)-2,FALSE))</f>
        <v>#REF!</v>
      </c>
      <c r="E117" s="168" t="e">
        <f>IF($S$264=Equivalencies!$AE$23,#REF!,HLOOKUP(CONCATENATE($O$2,E$1),$B$3:$UUU$272,ROW(A117)-2,FALSE))</f>
        <v>#REF!</v>
      </c>
      <c r="F117" s="81">
        <f>IF(H$266=Equivalencies!$AE$23,'Site 1'!$F115,HLOOKUP(CONCATENATE(D$2,F$1),$B$3:$UUU$272,ROW($M117)-2,FALSE))</f>
        <v>0</v>
      </c>
      <c r="G117" s="81">
        <f>IF(H$266=Equivalencies!$AE$23,'Site 1'!$G115,HLOOKUP(CONCATENATE(D$2,G$1),$B$3:$UUU$272,ROW($N117)-2,FALSE))</f>
        <v>0</v>
      </c>
      <c r="H117" s="81">
        <f>IF(H$266=Equivalencies!$AE$23,'Site 1'!$H115,HLOOKUP(CONCATENATE(D$2,H$1),$B$3:$UUU$272,ROW($O117)-2,FALSE))</f>
        <v>0</v>
      </c>
      <c r="I117" s="40"/>
      <c r="J117" s="40"/>
      <c r="K117" s="40"/>
      <c r="L117" s="72"/>
      <c r="M117" s="73" t="str">
        <f t="shared" si="1"/>
        <v>2Added Service #1:List staff by title based on FTE allocation assigned to the new service10</v>
      </c>
      <c r="N117" s="168">
        <f>IF(S$266=Equivalencies!$AE$23,'Site 2'!$C115,HLOOKUP(CONCATENATE(O$2,N$1),$B$3:$UUU$272,ROW($J117)-2,FALSE))</f>
        <v>0</v>
      </c>
      <c r="O117" s="168" t="e">
        <f>IF($S$264=Equivalencies!$AE$23,#REF!,HLOOKUP(CONCATENATE($O$2,O$1),$B$3:$UUU$272,ROW(#REF!)-2,FALSE))</f>
        <v>#REF!</v>
      </c>
      <c r="P117" s="168" t="e">
        <f>IF($S$264=Equivalencies!$AE$23,#REF!,HLOOKUP(CONCATENATE($O$2,P$1),$B$3:$UUU$272,ROW(L117)-2,FALSE))</f>
        <v>#REF!</v>
      </c>
      <c r="Q117" s="81">
        <f>IF(S$266=Equivalencies!$AE$23,'Site 2'!$F115,HLOOKUP(CONCATENATE(O$2,Q$1),$B$3:$UUU$272,ROW($M117)-2,FALSE))</f>
        <v>0</v>
      </c>
      <c r="R117" s="81">
        <f>IF(S$266=Equivalencies!$AE$23,'Site 2'!$G115,HLOOKUP(CONCATENATE(O$2,R$1),$B$3:$UUU$272,ROW($N117)-2,FALSE))</f>
        <v>0</v>
      </c>
      <c r="S117" s="81">
        <f>IF(S$266=Equivalencies!$AE$23,'Site 2'!$H115,HLOOKUP(CONCATENATE(O$2,S$1),$B$3:$UUU$272,ROW($O117)-2,FALSE))</f>
        <v>0</v>
      </c>
      <c r="T117" s="40"/>
      <c r="U117" s="40"/>
      <c r="V117" s="40"/>
      <c r="W117" s="72"/>
      <c r="X117" s="73" t="str">
        <f t="shared" si="2"/>
        <v>3Added Service #1:List staff by title based on FTE allocation assigned to the new service10</v>
      </c>
      <c r="Y117" s="168">
        <f>IF(AD$266=Equivalencies!$AE$23,'Site 3'!$C115,HLOOKUP(CONCATENATE(Z$2,Y$1),$B$3:$UUU$272,ROW($J117)-2,FALSE))</f>
        <v>0</v>
      </c>
      <c r="Z117" s="168" t="e">
        <f>IF($S$264=Equivalencies!$AE$23,#REF!,HLOOKUP(CONCATENATE($O$2,Z$1),$B$3:$UUU$272,ROW(#REF!)-2,FALSE))</f>
        <v>#REF!</v>
      </c>
      <c r="AA117" s="168" t="e">
        <f>IF($S$264=Equivalencies!$AE$23,#REF!,HLOOKUP(CONCATENATE($O$2,AA$1),$B$3:$UUU$272,ROW(W117)-2,FALSE))</f>
        <v>#REF!</v>
      </c>
      <c r="AB117" s="81">
        <f>IF(AD$266=Equivalencies!$AE$23,'Site 3'!$F115,HLOOKUP(CONCATENATE(Z$2,AB$1),$B$3:$UUU$272,ROW($M117)-2,FALSE))</f>
        <v>0</v>
      </c>
      <c r="AC117" s="81">
        <f>IF(AD$266=Equivalencies!$AE$23,'Site 3'!$G115,HLOOKUP(CONCATENATE(Z$2,AC$1),$B$3:$UUU$272,ROW($N117)-2,FALSE))</f>
        <v>0</v>
      </c>
      <c r="AD117" s="81">
        <f>IF(AD$266=Equivalencies!$AE$23,'Site 3'!$H115,HLOOKUP(CONCATENATE(Z$2,AD$1),$B$3:$UUU$272,ROW($O117)-2,FALSE))</f>
        <v>0</v>
      </c>
      <c r="AE117" s="40"/>
      <c r="AF117" s="40"/>
      <c r="AG117" s="40"/>
      <c r="AH117" s="72"/>
      <c r="AI117" s="73" t="str">
        <f t="shared" si="3"/>
        <v>4Added Service #1:List staff by title based on FTE allocation assigned to the new service10</v>
      </c>
      <c r="AJ117" s="168">
        <f>IF(AO$266=Equivalencies!$AE$23,'Site 4'!$C115,HLOOKUP(CONCATENATE(AK$2,AJ$1),$B$3:$UUU$272,ROW($J117)-2,FALSE))</f>
        <v>0</v>
      </c>
      <c r="AK117" s="168" t="e">
        <f>IF($S$264=Equivalencies!$AE$23,#REF!,HLOOKUP(CONCATENATE($O$2,AK$1),$B$3:$UUU$272,ROW(#REF!)-2,FALSE))</f>
        <v>#REF!</v>
      </c>
      <c r="AL117" s="168" t="e">
        <f>IF($S$264=Equivalencies!$AE$23,#REF!,HLOOKUP(CONCATENATE($O$2,AL$1),$B$3:$UUU$272,ROW(AH117)-2,FALSE))</f>
        <v>#REF!</v>
      </c>
      <c r="AM117" s="81">
        <f>IF(AO$266=Equivalencies!$AE$23,'Site 4'!$F115,HLOOKUP(CONCATENATE(AK$2,AM$1),$B$3:$UUU$272,ROW($M117)-2,FALSE))</f>
        <v>0</v>
      </c>
      <c r="AN117" s="81">
        <f>IF(AO$266=Equivalencies!$AE$23,'Site 4'!$G115,HLOOKUP(CONCATENATE(AK$2,AN$1),$B$3:$UUU$272,ROW($N117)-2,FALSE))</f>
        <v>0</v>
      </c>
      <c r="AO117" s="81">
        <f>IF(AO$266=Equivalencies!$AE$23,'Site 4'!$H115,HLOOKUP(CONCATENATE(AK$2,AO$1),$B$3:$UUU$272,ROW($O117)-2,FALSE))</f>
        <v>0</v>
      </c>
      <c r="AP117" s="40"/>
      <c r="AQ117" s="40"/>
      <c r="AR117" s="40"/>
      <c r="AS117" s="72"/>
      <c r="AT117" s="73" t="str">
        <f t="shared" si="4"/>
        <v>5Added Service #1:List staff by title based on FTE allocation assigned to the new service10</v>
      </c>
      <c r="AU117" s="168">
        <f>IF(AZ$266=Equivalencies!$AE$23,'Site 5'!$C115,HLOOKUP(CONCATENATE(AV$2,AU$1),$B$3:$UUU$272,ROW($J117)-2,FALSE))</f>
        <v>0</v>
      </c>
      <c r="AV117" s="168" t="e">
        <f>IF($S$264=Equivalencies!$AE$23,#REF!,HLOOKUP(CONCATENATE($O$2,AV$1),$B$3:$UUU$272,ROW(#REF!)-2,FALSE))</f>
        <v>#REF!</v>
      </c>
      <c r="AW117" s="168" t="e">
        <f>IF($S$264=Equivalencies!$AE$23,#REF!,HLOOKUP(CONCATENATE($O$2,AW$1),$B$3:$UUU$272,ROW(AS117)-2,FALSE))</f>
        <v>#REF!</v>
      </c>
      <c r="AX117" s="81">
        <f>IF(AZ$266=Equivalencies!$AE$23,'Site 5'!$F115,HLOOKUP(CONCATENATE(AV$2,AX$1),$B$3:$UUU$272,ROW($M117)-2,FALSE))</f>
        <v>0</v>
      </c>
      <c r="AY117" s="81">
        <f>IF(AZ$266=Equivalencies!$AE$23,'Site 5'!$G115,HLOOKUP(CONCATENATE(AV$2,AY$1),$B$3:$UUU$272,ROW($N117)-2,FALSE))</f>
        <v>0</v>
      </c>
      <c r="AZ117" s="81">
        <f>IF(AZ$266=Equivalencies!$AE$23,'Site 5'!$H115,HLOOKUP(CONCATENATE(AV$2,AZ$1),$B$3:$UUU$272,ROW($O117)-2,FALSE))</f>
        <v>0</v>
      </c>
      <c r="BA117" s="40"/>
      <c r="BB117" s="40"/>
      <c r="BC117" s="40"/>
      <c r="BD117" s="72"/>
      <c r="BE117" s="73" t="str">
        <f t="shared" si="5"/>
        <v>6Added Service #1:List staff by title based on FTE allocation assigned to the new service10</v>
      </c>
      <c r="BF117" s="168">
        <f>IF(BK$266=Equivalencies!$AE$23,'Site 6'!$C115,HLOOKUP(CONCATENATE(BG$2,BF$1),$B$3:$UUU$272,ROW($J117)-2,FALSE))</f>
        <v>0</v>
      </c>
      <c r="BG117" s="168" t="e">
        <f>IF($S$264=Equivalencies!$AE$23,#REF!,HLOOKUP(CONCATENATE($O$2,BG$1),$B$3:$UUU$272,ROW(#REF!)-2,FALSE))</f>
        <v>#REF!</v>
      </c>
      <c r="BH117" s="168" t="e">
        <f>IF($S$264=Equivalencies!$AE$23,#REF!,HLOOKUP(CONCATENATE($O$2,BH$1),$B$3:$UUU$272,ROW(BD117)-2,FALSE))</f>
        <v>#REF!</v>
      </c>
      <c r="BI117" s="81">
        <f>IF(BK$266=Equivalencies!$AE$23,'Site 6'!$F115,HLOOKUP(CONCATENATE(BG$2,BI$1),$B$3:$UUU$272,ROW($M117)-2,FALSE))</f>
        <v>0</v>
      </c>
      <c r="BJ117" s="81">
        <f>IF(BK$266=Equivalencies!$AE$23,'Site 6'!$G115,HLOOKUP(CONCATENATE(BG$2,BJ$1),$B$3:$UUU$272,ROW($N117)-2,FALSE))</f>
        <v>0</v>
      </c>
      <c r="BK117" s="81">
        <f>IF(BK$266=Equivalencies!$AE$23,'Site 6'!$H115,HLOOKUP(CONCATENATE(BG$2,BK$1),$B$3:$UUU$272,ROW($O117)-2,FALSE))</f>
        <v>0</v>
      </c>
      <c r="BL117" s="40"/>
      <c r="BM117" s="40"/>
      <c r="BN117" s="40"/>
      <c r="BO117" s="72"/>
      <c r="BP117" s="73" t="str">
        <f t="shared" si="6"/>
        <v>7Added Service #1:List staff by title based on FTE allocation assigned to the new service10</v>
      </c>
      <c r="BQ117" s="168">
        <f>IF(BV$266=Equivalencies!$AE$23,'Site 7'!$C115,HLOOKUP(CONCATENATE(BR$2,BQ$1),$B$3:$UUU$272,ROW($J117)-2,FALSE))</f>
        <v>0</v>
      </c>
      <c r="BR117" s="168" t="e">
        <f>IF($S$264=Equivalencies!$AE$23,#REF!,HLOOKUP(CONCATENATE($O$2,BR$1),$B$3:$UUU$272,ROW(#REF!)-2,FALSE))</f>
        <v>#REF!</v>
      </c>
      <c r="BS117" s="168" t="e">
        <f>IF($S$264=Equivalencies!$AE$23,#REF!,HLOOKUP(CONCATENATE($O$2,BS$1),$B$3:$UUU$272,ROW(BO117)-2,FALSE))</f>
        <v>#REF!</v>
      </c>
      <c r="BT117" s="81">
        <f>IF(BV$266=Equivalencies!$AE$23,'Site 7'!$F115,HLOOKUP(CONCATENATE(BR$2,BT$1),$B$3:$UUU$272,ROW($M117)-2,FALSE))</f>
        <v>0</v>
      </c>
      <c r="BU117" s="81">
        <f>IF(BV$266=Equivalencies!$AE$23,'Site 7'!$G115,HLOOKUP(CONCATENATE(BR$2,BU$1),$B$3:$UUU$272,ROW($N117)-2,FALSE))</f>
        <v>0</v>
      </c>
      <c r="BV117" s="81">
        <f>IF(BV$266=Equivalencies!$AE$23,'Site 7'!$H115,HLOOKUP(CONCATENATE(BR$2,BV$1),$B$3:$UUU$272,ROW($O117)-2,FALSE))</f>
        <v>0</v>
      </c>
      <c r="BW117" s="40"/>
      <c r="BX117" s="40"/>
      <c r="BY117" s="40"/>
      <c r="BZ117" s="72"/>
      <c r="CA117" s="73" t="str">
        <f t="shared" si="7"/>
        <v>8Added Service #1:List staff by title based on FTE allocation assigned to the new service10</v>
      </c>
      <c r="CB117" s="168">
        <f>IF(CG$266=Equivalencies!$AE$23,'Site 8'!$C115,HLOOKUP(CONCATENATE(CC$2,CB$1),$B$3:$UUU$272,ROW($J117)-2,FALSE))</f>
        <v>0</v>
      </c>
      <c r="CC117" s="168" t="e">
        <f>IF($S$264=Equivalencies!$AE$23,#REF!,HLOOKUP(CONCATENATE($O$2,CC$1),$B$3:$UUU$272,ROW(#REF!)-2,FALSE))</f>
        <v>#REF!</v>
      </c>
      <c r="CD117" s="168" t="e">
        <f>IF($S$264=Equivalencies!$AE$23,#REF!,HLOOKUP(CONCATENATE($O$2,CD$1),$B$3:$UUU$272,ROW(BZ117)-2,FALSE))</f>
        <v>#REF!</v>
      </c>
      <c r="CE117" s="81">
        <f>IF(CG$266=Equivalencies!$AE$23,'Site 8'!$F115,HLOOKUP(CONCATENATE(CC$2,CE$1),$B$3:$UUU$272,ROW($M117)-2,FALSE))</f>
        <v>0</v>
      </c>
      <c r="CF117" s="81">
        <f>IF(CG$266=Equivalencies!$AE$23,'Site 8'!$G115,HLOOKUP(CONCATENATE(CC$2,CF$1),$B$3:$UUU$272,ROW($N117)-2,FALSE))</f>
        <v>0</v>
      </c>
      <c r="CG117" s="81">
        <f>IF(CG$266=Equivalencies!$AE$23,'Site 8'!$H115,HLOOKUP(CONCATENATE(CC$2,CG$1),$B$3:$UUU$272,ROW($O117)-2,FALSE))</f>
        <v>0</v>
      </c>
      <c r="CH117" s="40"/>
      <c r="CI117" s="40"/>
      <c r="CJ117" s="40"/>
      <c r="CK117" s="72"/>
      <c r="CL117" s="73" t="str">
        <f t="shared" si="8"/>
        <v>9Added Service #1:List staff by title based on FTE allocation assigned to the new service10</v>
      </c>
      <c r="CM117" s="168">
        <f>IF(CR$266=Equivalencies!$AE$23,'Site 9'!$C115,HLOOKUP(CONCATENATE(CN$2,CM$1),$B$3:$UUU$272,ROW($J117)-2,FALSE))</f>
        <v>0</v>
      </c>
      <c r="CN117" s="168" t="e">
        <f>IF($S$264=Equivalencies!$AE$23,#REF!,HLOOKUP(CONCATENATE($O$2,CN$1),$B$3:$UUU$272,ROW(#REF!)-2,FALSE))</f>
        <v>#REF!</v>
      </c>
      <c r="CO117" s="168" t="e">
        <f>IF($S$264=Equivalencies!$AE$23,#REF!,HLOOKUP(CONCATENATE($O$2,CO$1),$B$3:$UUU$272,ROW(CK117)-2,FALSE))</f>
        <v>#REF!</v>
      </c>
      <c r="CP117" s="81">
        <f>IF(CR$266=Equivalencies!$AE$23,'Site 9'!$F115,HLOOKUP(CONCATENATE(CN$2,CP$1),$B$3:$UUU$272,ROW($M117)-2,FALSE))</f>
        <v>0</v>
      </c>
      <c r="CQ117" s="81">
        <f>IF(CR$266=Equivalencies!$AE$23,'Site 9'!$G115,HLOOKUP(CONCATENATE(CN$2,CQ$1),$B$3:$UUU$272,ROW($N117)-2,FALSE))</f>
        <v>0</v>
      </c>
      <c r="CR117" s="81">
        <f>IF(CR$266=Equivalencies!$AE$23,'Site 9'!$H115,HLOOKUP(CONCATENATE(CN$2,CR$1),$B$3:$UUU$272,ROW($O117)-2,FALSE))</f>
        <v>0</v>
      </c>
      <c r="CS117" s="40"/>
      <c r="CT117" s="40"/>
      <c r="CU117" s="40"/>
      <c r="CV117" s="72"/>
      <c r="CW117" s="73" t="str">
        <f t="shared" si="9"/>
        <v>10Added Service #1:List staff by title based on FTE allocation assigned to the new service10</v>
      </c>
      <c r="CX117" s="168">
        <f>IF(DC$266=Equivalencies!$AE$23,'Site 10'!$C115,HLOOKUP(CONCATENATE(CY$2,CX$1),$B$3:$UUU$272,ROW($J117)-2,FALSE))</f>
        <v>0</v>
      </c>
      <c r="CY117" s="168" t="e">
        <f>IF($S$264=Equivalencies!$AE$23,#REF!,HLOOKUP(CONCATENATE($O$2,CY$1),$B$3:$UUU$272,ROW(#REF!)-2,FALSE))</f>
        <v>#REF!</v>
      </c>
      <c r="CZ117" s="168" t="e">
        <f>IF($S$264=Equivalencies!$AE$23,#REF!,HLOOKUP(CONCATENATE($O$2,CZ$1),$B$3:$UUU$272,ROW(CV117)-2,FALSE))</f>
        <v>#REF!</v>
      </c>
      <c r="DA117" s="81">
        <f>IF(DC$266=Equivalencies!$AE$23,'Site 10'!$F115,HLOOKUP(CONCATENATE(CY$2,DA$1),$B$3:$UUU$272,ROW($M117)-2,FALSE))</f>
        <v>0</v>
      </c>
      <c r="DB117" s="81">
        <f>IF(DC$266=Equivalencies!$AE$23,'Site 10'!$G115,HLOOKUP(CONCATENATE(CY$2,DB$1),$B$3:$UUU$272,ROW($N117)-2,FALSE))</f>
        <v>0</v>
      </c>
      <c r="DC117" s="81">
        <f>IF(DC$266=Equivalencies!$AE$23,'Site 10'!$H115,HLOOKUP(CONCATENATE(CY$2,DC$1),$B$3:$UUU$272,ROW($O117)-2,FALSE))</f>
        <v>0</v>
      </c>
      <c r="DD117" s="40"/>
      <c r="DE117" s="40"/>
      <c r="DF117" s="40"/>
      <c r="DG117" s="72"/>
      <c r="DH117" s="73" t="str">
        <f t="shared" si="10"/>
        <v>11Added Service #1:List staff by title based on FTE allocation assigned to the new service10</v>
      </c>
      <c r="DI117" s="168">
        <f>IF(DN$266=Equivalencies!$AE$23,'Site 11'!$C115,HLOOKUP(CONCATENATE(DJ$2,DI$1),$B$3:$UUU$272,ROW($J117)-2,FALSE))</f>
        <v>0</v>
      </c>
      <c r="DJ117" s="168" t="e">
        <f>IF($S$264=Equivalencies!$AE$23,#REF!,HLOOKUP(CONCATENATE($O$2,DJ$1),$B$3:$UUU$272,ROW(#REF!)-2,FALSE))</f>
        <v>#REF!</v>
      </c>
      <c r="DK117" s="168" t="e">
        <f>IF($S$264=Equivalencies!$AE$23,#REF!,HLOOKUP(CONCATENATE($O$2,DK$1),$B$3:$UUU$272,ROW(DG117)-2,FALSE))</f>
        <v>#REF!</v>
      </c>
      <c r="DL117" s="81">
        <f>IF(DN$266=Equivalencies!$AE$23,'Site 11'!$F115,HLOOKUP(CONCATENATE(DJ$2,DL$1),$B$3:$UUU$272,ROW($M117)-2,FALSE))</f>
        <v>0</v>
      </c>
      <c r="DM117" s="81">
        <f>IF(DN$266=Equivalencies!$AE$23,'Site 11'!$G115,HLOOKUP(CONCATENATE(DJ$2,DM$1),$B$3:$UUU$272,ROW($N117)-2,FALSE))</f>
        <v>0</v>
      </c>
      <c r="DN117" s="81">
        <f>IF(DN$266=Equivalencies!$AE$23,'Site 11'!$H115,HLOOKUP(CONCATENATE(DJ$2,DN$1),$B$3:$UUU$272,ROW($O117)-2,FALSE))</f>
        <v>0</v>
      </c>
      <c r="DO117" s="40"/>
      <c r="DP117" s="40"/>
      <c r="DQ117" s="40"/>
      <c r="DR117" s="72"/>
      <c r="DS117" s="73" t="str">
        <f t="shared" si="11"/>
        <v>12Added Service #1:List staff by title based on FTE allocation assigned to the new service10</v>
      </c>
      <c r="DT117" s="168">
        <f>IF(DY$266=Equivalencies!$AE$23,'Site 12'!$C115,HLOOKUP(CONCATENATE(DU$2,DT$1),$B$3:$UUU$272,ROW($J117)-2,FALSE))</f>
        <v>0</v>
      </c>
      <c r="DU117" s="168" t="e">
        <f>IF($S$264=Equivalencies!$AE$23,#REF!,HLOOKUP(CONCATENATE($O$2,DU$1),$B$3:$UUU$272,ROW(#REF!)-2,FALSE))</f>
        <v>#REF!</v>
      </c>
      <c r="DV117" s="168" t="e">
        <f>IF($S$264=Equivalencies!$AE$23,#REF!,HLOOKUP(CONCATENATE($O$2,DV$1),$B$3:$UUU$272,ROW(DR117)-2,FALSE))</f>
        <v>#REF!</v>
      </c>
      <c r="DW117" s="81">
        <f>IF(DY$266=Equivalencies!$AE$23,'Site 12'!$F115,HLOOKUP(CONCATENATE(DU$2,DW$1),$B$3:$UUU$272,ROW($M117)-2,FALSE))</f>
        <v>0</v>
      </c>
      <c r="DX117" s="81">
        <f>IF(DY$266=Equivalencies!$AE$23,'Site 12'!$G115,HLOOKUP(CONCATENATE(DU$2,DX$1),$B$3:$UUU$272,ROW($N117)-2,FALSE))</f>
        <v>0</v>
      </c>
      <c r="DY117" s="81">
        <f>IF(DY$266=Equivalencies!$AE$23,'Site 12'!$H115,HLOOKUP(CONCATENATE(DU$2,DY$1),$B$3:$UUU$272,ROW($O117)-2,FALSE))</f>
        <v>0</v>
      </c>
      <c r="DZ117" s="40"/>
      <c r="EA117" s="40"/>
      <c r="EB117" s="40"/>
      <c r="EC117" s="72"/>
      <c r="ED117" s="73" t="str">
        <f t="shared" si="12"/>
        <v>13Added Service #1:List staff by title based on FTE allocation assigned to the new service10</v>
      </c>
      <c r="EE117" s="168">
        <f>IF(EJ$266=Equivalencies!$AE$23,'Site 13'!$C115,HLOOKUP(CONCATENATE(EF$2,EE$1),$B$3:$UUU$272,ROW($J117)-2,FALSE))</f>
        <v>0</v>
      </c>
      <c r="EF117" s="168" t="e">
        <f>IF($S$264=Equivalencies!$AE$23,#REF!,HLOOKUP(CONCATENATE($O$2,EF$1),$B$3:$UUU$272,ROW(#REF!)-2,FALSE))</f>
        <v>#REF!</v>
      </c>
      <c r="EG117" s="168" t="e">
        <f>IF($S$264=Equivalencies!$AE$23,#REF!,HLOOKUP(CONCATENATE($O$2,EG$1),$B$3:$UUU$272,ROW(EC117)-2,FALSE))</f>
        <v>#REF!</v>
      </c>
      <c r="EH117" s="81">
        <f>IF(EJ$266=Equivalencies!$AE$23,'Site 13'!$F115,HLOOKUP(CONCATENATE(EF$2,EH$1),$B$3:$UUU$272,ROW($M117)-2,FALSE))</f>
        <v>0</v>
      </c>
      <c r="EI117" s="81">
        <f>IF(EJ$266=Equivalencies!$AE$23,'Site 13'!$G115,HLOOKUP(CONCATENATE(EF$2,EI$1),$B$3:$UUU$272,ROW($N117)-2,FALSE))</f>
        <v>0</v>
      </c>
      <c r="EJ117" s="81">
        <f>IF(EJ$266=Equivalencies!$AE$23,'Site 13'!$H115,HLOOKUP(CONCATENATE(EF$2,EJ$1),$B$3:$UUU$272,ROW($O117)-2,FALSE))</f>
        <v>0</v>
      </c>
      <c r="EK117" s="40"/>
      <c r="EL117" s="40"/>
      <c r="EM117" s="40"/>
      <c r="EN117" s="72"/>
      <c r="EO117" s="73" t="str">
        <f t="shared" si="13"/>
        <v>14Added Service #1:List staff by title based on FTE allocation assigned to the new service10</v>
      </c>
      <c r="EP117" s="168">
        <f>IF(EU$266=Equivalencies!$AE$23,'Site 14'!$C115,HLOOKUP(CONCATENATE(EQ$2,EP$1),$B$3:$UUU$272,ROW($J117)-2,FALSE))</f>
        <v>0</v>
      </c>
      <c r="EQ117" s="168" t="e">
        <f>IF($S$264=Equivalencies!$AE$23,#REF!,HLOOKUP(CONCATENATE($O$2,EQ$1),$B$3:$UUU$272,ROW(#REF!)-2,FALSE))</f>
        <v>#REF!</v>
      </c>
      <c r="ER117" s="168" t="e">
        <f>IF($S$264=Equivalencies!$AE$23,#REF!,HLOOKUP(CONCATENATE($O$2,ER$1),$B$3:$UUU$272,ROW(EN117)-2,FALSE))</f>
        <v>#REF!</v>
      </c>
      <c r="ES117" s="81">
        <f>IF(EU$266=Equivalencies!$AE$23,'Site 14'!$F115,HLOOKUP(CONCATENATE(EQ$2,ES$1),$B$3:$UUU$272,ROW($M117)-2,FALSE))</f>
        <v>0</v>
      </c>
      <c r="ET117" s="81">
        <f>IF(EU$266=Equivalencies!$AE$23,'Site 14'!$G115,HLOOKUP(CONCATENATE(EQ$2,ET$1),$B$3:$UUU$272,ROW($N117)-2,FALSE))</f>
        <v>0</v>
      </c>
      <c r="EU117" s="81">
        <f>IF(EU$266=Equivalencies!$AE$23,'Site 14'!$H115,HLOOKUP(CONCATENATE(EQ$2,EU$1),$B$3:$UUU$272,ROW($O117)-2,FALSE))</f>
        <v>0</v>
      </c>
      <c r="EV117" s="40"/>
      <c r="EW117" s="40"/>
      <c r="EX117" s="40"/>
      <c r="EY117" s="72"/>
      <c r="EZ117" s="73" t="str">
        <f t="shared" si="14"/>
        <v>15Added Service #1:List staff by title based on FTE allocation assigned to the new service10</v>
      </c>
      <c r="FA117" s="168">
        <f>IF(FF$266=Equivalencies!$AE$23,'Site 15'!$C115,HLOOKUP(CONCATENATE(FB$2,FA$1),$B$3:$UUU$272,ROW($J117)-2,FALSE))</f>
        <v>0</v>
      </c>
      <c r="FB117" s="168" t="e">
        <f>IF($S$264=Equivalencies!$AE$23,#REF!,HLOOKUP(CONCATENATE($O$2,FB$1),$B$3:$UUU$272,ROW(#REF!)-2,FALSE))</f>
        <v>#REF!</v>
      </c>
      <c r="FC117" s="168" t="e">
        <f>IF($S$264=Equivalencies!$AE$23,#REF!,HLOOKUP(CONCATENATE($O$2,FC$1),$B$3:$UUU$272,ROW(EY117)-2,FALSE))</f>
        <v>#REF!</v>
      </c>
      <c r="FD117" s="81">
        <f>IF(FF$266=Equivalencies!$AE$23,'Site 15'!$F115,HLOOKUP(CONCATENATE(FB$2,FD$1),$B$3:$UUU$272,ROW($M117)-2,FALSE))</f>
        <v>0</v>
      </c>
      <c r="FE117" s="81">
        <f>IF(FF$266=Equivalencies!$AE$23,'Site 15'!$G115,HLOOKUP(CONCATENATE(FB$2,FE$1),$B$3:$UUU$272,ROW($N117)-2,FALSE))</f>
        <v>0</v>
      </c>
      <c r="FF117" s="81">
        <f>IF(FF$266=Equivalencies!$AE$23,'Site 15'!$H115,HLOOKUP(CONCATENATE(FB$2,FF$1),$B$3:$UUU$272,ROW($O117)-2,FALSE))</f>
        <v>0</v>
      </c>
      <c r="FG117" s="40"/>
      <c r="FH117" s="40"/>
      <c r="FI117" s="40"/>
      <c r="FJ117" s="72"/>
      <c r="FK117" s="73" t="str">
        <f t="shared" si="15"/>
        <v>16Added Service #1:List staff by title based on FTE allocation assigned to the new service10</v>
      </c>
      <c r="FL117" s="168">
        <f>IF(FQ$266=Equivalencies!$AE$23,'Site 16'!$C115,HLOOKUP(CONCATENATE(FM$2,FL$1),$B$3:$UUU$272,ROW($J117)-2,FALSE))</f>
        <v>0</v>
      </c>
      <c r="FM117" s="168" t="e">
        <f>IF($S$264=Equivalencies!$AE$23,#REF!,HLOOKUP(CONCATENATE($O$2,FM$1),$B$3:$UUU$272,ROW(#REF!)-2,FALSE))</f>
        <v>#REF!</v>
      </c>
      <c r="FN117" s="168" t="e">
        <f>IF($S$264=Equivalencies!$AE$23,#REF!,HLOOKUP(CONCATENATE($O$2,FN$1),$B$3:$UUU$272,ROW(FJ117)-2,FALSE))</f>
        <v>#REF!</v>
      </c>
      <c r="FO117" s="81">
        <f>IF(FQ$266=Equivalencies!$AE$23,'Site 16'!$F115,HLOOKUP(CONCATENATE(FM$2,FO$1),$B$3:$UUU$272,ROW($M117)-2,FALSE))</f>
        <v>0</v>
      </c>
      <c r="FP117" s="81">
        <f>IF(FQ$266=Equivalencies!$AE$23,'Site 16'!$G115,HLOOKUP(CONCATENATE(FM$2,FP$1),$B$3:$UUU$272,ROW($N117)-2,FALSE))</f>
        <v>0</v>
      </c>
      <c r="FQ117" s="81">
        <f>IF(FQ$266=Equivalencies!$AE$23,'Site 16'!$H115,HLOOKUP(CONCATENATE(FM$2,FQ$1),$B$3:$UUU$272,ROW($O117)-2,FALSE))</f>
        <v>0</v>
      </c>
      <c r="FR117" s="40"/>
      <c r="FS117" s="40"/>
      <c r="FT117" s="40"/>
      <c r="FU117" s="72"/>
      <c r="FV117" s="73" t="str">
        <f t="shared" si="16"/>
        <v>17Added Service #1:List staff by title based on FTE allocation assigned to the new service10</v>
      </c>
      <c r="FW117" s="168">
        <f>IF(GB$266=Equivalencies!$AE$23,'Site 17'!$C115,HLOOKUP(CONCATENATE(FX$2,FW$1),$B$3:$UUU$272,ROW($J117)-2,FALSE))</f>
        <v>0</v>
      </c>
      <c r="FX117" s="168" t="e">
        <f>IF($S$264=Equivalencies!$AE$23,#REF!,HLOOKUP(CONCATENATE($O$2,FX$1),$B$3:$UUU$272,ROW(#REF!)-2,FALSE))</f>
        <v>#REF!</v>
      </c>
      <c r="FY117" s="168" t="e">
        <f>IF($S$264=Equivalencies!$AE$23,#REF!,HLOOKUP(CONCATENATE($O$2,FY$1),$B$3:$UUU$272,ROW(FU117)-2,FALSE))</f>
        <v>#REF!</v>
      </c>
      <c r="FZ117" s="81">
        <f>IF(GB$266=Equivalencies!$AE$23,'Site 17'!$F115,HLOOKUP(CONCATENATE(FX$2,FZ$1),$B$3:$UUU$272,ROW($M117)-2,FALSE))</f>
        <v>0</v>
      </c>
      <c r="GA117" s="81">
        <f>IF(GB$266=Equivalencies!$AE$23,'Site 17'!$G115,HLOOKUP(CONCATENATE(FX$2,GA$1),$B$3:$UUU$272,ROW($N117)-2,FALSE))</f>
        <v>0</v>
      </c>
      <c r="GB117" s="81">
        <f>IF(GB$266=Equivalencies!$AE$23,'Site 17'!$H115,HLOOKUP(CONCATENATE(FX$2,GB$1),$B$3:$UUU$272,ROW($O117)-2,FALSE))</f>
        <v>0</v>
      </c>
      <c r="GC117" s="40"/>
      <c r="GD117" s="40"/>
      <c r="GE117" s="40"/>
      <c r="GF117" s="72"/>
      <c r="GG117" s="73" t="str">
        <f t="shared" si="17"/>
        <v>18Added Service #1:List staff by title based on FTE allocation assigned to the new service10</v>
      </c>
      <c r="GH117" s="168">
        <f>IF(GM$266=Equivalencies!$AE$23,'Site 18'!$C115,HLOOKUP(CONCATENATE(GI$2,GH$1),$B$3:$UUU$272,ROW($J117)-2,FALSE))</f>
        <v>0</v>
      </c>
      <c r="GI117" s="168" t="e">
        <f>IF($S$264=Equivalencies!$AE$23,#REF!,HLOOKUP(CONCATENATE($O$2,GI$1),$B$3:$UUU$272,ROW(#REF!)-2,FALSE))</f>
        <v>#REF!</v>
      </c>
      <c r="GJ117" s="168" t="e">
        <f>IF($S$264=Equivalencies!$AE$23,#REF!,HLOOKUP(CONCATENATE($O$2,GJ$1),$B$3:$UUU$272,ROW(GF117)-2,FALSE))</f>
        <v>#REF!</v>
      </c>
      <c r="GK117" s="81">
        <f>IF(GM$266=Equivalencies!$AE$23,'Site 18'!$F115,HLOOKUP(CONCATENATE(GI$2,GK$1),$B$3:$UUU$272,ROW($M117)-2,FALSE))</f>
        <v>0</v>
      </c>
      <c r="GL117" s="81">
        <f>IF(GM$266=Equivalencies!$AE$23,'Site 18'!$G115,HLOOKUP(CONCATENATE(GI$2,GL$1),$B$3:$UUU$272,ROW($N117)-2,FALSE))</f>
        <v>0</v>
      </c>
      <c r="GM117" s="81">
        <f>IF(GM$266=Equivalencies!$AE$23,'Site 18'!$H115,HLOOKUP(CONCATENATE(GI$2,GM$1),$B$3:$UUU$272,ROW($O117)-2,FALSE))</f>
        <v>0</v>
      </c>
      <c r="GN117" s="40"/>
      <c r="GO117" s="40"/>
      <c r="GP117" s="40"/>
      <c r="GQ117" s="72"/>
      <c r="GR117" s="73" t="str">
        <f t="shared" si="18"/>
        <v>19Added Service #1:List staff by title based on FTE allocation assigned to the new service10</v>
      </c>
      <c r="GS117" s="168">
        <f>IF(GX$266=Equivalencies!$AE$23,'Site 19'!$C115,HLOOKUP(CONCATENATE(GT$2,GS$1),$B$3:$UUU$272,ROW($J117)-2,FALSE))</f>
        <v>0</v>
      </c>
      <c r="GT117" s="168" t="e">
        <f>IF($S$264=Equivalencies!$AE$23,#REF!,HLOOKUP(CONCATENATE($O$2,GT$1),$B$3:$UUU$272,ROW(#REF!)-2,FALSE))</f>
        <v>#REF!</v>
      </c>
      <c r="GU117" s="168" t="e">
        <f>IF($S$264=Equivalencies!$AE$23,#REF!,HLOOKUP(CONCATENATE($O$2,GU$1),$B$3:$UUU$272,ROW(GQ117)-2,FALSE))</f>
        <v>#REF!</v>
      </c>
      <c r="GV117" s="81">
        <f>IF(GX$266=Equivalencies!$AE$23,'Site 19'!$F115,HLOOKUP(CONCATENATE(GT$2,GV$1),$B$3:$UUU$272,ROW($M117)-2,FALSE))</f>
        <v>0</v>
      </c>
      <c r="GW117" s="81">
        <f>IF(GX$266=Equivalencies!$AE$23,'Site 19'!$G115,HLOOKUP(CONCATENATE(GT$2,GW$1),$B$3:$UUU$272,ROW($N117)-2,FALSE))</f>
        <v>0</v>
      </c>
      <c r="GX117" s="81">
        <f>IF(GX$266=Equivalencies!$AE$23,'Site 19'!$H115,HLOOKUP(CONCATENATE(GT$2,GX$1),$B$3:$UUU$272,ROW($O117)-2,FALSE))</f>
        <v>0</v>
      </c>
      <c r="GY117" s="40"/>
      <c r="GZ117" s="40"/>
      <c r="HA117" s="40"/>
      <c r="HB117" s="72"/>
      <c r="HC117" s="73" t="str">
        <f t="shared" si="19"/>
        <v>20Added Service #1:List staff by title based on FTE allocation assigned to the new service10</v>
      </c>
      <c r="HD117" s="168">
        <f>IF(HI$266=Equivalencies!$AE$23,'Site 20'!$C115,HLOOKUP(CONCATENATE(HE$2,HD$1),$B$3:$UUU$272,ROW($J117)-2,FALSE))</f>
        <v>0</v>
      </c>
      <c r="HE117" s="168" t="e">
        <f>IF($S$264=Equivalencies!$AE$23,#REF!,HLOOKUP(CONCATENATE($O$2,HE$1),$B$3:$UUU$272,ROW(#REF!)-2,FALSE))</f>
        <v>#REF!</v>
      </c>
      <c r="HF117" s="168" t="e">
        <f>IF($S$264=Equivalencies!$AE$23,#REF!,HLOOKUP(CONCATENATE($O$2,HF$1),$B$3:$UUU$272,ROW(HB117)-2,FALSE))</f>
        <v>#REF!</v>
      </c>
      <c r="HG117" s="81">
        <f>IF(HI$266=Equivalencies!$AE$23,'Site 20'!$F115,HLOOKUP(CONCATENATE(HE$2,HG$1),$B$3:$UUU$272,ROW($M117)-2,FALSE))</f>
        <v>0</v>
      </c>
      <c r="HH117" s="81">
        <f>IF(HI$266=Equivalencies!$AE$23,'Site 20'!$G115,HLOOKUP(CONCATENATE(HE$2,HH$1),$B$3:$UUU$272,ROW($N117)-2,FALSE))</f>
        <v>0</v>
      </c>
      <c r="HI117" s="81">
        <f>IF(HI$266=Equivalencies!$AE$23,'Site 20'!$H115,HLOOKUP(CONCATENATE(HE$2,HI$1),$B$3:$UUU$272,ROW($O117)-2,FALSE))</f>
        <v>0</v>
      </c>
      <c r="HJ117" s="40"/>
      <c r="HK117" s="40"/>
      <c r="HL117" s="40"/>
      <c r="HM117" s="72"/>
      <c r="HN117" s="73" t="str">
        <f t="shared" si="20"/>
        <v>21Added Service #1:List staff by title based on FTE allocation assigned to the new service10</v>
      </c>
      <c r="HO117" s="168">
        <f>IF(HT$266=Equivalencies!$AE$23,'Site 21'!$C115,HLOOKUP(CONCATENATE(HP$2,HO$1),$B$3:$UUU$272,ROW($J117)-2,FALSE))</f>
        <v>0</v>
      </c>
      <c r="HP117" s="168" t="e">
        <f>IF($S$264=Equivalencies!$AE$23,#REF!,HLOOKUP(CONCATENATE($O$2,HP$1),$B$3:$UUU$272,ROW(#REF!)-2,FALSE))</f>
        <v>#REF!</v>
      </c>
      <c r="HQ117" s="168" t="e">
        <f>IF($S$264=Equivalencies!$AE$23,#REF!,HLOOKUP(CONCATENATE($O$2,HQ$1),$B$3:$UUU$272,ROW(HM117)-2,FALSE))</f>
        <v>#REF!</v>
      </c>
      <c r="HR117" s="81">
        <f>IF(HT$266=Equivalencies!$AE$23,'Site 21'!$F115,HLOOKUP(CONCATENATE(HP$2,HR$1),$B$3:$UUU$272,ROW($M117)-2,FALSE))</f>
        <v>0</v>
      </c>
      <c r="HS117" s="81">
        <f>IF(HT$266=Equivalencies!$AE$23,'Site 21'!$G115,HLOOKUP(CONCATENATE(HP$2,HS$1),$B$3:$UUU$272,ROW($N117)-2,FALSE))</f>
        <v>0</v>
      </c>
      <c r="HT117" s="81">
        <f>IF(HT$266=Equivalencies!$AE$23,'Site 21'!$H115,HLOOKUP(CONCATENATE(HP$2,HT$1),$B$3:$UUU$272,ROW($O117)-2,FALSE))</f>
        <v>0</v>
      </c>
      <c r="HU117" s="40"/>
      <c r="HV117" s="40"/>
      <c r="HW117" s="40"/>
      <c r="HX117" s="72"/>
      <c r="HY117" s="73" t="str">
        <f t="shared" si="21"/>
        <v>22Added Service #1:List staff by title based on FTE allocation assigned to the new service10</v>
      </c>
      <c r="HZ117" s="168">
        <f>IF(IE$266=Equivalencies!$AE$23,'Site 22'!$C115,HLOOKUP(CONCATENATE(IA$2,HZ$1),$B$3:$UUU$272,ROW($J117)-2,FALSE))</f>
        <v>0</v>
      </c>
      <c r="IA117" s="168" t="e">
        <f>IF($S$264=Equivalencies!$AE$23,#REF!,HLOOKUP(CONCATENATE($O$2,IA$1),$B$3:$UUU$272,ROW(#REF!)-2,FALSE))</f>
        <v>#REF!</v>
      </c>
      <c r="IB117" s="168" t="e">
        <f>IF($S$264=Equivalencies!$AE$23,#REF!,HLOOKUP(CONCATENATE($O$2,IB$1),$B$3:$UUU$272,ROW(HX117)-2,FALSE))</f>
        <v>#REF!</v>
      </c>
      <c r="IC117" s="81">
        <f>IF(IE$266=Equivalencies!$AE$23,'Site 22'!$F115,HLOOKUP(CONCATENATE(IA$2,IC$1),$B$3:$UUU$272,ROW($M117)-2,FALSE))</f>
        <v>0</v>
      </c>
      <c r="ID117" s="81">
        <f>IF(IE$266=Equivalencies!$AE$23,'Site 22'!$G115,HLOOKUP(CONCATENATE(IA$2,ID$1),$B$3:$UUU$272,ROW($N117)-2,FALSE))</f>
        <v>0</v>
      </c>
      <c r="IE117" s="81">
        <f>IF(IE$266=Equivalencies!$AE$23,'Site 22'!$H115,HLOOKUP(CONCATENATE(IA$2,IE$1),$B$3:$UUU$272,ROW($O117)-2,FALSE))</f>
        <v>0</v>
      </c>
      <c r="IF117" s="40"/>
      <c r="IG117" s="40"/>
      <c r="IH117" s="40"/>
      <c r="II117" s="72"/>
      <c r="IJ117" s="73" t="str">
        <f t="shared" si="22"/>
        <v>23Added Service #1:List staff by title based on FTE allocation assigned to the new service10</v>
      </c>
      <c r="IK117" s="168">
        <f>IF(IP$266=Equivalencies!$AE$23,'Site 23'!$C115,HLOOKUP(CONCATENATE(IL$2,IK$1),$B$3:$UUU$272,ROW($J117)-2,FALSE))</f>
        <v>0</v>
      </c>
      <c r="IL117" s="168" t="e">
        <f>IF($S$264=Equivalencies!$AE$23,#REF!,HLOOKUP(CONCATENATE($O$2,IL$1),$B$3:$UUU$272,ROW(#REF!)-2,FALSE))</f>
        <v>#REF!</v>
      </c>
      <c r="IM117" s="168" t="e">
        <f>IF($S$264=Equivalencies!$AE$23,#REF!,HLOOKUP(CONCATENATE($O$2,IM$1),$B$3:$UUU$272,ROW(II117)-2,FALSE))</f>
        <v>#REF!</v>
      </c>
      <c r="IN117" s="81">
        <f>IF(IP$266=Equivalencies!$AE$23,'Site 23'!$F115,HLOOKUP(CONCATENATE(IL$2,IN$1),$B$3:$UUU$272,ROW($M117)-2,FALSE))</f>
        <v>0</v>
      </c>
      <c r="IO117" s="81">
        <f>IF(IP$266=Equivalencies!$AE$23,'Site 23'!$G115,HLOOKUP(CONCATENATE(IL$2,IO$1),$B$3:$UUU$272,ROW($N117)-2,FALSE))</f>
        <v>0</v>
      </c>
      <c r="IP117" s="81">
        <f>IF(IP$266=Equivalencies!$AE$23,'Site 23'!$H115,HLOOKUP(CONCATENATE(IL$2,IP$1),$B$3:$UUU$272,ROW($O117)-2,FALSE))</f>
        <v>0</v>
      </c>
      <c r="IQ117" s="40"/>
      <c r="IR117" s="40"/>
      <c r="IS117" s="40"/>
      <c r="IT117" s="72"/>
      <c r="IU117" s="73" t="str">
        <f t="shared" si="23"/>
        <v>24Added Service #1:List staff by title based on FTE allocation assigned to the new service10</v>
      </c>
      <c r="IV117" s="168">
        <f>IF(JA$266=Equivalencies!$AE$23,'Site 24'!$C115,HLOOKUP(CONCATENATE(IW$2,IV$1),$B$3:$UUU$272,ROW($J117)-2,FALSE))</f>
        <v>0</v>
      </c>
      <c r="IW117" s="168" t="e">
        <f>IF($S$264=Equivalencies!$AE$23,#REF!,HLOOKUP(CONCATENATE($O$2,IW$1),$B$3:$UUU$272,ROW(#REF!)-2,FALSE))</f>
        <v>#REF!</v>
      </c>
      <c r="IX117" s="168" t="e">
        <f>IF($S$264=Equivalencies!$AE$23,#REF!,HLOOKUP(CONCATENATE($O$2,IX$1),$B$3:$UUU$272,ROW(IT117)-2,FALSE))</f>
        <v>#REF!</v>
      </c>
      <c r="IY117" s="81">
        <f>IF(JA$266=Equivalencies!$AE$23,'Site 24'!$F115,HLOOKUP(CONCATENATE(IW$2,IY$1),$B$3:$UUU$272,ROW($M117)-2,FALSE))</f>
        <v>0</v>
      </c>
      <c r="IZ117" s="81">
        <f>IF(JA$266=Equivalencies!$AE$23,'Site 24'!$G115,HLOOKUP(CONCATENATE(IW$2,IZ$1),$B$3:$UUU$272,ROW($N117)-2,FALSE))</f>
        <v>0</v>
      </c>
      <c r="JA117" s="81">
        <f>IF(JA$266=Equivalencies!$AE$23,'Site 24'!$H115,HLOOKUP(CONCATENATE(IW$2,JA$1),$B$3:$UUU$272,ROW($O117)-2,FALSE))</f>
        <v>0</v>
      </c>
      <c r="JB117" s="40"/>
      <c r="JC117" s="40"/>
      <c r="JD117" s="40"/>
      <c r="JE117" s="72"/>
      <c r="JF117" s="73" t="str">
        <f t="shared" si="24"/>
        <v>25Added Service #1:List staff by title based on FTE allocation assigned to the new service10</v>
      </c>
      <c r="JG117" s="168">
        <f>IF(JL$266=Equivalencies!$AE$23,'Site 25'!$C115,HLOOKUP(CONCATENATE(JH$2,JG$1),$B$3:$UUU$272,ROW($J117)-2,FALSE))</f>
        <v>0</v>
      </c>
      <c r="JH117" s="168" t="e">
        <f>IF($S$264=Equivalencies!$AE$23,#REF!,HLOOKUP(CONCATENATE($O$2,JH$1),$B$3:$UUU$272,ROW(#REF!)-2,FALSE))</f>
        <v>#REF!</v>
      </c>
      <c r="JI117" s="168" t="e">
        <f>IF($S$264=Equivalencies!$AE$23,#REF!,HLOOKUP(CONCATENATE($O$2,JI$1),$B$3:$UUU$272,ROW(JE117)-2,FALSE))</f>
        <v>#REF!</v>
      </c>
      <c r="JJ117" s="81">
        <f>IF(JL$266=Equivalencies!$AE$23,'Site 25'!$F115,HLOOKUP(CONCATENATE(JH$2,JJ$1),$B$3:$UUU$272,ROW($M117)-2,FALSE))</f>
        <v>0</v>
      </c>
      <c r="JK117" s="81">
        <f>IF(JL$266=Equivalencies!$AE$23,'Site 25'!$G115,HLOOKUP(CONCATENATE(JH$2,JK$1),$B$3:$UUU$272,ROW($N117)-2,FALSE))</f>
        <v>0</v>
      </c>
      <c r="JL117" s="81">
        <f>IF(JL$266=Equivalencies!$AE$23,'Site 25'!$H115,HLOOKUP(CONCATENATE(JH$2,JL$1),$B$3:$UUU$272,ROW($O117)-2,FALSE))</f>
        <v>0</v>
      </c>
      <c r="JM117" s="40"/>
      <c r="JN117" s="40"/>
      <c r="JO117" s="40"/>
      <c r="JP117" s="72"/>
      <c r="JQ117" s="73" t="str">
        <f t="shared" si="25"/>
        <v>26Added Service #1:List staff by title based on FTE allocation assigned to the new service10</v>
      </c>
      <c r="JR117" s="168">
        <f>IF(JW$266=Equivalencies!$AE$23,'Site 26'!$C115,HLOOKUP(CONCATENATE(JS$2,JR$1),$B$3:$UUU$272,ROW($J117)-2,FALSE))</f>
        <v>0</v>
      </c>
      <c r="JS117" s="168" t="e">
        <f>IF($S$264=Equivalencies!$AE$23,#REF!,HLOOKUP(CONCATENATE($O$2,JS$1),$B$3:$UUU$272,ROW(#REF!)-2,FALSE))</f>
        <v>#REF!</v>
      </c>
      <c r="JT117" s="168" t="e">
        <f>IF($S$264=Equivalencies!$AE$23,#REF!,HLOOKUP(CONCATENATE($O$2,JT$1),$B$3:$UUU$272,ROW(JP117)-2,FALSE))</f>
        <v>#REF!</v>
      </c>
      <c r="JU117" s="81">
        <f>IF(JW$266=Equivalencies!$AE$23,'Site 26'!$F115,HLOOKUP(CONCATENATE(JS$2,JU$1),$B$3:$UUU$272,ROW($M117)-2,FALSE))</f>
        <v>0</v>
      </c>
      <c r="JV117" s="81">
        <f>IF(JW$266=Equivalencies!$AE$23,'Site 26'!$G115,HLOOKUP(CONCATENATE(JS$2,JV$1),$B$3:$UUU$272,ROW($N117)-2,FALSE))</f>
        <v>0</v>
      </c>
      <c r="JW117" s="81">
        <f>IF(JW$266=Equivalencies!$AE$23,'Site 26'!$H115,HLOOKUP(CONCATENATE(JS$2,JW$1),$B$3:$UUU$272,ROW($O117)-2,FALSE))</f>
        <v>0</v>
      </c>
      <c r="JX117" s="40"/>
      <c r="JY117" s="40"/>
      <c r="JZ117" s="40"/>
      <c r="KA117" s="72"/>
      <c r="KB117" s="73" t="str">
        <f t="shared" si="26"/>
        <v>27Added Service #1:List staff by title based on FTE allocation assigned to the new service10</v>
      </c>
      <c r="KC117" s="168">
        <f>IF(KH$266=Equivalencies!$AE$23,'Site 27'!$C115,HLOOKUP(CONCATENATE(KD$2,KC$1),$B$3:$UUU$272,ROW($J117)-2,FALSE))</f>
        <v>0</v>
      </c>
      <c r="KD117" s="168" t="e">
        <f>IF($S$264=Equivalencies!$AE$23,#REF!,HLOOKUP(CONCATENATE($O$2,KD$1),$B$3:$UUU$272,ROW(#REF!)-2,FALSE))</f>
        <v>#REF!</v>
      </c>
      <c r="KE117" s="168" t="e">
        <f>IF($S$264=Equivalencies!$AE$23,#REF!,HLOOKUP(CONCATENATE($O$2,KE$1),$B$3:$UUU$272,ROW(KA117)-2,FALSE))</f>
        <v>#REF!</v>
      </c>
      <c r="KF117" s="81">
        <f>IF(KH$266=Equivalencies!$AE$23,'Site 27'!$F115,HLOOKUP(CONCATENATE(KD$2,KF$1),$B$3:$UUU$272,ROW($M117)-2,FALSE))</f>
        <v>0</v>
      </c>
      <c r="KG117" s="81">
        <f>IF(KH$266=Equivalencies!$AE$23,'Site 27'!$G115,HLOOKUP(CONCATENATE(KD$2,KG$1),$B$3:$UUU$272,ROW($N117)-2,FALSE))</f>
        <v>0</v>
      </c>
      <c r="KH117" s="81">
        <f>IF(KH$266=Equivalencies!$AE$23,'Site 27'!$H115,HLOOKUP(CONCATENATE(KD$2,KH$1),$B$3:$UUU$272,ROW($O117)-2,FALSE))</f>
        <v>0</v>
      </c>
      <c r="KI117" s="40"/>
      <c r="KJ117" s="40"/>
      <c r="KK117" s="40"/>
      <c r="KL117" s="72"/>
      <c r="KM117" s="73" t="str">
        <f t="shared" si="27"/>
        <v>28Added Service #1:List staff by title based on FTE allocation assigned to the new service10</v>
      </c>
      <c r="KN117" s="168">
        <f>IF(KS$266=Equivalencies!$AE$23,'Site 28'!$C115,HLOOKUP(CONCATENATE(KO$2,KN$1),$B$3:$UUU$272,ROW($J117)-2,FALSE))</f>
        <v>0</v>
      </c>
      <c r="KO117" s="168" t="e">
        <f>IF($S$264=Equivalencies!$AE$23,#REF!,HLOOKUP(CONCATENATE($O$2,KO$1),$B$3:$UUU$272,ROW(#REF!)-2,FALSE))</f>
        <v>#REF!</v>
      </c>
      <c r="KP117" s="168" t="e">
        <f>IF($S$264=Equivalencies!$AE$23,#REF!,HLOOKUP(CONCATENATE($O$2,KP$1),$B$3:$UUU$272,ROW(KL117)-2,FALSE))</f>
        <v>#REF!</v>
      </c>
      <c r="KQ117" s="81">
        <f>IF(KS$266=Equivalencies!$AE$23,'Site 28'!$F115,HLOOKUP(CONCATENATE(KO$2,KQ$1),$B$3:$UUU$272,ROW($M117)-2,FALSE))</f>
        <v>0</v>
      </c>
      <c r="KR117" s="81">
        <f>IF(KS$266=Equivalencies!$AE$23,'Site 28'!$G115,HLOOKUP(CONCATENATE(KO$2,KR$1),$B$3:$UUU$272,ROW($N117)-2,FALSE))</f>
        <v>0</v>
      </c>
      <c r="KS117" s="81">
        <f>IF(KS$266=Equivalencies!$AE$23,'Site 28'!$H115,HLOOKUP(CONCATENATE(KO$2,KS$1),$B$3:$UUU$272,ROW($O117)-2,FALSE))</f>
        <v>0</v>
      </c>
      <c r="KT117" s="40"/>
      <c r="KU117" s="40"/>
      <c r="KV117" s="40"/>
      <c r="KW117" s="72"/>
      <c r="KX117" s="73" t="str">
        <f t="shared" si="28"/>
        <v>29Added Service #1:List staff by title based on FTE allocation assigned to the new service10</v>
      </c>
      <c r="KY117" s="168">
        <f>IF(LD$266=Equivalencies!$AE$23,'Site 29'!$C115,HLOOKUP(CONCATENATE(KZ$2,KY$1),$B$3:$UUU$272,ROW($J117)-2,FALSE))</f>
        <v>0</v>
      </c>
      <c r="KZ117" s="168" t="e">
        <f>IF($S$264=Equivalencies!$AE$23,#REF!,HLOOKUP(CONCATENATE($O$2,KZ$1),$B$3:$UUU$272,ROW(#REF!)-2,FALSE))</f>
        <v>#REF!</v>
      </c>
      <c r="LA117" s="168" t="e">
        <f>IF($S$264=Equivalencies!$AE$23,#REF!,HLOOKUP(CONCATENATE($O$2,LA$1),$B$3:$UUU$272,ROW(KW117)-2,FALSE))</f>
        <v>#REF!</v>
      </c>
      <c r="LB117" s="81">
        <f>IF(LD$266=Equivalencies!$AE$23,'Site 29'!$F115,HLOOKUP(CONCATENATE(KZ$2,LB$1),$B$3:$UUU$272,ROW($M117)-2,FALSE))</f>
        <v>0</v>
      </c>
      <c r="LC117" s="81">
        <f>IF(LD$266=Equivalencies!$AE$23,'Site 29'!$G115,HLOOKUP(CONCATENATE(KZ$2,LC$1),$B$3:$UUU$272,ROW($N117)-2,FALSE))</f>
        <v>0</v>
      </c>
      <c r="LD117" s="81">
        <f>IF(LD$266=Equivalencies!$AE$23,'Site 29'!$H115,HLOOKUP(CONCATENATE(KZ$2,LD$1),$B$3:$UUU$272,ROW($O117)-2,FALSE))</f>
        <v>0</v>
      </c>
      <c r="LE117" s="40"/>
      <c r="LF117" s="40"/>
      <c r="LG117" s="40"/>
      <c r="LH117" s="72"/>
      <c r="LI117" s="73" t="str">
        <f t="shared" si="29"/>
        <v>30Added Service #1:List staff by title based on FTE allocation assigned to the new service10</v>
      </c>
      <c r="LJ117" s="168">
        <f>IF(LO$266=Equivalencies!$AE$23,'Site 30'!$C115,HLOOKUP(CONCATENATE(LK$2,LJ$1),$B$3:$UUU$272,ROW($J117)-2,FALSE))</f>
        <v>0</v>
      </c>
      <c r="LK117" s="168" t="e">
        <f>IF($S$264=Equivalencies!$AE$23,#REF!,HLOOKUP(CONCATENATE($O$2,LK$1),$B$3:$UUU$272,ROW(#REF!)-2,FALSE))</f>
        <v>#REF!</v>
      </c>
      <c r="LL117" s="168" t="e">
        <f>IF($S$264=Equivalencies!$AE$23,#REF!,HLOOKUP(CONCATENATE($O$2,LL$1),$B$3:$UUU$272,ROW(LH117)-2,FALSE))</f>
        <v>#REF!</v>
      </c>
      <c r="LM117" s="81">
        <f>IF(LO$266=Equivalencies!$AE$23,'Site 30'!$F115,HLOOKUP(CONCATENATE(LK$2,LM$1),$B$3:$UUU$272,ROW($M117)-2,FALSE))</f>
        <v>0</v>
      </c>
      <c r="LN117" s="81">
        <f>IF(LO$266=Equivalencies!$AE$23,'Site 30'!$G115,HLOOKUP(CONCATENATE(LK$2,LN$1),$B$3:$UUU$272,ROW($N117)-2,FALSE))</f>
        <v>0</v>
      </c>
      <c r="LO117" s="81">
        <f>IF(LO$266=Equivalencies!$AE$23,'Site 30'!$H115,HLOOKUP(CONCATENATE(LK$2,LO$1),$B$3:$UUU$272,ROW($O117)-2,FALSE))</f>
        <v>0</v>
      </c>
      <c r="LP117" s="40"/>
      <c r="LQ117" s="40"/>
      <c r="LR117" s="40"/>
      <c r="LS117" s="72"/>
      <c r="LT117" s="73" t="str">
        <f t="shared" si="30"/>
        <v>31Added Service #1:List staff by title based on FTE allocation assigned to the new service10</v>
      </c>
      <c r="LU117" s="168">
        <f>IF(LZ$266=Equivalencies!$AE$23,'Site 31'!$C115,HLOOKUP(CONCATENATE(LV$2,LU$1),$B$3:$UUU$272,ROW($J117)-2,FALSE))</f>
        <v>0</v>
      </c>
      <c r="LV117" s="168" t="e">
        <f>IF($S$264=Equivalencies!$AE$23,#REF!,HLOOKUP(CONCATENATE($O$2,LV$1),$B$3:$UUU$272,ROW(#REF!)-2,FALSE))</f>
        <v>#REF!</v>
      </c>
      <c r="LW117" s="168" t="e">
        <f>IF($S$264=Equivalencies!$AE$23,#REF!,HLOOKUP(CONCATENATE($O$2,LW$1),$B$3:$UUU$272,ROW(LS117)-2,FALSE))</f>
        <v>#REF!</v>
      </c>
      <c r="LX117" s="81">
        <f>IF(LZ$266=Equivalencies!$AE$23,'Site 31'!$F115,HLOOKUP(CONCATENATE(LV$2,LX$1),$B$3:$UUU$272,ROW($M117)-2,FALSE))</f>
        <v>0</v>
      </c>
      <c r="LY117" s="81">
        <f>IF(LZ$266=Equivalencies!$AE$23,'Site 31'!$G115,HLOOKUP(CONCATENATE(LV$2,LY$1),$B$3:$UUU$272,ROW($N117)-2,FALSE))</f>
        <v>0</v>
      </c>
      <c r="LZ117" s="81">
        <f>IF(LZ$266=Equivalencies!$AE$23,'Site 31'!$H115,HLOOKUP(CONCATENATE(LV$2,LZ$1),$B$3:$UUU$272,ROW($O117)-2,FALSE))</f>
        <v>0</v>
      </c>
      <c r="MA117" s="40"/>
      <c r="MB117" s="40"/>
      <c r="MC117" s="40"/>
      <c r="MD117" s="72"/>
      <c r="ME117" s="73" t="str">
        <f t="shared" si="31"/>
        <v>32Added Service #1:List staff by title based on FTE allocation assigned to the new service10</v>
      </c>
      <c r="MF117" s="168">
        <f>IF(MK$266=Equivalencies!$AE$23,'Site 32'!$C115,HLOOKUP(CONCATENATE(MG$2,MF$1),$B$3:$UUU$272,ROW($J117)-2,FALSE))</f>
        <v>0</v>
      </c>
      <c r="MG117" s="168" t="e">
        <f>IF($S$264=Equivalencies!$AE$23,#REF!,HLOOKUP(CONCATENATE($O$2,MG$1),$B$3:$UUU$272,ROW(#REF!)-2,FALSE))</f>
        <v>#REF!</v>
      </c>
      <c r="MH117" s="168" t="e">
        <f>IF($S$264=Equivalencies!$AE$23,#REF!,HLOOKUP(CONCATENATE($O$2,MH$1),$B$3:$UUU$272,ROW(MD117)-2,FALSE))</f>
        <v>#REF!</v>
      </c>
      <c r="MI117" s="81">
        <f>IF(MK$266=Equivalencies!$AE$23,'Site 32'!$F115,HLOOKUP(CONCATENATE(MG$2,MI$1),$B$3:$UUU$272,ROW($M117)-2,FALSE))</f>
        <v>0</v>
      </c>
      <c r="MJ117" s="81">
        <f>IF(MK$266=Equivalencies!$AE$23,'Site 32'!$G115,HLOOKUP(CONCATENATE(MG$2,MJ$1),$B$3:$UUU$272,ROW($N117)-2,FALSE))</f>
        <v>0</v>
      </c>
      <c r="MK117" s="81">
        <f>IF(MK$266=Equivalencies!$AE$23,'Site 32'!$H115,HLOOKUP(CONCATENATE(MG$2,MK$1),$B$3:$UUU$272,ROW($O117)-2,FALSE))</f>
        <v>0</v>
      </c>
      <c r="ML117" s="40"/>
      <c r="MM117" s="40"/>
      <c r="MN117" s="40"/>
      <c r="MO117" s="72"/>
      <c r="MP117" s="73" t="str">
        <f t="shared" si="32"/>
        <v>33Added Service #1:List staff by title based on FTE allocation assigned to the new service10</v>
      </c>
      <c r="MQ117" s="168">
        <f>IF(MV$266=Equivalencies!$AE$23,'Site 33'!$C115,HLOOKUP(CONCATENATE(MR$2,MQ$1),$B$3:$UUU$272,ROW($J117)-2,FALSE))</f>
        <v>0</v>
      </c>
      <c r="MR117" s="168" t="e">
        <f>IF($S$264=Equivalencies!$AE$23,#REF!,HLOOKUP(CONCATENATE($O$2,MR$1),$B$3:$UUU$272,ROW(#REF!)-2,FALSE))</f>
        <v>#REF!</v>
      </c>
      <c r="MS117" s="168" t="e">
        <f>IF($S$264=Equivalencies!$AE$23,#REF!,HLOOKUP(CONCATENATE($O$2,MS$1),$B$3:$UUU$272,ROW(MO117)-2,FALSE))</f>
        <v>#REF!</v>
      </c>
      <c r="MT117" s="81">
        <f>IF(MV$266=Equivalencies!$AE$23,'Site 33'!$F115,HLOOKUP(CONCATENATE(MR$2,MT$1),$B$3:$UUU$272,ROW($M117)-2,FALSE))</f>
        <v>0</v>
      </c>
      <c r="MU117" s="81">
        <f>IF(MV$266=Equivalencies!$AE$23,'Site 33'!$G115,HLOOKUP(CONCATENATE(MR$2,MU$1),$B$3:$UUU$272,ROW($N117)-2,FALSE))</f>
        <v>0</v>
      </c>
      <c r="MV117" s="81">
        <f>IF(MV$266=Equivalencies!$AE$23,'Site 33'!$H115,HLOOKUP(CONCATENATE(MR$2,MV$1),$B$3:$UUU$272,ROW($O117)-2,FALSE))</f>
        <v>0</v>
      </c>
      <c r="MW117" s="40"/>
      <c r="MX117" s="40"/>
      <c r="MY117" s="40"/>
      <c r="MZ117" s="72"/>
      <c r="NA117" s="73" t="str">
        <f t="shared" si="33"/>
        <v>34Added Service #1:List staff by title based on FTE allocation assigned to the new service10</v>
      </c>
      <c r="NB117" s="168">
        <f>IF(NG$266=Equivalencies!$AE$23,'Site 34'!$C115,HLOOKUP(CONCATENATE(NC$2,NB$1),$B$3:$UUU$272,ROW($J117)-2,FALSE))</f>
        <v>0</v>
      </c>
      <c r="NC117" s="168" t="e">
        <f>IF($S$264=Equivalencies!$AE$23,#REF!,HLOOKUP(CONCATENATE($O$2,NC$1),$B$3:$UUU$272,ROW(#REF!)-2,FALSE))</f>
        <v>#REF!</v>
      </c>
      <c r="ND117" s="168" t="e">
        <f>IF($S$264=Equivalencies!$AE$23,#REF!,HLOOKUP(CONCATENATE($O$2,ND$1),$B$3:$UUU$272,ROW(MZ117)-2,FALSE))</f>
        <v>#REF!</v>
      </c>
      <c r="NE117" s="81">
        <f>IF(NG$266=Equivalencies!$AE$23,'Site 34'!$F115,HLOOKUP(CONCATENATE(NC$2,NE$1),$B$3:$UUU$272,ROW($M117)-2,FALSE))</f>
        <v>0</v>
      </c>
      <c r="NF117" s="81">
        <f>IF(NG$266=Equivalencies!$AE$23,'Site 34'!$G115,HLOOKUP(CONCATENATE(NC$2,NF$1),$B$3:$UUU$272,ROW($N117)-2,FALSE))</f>
        <v>0</v>
      </c>
      <c r="NG117" s="81">
        <f>IF(NG$266=Equivalencies!$AE$23,'Site 34'!$H115,HLOOKUP(CONCATENATE(NC$2,NG$1),$B$3:$UUU$272,ROW($O117)-2,FALSE))</f>
        <v>0</v>
      </c>
      <c r="NH117" s="40"/>
      <c r="NI117" s="40"/>
      <c r="NJ117" s="40"/>
      <c r="NK117" s="72"/>
      <c r="NL117" s="73" t="str">
        <f t="shared" si="34"/>
        <v>35Added Service #1:List staff by title based on FTE allocation assigned to the new service10</v>
      </c>
      <c r="NM117" s="168">
        <f>IF(NR$266=Equivalencies!$AE$23,'Site 35'!$C115,HLOOKUP(CONCATENATE(NN$2,NM$1),$B$3:$UUU$272,ROW($J117)-2,FALSE))</f>
        <v>0</v>
      </c>
      <c r="NN117" s="168" t="e">
        <f>IF($S$264=Equivalencies!$AE$23,#REF!,HLOOKUP(CONCATENATE($O$2,NN$1),$B$3:$UUU$272,ROW(#REF!)-2,FALSE))</f>
        <v>#REF!</v>
      </c>
      <c r="NO117" s="168" t="e">
        <f>IF($S$264=Equivalencies!$AE$23,#REF!,HLOOKUP(CONCATENATE($O$2,NO$1),$B$3:$UUU$272,ROW(NK117)-2,FALSE))</f>
        <v>#REF!</v>
      </c>
      <c r="NP117" s="81">
        <f>IF(NR$266=Equivalencies!$AE$23,'Site 35'!$F115,HLOOKUP(CONCATENATE(NN$2,NP$1),$B$3:$UUU$272,ROW($M117)-2,FALSE))</f>
        <v>0</v>
      </c>
      <c r="NQ117" s="81">
        <f>IF(NR$266=Equivalencies!$AE$23,'Site 35'!$G115,HLOOKUP(CONCATENATE(NN$2,NQ$1),$B$3:$UUU$272,ROW($N117)-2,FALSE))</f>
        <v>0</v>
      </c>
      <c r="NR117" s="81">
        <f>IF(NR$266=Equivalencies!$AE$23,'Site 35'!$H115,HLOOKUP(CONCATENATE(NN$2,NR$1),$B$3:$UUU$272,ROW($O117)-2,FALSE))</f>
        <v>0</v>
      </c>
      <c r="NS117" s="40"/>
      <c r="NT117" s="40"/>
      <c r="NU117" s="40"/>
      <c r="NV117" s="72"/>
      <c r="NW117" s="73" t="str">
        <f t="shared" si="35"/>
        <v>36Added Service #1:List staff by title based on FTE allocation assigned to the new service10</v>
      </c>
      <c r="NX117" s="168">
        <f>IF(OC$266=Equivalencies!$AE$23,'Site 36'!$C115,HLOOKUP(CONCATENATE(NY$2,NX$1),$B$3:$UUU$272,ROW($J117)-2,FALSE))</f>
        <v>0</v>
      </c>
      <c r="NY117" s="168" t="e">
        <f>IF($S$264=Equivalencies!$AE$23,#REF!,HLOOKUP(CONCATENATE($O$2,NY$1),$B$3:$UUU$272,ROW(#REF!)-2,FALSE))</f>
        <v>#REF!</v>
      </c>
      <c r="NZ117" s="168" t="e">
        <f>IF($S$264=Equivalencies!$AE$23,#REF!,HLOOKUP(CONCATENATE($O$2,NZ$1),$B$3:$UUU$272,ROW(NV117)-2,FALSE))</f>
        <v>#REF!</v>
      </c>
      <c r="OA117" s="81">
        <f>IF(OC$266=Equivalencies!$AE$23,'Site 36'!$F115,HLOOKUP(CONCATENATE(NY$2,OA$1),$B$3:$UUU$272,ROW($M117)-2,FALSE))</f>
        <v>0</v>
      </c>
      <c r="OB117" s="81">
        <f>IF(OC$266=Equivalencies!$AE$23,'Site 36'!$G115,HLOOKUP(CONCATENATE(NY$2,OB$1),$B$3:$UUU$272,ROW($N117)-2,FALSE))</f>
        <v>0</v>
      </c>
      <c r="OC117" s="81">
        <f>IF(OC$266=Equivalencies!$AE$23,'Site 36'!$H115,HLOOKUP(CONCATENATE(NY$2,OC$1),$B$3:$UUU$272,ROW($O117)-2,FALSE))</f>
        <v>0</v>
      </c>
      <c r="OD117" s="40"/>
      <c r="OE117" s="40"/>
      <c r="OF117" s="40"/>
      <c r="OG117" s="72"/>
      <c r="OH117" s="73" t="str">
        <f t="shared" si="36"/>
        <v>37Added Service #1:List staff by title based on FTE allocation assigned to the new service10</v>
      </c>
      <c r="OI117" s="168">
        <f>IF(ON$266=Equivalencies!$AE$23,'Site 37'!$C115,HLOOKUP(CONCATENATE(OJ$2,OI$1),$B$3:$UUU$272,ROW($J117)-2,FALSE))</f>
        <v>0</v>
      </c>
      <c r="OJ117" s="168" t="e">
        <f>IF($S$264=Equivalencies!$AE$23,#REF!,HLOOKUP(CONCATENATE($O$2,OJ$1),$B$3:$UUU$272,ROW(#REF!)-2,FALSE))</f>
        <v>#REF!</v>
      </c>
      <c r="OK117" s="168" t="e">
        <f>IF($S$264=Equivalencies!$AE$23,#REF!,HLOOKUP(CONCATENATE($O$2,OK$1),$B$3:$UUU$272,ROW(OG117)-2,FALSE))</f>
        <v>#REF!</v>
      </c>
      <c r="OL117" s="81">
        <f>IF(ON$266=Equivalencies!$AE$23,'Site 37'!$F115,HLOOKUP(CONCATENATE(OJ$2,OL$1),$B$3:$UUU$272,ROW($M117)-2,FALSE))</f>
        <v>0</v>
      </c>
      <c r="OM117" s="81">
        <f>IF(ON$266=Equivalencies!$AE$23,'Site 37'!$G115,HLOOKUP(CONCATENATE(OJ$2,OM$1),$B$3:$UUU$272,ROW($N117)-2,FALSE))</f>
        <v>0</v>
      </c>
      <c r="ON117" s="81">
        <f>IF(ON$266=Equivalencies!$AE$23,'Site 37'!$H115,HLOOKUP(CONCATENATE(OJ$2,ON$1),$B$3:$UUU$272,ROW($O117)-2,FALSE))</f>
        <v>0</v>
      </c>
      <c r="OO117" s="40"/>
      <c r="OP117" s="40"/>
      <c r="OQ117" s="40"/>
      <c r="OR117" s="72"/>
      <c r="OS117" s="73" t="str">
        <f t="shared" si="37"/>
        <v>38Added Service #1:List staff by title based on FTE allocation assigned to the new service10</v>
      </c>
      <c r="OT117" s="168">
        <f>IF(OY$266=Equivalencies!$AE$23,'Site 38'!$C115,HLOOKUP(CONCATENATE(OU$2,OT$1),$B$3:$UUU$272,ROW($J117)-2,FALSE))</f>
        <v>0</v>
      </c>
      <c r="OU117" s="168" t="e">
        <f>IF($S$264=Equivalencies!$AE$23,#REF!,HLOOKUP(CONCATENATE($O$2,OU$1),$B$3:$UUU$272,ROW(#REF!)-2,FALSE))</f>
        <v>#REF!</v>
      </c>
      <c r="OV117" s="168" t="e">
        <f>IF($S$264=Equivalencies!$AE$23,#REF!,HLOOKUP(CONCATENATE($O$2,OV$1),$B$3:$UUU$272,ROW(OR117)-2,FALSE))</f>
        <v>#REF!</v>
      </c>
      <c r="OW117" s="81">
        <f>IF(OY$266=Equivalencies!$AE$23,'Site 38'!$F115,HLOOKUP(CONCATENATE(OU$2,OW$1),$B$3:$UUU$272,ROW($M117)-2,FALSE))</f>
        <v>0</v>
      </c>
      <c r="OX117" s="81">
        <f>IF(OY$266=Equivalencies!$AE$23,'Site 38'!$G115,HLOOKUP(CONCATENATE(OU$2,OX$1),$B$3:$UUU$272,ROW($N117)-2,FALSE))</f>
        <v>0</v>
      </c>
      <c r="OY117" s="81">
        <f>IF(OY$266=Equivalencies!$AE$23,'Site 38'!$H115,HLOOKUP(CONCATENATE(OU$2,OY$1),$B$3:$UUU$272,ROW($O117)-2,FALSE))</f>
        <v>0</v>
      </c>
      <c r="OZ117" s="40"/>
      <c r="PA117" s="40"/>
      <c r="PB117" s="40"/>
      <c r="PC117" s="72"/>
      <c r="PD117" s="73" t="str">
        <f t="shared" si="38"/>
        <v>39Added Service #1:List staff by title based on FTE allocation assigned to the new service10</v>
      </c>
      <c r="PE117" s="168">
        <f>IF(PJ$266=Equivalencies!$AE$23,'Site 39'!$C115,HLOOKUP(CONCATENATE(PF$2,PE$1),$B$3:$UUU$272,ROW($J117)-2,FALSE))</f>
        <v>0</v>
      </c>
      <c r="PF117" s="168" t="e">
        <f>IF($S$264=Equivalencies!$AE$23,#REF!,HLOOKUP(CONCATENATE($O$2,PF$1),$B$3:$UUU$272,ROW(#REF!)-2,FALSE))</f>
        <v>#REF!</v>
      </c>
      <c r="PG117" s="168" t="e">
        <f>IF($S$264=Equivalencies!$AE$23,#REF!,HLOOKUP(CONCATENATE($O$2,PG$1),$B$3:$UUU$272,ROW(PC117)-2,FALSE))</f>
        <v>#REF!</v>
      </c>
      <c r="PH117" s="81">
        <f>IF(PJ$266=Equivalencies!$AE$23,'Site 39'!$F115,HLOOKUP(CONCATENATE(PF$2,PH$1),$B$3:$UUU$272,ROW($M117)-2,FALSE))</f>
        <v>0</v>
      </c>
      <c r="PI117" s="81">
        <f>IF(PJ$266=Equivalencies!$AE$23,'Site 39'!$G115,HLOOKUP(CONCATENATE(PF$2,PI$1),$B$3:$UUU$272,ROW($N117)-2,FALSE))</f>
        <v>0</v>
      </c>
      <c r="PJ117" s="81">
        <f>IF(PJ$266=Equivalencies!$AE$23,'Site 39'!$H115,HLOOKUP(CONCATENATE(PF$2,PJ$1),$B$3:$UUU$272,ROW($O117)-2,FALSE))</f>
        <v>0</v>
      </c>
      <c r="PK117" s="40"/>
      <c r="PL117" s="40"/>
      <c r="PM117" s="40"/>
      <c r="PN117" s="72"/>
      <c r="PO117" s="73" t="str">
        <f t="shared" si="39"/>
        <v>40Added Service #1:List staff by title based on FTE allocation assigned to the new service10</v>
      </c>
      <c r="PP117" s="168">
        <f>IF(PU$266=Equivalencies!$AE$23,'Site 40'!$C115,HLOOKUP(CONCATENATE(PQ$2,PP$1),$B$3:$UUU$272,ROW($J117)-2,FALSE))</f>
        <v>0</v>
      </c>
      <c r="PQ117" s="168" t="e">
        <f>IF($S$264=Equivalencies!$AE$23,#REF!,HLOOKUP(CONCATENATE($O$2,PQ$1),$B$3:$UUU$272,ROW(#REF!)-2,FALSE))</f>
        <v>#REF!</v>
      </c>
      <c r="PR117" s="168" t="e">
        <f>IF($S$264=Equivalencies!$AE$23,#REF!,HLOOKUP(CONCATENATE($O$2,PR$1),$B$3:$UUU$272,ROW(PN117)-2,FALSE))</f>
        <v>#REF!</v>
      </c>
      <c r="PS117" s="81">
        <f>IF(PU$266=Equivalencies!$AE$23,'Site 40'!$F115,HLOOKUP(CONCATENATE(PQ$2,PS$1),$B$3:$UUU$272,ROW($M117)-2,FALSE))</f>
        <v>0</v>
      </c>
      <c r="PT117" s="81">
        <f>IF(PU$266=Equivalencies!$AE$23,'Site 40'!$G115,HLOOKUP(CONCATENATE(PQ$2,PT$1),$B$3:$UUU$272,ROW($N117)-2,FALSE))</f>
        <v>0</v>
      </c>
      <c r="PU117" s="81">
        <f>IF(PU$266=Equivalencies!$AE$23,'Site 40'!$H115,HLOOKUP(CONCATENATE(PQ$2,PU$1),$B$3:$UUU$272,ROW($O117)-2,FALSE))</f>
        <v>0</v>
      </c>
      <c r="PV117" s="40"/>
      <c r="PW117" s="40"/>
      <c r="PX117" s="40"/>
      <c r="PY117" s="72"/>
      <c r="PZ117" s="73" t="str">
        <f t="shared" si="40"/>
        <v>41Added Service #1:List staff by title based on FTE allocation assigned to the new service10</v>
      </c>
      <c r="QA117" s="168">
        <f>IF(QF$266=Equivalencies!$AE$23,'Site 41'!$C115,HLOOKUP(CONCATENATE(QB$2,QA$1),$B$3:$UUU$272,ROW($J117)-2,FALSE))</f>
        <v>0</v>
      </c>
      <c r="QB117" s="168" t="e">
        <f>IF($S$264=Equivalencies!$AE$23,#REF!,HLOOKUP(CONCATENATE($O$2,QB$1),$B$3:$UUU$272,ROW(#REF!)-2,FALSE))</f>
        <v>#REF!</v>
      </c>
      <c r="QC117" s="168" t="e">
        <f>IF($S$264=Equivalencies!$AE$23,#REF!,HLOOKUP(CONCATENATE($O$2,QC$1),$B$3:$UUU$272,ROW(PY117)-2,FALSE))</f>
        <v>#REF!</v>
      </c>
      <c r="QD117" s="81">
        <f>IF(QF$266=Equivalencies!$AE$23,'Site 41'!$F115,HLOOKUP(CONCATENATE(QB$2,QD$1),$B$3:$UUU$272,ROW($M117)-2,FALSE))</f>
        <v>0</v>
      </c>
      <c r="QE117" s="81">
        <f>IF(QF$266=Equivalencies!$AE$23,'Site 41'!$G115,HLOOKUP(CONCATENATE(QB$2,QE$1),$B$3:$UUU$272,ROW($N117)-2,FALSE))</f>
        <v>0</v>
      </c>
      <c r="QF117" s="81">
        <f>IF(QF$266=Equivalencies!$AE$23,'Site 41'!$H115,HLOOKUP(CONCATENATE(QB$2,QF$1),$B$3:$UUU$272,ROW($O117)-2,FALSE))</f>
        <v>0</v>
      </c>
      <c r="QG117" s="40"/>
      <c r="QH117" s="40"/>
      <c r="QI117" s="40"/>
      <c r="QJ117" s="72"/>
      <c r="QK117" s="73" t="str">
        <f t="shared" si="41"/>
        <v>42Added Service #1:List staff by title based on FTE allocation assigned to the new service10</v>
      </c>
      <c r="QL117" s="168">
        <f>IF(QQ$266=Equivalencies!$AE$23,'Site 42'!$C115,HLOOKUP(CONCATENATE(QM$2,QL$1),$B$3:$UUU$272,ROW($J117)-2,FALSE))</f>
        <v>0</v>
      </c>
      <c r="QM117" s="168" t="e">
        <f>IF($S$264=Equivalencies!$AE$23,#REF!,HLOOKUP(CONCATENATE($O$2,QM$1),$B$3:$UUU$272,ROW(#REF!)-2,FALSE))</f>
        <v>#REF!</v>
      </c>
      <c r="QN117" s="168" t="e">
        <f>IF($S$264=Equivalencies!$AE$23,#REF!,HLOOKUP(CONCATENATE($O$2,QN$1),$B$3:$UUU$272,ROW(QJ117)-2,FALSE))</f>
        <v>#REF!</v>
      </c>
      <c r="QO117" s="81">
        <f>IF(QQ$266=Equivalencies!$AE$23,'Site 42'!$F115,HLOOKUP(CONCATENATE(QM$2,QO$1),$B$3:$UUU$272,ROW($M117)-2,FALSE))</f>
        <v>0</v>
      </c>
      <c r="QP117" s="81">
        <f>IF(QQ$266=Equivalencies!$AE$23,'Site 42'!$G115,HLOOKUP(CONCATENATE(QM$2,QP$1),$B$3:$UUU$272,ROW($N117)-2,FALSE))</f>
        <v>0</v>
      </c>
      <c r="QQ117" s="81">
        <f>IF(QQ$266=Equivalencies!$AE$23,'Site 42'!$H115,HLOOKUP(CONCATENATE(QM$2,QQ$1),$B$3:$UUU$272,ROW($O117)-2,FALSE))</f>
        <v>0</v>
      </c>
      <c r="QR117" s="40"/>
      <c r="QS117" s="40"/>
      <c r="QT117" s="40"/>
      <c r="QU117" s="72"/>
      <c r="QV117" s="73" t="str">
        <f t="shared" si="42"/>
        <v>43Added Service #1:List staff by title based on FTE allocation assigned to the new service10</v>
      </c>
      <c r="QW117" s="168">
        <f>IF(RB$266=Equivalencies!$AE$23,'Site 43'!$C115,HLOOKUP(CONCATENATE(QX$2,QW$1),$B$3:$UUU$272,ROW($J117)-2,FALSE))</f>
        <v>0</v>
      </c>
      <c r="QX117" s="168" t="e">
        <f>IF($S$264=Equivalencies!$AE$23,#REF!,HLOOKUP(CONCATENATE($O$2,QX$1),$B$3:$UUU$272,ROW(#REF!)-2,FALSE))</f>
        <v>#REF!</v>
      </c>
      <c r="QY117" s="168" t="e">
        <f>IF($S$264=Equivalencies!$AE$23,#REF!,HLOOKUP(CONCATENATE($O$2,QY$1),$B$3:$UUU$272,ROW(QU117)-2,FALSE))</f>
        <v>#REF!</v>
      </c>
      <c r="QZ117" s="81">
        <f>IF(RB$266=Equivalencies!$AE$23,'Site 43'!$F115,HLOOKUP(CONCATENATE(QX$2,QZ$1),$B$3:$UUU$272,ROW($M117)-2,FALSE))</f>
        <v>0</v>
      </c>
      <c r="RA117" s="81">
        <f>IF(RB$266=Equivalencies!$AE$23,'Site 43'!$G115,HLOOKUP(CONCATENATE(QX$2,RA$1),$B$3:$UUU$272,ROW($N117)-2,FALSE))</f>
        <v>0</v>
      </c>
      <c r="RB117" s="81">
        <f>IF(RB$266=Equivalencies!$AE$23,'Site 43'!$H115,HLOOKUP(CONCATENATE(QX$2,RB$1),$B$3:$UUU$272,ROW($O117)-2,FALSE))</f>
        <v>0</v>
      </c>
      <c r="RC117" s="40"/>
      <c r="RD117" s="40"/>
      <c r="RE117" s="40"/>
      <c r="RF117" s="72"/>
      <c r="RG117" s="73" t="str">
        <f t="shared" si="43"/>
        <v>44Added Service #1:List staff by title based on FTE allocation assigned to the new service10</v>
      </c>
      <c r="RH117" s="168">
        <f>IF(RM$266=Equivalencies!$AE$23,'Site 44'!$C115,HLOOKUP(CONCATENATE(RI$2,RH$1),$B$3:$UUU$272,ROW($J117)-2,FALSE))</f>
        <v>0</v>
      </c>
      <c r="RI117" s="168" t="e">
        <f>IF($S$264=Equivalencies!$AE$23,#REF!,HLOOKUP(CONCATENATE($O$2,RI$1),$B$3:$UUU$272,ROW(#REF!)-2,FALSE))</f>
        <v>#REF!</v>
      </c>
      <c r="RJ117" s="168" t="e">
        <f>IF($S$264=Equivalencies!$AE$23,#REF!,HLOOKUP(CONCATENATE($O$2,RJ$1),$B$3:$UUU$272,ROW(RF117)-2,FALSE))</f>
        <v>#REF!</v>
      </c>
      <c r="RK117" s="81">
        <f>IF(RM$266=Equivalencies!$AE$23,'Site 44'!$F115,HLOOKUP(CONCATENATE(RI$2,RK$1),$B$3:$UUU$272,ROW($M117)-2,FALSE))</f>
        <v>0</v>
      </c>
      <c r="RL117" s="81">
        <f>IF(RM$266=Equivalencies!$AE$23,'Site 44'!$G115,HLOOKUP(CONCATENATE(RI$2,RL$1),$B$3:$UUU$272,ROW($N117)-2,FALSE))</f>
        <v>0</v>
      </c>
      <c r="RM117" s="81">
        <f>IF(RM$266=Equivalencies!$AE$23,'Site 44'!$H115,HLOOKUP(CONCATENATE(RI$2,RM$1),$B$3:$UUU$272,ROW($O117)-2,FALSE))</f>
        <v>0</v>
      </c>
      <c r="RN117" s="40"/>
      <c r="RO117" s="40"/>
      <c r="RP117" s="40"/>
      <c r="RQ117" s="72"/>
      <c r="RR117" s="73" t="str">
        <f t="shared" si="44"/>
        <v>45Added Service #1:List staff by title based on FTE allocation assigned to the new service10</v>
      </c>
      <c r="RS117" s="168">
        <f>IF(RX$266=Equivalencies!$AE$23,'Site 45'!$C115,HLOOKUP(CONCATENATE(RT$2,RS$1),$B$3:$UUU$272,ROW($J117)-2,FALSE))</f>
        <v>0</v>
      </c>
      <c r="RT117" s="168" t="e">
        <f>IF($S$264=Equivalencies!$AE$23,#REF!,HLOOKUP(CONCATENATE($O$2,RT$1),$B$3:$UUU$272,ROW(#REF!)-2,FALSE))</f>
        <v>#REF!</v>
      </c>
      <c r="RU117" s="168" t="e">
        <f>IF($S$264=Equivalencies!$AE$23,#REF!,HLOOKUP(CONCATENATE($O$2,RU$1),$B$3:$UUU$272,ROW(RQ117)-2,FALSE))</f>
        <v>#REF!</v>
      </c>
      <c r="RV117" s="81">
        <f>IF(RX$266=Equivalencies!$AE$23,'Site 45'!$F115,HLOOKUP(CONCATENATE(RT$2,RV$1),$B$3:$UUU$272,ROW($M117)-2,FALSE))</f>
        <v>0</v>
      </c>
      <c r="RW117" s="81">
        <f>IF(RX$266=Equivalencies!$AE$23,'Site 45'!$G115,HLOOKUP(CONCATENATE(RT$2,RW$1),$B$3:$UUU$272,ROW($N117)-2,FALSE))</f>
        <v>0</v>
      </c>
      <c r="RX117" s="81">
        <f>IF(RX$266=Equivalencies!$AE$23,'Site 45'!$H115,HLOOKUP(CONCATENATE(RT$2,RX$1),$B$3:$UUU$272,ROW($O117)-2,FALSE))</f>
        <v>0</v>
      </c>
      <c r="RY117" s="40"/>
      <c r="RZ117" s="40"/>
      <c r="SA117" s="40"/>
      <c r="SB117" s="72"/>
      <c r="SC117" s="73" t="str">
        <f t="shared" si="45"/>
        <v>46Added Service #1:List staff by title based on FTE allocation assigned to the new service10</v>
      </c>
      <c r="SD117" s="168">
        <f>IF(SI$266=Equivalencies!$AE$23,'Site 46'!$C115,HLOOKUP(CONCATENATE(SE$2,SD$1),$B$3:$UUU$272,ROW($J117)-2,FALSE))</f>
        <v>0</v>
      </c>
      <c r="SE117" s="168" t="e">
        <f>IF($S$264=Equivalencies!$AE$23,#REF!,HLOOKUP(CONCATENATE($O$2,SE$1),$B$3:$UUU$272,ROW(#REF!)-2,FALSE))</f>
        <v>#REF!</v>
      </c>
      <c r="SF117" s="168" t="e">
        <f>IF($S$264=Equivalencies!$AE$23,#REF!,HLOOKUP(CONCATENATE($O$2,SF$1),$B$3:$UUU$272,ROW(SB117)-2,FALSE))</f>
        <v>#REF!</v>
      </c>
      <c r="SG117" s="81">
        <f>IF(SI$266=Equivalencies!$AE$23,'Site 46'!$F115,HLOOKUP(CONCATENATE(SE$2,SG$1),$B$3:$UUU$272,ROW($M117)-2,FALSE))</f>
        <v>0</v>
      </c>
      <c r="SH117" s="81">
        <f>IF(SI$266=Equivalencies!$AE$23,'Site 46'!$G115,HLOOKUP(CONCATENATE(SE$2,SH$1),$B$3:$UUU$272,ROW($N117)-2,FALSE))</f>
        <v>0</v>
      </c>
      <c r="SI117" s="81">
        <f>IF(SI$266=Equivalencies!$AE$23,'Site 46'!$H115,HLOOKUP(CONCATENATE(SE$2,SI$1),$B$3:$UUU$272,ROW($O117)-2,FALSE))</f>
        <v>0</v>
      </c>
      <c r="SJ117" s="40"/>
      <c r="SK117" s="40"/>
      <c r="SL117" s="40"/>
      <c r="SM117" s="72"/>
      <c r="SN117" s="73" t="str">
        <f t="shared" si="46"/>
        <v>47Added Service #1:List staff by title based on FTE allocation assigned to the new service10</v>
      </c>
      <c r="SO117" s="168">
        <f>IF(ST$266=Equivalencies!$AE$23,'Site 47'!$C115,HLOOKUP(CONCATENATE(SP$2,SO$1),$B$3:$UUU$272,ROW($J117)-2,FALSE))</f>
        <v>0</v>
      </c>
      <c r="SP117" s="168" t="e">
        <f>IF($S$264=Equivalencies!$AE$23,#REF!,HLOOKUP(CONCATENATE($O$2,SP$1),$B$3:$UUU$272,ROW(#REF!)-2,FALSE))</f>
        <v>#REF!</v>
      </c>
      <c r="SQ117" s="168" t="e">
        <f>IF($S$264=Equivalencies!$AE$23,#REF!,HLOOKUP(CONCATENATE($O$2,SQ$1),$B$3:$UUU$272,ROW(SM117)-2,FALSE))</f>
        <v>#REF!</v>
      </c>
      <c r="SR117" s="81">
        <f>IF(ST$266=Equivalencies!$AE$23,'Site 47'!$F115,HLOOKUP(CONCATENATE(SP$2,SR$1),$B$3:$UUU$272,ROW($M117)-2,FALSE))</f>
        <v>0</v>
      </c>
      <c r="SS117" s="81">
        <f>IF(ST$266=Equivalencies!$AE$23,'Site 47'!$G115,HLOOKUP(CONCATENATE(SP$2,SS$1),$B$3:$UUU$272,ROW($N117)-2,FALSE))</f>
        <v>0</v>
      </c>
      <c r="ST117" s="81">
        <f>IF(ST$266=Equivalencies!$AE$23,'Site 47'!$H115,HLOOKUP(CONCATENATE(SP$2,ST$1),$B$3:$UUU$272,ROW($O117)-2,FALSE))</f>
        <v>0</v>
      </c>
      <c r="SU117" s="40"/>
      <c r="SV117" s="40"/>
      <c r="SW117" s="40"/>
      <c r="SX117" s="72"/>
      <c r="SY117" s="73" t="str">
        <f t="shared" si="47"/>
        <v>48Added Service #1:List staff by title based on FTE allocation assigned to the new service10</v>
      </c>
      <c r="SZ117" s="168">
        <f>IF(TE$266=Equivalencies!$AE$23,'Site 48'!$C115,HLOOKUP(CONCATENATE(TA$2,SZ$1),$B$3:$UUU$272,ROW($J117)-2,FALSE))</f>
        <v>0</v>
      </c>
      <c r="TA117" s="168" t="e">
        <f>IF($S$264=Equivalencies!$AE$23,#REF!,HLOOKUP(CONCATENATE($O$2,TA$1),$B$3:$UUU$272,ROW(#REF!)-2,FALSE))</f>
        <v>#REF!</v>
      </c>
      <c r="TB117" s="168" t="e">
        <f>IF($S$264=Equivalencies!$AE$23,#REF!,HLOOKUP(CONCATENATE($O$2,TB$1),$B$3:$UUU$272,ROW(SX117)-2,FALSE))</f>
        <v>#REF!</v>
      </c>
      <c r="TC117" s="81">
        <f>IF(TE$266=Equivalencies!$AE$23,'Site 48'!$F115,HLOOKUP(CONCATENATE(TA$2,TC$1),$B$3:$UUU$272,ROW($M117)-2,FALSE))</f>
        <v>0</v>
      </c>
      <c r="TD117" s="81">
        <f>IF(TE$266=Equivalencies!$AE$23,'Site 48'!$G115,HLOOKUP(CONCATENATE(TA$2,TD$1),$B$3:$UUU$272,ROW($N117)-2,FALSE))</f>
        <v>0</v>
      </c>
      <c r="TE117" s="81">
        <f>IF(TE$266=Equivalencies!$AE$23,'Site 48'!$H115,HLOOKUP(CONCATENATE(TA$2,TE$1),$B$3:$UUU$272,ROW($O117)-2,FALSE))</f>
        <v>0</v>
      </c>
      <c r="TF117" s="40"/>
      <c r="TG117" s="40"/>
      <c r="TH117" s="40"/>
      <c r="TI117" s="72"/>
      <c r="TJ117" s="73" t="str">
        <f t="shared" si="48"/>
        <v>49Added Service #1:List staff by title based on FTE allocation assigned to the new service10</v>
      </c>
      <c r="TK117" s="168">
        <f>IF(TP$266=Equivalencies!$AE$23,'Site 49'!$C115,HLOOKUP(CONCATENATE(TL$2,TK$1),$B$3:$UUU$272,ROW($J117)-2,FALSE))</f>
        <v>0</v>
      </c>
      <c r="TL117" s="168" t="e">
        <f>IF($S$264=Equivalencies!$AE$23,#REF!,HLOOKUP(CONCATENATE($O$2,TL$1),$B$3:$UUU$272,ROW(#REF!)-2,FALSE))</f>
        <v>#REF!</v>
      </c>
      <c r="TM117" s="168" t="e">
        <f>IF($S$264=Equivalencies!$AE$23,#REF!,HLOOKUP(CONCATENATE($O$2,TM$1),$B$3:$UUU$272,ROW(TI117)-2,FALSE))</f>
        <v>#REF!</v>
      </c>
      <c r="TN117" s="81">
        <f>IF(TP$266=Equivalencies!$AE$23,'Site 49'!$F115,HLOOKUP(CONCATENATE(TL$2,TN$1),$B$3:$UUU$272,ROW($M117)-2,FALSE))</f>
        <v>0</v>
      </c>
      <c r="TO117" s="81">
        <f>IF(TP$266=Equivalencies!$AE$23,'Site 49'!$G115,HLOOKUP(CONCATENATE(TL$2,TO$1),$B$3:$UUU$272,ROW($N117)-2,FALSE))</f>
        <v>0</v>
      </c>
      <c r="TP117" s="81">
        <f>IF(TP$266=Equivalencies!$AE$23,'Site 49'!$H115,HLOOKUP(CONCATENATE(TL$2,TP$1),$B$3:$UUU$272,ROW($O117)-2,FALSE))</f>
        <v>0</v>
      </c>
      <c r="TQ117" s="40"/>
      <c r="TR117" s="40"/>
      <c r="TS117" s="40"/>
      <c r="TT117" s="72"/>
      <c r="TU117" s="73" t="str">
        <f t="shared" si="49"/>
        <v>50Added Service #1:List staff by title based on FTE allocation assigned to the new service10</v>
      </c>
      <c r="TV117" s="168">
        <f>IF(UA$266=Equivalencies!$AE$23,'Site 50'!$C115,HLOOKUP(CONCATENATE(TW$2,TV$1),$B$3:$UUU$272,ROW($J117)-2,FALSE))</f>
        <v>0</v>
      </c>
      <c r="TW117" s="168" t="e">
        <f>IF($S$264=Equivalencies!$AE$23,#REF!,HLOOKUP(CONCATENATE($O$2,TW$1),$B$3:$UUU$272,ROW(#REF!)-2,FALSE))</f>
        <v>#REF!</v>
      </c>
      <c r="TX117" s="168" t="e">
        <f>IF($S$264=Equivalencies!$AE$23,#REF!,HLOOKUP(CONCATENATE($O$2,TX$1),$B$3:$UUU$272,ROW(TT117)-2,FALSE))</f>
        <v>#REF!</v>
      </c>
      <c r="TY117" s="81">
        <f>IF(UA$266=Equivalencies!$AE$23,'Site 50'!$F115,HLOOKUP(CONCATENATE(TW$2,TY$1),$B$3:$UUU$272,ROW($M117)-2,FALSE))</f>
        <v>0</v>
      </c>
      <c r="TZ117" s="81">
        <f>IF(UA$266=Equivalencies!$AE$23,'Site 50'!$G115,HLOOKUP(CONCATENATE(TW$2,TZ$1),$B$3:$UUU$272,ROW($N117)-2,FALSE))</f>
        <v>0</v>
      </c>
      <c r="UA117" s="81">
        <f>IF(UA$266=Equivalencies!$AE$23,'Site 50'!$H115,HLOOKUP(CONCATENATE(TW$2,UA$1),$B$3:$UUU$272,ROW($O117)-2,FALSE))</f>
        <v>0</v>
      </c>
      <c r="UB117" s="40"/>
      <c r="UC117" s="40"/>
      <c r="UD117" s="40"/>
      <c r="UE117" s="72"/>
    </row>
    <row r="118" spans="1:551" x14ac:dyDescent="0.25">
      <c r="A118" s="75">
        <v>11</v>
      </c>
      <c r="B118" s="73" t="str">
        <f t="shared" si="0"/>
        <v>1Added Service #1:List staff by title based on FTE allocation assigned to the new service11</v>
      </c>
      <c r="C118" s="168">
        <f>IF(H$266=Equivalencies!$AE$23,'Site 1'!$C116,HLOOKUP(CONCATENATE(D$2,C$1),$B$3:$UUU$272,ROW($J118)-2,FALSE))</f>
        <v>0</v>
      </c>
      <c r="D118" s="168" t="e">
        <f>IF($S$264=Equivalencies!$AE$23,#REF!,HLOOKUP(CONCATENATE($O$2,D$1),$B$3:$UUU$272,ROW(#REF!)-2,FALSE))</f>
        <v>#REF!</v>
      </c>
      <c r="E118" s="168" t="e">
        <f>IF($S$264=Equivalencies!$AE$23,#REF!,HLOOKUP(CONCATENATE($O$2,E$1),$B$3:$UUU$272,ROW(A118)-2,FALSE))</f>
        <v>#REF!</v>
      </c>
      <c r="F118" s="81">
        <f>IF(H$266=Equivalencies!$AE$23,'Site 1'!$F116,HLOOKUP(CONCATENATE(D$2,F$1),$B$3:$UUU$272,ROW($M118)-2,FALSE))</f>
        <v>0</v>
      </c>
      <c r="G118" s="81">
        <f>IF(H$266=Equivalencies!$AE$23,'Site 1'!$G116,HLOOKUP(CONCATENATE(D$2,G$1),$B$3:$UUU$272,ROW($N118)-2,FALSE))</f>
        <v>0</v>
      </c>
      <c r="H118" s="81">
        <f>IF(H$266=Equivalencies!$AE$23,'Site 1'!$H116,HLOOKUP(CONCATENATE(D$2,H$1),$B$3:$UUU$272,ROW($O118)-2,FALSE))</f>
        <v>0</v>
      </c>
      <c r="I118" s="40"/>
      <c r="J118" s="40"/>
      <c r="K118" s="40"/>
      <c r="L118" s="72"/>
      <c r="M118" s="73" t="str">
        <f t="shared" si="1"/>
        <v>2Added Service #1:List staff by title based on FTE allocation assigned to the new service11</v>
      </c>
      <c r="N118" s="168">
        <f>IF(S$266=Equivalencies!$AE$23,'Site 2'!$C116,HLOOKUP(CONCATENATE(O$2,N$1),$B$3:$UUU$272,ROW($J118)-2,FALSE))</f>
        <v>0</v>
      </c>
      <c r="O118" s="168" t="e">
        <f>IF($S$264=Equivalencies!$AE$23,#REF!,HLOOKUP(CONCATENATE($O$2,O$1),$B$3:$UUU$272,ROW(#REF!)-2,FALSE))</f>
        <v>#REF!</v>
      </c>
      <c r="P118" s="168" t="e">
        <f>IF($S$264=Equivalencies!$AE$23,#REF!,HLOOKUP(CONCATENATE($O$2,P$1),$B$3:$UUU$272,ROW(L118)-2,FALSE))</f>
        <v>#REF!</v>
      </c>
      <c r="Q118" s="81">
        <f>IF(S$266=Equivalencies!$AE$23,'Site 2'!$F116,HLOOKUP(CONCATENATE(O$2,Q$1),$B$3:$UUU$272,ROW($M118)-2,FALSE))</f>
        <v>0</v>
      </c>
      <c r="R118" s="81">
        <f>IF(S$266=Equivalencies!$AE$23,'Site 2'!$G116,HLOOKUP(CONCATENATE(O$2,R$1),$B$3:$UUU$272,ROW($N118)-2,FALSE))</f>
        <v>0</v>
      </c>
      <c r="S118" s="81">
        <f>IF(S$266=Equivalencies!$AE$23,'Site 2'!$H116,HLOOKUP(CONCATENATE(O$2,S$1),$B$3:$UUU$272,ROW($O118)-2,FALSE))</f>
        <v>0</v>
      </c>
      <c r="T118" s="40"/>
      <c r="U118" s="40"/>
      <c r="V118" s="40"/>
      <c r="W118" s="72"/>
      <c r="X118" s="73" t="str">
        <f t="shared" si="2"/>
        <v>3Added Service #1:List staff by title based on FTE allocation assigned to the new service11</v>
      </c>
      <c r="Y118" s="168">
        <f>IF(AD$266=Equivalencies!$AE$23,'Site 3'!$C116,HLOOKUP(CONCATENATE(Z$2,Y$1),$B$3:$UUU$272,ROW($J118)-2,FALSE))</f>
        <v>0</v>
      </c>
      <c r="Z118" s="168" t="e">
        <f>IF($S$264=Equivalencies!$AE$23,#REF!,HLOOKUP(CONCATENATE($O$2,Z$1),$B$3:$UUU$272,ROW(#REF!)-2,FALSE))</f>
        <v>#REF!</v>
      </c>
      <c r="AA118" s="168" t="e">
        <f>IF($S$264=Equivalencies!$AE$23,#REF!,HLOOKUP(CONCATENATE($O$2,AA$1),$B$3:$UUU$272,ROW(W118)-2,FALSE))</f>
        <v>#REF!</v>
      </c>
      <c r="AB118" s="81">
        <f>IF(AD$266=Equivalencies!$AE$23,'Site 3'!$F116,HLOOKUP(CONCATENATE(Z$2,AB$1),$B$3:$UUU$272,ROW($M118)-2,FALSE))</f>
        <v>0</v>
      </c>
      <c r="AC118" s="81">
        <f>IF(AD$266=Equivalencies!$AE$23,'Site 3'!$G116,HLOOKUP(CONCATENATE(Z$2,AC$1),$B$3:$UUU$272,ROW($N118)-2,FALSE))</f>
        <v>0</v>
      </c>
      <c r="AD118" s="81">
        <f>IF(AD$266=Equivalencies!$AE$23,'Site 3'!$H116,HLOOKUP(CONCATENATE(Z$2,AD$1),$B$3:$UUU$272,ROW($O118)-2,FALSE))</f>
        <v>0</v>
      </c>
      <c r="AE118" s="40"/>
      <c r="AF118" s="40"/>
      <c r="AG118" s="40"/>
      <c r="AH118" s="72"/>
      <c r="AI118" s="73" t="str">
        <f t="shared" si="3"/>
        <v>4Added Service #1:List staff by title based on FTE allocation assigned to the new service11</v>
      </c>
      <c r="AJ118" s="168">
        <f>IF(AO$266=Equivalencies!$AE$23,'Site 4'!$C116,HLOOKUP(CONCATENATE(AK$2,AJ$1),$B$3:$UUU$272,ROW($J118)-2,FALSE))</f>
        <v>0</v>
      </c>
      <c r="AK118" s="168" t="e">
        <f>IF($S$264=Equivalencies!$AE$23,#REF!,HLOOKUP(CONCATENATE($O$2,AK$1),$B$3:$UUU$272,ROW(#REF!)-2,FALSE))</f>
        <v>#REF!</v>
      </c>
      <c r="AL118" s="168" t="e">
        <f>IF($S$264=Equivalencies!$AE$23,#REF!,HLOOKUP(CONCATENATE($O$2,AL$1),$B$3:$UUU$272,ROW(AH118)-2,FALSE))</f>
        <v>#REF!</v>
      </c>
      <c r="AM118" s="81">
        <f>IF(AO$266=Equivalencies!$AE$23,'Site 4'!$F116,HLOOKUP(CONCATENATE(AK$2,AM$1),$B$3:$UUU$272,ROW($M118)-2,FALSE))</f>
        <v>0</v>
      </c>
      <c r="AN118" s="81">
        <f>IF(AO$266=Equivalencies!$AE$23,'Site 4'!$G116,HLOOKUP(CONCATENATE(AK$2,AN$1),$B$3:$UUU$272,ROW($N118)-2,FALSE))</f>
        <v>0</v>
      </c>
      <c r="AO118" s="81">
        <f>IF(AO$266=Equivalencies!$AE$23,'Site 4'!$H116,HLOOKUP(CONCATENATE(AK$2,AO$1),$B$3:$UUU$272,ROW($O118)-2,FALSE))</f>
        <v>0</v>
      </c>
      <c r="AP118" s="40"/>
      <c r="AQ118" s="40"/>
      <c r="AR118" s="40"/>
      <c r="AS118" s="72"/>
      <c r="AT118" s="73" t="str">
        <f t="shared" si="4"/>
        <v>5Added Service #1:List staff by title based on FTE allocation assigned to the new service11</v>
      </c>
      <c r="AU118" s="168">
        <f>IF(AZ$266=Equivalencies!$AE$23,'Site 5'!$C116,HLOOKUP(CONCATENATE(AV$2,AU$1),$B$3:$UUU$272,ROW($J118)-2,FALSE))</f>
        <v>0</v>
      </c>
      <c r="AV118" s="168" t="e">
        <f>IF($S$264=Equivalencies!$AE$23,#REF!,HLOOKUP(CONCATENATE($O$2,AV$1),$B$3:$UUU$272,ROW(#REF!)-2,FALSE))</f>
        <v>#REF!</v>
      </c>
      <c r="AW118" s="168" t="e">
        <f>IF($S$264=Equivalencies!$AE$23,#REF!,HLOOKUP(CONCATENATE($O$2,AW$1),$B$3:$UUU$272,ROW(AS118)-2,FALSE))</f>
        <v>#REF!</v>
      </c>
      <c r="AX118" s="81">
        <f>IF(AZ$266=Equivalencies!$AE$23,'Site 5'!$F116,HLOOKUP(CONCATENATE(AV$2,AX$1),$B$3:$UUU$272,ROW($M118)-2,FALSE))</f>
        <v>0</v>
      </c>
      <c r="AY118" s="81">
        <f>IF(AZ$266=Equivalencies!$AE$23,'Site 5'!$G116,HLOOKUP(CONCATENATE(AV$2,AY$1),$B$3:$UUU$272,ROW($N118)-2,FALSE))</f>
        <v>0</v>
      </c>
      <c r="AZ118" s="81">
        <f>IF(AZ$266=Equivalencies!$AE$23,'Site 5'!$H116,HLOOKUP(CONCATENATE(AV$2,AZ$1),$B$3:$UUU$272,ROW($O118)-2,FALSE))</f>
        <v>0</v>
      </c>
      <c r="BA118" s="40"/>
      <c r="BB118" s="40"/>
      <c r="BC118" s="40"/>
      <c r="BD118" s="72"/>
      <c r="BE118" s="73" t="str">
        <f t="shared" si="5"/>
        <v>6Added Service #1:List staff by title based on FTE allocation assigned to the new service11</v>
      </c>
      <c r="BF118" s="168">
        <f>IF(BK$266=Equivalencies!$AE$23,'Site 6'!$C116,HLOOKUP(CONCATENATE(BG$2,BF$1),$B$3:$UUU$272,ROW($J118)-2,FALSE))</f>
        <v>0</v>
      </c>
      <c r="BG118" s="168" t="e">
        <f>IF($S$264=Equivalencies!$AE$23,#REF!,HLOOKUP(CONCATENATE($O$2,BG$1),$B$3:$UUU$272,ROW(#REF!)-2,FALSE))</f>
        <v>#REF!</v>
      </c>
      <c r="BH118" s="168" t="e">
        <f>IF($S$264=Equivalencies!$AE$23,#REF!,HLOOKUP(CONCATENATE($O$2,BH$1),$B$3:$UUU$272,ROW(BD118)-2,FALSE))</f>
        <v>#REF!</v>
      </c>
      <c r="BI118" s="81">
        <f>IF(BK$266=Equivalencies!$AE$23,'Site 6'!$F116,HLOOKUP(CONCATENATE(BG$2,BI$1),$B$3:$UUU$272,ROW($M118)-2,FALSE))</f>
        <v>0</v>
      </c>
      <c r="BJ118" s="81">
        <f>IF(BK$266=Equivalencies!$AE$23,'Site 6'!$G116,HLOOKUP(CONCATENATE(BG$2,BJ$1),$B$3:$UUU$272,ROW($N118)-2,FALSE))</f>
        <v>0</v>
      </c>
      <c r="BK118" s="81">
        <f>IF(BK$266=Equivalencies!$AE$23,'Site 6'!$H116,HLOOKUP(CONCATENATE(BG$2,BK$1),$B$3:$UUU$272,ROW($O118)-2,FALSE))</f>
        <v>0</v>
      </c>
      <c r="BL118" s="40"/>
      <c r="BM118" s="40"/>
      <c r="BN118" s="40"/>
      <c r="BO118" s="72"/>
      <c r="BP118" s="73" t="str">
        <f t="shared" si="6"/>
        <v>7Added Service #1:List staff by title based on FTE allocation assigned to the new service11</v>
      </c>
      <c r="BQ118" s="168">
        <f>IF(BV$266=Equivalencies!$AE$23,'Site 7'!$C116,HLOOKUP(CONCATENATE(BR$2,BQ$1),$B$3:$UUU$272,ROW($J118)-2,FALSE))</f>
        <v>0</v>
      </c>
      <c r="BR118" s="168" t="e">
        <f>IF($S$264=Equivalencies!$AE$23,#REF!,HLOOKUP(CONCATENATE($O$2,BR$1),$B$3:$UUU$272,ROW(#REF!)-2,FALSE))</f>
        <v>#REF!</v>
      </c>
      <c r="BS118" s="168" t="e">
        <f>IF($S$264=Equivalencies!$AE$23,#REF!,HLOOKUP(CONCATENATE($O$2,BS$1),$B$3:$UUU$272,ROW(BO118)-2,FALSE))</f>
        <v>#REF!</v>
      </c>
      <c r="BT118" s="81">
        <f>IF(BV$266=Equivalencies!$AE$23,'Site 7'!$F116,HLOOKUP(CONCATENATE(BR$2,BT$1),$B$3:$UUU$272,ROW($M118)-2,FALSE))</f>
        <v>0</v>
      </c>
      <c r="BU118" s="81">
        <f>IF(BV$266=Equivalencies!$AE$23,'Site 7'!$G116,HLOOKUP(CONCATENATE(BR$2,BU$1),$B$3:$UUU$272,ROW($N118)-2,FALSE))</f>
        <v>0</v>
      </c>
      <c r="BV118" s="81">
        <f>IF(BV$266=Equivalencies!$AE$23,'Site 7'!$H116,HLOOKUP(CONCATENATE(BR$2,BV$1),$B$3:$UUU$272,ROW($O118)-2,FALSE))</f>
        <v>0</v>
      </c>
      <c r="BW118" s="40"/>
      <c r="BX118" s="40"/>
      <c r="BY118" s="40"/>
      <c r="BZ118" s="72"/>
      <c r="CA118" s="73" t="str">
        <f t="shared" si="7"/>
        <v>8Added Service #1:List staff by title based on FTE allocation assigned to the new service11</v>
      </c>
      <c r="CB118" s="168">
        <f>IF(CG$266=Equivalencies!$AE$23,'Site 8'!$C116,HLOOKUP(CONCATENATE(CC$2,CB$1),$B$3:$UUU$272,ROW($J118)-2,FALSE))</f>
        <v>0</v>
      </c>
      <c r="CC118" s="168" t="e">
        <f>IF($S$264=Equivalencies!$AE$23,#REF!,HLOOKUP(CONCATENATE($O$2,CC$1),$B$3:$UUU$272,ROW(#REF!)-2,FALSE))</f>
        <v>#REF!</v>
      </c>
      <c r="CD118" s="168" t="e">
        <f>IF($S$264=Equivalencies!$AE$23,#REF!,HLOOKUP(CONCATENATE($O$2,CD$1),$B$3:$UUU$272,ROW(BZ118)-2,FALSE))</f>
        <v>#REF!</v>
      </c>
      <c r="CE118" s="81">
        <f>IF(CG$266=Equivalencies!$AE$23,'Site 8'!$F116,HLOOKUP(CONCATENATE(CC$2,CE$1),$B$3:$UUU$272,ROW($M118)-2,FALSE))</f>
        <v>0</v>
      </c>
      <c r="CF118" s="81">
        <f>IF(CG$266=Equivalencies!$AE$23,'Site 8'!$G116,HLOOKUP(CONCATENATE(CC$2,CF$1),$B$3:$UUU$272,ROW($N118)-2,FALSE))</f>
        <v>0</v>
      </c>
      <c r="CG118" s="81">
        <f>IF(CG$266=Equivalencies!$AE$23,'Site 8'!$H116,HLOOKUP(CONCATENATE(CC$2,CG$1),$B$3:$UUU$272,ROW($O118)-2,FALSE))</f>
        <v>0</v>
      </c>
      <c r="CH118" s="40"/>
      <c r="CI118" s="40"/>
      <c r="CJ118" s="40"/>
      <c r="CK118" s="72"/>
      <c r="CL118" s="73" t="str">
        <f t="shared" si="8"/>
        <v>9Added Service #1:List staff by title based on FTE allocation assigned to the new service11</v>
      </c>
      <c r="CM118" s="168">
        <f>IF(CR$266=Equivalencies!$AE$23,'Site 9'!$C116,HLOOKUP(CONCATENATE(CN$2,CM$1),$B$3:$UUU$272,ROW($J118)-2,FALSE))</f>
        <v>0</v>
      </c>
      <c r="CN118" s="168" t="e">
        <f>IF($S$264=Equivalencies!$AE$23,#REF!,HLOOKUP(CONCATENATE($O$2,CN$1),$B$3:$UUU$272,ROW(#REF!)-2,FALSE))</f>
        <v>#REF!</v>
      </c>
      <c r="CO118" s="168" t="e">
        <f>IF($S$264=Equivalencies!$AE$23,#REF!,HLOOKUP(CONCATENATE($O$2,CO$1),$B$3:$UUU$272,ROW(CK118)-2,FALSE))</f>
        <v>#REF!</v>
      </c>
      <c r="CP118" s="81">
        <f>IF(CR$266=Equivalencies!$AE$23,'Site 9'!$F116,HLOOKUP(CONCATENATE(CN$2,CP$1),$B$3:$UUU$272,ROW($M118)-2,FALSE))</f>
        <v>0</v>
      </c>
      <c r="CQ118" s="81">
        <f>IF(CR$266=Equivalencies!$AE$23,'Site 9'!$G116,HLOOKUP(CONCATENATE(CN$2,CQ$1),$B$3:$UUU$272,ROW($N118)-2,FALSE))</f>
        <v>0</v>
      </c>
      <c r="CR118" s="81">
        <f>IF(CR$266=Equivalencies!$AE$23,'Site 9'!$H116,HLOOKUP(CONCATENATE(CN$2,CR$1),$B$3:$UUU$272,ROW($O118)-2,FALSE))</f>
        <v>0</v>
      </c>
      <c r="CS118" s="40"/>
      <c r="CT118" s="40"/>
      <c r="CU118" s="40"/>
      <c r="CV118" s="72"/>
      <c r="CW118" s="73" t="str">
        <f t="shared" si="9"/>
        <v>10Added Service #1:List staff by title based on FTE allocation assigned to the new service11</v>
      </c>
      <c r="CX118" s="168">
        <f>IF(DC$266=Equivalencies!$AE$23,'Site 10'!$C116,HLOOKUP(CONCATENATE(CY$2,CX$1),$B$3:$UUU$272,ROW($J118)-2,FALSE))</f>
        <v>0</v>
      </c>
      <c r="CY118" s="168" t="e">
        <f>IF($S$264=Equivalencies!$AE$23,#REF!,HLOOKUP(CONCATENATE($O$2,CY$1),$B$3:$UUU$272,ROW(#REF!)-2,FALSE))</f>
        <v>#REF!</v>
      </c>
      <c r="CZ118" s="168" t="e">
        <f>IF($S$264=Equivalencies!$AE$23,#REF!,HLOOKUP(CONCATENATE($O$2,CZ$1),$B$3:$UUU$272,ROW(CV118)-2,FALSE))</f>
        <v>#REF!</v>
      </c>
      <c r="DA118" s="81">
        <f>IF(DC$266=Equivalencies!$AE$23,'Site 10'!$F116,HLOOKUP(CONCATENATE(CY$2,DA$1),$B$3:$UUU$272,ROW($M118)-2,FALSE))</f>
        <v>0</v>
      </c>
      <c r="DB118" s="81">
        <f>IF(DC$266=Equivalencies!$AE$23,'Site 10'!$G116,HLOOKUP(CONCATENATE(CY$2,DB$1),$B$3:$UUU$272,ROW($N118)-2,FALSE))</f>
        <v>0</v>
      </c>
      <c r="DC118" s="81">
        <f>IF(DC$266=Equivalencies!$AE$23,'Site 10'!$H116,HLOOKUP(CONCATENATE(CY$2,DC$1),$B$3:$UUU$272,ROW($O118)-2,FALSE))</f>
        <v>0</v>
      </c>
      <c r="DD118" s="40"/>
      <c r="DE118" s="40"/>
      <c r="DF118" s="40"/>
      <c r="DG118" s="72"/>
      <c r="DH118" s="73" t="str">
        <f t="shared" si="10"/>
        <v>11Added Service #1:List staff by title based on FTE allocation assigned to the new service11</v>
      </c>
      <c r="DI118" s="168">
        <f>IF(DN$266=Equivalencies!$AE$23,'Site 11'!$C116,HLOOKUP(CONCATENATE(DJ$2,DI$1),$B$3:$UUU$272,ROW($J118)-2,FALSE))</f>
        <v>0</v>
      </c>
      <c r="DJ118" s="168" t="e">
        <f>IF($S$264=Equivalencies!$AE$23,#REF!,HLOOKUP(CONCATENATE($O$2,DJ$1),$B$3:$UUU$272,ROW(#REF!)-2,FALSE))</f>
        <v>#REF!</v>
      </c>
      <c r="DK118" s="168" t="e">
        <f>IF($S$264=Equivalencies!$AE$23,#REF!,HLOOKUP(CONCATENATE($O$2,DK$1),$B$3:$UUU$272,ROW(DG118)-2,FALSE))</f>
        <v>#REF!</v>
      </c>
      <c r="DL118" s="81">
        <f>IF(DN$266=Equivalencies!$AE$23,'Site 11'!$F116,HLOOKUP(CONCATENATE(DJ$2,DL$1),$B$3:$UUU$272,ROW($M118)-2,FALSE))</f>
        <v>0</v>
      </c>
      <c r="DM118" s="81">
        <f>IF(DN$266=Equivalencies!$AE$23,'Site 11'!$G116,HLOOKUP(CONCATENATE(DJ$2,DM$1),$B$3:$UUU$272,ROW($N118)-2,FALSE))</f>
        <v>0</v>
      </c>
      <c r="DN118" s="81">
        <f>IF(DN$266=Equivalencies!$AE$23,'Site 11'!$H116,HLOOKUP(CONCATENATE(DJ$2,DN$1),$B$3:$UUU$272,ROW($O118)-2,FALSE))</f>
        <v>0</v>
      </c>
      <c r="DO118" s="40"/>
      <c r="DP118" s="40"/>
      <c r="DQ118" s="40"/>
      <c r="DR118" s="72"/>
      <c r="DS118" s="73" t="str">
        <f t="shared" si="11"/>
        <v>12Added Service #1:List staff by title based on FTE allocation assigned to the new service11</v>
      </c>
      <c r="DT118" s="168">
        <f>IF(DY$266=Equivalencies!$AE$23,'Site 12'!$C116,HLOOKUP(CONCATENATE(DU$2,DT$1),$B$3:$UUU$272,ROW($J118)-2,FALSE))</f>
        <v>0</v>
      </c>
      <c r="DU118" s="168" t="e">
        <f>IF($S$264=Equivalencies!$AE$23,#REF!,HLOOKUP(CONCATENATE($O$2,DU$1),$B$3:$UUU$272,ROW(#REF!)-2,FALSE))</f>
        <v>#REF!</v>
      </c>
      <c r="DV118" s="168" t="e">
        <f>IF($S$264=Equivalencies!$AE$23,#REF!,HLOOKUP(CONCATENATE($O$2,DV$1),$B$3:$UUU$272,ROW(DR118)-2,FALSE))</f>
        <v>#REF!</v>
      </c>
      <c r="DW118" s="81">
        <f>IF(DY$266=Equivalencies!$AE$23,'Site 12'!$F116,HLOOKUP(CONCATENATE(DU$2,DW$1),$B$3:$UUU$272,ROW($M118)-2,FALSE))</f>
        <v>0</v>
      </c>
      <c r="DX118" s="81">
        <f>IF(DY$266=Equivalencies!$AE$23,'Site 12'!$G116,HLOOKUP(CONCATENATE(DU$2,DX$1),$B$3:$UUU$272,ROW($N118)-2,FALSE))</f>
        <v>0</v>
      </c>
      <c r="DY118" s="81">
        <f>IF(DY$266=Equivalencies!$AE$23,'Site 12'!$H116,HLOOKUP(CONCATENATE(DU$2,DY$1),$B$3:$UUU$272,ROW($O118)-2,FALSE))</f>
        <v>0</v>
      </c>
      <c r="DZ118" s="40"/>
      <c r="EA118" s="40"/>
      <c r="EB118" s="40"/>
      <c r="EC118" s="72"/>
      <c r="ED118" s="73" t="str">
        <f t="shared" si="12"/>
        <v>13Added Service #1:List staff by title based on FTE allocation assigned to the new service11</v>
      </c>
      <c r="EE118" s="168">
        <f>IF(EJ$266=Equivalencies!$AE$23,'Site 13'!$C116,HLOOKUP(CONCATENATE(EF$2,EE$1),$B$3:$UUU$272,ROW($J118)-2,FALSE))</f>
        <v>0</v>
      </c>
      <c r="EF118" s="168" t="e">
        <f>IF($S$264=Equivalencies!$AE$23,#REF!,HLOOKUP(CONCATENATE($O$2,EF$1),$B$3:$UUU$272,ROW(#REF!)-2,FALSE))</f>
        <v>#REF!</v>
      </c>
      <c r="EG118" s="168" t="e">
        <f>IF($S$264=Equivalencies!$AE$23,#REF!,HLOOKUP(CONCATENATE($O$2,EG$1),$B$3:$UUU$272,ROW(EC118)-2,FALSE))</f>
        <v>#REF!</v>
      </c>
      <c r="EH118" s="81">
        <f>IF(EJ$266=Equivalencies!$AE$23,'Site 13'!$F116,HLOOKUP(CONCATENATE(EF$2,EH$1),$B$3:$UUU$272,ROW($M118)-2,FALSE))</f>
        <v>0</v>
      </c>
      <c r="EI118" s="81">
        <f>IF(EJ$266=Equivalencies!$AE$23,'Site 13'!$G116,HLOOKUP(CONCATENATE(EF$2,EI$1),$B$3:$UUU$272,ROW($N118)-2,FALSE))</f>
        <v>0</v>
      </c>
      <c r="EJ118" s="81">
        <f>IF(EJ$266=Equivalencies!$AE$23,'Site 13'!$H116,HLOOKUP(CONCATENATE(EF$2,EJ$1),$B$3:$UUU$272,ROW($O118)-2,FALSE))</f>
        <v>0</v>
      </c>
      <c r="EK118" s="40"/>
      <c r="EL118" s="40"/>
      <c r="EM118" s="40"/>
      <c r="EN118" s="72"/>
      <c r="EO118" s="73" t="str">
        <f t="shared" si="13"/>
        <v>14Added Service #1:List staff by title based on FTE allocation assigned to the new service11</v>
      </c>
      <c r="EP118" s="168">
        <f>IF(EU$266=Equivalencies!$AE$23,'Site 14'!$C116,HLOOKUP(CONCATENATE(EQ$2,EP$1),$B$3:$UUU$272,ROW($J118)-2,FALSE))</f>
        <v>0</v>
      </c>
      <c r="EQ118" s="168" t="e">
        <f>IF($S$264=Equivalencies!$AE$23,#REF!,HLOOKUP(CONCATENATE($O$2,EQ$1),$B$3:$UUU$272,ROW(#REF!)-2,FALSE))</f>
        <v>#REF!</v>
      </c>
      <c r="ER118" s="168" t="e">
        <f>IF($S$264=Equivalencies!$AE$23,#REF!,HLOOKUP(CONCATENATE($O$2,ER$1),$B$3:$UUU$272,ROW(EN118)-2,FALSE))</f>
        <v>#REF!</v>
      </c>
      <c r="ES118" s="81">
        <f>IF(EU$266=Equivalencies!$AE$23,'Site 14'!$F116,HLOOKUP(CONCATENATE(EQ$2,ES$1),$B$3:$UUU$272,ROW($M118)-2,FALSE))</f>
        <v>0</v>
      </c>
      <c r="ET118" s="81">
        <f>IF(EU$266=Equivalencies!$AE$23,'Site 14'!$G116,HLOOKUP(CONCATENATE(EQ$2,ET$1),$B$3:$UUU$272,ROW($N118)-2,FALSE))</f>
        <v>0</v>
      </c>
      <c r="EU118" s="81">
        <f>IF(EU$266=Equivalencies!$AE$23,'Site 14'!$H116,HLOOKUP(CONCATENATE(EQ$2,EU$1),$B$3:$UUU$272,ROW($O118)-2,FALSE))</f>
        <v>0</v>
      </c>
      <c r="EV118" s="40"/>
      <c r="EW118" s="40"/>
      <c r="EX118" s="40"/>
      <c r="EY118" s="72"/>
      <c r="EZ118" s="73" t="str">
        <f t="shared" si="14"/>
        <v>15Added Service #1:List staff by title based on FTE allocation assigned to the new service11</v>
      </c>
      <c r="FA118" s="168">
        <f>IF(FF$266=Equivalencies!$AE$23,'Site 15'!$C116,HLOOKUP(CONCATENATE(FB$2,FA$1),$B$3:$UUU$272,ROW($J118)-2,FALSE))</f>
        <v>0</v>
      </c>
      <c r="FB118" s="168" t="e">
        <f>IF($S$264=Equivalencies!$AE$23,#REF!,HLOOKUP(CONCATENATE($O$2,FB$1),$B$3:$UUU$272,ROW(#REF!)-2,FALSE))</f>
        <v>#REF!</v>
      </c>
      <c r="FC118" s="168" t="e">
        <f>IF($S$264=Equivalencies!$AE$23,#REF!,HLOOKUP(CONCATENATE($O$2,FC$1),$B$3:$UUU$272,ROW(EY118)-2,FALSE))</f>
        <v>#REF!</v>
      </c>
      <c r="FD118" s="81">
        <f>IF(FF$266=Equivalencies!$AE$23,'Site 15'!$F116,HLOOKUP(CONCATENATE(FB$2,FD$1),$B$3:$UUU$272,ROW($M118)-2,FALSE))</f>
        <v>0</v>
      </c>
      <c r="FE118" s="81">
        <f>IF(FF$266=Equivalencies!$AE$23,'Site 15'!$G116,HLOOKUP(CONCATENATE(FB$2,FE$1),$B$3:$UUU$272,ROW($N118)-2,FALSE))</f>
        <v>0</v>
      </c>
      <c r="FF118" s="81">
        <f>IF(FF$266=Equivalencies!$AE$23,'Site 15'!$H116,HLOOKUP(CONCATENATE(FB$2,FF$1),$B$3:$UUU$272,ROW($O118)-2,FALSE))</f>
        <v>0</v>
      </c>
      <c r="FG118" s="40"/>
      <c r="FH118" s="40"/>
      <c r="FI118" s="40"/>
      <c r="FJ118" s="72"/>
      <c r="FK118" s="73" t="str">
        <f t="shared" si="15"/>
        <v>16Added Service #1:List staff by title based on FTE allocation assigned to the new service11</v>
      </c>
      <c r="FL118" s="168">
        <f>IF(FQ$266=Equivalencies!$AE$23,'Site 16'!$C116,HLOOKUP(CONCATENATE(FM$2,FL$1),$B$3:$UUU$272,ROW($J118)-2,FALSE))</f>
        <v>0</v>
      </c>
      <c r="FM118" s="168" t="e">
        <f>IF($S$264=Equivalencies!$AE$23,#REF!,HLOOKUP(CONCATENATE($O$2,FM$1),$B$3:$UUU$272,ROW(#REF!)-2,FALSE))</f>
        <v>#REF!</v>
      </c>
      <c r="FN118" s="168" t="e">
        <f>IF($S$264=Equivalencies!$AE$23,#REF!,HLOOKUP(CONCATENATE($O$2,FN$1),$B$3:$UUU$272,ROW(FJ118)-2,FALSE))</f>
        <v>#REF!</v>
      </c>
      <c r="FO118" s="81">
        <f>IF(FQ$266=Equivalencies!$AE$23,'Site 16'!$F116,HLOOKUP(CONCATENATE(FM$2,FO$1),$B$3:$UUU$272,ROW($M118)-2,FALSE))</f>
        <v>0</v>
      </c>
      <c r="FP118" s="81">
        <f>IF(FQ$266=Equivalencies!$AE$23,'Site 16'!$G116,HLOOKUP(CONCATENATE(FM$2,FP$1),$B$3:$UUU$272,ROW($N118)-2,FALSE))</f>
        <v>0</v>
      </c>
      <c r="FQ118" s="81">
        <f>IF(FQ$266=Equivalencies!$AE$23,'Site 16'!$H116,HLOOKUP(CONCATENATE(FM$2,FQ$1),$B$3:$UUU$272,ROW($O118)-2,FALSE))</f>
        <v>0</v>
      </c>
      <c r="FR118" s="40"/>
      <c r="FS118" s="40"/>
      <c r="FT118" s="40"/>
      <c r="FU118" s="72"/>
      <c r="FV118" s="73" t="str">
        <f t="shared" si="16"/>
        <v>17Added Service #1:List staff by title based on FTE allocation assigned to the new service11</v>
      </c>
      <c r="FW118" s="168">
        <f>IF(GB$266=Equivalencies!$AE$23,'Site 17'!$C116,HLOOKUP(CONCATENATE(FX$2,FW$1),$B$3:$UUU$272,ROW($J118)-2,FALSE))</f>
        <v>0</v>
      </c>
      <c r="FX118" s="168" t="e">
        <f>IF($S$264=Equivalencies!$AE$23,#REF!,HLOOKUP(CONCATENATE($O$2,FX$1),$B$3:$UUU$272,ROW(#REF!)-2,FALSE))</f>
        <v>#REF!</v>
      </c>
      <c r="FY118" s="168" t="e">
        <f>IF($S$264=Equivalencies!$AE$23,#REF!,HLOOKUP(CONCATENATE($O$2,FY$1),$B$3:$UUU$272,ROW(FU118)-2,FALSE))</f>
        <v>#REF!</v>
      </c>
      <c r="FZ118" s="81">
        <f>IF(GB$266=Equivalencies!$AE$23,'Site 17'!$F116,HLOOKUP(CONCATENATE(FX$2,FZ$1),$B$3:$UUU$272,ROW($M118)-2,FALSE))</f>
        <v>0</v>
      </c>
      <c r="GA118" s="81">
        <f>IF(GB$266=Equivalencies!$AE$23,'Site 17'!$G116,HLOOKUP(CONCATENATE(FX$2,GA$1),$B$3:$UUU$272,ROW($N118)-2,FALSE))</f>
        <v>0</v>
      </c>
      <c r="GB118" s="81">
        <f>IF(GB$266=Equivalencies!$AE$23,'Site 17'!$H116,HLOOKUP(CONCATENATE(FX$2,GB$1),$B$3:$UUU$272,ROW($O118)-2,FALSE))</f>
        <v>0</v>
      </c>
      <c r="GC118" s="40"/>
      <c r="GD118" s="40"/>
      <c r="GE118" s="40"/>
      <c r="GF118" s="72"/>
      <c r="GG118" s="73" t="str">
        <f t="shared" si="17"/>
        <v>18Added Service #1:List staff by title based on FTE allocation assigned to the new service11</v>
      </c>
      <c r="GH118" s="168">
        <f>IF(GM$266=Equivalencies!$AE$23,'Site 18'!$C116,HLOOKUP(CONCATENATE(GI$2,GH$1),$B$3:$UUU$272,ROW($J118)-2,FALSE))</f>
        <v>0</v>
      </c>
      <c r="GI118" s="168" t="e">
        <f>IF($S$264=Equivalencies!$AE$23,#REF!,HLOOKUP(CONCATENATE($O$2,GI$1),$B$3:$UUU$272,ROW(#REF!)-2,FALSE))</f>
        <v>#REF!</v>
      </c>
      <c r="GJ118" s="168" t="e">
        <f>IF($S$264=Equivalencies!$AE$23,#REF!,HLOOKUP(CONCATENATE($O$2,GJ$1),$B$3:$UUU$272,ROW(GF118)-2,FALSE))</f>
        <v>#REF!</v>
      </c>
      <c r="GK118" s="81">
        <f>IF(GM$266=Equivalencies!$AE$23,'Site 18'!$F116,HLOOKUP(CONCATENATE(GI$2,GK$1),$B$3:$UUU$272,ROW($M118)-2,FALSE))</f>
        <v>0</v>
      </c>
      <c r="GL118" s="81">
        <f>IF(GM$266=Equivalencies!$AE$23,'Site 18'!$G116,HLOOKUP(CONCATENATE(GI$2,GL$1),$B$3:$UUU$272,ROW($N118)-2,FALSE))</f>
        <v>0</v>
      </c>
      <c r="GM118" s="81">
        <f>IF(GM$266=Equivalencies!$AE$23,'Site 18'!$H116,HLOOKUP(CONCATENATE(GI$2,GM$1),$B$3:$UUU$272,ROW($O118)-2,FALSE))</f>
        <v>0</v>
      </c>
      <c r="GN118" s="40"/>
      <c r="GO118" s="40"/>
      <c r="GP118" s="40"/>
      <c r="GQ118" s="72"/>
      <c r="GR118" s="73" t="str">
        <f t="shared" si="18"/>
        <v>19Added Service #1:List staff by title based on FTE allocation assigned to the new service11</v>
      </c>
      <c r="GS118" s="168">
        <f>IF(GX$266=Equivalencies!$AE$23,'Site 19'!$C116,HLOOKUP(CONCATENATE(GT$2,GS$1),$B$3:$UUU$272,ROW($J118)-2,FALSE))</f>
        <v>0</v>
      </c>
      <c r="GT118" s="168" t="e">
        <f>IF($S$264=Equivalencies!$AE$23,#REF!,HLOOKUP(CONCATENATE($O$2,GT$1),$B$3:$UUU$272,ROW(#REF!)-2,FALSE))</f>
        <v>#REF!</v>
      </c>
      <c r="GU118" s="168" t="e">
        <f>IF($S$264=Equivalencies!$AE$23,#REF!,HLOOKUP(CONCATENATE($O$2,GU$1),$B$3:$UUU$272,ROW(GQ118)-2,FALSE))</f>
        <v>#REF!</v>
      </c>
      <c r="GV118" s="81">
        <f>IF(GX$266=Equivalencies!$AE$23,'Site 19'!$F116,HLOOKUP(CONCATENATE(GT$2,GV$1),$B$3:$UUU$272,ROW($M118)-2,FALSE))</f>
        <v>0</v>
      </c>
      <c r="GW118" s="81">
        <f>IF(GX$266=Equivalencies!$AE$23,'Site 19'!$G116,HLOOKUP(CONCATENATE(GT$2,GW$1),$B$3:$UUU$272,ROW($N118)-2,FALSE))</f>
        <v>0</v>
      </c>
      <c r="GX118" s="81">
        <f>IF(GX$266=Equivalencies!$AE$23,'Site 19'!$H116,HLOOKUP(CONCATENATE(GT$2,GX$1),$B$3:$UUU$272,ROW($O118)-2,FALSE))</f>
        <v>0</v>
      </c>
      <c r="GY118" s="40"/>
      <c r="GZ118" s="40"/>
      <c r="HA118" s="40"/>
      <c r="HB118" s="72"/>
      <c r="HC118" s="73" t="str">
        <f t="shared" si="19"/>
        <v>20Added Service #1:List staff by title based on FTE allocation assigned to the new service11</v>
      </c>
      <c r="HD118" s="168">
        <f>IF(HI$266=Equivalencies!$AE$23,'Site 20'!$C116,HLOOKUP(CONCATENATE(HE$2,HD$1),$B$3:$UUU$272,ROW($J118)-2,FALSE))</f>
        <v>0</v>
      </c>
      <c r="HE118" s="168" t="e">
        <f>IF($S$264=Equivalencies!$AE$23,#REF!,HLOOKUP(CONCATENATE($O$2,HE$1),$B$3:$UUU$272,ROW(#REF!)-2,FALSE))</f>
        <v>#REF!</v>
      </c>
      <c r="HF118" s="168" t="e">
        <f>IF($S$264=Equivalencies!$AE$23,#REF!,HLOOKUP(CONCATENATE($O$2,HF$1),$B$3:$UUU$272,ROW(HB118)-2,FALSE))</f>
        <v>#REF!</v>
      </c>
      <c r="HG118" s="81">
        <f>IF(HI$266=Equivalencies!$AE$23,'Site 20'!$F116,HLOOKUP(CONCATENATE(HE$2,HG$1),$B$3:$UUU$272,ROW($M118)-2,FALSE))</f>
        <v>0</v>
      </c>
      <c r="HH118" s="81">
        <f>IF(HI$266=Equivalencies!$AE$23,'Site 20'!$G116,HLOOKUP(CONCATENATE(HE$2,HH$1),$B$3:$UUU$272,ROW($N118)-2,FALSE))</f>
        <v>0</v>
      </c>
      <c r="HI118" s="81">
        <f>IF(HI$266=Equivalencies!$AE$23,'Site 20'!$H116,HLOOKUP(CONCATENATE(HE$2,HI$1),$B$3:$UUU$272,ROW($O118)-2,FALSE))</f>
        <v>0</v>
      </c>
      <c r="HJ118" s="40"/>
      <c r="HK118" s="40"/>
      <c r="HL118" s="40"/>
      <c r="HM118" s="72"/>
      <c r="HN118" s="73" t="str">
        <f t="shared" si="20"/>
        <v>21Added Service #1:List staff by title based on FTE allocation assigned to the new service11</v>
      </c>
      <c r="HO118" s="168">
        <f>IF(HT$266=Equivalencies!$AE$23,'Site 21'!$C116,HLOOKUP(CONCATENATE(HP$2,HO$1),$B$3:$UUU$272,ROW($J118)-2,FALSE))</f>
        <v>0</v>
      </c>
      <c r="HP118" s="168" t="e">
        <f>IF($S$264=Equivalencies!$AE$23,#REF!,HLOOKUP(CONCATENATE($O$2,HP$1),$B$3:$UUU$272,ROW(#REF!)-2,FALSE))</f>
        <v>#REF!</v>
      </c>
      <c r="HQ118" s="168" t="e">
        <f>IF($S$264=Equivalencies!$AE$23,#REF!,HLOOKUP(CONCATENATE($O$2,HQ$1),$B$3:$UUU$272,ROW(HM118)-2,FALSE))</f>
        <v>#REF!</v>
      </c>
      <c r="HR118" s="81">
        <f>IF(HT$266=Equivalencies!$AE$23,'Site 21'!$F116,HLOOKUP(CONCATENATE(HP$2,HR$1),$B$3:$UUU$272,ROW($M118)-2,FALSE))</f>
        <v>0</v>
      </c>
      <c r="HS118" s="81">
        <f>IF(HT$266=Equivalencies!$AE$23,'Site 21'!$G116,HLOOKUP(CONCATENATE(HP$2,HS$1),$B$3:$UUU$272,ROW($N118)-2,FALSE))</f>
        <v>0</v>
      </c>
      <c r="HT118" s="81">
        <f>IF(HT$266=Equivalencies!$AE$23,'Site 21'!$H116,HLOOKUP(CONCATENATE(HP$2,HT$1),$B$3:$UUU$272,ROW($O118)-2,FALSE))</f>
        <v>0</v>
      </c>
      <c r="HU118" s="40"/>
      <c r="HV118" s="40"/>
      <c r="HW118" s="40"/>
      <c r="HX118" s="72"/>
      <c r="HY118" s="73" t="str">
        <f t="shared" si="21"/>
        <v>22Added Service #1:List staff by title based on FTE allocation assigned to the new service11</v>
      </c>
      <c r="HZ118" s="168">
        <f>IF(IE$266=Equivalencies!$AE$23,'Site 22'!$C116,HLOOKUP(CONCATENATE(IA$2,HZ$1),$B$3:$UUU$272,ROW($J118)-2,FALSE))</f>
        <v>0</v>
      </c>
      <c r="IA118" s="168" t="e">
        <f>IF($S$264=Equivalencies!$AE$23,#REF!,HLOOKUP(CONCATENATE($O$2,IA$1),$B$3:$UUU$272,ROW(#REF!)-2,FALSE))</f>
        <v>#REF!</v>
      </c>
      <c r="IB118" s="168" t="e">
        <f>IF($S$264=Equivalencies!$AE$23,#REF!,HLOOKUP(CONCATENATE($O$2,IB$1),$B$3:$UUU$272,ROW(HX118)-2,FALSE))</f>
        <v>#REF!</v>
      </c>
      <c r="IC118" s="81">
        <f>IF(IE$266=Equivalencies!$AE$23,'Site 22'!$F116,HLOOKUP(CONCATENATE(IA$2,IC$1),$B$3:$UUU$272,ROW($M118)-2,FALSE))</f>
        <v>0</v>
      </c>
      <c r="ID118" s="81">
        <f>IF(IE$266=Equivalencies!$AE$23,'Site 22'!$G116,HLOOKUP(CONCATENATE(IA$2,ID$1),$B$3:$UUU$272,ROW($N118)-2,FALSE))</f>
        <v>0</v>
      </c>
      <c r="IE118" s="81">
        <f>IF(IE$266=Equivalencies!$AE$23,'Site 22'!$H116,HLOOKUP(CONCATENATE(IA$2,IE$1),$B$3:$UUU$272,ROW($O118)-2,FALSE))</f>
        <v>0</v>
      </c>
      <c r="IF118" s="40"/>
      <c r="IG118" s="40"/>
      <c r="IH118" s="40"/>
      <c r="II118" s="72"/>
      <c r="IJ118" s="73" t="str">
        <f t="shared" si="22"/>
        <v>23Added Service #1:List staff by title based on FTE allocation assigned to the new service11</v>
      </c>
      <c r="IK118" s="168">
        <f>IF(IP$266=Equivalencies!$AE$23,'Site 23'!$C116,HLOOKUP(CONCATENATE(IL$2,IK$1),$B$3:$UUU$272,ROW($J118)-2,FALSE))</f>
        <v>0</v>
      </c>
      <c r="IL118" s="168" t="e">
        <f>IF($S$264=Equivalencies!$AE$23,#REF!,HLOOKUP(CONCATENATE($O$2,IL$1),$B$3:$UUU$272,ROW(#REF!)-2,FALSE))</f>
        <v>#REF!</v>
      </c>
      <c r="IM118" s="168" t="e">
        <f>IF($S$264=Equivalencies!$AE$23,#REF!,HLOOKUP(CONCATENATE($O$2,IM$1),$B$3:$UUU$272,ROW(II118)-2,FALSE))</f>
        <v>#REF!</v>
      </c>
      <c r="IN118" s="81">
        <f>IF(IP$266=Equivalencies!$AE$23,'Site 23'!$F116,HLOOKUP(CONCATENATE(IL$2,IN$1),$B$3:$UUU$272,ROW($M118)-2,FALSE))</f>
        <v>0</v>
      </c>
      <c r="IO118" s="81">
        <f>IF(IP$266=Equivalencies!$AE$23,'Site 23'!$G116,HLOOKUP(CONCATENATE(IL$2,IO$1),$B$3:$UUU$272,ROW($N118)-2,FALSE))</f>
        <v>0</v>
      </c>
      <c r="IP118" s="81">
        <f>IF(IP$266=Equivalencies!$AE$23,'Site 23'!$H116,HLOOKUP(CONCATENATE(IL$2,IP$1),$B$3:$UUU$272,ROW($O118)-2,FALSE))</f>
        <v>0</v>
      </c>
      <c r="IQ118" s="40"/>
      <c r="IR118" s="40"/>
      <c r="IS118" s="40"/>
      <c r="IT118" s="72"/>
      <c r="IU118" s="73" t="str">
        <f t="shared" si="23"/>
        <v>24Added Service #1:List staff by title based on FTE allocation assigned to the new service11</v>
      </c>
      <c r="IV118" s="168">
        <f>IF(JA$266=Equivalencies!$AE$23,'Site 24'!$C116,HLOOKUP(CONCATENATE(IW$2,IV$1),$B$3:$UUU$272,ROW($J118)-2,FALSE))</f>
        <v>0</v>
      </c>
      <c r="IW118" s="168" t="e">
        <f>IF($S$264=Equivalencies!$AE$23,#REF!,HLOOKUP(CONCATENATE($O$2,IW$1),$B$3:$UUU$272,ROW(#REF!)-2,FALSE))</f>
        <v>#REF!</v>
      </c>
      <c r="IX118" s="168" t="e">
        <f>IF($S$264=Equivalencies!$AE$23,#REF!,HLOOKUP(CONCATENATE($O$2,IX$1),$B$3:$UUU$272,ROW(IT118)-2,FALSE))</f>
        <v>#REF!</v>
      </c>
      <c r="IY118" s="81">
        <f>IF(JA$266=Equivalencies!$AE$23,'Site 24'!$F116,HLOOKUP(CONCATENATE(IW$2,IY$1),$B$3:$UUU$272,ROW($M118)-2,FALSE))</f>
        <v>0</v>
      </c>
      <c r="IZ118" s="81">
        <f>IF(JA$266=Equivalencies!$AE$23,'Site 24'!$G116,HLOOKUP(CONCATENATE(IW$2,IZ$1),$B$3:$UUU$272,ROW($N118)-2,FALSE))</f>
        <v>0</v>
      </c>
      <c r="JA118" s="81">
        <f>IF(JA$266=Equivalencies!$AE$23,'Site 24'!$H116,HLOOKUP(CONCATENATE(IW$2,JA$1),$B$3:$UUU$272,ROW($O118)-2,FALSE))</f>
        <v>0</v>
      </c>
      <c r="JB118" s="40"/>
      <c r="JC118" s="40"/>
      <c r="JD118" s="40"/>
      <c r="JE118" s="72"/>
      <c r="JF118" s="73" t="str">
        <f t="shared" si="24"/>
        <v>25Added Service #1:List staff by title based on FTE allocation assigned to the new service11</v>
      </c>
      <c r="JG118" s="168">
        <f>IF(JL$266=Equivalencies!$AE$23,'Site 25'!$C116,HLOOKUP(CONCATENATE(JH$2,JG$1),$B$3:$UUU$272,ROW($J118)-2,FALSE))</f>
        <v>0</v>
      </c>
      <c r="JH118" s="168" t="e">
        <f>IF($S$264=Equivalencies!$AE$23,#REF!,HLOOKUP(CONCATENATE($O$2,JH$1),$B$3:$UUU$272,ROW(#REF!)-2,FALSE))</f>
        <v>#REF!</v>
      </c>
      <c r="JI118" s="168" t="e">
        <f>IF($S$264=Equivalencies!$AE$23,#REF!,HLOOKUP(CONCATENATE($O$2,JI$1),$B$3:$UUU$272,ROW(JE118)-2,FALSE))</f>
        <v>#REF!</v>
      </c>
      <c r="JJ118" s="81">
        <f>IF(JL$266=Equivalencies!$AE$23,'Site 25'!$F116,HLOOKUP(CONCATENATE(JH$2,JJ$1),$B$3:$UUU$272,ROW($M118)-2,FALSE))</f>
        <v>0</v>
      </c>
      <c r="JK118" s="81">
        <f>IF(JL$266=Equivalencies!$AE$23,'Site 25'!$G116,HLOOKUP(CONCATENATE(JH$2,JK$1),$B$3:$UUU$272,ROW($N118)-2,FALSE))</f>
        <v>0</v>
      </c>
      <c r="JL118" s="81">
        <f>IF(JL$266=Equivalencies!$AE$23,'Site 25'!$H116,HLOOKUP(CONCATENATE(JH$2,JL$1),$B$3:$UUU$272,ROW($O118)-2,FALSE))</f>
        <v>0</v>
      </c>
      <c r="JM118" s="40"/>
      <c r="JN118" s="40"/>
      <c r="JO118" s="40"/>
      <c r="JP118" s="72"/>
      <c r="JQ118" s="73" t="str">
        <f t="shared" si="25"/>
        <v>26Added Service #1:List staff by title based on FTE allocation assigned to the new service11</v>
      </c>
      <c r="JR118" s="168">
        <f>IF(JW$266=Equivalencies!$AE$23,'Site 26'!$C116,HLOOKUP(CONCATENATE(JS$2,JR$1),$B$3:$UUU$272,ROW($J118)-2,FALSE))</f>
        <v>0</v>
      </c>
      <c r="JS118" s="168" t="e">
        <f>IF($S$264=Equivalencies!$AE$23,#REF!,HLOOKUP(CONCATENATE($O$2,JS$1),$B$3:$UUU$272,ROW(#REF!)-2,FALSE))</f>
        <v>#REF!</v>
      </c>
      <c r="JT118" s="168" t="e">
        <f>IF($S$264=Equivalencies!$AE$23,#REF!,HLOOKUP(CONCATENATE($O$2,JT$1),$B$3:$UUU$272,ROW(JP118)-2,FALSE))</f>
        <v>#REF!</v>
      </c>
      <c r="JU118" s="81">
        <f>IF(JW$266=Equivalencies!$AE$23,'Site 26'!$F116,HLOOKUP(CONCATENATE(JS$2,JU$1),$B$3:$UUU$272,ROW($M118)-2,FALSE))</f>
        <v>0</v>
      </c>
      <c r="JV118" s="81">
        <f>IF(JW$266=Equivalencies!$AE$23,'Site 26'!$G116,HLOOKUP(CONCATENATE(JS$2,JV$1),$B$3:$UUU$272,ROW($N118)-2,FALSE))</f>
        <v>0</v>
      </c>
      <c r="JW118" s="81">
        <f>IF(JW$266=Equivalencies!$AE$23,'Site 26'!$H116,HLOOKUP(CONCATENATE(JS$2,JW$1),$B$3:$UUU$272,ROW($O118)-2,FALSE))</f>
        <v>0</v>
      </c>
      <c r="JX118" s="40"/>
      <c r="JY118" s="40"/>
      <c r="JZ118" s="40"/>
      <c r="KA118" s="72"/>
      <c r="KB118" s="73" t="str">
        <f t="shared" si="26"/>
        <v>27Added Service #1:List staff by title based on FTE allocation assigned to the new service11</v>
      </c>
      <c r="KC118" s="168">
        <f>IF(KH$266=Equivalencies!$AE$23,'Site 27'!$C116,HLOOKUP(CONCATENATE(KD$2,KC$1),$B$3:$UUU$272,ROW($J118)-2,FALSE))</f>
        <v>0</v>
      </c>
      <c r="KD118" s="168" t="e">
        <f>IF($S$264=Equivalencies!$AE$23,#REF!,HLOOKUP(CONCATENATE($O$2,KD$1),$B$3:$UUU$272,ROW(#REF!)-2,FALSE))</f>
        <v>#REF!</v>
      </c>
      <c r="KE118" s="168" t="e">
        <f>IF($S$264=Equivalencies!$AE$23,#REF!,HLOOKUP(CONCATENATE($O$2,KE$1),$B$3:$UUU$272,ROW(KA118)-2,FALSE))</f>
        <v>#REF!</v>
      </c>
      <c r="KF118" s="81">
        <f>IF(KH$266=Equivalencies!$AE$23,'Site 27'!$F116,HLOOKUP(CONCATENATE(KD$2,KF$1),$B$3:$UUU$272,ROW($M118)-2,FALSE))</f>
        <v>0</v>
      </c>
      <c r="KG118" s="81">
        <f>IF(KH$266=Equivalencies!$AE$23,'Site 27'!$G116,HLOOKUP(CONCATENATE(KD$2,KG$1),$B$3:$UUU$272,ROW($N118)-2,FALSE))</f>
        <v>0</v>
      </c>
      <c r="KH118" s="81">
        <f>IF(KH$266=Equivalencies!$AE$23,'Site 27'!$H116,HLOOKUP(CONCATENATE(KD$2,KH$1),$B$3:$UUU$272,ROW($O118)-2,FALSE))</f>
        <v>0</v>
      </c>
      <c r="KI118" s="40"/>
      <c r="KJ118" s="40"/>
      <c r="KK118" s="40"/>
      <c r="KL118" s="72"/>
      <c r="KM118" s="73" t="str">
        <f t="shared" si="27"/>
        <v>28Added Service #1:List staff by title based on FTE allocation assigned to the new service11</v>
      </c>
      <c r="KN118" s="168">
        <f>IF(KS$266=Equivalencies!$AE$23,'Site 28'!$C116,HLOOKUP(CONCATENATE(KO$2,KN$1),$B$3:$UUU$272,ROW($J118)-2,FALSE))</f>
        <v>0</v>
      </c>
      <c r="KO118" s="168" t="e">
        <f>IF($S$264=Equivalencies!$AE$23,#REF!,HLOOKUP(CONCATENATE($O$2,KO$1),$B$3:$UUU$272,ROW(#REF!)-2,FALSE))</f>
        <v>#REF!</v>
      </c>
      <c r="KP118" s="168" t="e">
        <f>IF($S$264=Equivalencies!$AE$23,#REF!,HLOOKUP(CONCATENATE($O$2,KP$1),$B$3:$UUU$272,ROW(KL118)-2,FALSE))</f>
        <v>#REF!</v>
      </c>
      <c r="KQ118" s="81">
        <f>IF(KS$266=Equivalencies!$AE$23,'Site 28'!$F116,HLOOKUP(CONCATENATE(KO$2,KQ$1),$B$3:$UUU$272,ROW($M118)-2,FALSE))</f>
        <v>0</v>
      </c>
      <c r="KR118" s="81">
        <f>IF(KS$266=Equivalencies!$AE$23,'Site 28'!$G116,HLOOKUP(CONCATENATE(KO$2,KR$1),$B$3:$UUU$272,ROW($N118)-2,FALSE))</f>
        <v>0</v>
      </c>
      <c r="KS118" s="81">
        <f>IF(KS$266=Equivalencies!$AE$23,'Site 28'!$H116,HLOOKUP(CONCATENATE(KO$2,KS$1),$B$3:$UUU$272,ROW($O118)-2,FALSE))</f>
        <v>0</v>
      </c>
      <c r="KT118" s="40"/>
      <c r="KU118" s="40"/>
      <c r="KV118" s="40"/>
      <c r="KW118" s="72"/>
      <c r="KX118" s="73" t="str">
        <f t="shared" si="28"/>
        <v>29Added Service #1:List staff by title based on FTE allocation assigned to the new service11</v>
      </c>
      <c r="KY118" s="168">
        <f>IF(LD$266=Equivalencies!$AE$23,'Site 29'!$C116,HLOOKUP(CONCATENATE(KZ$2,KY$1),$B$3:$UUU$272,ROW($J118)-2,FALSE))</f>
        <v>0</v>
      </c>
      <c r="KZ118" s="168" t="e">
        <f>IF($S$264=Equivalencies!$AE$23,#REF!,HLOOKUP(CONCATENATE($O$2,KZ$1),$B$3:$UUU$272,ROW(#REF!)-2,FALSE))</f>
        <v>#REF!</v>
      </c>
      <c r="LA118" s="168" t="e">
        <f>IF($S$264=Equivalencies!$AE$23,#REF!,HLOOKUP(CONCATENATE($O$2,LA$1),$B$3:$UUU$272,ROW(KW118)-2,FALSE))</f>
        <v>#REF!</v>
      </c>
      <c r="LB118" s="81">
        <f>IF(LD$266=Equivalencies!$AE$23,'Site 29'!$F116,HLOOKUP(CONCATENATE(KZ$2,LB$1),$B$3:$UUU$272,ROW($M118)-2,FALSE))</f>
        <v>0</v>
      </c>
      <c r="LC118" s="81">
        <f>IF(LD$266=Equivalencies!$AE$23,'Site 29'!$G116,HLOOKUP(CONCATENATE(KZ$2,LC$1),$B$3:$UUU$272,ROW($N118)-2,FALSE))</f>
        <v>0</v>
      </c>
      <c r="LD118" s="81">
        <f>IF(LD$266=Equivalencies!$AE$23,'Site 29'!$H116,HLOOKUP(CONCATENATE(KZ$2,LD$1),$B$3:$UUU$272,ROW($O118)-2,FALSE))</f>
        <v>0</v>
      </c>
      <c r="LE118" s="40"/>
      <c r="LF118" s="40"/>
      <c r="LG118" s="40"/>
      <c r="LH118" s="72"/>
      <c r="LI118" s="73" t="str">
        <f t="shared" si="29"/>
        <v>30Added Service #1:List staff by title based on FTE allocation assigned to the new service11</v>
      </c>
      <c r="LJ118" s="168">
        <f>IF(LO$266=Equivalencies!$AE$23,'Site 30'!$C116,HLOOKUP(CONCATENATE(LK$2,LJ$1),$B$3:$UUU$272,ROW($J118)-2,FALSE))</f>
        <v>0</v>
      </c>
      <c r="LK118" s="168" t="e">
        <f>IF($S$264=Equivalencies!$AE$23,#REF!,HLOOKUP(CONCATENATE($O$2,LK$1),$B$3:$UUU$272,ROW(#REF!)-2,FALSE))</f>
        <v>#REF!</v>
      </c>
      <c r="LL118" s="168" t="e">
        <f>IF($S$264=Equivalencies!$AE$23,#REF!,HLOOKUP(CONCATENATE($O$2,LL$1),$B$3:$UUU$272,ROW(LH118)-2,FALSE))</f>
        <v>#REF!</v>
      </c>
      <c r="LM118" s="81">
        <f>IF(LO$266=Equivalencies!$AE$23,'Site 30'!$F116,HLOOKUP(CONCATENATE(LK$2,LM$1),$B$3:$UUU$272,ROW($M118)-2,FALSE))</f>
        <v>0</v>
      </c>
      <c r="LN118" s="81">
        <f>IF(LO$266=Equivalencies!$AE$23,'Site 30'!$G116,HLOOKUP(CONCATENATE(LK$2,LN$1),$B$3:$UUU$272,ROW($N118)-2,FALSE))</f>
        <v>0</v>
      </c>
      <c r="LO118" s="81">
        <f>IF(LO$266=Equivalencies!$AE$23,'Site 30'!$H116,HLOOKUP(CONCATENATE(LK$2,LO$1),$B$3:$UUU$272,ROW($O118)-2,FALSE))</f>
        <v>0</v>
      </c>
      <c r="LP118" s="40"/>
      <c r="LQ118" s="40"/>
      <c r="LR118" s="40"/>
      <c r="LS118" s="72"/>
      <c r="LT118" s="73" t="str">
        <f t="shared" si="30"/>
        <v>31Added Service #1:List staff by title based on FTE allocation assigned to the new service11</v>
      </c>
      <c r="LU118" s="168">
        <f>IF(LZ$266=Equivalencies!$AE$23,'Site 31'!$C116,HLOOKUP(CONCATENATE(LV$2,LU$1),$B$3:$UUU$272,ROW($J118)-2,FALSE))</f>
        <v>0</v>
      </c>
      <c r="LV118" s="168" t="e">
        <f>IF($S$264=Equivalencies!$AE$23,#REF!,HLOOKUP(CONCATENATE($O$2,LV$1),$B$3:$UUU$272,ROW(#REF!)-2,FALSE))</f>
        <v>#REF!</v>
      </c>
      <c r="LW118" s="168" t="e">
        <f>IF($S$264=Equivalencies!$AE$23,#REF!,HLOOKUP(CONCATENATE($O$2,LW$1),$B$3:$UUU$272,ROW(LS118)-2,FALSE))</f>
        <v>#REF!</v>
      </c>
      <c r="LX118" s="81">
        <f>IF(LZ$266=Equivalencies!$AE$23,'Site 31'!$F116,HLOOKUP(CONCATENATE(LV$2,LX$1),$B$3:$UUU$272,ROW($M118)-2,FALSE))</f>
        <v>0</v>
      </c>
      <c r="LY118" s="81">
        <f>IF(LZ$266=Equivalencies!$AE$23,'Site 31'!$G116,HLOOKUP(CONCATENATE(LV$2,LY$1),$B$3:$UUU$272,ROW($N118)-2,FALSE))</f>
        <v>0</v>
      </c>
      <c r="LZ118" s="81">
        <f>IF(LZ$266=Equivalencies!$AE$23,'Site 31'!$H116,HLOOKUP(CONCATENATE(LV$2,LZ$1),$B$3:$UUU$272,ROW($O118)-2,FALSE))</f>
        <v>0</v>
      </c>
      <c r="MA118" s="40"/>
      <c r="MB118" s="40"/>
      <c r="MC118" s="40"/>
      <c r="MD118" s="72"/>
      <c r="ME118" s="73" t="str">
        <f t="shared" si="31"/>
        <v>32Added Service #1:List staff by title based on FTE allocation assigned to the new service11</v>
      </c>
      <c r="MF118" s="168">
        <f>IF(MK$266=Equivalencies!$AE$23,'Site 32'!$C116,HLOOKUP(CONCATENATE(MG$2,MF$1),$B$3:$UUU$272,ROW($J118)-2,FALSE))</f>
        <v>0</v>
      </c>
      <c r="MG118" s="168" t="e">
        <f>IF($S$264=Equivalencies!$AE$23,#REF!,HLOOKUP(CONCATENATE($O$2,MG$1),$B$3:$UUU$272,ROW(#REF!)-2,FALSE))</f>
        <v>#REF!</v>
      </c>
      <c r="MH118" s="168" t="e">
        <f>IF($S$264=Equivalencies!$AE$23,#REF!,HLOOKUP(CONCATENATE($O$2,MH$1),$B$3:$UUU$272,ROW(MD118)-2,FALSE))</f>
        <v>#REF!</v>
      </c>
      <c r="MI118" s="81">
        <f>IF(MK$266=Equivalencies!$AE$23,'Site 32'!$F116,HLOOKUP(CONCATENATE(MG$2,MI$1),$B$3:$UUU$272,ROW($M118)-2,FALSE))</f>
        <v>0</v>
      </c>
      <c r="MJ118" s="81">
        <f>IF(MK$266=Equivalencies!$AE$23,'Site 32'!$G116,HLOOKUP(CONCATENATE(MG$2,MJ$1),$B$3:$UUU$272,ROW($N118)-2,FALSE))</f>
        <v>0</v>
      </c>
      <c r="MK118" s="81">
        <f>IF(MK$266=Equivalencies!$AE$23,'Site 32'!$H116,HLOOKUP(CONCATENATE(MG$2,MK$1),$B$3:$UUU$272,ROW($O118)-2,FALSE))</f>
        <v>0</v>
      </c>
      <c r="ML118" s="40"/>
      <c r="MM118" s="40"/>
      <c r="MN118" s="40"/>
      <c r="MO118" s="72"/>
      <c r="MP118" s="73" t="str">
        <f t="shared" si="32"/>
        <v>33Added Service #1:List staff by title based on FTE allocation assigned to the new service11</v>
      </c>
      <c r="MQ118" s="168">
        <f>IF(MV$266=Equivalencies!$AE$23,'Site 33'!$C116,HLOOKUP(CONCATENATE(MR$2,MQ$1),$B$3:$UUU$272,ROW($J118)-2,FALSE))</f>
        <v>0</v>
      </c>
      <c r="MR118" s="168" t="e">
        <f>IF($S$264=Equivalencies!$AE$23,#REF!,HLOOKUP(CONCATENATE($O$2,MR$1),$B$3:$UUU$272,ROW(#REF!)-2,FALSE))</f>
        <v>#REF!</v>
      </c>
      <c r="MS118" s="168" t="e">
        <f>IF($S$264=Equivalencies!$AE$23,#REF!,HLOOKUP(CONCATENATE($O$2,MS$1),$B$3:$UUU$272,ROW(MO118)-2,FALSE))</f>
        <v>#REF!</v>
      </c>
      <c r="MT118" s="81">
        <f>IF(MV$266=Equivalencies!$AE$23,'Site 33'!$F116,HLOOKUP(CONCATENATE(MR$2,MT$1),$B$3:$UUU$272,ROW($M118)-2,FALSE))</f>
        <v>0</v>
      </c>
      <c r="MU118" s="81">
        <f>IF(MV$266=Equivalencies!$AE$23,'Site 33'!$G116,HLOOKUP(CONCATENATE(MR$2,MU$1),$B$3:$UUU$272,ROW($N118)-2,FALSE))</f>
        <v>0</v>
      </c>
      <c r="MV118" s="81">
        <f>IF(MV$266=Equivalencies!$AE$23,'Site 33'!$H116,HLOOKUP(CONCATENATE(MR$2,MV$1),$B$3:$UUU$272,ROW($O118)-2,FALSE))</f>
        <v>0</v>
      </c>
      <c r="MW118" s="40"/>
      <c r="MX118" s="40"/>
      <c r="MY118" s="40"/>
      <c r="MZ118" s="72"/>
      <c r="NA118" s="73" t="str">
        <f t="shared" si="33"/>
        <v>34Added Service #1:List staff by title based on FTE allocation assigned to the new service11</v>
      </c>
      <c r="NB118" s="168">
        <f>IF(NG$266=Equivalencies!$AE$23,'Site 34'!$C116,HLOOKUP(CONCATENATE(NC$2,NB$1),$B$3:$UUU$272,ROW($J118)-2,FALSE))</f>
        <v>0</v>
      </c>
      <c r="NC118" s="168" t="e">
        <f>IF($S$264=Equivalencies!$AE$23,#REF!,HLOOKUP(CONCATENATE($O$2,NC$1),$B$3:$UUU$272,ROW(#REF!)-2,FALSE))</f>
        <v>#REF!</v>
      </c>
      <c r="ND118" s="168" t="e">
        <f>IF($S$264=Equivalencies!$AE$23,#REF!,HLOOKUP(CONCATENATE($O$2,ND$1),$B$3:$UUU$272,ROW(MZ118)-2,FALSE))</f>
        <v>#REF!</v>
      </c>
      <c r="NE118" s="81">
        <f>IF(NG$266=Equivalencies!$AE$23,'Site 34'!$F116,HLOOKUP(CONCATENATE(NC$2,NE$1),$B$3:$UUU$272,ROW($M118)-2,FALSE))</f>
        <v>0</v>
      </c>
      <c r="NF118" s="81">
        <f>IF(NG$266=Equivalencies!$AE$23,'Site 34'!$G116,HLOOKUP(CONCATENATE(NC$2,NF$1),$B$3:$UUU$272,ROW($N118)-2,FALSE))</f>
        <v>0</v>
      </c>
      <c r="NG118" s="81">
        <f>IF(NG$266=Equivalencies!$AE$23,'Site 34'!$H116,HLOOKUP(CONCATENATE(NC$2,NG$1),$B$3:$UUU$272,ROW($O118)-2,FALSE))</f>
        <v>0</v>
      </c>
      <c r="NH118" s="40"/>
      <c r="NI118" s="40"/>
      <c r="NJ118" s="40"/>
      <c r="NK118" s="72"/>
      <c r="NL118" s="73" t="str">
        <f t="shared" si="34"/>
        <v>35Added Service #1:List staff by title based on FTE allocation assigned to the new service11</v>
      </c>
      <c r="NM118" s="168">
        <f>IF(NR$266=Equivalencies!$AE$23,'Site 35'!$C116,HLOOKUP(CONCATENATE(NN$2,NM$1),$B$3:$UUU$272,ROW($J118)-2,FALSE))</f>
        <v>0</v>
      </c>
      <c r="NN118" s="168" t="e">
        <f>IF($S$264=Equivalencies!$AE$23,#REF!,HLOOKUP(CONCATENATE($O$2,NN$1),$B$3:$UUU$272,ROW(#REF!)-2,FALSE))</f>
        <v>#REF!</v>
      </c>
      <c r="NO118" s="168" t="e">
        <f>IF($S$264=Equivalencies!$AE$23,#REF!,HLOOKUP(CONCATENATE($O$2,NO$1),$B$3:$UUU$272,ROW(NK118)-2,FALSE))</f>
        <v>#REF!</v>
      </c>
      <c r="NP118" s="81">
        <f>IF(NR$266=Equivalencies!$AE$23,'Site 35'!$F116,HLOOKUP(CONCATENATE(NN$2,NP$1),$B$3:$UUU$272,ROW($M118)-2,FALSE))</f>
        <v>0</v>
      </c>
      <c r="NQ118" s="81">
        <f>IF(NR$266=Equivalencies!$AE$23,'Site 35'!$G116,HLOOKUP(CONCATENATE(NN$2,NQ$1),$B$3:$UUU$272,ROW($N118)-2,FALSE))</f>
        <v>0</v>
      </c>
      <c r="NR118" s="81">
        <f>IF(NR$266=Equivalencies!$AE$23,'Site 35'!$H116,HLOOKUP(CONCATENATE(NN$2,NR$1),$B$3:$UUU$272,ROW($O118)-2,FALSE))</f>
        <v>0</v>
      </c>
      <c r="NS118" s="40"/>
      <c r="NT118" s="40"/>
      <c r="NU118" s="40"/>
      <c r="NV118" s="72"/>
      <c r="NW118" s="73" t="str">
        <f t="shared" si="35"/>
        <v>36Added Service #1:List staff by title based on FTE allocation assigned to the new service11</v>
      </c>
      <c r="NX118" s="168">
        <f>IF(OC$266=Equivalencies!$AE$23,'Site 36'!$C116,HLOOKUP(CONCATENATE(NY$2,NX$1),$B$3:$UUU$272,ROW($J118)-2,FALSE))</f>
        <v>0</v>
      </c>
      <c r="NY118" s="168" t="e">
        <f>IF($S$264=Equivalencies!$AE$23,#REF!,HLOOKUP(CONCATENATE($O$2,NY$1),$B$3:$UUU$272,ROW(#REF!)-2,FALSE))</f>
        <v>#REF!</v>
      </c>
      <c r="NZ118" s="168" t="e">
        <f>IF($S$264=Equivalencies!$AE$23,#REF!,HLOOKUP(CONCATENATE($O$2,NZ$1),$B$3:$UUU$272,ROW(NV118)-2,FALSE))</f>
        <v>#REF!</v>
      </c>
      <c r="OA118" s="81">
        <f>IF(OC$266=Equivalencies!$AE$23,'Site 36'!$F116,HLOOKUP(CONCATENATE(NY$2,OA$1),$B$3:$UUU$272,ROW($M118)-2,FALSE))</f>
        <v>0</v>
      </c>
      <c r="OB118" s="81">
        <f>IF(OC$266=Equivalencies!$AE$23,'Site 36'!$G116,HLOOKUP(CONCATENATE(NY$2,OB$1),$B$3:$UUU$272,ROW($N118)-2,FALSE))</f>
        <v>0</v>
      </c>
      <c r="OC118" s="81">
        <f>IF(OC$266=Equivalencies!$AE$23,'Site 36'!$H116,HLOOKUP(CONCATENATE(NY$2,OC$1),$B$3:$UUU$272,ROW($O118)-2,FALSE))</f>
        <v>0</v>
      </c>
      <c r="OD118" s="40"/>
      <c r="OE118" s="40"/>
      <c r="OF118" s="40"/>
      <c r="OG118" s="72"/>
      <c r="OH118" s="73" t="str">
        <f t="shared" si="36"/>
        <v>37Added Service #1:List staff by title based on FTE allocation assigned to the new service11</v>
      </c>
      <c r="OI118" s="168">
        <f>IF(ON$266=Equivalencies!$AE$23,'Site 37'!$C116,HLOOKUP(CONCATENATE(OJ$2,OI$1),$B$3:$UUU$272,ROW($J118)-2,FALSE))</f>
        <v>0</v>
      </c>
      <c r="OJ118" s="168" t="e">
        <f>IF($S$264=Equivalencies!$AE$23,#REF!,HLOOKUP(CONCATENATE($O$2,OJ$1),$B$3:$UUU$272,ROW(#REF!)-2,FALSE))</f>
        <v>#REF!</v>
      </c>
      <c r="OK118" s="168" t="e">
        <f>IF($S$264=Equivalencies!$AE$23,#REF!,HLOOKUP(CONCATENATE($O$2,OK$1),$B$3:$UUU$272,ROW(OG118)-2,FALSE))</f>
        <v>#REF!</v>
      </c>
      <c r="OL118" s="81">
        <f>IF(ON$266=Equivalencies!$AE$23,'Site 37'!$F116,HLOOKUP(CONCATENATE(OJ$2,OL$1),$B$3:$UUU$272,ROW($M118)-2,FALSE))</f>
        <v>0</v>
      </c>
      <c r="OM118" s="81">
        <f>IF(ON$266=Equivalencies!$AE$23,'Site 37'!$G116,HLOOKUP(CONCATENATE(OJ$2,OM$1),$B$3:$UUU$272,ROW($N118)-2,FALSE))</f>
        <v>0</v>
      </c>
      <c r="ON118" s="81">
        <f>IF(ON$266=Equivalencies!$AE$23,'Site 37'!$H116,HLOOKUP(CONCATENATE(OJ$2,ON$1),$B$3:$UUU$272,ROW($O118)-2,FALSE))</f>
        <v>0</v>
      </c>
      <c r="OO118" s="40"/>
      <c r="OP118" s="40"/>
      <c r="OQ118" s="40"/>
      <c r="OR118" s="72"/>
      <c r="OS118" s="73" t="str">
        <f t="shared" si="37"/>
        <v>38Added Service #1:List staff by title based on FTE allocation assigned to the new service11</v>
      </c>
      <c r="OT118" s="168">
        <f>IF(OY$266=Equivalencies!$AE$23,'Site 38'!$C116,HLOOKUP(CONCATENATE(OU$2,OT$1),$B$3:$UUU$272,ROW($J118)-2,FALSE))</f>
        <v>0</v>
      </c>
      <c r="OU118" s="168" t="e">
        <f>IF($S$264=Equivalencies!$AE$23,#REF!,HLOOKUP(CONCATENATE($O$2,OU$1),$B$3:$UUU$272,ROW(#REF!)-2,FALSE))</f>
        <v>#REF!</v>
      </c>
      <c r="OV118" s="168" t="e">
        <f>IF($S$264=Equivalencies!$AE$23,#REF!,HLOOKUP(CONCATENATE($O$2,OV$1),$B$3:$UUU$272,ROW(OR118)-2,FALSE))</f>
        <v>#REF!</v>
      </c>
      <c r="OW118" s="81">
        <f>IF(OY$266=Equivalencies!$AE$23,'Site 38'!$F116,HLOOKUP(CONCATENATE(OU$2,OW$1),$B$3:$UUU$272,ROW($M118)-2,FALSE))</f>
        <v>0</v>
      </c>
      <c r="OX118" s="81">
        <f>IF(OY$266=Equivalencies!$AE$23,'Site 38'!$G116,HLOOKUP(CONCATENATE(OU$2,OX$1),$B$3:$UUU$272,ROW($N118)-2,FALSE))</f>
        <v>0</v>
      </c>
      <c r="OY118" s="81">
        <f>IF(OY$266=Equivalencies!$AE$23,'Site 38'!$H116,HLOOKUP(CONCATENATE(OU$2,OY$1),$B$3:$UUU$272,ROW($O118)-2,FALSE))</f>
        <v>0</v>
      </c>
      <c r="OZ118" s="40"/>
      <c r="PA118" s="40"/>
      <c r="PB118" s="40"/>
      <c r="PC118" s="72"/>
      <c r="PD118" s="73" t="str">
        <f t="shared" si="38"/>
        <v>39Added Service #1:List staff by title based on FTE allocation assigned to the new service11</v>
      </c>
      <c r="PE118" s="168">
        <f>IF(PJ$266=Equivalencies!$AE$23,'Site 39'!$C116,HLOOKUP(CONCATENATE(PF$2,PE$1),$B$3:$UUU$272,ROW($J118)-2,FALSE))</f>
        <v>0</v>
      </c>
      <c r="PF118" s="168" t="e">
        <f>IF($S$264=Equivalencies!$AE$23,#REF!,HLOOKUP(CONCATENATE($O$2,PF$1),$B$3:$UUU$272,ROW(#REF!)-2,FALSE))</f>
        <v>#REF!</v>
      </c>
      <c r="PG118" s="168" t="e">
        <f>IF($S$264=Equivalencies!$AE$23,#REF!,HLOOKUP(CONCATENATE($O$2,PG$1),$B$3:$UUU$272,ROW(PC118)-2,FALSE))</f>
        <v>#REF!</v>
      </c>
      <c r="PH118" s="81">
        <f>IF(PJ$266=Equivalencies!$AE$23,'Site 39'!$F116,HLOOKUP(CONCATENATE(PF$2,PH$1),$B$3:$UUU$272,ROW($M118)-2,FALSE))</f>
        <v>0</v>
      </c>
      <c r="PI118" s="81">
        <f>IF(PJ$266=Equivalencies!$AE$23,'Site 39'!$G116,HLOOKUP(CONCATENATE(PF$2,PI$1),$B$3:$UUU$272,ROW($N118)-2,FALSE))</f>
        <v>0</v>
      </c>
      <c r="PJ118" s="81">
        <f>IF(PJ$266=Equivalencies!$AE$23,'Site 39'!$H116,HLOOKUP(CONCATENATE(PF$2,PJ$1),$B$3:$UUU$272,ROW($O118)-2,FALSE))</f>
        <v>0</v>
      </c>
      <c r="PK118" s="40"/>
      <c r="PL118" s="40"/>
      <c r="PM118" s="40"/>
      <c r="PN118" s="72"/>
      <c r="PO118" s="73" t="str">
        <f t="shared" si="39"/>
        <v>40Added Service #1:List staff by title based on FTE allocation assigned to the new service11</v>
      </c>
      <c r="PP118" s="168">
        <f>IF(PU$266=Equivalencies!$AE$23,'Site 40'!$C116,HLOOKUP(CONCATENATE(PQ$2,PP$1),$B$3:$UUU$272,ROW($J118)-2,FALSE))</f>
        <v>0</v>
      </c>
      <c r="PQ118" s="168" t="e">
        <f>IF($S$264=Equivalencies!$AE$23,#REF!,HLOOKUP(CONCATENATE($O$2,PQ$1),$B$3:$UUU$272,ROW(#REF!)-2,FALSE))</f>
        <v>#REF!</v>
      </c>
      <c r="PR118" s="168" t="e">
        <f>IF($S$264=Equivalencies!$AE$23,#REF!,HLOOKUP(CONCATENATE($O$2,PR$1),$B$3:$UUU$272,ROW(PN118)-2,FALSE))</f>
        <v>#REF!</v>
      </c>
      <c r="PS118" s="81">
        <f>IF(PU$266=Equivalencies!$AE$23,'Site 40'!$F116,HLOOKUP(CONCATENATE(PQ$2,PS$1),$B$3:$UUU$272,ROW($M118)-2,FALSE))</f>
        <v>0</v>
      </c>
      <c r="PT118" s="81">
        <f>IF(PU$266=Equivalencies!$AE$23,'Site 40'!$G116,HLOOKUP(CONCATENATE(PQ$2,PT$1),$B$3:$UUU$272,ROW($N118)-2,FALSE))</f>
        <v>0</v>
      </c>
      <c r="PU118" s="81">
        <f>IF(PU$266=Equivalencies!$AE$23,'Site 40'!$H116,HLOOKUP(CONCATENATE(PQ$2,PU$1),$B$3:$UUU$272,ROW($O118)-2,FALSE))</f>
        <v>0</v>
      </c>
      <c r="PV118" s="40"/>
      <c r="PW118" s="40"/>
      <c r="PX118" s="40"/>
      <c r="PY118" s="72"/>
      <c r="PZ118" s="73" t="str">
        <f t="shared" si="40"/>
        <v>41Added Service #1:List staff by title based on FTE allocation assigned to the new service11</v>
      </c>
      <c r="QA118" s="168">
        <f>IF(QF$266=Equivalencies!$AE$23,'Site 41'!$C116,HLOOKUP(CONCATENATE(QB$2,QA$1),$B$3:$UUU$272,ROW($J118)-2,FALSE))</f>
        <v>0</v>
      </c>
      <c r="QB118" s="168" t="e">
        <f>IF($S$264=Equivalencies!$AE$23,#REF!,HLOOKUP(CONCATENATE($O$2,QB$1),$B$3:$UUU$272,ROW(#REF!)-2,FALSE))</f>
        <v>#REF!</v>
      </c>
      <c r="QC118" s="168" t="e">
        <f>IF($S$264=Equivalencies!$AE$23,#REF!,HLOOKUP(CONCATENATE($O$2,QC$1),$B$3:$UUU$272,ROW(PY118)-2,FALSE))</f>
        <v>#REF!</v>
      </c>
      <c r="QD118" s="81">
        <f>IF(QF$266=Equivalencies!$AE$23,'Site 41'!$F116,HLOOKUP(CONCATENATE(QB$2,QD$1),$B$3:$UUU$272,ROW($M118)-2,FALSE))</f>
        <v>0</v>
      </c>
      <c r="QE118" s="81">
        <f>IF(QF$266=Equivalencies!$AE$23,'Site 41'!$G116,HLOOKUP(CONCATENATE(QB$2,QE$1),$B$3:$UUU$272,ROW($N118)-2,FALSE))</f>
        <v>0</v>
      </c>
      <c r="QF118" s="81">
        <f>IF(QF$266=Equivalencies!$AE$23,'Site 41'!$H116,HLOOKUP(CONCATENATE(QB$2,QF$1),$B$3:$UUU$272,ROW($O118)-2,FALSE))</f>
        <v>0</v>
      </c>
      <c r="QG118" s="40"/>
      <c r="QH118" s="40"/>
      <c r="QI118" s="40"/>
      <c r="QJ118" s="72"/>
      <c r="QK118" s="73" t="str">
        <f t="shared" si="41"/>
        <v>42Added Service #1:List staff by title based on FTE allocation assigned to the new service11</v>
      </c>
      <c r="QL118" s="168">
        <f>IF(QQ$266=Equivalencies!$AE$23,'Site 42'!$C116,HLOOKUP(CONCATENATE(QM$2,QL$1),$B$3:$UUU$272,ROW($J118)-2,FALSE))</f>
        <v>0</v>
      </c>
      <c r="QM118" s="168" t="e">
        <f>IF($S$264=Equivalencies!$AE$23,#REF!,HLOOKUP(CONCATENATE($O$2,QM$1),$B$3:$UUU$272,ROW(#REF!)-2,FALSE))</f>
        <v>#REF!</v>
      </c>
      <c r="QN118" s="168" t="e">
        <f>IF($S$264=Equivalencies!$AE$23,#REF!,HLOOKUP(CONCATENATE($O$2,QN$1),$B$3:$UUU$272,ROW(QJ118)-2,FALSE))</f>
        <v>#REF!</v>
      </c>
      <c r="QO118" s="81">
        <f>IF(QQ$266=Equivalencies!$AE$23,'Site 42'!$F116,HLOOKUP(CONCATENATE(QM$2,QO$1),$B$3:$UUU$272,ROW($M118)-2,FALSE))</f>
        <v>0</v>
      </c>
      <c r="QP118" s="81">
        <f>IF(QQ$266=Equivalencies!$AE$23,'Site 42'!$G116,HLOOKUP(CONCATENATE(QM$2,QP$1),$B$3:$UUU$272,ROW($N118)-2,FALSE))</f>
        <v>0</v>
      </c>
      <c r="QQ118" s="81">
        <f>IF(QQ$266=Equivalencies!$AE$23,'Site 42'!$H116,HLOOKUP(CONCATENATE(QM$2,QQ$1),$B$3:$UUU$272,ROW($O118)-2,FALSE))</f>
        <v>0</v>
      </c>
      <c r="QR118" s="40"/>
      <c r="QS118" s="40"/>
      <c r="QT118" s="40"/>
      <c r="QU118" s="72"/>
      <c r="QV118" s="73" t="str">
        <f t="shared" si="42"/>
        <v>43Added Service #1:List staff by title based on FTE allocation assigned to the new service11</v>
      </c>
      <c r="QW118" s="168">
        <f>IF(RB$266=Equivalencies!$AE$23,'Site 43'!$C116,HLOOKUP(CONCATENATE(QX$2,QW$1),$B$3:$UUU$272,ROW($J118)-2,FALSE))</f>
        <v>0</v>
      </c>
      <c r="QX118" s="168" t="e">
        <f>IF($S$264=Equivalencies!$AE$23,#REF!,HLOOKUP(CONCATENATE($O$2,QX$1),$B$3:$UUU$272,ROW(#REF!)-2,FALSE))</f>
        <v>#REF!</v>
      </c>
      <c r="QY118" s="168" t="e">
        <f>IF($S$264=Equivalencies!$AE$23,#REF!,HLOOKUP(CONCATENATE($O$2,QY$1),$B$3:$UUU$272,ROW(QU118)-2,FALSE))</f>
        <v>#REF!</v>
      </c>
      <c r="QZ118" s="81">
        <f>IF(RB$266=Equivalencies!$AE$23,'Site 43'!$F116,HLOOKUP(CONCATENATE(QX$2,QZ$1),$B$3:$UUU$272,ROW($M118)-2,FALSE))</f>
        <v>0</v>
      </c>
      <c r="RA118" s="81">
        <f>IF(RB$266=Equivalencies!$AE$23,'Site 43'!$G116,HLOOKUP(CONCATENATE(QX$2,RA$1),$B$3:$UUU$272,ROW($N118)-2,FALSE))</f>
        <v>0</v>
      </c>
      <c r="RB118" s="81">
        <f>IF(RB$266=Equivalencies!$AE$23,'Site 43'!$H116,HLOOKUP(CONCATENATE(QX$2,RB$1),$B$3:$UUU$272,ROW($O118)-2,FALSE))</f>
        <v>0</v>
      </c>
      <c r="RC118" s="40"/>
      <c r="RD118" s="40"/>
      <c r="RE118" s="40"/>
      <c r="RF118" s="72"/>
      <c r="RG118" s="73" t="str">
        <f t="shared" si="43"/>
        <v>44Added Service #1:List staff by title based on FTE allocation assigned to the new service11</v>
      </c>
      <c r="RH118" s="168">
        <f>IF(RM$266=Equivalencies!$AE$23,'Site 44'!$C116,HLOOKUP(CONCATENATE(RI$2,RH$1),$B$3:$UUU$272,ROW($J118)-2,FALSE))</f>
        <v>0</v>
      </c>
      <c r="RI118" s="168" t="e">
        <f>IF($S$264=Equivalencies!$AE$23,#REF!,HLOOKUP(CONCATENATE($O$2,RI$1),$B$3:$UUU$272,ROW(#REF!)-2,FALSE))</f>
        <v>#REF!</v>
      </c>
      <c r="RJ118" s="168" t="e">
        <f>IF($S$264=Equivalencies!$AE$23,#REF!,HLOOKUP(CONCATENATE($O$2,RJ$1),$B$3:$UUU$272,ROW(RF118)-2,FALSE))</f>
        <v>#REF!</v>
      </c>
      <c r="RK118" s="81">
        <f>IF(RM$266=Equivalencies!$AE$23,'Site 44'!$F116,HLOOKUP(CONCATENATE(RI$2,RK$1),$B$3:$UUU$272,ROW($M118)-2,FALSE))</f>
        <v>0</v>
      </c>
      <c r="RL118" s="81">
        <f>IF(RM$266=Equivalencies!$AE$23,'Site 44'!$G116,HLOOKUP(CONCATENATE(RI$2,RL$1),$B$3:$UUU$272,ROW($N118)-2,FALSE))</f>
        <v>0</v>
      </c>
      <c r="RM118" s="81">
        <f>IF(RM$266=Equivalencies!$AE$23,'Site 44'!$H116,HLOOKUP(CONCATENATE(RI$2,RM$1),$B$3:$UUU$272,ROW($O118)-2,FALSE))</f>
        <v>0</v>
      </c>
      <c r="RN118" s="40"/>
      <c r="RO118" s="40"/>
      <c r="RP118" s="40"/>
      <c r="RQ118" s="72"/>
      <c r="RR118" s="73" t="str">
        <f t="shared" si="44"/>
        <v>45Added Service #1:List staff by title based on FTE allocation assigned to the new service11</v>
      </c>
      <c r="RS118" s="168">
        <f>IF(RX$266=Equivalencies!$AE$23,'Site 45'!$C116,HLOOKUP(CONCATENATE(RT$2,RS$1),$B$3:$UUU$272,ROW($J118)-2,FALSE))</f>
        <v>0</v>
      </c>
      <c r="RT118" s="168" t="e">
        <f>IF($S$264=Equivalencies!$AE$23,#REF!,HLOOKUP(CONCATENATE($O$2,RT$1),$B$3:$UUU$272,ROW(#REF!)-2,FALSE))</f>
        <v>#REF!</v>
      </c>
      <c r="RU118" s="168" t="e">
        <f>IF($S$264=Equivalencies!$AE$23,#REF!,HLOOKUP(CONCATENATE($O$2,RU$1),$B$3:$UUU$272,ROW(RQ118)-2,FALSE))</f>
        <v>#REF!</v>
      </c>
      <c r="RV118" s="81">
        <f>IF(RX$266=Equivalencies!$AE$23,'Site 45'!$F116,HLOOKUP(CONCATENATE(RT$2,RV$1),$B$3:$UUU$272,ROW($M118)-2,FALSE))</f>
        <v>0</v>
      </c>
      <c r="RW118" s="81">
        <f>IF(RX$266=Equivalencies!$AE$23,'Site 45'!$G116,HLOOKUP(CONCATENATE(RT$2,RW$1),$B$3:$UUU$272,ROW($N118)-2,FALSE))</f>
        <v>0</v>
      </c>
      <c r="RX118" s="81">
        <f>IF(RX$266=Equivalencies!$AE$23,'Site 45'!$H116,HLOOKUP(CONCATENATE(RT$2,RX$1),$B$3:$UUU$272,ROW($O118)-2,FALSE))</f>
        <v>0</v>
      </c>
      <c r="RY118" s="40"/>
      <c r="RZ118" s="40"/>
      <c r="SA118" s="40"/>
      <c r="SB118" s="72"/>
      <c r="SC118" s="73" t="str">
        <f t="shared" si="45"/>
        <v>46Added Service #1:List staff by title based on FTE allocation assigned to the new service11</v>
      </c>
      <c r="SD118" s="168">
        <f>IF(SI$266=Equivalencies!$AE$23,'Site 46'!$C116,HLOOKUP(CONCATENATE(SE$2,SD$1),$B$3:$UUU$272,ROW($J118)-2,FALSE))</f>
        <v>0</v>
      </c>
      <c r="SE118" s="168" t="e">
        <f>IF($S$264=Equivalencies!$AE$23,#REF!,HLOOKUP(CONCATENATE($O$2,SE$1),$B$3:$UUU$272,ROW(#REF!)-2,FALSE))</f>
        <v>#REF!</v>
      </c>
      <c r="SF118" s="168" t="e">
        <f>IF($S$264=Equivalencies!$AE$23,#REF!,HLOOKUP(CONCATENATE($O$2,SF$1),$B$3:$UUU$272,ROW(SB118)-2,FALSE))</f>
        <v>#REF!</v>
      </c>
      <c r="SG118" s="81">
        <f>IF(SI$266=Equivalencies!$AE$23,'Site 46'!$F116,HLOOKUP(CONCATENATE(SE$2,SG$1),$B$3:$UUU$272,ROW($M118)-2,FALSE))</f>
        <v>0</v>
      </c>
      <c r="SH118" s="81">
        <f>IF(SI$266=Equivalencies!$AE$23,'Site 46'!$G116,HLOOKUP(CONCATENATE(SE$2,SH$1),$B$3:$UUU$272,ROW($N118)-2,FALSE))</f>
        <v>0</v>
      </c>
      <c r="SI118" s="81">
        <f>IF(SI$266=Equivalencies!$AE$23,'Site 46'!$H116,HLOOKUP(CONCATENATE(SE$2,SI$1),$B$3:$UUU$272,ROW($O118)-2,FALSE))</f>
        <v>0</v>
      </c>
      <c r="SJ118" s="40"/>
      <c r="SK118" s="40"/>
      <c r="SL118" s="40"/>
      <c r="SM118" s="72"/>
      <c r="SN118" s="73" t="str">
        <f t="shared" si="46"/>
        <v>47Added Service #1:List staff by title based on FTE allocation assigned to the new service11</v>
      </c>
      <c r="SO118" s="168">
        <f>IF(ST$266=Equivalencies!$AE$23,'Site 47'!$C116,HLOOKUP(CONCATENATE(SP$2,SO$1),$B$3:$UUU$272,ROW($J118)-2,FALSE))</f>
        <v>0</v>
      </c>
      <c r="SP118" s="168" t="e">
        <f>IF($S$264=Equivalencies!$AE$23,#REF!,HLOOKUP(CONCATENATE($O$2,SP$1),$B$3:$UUU$272,ROW(#REF!)-2,FALSE))</f>
        <v>#REF!</v>
      </c>
      <c r="SQ118" s="168" t="e">
        <f>IF($S$264=Equivalencies!$AE$23,#REF!,HLOOKUP(CONCATENATE($O$2,SQ$1),$B$3:$UUU$272,ROW(SM118)-2,FALSE))</f>
        <v>#REF!</v>
      </c>
      <c r="SR118" s="81">
        <f>IF(ST$266=Equivalencies!$AE$23,'Site 47'!$F116,HLOOKUP(CONCATENATE(SP$2,SR$1),$B$3:$UUU$272,ROW($M118)-2,FALSE))</f>
        <v>0</v>
      </c>
      <c r="SS118" s="81">
        <f>IF(ST$266=Equivalencies!$AE$23,'Site 47'!$G116,HLOOKUP(CONCATENATE(SP$2,SS$1),$B$3:$UUU$272,ROW($N118)-2,FALSE))</f>
        <v>0</v>
      </c>
      <c r="ST118" s="81">
        <f>IF(ST$266=Equivalencies!$AE$23,'Site 47'!$H116,HLOOKUP(CONCATENATE(SP$2,ST$1),$B$3:$UUU$272,ROW($O118)-2,FALSE))</f>
        <v>0</v>
      </c>
      <c r="SU118" s="40"/>
      <c r="SV118" s="40"/>
      <c r="SW118" s="40"/>
      <c r="SX118" s="72"/>
      <c r="SY118" s="73" t="str">
        <f t="shared" si="47"/>
        <v>48Added Service #1:List staff by title based on FTE allocation assigned to the new service11</v>
      </c>
      <c r="SZ118" s="168">
        <f>IF(TE$266=Equivalencies!$AE$23,'Site 48'!$C116,HLOOKUP(CONCATENATE(TA$2,SZ$1),$B$3:$UUU$272,ROW($J118)-2,FALSE))</f>
        <v>0</v>
      </c>
      <c r="TA118" s="168" t="e">
        <f>IF($S$264=Equivalencies!$AE$23,#REF!,HLOOKUP(CONCATENATE($O$2,TA$1),$B$3:$UUU$272,ROW(#REF!)-2,FALSE))</f>
        <v>#REF!</v>
      </c>
      <c r="TB118" s="168" t="e">
        <f>IF($S$264=Equivalencies!$AE$23,#REF!,HLOOKUP(CONCATENATE($O$2,TB$1),$B$3:$UUU$272,ROW(SX118)-2,FALSE))</f>
        <v>#REF!</v>
      </c>
      <c r="TC118" s="81">
        <f>IF(TE$266=Equivalencies!$AE$23,'Site 48'!$F116,HLOOKUP(CONCATENATE(TA$2,TC$1),$B$3:$UUU$272,ROW($M118)-2,FALSE))</f>
        <v>0</v>
      </c>
      <c r="TD118" s="81">
        <f>IF(TE$266=Equivalencies!$AE$23,'Site 48'!$G116,HLOOKUP(CONCATENATE(TA$2,TD$1),$B$3:$UUU$272,ROW($N118)-2,FALSE))</f>
        <v>0</v>
      </c>
      <c r="TE118" s="81">
        <f>IF(TE$266=Equivalencies!$AE$23,'Site 48'!$H116,HLOOKUP(CONCATENATE(TA$2,TE$1),$B$3:$UUU$272,ROW($O118)-2,FALSE))</f>
        <v>0</v>
      </c>
      <c r="TF118" s="40"/>
      <c r="TG118" s="40"/>
      <c r="TH118" s="40"/>
      <c r="TI118" s="72"/>
      <c r="TJ118" s="73" t="str">
        <f t="shared" si="48"/>
        <v>49Added Service #1:List staff by title based on FTE allocation assigned to the new service11</v>
      </c>
      <c r="TK118" s="168">
        <f>IF(TP$266=Equivalencies!$AE$23,'Site 49'!$C116,HLOOKUP(CONCATENATE(TL$2,TK$1),$B$3:$UUU$272,ROW($J118)-2,FALSE))</f>
        <v>0</v>
      </c>
      <c r="TL118" s="168" t="e">
        <f>IF($S$264=Equivalencies!$AE$23,#REF!,HLOOKUP(CONCATENATE($O$2,TL$1),$B$3:$UUU$272,ROW(#REF!)-2,FALSE))</f>
        <v>#REF!</v>
      </c>
      <c r="TM118" s="168" t="e">
        <f>IF($S$264=Equivalencies!$AE$23,#REF!,HLOOKUP(CONCATENATE($O$2,TM$1),$B$3:$UUU$272,ROW(TI118)-2,FALSE))</f>
        <v>#REF!</v>
      </c>
      <c r="TN118" s="81">
        <f>IF(TP$266=Equivalencies!$AE$23,'Site 49'!$F116,HLOOKUP(CONCATENATE(TL$2,TN$1),$B$3:$UUU$272,ROW($M118)-2,FALSE))</f>
        <v>0</v>
      </c>
      <c r="TO118" s="81">
        <f>IF(TP$266=Equivalencies!$AE$23,'Site 49'!$G116,HLOOKUP(CONCATENATE(TL$2,TO$1),$B$3:$UUU$272,ROW($N118)-2,FALSE))</f>
        <v>0</v>
      </c>
      <c r="TP118" s="81">
        <f>IF(TP$266=Equivalencies!$AE$23,'Site 49'!$H116,HLOOKUP(CONCATENATE(TL$2,TP$1),$B$3:$UUU$272,ROW($O118)-2,FALSE))</f>
        <v>0</v>
      </c>
      <c r="TQ118" s="40"/>
      <c r="TR118" s="40"/>
      <c r="TS118" s="40"/>
      <c r="TT118" s="72"/>
      <c r="TU118" s="73" t="str">
        <f t="shared" si="49"/>
        <v>50Added Service #1:List staff by title based on FTE allocation assigned to the new service11</v>
      </c>
      <c r="TV118" s="168">
        <f>IF(UA$266=Equivalencies!$AE$23,'Site 50'!$C116,HLOOKUP(CONCATENATE(TW$2,TV$1),$B$3:$UUU$272,ROW($J118)-2,FALSE))</f>
        <v>0</v>
      </c>
      <c r="TW118" s="168" t="e">
        <f>IF($S$264=Equivalencies!$AE$23,#REF!,HLOOKUP(CONCATENATE($O$2,TW$1),$B$3:$UUU$272,ROW(#REF!)-2,FALSE))</f>
        <v>#REF!</v>
      </c>
      <c r="TX118" s="168" t="e">
        <f>IF($S$264=Equivalencies!$AE$23,#REF!,HLOOKUP(CONCATENATE($O$2,TX$1),$B$3:$UUU$272,ROW(TT118)-2,FALSE))</f>
        <v>#REF!</v>
      </c>
      <c r="TY118" s="81">
        <f>IF(UA$266=Equivalencies!$AE$23,'Site 50'!$F116,HLOOKUP(CONCATENATE(TW$2,TY$1),$B$3:$UUU$272,ROW($M118)-2,FALSE))</f>
        <v>0</v>
      </c>
      <c r="TZ118" s="81">
        <f>IF(UA$266=Equivalencies!$AE$23,'Site 50'!$G116,HLOOKUP(CONCATENATE(TW$2,TZ$1),$B$3:$UUU$272,ROW($N118)-2,FALSE))</f>
        <v>0</v>
      </c>
      <c r="UA118" s="81">
        <f>IF(UA$266=Equivalencies!$AE$23,'Site 50'!$H116,HLOOKUP(CONCATENATE(TW$2,UA$1),$B$3:$UUU$272,ROW($O118)-2,FALSE))</f>
        <v>0</v>
      </c>
      <c r="UB118" s="40"/>
      <c r="UC118" s="40"/>
      <c r="UD118" s="40"/>
      <c r="UE118" s="72"/>
    </row>
    <row r="119" spans="1:551" x14ac:dyDescent="0.25">
      <c r="A119" s="75">
        <v>12</v>
      </c>
      <c r="B119" s="73" t="str">
        <f t="shared" si="0"/>
        <v>1Added Service #1:List staff by title based on FTE allocation assigned to the new service12</v>
      </c>
      <c r="C119" s="168">
        <f>IF(H$266=Equivalencies!$AE$23,'Site 1'!$C117,HLOOKUP(CONCATENATE(D$2,C$1),$B$3:$UUU$272,ROW($J119)-2,FALSE))</f>
        <v>0</v>
      </c>
      <c r="D119" s="168" t="e">
        <f>IF($S$264=Equivalencies!$AE$23,#REF!,HLOOKUP(CONCATENATE($O$2,D$1),$B$3:$UUU$272,ROW(#REF!)-2,FALSE))</f>
        <v>#REF!</v>
      </c>
      <c r="E119" s="168" t="e">
        <f>IF($S$264=Equivalencies!$AE$23,#REF!,HLOOKUP(CONCATENATE($O$2,E$1),$B$3:$UUU$272,ROW(A119)-2,FALSE))</f>
        <v>#REF!</v>
      </c>
      <c r="F119" s="81">
        <f>IF(H$266=Equivalencies!$AE$23,'Site 1'!$F117,HLOOKUP(CONCATENATE(D$2,F$1),$B$3:$UUU$272,ROW($M119)-2,FALSE))</f>
        <v>0</v>
      </c>
      <c r="G119" s="81">
        <f>IF(H$266=Equivalencies!$AE$23,'Site 1'!$G117,HLOOKUP(CONCATENATE(D$2,G$1),$B$3:$UUU$272,ROW($N119)-2,FALSE))</f>
        <v>0</v>
      </c>
      <c r="H119" s="81">
        <f>IF(H$266=Equivalencies!$AE$23,'Site 1'!$H117,HLOOKUP(CONCATENATE(D$2,H$1),$B$3:$UUU$272,ROW($O119)-2,FALSE))</f>
        <v>0</v>
      </c>
      <c r="I119" s="40"/>
      <c r="J119" s="40"/>
      <c r="K119" s="40"/>
      <c r="L119" s="72"/>
      <c r="M119" s="73" t="str">
        <f t="shared" si="1"/>
        <v>2Added Service #1:List staff by title based on FTE allocation assigned to the new service12</v>
      </c>
      <c r="N119" s="168">
        <f>IF(S$266=Equivalencies!$AE$23,'Site 2'!$C117,HLOOKUP(CONCATENATE(O$2,N$1),$B$3:$UUU$272,ROW($J119)-2,FALSE))</f>
        <v>0</v>
      </c>
      <c r="O119" s="168" t="e">
        <f>IF($S$264=Equivalencies!$AE$23,#REF!,HLOOKUP(CONCATENATE($O$2,O$1),$B$3:$UUU$272,ROW(#REF!)-2,FALSE))</f>
        <v>#REF!</v>
      </c>
      <c r="P119" s="168" t="e">
        <f>IF($S$264=Equivalencies!$AE$23,#REF!,HLOOKUP(CONCATENATE($O$2,P$1),$B$3:$UUU$272,ROW(L119)-2,FALSE))</f>
        <v>#REF!</v>
      </c>
      <c r="Q119" s="81">
        <f>IF(S$266=Equivalencies!$AE$23,'Site 2'!$F117,HLOOKUP(CONCATENATE(O$2,Q$1),$B$3:$UUU$272,ROW($M119)-2,FALSE))</f>
        <v>0</v>
      </c>
      <c r="R119" s="81">
        <f>IF(S$266=Equivalencies!$AE$23,'Site 2'!$G117,HLOOKUP(CONCATENATE(O$2,R$1),$B$3:$UUU$272,ROW($N119)-2,FALSE))</f>
        <v>0</v>
      </c>
      <c r="S119" s="81">
        <f>IF(S$266=Equivalencies!$AE$23,'Site 2'!$H117,HLOOKUP(CONCATENATE(O$2,S$1),$B$3:$UUU$272,ROW($O119)-2,FALSE))</f>
        <v>0</v>
      </c>
      <c r="T119" s="40"/>
      <c r="U119" s="40"/>
      <c r="V119" s="40"/>
      <c r="W119" s="72"/>
      <c r="X119" s="73" t="str">
        <f t="shared" si="2"/>
        <v>3Added Service #1:List staff by title based on FTE allocation assigned to the new service12</v>
      </c>
      <c r="Y119" s="168">
        <f>IF(AD$266=Equivalencies!$AE$23,'Site 3'!$C117,HLOOKUP(CONCATENATE(Z$2,Y$1),$B$3:$UUU$272,ROW($J119)-2,FALSE))</f>
        <v>0</v>
      </c>
      <c r="Z119" s="168" t="e">
        <f>IF($S$264=Equivalencies!$AE$23,#REF!,HLOOKUP(CONCATENATE($O$2,Z$1),$B$3:$UUU$272,ROW(#REF!)-2,FALSE))</f>
        <v>#REF!</v>
      </c>
      <c r="AA119" s="168" t="e">
        <f>IF($S$264=Equivalencies!$AE$23,#REF!,HLOOKUP(CONCATENATE($O$2,AA$1),$B$3:$UUU$272,ROW(W119)-2,FALSE))</f>
        <v>#REF!</v>
      </c>
      <c r="AB119" s="81">
        <f>IF(AD$266=Equivalencies!$AE$23,'Site 3'!$F117,HLOOKUP(CONCATENATE(Z$2,AB$1),$B$3:$UUU$272,ROW($M119)-2,FALSE))</f>
        <v>0</v>
      </c>
      <c r="AC119" s="81">
        <f>IF(AD$266=Equivalencies!$AE$23,'Site 3'!$G117,HLOOKUP(CONCATENATE(Z$2,AC$1),$B$3:$UUU$272,ROW($N119)-2,FALSE))</f>
        <v>0</v>
      </c>
      <c r="AD119" s="81">
        <f>IF(AD$266=Equivalencies!$AE$23,'Site 3'!$H117,HLOOKUP(CONCATENATE(Z$2,AD$1),$B$3:$UUU$272,ROW($O119)-2,FALSE))</f>
        <v>0</v>
      </c>
      <c r="AE119" s="40"/>
      <c r="AF119" s="40"/>
      <c r="AG119" s="40"/>
      <c r="AH119" s="72"/>
      <c r="AI119" s="73" t="str">
        <f t="shared" si="3"/>
        <v>4Added Service #1:List staff by title based on FTE allocation assigned to the new service12</v>
      </c>
      <c r="AJ119" s="168">
        <f>IF(AO$266=Equivalencies!$AE$23,'Site 4'!$C117,HLOOKUP(CONCATENATE(AK$2,AJ$1),$B$3:$UUU$272,ROW($J119)-2,FALSE))</f>
        <v>0</v>
      </c>
      <c r="AK119" s="168" t="e">
        <f>IF($S$264=Equivalencies!$AE$23,#REF!,HLOOKUP(CONCATENATE($O$2,AK$1),$B$3:$UUU$272,ROW(#REF!)-2,FALSE))</f>
        <v>#REF!</v>
      </c>
      <c r="AL119" s="168" t="e">
        <f>IF($S$264=Equivalencies!$AE$23,#REF!,HLOOKUP(CONCATENATE($O$2,AL$1),$B$3:$UUU$272,ROW(AH119)-2,FALSE))</f>
        <v>#REF!</v>
      </c>
      <c r="AM119" s="81">
        <f>IF(AO$266=Equivalencies!$AE$23,'Site 4'!$F117,HLOOKUP(CONCATENATE(AK$2,AM$1),$B$3:$UUU$272,ROW($M119)-2,FALSE))</f>
        <v>0</v>
      </c>
      <c r="AN119" s="81">
        <f>IF(AO$266=Equivalencies!$AE$23,'Site 4'!$G117,HLOOKUP(CONCATENATE(AK$2,AN$1),$B$3:$UUU$272,ROW($N119)-2,FALSE))</f>
        <v>0</v>
      </c>
      <c r="AO119" s="81">
        <f>IF(AO$266=Equivalencies!$AE$23,'Site 4'!$H117,HLOOKUP(CONCATENATE(AK$2,AO$1),$B$3:$UUU$272,ROW($O119)-2,FALSE))</f>
        <v>0</v>
      </c>
      <c r="AP119" s="40"/>
      <c r="AQ119" s="40"/>
      <c r="AR119" s="40"/>
      <c r="AS119" s="72"/>
      <c r="AT119" s="73" t="str">
        <f t="shared" si="4"/>
        <v>5Added Service #1:List staff by title based on FTE allocation assigned to the new service12</v>
      </c>
      <c r="AU119" s="168">
        <f>IF(AZ$266=Equivalencies!$AE$23,'Site 5'!$C117,HLOOKUP(CONCATENATE(AV$2,AU$1),$B$3:$UUU$272,ROW($J119)-2,FALSE))</f>
        <v>0</v>
      </c>
      <c r="AV119" s="168" t="e">
        <f>IF($S$264=Equivalencies!$AE$23,#REF!,HLOOKUP(CONCATENATE($O$2,AV$1),$B$3:$UUU$272,ROW(#REF!)-2,FALSE))</f>
        <v>#REF!</v>
      </c>
      <c r="AW119" s="168" t="e">
        <f>IF($S$264=Equivalencies!$AE$23,#REF!,HLOOKUP(CONCATENATE($O$2,AW$1),$B$3:$UUU$272,ROW(AS119)-2,FALSE))</f>
        <v>#REF!</v>
      </c>
      <c r="AX119" s="81">
        <f>IF(AZ$266=Equivalencies!$AE$23,'Site 5'!$F117,HLOOKUP(CONCATENATE(AV$2,AX$1),$B$3:$UUU$272,ROW($M119)-2,FALSE))</f>
        <v>0</v>
      </c>
      <c r="AY119" s="81">
        <f>IF(AZ$266=Equivalencies!$AE$23,'Site 5'!$G117,HLOOKUP(CONCATENATE(AV$2,AY$1),$B$3:$UUU$272,ROW($N119)-2,FALSE))</f>
        <v>0</v>
      </c>
      <c r="AZ119" s="81">
        <f>IF(AZ$266=Equivalencies!$AE$23,'Site 5'!$H117,HLOOKUP(CONCATENATE(AV$2,AZ$1),$B$3:$UUU$272,ROW($O119)-2,FALSE))</f>
        <v>0</v>
      </c>
      <c r="BA119" s="40"/>
      <c r="BB119" s="40"/>
      <c r="BC119" s="40"/>
      <c r="BD119" s="72"/>
      <c r="BE119" s="73" t="str">
        <f t="shared" si="5"/>
        <v>6Added Service #1:List staff by title based on FTE allocation assigned to the new service12</v>
      </c>
      <c r="BF119" s="168">
        <f>IF(BK$266=Equivalencies!$AE$23,'Site 6'!$C117,HLOOKUP(CONCATENATE(BG$2,BF$1),$B$3:$UUU$272,ROW($J119)-2,FALSE))</f>
        <v>0</v>
      </c>
      <c r="BG119" s="168" t="e">
        <f>IF($S$264=Equivalencies!$AE$23,#REF!,HLOOKUP(CONCATENATE($O$2,BG$1),$B$3:$UUU$272,ROW(#REF!)-2,FALSE))</f>
        <v>#REF!</v>
      </c>
      <c r="BH119" s="168" t="e">
        <f>IF($S$264=Equivalencies!$AE$23,#REF!,HLOOKUP(CONCATENATE($O$2,BH$1),$B$3:$UUU$272,ROW(BD119)-2,FALSE))</f>
        <v>#REF!</v>
      </c>
      <c r="BI119" s="81">
        <f>IF(BK$266=Equivalencies!$AE$23,'Site 6'!$F117,HLOOKUP(CONCATENATE(BG$2,BI$1),$B$3:$UUU$272,ROW($M119)-2,FALSE))</f>
        <v>0</v>
      </c>
      <c r="BJ119" s="81">
        <f>IF(BK$266=Equivalencies!$AE$23,'Site 6'!$G117,HLOOKUP(CONCATENATE(BG$2,BJ$1),$B$3:$UUU$272,ROW($N119)-2,FALSE))</f>
        <v>0</v>
      </c>
      <c r="BK119" s="81">
        <f>IF(BK$266=Equivalencies!$AE$23,'Site 6'!$H117,HLOOKUP(CONCATENATE(BG$2,BK$1),$B$3:$UUU$272,ROW($O119)-2,FALSE))</f>
        <v>0</v>
      </c>
      <c r="BL119" s="40"/>
      <c r="BM119" s="40"/>
      <c r="BN119" s="40"/>
      <c r="BO119" s="72"/>
      <c r="BP119" s="73" t="str">
        <f t="shared" si="6"/>
        <v>7Added Service #1:List staff by title based on FTE allocation assigned to the new service12</v>
      </c>
      <c r="BQ119" s="168">
        <f>IF(BV$266=Equivalencies!$AE$23,'Site 7'!$C117,HLOOKUP(CONCATENATE(BR$2,BQ$1),$B$3:$UUU$272,ROW($J119)-2,FALSE))</f>
        <v>0</v>
      </c>
      <c r="BR119" s="168" t="e">
        <f>IF($S$264=Equivalencies!$AE$23,#REF!,HLOOKUP(CONCATENATE($O$2,BR$1),$B$3:$UUU$272,ROW(#REF!)-2,FALSE))</f>
        <v>#REF!</v>
      </c>
      <c r="BS119" s="168" t="e">
        <f>IF($S$264=Equivalencies!$AE$23,#REF!,HLOOKUP(CONCATENATE($O$2,BS$1),$B$3:$UUU$272,ROW(BO119)-2,FALSE))</f>
        <v>#REF!</v>
      </c>
      <c r="BT119" s="81">
        <f>IF(BV$266=Equivalencies!$AE$23,'Site 7'!$F117,HLOOKUP(CONCATENATE(BR$2,BT$1),$B$3:$UUU$272,ROW($M119)-2,FALSE))</f>
        <v>0</v>
      </c>
      <c r="BU119" s="81">
        <f>IF(BV$266=Equivalencies!$AE$23,'Site 7'!$G117,HLOOKUP(CONCATENATE(BR$2,BU$1),$B$3:$UUU$272,ROW($N119)-2,FALSE))</f>
        <v>0</v>
      </c>
      <c r="BV119" s="81">
        <f>IF(BV$266=Equivalencies!$AE$23,'Site 7'!$H117,HLOOKUP(CONCATENATE(BR$2,BV$1),$B$3:$UUU$272,ROW($O119)-2,FALSE))</f>
        <v>0</v>
      </c>
      <c r="BW119" s="40"/>
      <c r="BX119" s="40"/>
      <c r="BY119" s="40"/>
      <c r="BZ119" s="72"/>
      <c r="CA119" s="73" t="str">
        <f t="shared" si="7"/>
        <v>8Added Service #1:List staff by title based on FTE allocation assigned to the new service12</v>
      </c>
      <c r="CB119" s="168">
        <f>IF(CG$266=Equivalencies!$AE$23,'Site 8'!$C117,HLOOKUP(CONCATENATE(CC$2,CB$1),$B$3:$UUU$272,ROW($J119)-2,FALSE))</f>
        <v>0</v>
      </c>
      <c r="CC119" s="168" t="e">
        <f>IF($S$264=Equivalencies!$AE$23,#REF!,HLOOKUP(CONCATENATE($O$2,CC$1),$B$3:$UUU$272,ROW(#REF!)-2,FALSE))</f>
        <v>#REF!</v>
      </c>
      <c r="CD119" s="168" t="e">
        <f>IF($S$264=Equivalencies!$AE$23,#REF!,HLOOKUP(CONCATENATE($O$2,CD$1),$B$3:$UUU$272,ROW(BZ119)-2,FALSE))</f>
        <v>#REF!</v>
      </c>
      <c r="CE119" s="81">
        <f>IF(CG$266=Equivalencies!$AE$23,'Site 8'!$F117,HLOOKUP(CONCATENATE(CC$2,CE$1),$B$3:$UUU$272,ROW($M119)-2,FALSE))</f>
        <v>0</v>
      </c>
      <c r="CF119" s="81">
        <f>IF(CG$266=Equivalencies!$AE$23,'Site 8'!$G117,HLOOKUP(CONCATENATE(CC$2,CF$1),$B$3:$UUU$272,ROW($N119)-2,FALSE))</f>
        <v>0</v>
      </c>
      <c r="CG119" s="81">
        <f>IF(CG$266=Equivalencies!$AE$23,'Site 8'!$H117,HLOOKUP(CONCATENATE(CC$2,CG$1),$B$3:$UUU$272,ROW($O119)-2,FALSE))</f>
        <v>0</v>
      </c>
      <c r="CH119" s="40"/>
      <c r="CI119" s="40"/>
      <c r="CJ119" s="40"/>
      <c r="CK119" s="72"/>
      <c r="CL119" s="73" t="str">
        <f t="shared" si="8"/>
        <v>9Added Service #1:List staff by title based on FTE allocation assigned to the new service12</v>
      </c>
      <c r="CM119" s="168">
        <f>IF(CR$266=Equivalencies!$AE$23,'Site 9'!$C117,HLOOKUP(CONCATENATE(CN$2,CM$1),$B$3:$UUU$272,ROW($J119)-2,FALSE))</f>
        <v>0</v>
      </c>
      <c r="CN119" s="168" t="e">
        <f>IF($S$264=Equivalencies!$AE$23,#REF!,HLOOKUP(CONCATENATE($O$2,CN$1),$B$3:$UUU$272,ROW(#REF!)-2,FALSE))</f>
        <v>#REF!</v>
      </c>
      <c r="CO119" s="168" t="e">
        <f>IF($S$264=Equivalencies!$AE$23,#REF!,HLOOKUP(CONCATENATE($O$2,CO$1),$B$3:$UUU$272,ROW(CK119)-2,FALSE))</f>
        <v>#REF!</v>
      </c>
      <c r="CP119" s="81">
        <f>IF(CR$266=Equivalencies!$AE$23,'Site 9'!$F117,HLOOKUP(CONCATENATE(CN$2,CP$1),$B$3:$UUU$272,ROW($M119)-2,FALSE))</f>
        <v>0</v>
      </c>
      <c r="CQ119" s="81">
        <f>IF(CR$266=Equivalencies!$AE$23,'Site 9'!$G117,HLOOKUP(CONCATENATE(CN$2,CQ$1),$B$3:$UUU$272,ROW($N119)-2,FALSE))</f>
        <v>0</v>
      </c>
      <c r="CR119" s="81">
        <f>IF(CR$266=Equivalencies!$AE$23,'Site 9'!$H117,HLOOKUP(CONCATENATE(CN$2,CR$1),$B$3:$UUU$272,ROW($O119)-2,FALSE))</f>
        <v>0</v>
      </c>
      <c r="CS119" s="40"/>
      <c r="CT119" s="40"/>
      <c r="CU119" s="40"/>
      <c r="CV119" s="72"/>
      <c r="CW119" s="73" t="str">
        <f t="shared" si="9"/>
        <v>10Added Service #1:List staff by title based on FTE allocation assigned to the new service12</v>
      </c>
      <c r="CX119" s="168">
        <f>IF(DC$266=Equivalencies!$AE$23,'Site 10'!$C117,HLOOKUP(CONCATENATE(CY$2,CX$1),$B$3:$UUU$272,ROW($J119)-2,FALSE))</f>
        <v>0</v>
      </c>
      <c r="CY119" s="168" t="e">
        <f>IF($S$264=Equivalencies!$AE$23,#REF!,HLOOKUP(CONCATENATE($O$2,CY$1),$B$3:$UUU$272,ROW(#REF!)-2,FALSE))</f>
        <v>#REF!</v>
      </c>
      <c r="CZ119" s="168" t="e">
        <f>IF($S$264=Equivalencies!$AE$23,#REF!,HLOOKUP(CONCATENATE($O$2,CZ$1),$B$3:$UUU$272,ROW(CV119)-2,FALSE))</f>
        <v>#REF!</v>
      </c>
      <c r="DA119" s="81">
        <f>IF(DC$266=Equivalencies!$AE$23,'Site 10'!$F117,HLOOKUP(CONCATENATE(CY$2,DA$1),$B$3:$UUU$272,ROW($M119)-2,FALSE))</f>
        <v>0</v>
      </c>
      <c r="DB119" s="81">
        <f>IF(DC$266=Equivalencies!$AE$23,'Site 10'!$G117,HLOOKUP(CONCATENATE(CY$2,DB$1),$B$3:$UUU$272,ROW($N119)-2,FALSE))</f>
        <v>0</v>
      </c>
      <c r="DC119" s="81">
        <f>IF(DC$266=Equivalencies!$AE$23,'Site 10'!$H117,HLOOKUP(CONCATENATE(CY$2,DC$1),$B$3:$UUU$272,ROW($O119)-2,FALSE))</f>
        <v>0</v>
      </c>
      <c r="DD119" s="40"/>
      <c r="DE119" s="40"/>
      <c r="DF119" s="40"/>
      <c r="DG119" s="72"/>
      <c r="DH119" s="73" t="str">
        <f t="shared" si="10"/>
        <v>11Added Service #1:List staff by title based on FTE allocation assigned to the new service12</v>
      </c>
      <c r="DI119" s="168">
        <f>IF(DN$266=Equivalencies!$AE$23,'Site 11'!$C117,HLOOKUP(CONCATENATE(DJ$2,DI$1),$B$3:$UUU$272,ROW($J119)-2,FALSE))</f>
        <v>0</v>
      </c>
      <c r="DJ119" s="168" t="e">
        <f>IF($S$264=Equivalencies!$AE$23,#REF!,HLOOKUP(CONCATENATE($O$2,DJ$1),$B$3:$UUU$272,ROW(#REF!)-2,FALSE))</f>
        <v>#REF!</v>
      </c>
      <c r="DK119" s="168" t="e">
        <f>IF($S$264=Equivalencies!$AE$23,#REF!,HLOOKUP(CONCATENATE($O$2,DK$1),$B$3:$UUU$272,ROW(DG119)-2,FALSE))</f>
        <v>#REF!</v>
      </c>
      <c r="DL119" s="81">
        <f>IF(DN$266=Equivalencies!$AE$23,'Site 11'!$F117,HLOOKUP(CONCATENATE(DJ$2,DL$1),$B$3:$UUU$272,ROW($M119)-2,FALSE))</f>
        <v>0</v>
      </c>
      <c r="DM119" s="81">
        <f>IF(DN$266=Equivalencies!$AE$23,'Site 11'!$G117,HLOOKUP(CONCATENATE(DJ$2,DM$1),$B$3:$UUU$272,ROW($N119)-2,FALSE))</f>
        <v>0</v>
      </c>
      <c r="DN119" s="81">
        <f>IF(DN$266=Equivalencies!$AE$23,'Site 11'!$H117,HLOOKUP(CONCATENATE(DJ$2,DN$1),$B$3:$UUU$272,ROW($O119)-2,FALSE))</f>
        <v>0</v>
      </c>
      <c r="DO119" s="40"/>
      <c r="DP119" s="40"/>
      <c r="DQ119" s="40"/>
      <c r="DR119" s="72"/>
      <c r="DS119" s="73" t="str">
        <f t="shared" si="11"/>
        <v>12Added Service #1:List staff by title based on FTE allocation assigned to the new service12</v>
      </c>
      <c r="DT119" s="168">
        <f>IF(DY$266=Equivalencies!$AE$23,'Site 12'!$C117,HLOOKUP(CONCATENATE(DU$2,DT$1),$B$3:$UUU$272,ROW($J119)-2,FALSE))</f>
        <v>0</v>
      </c>
      <c r="DU119" s="168" t="e">
        <f>IF($S$264=Equivalencies!$AE$23,#REF!,HLOOKUP(CONCATENATE($O$2,DU$1),$B$3:$UUU$272,ROW(#REF!)-2,FALSE))</f>
        <v>#REF!</v>
      </c>
      <c r="DV119" s="168" t="e">
        <f>IF($S$264=Equivalencies!$AE$23,#REF!,HLOOKUP(CONCATENATE($O$2,DV$1),$B$3:$UUU$272,ROW(DR119)-2,FALSE))</f>
        <v>#REF!</v>
      </c>
      <c r="DW119" s="81">
        <f>IF(DY$266=Equivalencies!$AE$23,'Site 12'!$F117,HLOOKUP(CONCATENATE(DU$2,DW$1),$B$3:$UUU$272,ROW($M119)-2,FALSE))</f>
        <v>0</v>
      </c>
      <c r="DX119" s="81">
        <f>IF(DY$266=Equivalencies!$AE$23,'Site 12'!$G117,HLOOKUP(CONCATENATE(DU$2,DX$1),$B$3:$UUU$272,ROW($N119)-2,FALSE))</f>
        <v>0</v>
      </c>
      <c r="DY119" s="81">
        <f>IF(DY$266=Equivalencies!$AE$23,'Site 12'!$H117,HLOOKUP(CONCATENATE(DU$2,DY$1),$B$3:$UUU$272,ROW($O119)-2,FALSE))</f>
        <v>0</v>
      </c>
      <c r="DZ119" s="40"/>
      <c r="EA119" s="40"/>
      <c r="EB119" s="40"/>
      <c r="EC119" s="72"/>
      <c r="ED119" s="73" t="str">
        <f t="shared" si="12"/>
        <v>13Added Service #1:List staff by title based on FTE allocation assigned to the new service12</v>
      </c>
      <c r="EE119" s="168">
        <f>IF(EJ$266=Equivalencies!$AE$23,'Site 13'!$C117,HLOOKUP(CONCATENATE(EF$2,EE$1),$B$3:$UUU$272,ROW($J119)-2,FALSE))</f>
        <v>0</v>
      </c>
      <c r="EF119" s="168" t="e">
        <f>IF($S$264=Equivalencies!$AE$23,#REF!,HLOOKUP(CONCATENATE($O$2,EF$1),$B$3:$UUU$272,ROW(#REF!)-2,FALSE))</f>
        <v>#REF!</v>
      </c>
      <c r="EG119" s="168" t="e">
        <f>IF($S$264=Equivalencies!$AE$23,#REF!,HLOOKUP(CONCATENATE($O$2,EG$1),$B$3:$UUU$272,ROW(EC119)-2,FALSE))</f>
        <v>#REF!</v>
      </c>
      <c r="EH119" s="81">
        <f>IF(EJ$266=Equivalencies!$AE$23,'Site 13'!$F117,HLOOKUP(CONCATENATE(EF$2,EH$1),$B$3:$UUU$272,ROW($M119)-2,FALSE))</f>
        <v>0</v>
      </c>
      <c r="EI119" s="81">
        <f>IF(EJ$266=Equivalencies!$AE$23,'Site 13'!$G117,HLOOKUP(CONCATENATE(EF$2,EI$1),$B$3:$UUU$272,ROW($N119)-2,FALSE))</f>
        <v>0</v>
      </c>
      <c r="EJ119" s="81">
        <f>IF(EJ$266=Equivalencies!$AE$23,'Site 13'!$H117,HLOOKUP(CONCATENATE(EF$2,EJ$1),$B$3:$UUU$272,ROW($O119)-2,FALSE))</f>
        <v>0</v>
      </c>
      <c r="EK119" s="40"/>
      <c r="EL119" s="40"/>
      <c r="EM119" s="40"/>
      <c r="EN119" s="72"/>
      <c r="EO119" s="73" t="str">
        <f t="shared" si="13"/>
        <v>14Added Service #1:List staff by title based on FTE allocation assigned to the new service12</v>
      </c>
      <c r="EP119" s="168">
        <f>IF(EU$266=Equivalencies!$AE$23,'Site 14'!$C117,HLOOKUP(CONCATENATE(EQ$2,EP$1),$B$3:$UUU$272,ROW($J119)-2,FALSE))</f>
        <v>0</v>
      </c>
      <c r="EQ119" s="168" t="e">
        <f>IF($S$264=Equivalencies!$AE$23,#REF!,HLOOKUP(CONCATENATE($O$2,EQ$1),$B$3:$UUU$272,ROW(#REF!)-2,FALSE))</f>
        <v>#REF!</v>
      </c>
      <c r="ER119" s="168" t="e">
        <f>IF($S$264=Equivalencies!$AE$23,#REF!,HLOOKUP(CONCATENATE($O$2,ER$1),$B$3:$UUU$272,ROW(EN119)-2,FALSE))</f>
        <v>#REF!</v>
      </c>
      <c r="ES119" s="81">
        <f>IF(EU$266=Equivalencies!$AE$23,'Site 14'!$F117,HLOOKUP(CONCATENATE(EQ$2,ES$1),$B$3:$UUU$272,ROW($M119)-2,FALSE))</f>
        <v>0</v>
      </c>
      <c r="ET119" s="81">
        <f>IF(EU$266=Equivalencies!$AE$23,'Site 14'!$G117,HLOOKUP(CONCATENATE(EQ$2,ET$1),$B$3:$UUU$272,ROW($N119)-2,FALSE))</f>
        <v>0</v>
      </c>
      <c r="EU119" s="81">
        <f>IF(EU$266=Equivalencies!$AE$23,'Site 14'!$H117,HLOOKUP(CONCATENATE(EQ$2,EU$1),$B$3:$UUU$272,ROW($O119)-2,FALSE))</f>
        <v>0</v>
      </c>
      <c r="EV119" s="40"/>
      <c r="EW119" s="40"/>
      <c r="EX119" s="40"/>
      <c r="EY119" s="72"/>
      <c r="EZ119" s="73" t="str">
        <f t="shared" si="14"/>
        <v>15Added Service #1:List staff by title based on FTE allocation assigned to the new service12</v>
      </c>
      <c r="FA119" s="168">
        <f>IF(FF$266=Equivalencies!$AE$23,'Site 15'!$C117,HLOOKUP(CONCATENATE(FB$2,FA$1),$B$3:$UUU$272,ROW($J119)-2,FALSE))</f>
        <v>0</v>
      </c>
      <c r="FB119" s="168" t="e">
        <f>IF($S$264=Equivalencies!$AE$23,#REF!,HLOOKUP(CONCATENATE($O$2,FB$1),$B$3:$UUU$272,ROW(#REF!)-2,FALSE))</f>
        <v>#REF!</v>
      </c>
      <c r="FC119" s="168" t="e">
        <f>IF($S$264=Equivalencies!$AE$23,#REF!,HLOOKUP(CONCATENATE($O$2,FC$1),$B$3:$UUU$272,ROW(EY119)-2,FALSE))</f>
        <v>#REF!</v>
      </c>
      <c r="FD119" s="81">
        <f>IF(FF$266=Equivalencies!$AE$23,'Site 15'!$F117,HLOOKUP(CONCATENATE(FB$2,FD$1),$B$3:$UUU$272,ROW($M119)-2,FALSE))</f>
        <v>0</v>
      </c>
      <c r="FE119" s="81">
        <f>IF(FF$266=Equivalencies!$AE$23,'Site 15'!$G117,HLOOKUP(CONCATENATE(FB$2,FE$1),$B$3:$UUU$272,ROW($N119)-2,FALSE))</f>
        <v>0</v>
      </c>
      <c r="FF119" s="81">
        <f>IF(FF$266=Equivalencies!$AE$23,'Site 15'!$H117,HLOOKUP(CONCATENATE(FB$2,FF$1),$B$3:$UUU$272,ROW($O119)-2,FALSE))</f>
        <v>0</v>
      </c>
      <c r="FG119" s="40"/>
      <c r="FH119" s="40"/>
      <c r="FI119" s="40"/>
      <c r="FJ119" s="72"/>
      <c r="FK119" s="73" t="str">
        <f t="shared" si="15"/>
        <v>16Added Service #1:List staff by title based on FTE allocation assigned to the new service12</v>
      </c>
      <c r="FL119" s="168">
        <f>IF(FQ$266=Equivalencies!$AE$23,'Site 16'!$C117,HLOOKUP(CONCATENATE(FM$2,FL$1),$B$3:$UUU$272,ROW($J119)-2,FALSE))</f>
        <v>0</v>
      </c>
      <c r="FM119" s="168" t="e">
        <f>IF($S$264=Equivalencies!$AE$23,#REF!,HLOOKUP(CONCATENATE($O$2,FM$1),$B$3:$UUU$272,ROW(#REF!)-2,FALSE))</f>
        <v>#REF!</v>
      </c>
      <c r="FN119" s="168" t="e">
        <f>IF($S$264=Equivalencies!$AE$23,#REF!,HLOOKUP(CONCATENATE($O$2,FN$1),$B$3:$UUU$272,ROW(FJ119)-2,FALSE))</f>
        <v>#REF!</v>
      </c>
      <c r="FO119" s="81">
        <f>IF(FQ$266=Equivalencies!$AE$23,'Site 16'!$F117,HLOOKUP(CONCATENATE(FM$2,FO$1),$B$3:$UUU$272,ROW($M119)-2,FALSE))</f>
        <v>0</v>
      </c>
      <c r="FP119" s="81">
        <f>IF(FQ$266=Equivalencies!$AE$23,'Site 16'!$G117,HLOOKUP(CONCATENATE(FM$2,FP$1),$B$3:$UUU$272,ROW($N119)-2,FALSE))</f>
        <v>0</v>
      </c>
      <c r="FQ119" s="81">
        <f>IF(FQ$266=Equivalencies!$AE$23,'Site 16'!$H117,HLOOKUP(CONCATENATE(FM$2,FQ$1),$B$3:$UUU$272,ROW($O119)-2,FALSE))</f>
        <v>0</v>
      </c>
      <c r="FR119" s="40"/>
      <c r="FS119" s="40"/>
      <c r="FT119" s="40"/>
      <c r="FU119" s="72"/>
      <c r="FV119" s="73" t="str">
        <f t="shared" si="16"/>
        <v>17Added Service #1:List staff by title based on FTE allocation assigned to the new service12</v>
      </c>
      <c r="FW119" s="168">
        <f>IF(GB$266=Equivalencies!$AE$23,'Site 17'!$C117,HLOOKUP(CONCATENATE(FX$2,FW$1),$B$3:$UUU$272,ROW($J119)-2,FALSE))</f>
        <v>0</v>
      </c>
      <c r="FX119" s="168" t="e">
        <f>IF($S$264=Equivalencies!$AE$23,#REF!,HLOOKUP(CONCATENATE($O$2,FX$1),$B$3:$UUU$272,ROW(#REF!)-2,FALSE))</f>
        <v>#REF!</v>
      </c>
      <c r="FY119" s="168" t="e">
        <f>IF($S$264=Equivalencies!$AE$23,#REF!,HLOOKUP(CONCATENATE($O$2,FY$1),$B$3:$UUU$272,ROW(FU119)-2,FALSE))</f>
        <v>#REF!</v>
      </c>
      <c r="FZ119" s="81">
        <f>IF(GB$266=Equivalencies!$AE$23,'Site 17'!$F117,HLOOKUP(CONCATENATE(FX$2,FZ$1),$B$3:$UUU$272,ROW($M119)-2,FALSE))</f>
        <v>0</v>
      </c>
      <c r="GA119" s="81">
        <f>IF(GB$266=Equivalencies!$AE$23,'Site 17'!$G117,HLOOKUP(CONCATENATE(FX$2,GA$1),$B$3:$UUU$272,ROW($N119)-2,FALSE))</f>
        <v>0</v>
      </c>
      <c r="GB119" s="81">
        <f>IF(GB$266=Equivalencies!$AE$23,'Site 17'!$H117,HLOOKUP(CONCATENATE(FX$2,GB$1),$B$3:$UUU$272,ROW($O119)-2,FALSE))</f>
        <v>0</v>
      </c>
      <c r="GC119" s="40"/>
      <c r="GD119" s="40"/>
      <c r="GE119" s="40"/>
      <c r="GF119" s="72"/>
      <c r="GG119" s="73" t="str">
        <f t="shared" si="17"/>
        <v>18Added Service #1:List staff by title based on FTE allocation assigned to the new service12</v>
      </c>
      <c r="GH119" s="168">
        <f>IF(GM$266=Equivalencies!$AE$23,'Site 18'!$C117,HLOOKUP(CONCATENATE(GI$2,GH$1),$B$3:$UUU$272,ROW($J119)-2,FALSE))</f>
        <v>0</v>
      </c>
      <c r="GI119" s="168" t="e">
        <f>IF($S$264=Equivalencies!$AE$23,#REF!,HLOOKUP(CONCATENATE($O$2,GI$1),$B$3:$UUU$272,ROW(#REF!)-2,FALSE))</f>
        <v>#REF!</v>
      </c>
      <c r="GJ119" s="168" t="e">
        <f>IF($S$264=Equivalencies!$AE$23,#REF!,HLOOKUP(CONCATENATE($O$2,GJ$1),$B$3:$UUU$272,ROW(GF119)-2,FALSE))</f>
        <v>#REF!</v>
      </c>
      <c r="GK119" s="81">
        <f>IF(GM$266=Equivalencies!$AE$23,'Site 18'!$F117,HLOOKUP(CONCATENATE(GI$2,GK$1),$B$3:$UUU$272,ROW($M119)-2,FALSE))</f>
        <v>0</v>
      </c>
      <c r="GL119" s="81">
        <f>IF(GM$266=Equivalencies!$AE$23,'Site 18'!$G117,HLOOKUP(CONCATENATE(GI$2,GL$1),$B$3:$UUU$272,ROW($N119)-2,FALSE))</f>
        <v>0</v>
      </c>
      <c r="GM119" s="81">
        <f>IF(GM$266=Equivalencies!$AE$23,'Site 18'!$H117,HLOOKUP(CONCATENATE(GI$2,GM$1),$B$3:$UUU$272,ROW($O119)-2,FALSE))</f>
        <v>0</v>
      </c>
      <c r="GN119" s="40"/>
      <c r="GO119" s="40"/>
      <c r="GP119" s="40"/>
      <c r="GQ119" s="72"/>
      <c r="GR119" s="73" t="str">
        <f t="shared" si="18"/>
        <v>19Added Service #1:List staff by title based on FTE allocation assigned to the new service12</v>
      </c>
      <c r="GS119" s="168">
        <f>IF(GX$266=Equivalencies!$AE$23,'Site 19'!$C117,HLOOKUP(CONCATENATE(GT$2,GS$1),$B$3:$UUU$272,ROW($J119)-2,FALSE))</f>
        <v>0</v>
      </c>
      <c r="GT119" s="168" t="e">
        <f>IF($S$264=Equivalencies!$AE$23,#REF!,HLOOKUP(CONCATENATE($O$2,GT$1),$B$3:$UUU$272,ROW(#REF!)-2,FALSE))</f>
        <v>#REF!</v>
      </c>
      <c r="GU119" s="168" t="e">
        <f>IF($S$264=Equivalencies!$AE$23,#REF!,HLOOKUP(CONCATENATE($O$2,GU$1),$B$3:$UUU$272,ROW(GQ119)-2,FALSE))</f>
        <v>#REF!</v>
      </c>
      <c r="GV119" s="81">
        <f>IF(GX$266=Equivalencies!$AE$23,'Site 19'!$F117,HLOOKUP(CONCATENATE(GT$2,GV$1),$B$3:$UUU$272,ROW($M119)-2,FALSE))</f>
        <v>0</v>
      </c>
      <c r="GW119" s="81">
        <f>IF(GX$266=Equivalencies!$AE$23,'Site 19'!$G117,HLOOKUP(CONCATENATE(GT$2,GW$1),$B$3:$UUU$272,ROW($N119)-2,FALSE))</f>
        <v>0</v>
      </c>
      <c r="GX119" s="81">
        <f>IF(GX$266=Equivalencies!$AE$23,'Site 19'!$H117,HLOOKUP(CONCATENATE(GT$2,GX$1),$B$3:$UUU$272,ROW($O119)-2,FALSE))</f>
        <v>0</v>
      </c>
      <c r="GY119" s="40"/>
      <c r="GZ119" s="40"/>
      <c r="HA119" s="40"/>
      <c r="HB119" s="72"/>
      <c r="HC119" s="73" t="str">
        <f t="shared" si="19"/>
        <v>20Added Service #1:List staff by title based on FTE allocation assigned to the new service12</v>
      </c>
      <c r="HD119" s="168">
        <f>IF(HI$266=Equivalencies!$AE$23,'Site 20'!$C117,HLOOKUP(CONCATENATE(HE$2,HD$1),$B$3:$UUU$272,ROW($J119)-2,FALSE))</f>
        <v>0</v>
      </c>
      <c r="HE119" s="168" t="e">
        <f>IF($S$264=Equivalencies!$AE$23,#REF!,HLOOKUP(CONCATENATE($O$2,HE$1),$B$3:$UUU$272,ROW(#REF!)-2,FALSE))</f>
        <v>#REF!</v>
      </c>
      <c r="HF119" s="168" t="e">
        <f>IF($S$264=Equivalencies!$AE$23,#REF!,HLOOKUP(CONCATENATE($O$2,HF$1),$B$3:$UUU$272,ROW(HB119)-2,FALSE))</f>
        <v>#REF!</v>
      </c>
      <c r="HG119" s="81">
        <f>IF(HI$266=Equivalencies!$AE$23,'Site 20'!$F117,HLOOKUP(CONCATENATE(HE$2,HG$1),$B$3:$UUU$272,ROW($M119)-2,FALSE))</f>
        <v>0</v>
      </c>
      <c r="HH119" s="81">
        <f>IF(HI$266=Equivalencies!$AE$23,'Site 20'!$G117,HLOOKUP(CONCATENATE(HE$2,HH$1),$B$3:$UUU$272,ROW($N119)-2,FALSE))</f>
        <v>0</v>
      </c>
      <c r="HI119" s="81">
        <f>IF(HI$266=Equivalencies!$AE$23,'Site 20'!$H117,HLOOKUP(CONCATENATE(HE$2,HI$1),$B$3:$UUU$272,ROW($O119)-2,FALSE))</f>
        <v>0</v>
      </c>
      <c r="HJ119" s="40"/>
      <c r="HK119" s="40"/>
      <c r="HL119" s="40"/>
      <c r="HM119" s="72"/>
      <c r="HN119" s="73" t="str">
        <f t="shared" si="20"/>
        <v>21Added Service #1:List staff by title based on FTE allocation assigned to the new service12</v>
      </c>
      <c r="HO119" s="168">
        <f>IF(HT$266=Equivalencies!$AE$23,'Site 21'!$C117,HLOOKUP(CONCATENATE(HP$2,HO$1),$B$3:$UUU$272,ROW($J119)-2,FALSE))</f>
        <v>0</v>
      </c>
      <c r="HP119" s="168" t="e">
        <f>IF($S$264=Equivalencies!$AE$23,#REF!,HLOOKUP(CONCATENATE($O$2,HP$1),$B$3:$UUU$272,ROW(#REF!)-2,FALSE))</f>
        <v>#REF!</v>
      </c>
      <c r="HQ119" s="168" t="e">
        <f>IF($S$264=Equivalencies!$AE$23,#REF!,HLOOKUP(CONCATENATE($O$2,HQ$1),$B$3:$UUU$272,ROW(HM119)-2,FALSE))</f>
        <v>#REF!</v>
      </c>
      <c r="HR119" s="81">
        <f>IF(HT$266=Equivalencies!$AE$23,'Site 21'!$F117,HLOOKUP(CONCATENATE(HP$2,HR$1),$B$3:$UUU$272,ROW($M119)-2,FALSE))</f>
        <v>0</v>
      </c>
      <c r="HS119" s="81">
        <f>IF(HT$266=Equivalencies!$AE$23,'Site 21'!$G117,HLOOKUP(CONCATENATE(HP$2,HS$1),$B$3:$UUU$272,ROW($N119)-2,FALSE))</f>
        <v>0</v>
      </c>
      <c r="HT119" s="81">
        <f>IF(HT$266=Equivalencies!$AE$23,'Site 21'!$H117,HLOOKUP(CONCATENATE(HP$2,HT$1),$B$3:$UUU$272,ROW($O119)-2,FALSE))</f>
        <v>0</v>
      </c>
      <c r="HU119" s="40"/>
      <c r="HV119" s="40"/>
      <c r="HW119" s="40"/>
      <c r="HX119" s="72"/>
      <c r="HY119" s="73" t="str">
        <f t="shared" si="21"/>
        <v>22Added Service #1:List staff by title based on FTE allocation assigned to the new service12</v>
      </c>
      <c r="HZ119" s="168">
        <f>IF(IE$266=Equivalencies!$AE$23,'Site 22'!$C117,HLOOKUP(CONCATENATE(IA$2,HZ$1),$B$3:$UUU$272,ROW($J119)-2,FALSE))</f>
        <v>0</v>
      </c>
      <c r="IA119" s="168" t="e">
        <f>IF($S$264=Equivalencies!$AE$23,#REF!,HLOOKUP(CONCATENATE($O$2,IA$1),$B$3:$UUU$272,ROW(#REF!)-2,FALSE))</f>
        <v>#REF!</v>
      </c>
      <c r="IB119" s="168" t="e">
        <f>IF($S$264=Equivalencies!$AE$23,#REF!,HLOOKUP(CONCATENATE($O$2,IB$1),$B$3:$UUU$272,ROW(HX119)-2,FALSE))</f>
        <v>#REF!</v>
      </c>
      <c r="IC119" s="81">
        <f>IF(IE$266=Equivalencies!$AE$23,'Site 22'!$F117,HLOOKUP(CONCATENATE(IA$2,IC$1),$B$3:$UUU$272,ROW($M119)-2,FALSE))</f>
        <v>0</v>
      </c>
      <c r="ID119" s="81">
        <f>IF(IE$266=Equivalencies!$AE$23,'Site 22'!$G117,HLOOKUP(CONCATENATE(IA$2,ID$1),$B$3:$UUU$272,ROW($N119)-2,FALSE))</f>
        <v>0</v>
      </c>
      <c r="IE119" s="81">
        <f>IF(IE$266=Equivalencies!$AE$23,'Site 22'!$H117,HLOOKUP(CONCATENATE(IA$2,IE$1),$B$3:$UUU$272,ROW($O119)-2,FALSE))</f>
        <v>0</v>
      </c>
      <c r="IF119" s="40"/>
      <c r="IG119" s="40"/>
      <c r="IH119" s="40"/>
      <c r="II119" s="72"/>
      <c r="IJ119" s="73" t="str">
        <f t="shared" si="22"/>
        <v>23Added Service #1:List staff by title based on FTE allocation assigned to the new service12</v>
      </c>
      <c r="IK119" s="168">
        <f>IF(IP$266=Equivalencies!$AE$23,'Site 23'!$C117,HLOOKUP(CONCATENATE(IL$2,IK$1),$B$3:$UUU$272,ROW($J119)-2,FALSE))</f>
        <v>0</v>
      </c>
      <c r="IL119" s="168" t="e">
        <f>IF($S$264=Equivalencies!$AE$23,#REF!,HLOOKUP(CONCATENATE($O$2,IL$1),$B$3:$UUU$272,ROW(#REF!)-2,FALSE))</f>
        <v>#REF!</v>
      </c>
      <c r="IM119" s="168" t="e">
        <f>IF($S$264=Equivalencies!$AE$23,#REF!,HLOOKUP(CONCATENATE($O$2,IM$1),$B$3:$UUU$272,ROW(II119)-2,FALSE))</f>
        <v>#REF!</v>
      </c>
      <c r="IN119" s="81">
        <f>IF(IP$266=Equivalencies!$AE$23,'Site 23'!$F117,HLOOKUP(CONCATENATE(IL$2,IN$1),$B$3:$UUU$272,ROW($M119)-2,FALSE))</f>
        <v>0</v>
      </c>
      <c r="IO119" s="81">
        <f>IF(IP$266=Equivalencies!$AE$23,'Site 23'!$G117,HLOOKUP(CONCATENATE(IL$2,IO$1),$B$3:$UUU$272,ROW($N119)-2,FALSE))</f>
        <v>0</v>
      </c>
      <c r="IP119" s="81">
        <f>IF(IP$266=Equivalencies!$AE$23,'Site 23'!$H117,HLOOKUP(CONCATENATE(IL$2,IP$1),$B$3:$UUU$272,ROW($O119)-2,FALSE))</f>
        <v>0</v>
      </c>
      <c r="IQ119" s="40"/>
      <c r="IR119" s="40"/>
      <c r="IS119" s="40"/>
      <c r="IT119" s="72"/>
      <c r="IU119" s="73" t="str">
        <f t="shared" si="23"/>
        <v>24Added Service #1:List staff by title based on FTE allocation assigned to the new service12</v>
      </c>
      <c r="IV119" s="168">
        <f>IF(JA$266=Equivalencies!$AE$23,'Site 24'!$C117,HLOOKUP(CONCATENATE(IW$2,IV$1),$B$3:$UUU$272,ROW($J119)-2,FALSE))</f>
        <v>0</v>
      </c>
      <c r="IW119" s="168" t="e">
        <f>IF($S$264=Equivalencies!$AE$23,#REF!,HLOOKUP(CONCATENATE($O$2,IW$1),$B$3:$UUU$272,ROW(#REF!)-2,FALSE))</f>
        <v>#REF!</v>
      </c>
      <c r="IX119" s="168" t="e">
        <f>IF($S$264=Equivalencies!$AE$23,#REF!,HLOOKUP(CONCATENATE($O$2,IX$1),$B$3:$UUU$272,ROW(IT119)-2,FALSE))</f>
        <v>#REF!</v>
      </c>
      <c r="IY119" s="81">
        <f>IF(JA$266=Equivalencies!$AE$23,'Site 24'!$F117,HLOOKUP(CONCATENATE(IW$2,IY$1),$B$3:$UUU$272,ROW($M119)-2,FALSE))</f>
        <v>0</v>
      </c>
      <c r="IZ119" s="81">
        <f>IF(JA$266=Equivalencies!$AE$23,'Site 24'!$G117,HLOOKUP(CONCATENATE(IW$2,IZ$1),$B$3:$UUU$272,ROW($N119)-2,FALSE))</f>
        <v>0</v>
      </c>
      <c r="JA119" s="81">
        <f>IF(JA$266=Equivalencies!$AE$23,'Site 24'!$H117,HLOOKUP(CONCATENATE(IW$2,JA$1),$B$3:$UUU$272,ROW($O119)-2,FALSE))</f>
        <v>0</v>
      </c>
      <c r="JB119" s="40"/>
      <c r="JC119" s="40"/>
      <c r="JD119" s="40"/>
      <c r="JE119" s="72"/>
      <c r="JF119" s="73" t="str">
        <f t="shared" si="24"/>
        <v>25Added Service #1:List staff by title based on FTE allocation assigned to the new service12</v>
      </c>
      <c r="JG119" s="168">
        <f>IF(JL$266=Equivalencies!$AE$23,'Site 25'!$C117,HLOOKUP(CONCATENATE(JH$2,JG$1),$B$3:$UUU$272,ROW($J119)-2,FALSE))</f>
        <v>0</v>
      </c>
      <c r="JH119" s="168" t="e">
        <f>IF($S$264=Equivalencies!$AE$23,#REF!,HLOOKUP(CONCATENATE($O$2,JH$1),$B$3:$UUU$272,ROW(#REF!)-2,FALSE))</f>
        <v>#REF!</v>
      </c>
      <c r="JI119" s="168" t="e">
        <f>IF($S$264=Equivalencies!$AE$23,#REF!,HLOOKUP(CONCATENATE($O$2,JI$1),$B$3:$UUU$272,ROW(JE119)-2,FALSE))</f>
        <v>#REF!</v>
      </c>
      <c r="JJ119" s="81">
        <f>IF(JL$266=Equivalencies!$AE$23,'Site 25'!$F117,HLOOKUP(CONCATENATE(JH$2,JJ$1),$B$3:$UUU$272,ROW($M119)-2,FALSE))</f>
        <v>0</v>
      </c>
      <c r="JK119" s="81">
        <f>IF(JL$266=Equivalencies!$AE$23,'Site 25'!$G117,HLOOKUP(CONCATENATE(JH$2,JK$1),$B$3:$UUU$272,ROW($N119)-2,FALSE))</f>
        <v>0</v>
      </c>
      <c r="JL119" s="81">
        <f>IF(JL$266=Equivalencies!$AE$23,'Site 25'!$H117,HLOOKUP(CONCATENATE(JH$2,JL$1),$B$3:$UUU$272,ROW($O119)-2,FALSE))</f>
        <v>0</v>
      </c>
      <c r="JM119" s="40"/>
      <c r="JN119" s="40"/>
      <c r="JO119" s="40"/>
      <c r="JP119" s="72"/>
      <c r="JQ119" s="73" t="str">
        <f t="shared" si="25"/>
        <v>26Added Service #1:List staff by title based on FTE allocation assigned to the new service12</v>
      </c>
      <c r="JR119" s="168">
        <f>IF(JW$266=Equivalencies!$AE$23,'Site 26'!$C117,HLOOKUP(CONCATENATE(JS$2,JR$1),$B$3:$UUU$272,ROW($J119)-2,FALSE))</f>
        <v>0</v>
      </c>
      <c r="JS119" s="168" t="e">
        <f>IF($S$264=Equivalencies!$AE$23,#REF!,HLOOKUP(CONCATENATE($O$2,JS$1),$B$3:$UUU$272,ROW(#REF!)-2,FALSE))</f>
        <v>#REF!</v>
      </c>
      <c r="JT119" s="168" t="e">
        <f>IF($S$264=Equivalencies!$AE$23,#REF!,HLOOKUP(CONCATENATE($O$2,JT$1),$B$3:$UUU$272,ROW(JP119)-2,FALSE))</f>
        <v>#REF!</v>
      </c>
      <c r="JU119" s="81">
        <f>IF(JW$266=Equivalencies!$AE$23,'Site 26'!$F117,HLOOKUP(CONCATENATE(JS$2,JU$1),$B$3:$UUU$272,ROW($M119)-2,FALSE))</f>
        <v>0</v>
      </c>
      <c r="JV119" s="81">
        <f>IF(JW$266=Equivalencies!$AE$23,'Site 26'!$G117,HLOOKUP(CONCATENATE(JS$2,JV$1),$B$3:$UUU$272,ROW($N119)-2,FALSE))</f>
        <v>0</v>
      </c>
      <c r="JW119" s="81">
        <f>IF(JW$266=Equivalencies!$AE$23,'Site 26'!$H117,HLOOKUP(CONCATENATE(JS$2,JW$1),$B$3:$UUU$272,ROW($O119)-2,FALSE))</f>
        <v>0</v>
      </c>
      <c r="JX119" s="40"/>
      <c r="JY119" s="40"/>
      <c r="JZ119" s="40"/>
      <c r="KA119" s="72"/>
      <c r="KB119" s="73" t="str">
        <f t="shared" si="26"/>
        <v>27Added Service #1:List staff by title based on FTE allocation assigned to the new service12</v>
      </c>
      <c r="KC119" s="168">
        <f>IF(KH$266=Equivalencies!$AE$23,'Site 27'!$C117,HLOOKUP(CONCATENATE(KD$2,KC$1),$B$3:$UUU$272,ROW($J119)-2,FALSE))</f>
        <v>0</v>
      </c>
      <c r="KD119" s="168" t="e">
        <f>IF($S$264=Equivalencies!$AE$23,#REF!,HLOOKUP(CONCATENATE($O$2,KD$1),$B$3:$UUU$272,ROW(#REF!)-2,FALSE))</f>
        <v>#REF!</v>
      </c>
      <c r="KE119" s="168" t="e">
        <f>IF($S$264=Equivalencies!$AE$23,#REF!,HLOOKUP(CONCATENATE($O$2,KE$1),$B$3:$UUU$272,ROW(KA119)-2,FALSE))</f>
        <v>#REF!</v>
      </c>
      <c r="KF119" s="81">
        <f>IF(KH$266=Equivalencies!$AE$23,'Site 27'!$F117,HLOOKUP(CONCATENATE(KD$2,KF$1),$B$3:$UUU$272,ROW($M119)-2,FALSE))</f>
        <v>0</v>
      </c>
      <c r="KG119" s="81">
        <f>IF(KH$266=Equivalencies!$AE$23,'Site 27'!$G117,HLOOKUP(CONCATENATE(KD$2,KG$1),$B$3:$UUU$272,ROW($N119)-2,FALSE))</f>
        <v>0</v>
      </c>
      <c r="KH119" s="81">
        <f>IF(KH$266=Equivalencies!$AE$23,'Site 27'!$H117,HLOOKUP(CONCATENATE(KD$2,KH$1),$B$3:$UUU$272,ROW($O119)-2,FALSE))</f>
        <v>0</v>
      </c>
      <c r="KI119" s="40"/>
      <c r="KJ119" s="40"/>
      <c r="KK119" s="40"/>
      <c r="KL119" s="72"/>
      <c r="KM119" s="73" t="str">
        <f t="shared" si="27"/>
        <v>28Added Service #1:List staff by title based on FTE allocation assigned to the new service12</v>
      </c>
      <c r="KN119" s="168">
        <f>IF(KS$266=Equivalencies!$AE$23,'Site 28'!$C117,HLOOKUP(CONCATENATE(KO$2,KN$1),$B$3:$UUU$272,ROW($J119)-2,FALSE))</f>
        <v>0</v>
      </c>
      <c r="KO119" s="168" t="e">
        <f>IF($S$264=Equivalencies!$AE$23,#REF!,HLOOKUP(CONCATENATE($O$2,KO$1),$B$3:$UUU$272,ROW(#REF!)-2,FALSE))</f>
        <v>#REF!</v>
      </c>
      <c r="KP119" s="168" t="e">
        <f>IF($S$264=Equivalencies!$AE$23,#REF!,HLOOKUP(CONCATENATE($O$2,KP$1),$B$3:$UUU$272,ROW(KL119)-2,FALSE))</f>
        <v>#REF!</v>
      </c>
      <c r="KQ119" s="81">
        <f>IF(KS$266=Equivalencies!$AE$23,'Site 28'!$F117,HLOOKUP(CONCATENATE(KO$2,KQ$1),$B$3:$UUU$272,ROW($M119)-2,FALSE))</f>
        <v>0</v>
      </c>
      <c r="KR119" s="81">
        <f>IF(KS$266=Equivalencies!$AE$23,'Site 28'!$G117,HLOOKUP(CONCATENATE(KO$2,KR$1),$B$3:$UUU$272,ROW($N119)-2,FALSE))</f>
        <v>0</v>
      </c>
      <c r="KS119" s="81">
        <f>IF(KS$266=Equivalencies!$AE$23,'Site 28'!$H117,HLOOKUP(CONCATENATE(KO$2,KS$1),$B$3:$UUU$272,ROW($O119)-2,FALSE))</f>
        <v>0</v>
      </c>
      <c r="KT119" s="40"/>
      <c r="KU119" s="40"/>
      <c r="KV119" s="40"/>
      <c r="KW119" s="72"/>
      <c r="KX119" s="73" t="str">
        <f t="shared" si="28"/>
        <v>29Added Service #1:List staff by title based on FTE allocation assigned to the new service12</v>
      </c>
      <c r="KY119" s="168">
        <f>IF(LD$266=Equivalencies!$AE$23,'Site 29'!$C117,HLOOKUP(CONCATENATE(KZ$2,KY$1),$B$3:$UUU$272,ROW($J119)-2,FALSE))</f>
        <v>0</v>
      </c>
      <c r="KZ119" s="168" t="e">
        <f>IF($S$264=Equivalencies!$AE$23,#REF!,HLOOKUP(CONCATENATE($O$2,KZ$1),$B$3:$UUU$272,ROW(#REF!)-2,FALSE))</f>
        <v>#REF!</v>
      </c>
      <c r="LA119" s="168" t="e">
        <f>IF($S$264=Equivalencies!$AE$23,#REF!,HLOOKUP(CONCATENATE($O$2,LA$1),$B$3:$UUU$272,ROW(KW119)-2,FALSE))</f>
        <v>#REF!</v>
      </c>
      <c r="LB119" s="81">
        <f>IF(LD$266=Equivalencies!$AE$23,'Site 29'!$F117,HLOOKUP(CONCATENATE(KZ$2,LB$1),$B$3:$UUU$272,ROW($M119)-2,FALSE))</f>
        <v>0</v>
      </c>
      <c r="LC119" s="81">
        <f>IF(LD$266=Equivalencies!$AE$23,'Site 29'!$G117,HLOOKUP(CONCATENATE(KZ$2,LC$1),$B$3:$UUU$272,ROW($N119)-2,FALSE))</f>
        <v>0</v>
      </c>
      <c r="LD119" s="81">
        <f>IF(LD$266=Equivalencies!$AE$23,'Site 29'!$H117,HLOOKUP(CONCATENATE(KZ$2,LD$1),$B$3:$UUU$272,ROW($O119)-2,FALSE))</f>
        <v>0</v>
      </c>
      <c r="LE119" s="40"/>
      <c r="LF119" s="40"/>
      <c r="LG119" s="40"/>
      <c r="LH119" s="72"/>
      <c r="LI119" s="73" t="str">
        <f t="shared" si="29"/>
        <v>30Added Service #1:List staff by title based on FTE allocation assigned to the new service12</v>
      </c>
      <c r="LJ119" s="168">
        <f>IF(LO$266=Equivalencies!$AE$23,'Site 30'!$C117,HLOOKUP(CONCATENATE(LK$2,LJ$1),$B$3:$UUU$272,ROW($J119)-2,FALSE))</f>
        <v>0</v>
      </c>
      <c r="LK119" s="168" t="e">
        <f>IF($S$264=Equivalencies!$AE$23,#REF!,HLOOKUP(CONCATENATE($O$2,LK$1),$B$3:$UUU$272,ROW(#REF!)-2,FALSE))</f>
        <v>#REF!</v>
      </c>
      <c r="LL119" s="168" t="e">
        <f>IF($S$264=Equivalencies!$AE$23,#REF!,HLOOKUP(CONCATENATE($O$2,LL$1),$B$3:$UUU$272,ROW(LH119)-2,FALSE))</f>
        <v>#REF!</v>
      </c>
      <c r="LM119" s="81">
        <f>IF(LO$266=Equivalencies!$AE$23,'Site 30'!$F117,HLOOKUP(CONCATENATE(LK$2,LM$1),$B$3:$UUU$272,ROW($M119)-2,FALSE))</f>
        <v>0</v>
      </c>
      <c r="LN119" s="81">
        <f>IF(LO$266=Equivalencies!$AE$23,'Site 30'!$G117,HLOOKUP(CONCATENATE(LK$2,LN$1),$B$3:$UUU$272,ROW($N119)-2,FALSE))</f>
        <v>0</v>
      </c>
      <c r="LO119" s="81">
        <f>IF(LO$266=Equivalencies!$AE$23,'Site 30'!$H117,HLOOKUP(CONCATENATE(LK$2,LO$1),$B$3:$UUU$272,ROW($O119)-2,FALSE))</f>
        <v>0</v>
      </c>
      <c r="LP119" s="40"/>
      <c r="LQ119" s="40"/>
      <c r="LR119" s="40"/>
      <c r="LS119" s="72"/>
      <c r="LT119" s="73" t="str">
        <f t="shared" si="30"/>
        <v>31Added Service #1:List staff by title based on FTE allocation assigned to the new service12</v>
      </c>
      <c r="LU119" s="168">
        <f>IF(LZ$266=Equivalencies!$AE$23,'Site 31'!$C117,HLOOKUP(CONCATENATE(LV$2,LU$1),$B$3:$UUU$272,ROW($J119)-2,FALSE))</f>
        <v>0</v>
      </c>
      <c r="LV119" s="168" t="e">
        <f>IF($S$264=Equivalencies!$AE$23,#REF!,HLOOKUP(CONCATENATE($O$2,LV$1),$B$3:$UUU$272,ROW(#REF!)-2,FALSE))</f>
        <v>#REF!</v>
      </c>
      <c r="LW119" s="168" t="e">
        <f>IF($S$264=Equivalencies!$AE$23,#REF!,HLOOKUP(CONCATENATE($O$2,LW$1),$B$3:$UUU$272,ROW(LS119)-2,FALSE))</f>
        <v>#REF!</v>
      </c>
      <c r="LX119" s="81">
        <f>IF(LZ$266=Equivalencies!$AE$23,'Site 31'!$F117,HLOOKUP(CONCATENATE(LV$2,LX$1),$B$3:$UUU$272,ROW($M119)-2,FALSE))</f>
        <v>0</v>
      </c>
      <c r="LY119" s="81">
        <f>IF(LZ$266=Equivalencies!$AE$23,'Site 31'!$G117,HLOOKUP(CONCATENATE(LV$2,LY$1),$B$3:$UUU$272,ROW($N119)-2,FALSE))</f>
        <v>0</v>
      </c>
      <c r="LZ119" s="81">
        <f>IF(LZ$266=Equivalencies!$AE$23,'Site 31'!$H117,HLOOKUP(CONCATENATE(LV$2,LZ$1),$B$3:$UUU$272,ROW($O119)-2,FALSE))</f>
        <v>0</v>
      </c>
      <c r="MA119" s="40"/>
      <c r="MB119" s="40"/>
      <c r="MC119" s="40"/>
      <c r="MD119" s="72"/>
      <c r="ME119" s="73" t="str">
        <f t="shared" si="31"/>
        <v>32Added Service #1:List staff by title based on FTE allocation assigned to the new service12</v>
      </c>
      <c r="MF119" s="168">
        <f>IF(MK$266=Equivalencies!$AE$23,'Site 32'!$C117,HLOOKUP(CONCATENATE(MG$2,MF$1),$B$3:$UUU$272,ROW($J119)-2,FALSE))</f>
        <v>0</v>
      </c>
      <c r="MG119" s="168" t="e">
        <f>IF($S$264=Equivalencies!$AE$23,#REF!,HLOOKUP(CONCATENATE($O$2,MG$1),$B$3:$UUU$272,ROW(#REF!)-2,FALSE))</f>
        <v>#REF!</v>
      </c>
      <c r="MH119" s="168" t="e">
        <f>IF($S$264=Equivalencies!$AE$23,#REF!,HLOOKUP(CONCATENATE($O$2,MH$1),$B$3:$UUU$272,ROW(MD119)-2,FALSE))</f>
        <v>#REF!</v>
      </c>
      <c r="MI119" s="81">
        <f>IF(MK$266=Equivalencies!$AE$23,'Site 32'!$F117,HLOOKUP(CONCATENATE(MG$2,MI$1),$B$3:$UUU$272,ROW($M119)-2,FALSE))</f>
        <v>0</v>
      </c>
      <c r="MJ119" s="81">
        <f>IF(MK$266=Equivalencies!$AE$23,'Site 32'!$G117,HLOOKUP(CONCATENATE(MG$2,MJ$1),$B$3:$UUU$272,ROW($N119)-2,FALSE))</f>
        <v>0</v>
      </c>
      <c r="MK119" s="81">
        <f>IF(MK$266=Equivalencies!$AE$23,'Site 32'!$H117,HLOOKUP(CONCATENATE(MG$2,MK$1),$B$3:$UUU$272,ROW($O119)-2,FALSE))</f>
        <v>0</v>
      </c>
      <c r="ML119" s="40"/>
      <c r="MM119" s="40"/>
      <c r="MN119" s="40"/>
      <c r="MO119" s="72"/>
      <c r="MP119" s="73" t="str">
        <f t="shared" si="32"/>
        <v>33Added Service #1:List staff by title based on FTE allocation assigned to the new service12</v>
      </c>
      <c r="MQ119" s="168">
        <f>IF(MV$266=Equivalencies!$AE$23,'Site 33'!$C117,HLOOKUP(CONCATENATE(MR$2,MQ$1),$B$3:$UUU$272,ROW($J119)-2,FALSE))</f>
        <v>0</v>
      </c>
      <c r="MR119" s="168" t="e">
        <f>IF($S$264=Equivalencies!$AE$23,#REF!,HLOOKUP(CONCATENATE($O$2,MR$1),$B$3:$UUU$272,ROW(#REF!)-2,FALSE))</f>
        <v>#REF!</v>
      </c>
      <c r="MS119" s="168" t="e">
        <f>IF($S$264=Equivalencies!$AE$23,#REF!,HLOOKUP(CONCATENATE($O$2,MS$1),$B$3:$UUU$272,ROW(MO119)-2,FALSE))</f>
        <v>#REF!</v>
      </c>
      <c r="MT119" s="81">
        <f>IF(MV$266=Equivalencies!$AE$23,'Site 33'!$F117,HLOOKUP(CONCATENATE(MR$2,MT$1),$B$3:$UUU$272,ROW($M119)-2,FALSE))</f>
        <v>0</v>
      </c>
      <c r="MU119" s="81">
        <f>IF(MV$266=Equivalencies!$AE$23,'Site 33'!$G117,HLOOKUP(CONCATENATE(MR$2,MU$1),$B$3:$UUU$272,ROW($N119)-2,FALSE))</f>
        <v>0</v>
      </c>
      <c r="MV119" s="81">
        <f>IF(MV$266=Equivalencies!$AE$23,'Site 33'!$H117,HLOOKUP(CONCATENATE(MR$2,MV$1),$B$3:$UUU$272,ROW($O119)-2,FALSE))</f>
        <v>0</v>
      </c>
      <c r="MW119" s="40"/>
      <c r="MX119" s="40"/>
      <c r="MY119" s="40"/>
      <c r="MZ119" s="72"/>
      <c r="NA119" s="73" t="str">
        <f t="shared" si="33"/>
        <v>34Added Service #1:List staff by title based on FTE allocation assigned to the new service12</v>
      </c>
      <c r="NB119" s="168">
        <f>IF(NG$266=Equivalencies!$AE$23,'Site 34'!$C117,HLOOKUP(CONCATENATE(NC$2,NB$1),$B$3:$UUU$272,ROW($J119)-2,FALSE))</f>
        <v>0</v>
      </c>
      <c r="NC119" s="168" t="e">
        <f>IF($S$264=Equivalencies!$AE$23,#REF!,HLOOKUP(CONCATENATE($O$2,NC$1),$B$3:$UUU$272,ROW(#REF!)-2,FALSE))</f>
        <v>#REF!</v>
      </c>
      <c r="ND119" s="168" t="e">
        <f>IF($S$264=Equivalencies!$AE$23,#REF!,HLOOKUP(CONCATENATE($O$2,ND$1),$B$3:$UUU$272,ROW(MZ119)-2,FALSE))</f>
        <v>#REF!</v>
      </c>
      <c r="NE119" s="81">
        <f>IF(NG$266=Equivalencies!$AE$23,'Site 34'!$F117,HLOOKUP(CONCATENATE(NC$2,NE$1),$B$3:$UUU$272,ROW($M119)-2,FALSE))</f>
        <v>0</v>
      </c>
      <c r="NF119" s="81">
        <f>IF(NG$266=Equivalencies!$AE$23,'Site 34'!$G117,HLOOKUP(CONCATENATE(NC$2,NF$1),$B$3:$UUU$272,ROW($N119)-2,FALSE))</f>
        <v>0</v>
      </c>
      <c r="NG119" s="81">
        <f>IF(NG$266=Equivalencies!$AE$23,'Site 34'!$H117,HLOOKUP(CONCATENATE(NC$2,NG$1),$B$3:$UUU$272,ROW($O119)-2,FALSE))</f>
        <v>0</v>
      </c>
      <c r="NH119" s="40"/>
      <c r="NI119" s="40"/>
      <c r="NJ119" s="40"/>
      <c r="NK119" s="72"/>
      <c r="NL119" s="73" t="str">
        <f t="shared" si="34"/>
        <v>35Added Service #1:List staff by title based on FTE allocation assigned to the new service12</v>
      </c>
      <c r="NM119" s="168">
        <f>IF(NR$266=Equivalencies!$AE$23,'Site 35'!$C117,HLOOKUP(CONCATENATE(NN$2,NM$1),$B$3:$UUU$272,ROW($J119)-2,FALSE))</f>
        <v>0</v>
      </c>
      <c r="NN119" s="168" t="e">
        <f>IF($S$264=Equivalencies!$AE$23,#REF!,HLOOKUP(CONCATENATE($O$2,NN$1),$B$3:$UUU$272,ROW(#REF!)-2,FALSE))</f>
        <v>#REF!</v>
      </c>
      <c r="NO119" s="168" t="e">
        <f>IF($S$264=Equivalencies!$AE$23,#REF!,HLOOKUP(CONCATENATE($O$2,NO$1),$B$3:$UUU$272,ROW(NK119)-2,FALSE))</f>
        <v>#REF!</v>
      </c>
      <c r="NP119" s="81">
        <f>IF(NR$266=Equivalencies!$AE$23,'Site 35'!$F117,HLOOKUP(CONCATENATE(NN$2,NP$1),$B$3:$UUU$272,ROW($M119)-2,FALSE))</f>
        <v>0</v>
      </c>
      <c r="NQ119" s="81">
        <f>IF(NR$266=Equivalencies!$AE$23,'Site 35'!$G117,HLOOKUP(CONCATENATE(NN$2,NQ$1),$B$3:$UUU$272,ROW($N119)-2,FALSE))</f>
        <v>0</v>
      </c>
      <c r="NR119" s="81">
        <f>IF(NR$266=Equivalencies!$AE$23,'Site 35'!$H117,HLOOKUP(CONCATENATE(NN$2,NR$1),$B$3:$UUU$272,ROW($O119)-2,FALSE))</f>
        <v>0</v>
      </c>
      <c r="NS119" s="40"/>
      <c r="NT119" s="40"/>
      <c r="NU119" s="40"/>
      <c r="NV119" s="72"/>
      <c r="NW119" s="73" t="str">
        <f t="shared" si="35"/>
        <v>36Added Service #1:List staff by title based on FTE allocation assigned to the new service12</v>
      </c>
      <c r="NX119" s="168">
        <f>IF(OC$266=Equivalencies!$AE$23,'Site 36'!$C117,HLOOKUP(CONCATENATE(NY$2,NX$1),$B$3:$UUU$272,ROW($J119)-2,FALSE))</f>
        <v>0</v>
      </c>
      <c r="NY119" s="168" t="e">
        <f>IF($S$264=Equivalencies!$AE$23,#REF!,HLOOKUP(CONCATENATE($O$2,NY$1),$B$3:$UUU$272,ROW(#REF!)-2,FALSE))</f>
        <v>#REF!</v>
      </c>
      <c r="NZ119" s="168" t="e">
        <f>IF($S$264=Equivalencies!$AE$23,#REF!,HLOOKUP(CONCATENATE($O$2,NZ$1),$B$3:$UUU$272,ROW(NV119)-2,FALSE))</f>
        <v>#REF!</v>
      </c>
      <c r="OA119" s="81">
        <f>IF(OC$266=Equivalencies!$AE$23,'Site 36'!$F117,HLOOKUP(CONCATENATE(NY$2,OA$1),$B$3:$UUU$272,ROW($M119)-2,FALSE))</f>
        <v>0</v>
      </c>
      <c r="OB119" s="81">
        <f>IF(OC$266=Equivalencies!$AE$23,'Site 36'!$G117,HLOOKUP(CONCATENATE(NY$2,OB$1),$B$3:$UUU$272,ROW($N119)-2,FALSE))</f>
        <v>0</v>
      </c>
      <c r="OC119" s="81">
        <f>IF(OC$266=Equivalencies!$AE$23,'Site 36'!$H117,HLOOKUP(CONCATENATE(NY$2,OC$1),$B$3:$UUU$272,ROW($O119)-2,FALSE))</f>
        <v>0</v>
      </c>
      <c r="OD119" s="40"/>
      <c r="OE119" s="40"/>
      <c r="OF119" s="40"/>
      <c r="OG119" s="72"/>
      <c r="OH119" s="73" t="str">
        <f t="shared" si="36"/>
        <v>37Added Service #1:List staff by title based on FTE allocation assigned to the new service12</v>
      </c>
      <c r="OI119" s="168">
        <f>IF(ON$266=Equivalencies!$AE$23,'Site 37'!$C117,HLOOKUP(CONCATENATE(OJ$2,OI$1),$B$3:$UUU$272,ROW($J119)-2,FALSE))</f>
        <v>0</v>
      </c>
      <c r="OJ119" s="168" t="e">
        <f>IF($S$264=Equivalencies!$AE$23,#REF!,HLOOKUP(CONCATENATE($O$2,OJ$1),$B$3:$UUU$272,ROW(#REF!)-2,FALSE))</f>
        <v>#REF!</v>
      </c>
      <c r="OK119" s="168" t="e">
        <f>IF($S$264=Equivalencies!$AE$23,#REF!,HLOOKUP(CONCATENATE($O$2,OK$1),$B$3:$UUU$272,ROW(OG119)-2,FALSE))</f>
        <v>#REF!</v>
      </c>
      <c r="OL119" s="81">
        <f>IF(ON$266=Equivalencies!$AE$23,'Site 37'!$F117,HLOOKUP(CONCATENATE(OJ$2,OL$1),$B$3:$UUU$272,ROW($M119)-2,FALSE))</f>
        <v>0</v>
      </c>
      <c r="OM119" s="81">
        <f>IF(ON$266=Equivalencies!$AE$23,'Site 37'!$G117,HLOOKUP(CONCATENATE(OJ$2,OM$1),$B$3:$UUU$272,ROW($N119)-2,FALSE))</f>
        <v>0</v>
      </c>
      <c r="ON119" s="81">
        <f>IF(ON$266=Equivalencies!$AE$23,'Site 37'!$H117,HLOOKUP(CONCATENATE(OJ$2,ON$1),$B$3:$UUU$272,ROW($O119)-2,FALSE))</f>
        <v>0</v>
      </c>
      <c r="OO119" s="40"/>
      <c r="OP119" s="40"/>
      <c r="OQ119" s="40"/>
      <c r="OR119" s="72"/>
      <c r="OS119" s="73" t="str">
        <f t="shared" si="37"/>
        <v>38Added Service #1:List staff by title based on FTE allocation assigned to the new service12</v>
      </c>
      <c r="OT119" s="168">
        <f>IF(OY$266=Equivalencies!$AE$23,'Site 38'!$C117,HLOOKUP(CONCATENATE(OU$2,OT$1),$B$3:$UUU$272,ROW($J119)-2,FALSE))</f>
        <v>0</v>
      </c>
      <c r="OU119" s="168" t="e">
        <f>IF($S$264=Equivalencies!$AE$23,#REF!,HLOOKUP(CONCATENATE($O$2,OU$1),$B$3:$UUU$272,ROW(#REF!)-2,FALSE))</f>
        <v>#REF!</v>
      </c>
      <c r="OV119" s="168" t="e">
        <f>IF($S$264=Equivalencies!$AE$23,#REF!,HLOOKUP(CONCATENATE($O$2,OV$1),$B$3:$UUU$272,ROW(OR119)-2,FALSE))</f>
        <v>#REF!</v>
      </c>
      <c r="OW119" s="81">
        <f>IF(OY$266=Equivalencies!$AE$23,'Site 38'!$F117,HLOOKUP(CONCATENATE(OU$2,OW$1),$B$3:$UUU$272,ROW($M119)-2,FALSE))</f>
        <v>0</v>
      </c>
      <c r="OX119" s="81">
        <f>IF(OY$266=Equivalencies!$AE$23,'Site 38'!$G117,HLOOKUP(CONCATENATE(OU$2,OX$1),$B$3:$UUU$272,ROW($N119)-2,FALSE))</f>
        <v>0</v>
      </c>
      <c r="OY119" s="81">
        <f>IF(OY$266=Equivalencies!$AE$23,'Site 38'!$H117,HLOOKUP(CONCATENATE(OU$2,OY$1),$B$3:$UUU$272,ROW($O119)-2,FALSE))</f>
        <v>0</v>
      </c>
      <c r="OZ119" s="40"/>
      <c r="PA119" s="40"/>
      <c r="PB119" s="40"/>
      <c r="PC119" s="72"/>
      <c r="PD119" s="73" t="str">
        <f t="shared" si="38"/>
        <v>39Added Service #1:List staff by title based on FTE allocation assigned to the new service12</v>
      </c>
      <c r="PE119" s="168">
        <f>IF(PJ$266=Equivalencies!$AE$23,'Site 39'!$C117,HLOOKUP(CONCATENATE(PF$2,PE$1),$B$3:$UUU$272,ROW($J119)-2,FALSE))</f>
        <v>0</v>
      </c>
      <c r="PF119" s="168" t="e">
        <f>IF($S$264=Equivalencies!$AE$23,#REF!,HLOOKUP(CONCATENATE($O$2,PF$1),$B$3:$UUU$272,ROW(#REF!)-2,FALSE))</f>
        <v>#REF!</v>
      </c>
      <c r="PG119" s="168" t="e">
        <f>IF($S$264=Equivalencies!$AE$23,#REF!,HLOOKUP(CONCATENATE($O$2,PG$1),$B$3:$UUU$272,ROW(PC119)-2,FALSE))</f>
        <v>#REF!</v>
      </c>
      <c r="PH119" s="81">
        <f>IF(PJ$266=Equivalencies!$AE$23,'Site 39'!$F117,HLOOKUP(CONCATENATE(PF$2,PH$1),$B$3:$UUU$272,ROW($M119)-2,FALSE))</f>
        <v>0</v>
      </c>
      <c r="PI119" s="81">
        <f>IF(PJ$266=Equivalencies!$AE$23,'Site 39'!$G117,HLOOKUP(CONCATENATE(PF$2,PI$1),$B$3:$UUU$272,ROW($N119)-2,FALSE))</f>
        <v>0</v>
      </c>
      <c r="PJ119" s="81">
        <f>IF(PJ$266=Equivalencies!$AE$23,'Site 39'!$H117,HLOOKUP(CONCATENATE(PF$2,PJ$1),$B$3:$UUU$272,ROW($O119)-2,FALSE))</f>
        <v>0</v>
      </c>
      <c r="PK119" s="40"/>
      <c r="PL119" s="40"/>
      <c r="PM119" s="40"/>
      <c r="PN119" s="72"/>
      <c r="PO119" s="73" t="str">
        <f t="shared" si="39"/>
        <v>40Added Service #1:List staff by title based on FTE allocation assigned to the new service12</v>
      </c>
      <c r="PP119" s="168">
        <f>IF(PU$266=Equivalencies!$AE$23,'Site 40'!$C117,HLOOKUP(CONCATENATE(PQ$2,PP$1),$B$3:$UUU$272,ROW($J119)-2,FALSE))</f>
        <v>0</v>
      </c>
      <c r="PQ119" s="168" t="e">
        <f>IF($S$264=Equivalencies!$AE$23,#REF!,HLOOKUP(CONCATENATE($O$2,PQ$1),$B$3:$UUU$272,ROW(#REF!)-2,FALSE))</f>
        <v>#REF!</v>
      </c>
      <c r="PR119" s="168" t="e">
        <f>IF($S$264=Equivalencies!$AE$23,#REF!,HLOOKUP(CONCATENATE($O$2,PR$1),$B$3:$UUU$272,ROW(PN119)-2,FALSE))</f>
        <v>#REF!</v>
      </c>
      <c r="PS119" s="81">
        <f>IF(PU$266=Equivalencies!$AE$23,'Site 40'!$F117,HLOOKUP(CONCATENATE(PQ$2,PS$1),$B$3:$UUU$272,ROW($M119)-2,FALSE))</f>
        <v>0</v>
      </c>
      <c r="PT119" s="81">
        <f>IF(PU$266=Equivalencies!$AE$23,'Site 40'!$G117,HLOOKUP(CONCATENATE(PQ$2,PT$1),$B$3:$UUU$272,ROW($N119)-2,FALSE))</f>
        <v>0</v>
      </c>
      <c r="PU119" s="81">
        <f>IF(PU$266=Equivalencies!$AE$23,'Site 40'!$H117,HLOOKUP(CONCATENATE(PQ$2,PU$1),$B$3:$UUU$272,ROW($O119)-2,FALSE))</f>
        <v>0</v>
      </c>
      <c r="PV119" s="40"/>
      <c r="PW119" s="40"/>
      <c r="PX119" s="40"/>
      <c r="PY119" s="72"/>
      <c r="PZ119" s="73" t="str">
        <f t="shared" si="40"/>
        <v>41Added Service #1:List staff by title based on FTE allocation assigned to the new service12</v>
      </c>
      <c r="QA119" s="168">
        <f>IF(QF$266=Equivalencies!$AE$23,'Site 41'!$C117,HLOOKUP(CONCATENATE(QB$2,QA$1),$B$3:$UUU$272,ROW($J119)-2,FALSE))</f>
        <v>0</v>
      </c>
      <c r="QB119" s="168" t="e">
        <f>IF($S$264=Equivalencies!$AE$23,#REF!,HLOOKUP(CONCATENATE($O$2,QB$1),$B$3:$UUU$272,ROW(#REF!)-2,FALSE))</f>
        <v>#REF!</v>
      </c>
      <c r="QC119" s="168" t="e">
        <f>IF($S$264=Equivalencies!$AE$23,#REF!,HLOOKUP(CONCATENATE($O$2,QC$1),$B$3:$UUU$272,ROW(PY119)-2,FALSE))</f>
        <v>#REF!</v>
      </c>
      <c r="QD119" s="81">
        <f>IF(QF$266=Equivalencies!$AE$23,'Site 41'!$F117,HLOOKUP(CONCATENATE(QB$2,QD$1),$B$3:$UUU$272,ROW($M119)-2,FALSE))</f>
        <v>0</v>
      </c>
      <c r="QE119" s="81">
        <f>IF(QF$266=Equivalencies!$AE$23,'Site 41'!$G117,HLOOKUP(CONCATENATE(QB$2,QE$1),$B$3:$UUU$272,ROW($N119)-2,FALSE))</f>
        <v>0</v>
      </c>
      <c r="QF119" s="81">
        <f>IF(QF$266=Equivalencies!$AE$23,'Site 41'!$H117,HLOOKUP(CONCATENATE(QB$2,QF$1),$B$3:$UUU$272,ROW($O119)-2,FALSE))</f>
        <v>0</v>
      </c>
      <c r="QG119" s="40"/>
      <c r="QH119" s="40"/>
      <c r="QI119" s="40"/>
      <c r="QJ119" s="72"/>
      <c r="QK119" s="73" t="str">
        <f t="shared" si="41"/>
        <v>42Added Service #1:List staff by title based on FTE allocation assigned to the new service12</v>
      </c>
      <c r="QL119" s="168">
        <f>IF(QQ$266=Equivalencies!$AE$23,'Site 42'!$C117,HLOOKUP(CONCATENATE(QM$2,QL$1),$B$3:$UUU$272,ROW($J119)-2,FALSE))</f>
        <v>0</v>
      </c>
      <c r="QM119" s="168" t="e">
        <f>IF($S$264=Equivalencies!$AE$23,#REF!,HLOOKUP(CONCATENATE($O$2,QM$1),$B$3:$UUU$272,ROW(#REF!)-2,FALSE))</f>
        <v>#REF!</v>
      </c>
      <c r="QN119" s="168" t="e">
        <f>IF($S$264=Equivalencies!$AE$23,#REF!,HLOOKUP(CONCATENATE($O$2,QN$1),$B$3:$UUU$272,ROW(QJ119)-2,FALSE))</f>
        <v>#REF!</v>
      </c>
      <c r="QO119" s="81">
        <f>IF(QQ$266=Equivalencies!$AE$23,'Site 42'!$F117,HLOOKUP(CONCATENATE(QM$2,QO$1),$B$3:$UUU$272,ROW($M119)-2,FALSE))</f>
        <v>0</v>
      </c>
      <c r="QP119" s="81">
        <f>IF(QQ$266=Equivalencies!$AE$23,'Site 42'!$G117,HLOOKUP(CONCATENATE(QM$2,QP$1),$B$3:$UUU$272,ROW($N119)-2,FALSE))</f>
        <v>0</v>
      </c>
      <c r="QQ119" s="81">
        <f>IF(QQ$266=Equivalencies!$AE$23,'Site 42'!$H117,HLOOKUP(CONCATENATE(QM$2,QQ$1),$B$3:$UUU$272,ROW($O119)-2,FALSE))</f>
        <v>0</v>
      </c>
      <c r="QR119" s="40"/>
      <c r="QS119" s="40"/>
      <c r="QT119" s="40"/>
      <c r="QU119" s="72"/>
      <c r="QV119" s="73" t="str">
        <f t="shared" si="42"/>
        <v>43Added Service #1:List staff by title based on FTE allocation assigned to the new service12</v>
      </c>
      <c r="QW119" s="168">
        <f>IF(RB$266=Equivalencies!$AE$23,'Site 43'!$C117,HLOOKUP(CONCATENATE(QX$2,QW$1),$B$3:$UUU$272,ROW($J119)-2,FALSE))</f>
        <v>0</v>
      </c>
      <c r="QX119" s="168" t="e">
        <f>IF($S$264=Equivalencies!$AE$23,#REF!,HLOOKUP(CONCATENATE($O$2,QX$1),$B$3:$UUU$272,ROW(#REF!)-2,FALSE))</f>
        <v>#REF!</v>
      </c>
      <c r="QY119" s="168" t="e">
        <f>IF($S$264=Equivalencies!$AE$23,#REF!,HLOOKUP(CONCATENATE($O$2,QY$1),$B$3:$UUU$272,ROW(QU119)-2,FALSE))</f>
        <v>#REF!</v>
      </c>
      <c r="QZ119" s="81">
        <f>IF(RB$266=Equivalencies!$AE$23,'Site 43'!$F117,HLOOKUP(CONCATENATE(QX$2,QZ$1),$B$3:$UUU$272,ROW($M119)-2,FALSE))</f>
        <v>0</v>
      </c>
      <c r="RA119" s="81">
        <f>IF(RB$266=Equivalencies!$AE$23,'Site 43'!$G117,HLOOKUP(CONCATENATE(QX$2,RA$1),$B$3:$UUU$272,ROW($N119)-2,FALSE))</f>
        <v>0</v>
      </c>
      <c r="RB119" s="81">
        <f>IF(RB$266=Equivalencies!$AE$23,'Site 43'!$H117,HLOOKUP(CONCATENATE(QX$2,RB$1),$B$3:$UUU$272,ROW($O119)-2,FALSE))</f>
        <v>0</v>
      </c>
      <c r="RC119" s="40"/>
      <c r="RD119" s="40"/>
      <c r="RE119" s="40"/>
      <c r="RF119" s="72"/>
      <c r="RG119" s="73" t="str">
        <f t="shared" si="43"/>
        <v>44Added Service #1:List staff by title based on FTE allocation assigned to the new service12</v>
      </c>
      <c r="RH119" s="168">
        <f>IF(RM$266=Equivalencies!$AE$23,'Site 44'!$C117,HLOOKUP(CONCATENATE(RI$2,RH$1),$B$3:$UUU$272,ROW($J119)-2,FALSE))</f>
        <v>0</v>
      </c>
      <c r="RI119" s="168" t="e">
        <f>IF($S$264=Equivalencies!$AE$23,#REF!,HLOOKUP(CONCATENATE($O$2,RI$1),$B$3:$UUU$272,ROW(#REF!)-2,FALSE))</f>
        <v>#REF!</v>
      </c>
      <c r="RJ119" s="168" t="e">
        <f>IF($S$264=Equivalencies!$AE$23,#REF!,HLOOKUP(CONCATENATE($O$2,RJ$1),$B$3:$UUU$272,ROW(RF119)-2,FALSE))</f>
        <v>#REF!</v>
      </c>
      <c r="RK119" s="81">
        <f>IF(RM$266=Equivalencies!$AE$23,'Site 44'!$F117,HLOOKUP(CONCATENATE(RI$2,RK$1),$B$3:$UUU$272,ROW($M119)-2,FALSE))</f>
        <v>0</v>
      </c>
      <c r="RL119" s="81">
        <f>IF(RM$266=Equivalencies!$AE$23,'Site 44'!$G117,HLOOKUP(CONCATENATE(RI$2,RL$1),$B$3:$UUU$272,ROW($N119)-2,FALSE))</f>
        <v>0</v>
      </c>
      <c r="RM119" s="81">
        <f>IF(RM$266=Equivalencies!$AE$23,'Site 44'!$H117,HLOOKUP(CONCATENATE(RI$2,RM$1),$B$3:$UUU$272,ROW($O119)-2,FALSE))</f>
        <v>0</v>
      </c>
      <c r="RN119" s="40"/>
      <c r="RO119" s="40"/>
      <c r="RP119" s="40"/>
      <c r="RQ119" s="72"/>
      <c r="RR119" s="73" t="str">
        <f t="shared" si="44"/>
        <v>45Added Service #1:List staff by title based on FTE allocation assigned to the new service12</v>
      </c>
      <c r="RS119" s="168">
        <f>IF(RX$266=Equivalencies!$AE$23,'Site 45'!$C117,HLOOKUP(CONCATENATE(RT$2,RS$1),$B$3:$UUU$272,ROW($J119)-2,FALSE))</f>
        <v>0</v>
      </c>
      <c r="RT119" s="168" t="e">
        <f>IF($S$264=Equivalencies!$AE$23,#REF!,HLOOKUP(CONCATENATE($O$2,RT$1),$B$3:$UUU$272,ROW(#REF!)-2,FALSE))</f>
        <v>#REF!</v>
      </c>
      <c r="RU119" s="168" t="e">
        <f>IF($S$264=Equivalencies!$AE$23,#REF!,HLOOKUP(CONCATENATE($O$2,RU$1),$B$3:$UUU$272,ROW(RQ119)-2,FALSE))</f>
        <v>#REF!</v>
      </c>
      <c r="RV119" s="81">
        <f>IF(RX$266=Equivalencies!$AE$23,'Site 45'!$F117,HLOOKUP(CONCATENATE(RT$2,RV$1),$B$3:$UUU$272,ROW($M119)-2,FALSE))</f>
        <v>0</v>
      </c>
      <c r="RW119" s="81">
        <f>IF(RX$266=Equivalencies!$AE$23,'Site 45'!$G117,HLOOKUP(CONCATENATE(RT$2,RW$1),$B$3:$UUU$272,ROW($N119)-2,FALSE))</f>
        <v>0</v>
      </c>
      <c r="RX119" s="81">
        <f>IF(RX$266=Equivalencies!$AE$23,'Site 45'!$H117,HLOOKUP(CONCATENATE(RT$2,RX$1),$B$3:$UUU$272,ROW($O119)-2,FALSE))</f>
        <v>0</v>
      </c>
      <c r="RY119" s="40"/>
      <c r="RZ119" s="40"/>
      <c r="SA119" s="40"/>
      <c r="SB119" s="72"/>
      <c r="SC119" s="73" t="str">
        <f t="shared" si="45"/>
        <v>46Added Service #1:List staff by title based on FTE allocation assigned to the new service12</v>
      </c>
      <c r="SD119" s="168">
        <f>IF(SI$266=Equivalencies!$AE$23,'Site 46'!$C117,HLOOKUP(CONCATENATE(SE$2,SD$1),$B$3:$UUU$272,ROW($J119)-2,FALSE))</f>
        <v>0</v>
      </c>
      <c r="SE119" s="168" t="e">
        <f>IF($S$264=Equivalencies!$AE$23,#REF!,HLOOKUP(CONCATENATE($O$2,SE$1),$B$3:$UUU$272,ROW(#REF!)-2,FALSE))</f>
        <v>#REF!</v>
      </c>
      <c r="SF119" s="168" t="e">
        <f>IF($S$264=Equivalencies!$AE$23,#REF!,HLOOKUP(CONCATENATE($O$2,SF$1),$B$3:$UUU$272,ROW(SB119)-2,FALSE))</f>
        <v>#REF!</v>
      </c>
      <c r="SG119" s="81">
        <f>IF(SI$266=Equivalencies!$AE$23,'Site 46'!$F117,HLOOKUP(CONCATENATE(SE$2,SG$1),$B$3:$UUU$272,ROW($M119)-2,FALSE))</f>
        <v>0</v>
      </c>
      <c r="SH119" s="81">
        <f>IF(SI$266=Equivalencies!$AE$23,'Site 46'!$G117,HLOOKUP(CONCATENATE(SE$2,SH$1),$B$3:$UUU$272,ROW($N119)-2,FALSE))</f>
        <v>0</v>
      </c>
      <c r="SI119" s="81">
        <f>IF(SI$266=Equivalencies!$AE$23,'Site 46'!$H117,HLOOKUP(CONCATENATE(SE$2,SI$1),$B$3:$UUU$272,ROW($O119)-2,FALSE))</f>
        <v>0</v>
      </c>
      <c r="SJ119" s="40"/>
      <c r="SK119" s="40"/>
      <c r="SL119" s="40"/>
      <c r="SM119" s="72"/>
      <c r="SN119" s="73" t="str">
        <f t="shared" si="46"/>
        <v>47Added Service #1:List staff by title based on FTE allocation assigned to the new service12</v>
      </c>
      <c r="SO119" s="168">
        <f>IF(ST$266=Equivalencies!$AE$23,'Site 47'!$C117,HLOOKUP(CONCATENATE(SP$2,SO$1),$B$3:$UUU$272,ROW($J119)-2,FALSE))</f>
        <v>0</v>
      </c>
      <c r="SP119" s="168" t="e">
        <f>IF($S$264=Equivalencies!$AE$23,#REF!,HLOOKUP(CONCATENATE($O$2,SP$1),$B$3:$UUU$272,ROW(#REF!)-2,FALSE))</f>
        <v>#REF!</v>
      </c>
      <c r="SQ119" s="168" t="e">
        <f>IF($S$264=Equivalencies!$AE$23,#REF!,HLOOKUP(CONCATENATE($O$2,SQ$1),$B$3:$UUU$272,ROW(SM119)-2,FALSE))</f>
        <v>#REF!</v>
      </c>
      <c r="SR119" s="81">
        <f>IF(ST$266=Equivalencies!$AE$23,'Site 47'!$F117,HLOOKUP(CONCATENATE(SP$2,SR$1),$B$3:$UUU$272,ROW($M119)-2,FALSE))</f>
        <v>0</v>
      </c>
      <c r="SS119" s="81">
        <f>IF(ST$266=Equivalencies!$AE$23,'Site 47'!$G117,HLOOKUP(CONCATENATE(SP$2,SS$1),$B$3:$UUU$272,ROW($N119)-2,FALSE))</f>
        <v>0</v>
      </c>
      <c r="ST119" s="81">
        <f>IF(ST$266=Equivalencies!$AE$23,'Site 47'!$H117,HLOOKUP(CONCATENATE(SP$2,ST$1),$B$3:$UUU$272,ROW($O119)-2,FALSE))</f>
        <v>0</v>
      </c>
      <c r="SU119" s="40"/>
      <c r="SV119" s="40"/>
      <c r="SW119" s="40"/>
      <c r="SX119" s="72"/>
      <c r="SY119" s="73" t="str">
        <f t="shared" si="47"/>
        <v>48Added Service #1:List staff by title based on FTE allocation assigned to the new service12</v>
      </c>
      <c r="SZ119" s="168">
        <f>IF(TE$266=Equivalencies!$AE$23,'Site 48'!$C117,HLOOKUP(CONCATENATE(TA$2,SZ$1),$B$3:$UUU$272,ROW($J119)-2,FALSE))</f>
        <v>0</v>
      </c>
      <c r="TA119" s="168" t="e">
        <f>IF($S$264=Equivalencies!$AE$23,#REF!,HLOOKUP(CONCATENATE($O$2,TA$1),$B$3:$UUU$272,ROW(#REF!)-2,FALSE))</f>
        <v>#REF!</v>
      </c>
      <c r="TB119" s="168" t="e">
        <f>IF($S$264=Equivalencies!$AE$23,#REF!,HLOOKUP(CONCATENATE($O$2,TB$1),$B$3:$UUU$272,ROW(SX119)-2,FALSE))</f>
        <v>#REF!</v>
      </c>
      <c r="TC119" s="81">
        <f>IF(TE$266=Equivalencies!$AE$23,'Site 48'!$F117,HLOOKUP(CONCATENATE(TA$2,TC$1),$B$3:$UUU$272,ROW($M119)-2,FALSE))</f>
        <v>0</v>
      </c>
      <c r="TD119" s="81">
        <f>IF(TE$266=Equivalencies!$AE$23,'Site 48'!$G117,HLOOKUP(CONCATENATE(TA$2,TD$1),$B$3:$UUU$272,ROW($N119)-2,FALSE))</f>
        <v>0</v>
      </c>
      <c r="TE119" s="81">
        <f>IF(TE$266=Equivalencies!$AE$23,'Site 48'!$H117,HLOOKUP(CONCATENATE(TA$2,TE$1),$B$3:$UUU$272,ROW($O119)-2,FALSE))</f>
        <v>0</v>
      </c>
      <c r="TF119" s="40"/>
      <c r="TG119" s="40"/>
      <c r="TH119" s="40"/>
      <c r="TI119" s="72"/>
      <c r="TJ119" s="73" t="str">
        <f t="shared" si="48"/>
        <v>49Added Service #1:List staff by title based on FTE allocation assigned to the new service12</v>
      </c>
      <c r="TK119" s="168">
        <f>IF(TP$266=Equivalencies!$AE$23,'Site 49'!$C117,HLOOKUP(CONCATENATE(TL$2,TK$1),$B$3:$UUU$272,ROW($J119)-2,FALSE))</f>
        <v>0</v>
      </c>
      <c r="TL119" s="168" t="e">
        <f>IF($S$264=Equivalencies!$AE$23,#REF!,HLOOKUP(CONCATENATE($O$2,TL$1),$B$3:$UUU$272,ROW(#REF!)-2,FALSE))</f>
        <v>#REF!</v>
      </c>
      <c r="TM119" s="168" t="e">
        <f>IF($S$264=Equivalencies!$AE$23,#REF!,HLOOKUP(CONCATENATE($O$2,TM$1),$B$3:$UUU$272,ROW(TI119)-2,FALSE))</f>
        <v>#REF!</v>
      </c>
      <c r="TN119" s="81">
        <f>IF(TP$266=Equivalencies!$AE$23,'Site 49'!$F117,HLOOKUP(CONCATENATE(TL$2,TN$1),$B$3:$UUU$272,ROW($M119)-2,FALSE))</f>
        <v>0</v>
      </c>
      <c r="TO119" s="81">
        <f>IF(TP$266=Equivalencies!$AE$23,'Site 49'!$G117,HLOOKUP(CONCATENATE(TL$2,TO$1),$B$3:$UUU$272,ROW($N119)-2,FALSE))</f>
        <v>0</v>
      </c>
      <c r="TP119" s="81">
        <f>IF(TP$266=Equivalencies!$AE$23,'Site 49'!$H117,HLOOKUP(CONCATENATE(TL$2,TP$1),$B$3:$UUU$272,ROW($O119)-2,FALSE))</f>
        <v>0</v>
      </c>
      <c r="TQ119" s="40"/>
      <c r="TR119" s="40"/>
      <c r="TS119" s="40"/>
      <c r="TT119" s="72"/>
      <c r="TU119" s="73" t="str">
        <f t="shared" si="49"/>
        <v>50Added Service #1:List staff by title based on FTE allocation assigned to the new service12</v>
      </c>
      <c r="TV119" s="168">
        <f>IF(UA$266=Equivalencies!$AE$23,'Site 50'!$C117,HLOOKUP(CONCATENATE(TW$2,TV$1),$B$3:$UUU$272,ROW($J119)-2,FALSE))</f>
        <v>0</v>
      </c>
      <c r="TW119" s="168" t="e">
        <f>IF($S$264=Equivalencies!$AE$23,#REF!,HLOOKUP(CONCATENATE($O$2,TW$1),$B$3:$UUU$272,ROW(#REF!)-2,FALSE))</f>
        <v>#REF!</v>
      </c>
      <c r="TX119" s="168" t="e">
        <f>IF($S$264=Equivalencies!$AE$23,#REF!,HLOOKUP(CONCATENATE($O$2,TX$1),$B$3:$UUU$272,ROW(TT119)-2,FALSE))</f>
        <v>#REF!</v>
      </c>
      <c r="TY119" s="81">
        <f>IF(UA$266=Equivalencies!$AE$23,'Site 50'!$F117,HLOOKUP(CONCATENATE(TW$2,TY$1),$B$3:$UUU$272,ROW($M119)-2,FALSE))</f>
        <v>0</v>
      </c>
      <c r="TZ119" s="81">
        <f>IF(UA$266=Equivalencies!$AE$23,'Site 50'!$G117,HLOOKUP(CONCATENATE(TW$2,TZ$1),$B$3:$UUU$272,ROW($N119)-2,FALSE))</f>
        <v>0</v>
      </c>
      <c r="UA119" s="81">
        <f>IF(UA$266=Equivalencies!$AE$23,'Site 50'!$H117,HLOOKUP(CONCATENATE(TW$2,UA$1),$B$3:$UUU$272,ROW($O119)-2,FALSE))</f>
        <v>0</v>
      </c>
      <c r="UB119" s="40"/>
      <c r="UC119" s="40"/>
      <c r="UD119" s="40"/>
      <c r="UE119" s="72"/>
    </row>
    <row r="120" spans="1:551" x14ac:dyDescent="0.25">
      <c r="A120" s="75">
        <v>13</v>
      </c>
      <c r="B120" s="73" t="str">
        <f t="shared" si="0"/>
        <v>1Added Service #1:List staff by title based on FTE allocation assigned to the new service13</v>
      </c>
      <c r="C120" s="168">
        <f>IF(H$266=Equivalencies!$AE$23,'Site 1'!$C118,HLOOKUP(CONCATENATE(D$2,C$1),$B$3:$UUU$272,ROW($J120)-2,FALSE))</f>
        <v>0</v>
      </c>
      <c r="D120" s="168" t="e">
        <f>IF($S$264=Equivalencies!$AE$23,#REF!,HLOOKUP(CONCATENATE($O$2,D$1),$B$3:$UUU$272,ROW(#REF!)-2,FALSE))</f>
        <v>#REF!</v>
      </c>
      <c r="E120" s="168" t="e">
        <f>IF($S$264=Equivalencies!$AE$23,#REF!,HLOOKUP(CONCATENATE($O$2,E$1),$B$3:$UUU$272,ROW(A120)-2,FALSE))</f>
        <v>#REF!</v>
      </c>
      <c r="F120" s="81">
        <f>IF(H$266=Equivalencies!$AE$23,'Site 1'!$F118,HLOOKUP(CONCATENATE(D$2,F$1),$B$3:$UUU$272,ROW($M120)-2,FALSE))</f>
        <v>0</v>
      </c>
      <c r="G120" s="81">
        <f>IF(H$266=Equivalencies!$AE$23,'Site 1'!$G118,HLOOKUP(CONCATENATE(D$2,G$1),$B$3:$UUU$272,ROW($N120)-2,FALSE))</f>
        <v>0</v>
      </c>
      <c r="H120" s="81">
        <f>IF(H$266=Equivalencies!$AE$23,'Site 1'!$H118,HLOOKUP(CONCATENATE(D$2,H$1),$B$3:$UUU$272,ROW($O120)-2,FALSE))</f>
        <v>0</v>
      </c>
      <c r="I120" s="40"/>
      <c r="J120" s="40"/>
      <c r="K120" s="40"/>
      <c r="L120" s="72"/>
      <c r="M120" s="73" t="str">
        <f t="shared" si="1"/>
        <v>2Added Service #1:List staff by title based on FTE allocation assigned to the new service13</v>
      </c>
      <c r="N120" s="168">
        <f>IF(S$266=Equivalencies!$AE$23,'Site 2'!$C118,HLOOKUP(CONCATENATE(O$2,N$1),$B$3:$UUU$272,ROW($J120)-2,FALSE))</f>
        <v>0</v>
      </c>
      <c r="O120" s="168" t="e">
        <f>IF($S$264=Equivalencies!$AE$23,#REF!,HLOOKUP(CONCATENATE($O$2,O$1),$B$3:$UUU$272,ROW(#REF!)-2,FALSE))</f>
        <v>#REF!</v>
      </c>
      <c r="P120" s="168" t="e">
        <f>IF($S$264=Equivalencies!$AE$23,#REF!,HLOOKUP(CONCATENATE($O$2,P$1),$B$3:$UUU$272,ROW(L120)-2,FALSE))</f>
        <v>#REF!</v>
      </c>
      <c r="Q120" s="81">
        <f>IF(S$266=Equivalencies!$AE$23,'Site 2'!$F118,HLOOKUP(CONCATENATE(O$2,Q$1),$B$3:$UUU$272,ROW($M120)-2,FALSE))</f>
        <v>0</v>
      </c>
      <c r="R120" s="81">
        <f>IF(S$266=Equivalencies!$AE$23,'Site 2'!$G118,HLOOKUP(CONCATENATE(O$2,R$1),$B$3:$UUU$272,ROW($N120)-2,FALSE))</f>
        <v>0</v>
      </c>
      <c r="S120" s="81">
        <f>IF(S$266=Equivalencies!$AE$23,'Site 2'!$H118,HLOOKUP(CONCATENATE(O$2,S$1),$B$3:$UUU$272,ROW($O120)-2,FALSE))</f>
        <v>0</v>
      </c>
      <c r="T120" s="40"/>
      <c r="U120" s="40"/>
      <c r="V120" s="40"/>
      <c r="W120" s="72"/>
      <c r="X120" s="73" t="str">
        <f t="shared" si="2"/>
        <v>3Added Service #1:List staff by title based on FTE allocation assigned to the new service13</v>
      </c>
      <c r="Y120" s="168">
        <f>IF(AD$266=Equivalencies!$AE$23,'Site 3'!$C118,HLOOKUP(CONCATENATE(Z$2,Y$1),$B$3:$UUU$272,ROW($J120)-2,FALSE))</f>
        <v>0</v>
      </c>
      <c r="Z120" s="168" t="e">
        <f>IF($S$264=Equivalencies!$AE$23,#REF!,HLOOKUP(CONCATENATE($O$2,Z$1),$B$3:$UUU$272,ROW(#REF!)-2,FALSE))</f>
        <v>#REF!</v>
      </c>
      <c r="AA120" s="168" t="e">
        <f>IF($S$264=Equivalencies!$AE$23,#REF!,HLOOKUP(CONCATENATE($O$2,AA$1),$B$3:$UUU$272,ROW(W120)-2,FALSE))</f>
        <v>#REF!</v>
      </c>
      <c r="AB120" s="81">
        <f>IF(AD$266=Equivalencies!$AE$23,'Site 3'!$F118,HLOOKUP(CONCATENATE(Z$2,AB$1),$B$3:$UUU$272,ROW($M120)-2,FALSE))</f>
        <v>0</v>
      </c>
      <c r="AC120" s="81">
        <f>IF(AD$266=Equivalencies!$AE$23,'Site 3'!$G118,HLOOKUP(CONCATENATE(Z$2,AC$1),$B$3:$UUU$272,ROW($N120)-2,FALSE))</f>
        <v>0</v>
      </c>
      <c r="AD120" s="81">
        <f>IF(AD$266=Equivalencies!$AE$23,'Site 3'!$H118,HLOOKUP(CONCATENATE(Z$2,AD$1),$B$3:$UUU$272,ROW($O120)-2,FALSE))</f>
        <v>0</v>
      </c>
      <c r="AE120" s="40"/>
      <c r="AF120" s="40"/>
      <c r="AG120" s="40"/>
      <c r="AH120" s="72"/>
      <c r="AI120" s="73" t="str">
        <f t="shared" si="3"/>
        <v>4Added Service #1:List staff by title based on FTE allocation assigned to the new service13</v>
      </c>
      <c r="AJ120" s="168">
        <f>IF(AO$266=Equivalencies!$AE$23,'Site 4'!$C118,HLOOKUP(CONCATENATE(AK$2,AJ$1),$B$3:$UUU$272,ROW($J120)-2,FALSE))</f>
        <v>0</v>
      </c>
      <c r="AK120" s="168" t="e">
        <f>IF($S$264=Equivalencies!$AE$23,#REF!,HLOOKUP(CONCATENATE($O$2,AK$1),$B$3:$UUU$272,ROW(#REF!)-2,FALSE))</f>
        <v>#REF!</v>
      </c>
      <c r="AL120" s="168" t="e">
        <f>IF($S$264=Equivalencies!$AE$23,#REF!,HLOOKUP(CONCATENATE($O$2,AL$1),$B$3:$UUU$272,ROW(AH120)-2,FALSE))</f>
        <v>#REF!</v>
      </c>
      <c r="AM120" s="81">
        <f>IF(AO$266=Equivalencies!$AE$23,'Site 4'!$F118,HLOOKUP(CONCATENATE(AK$2,AM$1),$B$3:$UUU$272,ROW($M120)-2,FALSE))</f>
        <v>0</v>
      </c>
      <c r="AN120" s="81">
        <f>IF(AO$266=Equivalencies!$AE$23,'Site 4'!$G118,HLOOKUP(CONCATENATE(AK$2,AN$1),$B$3:$UUU$272,ROW($N120)-2,FALSE))</f>
        <v>0</v>
      </c>
      <c r="AO120" s="81">
        <f>IF(AO$266=Equivalencies!$AE$23,'Site 4'!$H118,HLOOKUP(CONCATENATE(AK$2,AO$1),$B$3:$UUU$272,ROW($O120)-2,FALSE))</f>
        <v>0</v>
      </c>
      <c r="AP120" s="40"/>
      <c r="AQ120" s="40"/>
      <c r="AR120" s="40"/>
      <c r="AS120" s="72"/>
      <c r="AT120" s="73" t="str">
        <f t="shared" si="4"/>
        <v>5Added Service #1:List staff by title based on FTE allocation assigned to the new service13</v>
      </c>
      <c r="AU120" s="168">
        <f>IF(AZ$266=Equivalencies!$AE$23,'Site 5'!$C118,HLOOKUP(CONCATENATE(AV$2,AU$1),$B$3:$UUU$272,ROW($J120)-2,FALSE))</f>
        <v>0</v>
      </c>
      <c r="AV120" s="168" t="e">
        <f>IF($S$264=Equivalencies!$AE$23,#REF!,HLOOKUP(CONCATENATE($O$2,AV$1),$B$3:$UUU$272,ROW(#REF!)-2,FALSE))</f>
        <v>#REF!</v>
      </c>
      <c r="AW120" s="168" t="e">
        <f>IF($S$264=Equivalencies!$AE$23,#REF!,HLOOKUP(CONCATENATE($O$2,AW$1),$B$3:$UUU$272,ROW(AS120)-2,FALSE))</f>
        <v>#REF!</v>
      </c>
      <c r="AX120" s="81">
        <f>IF(AZ$266=Equivalencies!$AE$23,'Site 5'!$F118,HLOOKUP(CONCATENATE(AV$2,AX$1),$B$3:$UUU$272,ROW($M120)-2,FALSE))</f>
        <v>0</v>
      </c>
      <c r="AY120" s="81">
        <f>IF(AZ$266=Equivalencies!$AE$23,'Site 5'!$G118,HLOOKUP(CONCATENATE(AV$2,AY$1),$B$3:$UUU$272,ROW($N120)-2,FALSE))</f>
        <v>0</v>
      </c>
      <c r="AZ120" s="81">
        <f>IF(AZ$266=Equivalencies!$AE$23,'Site 5'!$H118,HLOOKUP(CONCATENATE(AV$2,AZ$1),$B$3:$UUU$272,ROW($O120)-2,FALSE))</f>
        <v>0</v>
      </c>
      <c r="BA120" s="40"/>
      <c r="BB120" s="40"/>
      <c r="BC120" s="40"/>
      <c r="BD120" s="72"/>
      <c r="BE120" s="73" t="str">
        <f t="shared" si="5"/>
        <v>6Added Service #1:List staff by title based on FTE allocation assigned to the new service13</v>
      </c>
      <c r="BF120" s="168">
        <f>IF(BK$266=Equivalencies!$AE$23,'Site 6'!$C118,HLOOKUP(CONCATENATE(BG$2,BF$1),$B$3:$UUU$272,ROW($J120)-2,FALSE))</f>
        <v>0</v>
      </c>
      <c r="BG120" s="168" t="e">
        <f>IF($S$264=Equivalencies!$AE$23,#REF!,HLOOKUP(CONCATENATE($O$2,BG$1),$B$3:$UUU$272,ROW(#REF!)-2,FALSE))</f>
        <v>#REF!</v>
      </c>
      <c r="BH120" s="168" t="e">
        <f>IF($S$264=Equivalencies!$AE$23,#REF!,HLOOKUP(CONCATENATE($O$2,BH$1),$B$3:$UUU$272,ROW(BD120)-2,FALSE))</f>
        <v>#REF!</v>
      </c>
      <c r="BI120" s="81">
        <f>IF(BK$266=Equivalencies!$AE$23,'Site 6'!$F118,HLOOKUP(CONCATENATE(BG$2,BI$1),$B$3:$UUU$272,ROW($M120)-2,FALSE))</f>
        <v>0</v>
      </c>
      <c r="BJ120" s="81">
        <f>IF(BK$266=Equivalencies!$AE$23,'Site 6'!$G118,HLOOKUP(CONCATENATE(BG$2,BJ$1),$B$3:$UUU$272,ROW($N120)-2,FALSE))</f>
        <v>0</v>
      </c>
      <c r="BK120" s="81">
        <f>IF(BK$266=Equivalencies!$AE$23,'Site 6'!$H118,HLOOKUP(CONCATENATE(BG$2,BK$1),$B$3:$UUU$272,ROW($O120)-2,FALSE))</f>
        <v>0</v>
      </c>
      <c r="BL120" s="40"/>
      <c r="BM120" s="40"/>
      <c r="BN120" s="40"/>
      <c r="BO120" s="72"/>
      <c r="BP120" s="73" t="str">
        <f t="shared" si="6"/>
        <v>7Added Service #1:List staff by title based on FTE allocation assigned to the new service13</v>
      </c>
      <c r="BQ120" s="168">
        <f>IF(BV$266=Equivalencies!$AE$23,'Site 7'!$C118,HLOOKUP(CONCATENATE(BR$2,BQ$1),$B$3:$UUU$272,ROW($J120)-2,FALSE))</f>
        <v>0</v>
      </c>
      <c r="BR120" s="168" t="e">
        <f>IF($S$264=Equivalencies!$AE$23,#REF!,HLOOKUP(CONCATENATE($O$2,BR$1),$B$3:$UUU$272,ROW(#REF!)-2,FALSE))</f>
        <v>#REF!</v>
      </c>
      <c r="BS120" s="168" t="e">
        <f>IF($S$264=Equivalencies!$AE$23,#REF!,HLOOKUP(CONCATENATE($O$2,BS$1),$B$3:$UUU$272,ROW(BO120)-2,FALSE))</f>
        <v>#REF!</v>
      </c>
      <c r="BT120" s="81">
        <f>IF(BV$266=Equivalencies!$AE$23,'Site 7'!$F118,HLOOKUP(CONCATENATE(BR$2,BT$1),$B$3:$UUU$272,ROW($M120)-2,FALSE))</f>
        <v>0</v>
      </c>
      <c r="BU120" s="81">
        <f>IF(BV$266=Equivalencies!$AE$23,'Site 7'!$G118,HLOOKUP(CONCATENATE(BR$2,BU$1),$B$3:$UUU$272,ROW($N120)-2,FALSE))</f>
        <v>0</v>
      </c>
      <c r="BV120" s="81">
        <f>IF(BV$266=Equivalencies!$AE$23,'Site 7'!$H118,HLOOKUP(CONCATENATE(BR$2,BV$1),$B$3:$UUU$272,ROW($O120)-2,FALSE))</f>
        <v>0</v>
      </c>
      <c r="BW120" s="40"/>
      <c r="BX120" s="40"/>
      <c r="BY120" s="40"/>
      <c r="BZ120" s="72"/>
      <c r="CA120" s="73" t="str">
        <f t="shared" si="7"/>
        <v>8Added Service #1:List staff by title based on FTE allocation assigned to the new service13</v>
      </c>
      <c r="CB120" s="168">
        <f>IF(CG$266=Equivalencies!$AE$23,'Site 8'!$C118,HLOOKUP(CONCATENATE(CC$2,CB$1),$B$3:$UUU$272,ROW($J120)-2,FALSE))</f>
        <v>0</v>
      </c>
      <c r="CC120" s="168" t="e">
        <f>IF($S$264=Equivalencies!$AE$23,#REF!,HLOOKUP(CONCATENATE($O$2,CC$1),$B$3:$UUU$272,ROW(#REF!)-2,FALSE))</f>
        <v>#REF!</v>
      </c>
      <c r="CD120" s="168" t="e">
        <f>IF($S$264=Equivalencies!$AE$23,#REF!,HLOOKUP(CONCATENATE($O$2,CD$1),$B$3:$UUU$272,ROW(BZ120)-2,FALSE))</f>
        <v>#REF!</v>
      </c>
      <c r="CE120" s="81">
        <f>IF(CG$266=Equivalencies!$AE$23,'Site 8'!$F118,HLOOKUP(CONCATENATE(CC$2,CE$1),$B$3:$UUU$272,ROW($M120)-2,FALSE))</f>
        <v>0</v>
      </c>
      <c r="CF120" s="81">
        <f>IF(CG$266=Equivalencies!$AE$23,'Site 8'!$G118,HLOOKUP(CONCATENATE(CC$2,CF$1),$B$3:$UUU$272,ROW($N120)-2,FALSE))</f>
        <v>0</v>
      </c>
      <c r="CG120" s="81">
        <f>IF(CG$266=Equivalencies!$AE$23,'Site 8'!$H118,HLOOKUP(CONCATENATE(CC$2,CG$1),$B$3:$UUU$272,ROW($O120)-2,FALSE))</f>
        <v>0</v>
      </c>
      <c r="CH120" s="40"/>
      <c r="CI120" s="40"/>
      <c r="CJ120" s="40"/>
      <c r="CK120" s="72"/>
      <c r="CL120" s="73" t="str">
        <f t="shared" si="8"/>
        <v>9Added Service #1:List staff by title based on FTE allocation assigned to the new service13</v>
      </c>
      <c r="CM120" s="168">
        <f>IF(CR$266=Equivalencies!$AE$23,'Site 9'!$C118,HLOOKUP(CONCATENATE(CN$2,CM$1),$B$3:$UUU$272,ROW($J120)-2,FALSE))</f>
        <v>0</v>
      </c>
      <c r="CN120" s="168" t="e">
        <f>IF($S$264=Equivalencies!$AE$23,#REF!,HLOOKUP(CONCATENATE($O$2,CN$1),$B$3:$UUU$272,ROW(#REF!)-2,FALSE))</f>
        <v>#REF!</v>
      </c>
      <c r="CO120" s="168" t="e">
        <f>IF($S$264=Equivalencies!$AE$23,#REF!,HLOOKUP(CONCATENATE($O$2,CO$1),$B$3:$UUU$272,ROW(CK120)-2,FALSE))</f>
        <v>#REF!</v>
      </c>
      <c r="CP120" s="81">
        <f>IF(CR$266=Equivalencies!$AE$23,'Site 9'!$F118,HLOOKUP(CONCATENATE(CN$2,CP$1),$B$3:$UUU$272,ROW($M120)-2,FALSE))</f>
        <v>0</v>
      </c>
      <c r="CQ120" s="81">
        <f>IF(CR$266=Equivalencies!$AE$23,'Site 9'!$G118,HLOOKUP(CONCATENATE(CN$2,CQ$1),$B$3:$UUU$272,ROW($N120)-2,FALSE))</f>
        <v>0</v>
      </c>
      <c r="CR120" s="81">
        <f>IF(CR$266=Equivalencies!$AE$23,'Site 9'!$H118,HLOOKUP(CONCATENATE(CN$2,CR$1),$B$3:$UUU$272,ROW($O120)-2,FALSE))</f>
        <v>0</v>
      </c>
      <c r="CS120" s="40"/>
      <c r="CT120" s="40"/>
      <c r="CU120" s="40"/>
      <c r="CV120" s="72"/>
      <c r="CW120" s="73" t="str">
        <f t="shared" si="9"/>
        <v>10Added Service #1:List staff by title based on FTE allocation assigned to the new service13</v>
      </c>
      <c r="CX120" s="168">
        <f>IF(DC$266=Equivalencies!$AE$23,'Site 10'!$C118,HLOOKUP(CONCATENATE(CY$2,CX$1),$B$3:$UUU$272,ROW($J120)-2,FALSE))</f>
        <v>0</v>
      </c>
      <c r="CY120" s="168" t="e">
        <f>IF($S$264=Equivalencies!$AE$23,#REF!,HLOOKUP(CONCATENATE($O$2,CY$1),$B$3:$UUU$272,ROW(#REF!)-2,FALSE))</f>
        <v>#REF!</v>
      </c>
      <c r="CZ120" s="168" t="e">
        <f>IF($S$264=Equivalencies!$AE$23,#REF!,HLOOKUP(CONCATENATE($O$2,CZ$1),$B$3:$UUU$272,ROW(CV120)-2,FALSE))</f>
        <v>#REF!</v>
      </c>
      <c r="DA120" s="81">
        <f>IF(DC$266=Equivalencies!$AE$23,'Site 10'!$F118,HLOOKUP(CONCATENATE(CY$2,DA$1),$B$3:$UUU$272,ROW($M120)-2,FALSE))</f>
        <v>0</v>
      </c>
      <c r="DB120" s="81">
        <f>IF(DC$266=Equivalencies!$AE$23,'Site 10'!$G118,HLOOKUP(CONCATENATE(CY$2,DB$1),$B$3:$UUU$272,ROW($N120)-2,FALSE))</f>
        <v>0</v>
      </c>
      <c r="DC120" s="81">
        <f>IF(DC$266=Equivalencies!$AE$23,'Site 10'!$H118,HLOOKUP(CONCATENATE(CY$2,DC$1),$B$3:$UUU$272,ROW($O120)-2,FALSE))</f>
        <v>0</v>
      </c>
      <c r="DD120" s="40"/>
      <c r="DE120" s="40"/>
      <c r="DF120" s="40"/>
      <c r="DG120" s="72"/>
      <c r="DH120" s="73" t="str">
        <f t="shared" si="10"/>
        <v>11Added Service #1:List staff by title based on FTE allocation assigned to the new service13</v>
      </c>
      <c r="DI120" s="168">
        <f>IF(DN$266=Equivalencies!$AE$23,'Site 11'!$C118,HLOOKUP(CONCATENATE(DJ$2,DI$1),$B$3:$UUU$272,ROW($J120)-2,FALSE))</f>
        <v>0</v>
      </c>
      <c r="DJ120" s="168" t="e">
        <f>IF($S$264=Equivalencies!$AE$23,#REF!,HLOOKUP(CONCATENATE($O$2,DJ$1),$B$3:$UUU$272,ROW(#REF!)-2,FALSE))</f>
        <v>#REF!</v>
      </c>
      <c r="DK120" s="168" t="e">
        <f>IF($S$264=Equivalencies!$AE$23,#REF!,HLOOKUP(CONCATENATE($O$2,DK$1),$B$3:$UUU$272,ROW(DG120)-2,FALSE))</f>
        <v>#REF!</v>
      </c>
      <c r="DL120" s="81">
        <f>IF(DN$266=Equivalencies!$AE$23,'Site 11'!$F118,HLOOKUP(CONCATENATE(DJ$2,DL$1),$B$3:$UUU$272,ROW($M120)-2,FALSE))</f>
        <v>0</v>
      </c>
      <c r="DM120" s="81">
        <f>IF(DN$266=Equivalencies!$AE$23,'Site 11'!$G118,HLOOKUP(CONCATENATE(DJ$2,DM$1),$B$3:$UUU$272,ROW($N120)-2,FALSE))</f>
        <v>0</v>
      </c>
      <c r="DN120" s="81">
        <f>IF(DN$266=Equivalencies!$AE$23,'Site 11'!$H118,HLOOKUP(CONCATENATE(DJ$2,DN$1),$B$3:$UUU$272,ROW($O120)-2,FALSE))</f>
        <v>0</v>
      </c>
      <c r="DO120" s="40"/>
      <c r="DP120" s="40"/>
      <c r="DQ120" s="40"/>
      <c r="DR120" s="72"/>
      <c r="DS120" s="73" t="str">
        <f t="shared" si="11"/>
        <v>12Added Service #1:List staff by title based on FTE allocation assigned to the new service13</v>
      </c>
      <c r="DT120" s="168">
        <f>IF(DY$266=Equivalencies!$AE$23,'Site 12'!$C118,HLOOKUP(CONCATENATE(DU$2,DT$1),$B$3:$UUU$272,ROW($J120)-2,FALSE))</f>
        <v>0</v>
      </c>
      <c r="DU120" s="168" t="e">
        <f>IF($S$264=Equivalencies!$AE$23,#REF!,HLOOKUP(CONCATENATE($O$2,DU$1),$B$3:$UUU$272,ROW(#REF!)-2,FALSE))</f>
        <v>#REF!</v>
      </c>
      <c r="DV120" s="168" t="e">
        <f>IF($S$264=Equivalencies!$AE$23,#REF!,HLOOKUP(CONCATENATE($O$2,DV$1),$B$3:$UUU$272,ROW(DR120)-2,FALSE))</f>
        <v>#REF!</v>
      </c>
      <c r="DW120" s="81">
        <f>IF(DY$266=Equivalencies!$AE$23,'Site 12'!$F118,HLOOKUP(CONCATENATE(DU$2,DW$1),$B$3:$UUU$272,ROW($M120)-2,FALSE))</f>
        <v>0</v>
      </c>
      <c r="DX120" s="81">
        <f>IF(DY$266=Equivalencies!$AE$23,'Site 12'!$G118,HLOOKUP(CONCATENATE(DU$2,DX$1),$B$3:$UUU$272,ROW($N120)-2,FALSE))</f>
        <v>0</v>
      </c>
      <c r="DY120" s="81">
        <f>IF(DY$266=Equivalencies!$AE$23,'Site 12'!$H118,HLOOKUP(CONCATENATE(DU$2,DY$1),$B$3:$UUU$272,ROW($O120)-2,FALSE))</f>
        <v>0</v>
      </c>
      <c r="DZ120" s="40"/>
      <c r="EA120" s="40"/>
      <c r="EB120" s="40"/>
      <c r="EC120" s="72"/>
      <c r="ED120" s="73" t="str">
        <f t="shared" si="12"/>
        <v>13Added Service #1:List staff by title based on FTE allocation assigned to the new service13</v>
      </c>
      <c r="EE120" s="168">
        <f>IF(EJ$266=Equivalencies!$AE$23,'Site 13'!$C118,HLOOKUP(CONCATENATE(EF$2,EE$1),$B$3:$UUU$272,ROW($J120)-2,FALSE))</f>
        <v>0</v>
      </c>
      <c r="EF120" s="168" t="e">
        <f>IF($S$264=Equivalencies!$AE$23,#REF!,HLOOKUP(CONCATENATE($O$2,EF$1),$B$3:$UUU$272,ROW(#REF!)-2,FALSE))</f>
        <v>#REF!</v>
      </c>
      <c r="EG120" s="168" t="e">
        <f>IF($S$264=Equivalencies!$AE$23,#REF!,HLOOKUP(CONCATENATE($O$2,EG$1),$B$3:$UUU$272,ROW(EC120)-2,FALSE))</f>
        <v>#REF!</v>
      </c>
      <c r="EH120" s="81">
        <f>IF(EJ$266=Equivalencies!$AE$23,'Site 13'!$F118,HLOOKUP(CONCATENATE(EF$2,EH$1),$B$3:$UUU$272,ROW($M120)-2,FALSE))</f>
        <v>0</v>
      </c>
      <c r="EI120" s="81">
        <f>IF(EJ$266=Equivalencies!$AE$23,'Site 13'!$G118,HLOOKUP(CONCATENATE(EF$2,EI$1),$B$3:$UUU$272,ROW($N120)-2,FALSE))</f>
        <v>0</v>
      </c>
      <c r="EJ120" s="81">
        <f>IF(EJ$266=Equivalencies!$AE$23,'Site 13'!$H118,HLOOKUP(CONCATENATE(EF$2,EJ$1),$B$3:$UUU$272,ROW($O120)-2,FALSE))</f>
        <v>0</v>
      </c>
      <c r="EK120" s="40"/>
      <c r="EL120" s="40"/>
      <c r="EM120" s="40"/>
      <c r="EN120" s="72"/>
      <c r="EO120" s="73" t="str">
        <f t="shared" si="13"/>
        <v>14Added Service #1:List staff by title based on FTE allocation assigned to the new service13</v>
      </c>
      <c r="EP120" s="168">
        <f>IF(EU$266=Equivalencies!$AE$23,'Site 14'!$C118,HLOOKUP(CONCATENATE(EQ$2,EP$1),$B$3:$UUU$272,ROW($J120)-2,FALSE))</f>
        <v>0</v>
      </c>
      <c r="EQ120" s="168" t="e">
        <f>IF($S$264=Equivalencies!$AE$23,#REF!,HLOOKUP(CONCATENATE($O$2,EQ$1),$B$3:$UUU$272,ROW(#REF!)-2,FALSE))</f>
        <v>#REF!</v>
      </c>
      <c r="ER120" s="168" t="e">
        <f>IF($S$264=Equivalencies!$AE$23,#REF!,HLOOKUP(CONCATENATE($O$2,ER$1),$B$3:$UUU$272,ROW(EN120)-2,FALSE))</f>
        <v>#REF!</v>
      </c>
      <c r="ES120" s="81">
        <f>IF(EU$266=Equivalencies!$AE$23,'Site 14'!$F118,HLOOKUP(CONCATENATE(EQ$2,ES$1),$B$3:$UUU$272,ROW($M120)-2,FALSE))</f>
        <v>0</v>
      </c>
      <c r="ET120" s="81">
        <f>IF(EU$266=Equivalencies!$AE$23,'Site 14'!$G118,HLOOKUP(CONCATENATE(EQ$2,ET$1),$B$3:$UUU$272,ROW($N120)-2,FALSE))</f>
        <v>0</v>
      </c>
      <c r="EU120" s="81">
        <f>IF(EU$266=Equivalencies!$AE$23,'Site 14'!$H118,HLOOKUP(CONCATENATE(EQ$2,EU$1),$B$3:$UUU$272,ROW($O120)-2,FALSE))</f>
        <v>0</v>
      </c>
      <c r="EV120" s="40"/>
      <c r="EW120" s="40"/>
      <c r="EX120" s="40"/>
      <c r="EY120" s="72"/>
      <c r="EZ120" s="73" t="str">
        <f t="shared" si="14"/>
        <v>15Added Service #1:List staff by title based on FTE allocation assigned to the new service13</v>
      </c>
      <c r="FA120" s="168">
        <f>IF(FF$266=Equivalencies!$AE$23,'Site 15'!$C118,HLOOKUP(CONCATENATE(FB$2,FA$1),$B$3:$UUU$272,ROW($J120)-2,FALSE))</f>
        <v>0</v>
      </c>
      <c r="FB120" s="168" t="e">
        <f>IF($S$264=Equivalencies!$AE$23,#REF!,HLOOKUP(CONCATENATE($O$2,FB$1),$B$3:$UUU$272,ROW(#REF!)-2,FALSE))</f>
        <v>#REF!</v>
      </c>
      <c r="FC120" s="168" t="e">
        <f>IF($S$264=Equivalencies!$AE$23,#REF!,HLOOKUP(CONCATENATE($O$2,FC$1),$B$3:$UUU$272,ROW(EY120)-2,FALSE))</f>
        <v>#REF!</v>
      </c>
      <c r="FD120" s="81">
        <f>IF(FF$266=Equivalencies!$AE$23,'Site 15'!$F118,HLOOKUP(CONCATENATE(FB$2,FD$1),$B$3:$UUU$272,ROW($M120)-2,FALSE))</f>
        <v>0</v>
      </c>
      <c r="FE120" s="81">
        <f>IF(FF$266=Equivalencies!$AE$23,'Site 15'!$G118,HLOOKUP(CONCATENATE(FB$2,FE$1),$B$3:$UUU$272,ROW($N120)-2,FALSE))</f>
        <v>0</v>
      </c>
      <c r="FF120" s="81">
        <f>IF(FF$266=Equivalencies!$AE$23,'Site 15'!$H118,HLOOKUP(CONCATENATE(FB$2,FF$1),$B$3:$UUU$272,ROW($O120)-2,FALSE))</f>
        <v>0</v>
      </c>
      <c r="FG120" s="40"/>
      <c r="FH120" s="40"/>
      <c r="FI120" s="40"/>
      <c r="FJ120" s="72"/>
      <c r="FK120" s="73" t="str">
        <f t="shared" si="15"/>
        <v>16Added Service #1:List staff by title based on FTE allocation assigned to the new service13</v>
      </c>
      <c r="FL120" s="168">
        <f>IF(FQ$266=Equivalencies!$AE$23,'Site 16'!$C118,HLOOKUP(CONCATENATE(FM$2,FL$1),$B$3:$UUU$272,ROW($J120)-2,FALSE))</f>
        <v>0</v>
      </c>
      <c r="FM120" s="168" t="e">
        <f>IF($S$264=Equivalencies!$AE$23,#REF!,HLOOKUP(CONCATENATE($O$2,FM$1),$B$3:$UUU$272,ROW(#REF!)-2,FALSE))</f>
        <v>#REF!</v>
      </c>
      <c r="FN120" s="168" t="e">
        <f>IF($S$264=Equivalencies!$AE$23,#REF!,HLOOKUP(CONCATENATE($O$2,FN$1),$B$3:$UUU$272,ROW(FJ120)-2,FALSE))</f>
        <v>#REF!</v>
      </c>
      <c r="FO120" s="81">
        <f>IF(FQ$266=Equivalencies!$AE$23,'Site 16'!$F118,HLOOKUP(CONCATENATE(FM$2,FO$1),$B$3:$UUU$272,ROW($M120)-2,FALSE))</f>
        <v>0</v>
      </c>
      <c r="FP120" s="81">
        <f>IF(FQ$266=Equivalencies!$AE$23,'Site 16'!$G118,HLOOKUP(CONCATENATE(FM$2,FP$1),$B$3:$UUU$272,ROW($N120)-2,FALSE))</f>
        <v>0</v>
      </c>
      <c r="FQ120" s="81">
        <f>IF(FQ$266=Equivalencies!$AE$23,'Site 16'!$H118,HLOOKUP(CONCATENATE(FM$2,FQ$1),$B$3:$UUU$272,ROW($O120)-2,FALSE))</f>
        <v>0</v>
      </c>
      <c r="FR120" s="40"/>
      <c r="FS120" s="40"/>
      <c r="FT120" s="40"/>
      <c r="FU120" s="72"/>
      <c r="FV120" s="73" t="str">
        <f t="shared" si="16"/>
        <v>17Added Service #1:List staff by title based on FTE allocation assigned to the new service13</v>
      </c>
      <c r="FW120" s="168">
        <f>IF(GB$266=Equivalencies!$AE$23,'Site 17'!$C118,HLOOKUP(CONCATENATE(FX$2,FW$1),$B$3:$UUU$272,ROW($J120)-2,FALSE))</f>
        <v>0</v>
      </c>
      <c r="FX120" s="168" t="e">
        <f>IF($S$264=Equivalencies!$AE$23,#REF!,HLOOKUP(CONCATENATE($O$2,FX$1),$B$3:$UUU$272,ROW(#REF!)-2,FALSE))</f>
        <v>#REF!</v>
      </c>
      <c r="FY120" s="168" t="e">
        <f>IF($S$264=Equivalencies!$AE$23,#REF!,HLOOKUP(CONCATENATE($O$2,FY$1),$B$3:$UUU$272,ROW(FU120)-2,FALSE))</f>
        <v>#REF!</v>
      </c>
      <c r="FZ120" s="81">
        <f>IF(GB$266=Equivalencies!$AE$23,'Site 17'!$F118,HLOOKUP(CONCATENATE(FX$2,FZ$1),$B$3:$UUU$272,ROW($M120)-2,FALSE))</f>
        <v>0</v>
      </c>
      <c r="GA120" s="81">
        <f>IF(GB$266=Equivalencies!$AE$23,'Site 17'!$G118,HLOOKUP(CONCATENATE(FX$2,GA$1),$B$3:$UUU$272,ROW($N120)-2,FALSE))</f>
        <v>0</v>
      </c>
      <c r="GB120" s="81">
        <f>IF(GB$266=Equivalencies!$AE$23,'Site 17'!$H118,HLOOKUP(CONCATENATE(FX$2,GB$1),$B$3:$UUU$272,ROW($O120)-2,FALSE))</f>
        <v>0</v>
      </c>
      <c r="GC120" s="40"/>
      <c r="GD120" s="40"/>
      <c r="GE120" s="40"/>
      <c r="GF120" s="72"/>
      <c r="GG120" s="73" t="str">
        <f t="shared" si="17"/>
        <v>18Added Service #1:List staff by title based on FTE allocation assigned to the new service13</v>
      </c>
      <c r="GH120" s="168">
        <f>IF(GM$266=Equivalencies!$AE$23,'Site 18'!$C118,HLOOKUP(CONCATENATE(GI$2,GH$1),$B$3:$UUU$272,ROW($J120)-2,FALSE))</f>
        <v>0</v>
      </c>
      <c r="GI120" s="168" t="e">
        <f>IF($S$264=Equivalencies!$AE$23,#REF!,HLOOKUP(CONCATENATE($O$2,GI$1),$B$3:$UUU$272,ROW(#REF!)-2,FALSE))</f>
        <v>#REF!</v>
      </c>
      <c r="GJ120" s="168" t="e">
        <f>IF($S$264=Equivalencies!$AE$23,#REF!,HLOOKUP(CONCATENATE($O$2,GJ$1),$B$3:$UUU$272,ROW(GF120)-2,FALSE))</f>
        <v>#REF!</v>
      </c>
      <c r="GK120" s="81">
        <f>IF(GM$266=Equivalencies!$AE$23,'Site 18'!$F118,HLOOKUP(CONCATENATE(GI$2,GK$1),$B$3:$UUU$272,ROW($M120)-2,FALSE))</f>
        <v>0</v>
      </c>
      <c r="GL120" s="81">
        <f>IF(GM$266=Equivalencies!$AE$23,'Site 18'!$G118,HLOOKUP(CONCATENATE(GI$2,GL$1),$B$3:$UUU$272,ROW($N120)-2,FALSE))</f>
        <v>0</v>
      </c>
      <c r="GM120" s="81">
        <f>IF(GM$266=Equivalencies!$AE$23,'Site 18'!$H118,HLOOKUP(CONCATENATE(GI$2,GM$1),$B$3:$UUU$272,ROW($O120)-2,FALSE))</f>
        <v>0</v>
      </c>
      <c r="GN120" s="40"/>
      <c r="GO120" s="40"/>
      <c r="GP120" s="40"/>
      <c r="GQ120" s="72"/>
      <c r="GR120" s="73" t="str">
        <f t="shared" si="18"/>
        <v>19Added Service #1:List staff by title based on FTE allocation assigned to the new service13</v>
      </c>
      <c r="GS120" s="168">
        <f>IF(GX$266=Equivalencies!$AE$23,'Site 19'!$C118,HLOOKUP(CONCATENATE(GT$2,GS$1),$B$3:$UUU$272,ROW($J120)-2,FALSE))</f>
        <v>0</v>
      </c>
      <c r="GT120" s="168" t="e">
        <f>IF($S$264=Equivalencies!$AE$23,#REF!,HLOOKUP(CONCATENATE($O$2,GT$1),$B$3:$UUU$272,ROW(#REF!)-2,FALSE))</f>
        <v>#REF!</v>
      </c>
      <c r="GU120" s="168" t="e">
        <f>IF($S$264=Equivalencies!$AE$23,#REF!,HLOOKUP(CONCATENATE($O$2,GU$1),$B$3:$UUU$272,ROW(GQ120)-2,FALSE))</f>
        <v>#REF!</v>
      </c>
      <c r="GV120" s="81">
        <f>IF(GX$266=Equivalencies!$AE$23,'Site 19'!$F118,HLOOKUP(CONCATENATE(GT$2,GV$1),$B$3:$UUU$272,ROW($M120)-2,FALSE))</f>
        <v>0</v>
      </c>
      <c r="GW120" s="81">
        <f>IF(GX$266=Equivalencies!$AE$23,'Site 19'!$G118,HLOOKUP(CONCATENATE(GT$2,GW$1),$B$3:$UUU$272,ROW($N120)-2,FALSE))</f>
        <v>0</v>
      </c>
      <c r="GX120" s="81">
        <f>IF(GX$266=Equivalencies!$AE$23,'Site 19'!$H118,HLOOKUP(CONCATENATE(GT$2,GX$1),$B$3:$UUU$272,ROW($O120)-2,FALSE))</f>
        <v>0</v>
      </c>
      <c r="GY120" s="40"/>
      <c r="GZ120" s="40"/>
      <c r="HA120" s="40"/>
      <c r="HB120" s="72"/>
      <c r="HC120" s="73" t="str">
        <f t="shared" si="19"/>
        <v>20Added Service #1:List staff by title based on FTE allocation assigned to the new service13</v>
      </c>
      <c r="HD120" s="168">
        <f>IF(HI$266=Equivalencies!$AE$23,'Site 20'!$C118,HLOOKUP(CONCATENATE(HE$2,HD$1),$B$3:$UUU$272,ROW($J120)-2,FALSE))</f>
        <v>0</v>
      </c>
      <c r="HE120" s="168" t="e">
        <f>IF($S$264=Equivalencies!$AE$23,#REF!,HLOOKUP(CONCATENATE($O$2,HE$1),$B$3:$UUU$272,ROW(#REF!)-2,FALSE))</f>
        <v>#REF!</v>
      </c>
      <c r="HF120" s="168" t="e">
        <f>IF($S$264=Equivalencies!$AE$23,#REF!,HLOOKUP(CONCATENATE($O$2,HF$1),$B$3:$UUU$272,ROW(HB120)-2,FALSE))</f>
        <v>#REF!</v>
      </c>
      <c r="HG120" s="81">
        <f>IF(HI$266=Equivalencies!$AE$23,'Site 20'!$F118,HLOOKUP(CONCATENATE(HE$2,HG$1),$B$3:$UUU$272,ROW($M120)-2,FALSE))</f>
        <v>0</v>
      </c>
      <c r="HH120" s="81">
        <f>IF(HI$266=Equivalencies!$AE$23,'Site 20'!$G118,HLOOKUP(CONCATENATE(HE$2,HH$1),$B$3:$UUU$272,ROW($N120)-2,FALSE))</f>
        <v>0</v>
      </c>
      <c r="HI120" s="81">
        <f>IF(HI$266=Equivalencies!$AE$23,'Site 20'!$H118,HLOOKUP(CONCATENATE(HE$2,HI$1),$B$3:$UUU$272,ROW($O120)-2,FALSE))</f>
        <v>0</v>
      </c>
      <c r="HJ120" s="40"/>
      <c r="HK120" s="40"/>
      <c r="HL120" s="40"/>
      <c r="HM120" s="72"/>
      <c r="HN120" s="73" t="str">
        <f t="shared" si="20"/>
        <v>21Added Service #1:List staff by title based on FTE allocation assigned to the new service13</v>
      </c>
      <c r="HO120" s="168">
        <f>IF(HT$266=Equivalencies!$AE$23,'Site 21'!$C118,HLOOKUP(CONCATENATE(HP$2,HO$1),$B$3:$UUU$272,ROW($J120)-2,FALSE))</f>
        <v>0</v>
      </c>
      <c r="HP120" s="168" t="e">
        <f>IF($S$264=Equivalencies!$AE$23,#REF!,HLOOKUP(CONCATENATE($O$2,HP$1),$B$3:$UUU$272,ROW(#REF!)-2,FALSE))</f>
        <v>#REF!</v>
      </c>
      <c r="HQ120" s="168" t="e">
        <f>IF($S$264=Equivalencies!$AE$23,#REF!,HLOOKUP(CONCATENATE($O$2,HQ$1),$B$3:$UUU$272,ROW(HM120)-2,FALSE))</f>
        <v>#REF!</v>
      </c>
      <c r="HR120" s="81">
        <f>IF(HT$266=Equivalencies!$AE$23,'Site 21'!$F118,HLOOKUP(CONCATENATE(HP$2,HR$1),$B$3:$UUU$272,ROW($M120)-2,FALSE))</f>
        <v>0</v>
      </c>
      <c r="HS120" s="81">
        <f>IF(HT$266=Equivalencies!$AE$23,'Site 21'!$G118,HLOOKUP(CONCATENATE(HP$2,HS$1),$B$3:$UUU$272,ROW($N120)-2,FALSE))</f>
        <v>0</v>
      </c>
      <c r="HT120" s="81">
        <f>IF(HT$266=Equivalencies!$AE$23,'Site 21'!$H118,HLOOKUP(CONCATENATE(HP$2,HT$1),$B$3:$UUU$272,ROW($O120)-2,FALSE))</f>
        <v>0</v>
      </c>
      <c r="HU120" s="40"/>
      <c r="HV120" s="40"/>
      <c r="HW120" s="40"/>
      <c r="HX120" s="72"/>
      <c r="HY120" s="73" t="str">
        <f t="shared" si="21"/>
        <v>22Added Service #1:List staff by title based on FTE allocation assigned to the new service13</v>
      </c>
      <c r="HZ120" s="168">
        <f>IF(IE$266=Equivalencies!$AE$23,'Site 22'!$C118,HLOOKUP(CONCATENATE(IA$2,HZ$1),$B$3:$UUU$272,ROW($J120)-2,FALSE))</f>
        <v>0</v>
      </c>
      <c r="IA120" s="168" t="e">
        <f>IF($S$264=Equivalencies!$AE$23,#REF!,HLOOKUP(CONCATENATE($O$2,IA$1),$B$3:$UUU$272,ROW(#REF!)-2,FALSE))</f>
        <v>#REF!</v>
      </c>
      <c r="IB120" s="168" t="e">
        <f>IF($S$264=Equivalencies!$AE$23,#REF!,HLOOKUP(CONCATENATE($O$2,IB$1),$B$3:$UUU$272,ROW(HX120)-2,FALSE))</f>
        <v>#REF!</v>
      </c>
      <c r="IC120" s="81">
        <f>IF(IE$266=Equivalencies!$AE$23,'Site 22'!$F118,HLOOKUP(CONCATENATE(IA$2,IC$1),$B$3:$UUU$272,ROW($M120)-2,FALSE))</f>
        <v>0</v>
      </c>
      <c r="ID120" s="81">
        <f>IF(IE$266=Equivalencies!$AE$23,'Site 22'!$G118,HLOOKUP(CONCATENATE(IA$2,ID$1),$B$3:$UUU$272,ROW($N120)-2,FALSE))</f>
        <v>0</v>
      </c>
      <c r="IE120" s="81">
        <f>IF(IE$266=Equivalencies!$AE$23,'Site 22'!$H118,HLOOKUP(CONCATENATE(IA$2,IE$1),$B$3:$UUU$272,ROW($O120)-2,FALSE))</f>
        <v>0</v>
      </c>
      <c r="IF120" s="40"/>
      <c r="IG120" s="40"/>
      <c r="IH120" s="40"/>
      <c r="II120" s="72"/>
      <c r="IJ120" s="73" t="str">
        <f t="shared" si="22"/>
        <v>23Added Service #1:List staff by title based on FTE allocation assigned to the new service13</v>
      </c>
      <c r="IK120" s="168">
        <f>IF(IP$266=Equivalencies!$AE$23,'Site 23'!$C118,HLOOKUP(CONCATENATE(IL$2,IK$1),$B$3:$UUU$272,ROW($J120)-2,FALSE))</f>
        <v>0</v>
      </c>
      <c r="IL120" s="168" t="e">
        <f>IF($S$264=Equivalencies!$AE$23,#REF!,HLOOKUP(CONCATENATE($O$2,IL$1),$B$3:$UUU$272,ROW(#REF!)-2,FALSE))</f>
        <v>#REF!</v>
      </c>
      <c r="IM120" s="168" t="e">
        <f>IF($S$264=Equivalencies!$AE$23,#REF!,HLOOKUP(CONCATENATE($O$2,IM$1),$B$3:$UUU$272,ROW(II120)-2,FALSE))</f>
        <v>#REF!</v>
      </c>
      <c r="IN120" s="81">
        <f>IF(IP$266=Equivalencies!$AE$23,'Site 23'!$F118,HLOOKUP(CONCATENATE(IL$2,IN$1),$B$3:$UUU$272,ROW($M120)-2,FALSE))</f>
        <v>0</v>
      </c>
      <c r="IO120" s="81">
        <f>IF(IP$266=Equivalencies!$AE$23,'Site 23'!$G118,HLOOKUP(CONCATENATE(IL$2,IO$1),$B$3:$UUU$272,ROW($N120)-2,FALSE))</f>
        <v>0</v>
      </c>
      <c r="IP120" s="81">
        <f>IF(IP$266=Equivalencies!$AE$23,'Site 23'!$H118,HLOOKUP(CONCATENATE(IL$2,IP$1),$B$3:$UUU$272,ROW($O120)-2,FALSE))</f>
        <v>0</v>
      </c>
      <c r="IQ120" s="40"/>
      <c r="IR120" s="40"/>
      <c r="IS120" s="40"/>
      <c r="IT120" s="72"/>
      <c r="IU120" s="73" t="str">
        <f t="shared" si="23"/>
        <v>24Added Service #1:List staff by title based on FTE allocation assigned to the new service13</v>
      </c>
      <c r="IV120" s="168">
        <f>IF(JA$266=Equivalencies!$AE$23,'Site 24'!$C118,HLOOKUP(CONCATENATE(IW$2,IV$1),$B$3:$UUU$272,ROW($J120)-2,FALSE))</f>
        <v>0</v>
      </c>
      <c r="IW120" s="168" t="e">
        <f>IF($S$264=Equivalencies!$AE$23,#REF!,HLOOKUP(CONCATENATE($O$2,IW$1),$B$3:$UUU$272,ROW(#REF!)-2,FALSE))</f>
        <v>#REF!</v>
      </c>
      <c r="IX120" s="168" t="e">
        <f>IF($S$264=Equivalencies!$AE$23,#REF!,HLOOKUP(CONCATENATE($O$2,IX$1),$B$3:$UUU$272,ROW(IT120)-2,FALSE))</f>
        <v>#REF!</v>
      </c>
      <c r="IY120" s="81">
        <f>IF(JA$266=Equivalencies!$AE$23,'Site 24'!$F118,HLOOKUP(CONCATENATE(IW$2,IY$1),$B$3:$UUU$272,ROW($M120)-2,FALSE))</f>
        <v>0</v>
      </c>
      <c r="IZ120" s="81">
        <f>IF(JA$266=Equivalencies!$AE$23,'Site 24'!$G118,HLOOKUP(CONCATENATE(IW$2,IZ$1),$B$3:$UUU$272,ROW($N120)-2,FALSE))</f>
        <v>0</v>
      </c>
      <c r="JA120" s="81">
        <f>IF(JA$266=Equivalencies!$AE$23,'Site 24'!$H118,HLOOKUP(CONCATENATE(IW$2,JA$1),$B$3:$UUU$272,ROW($O120)-2,FALSE))</f>
        <v>0</v>
      </c>
      <c r="JB120" s="40"/>
      <c r="JC120" s="40"/>
      <c r="JD120" s="40"/>
      <c r="JE120" s="72"/>
      <c r="JF120" s="73" t="str">
        <f t="shared" si="24"/>
        <v>25Added Service #1:List staff by title based on FTE allocation assigned to the new service13</v>
      </c>
      <c r="JG120" s="168">
        <f>IF(JL$266=Equivalencies!$AE$23,'Site 25'!$C118,HLOOKUP(CONCATENATE(JH$2,JG$1),$B$3:$UUU$272,ROW($J120)-2,FALSE))</f>
        <v>0</v>
      </c>
      <c r="JH120" s="168" t="e">
        <f>IF($S$264=Equivalencies!$AE$23,#REF!,HLOOKUP(CONCATENATE($O$2,JH$1),$B$3:$UUU$272,ROW(#REF!)-2,FALSE))</f>
        <v>#REF!</v>
      </c>
      <c r="JI120" s="168" t="e">
        <f>IF($S$264=Equivalencies!$AE$23,#REF!,HLOOKUP(CONCATENATE($O$2,JI$1),$B$3:$UUU$272,ROW(JE120)-2,FALSE))</f>
        <v>#REF!</v>
      </c>
      <c r="JJ120" s="81">
        <f>IF(JL$266=Equivalencies!$AE$23,'Site 25'!$F118,HLOOKUP(CONCATENATE(JH$2,JJ$1),$B$3:$UUU$272,ROW($M120)-2,FALSE))</f>
        <v>0</v>
      </c>
      <c r="JK120" s="81">
        <f>IF(JL$266=Equivalencies!$AE$23,'Site 25'!$G118,HLOOKUP(CONCATENATE(JH$2,JK$1),$B$3:$UUU$272,ROW($N120)-2,FALSE))</f>
        <v>0</v>
      </c>
      <c r="JL120" s="81">
        <f>IF(JL$266=Equivalencies!$AE$23,'Site 25'!$H118,HLOOKUP(CONCATENATE(JH$2,JL$1),$B$3:$UUU$272,ROW($O120)-2,FALSE))</f>
        <v>0</v>
      </c>
      <c r="JM120" s="40"/>
      <c r="JN120" s="40"/>
      <c r="JO120" s="40"/>
      <c r="JP120" s="72"/>
      <c r="JQ120" s="73" t="str">
        <f t="shared" si="25"/>
        <v>26Added Service #1:List staff by title based on FTE allocation assigned to the new service13</v>
      </c>
      <c r="JR120" s="168">
        <f>IF(JW$266=Equivalencies!$AE$23,'Site 26'!$C118,HLOOKUP(CONCATENATE(JS$2,JR$1),$B$3:$UUU$272,ROW($J120)-2,FALSE))</f>
        <v>0</v>
      </c>
      <c r="JS120" s="168" t="e">
        <f>IF($S$264=Equivalencies!$AE$23,#REF!,HLOOKUP(CONCATENATE($O$2,JS$1),$B$3:$UUU$272,ROW(#REF!)-2,FALSE))</f>
        <v>#REF!</v>
      </c>
      <c r="JT120" s="168" t="e">
        <f>IF($S$264=Equivalencies!$AE$23,#REF!,HLOOKUP(CONCATENATE($O$2,JT$1),$B$3:$UUU$272,ROW(JP120)-2,FALSE))</f>
        <v>#REF!</v>
      </c>
      <c r="JU120" s="81">
        <f>IF(JW$266=Equivalencies!$AE$23,'Site 26'!$F118,HLOOKUP(CONCATENATE(JS$2,JU$1),$B$3:$UUU$272,ROW($M120)-2,FALSE))</f>
        <v>0</v>
      </c>
      <c r="JV120" s="81">
        <f>IF(JW$266=Equivalencies!$AE$23,'Site 26'!$G118,HLOOKUP(CONCATENATE(JS$2,JV$1),$B$3:$UUU$272,ROW($N120)-2,FALSE))</f>
        <v>0</v>
      </c>
      <c r="JW120" s="81">
        <f>IF(JW$266=Equivalencies!$AE$23,'Site 26'!$H118,HLOOKUP(CONCATENATE(JS$2,JW$1),$B$3:$UUU$272,ROW($O120)-2,FALSE))</f>
        <v>0</v>
      </c>
      <c r="JX120" s="40"/>
      <c r="JY120" s="40"/>
      <c r="JZ120" s="40"/>
      <c r="KA120" s="72"/>
      <c r="KB120" s="73" t="str">
        <f t="shared" si="26"/>
        <v>27Added Service #1:List staff by title based on FTE allocation assigned to the new service13</v>
      </c>
      <c r="KC120" s="168">
        <f>IF(KH$266=Equivalencies!$AE$23,'Site 27'!$C118,HLOOKUP(CONCATENATE(KD$2,KC$1),$B$3:$UUU$272,ROW($J120)-2,FALSE))</f>
        <v>0</v>
      </c>
      <c r="KD120" s="168" t="e">
        <f>IF($S$264=Equivalencies!$AE$23,#REF!,HLOOKUP(CONCATENATE($O$2,KD$1),$B$3:$UUU$272,ROW(#REF!)-2,FALSE))</f>
        <v>#REF!</v>
      </c>
      <c r="KE120" s="168" t="e">
        <f>IF($S$264=Equivalencies!$AE$23,#REF!,HLOOKUP(CONCATENATE($O$2,KE$1),$B$3:$UUU$272,ROW(KA120)-2,FALSE))</f>
        <v>#REF!</v>
      </c>
      <c r="KF120" s="81">
        <f>IF(KH$266=Equivalencies!$AE$23,'Site 27'!$F118,HLOOKUP(CONCATENATE(KD$2,KF$1),$B$3:$UUU$272,ROW($M120)-2,FALSE))</f>
        <v>0</v>
      </c>
      <c r="KG120" s="81">
        <f>IF(KH$266=Equivalencies!$AE$23,'Site 27'!$G118,HLOOKUP(CONCATENATE(KD$2,KG$1),$B$3:$UUU$272,ROW($N120)-2,FALSE))</f>
        <v>0</v>
      </c>
      <c r="KH120" s="81">
        <f>IF(KH$266=Equivalencies!$AE$23,'Site 27'!$H118,HLOOKUP(CONCATENATE(KD$2,KH$1),$B$3:$UUU$272,ROW($O120)-2,FALSE))</f>
        <v>0</v>
      </c>
      <c r="KI120" s="40"/>
      <c r="KJ120" s="40"/>
      <c r="KK120" s="40"/>
      <c r="KL120" s="72"/>
      <c r="KM120" s="73" t="str">
        <f t="shared" si="27"/>
        <v>28Added Service #1:List staff by title based on FTE allocation assigned to the new service13</v>
      </c>
      <c r="KN120" s="168">
        <f>IF(KS$266=Equivalencies!$AE$23,'Site 28'!$C118,HLOOKUP(CONCATENATE(KO$2,KN$1),$B$3:$UUU$272,ROW($J120)-2,FALSE))</f>
        <v>0</v>
      </c>
      <c r="KO120" s="168" t="e">
        <f>IF($S$264=Equivalencies!$AE$23,#REF!,HLOOKUP(CONCATENATE($O$2,KO$1),$B$3:$UUU$272,ROW(#REF!)-2,FALSE))</f>
        <v>#REF!</v>
      </c>
      <c r="KP120" s="168" t="e">
        <f>IF($S$264=Equivalencies!$AE$23,#REF!,HLOOKUP(CONCATENATE($O$2,KP$1),$B$3:$UUU$272,ROW(KL120)-2,FALSE))</f>
        <v>#REF!</v>
      </c>
      <c r="KQ120" s="81">
        <f>IF(KS$266=Equivalencies!$AE$23,'Site 28'!$F118,HLOOKUP(CONCATENATE(KO$2,KQ$1),$B$3:$UUU$272,ROW($M120)-2,FALSE))</f>
        <v>0</v>
      </c>
      <c r="KR120" s="81">
        <f>IF(KS$266=Equivalencies!$AE$23,'Site 28'!$G118,HLOOKUP(CONCATENATE(KO$2,KR$1),$B$3:$UUU$272,ROW($N120)-2,FALSE))</f>
        <v>0</v>
      </c>
      <c r="KS120" s="81">
        <f>IF(KS$266=Equivalencies!$AE$23,'Site 28'!$H118,HLOOKUP(CONCATENATE(KO$2,KS$1),$B$3:$UUU$272,ROW($O120)-2,FALSE))</f>
        <v>0</v>
      </c>
      <c r="KT120" s="40"/>
      <c r="KU120" s="40"/>
      <c r="KV120" s="40"/>
      <c r="KW120" s="72"/>
      <c r="KX120" s="73" t="str">
        <f t="shared" si="28"/>
        <v>29Added Service #1:List staff by title based on FTE allocation assigned to the new service13</v>
      </c>
      <c r="KY120" s="168">
        <f>IF(LD$266=Equivalencies!$AE$23,'Site 29'!$C118,HLOOKUP(CONCATENATE(KZ$2,KY$1),$B$3:$UUU$272,ROW($J120)-2,FALSE))</f>
        <v>0</v>
      </c>
      <c r="KZ120" s="168" t="e">
        <f>IF($S$264=Equivalencies!$AE$23,#REF!,HLOOKUP(CONCATENATE($O$2,KZ$1),$B$3:$UUU$272,ROW(#REF!)-2,FALSE))</f>
        <v>#REF!</v>
      </c>
      <c r="LA120" s="168" t="e">
        <f>IF($S$264=Equivalencies!$AE$23,#REF!,HLOOKUP(CONCATENATE($O$2,LA$1),$B$3:$UUU$272,ROW(KW120)-2,FALSE))</f>
        <v>#REF!</v>
      </c>
      <c r="LB120" s="81">
        <f>IF(LD$266=Equivalencies!$AE$23,'Site 29'!$F118,HLOOKUP(CONCATENATE(KZ$2,LB$1),$B$3:$UUU$272,ROW($M120)-2,FALSE))</f>
        <v>0</v>
      </c>
      <c r="LC120" s="81">
        <f>IF(LD$266=Equivalencies!$AE$23,'Site 29'!$G118,HLOOKUP(CONCATENATE(KZ$2,LC$1),$B$3:$UUU$272,ROW($N120)-2,FALSE))</f>
        <v>0</v>
      </c>
      <c r="LD120" s="81">
        <f>IF(LD$266=Equivalencies!$AE$23,'Site 29'!$H118,HLOOKUP(CONCATENATE(KZ$2,LD$1),$B$3:$UUU$272,ROW($O120)-2,FALSE))</f>
        <v>0</v>
      </c>
      <c r="LE120" s="40"/>
      <c r="LF120" s="40"/>
      <c r="LG120" s="40"/>
      <c r="LH120" s="72"/>
      <c r="LI120" s="73" t="str">
        <f t="shared" si="29"/>
        <v>30Added Service #1:List staff by title based on FTE allocation assigned to the new service13</v>
      </c>
      <c r="LJ120" s="168">
        <f>IF(LO$266=Equivalencies!$AE$23,'Site 30'!$C118,HLOOKUP(CONCATENATE(LK$2,LJ$1),$B$3:$UUU$272,ROW($J120)-2,FALSE))</f>
        <v>0</v>
      </c>
      <c r="LK120" s="168" t="e">
        <f>IF($S$264=Equivalencies!$AE$23,#REF!,HLOOKUP(CONCATENATE($O$2,LK$1),$B$3:$UUU$272,ROW(#REF!)-2,FALSE))</f>
        <v>#REF!</v>
      </c>
      <c r="LL120" s="168" t="e">
        <f>IF($S$264=Equivalencies!$AE$23,#REF!,HLOOKUP(CONCATENATE($O$2,LL$1),$B$3:$UUU$272,ROW(LH120)-2,FALSE))</f>
        <v>#REF!</v>
      </c>
      <c r="LM120" s="81">
        <f>IF(LO$266=Equivalencies!$AE$23,'Site 30'!$F118,HLOOKUP(CONCATENATE(LK$2,LM$1),$B$3:$UUU$272,ROW($M120)-2,FALSE))</f>
        <v>0</v>
      </c>
      <c r="LN120" s="81">
        <f>IF(LO$266=Equivalencies!$AE$23,'Site 30'!$G118,HLOOKUP(CONCATENATE(LK$2,LN$1),$B$3:$UUU$272,ROW($N120)-2,FALSE))</f>
        <v>0</v>
      </c>
      <c r="LO120" s="81">
        <f>IF(LO$266=Equivalencies!$AE$23,'Site 30'!$H118,HLOOKUP(CONCATENATE(LK$2,LO$1),$B$3:$UUU$272,ROW($O120)-2,FALSE))</f>
        <v>0</v>
      </c>
      <c r="LP120" s="40"/>
      <c r="LQ120" s="40"/>
      <c r="LR120" s="40"/>
      <c r="LS120" s="72"/>
      <c r="LT120" s="73" t="str">
        <f t="shared" si="30"/>
        <v>31Added Service #1:List staff by title based on FTE allocation assigned to the new service13</v>
      </c>
      <c r="LU120" s="168">
        <f>IF(LZ$266=Equivalencies!$AE$23,'Site 31'!$C118,HLOOKUP(CONCATENATE(LV$2,LU$1),$B$3:$UUU$272,ROW($J120)-2,FALSE))</f>
        <v>0</v>
      </c>
      <c r="LV120" s="168" t="e">
        <f>IF($S$264=Equivalencies!$AE$23,#REF!,HLOOKUP(CONCATENATE($O$2,LV$1),$B$3:$UUU$272,ROW(#REF!)-2,FALSE))</f>
        <v>#REF!</v>
      </c>
      <c r="LW120" s="168" t="e">
        <f>IF($S$264=Equivalencies!$AE$23,#REF!,HLOOKUP(CONCATENATE($O$2,LW$1),$B$3:$UUU$272,ROW(LS120)-2,FALSE))</f>
        <v>#REF!</v>
      </c>
      <c r="LX120" s="81">
        <f>IF(LZ$266=Equivalencies!$AE$23,'Site 31'!$F118,HLOOKUP(CONCATENATE(LV$2,LX$1),$B$3:$UUU$272,ROW($M120)-2,FALSE))</f>
        <v>0</v>
      </c>
      <c r="LY120" s="81">
        <f>IF(LZ$266=Equivalencies!$AE$23,'Site 31'!$G118,HLOOKUP(CONCATENATE(LV$2,LY$1),$B$3:$UUU$272,ROW($N120)-2,FALSE))</f>
        <v>0</v>
      </c>
      <c r="LZ120" s="81">
        <f>IF(LZ$266=Equivalencies!$AE$23,'Site 31'!$H118,HLOOKUP(CONCATENATE(LV$2,LZ$1),$B$3:$UUU$272,ROW($O120)-2,FALSE))</f>
        <v>0</v>
      </c>
      <c r="MA120" s="40"/>
      <c r="MB120" s="40"/>
      <c r="MC120" s="40"/>
      <c r="MD120" s="72"/>
      <c r="ME120" s="73" t="str">
        <f t="shared" si="31"/>
        <v>32Added Service #1:List staff by title based on FTE allocation assigned to the new service13</v>
      </c>
      <c r="MF120" s="168">
        <f>IF(MK$266=Equivalencies!$AE$23,'Site 32'!$C118,HLOOKUP(CONCATENATE(MG$2,MF$1),$B$3:$UUU$272,ROW($J120)-2,FALSE))</f>
        <v>0</v>
      </c>
      <c r="MG120" s="168" t="e">
        <f>IF($S$264=Equivalencies!$AE$23,#REF!,HLOOKUP(CONCATENATE($O$2,MG$1),$B$3:$UUU$272,ROW(#REF!)-2,FALSE))</f>
        <v>#REF!</v>
      </c>
      <c r="MH120" s="168" t="e">
        <f>IF($S$264=Equivalencies!$AE$23,#REF!,HLOOKUP(CONCATENATE($O$2,MH$1),$B$3:$UUU$272,ROW(MD120)-2,FALSE))</f>
        <v>#REF!</v>
      </c>
      <c r="MI120" s="81">
        <f>IF(MK$266=Equivalencies!$AE$23,'Site 32'!$F118,HLOOKUP(CONCATENATE(MG$2,MI$1),$B$3:$UUU$272,ROW($M120)-2,FALSE))</f>
        <v>0</v>
      </c>
      <c r="MJ120" s="81">
        <f>IF(MK$266=Equivalencies!$AE$23,'Site 32'!$G118,HLOOKUP(CONCATENATE(MG$2,MJ$1),$B$3:$UUU$272,ROW($N120)-2,FALSE))</f>
        <v>0</v>
      </c>
      <c r="MK120" s="81">
        <f>IF(MK$266=Equivalencies!$AE$23,'Site 32'!$H118,HLOOKUP(CONCATENATE(MG$2,MK$1),$B$3:$UUU$272,ROW($O120)-2,FALSE))</f>
        <v>0</v>
      </c>
      <c r="ML120" s="40"/>
      <c r="MM120" s="40"/>
      <c r="MN120" s="40"/>
      <c r="MO120" s="72"/>
      <c r="MP120" s="73" t="str">
        <f t="shared" si="32"/>
        <v>33Added Service #1:List staff by title based on FTE allocation assigned to the new service13</v>
      </c>
      <c r="MQ120" s="168">
        <f>IF(MV$266=Equivalencies!$AE$23,'Site 33'!$C118,HLOOKUP(CONCATENATE(MR$2,MQ$1),$B$3:$UUU$272,ROW($J120)-2,FALSE))</f>
        <v>0</v>
      </c>
      <c r="MR120" s="168" t="e">
        <f>IF($S$264=Equivalencies!$AE$23,#REF!,HLOOKUP(CONCATENATE($O$2,MR$1),$B$3:$UUU$272,ROW(#REF!)-2,FALSE))</f>
        <v>#REF!</v>
      </c>
      <c r="MS120" s="168" t="e">
        <f>IF($S$264=Equivalencies!$AE$23,#REF!,HLOOKUP(CONCATENATE($O$2,MS$1),$B$3:$UUU$272,ROW(MO120)-2,FALSE))</f>
        <v>#REF!</v>
      </c>
      <c r="MT120" s="81">
        <f>IF(MV$266=Equivalencies!$AE$23,'Site 33'!$F118,HLOOKUP(CONCATENATE(MR$2,MT$1),$B$3:$UUU$272,ROW($M120)-2,FALSE))</f>
        <v>0</v>
      </c>
      <c r="MU120" s="81">
        <f>IF(MV$266=Equivalencies!$AE$23,'Site 33'!$G118,HLOOKUP(CONCATENATE(MR$2,MU$1),$B$3:$UUU$272,ROW($N120)-2,FALSE))</f>
        <v>0</v>
      </c>
      <c r="MV120" s="81">
        <f>IF(MV$266=Equivalencies!$AE$23,'Site 33'!$H118,HLOOKUP(CONCATENATE(MR$2,MV$1),$B$3:$UUU$272,ROW($O120)-2,FALSE))</f>
        <v>0</v>
      </c>
      <c r="MW120" s="40"/>
      <c r="MX120" s="40"/>
      <c r="MY120" s="40"/>
      <c r="MZ120" s="72"/>
      <c r="NA120" s="73" t="str">
        <f t="shared" si="33"/>
        <v>34Added Service #1:List staff by title based on FTE allocation assigned to the new service13</v>
      </c>
      <c r="NB120" s="168">
        <f>IF(NG$266=Equivalencies!$AE$23,'Site 34'!$C118,HLOOKUP(CONCATENATE(NC$2,NB$1),$B$3:$UUU$272,ROW($J120)-2,FALSE))</f>
        <v>0</v>
      </c>
      <c r="NC120" s="168" t="e">
        <f>IF($S$264=Equivalencies!$AE$23,#REF!,HLOOKUP(CONCATENATE($O$2,NC$1),$B$3:$UUU$272,ROW(#REF!)-2,FALSE))</f>
        <v>#REF!</v>
      </c>
      <c r="ND120" s="168" t="e">
        <f>IF($S$264=Equivalencies!$AE$23,#REF!,HLOOKUP(CONCATENATE($O$2,ND$1),$B$3:$UUU$272,ROW(MZ120)-2,FALSE))</f>
        <v>#REF!</v>
      </c>
      <c r="NE120" s="81">
        <f>IF(NG$266=Equivalencies!$AE$23,'Site 34'!$F118,HLOOKUP(CONCATENATE(NC$2,NE$1),$B$3:$UUU$272,ROW($M120)-2,FALSE))</f>
        <v>0</v>
      </c>
      <c r="NF120" s="81">
        <f>IF(NG$266=Equivalencies!$AE$23,'Site 34'!$G118,HLOOKUP(CONCATENATE(NC$2,NF$1),$B$3:$UUU$272,ROW($N120)-2,FALSE))</f>
        <v>0</v>
      </c>
      <c r="NG120" s="81">
        <f>IF(NG$266=Equivalencies!$AE$23,'Site 34'!$H118,HLOOKUP(CONCATENATE(NC$2,NG$1),$B$3:$UUU$272,ROW($O120)-2,FALSE))</f>
        <v>0</v>
      </c>
      <c r="NH120" s="40"/>
      <c r="NI120" s="40"/>
      <c r="NJ120" s="40"/>
      <c r="NK120" s="72"/>
      <c r="NL120" s="73" t="str">
        <f t="shared" si="34"/>
        <v>35Added Service #1:List staff by title based on FTE allocation assigned to the new service13</v>
      </c>
      <c r="NM120" s="168">
        <f>IF(NR$266=Equivalencies!$AE$23,'Site 35'!$C118,HLOOKUP(CONCATENATE(NN$2,NM$1),$B$3:$UUU$272,ROW($J120)-2,FALSE))</f>
        <v>0</v>
      </c>
      <c r="NN120" s="168" t="e">
        <f>IF($S$264=Equivalencies!$AE$23,#REF!,HLOOKUP(CONCATENATE($O$2,NN$1),$B$3:$UUU$272,ROW(#REF!)-2,FALSE))</f>
        <v>#REF!</v>
      </c>
      <c r="NO120" s="168" t="e">
        <f>IF($S$264=Equivalencies!$AE$23,#REF!,HLOOKUP(CONCATENATE($O$2,NO$1),$B$3:$UUU$272,ROW(NK120)-2,FALSE))</f>
        <v>#REF!</v>
      </c>
      <c r="NP120" s="81">
        <f>IF(NR$266=Equivalencies!$AE$23,'Site 35'!$F118,HLOOKUP(CONCATENATE(NN$2,NP$1),$B$3:$UUU$272,ROW($M120)-2,FALSE))</f>
        <v>0</v>
      </c>
      <c r="NQ120" s="81">
        <f>IF(NR$266=Equivalencies!$AE$23,'Site 35'!$G118,HLOOKUP(CONCATENATE(NN$2,NQ$1),$B$3:$UUU$272,ROW($N120)-2,FALSE))</f>
        <v>0</v>
      </c>
      <c r="NR120" s="81">
        <f>IF(NR$266=Equivalencies!$AE$23,'Site 35'!$H118,HLOOKUP(CONCATENATE(NN$2,NR$1),$B$3:$UUU$272,ROW($O120)-2,FALSE))</f>
        <v>0</v>
      </c>
      <c r="NS120" s="40"/>
      <c r="NT120" s="40"/>
      <c r="NU120" s="40"/>
      <c r="NV120" s="72"/>
      <c r="NW120" s="73" t="str">
        <f t="shared" si="35"/>
        <v>36Added Service #1:List staff by title based on FTE allocation assigned to the new service13</v>
      </c>
      <c r="NX120" s="168">
        <f>IF(OC$266=Equivalencies!$AE$23,'Site 36'!$C118,HLOOKUP(CONCATENATE(NY$2,NX$1),$B$3:$UUU$272,ROW($J120)-2,FALSE))</f>
        <v>0</v>
      </c>
      <c r="NY120" s="168" t="e">
        <f>IF($S$264=Equivalencies!$AE$23,#REF!,HLOOKUP(CONCATENATE($O$2,NY$1),$B$3:$UUU$272,ROW(#REF!)-2,FALSE))</f>
        <v>#REF!</v>
      </c>
      <c r="NZ120" s="168" t="e">
        <f>IF($S$264=Equivalencies!$AE$23,#REF!,HLOOKUP(CONCATENATE($O$2,NZ$1),$B$3:$UUU$272,ROW(NV120)-2,FALSE))</f>
        <v>#REF!</v>
      </c>
      <c r="OA120" s="81">
        <f>IF(OC$266=Equivalencies!$AE$23,'Site 36'!$F118,HLOOKUP(CONCATENATE(NY$2,OA$1),$B$3:$UUU$272,ROW($M120)-2,FALSE))</f>
        <v>0</v>
      </c>
      <c r="OB120" s="81">
        <f>IF(OC$266=Equivalencies!$AE$23,'Site 36'!$G118,HLOOKUP(CONCATENATE(NY$2,OB$1),$B$3:$UUU$272,ROW($N120)-2,FALSE))</f>
        <v>0</v>
      </c>
      <c r="OC120" s="81">
        <f>IF(OC$266=Equivalencies!$AE$23,'Site 36'!$H118,HLOOKUP(CONCATENATE(NY$2,OC$1),$B$3:$UUU$272,ROW($O120)-2,FALSE))</f>
        <v>0</v>
      </c>
      <c r="OD120" s="40"/>
      <c r="OE120" s="40"/>
      <c r="OF120" s="40"/>
      <c r="OG120" s="72"/>
      <c r="OH120" s="73" t="str">
        <f t="shared" si="36"/>
        <v>37Added Service #1:List staff by title based on FTE allocation assigned to the new service13</v>
      </c>
      <c r="OI120" s="168">
        <f>IF(ON$266=Equivalencies!$AE$23,'Site 37'!$C118,HLOOKUP(CONCATENATE(OJ$2,OI$1),$B$3:$UUU$272,ROW($J120)-2,FALSE))</f>
        <v>0</v>
      </c>
      <c r="OJ120" s="168" t="e">
        <f>IF($S$264=Equivalencies!$AE$23,#REF!,HLOOKUP(CONCATENATE($O$2,OJ$1),$B$3:$UUU$272,ROW(#REF!)-2,FALSE))</f>
        <v>#REF!</v>
      </c>
      <c r="OK120" s="168" t="e">
        <f>IF($S$264=Equivalencies!$AE$23,#REF!,HLOOKUP(CONCATENATE($O$2,OK$1),$B$3:$UUU$272,ROW(OG120)-2,FALSE))</f>
        <v>#REF!</v>
      </c>
      <c r="OL120" s="81">
        <f>IF(ON$266=Equivalencies!$AE$23,'Site 37'!$F118,HLOOKUP(CONCATENATE(OJ$2,OL$1),$B$3:$UUU$272,ROW($M120)-2,FALSE))</f>
        <v>0</v>
      </c>
      <c r="OM120" s="81">
        <f>IF(ON$266=Equivalencies!$AE$23,'Site 37'!$G118,HLOOKUP(CONCATENATE(OJ$2,OM$1),$B$3:$UUU$272,ROW($N120)-2,FALSE))</f>
        <v>0</v>
      </c>
      <c r="ON120" s="81">
        <f>IF(ON$266=Equivalencies!$AE$23,'Site 37'!$H118,HLOOKUP(CONCATENATE(OJ$2,ON$1),$B$3:$UUU$272,ROW($O120)-2,FALSE))</f>
        <v>0</v>
      </c>
      <c r="OO120" s="40"/>
      <c r="OP120" s="40"/>
      <c r="OQ120" s="40"/>
      <c r="OR120" s="72"/>
      <c r="OS120" s="73" t="str">
        <f t="shared" si="37"/>
        <v>38Added Service #1:List staff by title based on FTE allocation assigned to the new service13</v>
      </c>
      <c r="OT120" s="168">
        <f>IF(OY$266=Equivalencies!$AE$23,'Site 38'!$C118,HLOOKUP(CONCATENATE(OU$2,OT$1),$B$3:$UUU$272,ROW($J120)-2,FALSE))</f>
        <v>0</v>
      </c>
      <c r="OU120" s="168" t="e">
        <f>IF($S$264=Equivalencies!$AE$23,#REF!,HLOOKUP(CONCATENATE($O$2,OU$1),$B$3:$UUU$272,ROW(#REF!)-2,FALSE))</f>
        <v>#REF!</v>
      </c>
      <c r="OV120" s="168" t="e">
        <f>IF($S$264=Equivalencies!$AE$23,#REF!,HLOOKUP(CONCATENATE($O$2,OV$1),$B$3:$UUU$272,ROW(OR120)-2,FALSE))</f>
        <v>#REF!</v>
      </c>
      <c r="OW120" s="81">
        <f>IF(OY$266=Equivalencies!$AE$23,'Site 38'!$F118,HLOOKUP(CONCATENATE(OU$2,OW$1),$B$3:$UUU$272,ROW($M120)-2,FALSE))</f>
        <v>0</v>
      </c>
      <c r="OX120" s="81">
        <f>IF(OY$266=Equivalencies!$AE$23,'Site 38'!$G118,HLOOKUP(CONCATENATE(OU$2,OX$1),$B$3:$UUU$272,ROW($N120)-2,FALSE))</f>
        <v>0</v>
      </c>
      <c r="OY120" s="81">
        <f>IF(OY$266=Equivalencies!$AE$23,'Site 38'!$H118,HLOOKUP(CONCATENATE(OU$2,OY$1),$B$3:$UUU$272,ROW($O120)-2,FALSE))</f>
        <v>0</v>
      </c>
      <c r="OZ120" s="40"/>
      <c r="PA120" s="40"/>
      <c r="PB120" s="40"/>
      <c r="PC120" s="72"/>
      <c r="PD120" s="73" t="str">
        <f t="shared" si="38"/>
        <v>39Added Service #1:List staff by title based on FTE allocation assigned to the new service13</v>
      </c>
      <c r="PE120" s="168">
        <f>IF(PJ$266=Equivalencies!$AE$23,'Site 39'!$C118,HLOOKUP(CONCATENATE(PF$2,PE$1),$B$3:$UUU$272,ROW($J120)-2,FALSE))</f>
        <v>0</v>
      </c>
      <c r="PF120" s="168" t="e">
        <f>IF($S$264=Equivalencies!$AE$23,#REF!,HLOOKUP(CONCATENATE($O$2,PF$1),$B$3:$UUU$272,ROW(#REF!)-2,FALSE))</f>
        <v>#REF!</v>
      </c>
      <c r="PG120" s="168" t="e">
        <f>IF($S$264=Equivalencies!$AE$23,#REF!,HLOOKUP(CONCATENATE($O$2,PG$1),$B$3:$UUU$272,ROW(PC120)-2,FALSE))</f>
        <v>#REF!</v>
      </c>
      <c r="PH120" s="81">
        <f>IF(PJ$266=Equivalencies!$AE$23,'Site 39'!$F118,HLOOKUP(CONCATENATE(PF$2,PH$1),$B$3:$UUU$272,ROW($M120)-2,FALSE))</f>
        <v>0</v>
      </c>
      <c r="PI120" s="81">
        <f>IF(PJ$266=Equivalencies!$AE$23,'Site 39'!$G118,HLOOKUP(CONCATENATE(PF$2,PI$1),$B$3:$UUU$272,ROW($N120)-2,FALSE))</f>
        <v>0</v>
      </c>
      <c r="PJ120" s="81">
        <f>IF(PJ$266=Equivalencies!$AE$23,'Site 39'!$H118,HLOOKUP(CONCATENATE(PF$2,PJ$1),$B$3:$UUU$272,ROW($O120)-2,FALSE))</f>
        <v>0</v>
      </c>
      <c r="PK120" s="40"/>
      <c r="PL120" s="40"/>
      <c r="PM120" s="40"/>
      <c r="PN120" s="72"/>
      <c r="PO120" s="73" t="str">
        <f t="shared" si="39"/>
        <v>40Added Service #1:List staff by title based on FTE allocation assigned to the new service13</v>
      </c>
      <c r="PP120" s="168">
        <f>IF(PU$266=Equivalencies!$AE$23,'Site 40'!$C118,HLOOKUP(CONCATENATE(PQ$2,PP$1),$B$3:$UUU$272,ROW($J120)-2,FALSE))</f>
        <v>0</v>
      </c>
      <c r="PQ120" s="168" t="e">
        <f>IF($S$264=Equivalencies!$AE$23,#REF!,HLOOKUP(CONCATENATE($O$2,PQ$1),$B$3:$UUU$272,ROW(#REF!)-2,FALSE))</f>
        <v>#REF!</v>
      </c>
      <c r="PR120" s="168" t="e">
        <f>IF($S$264=Equivalencies!$AE$23,#REF!,HLOOKUP(CONCATENATE($O$2,PR$1),$B$3:$UUU$272,ROW(PN120)-2,FALSE))</f>
        <v>#REF!</v>
      </c>
      <c r="PS120" s="81">
        <f>IF(PU$266=Equivalencies!$AE$23,'Site 40'!$F118,HLOOKUP(CONCATENATE(PQ$2,PS$1),$B$3:$UUU$272,ROW($M120)-2,FALSE))</f>
        <v>0</v>
      </c>
      <c r="PT120" s="81">
        <f>IF(PU$266=Equivalencies!$AE$23,'Site 40'!$G118,HLOOKUP(CONCATENATE(PQ$2,PT$1),$B$3:$UUU$272,ROW($N120)-2,FALSE))</f>
        <v>0</v>
      </c>
      <c r="PU120" s="81">
        <f>IF(PU$266=Equivalencies!$AE$23,'Site 40'!$H118,HLOOKUP(CONCATENATE(PQ$2,PU$1),$B$3:$UUU$272,ROW($O120)-2,FALSE))</f>
        <v>0</v>
      </c>
      <c r="PV120" s="40"/>
      <c r="PW120" s="40"/>
      <c r="PX120" s="40"/>
      <c r="PY120" s="72"/>
      <c r="PZ120" s="73" t="str">
        <f t="shared" si="40"/>
        <v>41Added Service #1:List staff by title based on FTE allocation assigned to the new service13</v>
      </c>
      <c r="QA120" s="168">
        <f>IF(QF$266=Equivalencies!$AE$23,'Site 41'!$C118,HLOOKUP(CONCATENATE(QB$2,QA$1),$B$3:$UUU$272,ROW($J120)-2,FALSE))</f>
        <v>0</v>
      </c>
      <c r="QB120" s="168" t="e">
        <f>IF($S$264=Equivalencies!$AE$23,#REF!,HLOOKUP(CONCATENATE($O$2,QB$1),$B$3:$UUU$272,ROW(#REF!)-2,FALSE))</f>
        <v>#REF!</v>
      </c>
      <c r="QC120" s="168" t="e">
        <f>IF($S$264=Equivalencies!$AE$23,#REF!,HLOOKUP(CONCATENATE($O$2,QC$1),$B$3:$UUU$272,ROW(PY120)-2,FALSE))</f>
        <v>#REF!</v>
      </c>
      <c r="QD120" s="81">
        <f>IF(QF$266=Equivalencies!$AE$23,'Site 41'!$F118,HLOOKUP(CONCATENATE(QB$2,QD$1),$B$3:$UUU$272,ROW($M120)-2,FALSE))</f>
        <v>0</v>
      </c>
      <c r="QE120" s="81">
        <f>IF(QF$266=Equivalencies!$AE$23,'Site 41'!$G118,HLOOKUP(CONCATENATE(QB$2,QE$1),$B$3:$UUU$272,ROW($N120)-2,FALSE))</f>
        <v>0</v>
      </c>
      <c r="QF120" s="81">
        <f>IF(QF$266=Equivalencies!$AE$23,'Site 41'!$H118,HLOOKUP(CONCATENATE(QB$2,QF$1),$B$3:$UUU$272,ROW($O120)-2,FALSE))</f>
        <v>0</v>
      </c>
      <c r="QG120" s="40"/>
      <c r="QH120" s="40"/>
      <c r="QI120" s="40"/>
      <c r="QJ120" s="72"/>
      <c r="QK120" s="73" t="str">
        <f t="shared" si="41"/>
        <v>42Added Service #1:List staff by title based on FTE allocation assigned to the new service13</v>
      </c>
      <c r="QL120" s="168">
        <f>IF(QQ$266=Equivalencies!$AE$23,'Site 42'!$C118,HLOOKUP(CONCATENATE(QM$2,QL$1),$B$3:$UUU$272,ROW($J120)-2,FALSE))</f>
        <v>0</v>
      </c>
      <c r="QM120" s="168" t="e">
        <f>IF($S$264=Equivalencies!$AE$23,#REF!,HLOOKUP(CONCATENATE($O$2,QM$1),$B$3:$UUU$272,ROW(#REF!)-2,FALSE))</f>
        <v>#REF!</v>
      </c>
      <c r="QN120" s="168" t="e">
        <f>IF($S$264=Equivalencies!$AE$23,#REF!,HLOOKUP(CONCATENATE($O$2,QN$1),$B$3:$UUU$272,ROW(QJ120)-2,FALSE))</f>
        <v>#REF!</v>
      </c>
      <c r="QO120" s="81">
        <f>IF(QQ$266=Equivalencies!$AE$23,'Site 42'!$F118,HLOOKUP(CONCATENATE(QM$2,QO$1),$B$3:$UUU$272,ROW($M120)-2,FALSE))</f>
        <v>0</v>
      </c>
      <c r="QP120" s="81">
        <f>IF(QQ$266=Equivalencies!$AE$23,'Site 42'!$G118,HLOOKUP(CONCATENATE(QM$2,QP$1),$B$3:$UUU$272,ROW($N120)-2,FALSE))</f>
        <v>0</v>
      </c>
      <c r="QQ120" s="81">
        <f>IF(QQ$266=Equivalencies!$AE$23,'Site 42'!$H118,HLOOKUP(CONCATENATE(QM$2,QQ$1),$B$3:$UUU$272,ROW($O120)-2,FALSE))</f>
        <v>0</v>
      </c>
      <c r="QR120" s="40"/>
      <c r="QS120" s="40"/>
      <c r="QT120" s="40"/>
      <c r="QU120" s="72"/>
      <c r="QV120" s="73" t="str">
        <f t="shared" si="42"/>
        <v>43Added Service #1:List staff by title based on FTE allocation assigned to the new service13</v>
      </c>
      <c r="QW120" s="168">
        <f>IF(RB$266=Equivalencies!$AE$23,'Site 43'!$C118,HLOOKUP(CONCATENATE(QX$2,QW$1),$B$3:$UUU$272,ROW($J120)-2,FALSE))</f>
        <v>0</v>
      </c>
      <c r="QX120" s="168" t="e">
        <f>IF($S$264=Equivalencies!$AE$23,#REF!,HLOOKUP(CONCATENATE($O$2,QX$1),$B$3:$UUU$272,ROW(#REF!)-2,FALSE))</f>
        <v>#REF!</v>
      </c>
      <c r="QY120" s="168" t="e">
        <f>IF($S$264=Equivalencies!$AE$23,#REF!,HLOOKUP(CONCATENATE($O$2,QY$1),$B$3:$UUU$272,ROW(QU120)-2,FALSE))</f>
        <v>#REF!</v>
      </c>
      <c r="QZ120" s="81">
        <f>IF(RB$266=Equivalencies!$AE$23,'Site 43'!$F118,HLOOKUP(CONCATENATE(QX$2,QZ$1),$B$3:$UUU$272,ROW($M120)-2,FALSE))</f>
        <v>0</v>
      </c>
      <c r="RA120" s="81">
        <f>IF(RB$266=Equivalencies!$AE$23,'Site 43'!$G118,HLOOKUP(CONCATENATE(QX$2,RA$1),$B$3:$UUU$272,ROW($N120)-2,FALSE))</f>
        <v>0</v>
      </c>
      <c r="RB120" s="81">
        <f>IF(RB$266=Equivalencies!$AE$23,'Site 43'!$H118,HLOOKUP(CONCATENATE(QX$2,RB$1),$B$3:$UUU$272,ROW($O120)-2,FALSE))</f>
        <v>0</v>
      </c>
      <c r="RC120" s="40"/>
      <c r="RD120" s="40"/>
      <c r="RE120" s="40"/>
      <c r="RF120" s="72"/>
      <c r="RG120" s="73" t="str">
        <f t="shared" si="43"/>
        <v>44Added Service #1:List staff by title based on FTE allocation assigned to the new service13</v>
      </c>
      <c r="RH120" s="168">
        <f>IF(RM$266=Equivalencies!$AE$23,'Site 44'!$C118,HLOOKUP(CONCATENATE(RI$2,RH$1),$B$3:$UUU$272,ROW($J120)-2,FALSE))</f>
        <v>0</v>
      </c>
      <c r="RI120" s="168" t="e">
        <f>IF($S$264=Equivalencies!$AE$23,#REF!,HLOOKUP(CONCATENATE($O$2,RI$1),$B$3:$UUU$272,ROW(#REF!)-2,FALSE))</f>
        <v>#REF!</v>
      </c>
      <c r="RJ120" s="168" t="e">
        <f>IF($S$264=Equivalencies!$AE$23,#REF!,HLOOKUP(CONCATENATE($O$2,RJ$1),$B$3:$UUU$272,ROW(RF120)-2,FALSE))</f>
        <v>#REF!</v>
      </c>
      <c r="RK120" s="81">
        <f>IF(RM$266=Equivalencies!$AE$23,'Site 44'!$F118,HLOOKUP(CONCATENATE(RI$2,RK$1),$B$3:$UUU$272,ROW($M120)-2,FALSE))</f>
        <v>0</v>
      </c>
      <c r="RL120" s="81">
        <f>IF(RM$266=Equivalencies!$AE$23,'Site 44'!$G118,HLOOKUP(CONCATENATE(RI$2,RL$1),$B$3:$UUU$272,ROW($N120)-2,FALSE))</f>
        <v>0</v>
      </c>
      <c r="RM120" s="81">
        <f>IF(RM$266=Equivalencies!$AE$23,'Site 44'!$H118,HLOOKUP(CONCATENATE(RI$2,RM$1),$B$3:$UUU$272,ROW($O120)-2,FALSE))</f>
        <v>0</v>
      </c>
      <c r="RN120" s="40"/>
      <c r="RO120" s="40"/>
      <c r="RP120" s="40"/>
      <c r="RQ120" s="72"/>
      <c r="RR120" s="73" t="str">
        <f t="shared" si="44"/>
        <v>45Added Service #1:List staff by title based on FTE allocation assigned to the new service13</v>
      </c>
      <c r="RS120" s="168">
        <f>IF(RX$266=Equivalencies!$AE$23,'Site 45'!$C118,HLOOKUP(CONCATENATE(RT$2,RS$1),$B$3:$UUU$272,ROW($J120)-2,FALSE))</f>
        <v>0</v>
      </c>
      <c r="RT120" s="168" t="e">
        <f>IF($S$264=Equivalencies!$AE$23,#REF!,HLOOKUP(CONCATENATE($O$2,RT$1),$B$3:$UUU$272,ROW(#REF!)-2,FALSE))</f>
        <v>#REF!</v>
      </c>
      <c r="RU120" s="168" t="e">
        <f>IF($S$264=Equivalencies!$AE$23,#REF!,HLOOKUP(CONCATENATE($O$2,RU$1),$B$3:$UUU$272,ROW(RQ120)-2,FALSE))</f>
        <v>#REF!</v>
      </c>
      <c r="RV120" s="81">
        <f>IF(RX$266=Equivalencies!$AE$23,'Site 45'!$F118,HLOOKUP(CONCATENATE(RT$2,RV$1),$B$3:$UUU$272,ROW($M120)-2,FALSE))</f>
        <v>0</v>
      </c>
      <c r="RW120" s="81">
        <f>IF(RX$266=Equivalencies!$AE$23,'Site 45'!$G118,HLOOKUP(CONCATENATE(RT$2,RW$1),$B$3:$UUU$272,ROW($N120)-2,FALSE))</f>
        <v>0</v>
      </c>
      <c r="RX120" s="81">
        <f>IF(RX$266=Equivalencies!$AE$23,'Site 45'!$H118,HLOOKUP(CONCATENATE(RT$2,RX$1),$B$3:$UUU$272,ROW($O120)-2,FALSE))</f>
        <v>0</v>
      </c>
      <c r="RY120" s="40"/>
      <c r="RZ120" s="40"/>
      <c r="SA120" s="40"/>
      <c r="SB120" s="72"/>
      <c r="SC120" s="73" t="str">
        <f t="shared" si="45"/>
        <v>46Added Service #1:List staff by title based on FTE allocation assigned to the new service13</v>
      </c>
      <c r="SD120" s="168">
        <f>IF(SI$266=Equivalencies!$AE$23,'Site 46'!$C118,HLOOKUP(CONCATENATE(SE$2,SD$1),$B$3:$UUU$272,ROW($J120)-2,FALSE))</f>
        <v>0</v>
      </c>
      <c r="SE120" s="168" t="e">
        <f>IF($S$264=Equivalencies!$AE$23,#REF!,HLOOKUP(CONCATENATE($O$2,SE$1),$B$3:$UUU$272,ROW(#REF!)-2,FALSE))</f>
        <v>#REF!</v>
      </c>
      <c r="SF120" s="168" t="e">
        <f>IF($S$264=Equivalencies!$AE$23,#REF!,HLOOKUP(CONCATENATE($O$2,SF$1),$B$3:$UUU$272,ROW(SB120)-2,FALSE))</f>
        <v>#REF!</v>
      </c>
      <c r="SG120" s="81">
        <f>IF(SI$266=Equivalencies!$AE$23,'Site 46'!$F118,HLOOKUP(CONCATENATE(SE$2,SG$1),$B$3:$UUU$272,ROW($M120)-2,FALSE))</f>
        <v>0</v>
      </c>
      <c r="SH120" s="81">
        <f>IF(SI$266=Equivalencies!$AE$23,'Site 46'!$G118,HLOOKUP(CONCATENATE(SE$2,SH$1),$B$3:$UUU$272,ROW($N120)-2,FALSE))</f>
        <v>0</v>
      </c>
      <c r="SI120" s="81">
        <f>IF(SI$266=Equivalencies!$AE$23,'Site 46'!$H118,HLOOKUP(CONCATENATE(SE$2,SI$1),$B$3:$UUU$272,ROW($O120)-2,FALSE))</f>
        <v>0</v>
      </c>
      <c r="SJ120" s="40"/>
      <c r="SK120" s="40"/>
      <c r="SL120" s="40"/>
      <c r="SM120" s="72"/>
      <c r="SN120" s="73" t="str">
        <f t="shared" si="46"/>
        <v>47Added Service #1:List staff by title based on FTE allocation assigned to the new service13</v>
      </c>
      <c r="SO120" s="168">
        <f>IF(ST$266=Equivalencies!$AE$23,'Site 47'!$C118,HLOOKUP(CONCATENATE(SP$2,SO$1),$B$3:$UUU$272,ROW($J120)-2,FALSE))</f>
        <v>0</v>
      </c>
      <c r="SP120" s="168" t="e">
        <f>IF($S$264=Equivalencies!$AE$23,#REF!,HLOOKUP(CONCATENATE($O$2,SP$1),$B$3:$UUU$272,ROW(#REF!)-2,FALSE))</f>
        <v>#REF!</v>
      </c>
      <c r="SQ120" s="168" t="e">
        <f>IF($S$264=Equivalencies!$AE$23,#REF!,HLOOKUP(CONCATENATE($O$2,SQ$1),$B$3:$UUU$272,ROW(SM120)-2,FALSE))</f>
        <v>#REF!</v>
      </c>
      <c r="SR120" s="81">
        <f>IF(ST$266=Equivalencies!$AE$23,'Site 47'!$F118,HLOOKUP(CONCATENATE(SP$2,SR$1),$B$3:$UUU$272,ROW($M120)-2,FALSE))</f>
        <v>0</v>
      </c>
      <c r="SS120" s="81">
        <f>IF(ST$266=Equivalencies!$AE$23,'Site 47'!$G118,HLOOKUP(CONCATENATE(SP$2,SS$1),$B$3:$UUU$272,ROW($N120)-2,FALSE))</f>
        <v>0</v>
      </c>
      <c r="ST120" s="81">
        <f>IF(ST$266=Equivalencies!$AE$23,'Site 47'!$H118,HLOOKUP(CONCATENATE(SP$2,ST$1),$B$3:$UUU$272,ROW($O120)-2,FALSE))</f>
        <v>0</v>
      </c>
      <c r="SU120" s="40"/>
      <c r="SV120" s="40"/>
      <c r="SW120" s="40"/>
      <c r="SX120" s="72"/>
      <c r="SY120" s="73" t="str">
        <f t="shared" si="47"/>
        <v>48Added Service #1:List staff by title based on FTE allocation assigned to the new service13</v>
      </c>
      <c r="SZ120" s="168">
        <f>IF(TE$266=Equivalencies!$AE$23,'Site 48'!$C118,HLOOKUP(CONCATENATE(TA$2,SZ$1),$B$3:$UUU$272,ROW($J120)-2,FALSE))</f>
        <v>0</v>
      </c>
      <c r="TA120" s="168" t="e">
        <f>IF($S$264=Equivalencies!$AE$23,#REF!,HLOOKUP(CONCATENATE($O$2,TA$1),$B$3:$UUU$272,ROW(#REF!)-2,FALSE))</f>
        <v>#REF!</v>
      </c>
      <c r="TB120" s="168" t="e">
        <f>IF($S$264=Equivalencies!$AE$23,#REF!,HLOOKUP(CONCATENATE($O$2,TB$1),$B$3:$UUU$272,ROW(SX120)-2,FALSE))</f>
        <v>#REF!</v>
      </c>
      <c r="TC120" s="81">
        <f>IF(TE$266=Equivalencies!$AE$23,'Site 48'!$F118,HLOOKUP(CONCATENATE(TA$2,TC$1),$B$3:$UUU$272,ROW($M120)-2,FALSE))</f>
        <v>0</v>
      </c>
      <c r="TD120" s="81">
        <f>IF(TE$266=Equivalencies!$AE$23,'Site 48'!$G118,HLOOKUP(CONCATENATE(TA$2,TD$1),$B$3:$UUU$272,ROW($N120)-2,FALSE))</f>
        <v>0</v>
      </c>
      <c r="TE120" s="81">
        <f>IF(TE$266=Equivalencies!$AE$23,'Site 48'!$H118,HLOOKUP(CONCATENATE(TA$2,TE$1),$B$3:$UUU$272,ROW($O120)-2,FALSE))</f>
        <v>0</v>
      </c>
      <c r="TF120" s="40"/>
      <c r="TG120" s="40"/>
      <c r="TH120" s="40"/>
      <c r="TI120" s="72"/>
      <c r="TJ120" s="73" t="str">
        <f t="shared" si="48"/>
        <v>49Added Service #1:List staff by title based on FTE allocation assigned to the new service13</v>
      </c>
      <c r="TK120" s="168">
        <f>IF(TP$266=Equivalencies!$AE$23,'Site 49'!$C118,HLOOKUP(CONCATENATE(TL$2,TK$1),$B$3:$UUU$272,ROW($J120)-2,FALSE))</f>
        <v>0</v>
      </c>
      <c r="TL120" s="168" t="e">
        <f>IF($S$264=Equivalencies!$AE$23,#REF!,HLOOKUP(CONCATENATE($O$2,TL$1),$B$3:$UUU$272,ROW(#REF!)-2,FALSE))</f>
        <v>#REF!</v>
      </c>
      <c r="TM120" s="168" t="e">
        <f>IF($S$264=Equivalencies!$AE$23,#REF!,HLOOKUP(CONCATENATE($O$2,TM$1),$B$3:$UUU$272,ROW(TI120)-2,FALSE))</f>
        <v>#REF!</v>
      </c>
      <c r="TN120" s="81">
        <f>IF(TP$266=Equivalencies!$AE$23,'Site 49'!$F118,HLOOKUP(CONCATENATE(TL$2,TN$1),$B$3:$UUU$272,ROW($M120)-2,FALSE))</f>
        <v>0</v>
      </c>
      <c r="TO120" s="81">
        <f>IF(TP$266=Equivalencies!$AE$23,'Site 49'!$G118,HLOOKUP(CONCATENATE(TL$2,TO$1),$B$3:$UUU$272,ROW($N120)-2,FALSE))</f>
        <v>0</v>
      </c>
      <c r="TP120" s="81">
        <f>IF(TP$266=Equivalencies!$AE$23,'Site 49'!$H118,HLOOKUP(CONCATENATE(TL$2,TP$1),$B$3:$UUU$272,ROW($O120)-2,FALSE))</f>
        <v>0</v>
      </c>
      <c r="TQ120" s="40"/>
      <c r="TR120" s="40"/>
      <c r="TS120" s="40"/>
      <c r="TT120" s="72"/>
      <c r="TU120" s="73" t="str">
        <f t="shared" si="49"/>
        <v>50Added Service #1:List staff by title based on FTE allocation assigned to the new service13</v>
      </c>
      <c r="TV120" s="168">
        <f>IF(UA$266=Equivalencies!$AE$23,'Site 50'!$C118,HLOOKUP(CONCATENATE(TW$2,TV$1),$B$3:$UUU$272,ROW($J120)-2,FALSE))</f>
        <v>0</v>
      </c>
      <c r="TW120" s="168" t="e">
        <f>IF($S$264=Equivalencies!$AE$23,#REF!,HLOOKUP(CONCATENATE($O$2,TW$1),$B$3:$UUU$272,ROW(#REF!)-2,FALSE))</f>
        <v>#REF!</v>
      </c>
      <c r="TX120" s="168" t="e">
        <f>IF($S$264=Equivalencies!$AE$23,#REF!,HLOOKUP(CONCATENATE($O$2,TX$1),$B$3:$UUU$272,ROW(TT120)-2,FALSE))</f>
        <v>#REF!</v>
      </c>
      <c r="TY120" s="81">
        <f>IF(UA$266=Equivalencies!$AE$23,'Site 50'!$F118,HLOOKUP(CONCATENATE(TW$2,TY$1),$B$3:$UUU$272,ROW($M120)-2,FALSE))</f>
        <v>0</v>
      </c>
      <c r="TZ120" s="81">
        <f>IF(UA$266=Equivalencies!$AE$23,'Site 50'!$G118,HLOOKUP(CONCATENATE(TW$2,TZ$1),$B$3:$UUU$272,ROW($N120)-2,FALSE))</f>
        <v>0</v>
      </c>
      <c r="UA120" s="81">
        <f>IF(UA$266=Equivalencies!$AE$23,'Site 50'!$H118,HLOOKUP(CONCATENATE(TW$2,UA$1),$B$3:$UUU$272,ROW($O120)-2,FALSE))</f>
        <v>0</v>
      </c>
      <c r="UB120" s="40"/>
      <c r="UC120" s="40"/>
      <c r="UD120" s="40"/>
      <c r="UE120" s="72"/>
    </row>
    <row r="121" spans="1:551" x14ac:dyDescent="0.25">
      <c r="A121" s="75">
        <v>14</v>
      </c>
      <c r="B121" s="73" t="str">
        <f t="shared" si="0"/>
        <v>1Added Service #1:List staff by title based on FTE allocation assigned to the new service14</v>
      </c>
      <c r="C121" s="168">
        <f>IF(H$266=Equivalencies!$AE$23,'Site 1'!$C119,HLOOKUP(CONCATENATE(D$2,C$1),$B$3:$UUU$272,ROW($J121)-2,FALSE))</f>
        <v>0</v>
      </c>
      <c r="D121" s="168" t="e">
        <f>IF($S$264=Equivalencies!$AE$23,#REF!,HLOOKUP(CONCATENATE($O$2,D$1),$B$3:$UUU$272,ROW(#REF!)-2,FALSE))</f>
        <v>#REF!</v>
      </c>
      <c r="E121" s="168" t="e">
        <f>IF($S$264=Equivalencies!$AE$23,#REF!,HLOOKUP(CONCATENATE($O$2,E$1),$B$3:$UUU$272,ROW(A121)-2,FALSE))</f>
        <v>#REF!</v>
      </c>
      <c r="F121" s="81">
        <f>IF(H$266=Equivalencies!$AE$23,'Site 1'!$F119,HLOOKUP(CONCATENATE(D$2,F$1),$B$3:$UUU$272,ROW($M121)-2,FALSE))</f>
        <v>0</v>
      </c>
      <c r="G121" s="81">
        <f>IF(H$266=Equivalencies!$AE$23,'Site 1'!$G119,HLOOKUP(CONCATENATE(D$2,G$1),$B$3:$UUU$272,ROW($N121)-2,FALSE))</f>
        <v>0</v>
      </c>
      <c r="H121" s="81">
        <f>IF(H$266=Equivalencies!$AE$23,'Site 1'!$H119,HLOOKUP(CONCATENATE(D$2,H$1),$B$3:$UUU$272,ROW($O121)-2,FALSE))</f>
        <v>0</v>
      </c>
      <c r="I121" s="40"/>
      <c r="J121" s="40"/>
      <c r="K121" s="40"/>
      <c r="L121" s="72"/>
      <c r="M121" s="73" t="str">
        <f t="shared" si="1"/>
        <v>2Added Service #1:List staff by title based on FTE allocation assigned to the new service14</v>
      </c>
      <c r="N121" s="168">
        <f>IF(S$266=Equivalencies!$AE$23,'Site 2'!$C119,HLOOKUP(CONCATENATE(O$2,N$1),$B$3:$UUU$272,ROW($J121)-2,FALSE))</f>
        <v>0</v>
      </c>
      <c r="O121" s="168" t="e">
        <f>IF($S$264=Equivalencies!$AE$23,#REF!,HLOOKUP(CONCATENATE($O$2,O$1),$B$3:$UUU$272,ROW(#REF!)-2,FALSE))</f>
        <v>#REF!</v>
      </c>
      <c r="P121" s="168" t="e">
        <f>IF($S$264=Equivalencies!$AE$23,#REF!,HLOOKUP(CONCATENATE($O$2,P$1),$B$3:$UUU$272,ROW(L121)-2,FALSE))</f>
        <v>#REF!</v>
      </c>
      <c r="Q121" s="81">
        <f>IF(S$266=Equivalencies!$AE$23,'Site 2'!$F119,HLOOKUP(CONCATENATE(O$2,Q$1),$B$3:$UUU$272,ROW($M121)-2,FALSE))</f>
        <v>0</v>
      </c>
      <c r="R121" s="81">
        <f>IF(S$266=Equivalencies!$AE$23,'Site 2'!$G119,HLOOKUP(CONCATENATE(O$2,R$1),$B$3:$UUU$272,ROW($N121)-2,FALSE))</f>
        <v>0</v>
      </c>
      <c r="S121" s="81">
        <f>IF(S$266=Equivalencies!$AE$23,'Site 2'!$H119,HLOOKUP(CONCATENATE(O$2,S$1),$B$3:$UUU$272,ROW($O121)-2,FALSE))</f>
        <v>0</v>
      </c>
      <c r="T121" s="40"/>
      <c r="U121" s="40"/>
      <c r="V121" s="40"/>
      <c r="W121" s="72"/>
      <c r="X121" s="73" t="str">
        <f t="shared" si="2"/>
        <v>3Added Service #1:List staff by title based on FTE allocation assigned to the new service14</v>
      </c>
      <c r="Y121" s="168">
        <f>IF(AD$266=Equivalencies!$AE$23,'Site 3'!$C119,HLOOKUP(CONCATENATE(Z$2,Y$1),$B$3:$UUU$272,ROW($J121)-2,FALSE))</f>
        <v>0</v>
      </c>
      <c r="Z121" s="168" t="e">
        <f>IF($S$264=Equivalencies!$AE$23,#REF!,HLOOKUP(CONCATENATE($O$2,Z$1),$B$3:$UUU$272,ROW(#REF!)-2,FALSE))</f>
        <v>#REF!</v>
      </c>
      <c r="AA121" s="168" t="e">
        <f>IF($S$264=Equivalencies!$AE$23,#REF!,HLOOKUP(CONCATENATE($O$2,AA$1),$B$3:$UUU$272,ROW(W121)-2,FALSE))</f>
        <v>#REF!</v>
      </c>
      <c r="AB121" s="81">
        <f>IF(AD$266=Equivalencies!$AE$23,'Site 3'!$F119,HLOOKUP(CONCATENATE(Z$2,AB$1),$B$3:$UUU$272,ROW($M121)-2,FALSE))</f>
        <v>0</v>
      </c>
      <c r="AC121" s="81">
        <f>IF(AD$266=Equivalencies!$AE$23,'Site 3'!$G119,HLOOKUP(CONCATENATE(Z$2,AC$1),$B$3:$UUU$272,ROW($N121)-2,FALSE))</f>
        <v>0</v>
      </c>
      <c r="AD121" s="81">
        <f>IF(AD$266=Equivalencies!$AE$23,'Site 3'!$H119,HLOOKUP(CONCATENATE(Z$2,AD$1),$B$3:$UUU$272,ROW($O121)-2,FALSE))</f>
        <v>0</v>
      </c>
      <c r="AE121" s="40"/>
      <c r="AF121" s="40"/>
      <c r="AG121" s="40"/>
      <c r="AH121" s="72"/>
      <c r="AI121" s="73" t="str">
        <f t="shared" si="3"/>
        <v>4Added Service #1:List staff by title based on FTE allocation assigned to the new service14</v>
      </c>
      <c r="AJ121" s="168">
        <f>IF(AO$266=Equivalencies!$AE$23,'Site 4'!$C119,HLOOKUP(CONCATENATE(AK$2,AJ$1),$B$3:$UUU$272,ROW($J121)-2,FALSE))</f>
        <v>0</v>
      </c>
      <c r="AK121" s="168" t="e">
        <f>IF($S$264=Equivalencies!$AE$23,#REF!,HLOOKUP(CONCATENATE($O$2,AK$1),$B$3:$UUU$272,ROW(#REF!)-2,FALSE))</f>
        <v>#REF!</v>
      </c>
      <c r="AL121" s="168" t="e">
        <f>IF($S$264=Equivalencies!$AE$23,#REF!,HLOOKUP(CONCATENATE($O$2,AL$1),$B$3:$UUU$272,ROW(AH121)-2,FALSE))</f>
        <v>#REF!</v>
      </c>
      <c r="AM121" s="81">
        <f>IF(AO$266=Equivalencies!$AE$23,'Site 4'!$F119,HLOOKUP(CONCATENATE(AK$2,AM$1),$B$3:$UUU$272,ROW($M121)-2,FALSE))</f>
        <v>0</v>
      </c>
      <c r="AN121" s="81">
        <f>IF(AO$266=Equivalencies!$AE$23,'Site 4'!$G119,HLOOKUP(CONCATENATE(AK$2,AN$1),$B$3:$UUU$272,ROW($N121)-2,FALSE))</f>
        <v>0</v>
      </c>
      <c r="AO121" s="81">
        <f>IF(AO$266=Equivalencies!$AE$23,'Site 4'!$H119,HLOOKUP(CONCATENATE(AK$2,AO$1),$B$3:$UUU$272,ROW($O121)-2,FALSE))</f>
        <v>0</v>
      </c>
      <c r="AP121" s="40"/>
      <c r="AQ121" s="40"/>
      <c r="AR121" s="40"/>
      <c r="AS121" s="72"/>
      <c r="AT121" s="73" t="str">
        <f t="shared" si="4"/>
        <v>5Added Service #1:List staff by title based on FTE allocation assigned to the new service14</v>
      </c>
      <c r="AU121" s="168">
        <f>IF(AZ$266=Equivalencies!$AE$23,'Site 5'!$C119,HLOOKUP(CONCATENATE(AV$2,AU$1),$B$3:$UUU$272,ROW($J121)-2,FALSE))</f>
        <v>0</v>
      </c>
      <c r="AV121" s="168" t="e">
        <f>IF($S$264=Equivalencies!$AE$23,#REF!,HLOOKUP(CONCATENATE($O$2,AV$1),$B$3:$UUU$272,ROW(#REF!)-2,FALSE))</f>
        <v>#REF!</v>
      </c>
      <c r="AW121" s="168" t="e">
        <f>IF($S$264=Equivalencies!$AE$23,#REF!,HLOOKUP(CONCATENATE($O$2,AW$1),$B$3:$UUU$272,ROW(AS121)-2,FALSE))</f>
        <v>#REF!</v>
      </c>
      <c r="AX121" s="81">
        <f>IF(AZ$266=Equivalencies!$AE$23,'Site 5'!$F119,HLOOKUP(CONCATENATE(AV$2,AX$1),$B$3:$UUU$272,ROW($M121)-2,FALSE))</f>
        <v>0</v>
      </c>
      <c r="AY121" s="81">
        <f>IF(AZ$266=Equivalencies!$AE$23,'Site 5'!$G119,HLOOKUP(CONCATENATE(AV$2,AY$1),$B$3:$UUU$272,ROW($N121)-2,FALSE))</f>
        <v>0</v>
      </c>
      <c r="AZ121" s="81">
        <f>IF(AZ$266=Equivalencies!$AE$23,'Site 5'!$H119,HLOOKUP(CONCATENATE(AV$2,AZ$1),$B$3:$UUU$272,ROW($O121)-2,FALSE))</f>
        <v>0</v>
      </c>
      <c r="BA121" s="40"/>
      <c r="BB121" s="40"/>
      <c r="BC121" s="40"/>
      <c r="BD121" s="72"/>
      <c r="BE121" s="73" t="str">
        <f t="shared" si="5"/>
        <v>6Added Service #1:List staff by title based on FTE allocation assigned to the new service14</v>
      </c>
      <c r="BF121" s="168">
        <f>IF(BK$266=Equivalencies!$AE$23,'Site 6'!$C119,HLOOKUP(CONCATENATE(BG$2,BF$1),$B$3:$UUU$272,ROW($J121)-2,FALSE))</f>
        <v>0</v>
      </c>
      <c r="BG121" s="168" t="e">
        <f>IF($S$264=Equivalencies!$AE$23,#REF!,HLOOKUP(CONCATENATE($O$2,BG$1),$B$3:$UUU$272,ROW(#REF!)-2,FALSE))</f>
        <v>#REF!</v>
      </c>
      <c r="BH121" s="168" t="e">
        <f>IF($S$264=Equivalencies!$AE$23,#REF!,HLOOKUP(CONCATENATE($O$2,BH$1),$B$3:$UUU$272,ROW(BD121)-2,FALSE))</f>
        <v>#REF!</v>
      </c>
      <c r="BI121" s="81">
        <f>IF(BK$266=Equivalencies!$AE$23,'Site 6'!$F119,HLOOKUP(CONCATENATE(BG$2,BI$1),$B$3:$UUU$272,ROW($M121)-2,FALSE))</f>
        <v>0</v>
      </c>
      <c r="BJ121" s="81">
        <f>IF(BK$266=Equivalencies!$AE$23,'Site 6'!$G119,HLOOKUP(CONCATENATE(BG$2,BJ$1),$B$3:$UUU$272,ROW($N121)-2,FALSE))</f>
        <v>0</v>
      </c>
      <c r="BK121" s="81">
        <f>IF(BK$266=Equivalencies!$AE$23,'Site 6'!$H119,HLOOKUP(CONCATENATE(BG$2,BK$1),$B$3:$UUU$272,ROW($O121)-2,FALSE))</f>
        <v>0</v>
      </c>
      <c r="BL121" s="40"/>
      <c r="BM121" s="40"/>
      <c r="BN121" s="40"/>
      <c r="BO121" s="72"/>
      <c r="BP121" s="73" t="str">
        <f t="shared" si="6"/>
        <v>7Added Service #1:List staff by title based on FTE allocation assigned to the new service14</v>
      </c>
      <c r="BQ121" s="168">
        <f>IF(BV$266=Equivalencies!$AE$23,'Site 7'!$C119,HLOOKUP(CONCATENATE(BR$2,BQ$1),$B$3:$UUU$272,ROW($J121)-2,FALSE))</f>
        <v>0</v>
      </c>
      <c r="BR121" s="168" t="e">
        <f>IF($S$264=Equivalencies!$AE$23,#REF!,HLOOKUP(CONCATENATE($O$2,BR$1),$B$3:$UUU$272,ROW(#REF!)-2,FALSE))</f>
        <v>#REF!</v>
      </c>
      <c r="BS121" s="168" t="e">
        <f>IF($S$264=Equivalencies!$AE$23,#REF!,HLOOKUP(CONCATENATE($O$2,BS$1),$B$3:$UUU$272,ROW(BO121)-2,FALSE))</f>
        <v>#REF!</v>
      </c>
      <c r="BT121" s="81">
        <f>IF(BV$266=Equivalencies!$AE$23,'Site 7'!$F119,HLOOKUP(CONCATENATE(BR$2,BT$1),$B$3:$UUU$272,ROW($M121)-2,FALSE))</f>
        <v>0</v>
      </c>
      <c r="BU121" s="81">
        <f>IF(BV$266=Equivalencies!$AE$23,'Site 7'!$G119,HLOOKUP(CONCATENATE(BR$2,BU$1),$B$3:$UUU$272,ROW($N121)-2,FALSE))</f>
        <v>0</v>
      </c>
      <c r="BV121" s="81">
        <f>IF(BV$266=Equivalencies!$AE$23,'Site 7'!$H119,HLOOKUP(CONCATENATE(BR$2,BV$1),$B$3:$UUU$272,ROW($O121)-2,FALSE))</f>
        <v>0</v>
      </c>
      <c r="BW121" s="40"/>
      <c r="BX121" s="40"/>
      <c r="BY121" s="40"/>
      <c r="BZ121" s="72"/>
      <c r="CA121" s="73" t="str">
        <f t="shared" si="7"/>
        <v>8Added Service #1:List staff by title based on FTE allocation assigned to the new service14</v>
      </c>
      <c r="CB121" s="168">
        <f>IF(CG$266=Equivalencies!$AE$23,'Site 8'!$C119,HLOOKUP(CONCATENATE(CC$2,CB$1),$B$3:$UUU$272,ROW($J121)-2,FALSE))</f>
        <v>0</v>
      </c>
      <c r="CC121" s="168" t="e">
        <f>IF($S$264=Equivalencies!$AE$23,#REF!,HLOOKUP(CONCATENATE($O$2,CC$1),$B$3:$UUU$272,ROW(#REF!)-2,FALSE))</f>
        <v>#REF!</v>
      </c>
      <c r="CD121" s="168" t="e">
        <f>IF($S$264=Equivalencies!$AE$23,#REF!,HLOOKUP(CONCATENATE($O$2,CD$1),$B$3:$UUU$272,ROW(BZ121)-2,FALSE))</f>
        <v>#REF!</v>
      </c>
      <c r="CE121" s="81">
        <f>IF(CG$266=Equivalencies!$AE$23,'Site 8'!$F119,HLOOKUP(CONCATENATE(CC$2,CE$1),$B$3:$UUU$272,ROW($M121)-2,FALSE))</f>
        <v>0</v>
      </c>
      <c r="CF121" s="81">
        <f>IF(CG$266=Equivalencies!$AE$23,'Site 8'!$G119,HLOOKUP(CONCATENATE(CC$2,CF$1),$B$3:$UUU$272,ROW($N121)-2,FALSE))</f>
        <v>0</v>
      </c>
      <c r="CG121" s="81">
        <f>IF(CG$266=Equivalencies!$AE$23,'Site 8'!$H119,HLOOKUP(CONCATENATE(CC$2,CG$1),$B$3:$UUU$272,ROW($O121)-2,FALSE))</f>
        <v>0</v>
      </c>
      <c r="CH121" s="40"/>
      <c r="CI121" s="40"/>
      <c r="CJ121" s="40"/>
      <c r="CK121" s="72"/>
      <c r="CL121" s="73" t="str">
        <f t="shared" si="8"/>
        <v>9Added Service #1:List staff by title based on FTE allocation assigned to the new service14</v>
      </c>
      <c r="CM121" s="168">
        <f>IF(CR$266=Equivalencies!$AE$23,'Site 9'!$C119,HLOOKUP(CONCATENATE(CN$2,CM$1),$B$3:$UUU$272,ROW($J121)-2,FALSE))</f>
        <v>0</v>
      </c>
      <c r="CN121" s="168" t="e">
        <f>IF($S$264=Equivalencies!$AE$23,#REF!,HLOOKUP(CONCATENATE($O$2,CN$1),$B$3:$UUU$272,ROW(#REF!)-2,FALSE))</f>
        <v>#REF!</v>
      </c>
      <c r="CO121" s="168" t="e">
        <f>IF($S$264=Equivalencies!$AE$23,#REF!,HLOOKUP(CONCATENATE($O$2,CO$1),$B$3:$UUU$272,ROW(CK121)-2,FALSE))</f>
        <v>#REF!</v>
      </c>
      <c r="CP121" s="81">
        <f>IF(CR$266=Equivalencies!$AE$23,'Site 9'!$F119,HLOOKUP(CONCATENATE(CN$2,CP$1),$B$3:$UUU$272,ROW($M121)-2,FALSE))</f>
        <v>0</v>
      </c>
      <c r="CQ121" s="81">
        <f>IF(CR$266=Equivalencies!$AE$23,'Site 9'!$G119,HLOOKUP(CONCATENATE(CN$2,CQ$1),$B$3:$UUU$272,ROW($N121)-2,FALSE))</f>
        <v>0</v>
      </c>
      <c r="CR121" s="81">
        <f>IF(CR$266=Equivalencies!$AE$23,'Site 9'!$H119,HLOOKUP(CONCATENATE(CN$2,CR$1),$B$3:$UUU$272,ROW($O121)-2,FALSE))</f>
        <v>0</v>
      </c>
      <c r="CS121" s="40"/>
      <c r="CT121" s="40"/>
      <c r="CU121" s="40"/>
      <c r="CV121" s="72"/>
      <c r="CW121" s="73" t="str">
        <f t="shared" si="9"/>
        <v>10Added Service #1:List staff by title based on FTE allocation assigned to the new service14</v>
      </c>
      <c r="CX121" s="168">
        <f>IF(DC$266=Equivalencies!$AE$23,'Site 10'!$C119,HLOOKUP(CONCATENATE(CY$2,CX$1),$B$3:$UUU$272,ROW($J121)-2,FALSE))</f>
        <v>0</v>
      </c>
      <c r="CY121" s="168" t="e">
        <f>IF($S$264=Equivalencies!$AE$23,#REF!,HLOOKUP(CONCATENATE($O$2,CY$1),$B$3:$UUU$272,ROW(#REF!)-2,FALSE))</f>
        <v>#REF!</v>
      </c>
      <c r="CZ121" s="168" t="e">
        <f>IF($S$264=Equivalencies!$AE$23,#REF!,HLOOKUP(CONCATENATE($O$2,CZ$1),$B$3:$UUU$272,ROW(CV121)-2,FALSE))</f>
        <v>#REF!</v>
      </c>
      <c r="DA121" s="81">
        <f>IF(DC$266=Equivalencies!$AE$23,'Site 10'!$F119,HLOOKUP(CONCATENATE(CY$2,DA$1),$B$3:$UUU$272,ROW($M121)-2,FALSE))</f>
        <v>0</v>
      </c>
      <c r="DB121" s="81">
        <f>IF(DC$266=Equivalencies!$AE$23,'Site 10'!$G119,HLOOKUP(CONCATENATE(CY$2,DB$1),$B$3:$UUU$272,ROW($N121)-2,FALSE))</f>
        <v>0</v>
      </c>
      <c r="DC121" s="81">
        <f>IF(DC$266=Equivalencies!$AE$23,'Site 10'!$H119,HLOOKUP(CONCATENATE(CY$2,DC$1),$B$3:$UUU$272,ROW($O121)-2,FALSE))</f>
        <v>0</v>
      </c>
      <c r="DD121" s="40"/>
      <c r="DE121" s="40"/>
      <c r="DF121" s="40"/>
      <c r="DG121" s="72"/>
      <c r="DH121" s="73" t="str">
        <f t="shared" si="10"/>
        <v>11Added Service #1:List staff by title based on FTE allocation assigned to the new service14</v>
      </c>
      <c r="DI121" s="168">
        <f>IF(DN$266=Equivalencies!$AE$23,'Site 11'!$C119,HLOOKUP(CONCATENATE(DJ$2,DI$1),$B$3:$UUU$272,ROW($J121)-2,FALSE))</f>
        <v>0</v>
      </c>
      <c r="DJ121" s="168" t="e">
        <f>IF($S$264=Equivalencies!$AE$23,#REF!,HLOOKUP(CONCATENATE($O$2,DJ$1),$B$3:$UUU$272,ROW(#REF!)-2,FALSE))</f>
        <v>#REF!</v>
      </c>
      <c r="DK121" s="168" t="e">
        <f>IF($S$264=Equivalencies!$AE$23,#REF!,HLOOKUP(CONCATENATE($O$2,DK$1),$B$3:$UUU$272,ROW(DG121)-2,FALSE))</f>
        <v>#REF!</v>
      </c>
      <c r="DL121" s="81">
        <f>IF(DN$266=Equivalencies!$AE$23,'Site 11'!$F119,HLOOKUP(CONCATENATE(DJ$2,DL$1),$B$3:$UUU$272,ROW($M121)-2,FALSE))</f>
        <v>0</v>
      </c>
      <c r="DM121" s="81">
        <f>IF(DN$266=Equivalencies!$AE$23,'Site 11'!$G119,HLOOKUP(CONCATENATE(DJ$2,DM$1),$B$3:$UUU$272,ROW($N121)-2,FALSE))</f>
        <v>0</v>
      </c>
      <c r="DN121" s="81">
        <f>IF(DN$266=Equivalencies!$AE$23,'Site 11'!$H119,HLOOKUP(CONCATENATE(DJ$2,DN$1),$B$3:$UUU$272,ROW($O121)-2,FALSE))</f>
        <v>0</v>
      </c>
      <c r="DO121" s="40"/>
      <c r="DP121" s="40"/>
      <c r="DQ121" s="40"/>
      <c r="DR121" s="72"/>
      <c r="DS121" s="73" t="str">
        <f t="shared" si="11"/>
        <v>12Added Service #1:List staff by title based on FTE allocation assigned to the new service14</v>
      </c>
      <c r="DT121" s="168">
        <f>IF(DY$266=Equivalencies!$AE$23,'Site 12'!$C119,HLOOKUP(CONCATENATE(DU$2,DT$1),$B$3:$UUU$272,ROW($J121)-2,FALSE))</f>
        <v>0</v>
      </c>
      <c r="DU121" s="168" t="e">
        <f>IF($S$264=Equivalencies!$AE$23,#REF!,HLOOKUP(CONCATENATE($O$2,DU$1),$B$3:$UUU$272,ROW(#REF!)-2,FALSE))</f>
        <v>#REF!</v>
      </c>
      <c r="DV121" s="168" t="e">
        <f>IF($S$264=Equivalencies!$AE$23,#REF!,HLOOKUP(CONCATENATE($O$2,DV$1),$B$3:$UUU$272,ROW(DR121)-2,FALSE))</f>
        <v>#REF!</v>
      </c>
      <c r="DW121" s="81">
        <f>IF(DY$266=Equivalencies!$AE$23,'Site 12'!$F119,HLOOKUP(CONCATENATE(DU$2,DW$1),$B$3:$UUU$272,ROW($M121)-2,FALSE))</f>
        <v>0</v>
      </c>
      <c r="DX121" s="81">
        <f>IF(DY$266=Equivalencies!$AE$23,'Site 12'!$G119,HLOOKUP(CONCATENATE(DU$2,DX$1),$B$3:$UUU$272,ROW($N121)-2,FALSE))</f>
        <v>0</v>
      </c>
      <c r="DY121" s="81">
        <f>IF(DY$266=Equivalencies!$AE$23,'Site 12'!$H119,HLOOKUP(CONCATENATE(DU$2,DY$1),$B$3:$UUU$272,ROW($O121)-2,FALSE))</f>
        <v>0</v>
      </c>
      <c r="DZ121" s="40"/>
      <c r="EA121" s="40"/>
      <c r="EB121" s="40"/>
      <c r="EC121" s="72"/>
      <c r="ED121" s="73" t="str">
        <f t="shared" si="12"/>
        <v>13Added Service #1:List staff by title based on FTE allocation assigned to the new service14</v>
      </c>
      <c r="EE121" s="168">
        <f>IF(EJ$266=Equivalencies!$AE$23,'Site 13'!$C119,HLOOKUP(CONCATENATE(EF$2,EE$1),$B$3:$UUU$272,ROW($J121)-2,FALSE))</f>
        <v>0</v>
      </c>
      <c r="EF121" s="168" t="e">
        <f>IF($S$264=Equivalencies!$AE$23,#REF!,HLOOKUP(CONCATENATE($O$2,EF$1),$B$3:$UUU$272,ROW(#REF!)-2,FALSE))</f>
        <v>#REF!</v>
      </c>
      <c r="EG121" s="168" t="e">
        <f>IF($S$264=Equivalencies!$AE$23,#REF!,HLOOKUP(CONCATENATE($O$2,EG$1),$B$3:$UUU$272,ROW(EC121)-2,FALSE))</f>
        <v>#REF!</v>
      </c>
      <c r="EH121" s="81">
        <f>IF(EJ$266=Equivalencies!$AE$23,'Site 13'!$F119,HLOOKUP(CONCATENATE(EF$2,EH$1),$B$3:$UUU$272,ROW($M121)-2,FALSE))</f>
        <v>0</v>
      </c>
      <c r="EI121" s="81">
        <f>IF(EJ$266=Equivalencies!$AE$23,'Site 13'!$G119,HLOOKUP(CONCATENATE(EF$2,EI$1),$B$3:$UUU$272,ROW($N121)-2,FALSE))</f>
        <v>0</v>
      </c>
      <c r="EJ121" s="81">
        <f>IF(EJ$266=Equivalencies!$AE$23,'Site 13'!$H119,HLOOKUP(CONCATENATE(EF$2,EJ$1),$B$3:$UUU$272,ROW($O121)-2,FALSE))</f>
        <v>0</v>
      </c>
      <c r="EK121" s="40"/>
      <c r="EL121" s="40"/>
      <c r="EM121" s="40"/>
      <c r="EN121" s="72"/>
      <c r="EO121" s="73" t="str">
        <f t="shared" si="13"/>
        <v>14Added Service #1:List staff by title based on FTE allocation assigned to the new service14</v>
      </c>
      <c r="EP121" s="168">
        <f>IF(EU$266=Equivalencies!$AE$23,'Site 14'!$C119,HLOOKUP(CONCATENATE(EQ$2,EP$1),$B$3:$UUU$272,ROW($J121)-2,FALSE))</f>
        <v>0</v>
      </c>
      <c r="EQ121" s="168" t="e">
        <f>IF($S$264=Equivalencies!$AE$23,#REF!,HLOOKUP(CONCATENATE($O$2,EQ$1),$B$3:$UUU$272,ROW(#REF!)-2,FALSE))</f>
        <v>#REF!</v>
      </c>
      <c r="ER121" s="168" t="e">
        <f>IF($S$264=Equivalencies!$AE$23,#REF!,HLOOKUP(CONCATENATE($O$2,ER$1),$B$3:$UUU$272,ROW(EN121)-2,FALSE))</f>
        <v>#REF!</v>
      </c>
      <c r="ES121" s="81">
        <f>IF(EU$266=Equivalencies!$AE$23,'Site 14'!$F119,HLOOKUP(CONCATENATE(EQ$2,ES$1),$B$3:$UUU$272,ROW($M121)-2,FALSE))</f>
        <v>0</v>
      </c>
      <c r="ET121" s="81">
        <f>IF(EU$266=Equivalencies!$AE$23,'Site 14'!$G119,HLOOKUP(CONCATENATE(EQ$2,ET$1),$B$3:$UUU$272,ROW($N121)-2,FALSE))</f>
        <v>0</v>
      </c>
      <c r="EU121" s="81">
        <f>IF(EU$266=Equivalencies!$AE$23,'Site 14'!$H119,HLOOKUP(CONCATENATE(EQ$2,EU$1),$B$3:$UUU$272,ROW($O121)-2,FALSE))</f>
        <v>0</v>
      </c>
      <c r="EV121" s="40"/>
      <c r="EW121" s="40"/>
      <c r="EX121" s="40"/>
      <c r="EY121" s="72"/>
      <c r="EZ121" s="73" t="str">
        <f t="shared" si="14"/>
        <v>15Added Service #1:List staff by title based on FTE allocation assigned to the new service14</v>
      </c>
      <c r="FA121" s="168">
        <f>IF(FF$266=Equivalencies!$AE$23,'Site 15'!$C119,HLOOKUP(CONCATENATE(FB$2,FA$1),$B$3:$UUU$272,ROW($J121)-2,FALSE))</f>
        <v>0</v>
      </c>
      <c r="FB121" s="168" t="e">
        <f>IF($S$264=Equivalencies!$AE$23,#REF!,HLOOKUP(CONCATENATE($O$2,FB$1),$B$3:$UUU$272,ROW(#REF!)-2,FALSE))</f>
        <v>#REF!</v>
      </c>
      <c r="FC121" s="168" t="e">
        <f>IF($S$264=Equivalencies!$AE$23,#REF!,HLOOKUP(CONCATENATE($O$2,FC$1),$B$3:$UUU$272,ROW(EY121)-2,FALSE))</f>
        <v>#REF!</v>
      </c>
      <c r="FD121" s="81">
        <f>IF(FF$266=Equivalencies!$AE$23,'Site 15'!$F119,HLOOKUP(CONCATENATE(FB$2,FD$1),$B$3:$UUU$272,ROW($M121)-2,FALSE))</f>
        <v>0</v>
      </c>
      <c r="FE121" s="81">
        <f>IF(FF$266=Equivalencies!$AE$23,'Site 15'!$G119,HLOOKUP(CONCATENATE(FB$2,FE$1),$B$3:$UUU$272,ROW($N121)-2,FALSE))</f>
        <v>0</v>
      </c>
      <c r="FF121" s="81">
        <f>IF(FF$266=Equivalencies!$AE$23,'Site 15'!$H119,HLOOKUP(CONCATENATE(FB$2,FF$1),$B$3:$UUU$272,ROW($O121)-2,FALSE))</f>
        <v>0</v>
      </c>
      <c r="FG121" s="40"/>
      <c r="FH121" s="40"/>
      <c r="FI121" s="40"/>
      <c r="FJ121" s="72"/>
      <c r="FK121" s="73" t="str">
        <f t="shared" si="15"/>
        <v>16Added Service #1:List staff by title based on FTE allocation assigned to the new service14</v>
      </c>
      <c r="FL121" s="168">
        <f>IF(FQ$266=Equivalencies!$AE$23,'Site 16'!$C119,HLOOKUP(CONCATENATE(FM$2,FL$1),$B$3:$UUU$272,ROW($J121)-2,FALSE))</f>
        <v>0</v>
      </c>
      <c r="FM121" s="168" t="e">
        <f>IF($S$264=Equivalencies!$AE$23,#REF!,HLOOKUP(CONCATENATE($O$2,FM$1),$B$3:$UUU$272,ROW(#REF!)-2,FALSE))</f>
        <v>#REF!</v>
      </c>
      <c r="FN121" s="168" t="e">
        <f>IF($S$264=Equivalencies!$AE$23,#REF!,HLOOKUP(CONCATENATE($O$2,FN$1),$B$3:$UUU$272,ROW(FJ121)-2,FALSE))</f>
        <v>#REF!</v>
      </c>
      <c r="FO121" s="81">
        <f>IF(FQ$266=Equivalencies!$AE$23,'Site 16'!$F119,HLOOKUP(CONCATENATE(FM$2,FO$1),$B$3:$UUU$272,ROW($M121)-2,FALSE))</f>
        <v>0</v>
      </c>
      <c r="FP121" s="81">
        <f>IF(FQ$266=Equivalencies!$AE$23,'Site 16'!$G119,HLOOKUP(CONCATENATE(FM$2,FP$1),$B$3:$UUU$272,ROW($N121)-2,FALSE))</f>
        <v>0</v>
      </c>
      <c r="FQ121" s="81">
        <f>IF(FQ$266=Equivalencies!$AE$23,'Site 16'!$H119,HLOOKUP(CONCATENATE(FM$2,FQ$1),$B$3:$UUU$272,ROW($O121)-2,FALSE))</f>
        <v>0</v>
      </c>
      <c r="FR121" s="40"/>
      <c r="FS121" s="40"/>
      <c r="FT121" s="40"/>
      <c r="FU121" s="72"/>
      <c r="FV121" s="73" t="str">
        <f t="shared" si="16"/>
        <v>17Added Service #1:List staff by title based on FTE allocation assigned to the new service14</v>
      </c>
      <c r="FW121" s="168">
        <f>IF(GB$266=Equivalencies!$AE$23,'Site 17'!$C119,HLOOKUP(CONCATENATE(FX$2,FW$1),$B$3:$UUU$272,ROW($J121)-2,FALSE))</f>
        <v>0</v>
      </c>
      <c r="FX121" s="168" t="e">
        <f>IF($S$264=Equivalencies!$AE$23,#REF!,HLOOKUP(CONCATENATE($O$2,FX$1),$B$3:$UUU$272,ROW(#REF!)-2,FALSE))</f>
        <v>#REF!</v>
      </c>
      <c r="FY121" s="168" t="e">
        <f>IF($S$264=Equivalencies!$AE$23,#REF!,HLOOKUP(CONCATENATE($O$2,FY$1),$B$3:$UUU$272,ROW(FU121)-2,FALSE))</f>
        <v>#REF!</v>
      </c>
      <c r="FZ121" s="81">
        <f>IF(GB$266=Equivalencies!$AE$23,'Site 17'!$F119,HLOOKUP(CONCATENATE(FX$2,FZ$1),$B$3:$UUU$272,ROW($M121)-2,FALSE))</f>
        <v>0</v>
      </c>
      <c r="GA121" s="81">
        <f>IF(GB$266=Equivalencies!$AE$23,'Site 17'!$G119,HLOOKUP(CONCATENATE(FX$2,GA$1),$B$3:$UUU$272,ROW($N121)-2,FALSE))</f>
        <v>0</v>
      </c>
      <c r="GB121" s="81">
        <f>IF(GB$266=Equivalencies!$AE$23,'Site 17'!$H119,HLOOKUP(CONCATENATE(FX$2,GB$1),$B$3:$UUU$272,ROW($O121)-2,FALSE))</f>
        <v>0</v>
      </c>
      <c r="GC121" s="40"/>
      <c r="GD121" s="40"/>
      <c r="GE121" s="40"/>
      <c r="GF121" s="72"/>
      <c r="GG121" s="73" t="str">
        <f t="shared" si="17"/>
        <v>18Added Service #1:List staff by title based on FTE allocation assigned to the new service14</v>
      </c>
      <c r="GH121" s="168">
        <f>IF(GM$266=Equivalencies!$AE$23,'Site 18'!$C119,HLOOKUP(CONCATENATE(GI$2,GH$1),$B$3:$UUU$272,ROW($J121)-2,FALSE))</f>
        <v>0</v>
      </c>
      <c r="GI121" s="168" t="e">
        <f>IF($S$264=Equivalencies!$AE$23,#REF!,HLOOKUP(CONCATENATE($O$2,GI$1),$B$3:$UUU$272,ROW(#REF!)-2,FALSE))</f>
        <v>#REF!</v>
      </c>
      <c r="GJ121" s="168" t="e">
        <f>IF($S$264=Equivalencies!$AE$23,#REF!,HLOOKUP(CONCATENATE($O$2,GJ$1),$B$3:$UUU$272,ROW(GF121)-2,FALSE))</f>
        <v>#REF!</v>
      </c>
      <c r="GK121" s="81">
        <f>IF(GM$266=Equivalencies!$AE$23,'Site 18'!$F119,HLOOKUP(CONCATENATE(GI$2,GK$1),$B$3:$UUU$272,ROW($M121)-2,FALSE))</f>
        <v>0</v>
      </c>
      <c r="GL121" s="81">
        <f>IF(GM$266=Equivalencies!$AE$23,'Site 18'!$G119,HLOOKUP(CONCATENATE(GI$2,GL$1),$B$3:$UUU$272,ROW($N121)-2,FALSE))</f>
        <v>0</v>
      </c>
      <c r="GM121" s="81">
        <f>IF(GM$266=Equivalencies!$AE$23,'Site 18'!$H119,HLOOKUP(CONCATENATE(GI$2,GM$1),$B$3:$UUU$272,ROW($O121)-2,FALSE))</f>
        <v>0</v>
      </c>
      <c r="GN121" s="40"/>
      <c r="GO121" s="40"/>
      <c r="GP121" s="40"/>
      <c r="GQ121" s="72"/>
      <c r="GR121" s="73" t="str">
        <f t="shared" si="18"/>
        <v>19Added Service #1:List staff by title based on FTE allocation assigned to the new service14</v>
      </c>
      <c r="GS121" s="168">
        <f>IF(GX$266=Equivalencies!$AE$23,'Site 19'!$C119,HLOOKUP(CONCATENATE(GT$2,GS$1),$B$3:$UUU$272,ROW($J121)-2,FALSE))</f>
        <v>0</v>
      </c>
      <c r="GT121" s="168" t="e">
        <f>IF($S$264=Equivalencies!$AE$23,#REF!,HLOOKUP(CONCATENATE($O$2,GT$1),$B$3:$UUU$272,ROW(#REF!)-2,FALSE))</f>
        <v>#REF!</v>
      </c>
      <c r="GU121" s="168" t="e">
        <f>IF($S$264=Equivalencies!$AE$23,#REF!,HLOOKUP(CONCATENATE($O$2,GU$1),$B$3:$UUU$272,ROW(GQ121)-2,FALSE))</f>
        <v>#REF!</v>
      </c>
      <c r="GV121" s="81">
        <f>IF(GX$266=Equivalencies!$AE$23,'Site 19'!$F119,HLOOKUP(CONCATENATE(GT$2,GV$1),$B$3:$UUU$272,ROW($M121)-2,FALSE))</f>
        <v>0</v>
      </c>
      <c r="GW121" s="81">
        <f>IF(GX$266=Equivalencies!$AE$23,'Site 19'!$G119,HLOOKUP(CONCATENATE(GT$2,GW$1),$B$3:$UUU$272,ROW($N121)-2,FALSE))</f>
        <v>0</v>
      </c>
      <c r="GX121" s="81">
        <f>IF(GX$266=Equivalencies!$AE$23,'Site 19'!$H119,HLOOKUP(CONCATENATE(GT$2,GX$1),$B$3:$UUU$272,ROW($O121)-2,FALSE))</f>
        <v>0</v>
      </c>
      <c r="GY121" s="40"/>
      <c r="GZ121" s="40"/>
      <c r="HA121" s="40"/>
      <c r="HB121" s="72"/>
      <c r="HC121" s="73" t="str">
        <f t="shared" si="19"/>
        <v>20Added Service #1:List staff by title based on FTE allocation assigned to the new service14</v>
      </c>
      <c r="HD121" s="168">
        <f>IF(HI$266=Equivalencies!$AE$23,'Site 20'!$C119,HLOOKUP(CONCATENATE(HE$2,HD$1),$B$3:$UUU$272,ROW($J121)-2,FALSE))</f>
        <v>0</v>
      </c>
      <c r="HE121" s="168" t="e">
        <f>IF($S$264=Equivalencies!$AE$23,#REF!,HLOOKUP(CONCATENATE($O$2,HE$1),$B$3:$UUU$272,ROW(#REF!)-2,FALSE))</f>
        <v>#REF!</v>
      </c>
      <c r="HF121" s="168" t="e">
        <f>IF($S$264=Equivalencies!$AE$23,#REF!,HLOOKUP(CONCATENATE($O$2,HF$1),$B$3:$UUU$272,ROW(HB121)-2,FALSE))</f>
        <v>#REF!</v>
      </c>
      <c r="HG121" s="81">
        <f>IF(HI$266=Equivalencies!$AE$23,'Site 20'!$F119,HLOOKUP(CONCATENATE(HE$2,HG$1),$B$3:$UUU$272,ROW($M121)-2,FALSE))</f>
        <v>0</v>
      </c>
      <c r="HH121" s="81">
        <f>IF(HI$266=Equivalencies!$AE$23,'Site 20'!$G119,HLOOKUP(CONCATENATE(HE$2,HH$1),$B$3:$UUU$272,ROW($N121)-2,FALSE))</f>
        <v>0</v>
      </c>
      <c r="HI121" s="81">
        <f>IF(HI$266=Equivalencies!$AE$23,'Site 20'!$H119,HLOOKUP(CONCATENATE(HE$2,HI$1),$B$3:$UUU$272,ROW($O121)-2,FALSE))</f>
        <v>0</v>
      </c>
      <c r="HJ121" s="40"/>
      <c r="HK121" s="40"/>
      <c r="HL121" s="40"/>
      <c r="HM121" s="72"/>
      <c r="HN121" s="73" t="str">
        <f t="shared" si="20"/>
        <v>21Added Service #1:List staff by title based on FTE allocation assigned to the new service14</v>
      </c>
      <c r="HO121" s="168">
        <f>IF(HT$266=Equivalencies!$AE$23,'Site 21'!$C119,HLOOKUP(CONCATENATE(HP$2,HO$1),$B$3:$UUU$272,ROW($J121)-2,FALSE))</f>
        <v>0</v>
      </c>
      <c r="HP121" s="168" t="e">
        <f>IF($S$264=Equivalencies!$AE$23,#REF!,HLOOKUP(CONCATENATE($O$2,HP$1),$B$3:$UUU$272,ROW(#REF!)-2,FALSE))</f>
        <v>#REF!</v>
      </c>
      <c r="HQ121" s="168" t="e">
        <f>IF($S$264=Equivalencies!$AE$23,#REF!,HLOOKUP(CONCATENATE($O$2,HQ$1),$B$3:$UUU$272,ROW(HM121)-2,FALSE))</f>
        <v>#REF!</v>
      </c>
      <c r="HR121" s="81">
        <f>IF(HT$266=Equivalencies!$AE$23,'Site 21'!$F119,HLOOKUP(CONCATENATE(HP$2,HR$1),$B$3:$UUU$272,ROW($M121)-2,FALSE))</f>
        <v>0</v>
      </c>
      <c r="HS121" s="81">
        <f>IF(HT$266=Equivalencies!$AE$23,'Site 21'!$G119,HLOOKUP(CONCATENATE(HP$2,HS$1),$B$3:$UUU$272,ROW($N121)-2,FALSE))</f>
        <v>0</v>
      </c>
      <c r="HT121" s="81">
        <f>IF(HT$266=Equivalencies!$AE$23,'Site 21'!$H119,HLOOKUP(CONCATENATE(HP$2,HT$1),$B$3:$UUU$272,ROW($O121)-2,FALSE))</f>
        <v>0</v>
      </c>
      <c r="HU121" s="40"/>
      <c r="HV121" s="40"/>
      <c r="HW121" s="40"/>
      <c r="HX121" s="72"/>
      <c r="HY121" s="73" t="str">
        <f t="shared" si="21"/>
        <v>22Added Service #1:List staff by title based on FTE allocation assigned to the new service14</v>
      </c>
      <c r="HZ121" s="168">
        <f>IF(IE$266=Equivalencies!$AE$23,'Site 22'!$C119,HLOOKUP(CONCATENATE(IA$2,HZ$1),$B$3:$UUU$272,ROW($J121)-2,FALSE))</f>
        <v>0</v>
      </c>
      <c r="IA121" s="168" t="e">
        <f>IF($S$264=Equivalencies!$AE$23,#REF!,HLOOKUP(CONCATENATE($O$2,IA$1),$B$3:$UUU$272,ROW(#REF!)-2,FALSE))</f>
        <v>#REF!</v>
      </c>
      <c r="IB121" s="168" t="e">
        <f>IF($S$264=Equivalencies!$AE$23,#REF!,HLOOKUP(CONCATENATE($O$2,IB$1),$B$3:$UUU$272,ROW(HX121)-2,FALSE))</f>
        <v>#REF!</v>
      </c>
      <c r="IC121" s="81">
        <f>IF(IE$266=Equivalencies!$AE$23,'Site 22'!$F119,HLOOKUP(CONCATENATE(IA$2,IC$1),$B$3:$UUU$272,ROW($M121)-2,FALSE))</f>
        <v>0</v>
      </c>
      <c r="ID121" s="81">
        <f>IF(IE$266=Equivalencies!$AE$23,'Site 22'!$G119,HLOOKUP(CONCATENATE(IA$2,ID$1),$B$3:$UUU$272,ROW($N121)-2,FALSE))</f>
        <v>0</v>
      </c>
      <c r="IE121" s="81">
        <f>IF(IE$266=Equivalencies!$AE$23,'Site 22'!$H119,HLOOKUP(CONCATENATE(IA$2,IE$1),$B$3:$UUU$272,ROW($O121)-2,FALSE))</f>
        <v>0</v>
      </c>
      <c r="IF121" s="40"/>
      <c r="IG121" s="40"/>
      <c r="IH121" s="40"/>
      <c r="II121" s="72"/>
      <c r="IJ121" s="73" t="str">
        <f t="shared" si="22"/>
        <v>23Added Service #1:List staff by title based on FTE allocation assigned to the new service14</v>
      </c>
      <c r="IK121" s="168">
        <f>IF(IP$266=Equivalencies!$AE$23,'Site 23'!$C119,HLOOKUP(CONCATENATE(IL$2,IK$1),$B$3:$UUU$272,ROW($J121)-2,FALSE))</f>
        <v>0</v>
      </c>
      <c r="IL121" s="168" t="e">
        <f>IF($S$264=Equivalencies!$AE$23,#REF!,HLOOKUP(CONCATENATE($O$2,IL$1),$B$3:$UUU$272,ROW(#REF!)-2,FALSE))</f>
        <v>#REF!</v>
      </c>
      <c r="IM121" s="168" t="e">
        <f>IF($S$264=Equivalencies!$AE$23,#REF!,HLOOKUP(CONCATENATE($O$2,IM$1),$B$3:$UUU$272,ROW(II121)-2,FALSE))</f>
        <v>#REF!</v>
      </c>
      <c r="IN121" s="81">
        <f>IF(IP$266=Equivalencies!$AE$23,'Site 23'!$F119,HLOOKUP(CONCATENATE(IL$2,IN$1),$B$3:$UUU$272,ROW($M121)-2,FALSE))</f>
        <v>0</v>
      </c>
      <c r="IO121" s="81">
        <f>IF(IP$266=Equivalencies!$AE$23,'Site 23'!$G119,HLOOKUP(CONCATENATE(IL$2,IO$1),$B$3:$UUU$272,ROW($N121)-2,FALSE))</f>
        <v>0</v>
      </c>
      <c r="IP121" s="81">
        <f>IF(IP$266=Equivalencies!$AE$23,'Site 23'!$H119,HLOOKUP(CONCATENATE(IL$2,IP$1),$B$3:$UUU$272,ROW($O121)-2,FALSE))</f>
        <v>0</v>
      </c>
      <c r="IQ121" s="40"/>
      <c r="IR121" s="40"/>
      <c r="IS121" s="40"/>
      <c r="IT121" s="72"/>
      <c r="IU121" s="73" t="str">
        <f t="shared" si="23"/>
        <v>24Added Service #1:List staff by title based on FTE allocation assigned to the new service14</v>
      </c>
      <c r="IV121" s="168">
        <f>IF(JA$266=Equivalencies!$AE$23,'Site 24'!$C119,HLOOKUP(CONCATENATE(IW$2,IV$1),$B$3:$UUU$272,ROW($J121)-2,FALSE))</f>
        <v>0</v>
      </c>
      <c r="IW121" s="168" t="e">
        <f>IF($S$264=Equivalencies!$AE$23,#REF!,HLOOKUP(CONCATENATE($O$2,IW$1),$B$3:$UUU$272,ROW(#REF!)-2,FALSE))</f>
        <v>#REF!</v>
      </c>
      <c r="IX121" s="168" t="e">
        <f>IF($S$264=Equivalencies!$AE$23,#REF!,HLOOKUP(CONCATENATE($O$2,IX$1),$B$3:$UUU$272,ROW(IT121)-2,FALSE))</f>
        <v>#REF!</v>
      </c>
      <c r="IY121" s="81">
        <f>IF(JA$266=Equivalencies!$AE$23,'Site 24'!$F119,HLOOKUP(CONCATENATE(IW$2,IY$1),$B$3:$UUU$272,ROW($M121)-2,FALSE))</f>
        <v>0</v>
      </c>
      <c r="IZ121" s="81">
        <f>IF(JA$266=Equivalencies!$AE$23,'Site 24'!$G119,HLOOKUP(CONCATENATE(IW$2,IZ$1),$B$3:$UUU$272,ROW($N121)-2,FALSE))</f>
        <v>0</v>
      </c>
      <c r="JA121" s="81">
        <f>IF(JA$266=Equivalencies!$AE$23,'Site 24'!$H119,HLOOKUP(CONCATENATE(IW$2,JA$1),$B$3:$UUU$272,ROW($O121)-2,FALSE))</f>
        <v>0</v>
      </c>
      <c r="JB121" s="40"/>
      <c r="JC121" s="40"/>
      <c r="JD121" s="40"/>
      <c r="JE121" s="72"/>
      <c r="JF121" s="73" t="str">
        <f t="shared" si="24"/>
        <v>25Added Service #1:List staff by title based on FTE allocation assigned to the new service14</v>
      </c>
      <c r="JG121" s="168">
        <f>IF(JL$266=Equivalencies!$AE$23,'Site 25'!$C119,HLOOKUP(CONCATENATE(JH$2,JG$1),$B$3:$UUU$272,ROW($J121)-2,FALSE))</f>
        <v>0</v>
      </c>
      <c r="JH121" s="168" t="e">
        <f>IF($S$264=Equivalencies!$AE$23,#REF!,HLOOKUP(CONCATENATE($O$2,JH$1),$B$3:$UUU$272,ROW(#REF!)-2,FALSE))</f>
        <v>#REF!</v>
      </c>
      <c r="JI121" s="168" t="e">
        <f>IF($S$264=Equivalencies!$AE$23,#REF!,HLOOKUP(CONCATENATE($O$2,JI$1),$B$3:$UUU$272,ROW(JE121)-2,FALSE))</f>
        <v>#REF!</v>
      </c>
      <c r="JJ121" s="81">
        <f>IF(JL$266=Equivalencies!$AE$23,'Site 25'!$F119,HLOOKUP(CONCATENATE(JH$2,JJ$1),$B$3:$UUU$272,ROW($M121)-2,FALSE))</f>
        <v>0</v>
      </c>
      <c r="JK121" s="81">
        <f>IF(JL$266=Equivalencies!$AE$23,'Site 25'!$G119,HLOOKUP(CONCATENATE(JH$2,JK$1),$B$3:$UUU$272,ROW($N121)-2,FALSE))</f>
        <v>0</v>
      </c>
      <c r="JL121" s="81">
        <f>IF(JL$266=Equivalencies!$AE$23,'Site 25'!$H119,HLOOKUP(CONCATENATE(JH$2,JL$1),$B$3:$UUU$272,ROW($O121)-2,FALSE))</f>
        <v>0</v>
      </c>
      <c r="JM121" s="40"/>
      <c r="JN121" s="40"/>
      <c r="JO121" s="40"/>
      <c r="JP121" s="72"/>
      <c r="JQ121" s="73" t="str">
        <f t="shared" si="25"/>
        <v>26Added Service #1:List staff by title based on FTE allocation assigned to the new service14</v>
      </c>
      <c r="JR121" s="168">
        <f>IF(JW$266=Equivalencies!$AE$23,'Site 26'!$C119,HLOOKUP(CONCATENATE(JS$2,JR$1),$B$3:$UUU$272,ROW($J121)-2,FALSE))</f>
        <v>0</v>
      </c>
      <c r="JS121" s="168" t="e">
        <f>IF($S$264=Equivalencies!$AE$23,#REF!,HLOOKUP(CONCATENATE($O$2,JS$1),$B$3:$UUU$272,ROW(#REF!)-2,FALSE))</f>
        <v>#REF!</v>
      </c>
      <c r="JT121" s="168" t="e">
        <f>IF($S$264=Equivalencies!$AE$23,#REF!,HLOOKUP(CONCATENATE($O$2,JT$1),$B$3:$UUU$272,ROW(JP121)-2,FALSE))</f>
        <v>#REF!</v>
      </c>
      <c r="JU121" s="81">
        <f>IF(JW$266=Equivalencies!$AE$23,'Site 26'!$F119,HLOOKUP(CONCATENATE(JS$2,JU$1),$B$3:$UUU$272,ROW($M121)-2,FALSE))</f>
        <v>0</v>
      </c>
      <c r="JV121" s="81">
        <f>IF(JW$266=Equivalencies!$AE$23,'Site 26'!$G119,HLOOKUP(CONCATENATE(JS$2,JV$1),$B$3:$UUU$272,ROW($N121)-2,FALSE))</f>
        <v>0</v>
      </c>
      <c r="JW121" s="81">
        <f>IF(JW$266=Equivalencies!$AE$23,'Site 26'!$H119,HLOOKUP(CONCATENATE(JS$2,JW$1),$B$3:$UUU$272,ROW($O121)-2,FALSE))</f>
        <v>0</v>
      </c>
      <c r="JX121" s="40"/>
      <c r="JY121" s="40"/>
      <c r="JZ121" s="40"/>
      <c r="KA121" s="72"/>
      <c r="KB121" s="73" t="str">
        <f t="shared" si="26"/>
        <v>27Added Service #1:List staff by title based on FTE allocation assigned to the new service14</v>
      </c>
      <c r="KC121" s="168">
        <f>IF(KH$266=Equivalencies!$AE$23,'Site 27'!$C119,HLOOKUP(CONCATENATE(KD$2,KC$1),$B$3:$UUU$272,ROW($J121)-2,FALSE))</f>
        <v>0</v>
      </c>
      <c r="KD121" s="168" t="e">
        <f>IF($S$264=Equivalencies!$AE$23,#REF!,HLOOKUP(CONCATENATE($O$2,KD$1),$B$3:$UUU$272,ROW(#REF!)-2,FALSE))</f>
        <v>#REF!</v>
      </c>
      <c r="KE121" s="168" t="e">
        <f>IF($S$264=Equivalencies!$AE$23,#REF!,HLOOKUP(CONCATENATE($O$2,KE$1),$B$3:$UUU$272,ROW(KA121)-2,FALSE))</f>
        <v>#REF!</v>
      </c>
      <c r="KF121" s="81">
        <f>IF(KH$266=Equivalencies!$AE$23,'Site 27'!$F119,HLOOKUP(CONCATENATE(KD$2,KF$1),$B$3:$UUU$272,ROW($M121)-2,FALSE))</f>
        <v>0</v>
      </c>
      <c r="KG121" s="81">
        <f>IF(KH$266=Equivalencies!$AE$23,'Site 27'!$G119,HLOOKUP(CONCATENATE(KD$2,KG$1),$B$3:$UUU$272,ROW($N121)-2,FALSE))</f>
        <v>0</v>
      </c>
      <c r="KH121" s="81">
        <f>IF(KH$266=Equivalencies!$AE$23,'Site 27'!$H119,HLOOKUP(CONCATENATE(KD$2,KH$1),$B$3:$UUU$272,ROW($O121)-2,FALSE))</f>
        <v>0</v>
      </c>
      <c r="KI121" s="40"/>
      <c r="KJ121" s="40"/>
      <c r="KK121" s="40"/>
      <c r="KL121" s="72"/>
      <c r="KM121" s="73" t="str">
        <f t="shared" si="27"/>
        <v>28Added Service #1:List staff by title based on FTE allocation assigned to the new service14</v>
      </c>
      <c r="KN121" s="168">
        <f>IF(KS$266=Equivalencies!$AE$23,'Site 28'!$C119,HLOOKUP(CONCATENATE(KO$2,KN$1),$B$3:$UUU$272,ROW($J121)-2,FALSE))</f>
        <v>0</v>
      </c>
      <c r="KO121" s="168" t="e">
        <f>IF($S$264=Equivalencies!$AE$23,#REF!,HLOOKUP(CONCATENATE($O$2,KO$1),$B$3:$UUU$272,ROW(#REF!)-2,FALSE))</f>
        <v>#REF!</v>
      </c>
      <c r="KP121" s="168" t="e">
        <f>IF($S$264=Equivalencies!$AE$23,#REF!,HLOOKUP(CONCATENATE($O$2,KP$1),$B$3:$UUU$272,ROW(KL121)-2,FALSE))</f>
        <v>#REF!</v>
      </c>
      <c r="KQ121" s="81">
        <f>IF(KS$266=Equivalencies!$AE$23,'Site 28'!$F119,HLOOKUP(CONCATENATE(KO$2,KQ$1),$B$3:$UUU$272,ROW($M121)-2,FALSE))</f>
        <v>0</v>
      </c>
      <c r="KR121" s="81">
        <f>IF(KS$266=Equivalencies!$AE$23,'Site 28'!$G119,HLOOKUP(CONCATENATE(KO$2,KR$1),$B$3:$UUU$272,ROW($N121)-2,FALSE))</f>
        <v>0</v>
      </c>
      <c r="KS121" s="81">
        <f>IF(KS$266=Equivalencies!$AE$23,'Site 28'!$H119,HLOOKUP(CONCATENATE(KO$2,KS$1),$B$3:$UUU$272,ROW($O121)-2,FALSE))</f>
        <v>0</v>
      </c>
      <c r="KT121" s="40"/>
      <c r="KU121" s="40"/>
      <c r="KV121" s="40"/>
      <c r="KW121" s="72"/>
      <c r="KX121" s="73" t="str">
        <f t="shared" si="28"/>
        <v>29Added Service #1:List staff by title based on FTE allocation assigned to the new service14</v>
      </c>
      <c r="KY121" s="168">
        <f>IF(LD$266=Equivalencies!$AE$23,'Site 29'!$C119,HLOOKUP(CONCATENATE(KZ$2,KY$1),$B$3:$UUU$272,ROW($J121)-2,FALSE))</f>
        <v>0</v>
      </c>
      <c r="KZ121" s="168" t="e">
        <f>IF($S$264=Equivalencies!$AE$23,#REF!,HLOOKUP(CONCATENATE($O$2,KZ$1),$B$3:$UUU$272,ROW(#REF!)-2,FALSE))</f>
        <v>#REF!</v>
      </c>
      <c r="LA121" s="168" t="e">
        <f>IF($S$264=Equivalencies!$AE$23,#REF!,HLOOKUP(CONCATENATE($O$2,LA$1),$B$3:$UUU$272,ROW(KW121)-2,FALSE))</f>
        <v>#REF!</v>
      </c>
      <c r="LB121" s="81">
        <f>IF(LD$266=Equivalencies!$AE$23,'Site 29'!$F119,HLOOKUP(CONCATENATE(KZ$2,LB$1),$B$3:$UUU$272,ROW($M121)-2,FALSE))</f>
        <v>0</v>
      </c>
      <c r="LC121" s="81">
        <f>IF(LD$266=Equivalencies!$AE$23,'Site 29'!$G119,HLOOKUP(CONCATENATE(KZ$2,LC$1),$B$3:$UUU$272,ROW($N121)-2,FALSE))</f>
        <v>0</v>
      </c>
      <c r="LD121" s="81">
        <f>IF(LD$266=Equivalencies!$AE$23,'Site 29'!$H119,HLOOKUP(CONCATENATE(KZ$2,LD$1),$B$3:$UUU$272,ROW($O121)-2,FALSE))</f>
        <v>0</v>
      </c>
      <c r="LE121" s="40"/>
      <c r="LF121" s="40"/>
      <c r="LG121" s="40"/>
      <c r="LH121" s="72"/>
      <c r="LI121" s="73" t="str">
        <f t="shared" si="29"/>
        <v>30Added Service #1:List staff by title based on FTE allocation assigned to the new service14</v>
      </c>
      <c r="LJ121" s="168">
        <f>IF(LO$266=Equivalencies!$AE$23,'Site 30'!$C119,HLOOKUP(CONCATENATE(LK$2,LJ$1),$B$3:$UUU$272,ROW($J121)-2,FALSE))</f>
        <v>0</v>
      </c>
      <c r="LK121" s="168" t="e">
        <f>IF($S$264=Equivalencies!$AE$23,#REF!,HLOOKUP(CONCATENATE($O$2,LK$1),$B$3:$UUU$272,ROW(#REF!)-2,FALSE))</f>
        <v>#REF!</v>
      </c>
      <c r="LL121" s="168" t="e">
        <f>IF($S$264=Equivalencies!$AE$23,#REF!,HLOOKUP(CONCATENATE($O$2,LL$1),$B$3:$UUU$272,ROW(LH121)-2,FALSE))</f>
        <v>#REF!</v>
      </c>
      <c r="LM121" s="81">
        <f>IF(LO$266=Equivalencies!$AE$23,'Site 30'!$F119,HLOOKUP(CONCATENATE(LK$2,LM$1),$B$3:$UUU$272,ROW($M121)-2,FALSE))</f>
        <v>0</v>
      </c>
      <c r="LN121" s="81">
        <f>IF(LO$266=Equivalencies!$AE$23,'Site 30'!$G119,HLOOKUP(CONCATENATE(LK$2,LN$1),$B$3:$UUU$272,ROW($N121)-2,FALSE))</f>
        <v>0</v>
      </c>
      <c r="LO121" s="81">
        <f>IF(LO$266=Equivalencies!$AE$23,'Site 30'!$H119,HLOOKUP(CONCATENATE(LK$2,LO$1),$B$3:$UUU$272,ROW($O121)-2,FALSE))</f>
        <v>0</v>
      </c>
      <c r="LP121" s="40"/>
      <c r="LQ121" s="40"/>
      <c r="LR121" s="40"/>
      <c r="LS121" s="72"/>
      <c r="LT121" s="73" t="str">
        <f t="shared" si="30"/>
        <v>31Added Service #1:List staff by title based on FTE allocation assigned to the new service14</v>
      </c>
      <c r="LU121" s="168">
        <f>IF(LZ$266=Equivalencies!$AE$23,'Site 31'!$C119,HLOOKUP(CONCATENATE(LV$2,LU$1),$B$3:$UUU$272,ROW($J121)-2,FALSE))</f>
        <v>0</v>
      </c>
      <c r="LV121" s="168" t="e">
        <f>IF($S$264=Equivalencies!$AE$23,#REF!,HLOOKUP(CONCATENATE($O$2,LV$1),$B$3:$UUU$272,ROW(#REF!)-2,FALSE))</f>
        <v>#REF!</v>
      </c>
      <c r="LW121" s="168" t="e">
        <f>IF($S$264=Equivalencies!$AE$23,#REF!,HLOOKUP(CONCATENATE($O$2,LW$1),$B$3:$UUU$272,ROW(LS121)-2,FALSE))</f>
        <v>#REF!</v>
      </c>
      <c r="LX121" s="81">
        <f>IF(LZ$266=Equivalencies!$AE$23,'Site 31'!$F119,HLOOKUP(CONCATENATE(LV$2,LX$1),$B$3:$UUU$272,ROW($M121)-2,FALSE))</f>
        <v>0</v>
      </c>
      <c r="LY121" s="81">
        <f>IF(LZ$266=Equivalencies!$AE$23,'Site 31'!$G119,HLOOKUP(CONCATENATE(LV$2,LY$1),$B$3:$UUU$272,ROW($N121)-2,FALSE))</f>
        <v>0</v>
      </c>
      <c r="LZ121" s="81">
        <f>IF(LZ$266=Equivalencies!$AE$23,'Site 31'!$H119,HLOOKUP(CONCATENATE(LV$2,LZ$1),$B$3:$UUU$272,ROW($O121)-2,FALSE))</f>
        <v>0</v>
      </c>
      <c r="MA121" s="40"/>
      <c r="MB121" s="40"/>
      <c r="MC121" s="40"/>
      <c r="MD121" s="72"/>
      <c r="ME121" s="73" t="str">
        <f t="shared" si="31"/>
        <v>32Added Service #1:List staff by title based on FTE allocation assigned to the new service14</v>
      </c>
      <c r="MF121" s="168">
        <f>IF(MK$266=Equivalencies!$AE$23,'Site 32'!$C119,HLOOKUP(CONCATENATE(MG$2,MF$1),$B$3:$UUU$272,ROW($J121)-2,FALSE))</f>
        <v>0</v>
      </c>
      <c r="MG121" s="168" t="e">
        <f>IF($S$264=Equivalencies!$AE$23,#REF!,HLOOKUP(CONCATENATE($O$2,MG$1),$B$3:$UUU$272,ROW(#REF!)-2,FALSE))</f>
        <v>#REF!</v>
      </c>
      <c r="MH121" s="168" t="e">
        <f>IF($S$264=Equivalencies!$AE$23,#REF!,HLOOKUP(CONCATENATE($O$2,MH$1),$B$3:$UUU$272,ROW(MD121)-2,FALSE))</f>
        <v>#REF!</v>
      </c>
      <c r="MI121" s="81">
        <f>IF(MK$266=Equivalencies!$AE$23,'Site 32'!$F119,HLOOKUP(CONCATENATE(MG$2,MI$1),$B$3:$UUU$272,ROW($M121)-2,FALSE))</f>
        <v>0</v>
      </c>
      <c r="MJ121" s="81">
        <f>IF(MK$266=Equivalencies!$AE$23,'Site 32'!$G119,HLOOKUP(CONCATENATE(MG$2,MJ$1),$B$3:$UUU$272,ROW($N121)-2,FALSE))</f>
        <v>0</v>
      </c>
      <c r="MK121" s="81">
        <f>IF(MK$266=Equivalencies!$AE$23,'Site 32'!$H119,HLOOKUP(CONCATENATE(MG$2,MK$1),$B$3:$UUU$272,ROW($O121)-2,FALSE))</f>
        <v>0</v>
      </c>
      <c r="ML121" s="40"/>
      <c r="MM121" s="40"/>
      <c r="MN121" s="40"/>
      <c r="MO121" s="72"/>
      <c r="MP121" s="73" t="str">
        <f t="shared" si="32"/>
        <v>33Added Service #1:List staff by title based on FTE allocation assigned to the new service14</v>
      </c>
      <c r="MQ121" s="168">
        <f>IF(MV$266=Equivalencies!$AE$23,'Site 33'!$C119,HLOOKUP(CONCATENATE(MR$2,MQ$1),$B$3:$UUU$272,ROW($J121)-2,FALSE))</f>
        <v>0</v>
      </c>
      <c r="MR121" s="168" t="e">
        <f>IF($S$264=Equivalencies!$AE$23,#REF!,HLOOKUP(CONCATENATE($O$2,MR$1),$B$3:$UUU$272,ROW(#REF!)-2,FALSE))</f>
        <v>#REF!</v>
      </c>
      <c r="MS121" s="168" t="e">
        <f>IF($S$264=Equivalencies!$AE$23,#REF!,HLOOKUP(CONCATENATE($O$2,MS$1),$B$3:$UUU$272,ROW(MO121)-2,FALSE))</f>
        <v>#REF!</v>
      </c>
      <c r="MT121" s="81">
        <f>IF(MV$266=Equivalencies!$AE$23,'Site 33'!$F119,HLOOKUP(CONCATENATE(MR$2,MT$1),$B$3:$UUU$272,ROW($M121)-2,FALSE))</f>
        <v>0</v>
      </c>
      <c r="MU121" s="81">
        <f>IF(MV$266=Equivalencies!$AE$23,'Site 33'!$G119,HLOOKUP(CONCATENATE(MR$2,MU$1),$B$3:$UUU$272,ROW($N121)-2,FALSE))</f>
        <v>0</v>
      </c>
      <c r="MV121" s="81">
        <f>IF(MV$266=Equivalencies!$AE$23,'Site 33'!$H119,HLOOKUP(CONCATENATE(MR$2,MV$1),$B$3:$UUU$272,ROW($O121)-2,FALSE))</f>
        <v>0</v>
      </c>
      <c r="MW121" s="40"/>
      <c r="MX121" s="40"/>
      <c r="MY121" s="40"/>
      <c r="MZ121" s="72"/>
      <c r="NA121" s="73" t="str">
        <f t="shared" si="33"/>
        <v>34Added Service #1:List staff by title based on FTE allocation assigned to the new service14</v>
      </c>
      <c r="NB121" s="168">
        <f>IF(NG$266=Equivalencies!$AE$23,'Site 34'!$C119,HLOOKUP(CONCATENATE(NC$2,NB$1),$B$3:$UUU$272,ROW($J121)-2,FALSE))</f>
        <v>0</v>
      </c>
      <c r="NC121" s="168" t="e">
        <f>IF($S$264=Equivalencies!$AE$23,#REF!,HLOOKUP(CONCATENATE($O$2,NC$1),$B$3:$UUU$272,ROW(#REF!)-2,FALSE))</f>
        <v>#REF!</v>
      </c>
      <c r="ND121" s="168" t="e">
        <f>IF($S$264=Equivalencies!$AE$23,#REF!,HLOOKUP(CONCATENATE($O$2,ND$1),$B$3:$UUU$272,ROW(MZ121)-2,FALSE))</f>
        <v>#REF!</v>
      </c>
      <c r="NE121" s="81">
        <f>IF(NG$266=Equivalencies!$AE$23,'Site 34'!$F119,HLOOKUP(CONCATENATE(NC$2,NE$1),$B$3:$UUU$272,ROW($M121)-2,FALSE))</f>
        <v>0</v>
      </c>
      <c r="NF121" s="81">
        <f>IF(NG$266=Equivalencies!$AE$23,'Site 34'!$G119,HLOOKUP(CONCATENATE(NC$2,NF$1),$B$3:$UUU$272,ROW($N121)-2,FALSE))</f>
        <v>0</v>
      </c>
      <c r="NG121" s="81">
        <f>IF(NG$266=Equivalencies!$AE$23,'Site 34'!$H119,HLOOKUP(CONCATENATE(NC$2,NG$1),$B$3:$UUU$272,ROW($O121)-2,FALSE))</f>
        <v>0</v>
      </c>
      <c r="NH121" s="40"/>
      <c r="NI121" s="40"/>
      <c r="NJ121" s="40"/>
      <c r="NK121" s="72"/>
      <c r="NL121" s="73" t="str">
        <f t="shared" si="34"/>
        <v>35Added Service #1:List staff by title based on FTE allocation assigned to the new service14</v>
      </c>
      <c r="NM121" s="168">
        <f>IF(NR$266=Equivalencies!$AE$23,'Site 35'!$C119,HLOOKUP(CONCATENATE(NN$2,NM$1),$B$3:$UUU$272,ROW($J121)-2,FALSE))</f>
        <v>0</v>
      </c>
      <c r="NN121" s="168" t="e">
        <f>IF($S$264=Equivalencies!$AE$23,#REF!,HLOOKUP(CONCATENATE($O$2,NN$1),$B$3:$UUU$272,ROW(#REF!)-2,FALSE))</f>
        <v>#REF!</v>
      </c>
      <c r="NO121" s="168" t="e">
        <f>IF($S$264=Equivalencies!$AE$23,#REF!,HLOOKUP(CONCATENATE($O$2,NO$1),$B$3:$UUU$272,ROW(NK121)-2,FALSE))</f>
        <v>#REF!</v>
      </c>
      <c r="NP121" s="81">
        <f>IF(NR$266=Equivalencies!$AE$23,'Site 35'!$F119,HLOOKUP(CONCATENATE(NN$2,NP$1),$B$3:$UUU$272,ROW($M121)-2,FALSE))</f>
        <v>0</v>
      </c>
      <c r="NQ121" s="81">
        <f>IF(NR$266=Equivalencies!$AE$23,'Site 35'!$G119,HLOOKUP(CONCATENATE(NN$2,NQ$1),$B$3:$UUU$272,ROW($N121)-2,FALSE))</f>
        <v>0</v>
      </c>
      <c r="NR121" s="81">
        <f>IF(NR$266=Equivalencies!$AE$23,'Site 35'!$H119,HLOOKUP(CONCATENATE(NN$2,NR$1),$B$3:$UUU$272,ROW($O121)-2,FALSE))</f>
        <v>0</v>
      </c>
      <c r="NS121" s="40"/>
      <c r="NT121" s="40"/>
      <c r="NU121" s="40"/>
      <c r="NV121" s="72"/>
      <c r="NW121" s="73" t="str">
        <f t="shared" si="35"/>
        <v>36Added Service #1:List staff by title based on FTE allocation assigned to the new service14</v>
      </c>
      <c r="NX121" s="168">
        <f>IF(OC$266=Equivalencies!$AE$23,'Site 36'!$C119,HLOOKUP(CONCATENATE(NY$2,NX$1),$B$3:$UUU$272,ROW($J121)-2,FALSE))</f>
        <v>0</v>
      </c>
      <c r="NY121" s="168" t="e">
        <f>IF($S$264=Equivalencies!$AE$23,#REF!,HLOOKUP(CONCATENATE($O$2,NY$1),$B$3:$UUU$272,ROW(#REF!)-2,FALSE))</f>
        <v>#REF!</v>
      </c>
      <c r="NZ121" s="168" t="e">
        <f>IF($S$264=Equivalencies!$AE$23,#REF!,HLOOKUP(CONCATENATE($O$2,NZ$1),$B$3:$UUU$272,ROW(NV121)-2,FALSE))</f>
        <v>#REF!</v>
      </c>
      <c r="OA121" s="81">
        <f>IF(OC$266=Equivalencies!$AE$23,'Site 36'!$F119,HLOOKUP(CONCATENATE(NY$2,OA$1),$B$3:$UUU$272,ROW($M121)-2,FALSE))</f>
        <v>0</v>
      </c>
      <c r="OB121" s="81">
        <f>IF(OC$266=Equivalencies!$AE$23,'Site 36'!$G119,HLOOKUP(CONCATENATE(NY$2,OB$1),$B$3:$UUU$272,ROW($N121)-2,FALSE))</f>
        <v>0</v>
      </c>
      <c r="OC121" s="81">
        <f>IF(OC$266=Equivalencies!$AE$23,'Site 36'!$H119,HLOOKUP(CONCATENATE(NY$2,OC$1),$B$3:$UUU$272,ROW($O121)-2,FALSE))</f>
        <v>0</v>
      </c>
      <c r="OD121" s="40"/>
      <c r="OE121" s="40"/>
      <c r="OF121" s="40"/>
      <c r="OG121" s="72"/>
      <c r="OH121" s="73" t="str">
        <f t="shared" si="36"/>
        <v>37Added Service #1:List staff by title based on FTE allocation assigned to the new service14</v>
      </c>
      <c r="OI121" s="168">
        <f>IF(ON$266=Equivalencies!$AE$23,'Site 37'!$C119,HLOOKUP(CONCATENATE(OJ$2,OI$1),$B$3:$UUU$272,ROW($J121)-2,FALSE))</f>
        <v>0</v>
      </c>
      <c r="OJ121" s="168" t="e">
        <f>IF($S$264=Equivalencies!$AE$23,#REF!,HLOOKUP(CONCATENATE($O$2,OJ$1),$B$3:$UUU$272,ROW(#REF!)-2,FALSE))</f>
        <v>#REF!</v>
      </c>
      <c r="OK121" s="168" t="e">
        <f>IF($S$264=Equivalencies!$AE$23,#REF!,HLOOKUP(CONCATENATE($O$2,OK$1),$B$3:$UUU$272,ROW(OG121)-2,FALSE))</f>
        <v>#REF!</v>
      </c>
      <c r="OL121" s="81">
        <f>IF(ON$266=Equivalencies!$AE$23,'Site 37'!$F119,HLOOKUP(CONCATENATE(OJ$2,OL$1),$B$3:$UUU$272,ROW($M121)-2,FALSE))</f>
        <v>0</v>
      </c>
      <c r="OM121" s="81">
        <f>IF(ON$266=Equivalencies!$AE$23,'Site 37'!$G119,HLOOKUP(CONCATENATE(OJ$2,OM$1),$B$3:$UUU$272,ROW($N121)-2,FALSE))</f>
        <v>0</v>
      </c>
      <c r="ON121" s="81">
        <f>IF(ON$266=Equivalencies!$AE$23,'Site 37'!$H119,HLOOKUP(CONCATENATE(OJ$2,ON$1),$B$3:$UUU$272,ROW($O121)-2,FALSE))</f>
        <v>0</v>
      </c>
      <c r="OO121" s="40"/>
      <c r="OP121" s="40"/>
      <c r="OQ121" s="40"/>
      <c r="OR121" s="72"/>
      <c r="OS121" s="73" t="str">
        <f t="shared" si="37"/>
        <v>38Added Service #1:List staff by title based on FTE allocation assigned to the new service14</v>
      </c>
      <c r="OT121" s="168">
        <f>IF(OY$266=Equivalencies!$AE$23,'Site 38'!$C119,HLOOKUP(CONCATENATE(OU$2,OT$1),$B$3:$UUU$272,ROW($J121)-2,FALSE))</f>
        <v>0</v>
      </c>
      <c r="OU121" s="168" t="e">
        <f>IF($S$264=Equivalencies!$AE$23,#REF!,HLOOKUP(CONCATENATE($O$2,OU$1),$B$3:$UUU$272,ROW(#REF!)-2,FALSE))</f>
        <v>#REF!</v>
      </c>
      <c r="OV121" s="168" t="e">
        <f>IF($S$264=Equivalencies!$AE$23,#REF!,HLOOKUP(CONCATENATE($O$2,OV$1),$B$3:$UUU$272,ROW(OR121)-2,FALSE))</f>
        <v>#REF!</v>
      </c>
      <c r="OW121" s="81">
        <f>IF(OY$266=Equivalencies!$AE$23,'Site 38'!$F119,HLOOKUP(CONCATENATE(OU$2,OW$1),$B$3:$UUU$272,ROW($M121)-2,FALSE))</f>
        <v>0</v>
      </c>
      <c r="OX121" s="81">
        <f>IF(OY$266=Equivalencies!$AE$23,'Site 38'!$G119,HLOOKUP(CONCATENATE(OU$2,OX$1),$B$3:$UUU$272,ROW($N121)-2,FALSE))</f>
        <v>0</v>
      </c>
      <c r="OY121" s="81">
        <f>IF(OY$266=Equivalencies!$AE$23,'Site 38'!$H119,HLOOKUP(CONCATENATE(OU$2,OY$1),$B$3:$UUU$272,ROW($O121)-2,FALSE))</f>
        <v>0</v>
      </c>
      <c r="OZ121" s="40"/>
      <c r="PA121" s="40"/>
      <c r="PB121" s="40"/>
      <c r="PC121" s="72"/>
      <c r="PD121" s="73" t="str">
        <f t="shared" si="38"/>
        <v>39Added Service #1:List staff by title based on FTE allocation assigned to the new service14</v>
      </c>
      <c r="PE121" s="168">
        <f>IF(PJ$266=Equivalencies!$AE$23,'Site 39'!$C119,HLOOKUP(CONCATENATE(PF$2,PE$1),$B$3:$UUU$272,ROW($J121)-2,FALSE))</f>
        <v>0</v>
      </c>
      <c r="PF121" s="168" t="e">
        <f>IF($S$264=Equivalencies!$AE$23,#REF!,HLOOKUP(CONCATENATE($O$2,PF$1),$B$3:$UUU$272,ROW(#REF!)-2,FALSE))</f>
        <v>#REF!</v>
      </c>
      <c r="PG121" s="168" t="e">
        <f>IF($S$264=Equivalencies!$AE$23,#REF!,HLOOKUP(CONCATENATE($O$2,PG$1),$B$3:$UUU$272,ROW(PC121)-2,FALSE))</f>
        <v>#REF!</v>
      </c>
      <c r="PH121" s="81">
        <f>IF(PJ$266=Equivalencies!$AE$23,'Site 39'!$F119,HLOOKUP(CONCATENATE(PF$2,PH$1),$B$3:$UUU$272,ROW($M121)-2,FALSE))</f>
        <v>0</v>
      </c>
      <c r="PI121" s="81">
        <f>IF(PJ$266=Equivalencies!$AE$23,'Site 39'!$G119,HLOOKUP(CONCATENATE(PF$2,PI$1),$B$3:$UUU$272,ROW($N121)-2,FALSE))</f>
        <v>0</v>
      </c>
      <c r="PJ121" s="81">
        <f>IF(PJ$266=Equivalencies!$AE$23,'Site 39'!$H119,HLOOKUP(CONCATENATE(PF$2,PJ$1),$B$3:$UUU$272,ROW($O121)-2,FALSE))</f>
        <v>0</v>
      </c>
      <c r="PK121" s="40"/>
      <c r="PL121" s="40"/>
      <c r="PM121" s="40"/>
      <c r="PN121" s="72"/>
      <c r="PO121" s="73" t="str">
        <f t="shared" si="39"/>
        <v>40Added Service #1:List staff by title based on FTE allocation assigned to the new service14</v>
      </c>
      <c r="PP121" s="168">
        <f>IF(PU$266=Equivalencies!$AE$23,'Site 40'!$C119,HLOOKUP(CONCATENATE(PQ$2,PP$1),$B$3:$UUU$272,ROW($J121)-2,FALSE))</f>
        <v>0</v>
      </c>
      <c r="PQ121" s="168" t="e">
        <f>IF($S$264=Equivalencies!$AE$23,#REF!,HLOOKUP(CONCATENATE($O$2,PQ$1),$B$3:$UUU$272,ROW(#REF!)-2,FALSE))</f>
        <v>#REF!</v>
      </c>
      <c r="PR121" s="168" t="e">
        <f>IF($S$264=Equivalencies!$AE$23,#REF!,HLOOKUP(CONCATENATE($O$2,PR$1),$B$3:$UUU$272,ROW(PN121)-2,FALSE))</f>
        <v>#REF!</v>
      </c>
      <c r="PS121" s="81">
        <f>IF(PU$266=Equivalencies!$AE$23,'Site 40'!$F119,HLOOKUP(CONCATENATE(PQ$2,PS$1),$B$3:$UUU$272,ROW($M121)-2,FALSE))</f>
        <v>0</v>
      </c>
      <c r="PT121" s="81">
        <f>IF(PU$266=Equivalencies!$AE$23,'Site 40'!$G119,HLOOKUP(CONCATENATE(PQ$2,PT$1),$B$3:$UUU$272,ROW($N121)-2,FALSE))</f>
        <v>0</v>
      </c>
      <c r="PU121" s="81">
        <f>IF(PU$266=Equivalencies!$AE$23,'Site 40'!$H119,HLOOKUP(CONCATENATE(PQ$2,PU$1),$B$3:$UUU$272,ROW($O121)-2,FALSE))</f>
        <v>0</v>
      </c>
      <c r="PV121" s="40"/>
      <c r="PW121" s="40"/>
      <c r="PX121" s="40"/>
      <c r="PY121" s="72"/>
      <c r="PZ121" s="73" t="str">
        <f t="shared" si="40"/>
        <v>41Added Service #1:List staff by title based on FTE allocation assigned to the new service14</v>
      </c>
      <c r="QA121" s="168">
        <f>IF(QF$266=Equivalencies!$AE$23,'Site 41'!$C119,HLOOKUP(CONCATENATE(QB$2,QA$1),$B$3:$UUU$272,ROW($J121)-2,FALSE))</f>
        <v>0</v>
      </c>
      <c r="QB121" s="168" t="e">
        <f>IF($S$264=Equivalencies!$AE$23,#REF!,HLOOKUP(CONCATENATE($O$2,QB$1),$B$3:$UUU$272,ROW(#REF!)-2,FALSE))</f>
        <v>#REF!</v>
      </c>
      <c r="QC121" s="168" t="e">
        <f>IF($S$264=Equivalencies!$AE$23,#REF!,HLOOKUP(CONCATENATE($O$2,QC$1),$B$3:$UUU$272,ROW(PY121)-2,FALSE))</f>
        <v>#REF!</v>
      </c>
      <c r="QD121" s="81">
        <f>IF(QF$266=Equivalencies!$AE$23,'Site 41'!$F119,HLOOKUP(CONCATENATE(QB$2,QD$1),$B$3:$UUU$272,ROW($M121)-2,FALSE))</f>
        <v>0</v>
      </c>
      <c r="QE121" s="81">
        <f>IF(QF$266=Equivalencies!$AE$23,'Site 41'!$G119,HLOOKUP(CONCATENATE(QB$2,QE$1),$B$3:$UUU$272,ROW($N121)-2,FALSE))</f>
        <v>0</v>
      </c>
      <c r="QF121" s="81">
        <f>IF(QF$266=Equivalencies!$AE$23,'Site 41'!$H119,HLOOKUP(CONCATENATE(QB$2,QF$1),$B$3:$UUU$272,ROW($O121)-2,FALSE))</f>
        <v>0</v>
      </c>
      <c r="QG121" s="40"/>
      <c r="QH121" s="40"/>
      <c r="QI121" s="40"/>
      <c r="QJ121" s="72"/>
      <c r="QK121" s="73" t="str">
        <f t="shared" si="41"/>
        <v>42Added Service #1:List staff by title based on FTE allocation assigned to the new service14</v>
      </c>
      <c r="QL121" s="168">
        <f>IF(QQ$266=Equivalencies!$AE$23,'Site 42'!$C119,HLOOKUP(CONCATENATE(QM$2,QL$1),$B$3:$UUU$272,ROW($J121)-2,FALSE))</f>
        <v>0</v>
      </c>
      <c r="QM121" s="168" t="e">
        <f>IF($S$264=Equivalencies!$AE$23,#REF!,HLOOKUP(CONCATENATE($O$2,QM$1),$B$3:$UUU$272,ROW(#REF!)-2,FALSE))</f>
        <v>#REF!</v>
      </c>
      <c r="QN121" s="168" t="e">
        <f>IF($S$264=Equivalencies!$AE$23,#REF!,HLOOKUP(CONCATENATE($O$2,QN$1),$B$3:$UUU$272,ROW(QJ121)-2,FALSE))</f>
        <v>#REF!</v>
      </c>
      <c r="QO121" s="81">
        <f>IF(QQ$266=Equivalencies!$AE$23,'Site 42'!$F119,HLOOKUP(CONCATENATE(QM$2,QO$1),$B$3:$UUU$272,ROW($M121)-2,FALSE))</f>
        <v>0</v>
      </c>
      <c r="QP121" s="81">
        <f>IF(QQ$266=Equivalencies!$AE$23,'Site 42'!$G119,HLOOKUP(CONCATENATE(QM$2,QP$1),$B$3:$UUU$272,ROW($N121)-2,FALSE))</f>
        <v>0</v>
      </c>
      <c r="QQ121" s="81">
        <f>IF(QQ$266=Equivalencies!$AE$23,'Site 42'!$H119,HLOOKUP(CONCATENATE(QM$2,QQ$1),$B$3:$UUU$272,ROW($O121)-2,FALSE))</f>
        <v>0</v>
      </c>
      <c r="QR121" s="40"/>
      <c r="QS121" s="40"/>
      <c r="QT121" s="40"/>
      <c r="QU121" s="72"/>
      <c r="QV121" s="73" t="str">
        <f t="shared" si="42"/>
        <v>43Added Service #1:List staff by title based on FTE allocation assigned to the new service14</v>
      </c>
      <c r="QW121" s="168">
        <f>IF(RB$266=Equivalencies!$AE$23,'Site 43'!$C119,HLOOKUP(CONCATENATE(QX$2,QW$1),$B$3:$UUU$272,ROW($J121)-2,FALSE))</f>
        <v>0</v>
      </c>
      <c r="QX121" s="168" t="e">
        <f>IF($S$264=Equivalencies!$AE$23,#REF!,HLOOKUP(CONCATENATE($O$2,QX$1),$B$3:$UUU$272,ROW(#REF!)-2,FALSE))</f>
        <v>#REF!</v>
      </c>
      <c r="QY121" s="168" t="e">
        <f>IF($S$264=Equivalencies!$AE$23,#REF!,HLOOKUP(CONCATENATE($O$2,QY$1),$B$3:$UUU$272,ROW(QU121)-2,FALSE))</f>
        <v>#REF!</v>
      </c>
      <c r="QZ121" s="81">
        <f>IF(RB$266=Equivalencies!$AE$23,'Site 43'!$F119,HLOOKUP(CONCATENATE(QX$2,QZ$1),$B$3:$UUU$272,ROW($M121)-2,FALSE))</f>
        <v>0</v>
      </c>
      <c r="RA121" s="81">
        <f>IF(RB$266=Equivalencies!$AE$23,'Site 43'!$G119,HLOOKUP(CONCATENATE(QX$2,RA$1),$B$3:$UUU$272,ROW($N121)-2,FALSE))</f>
        <v>0</v>
      </c>
      <c r="RB121" s="81">
        <f>IF(RB$266=Equivalencies!$AE$23,'Site 43'!$H119,HLOOKUP(CONCATENATE(QX$2,RB$1),$B$3:$UUU$272,ROW($O121)-2,FALSE))</f>
        <v>0</v>
      </c>
      <c r="RC121" s="40"/>
      <c r="RD121" s="40"/>
      <c r="RE121" s="40"/>
      <c r="RF121" s="72"/>
      <c r="RG121" s="73" t="str">
        <f t="shared" si="43"/>
        <v>44Added Service #1:List staff by title based on FTE allocation assigned to the new service14</v>
      </c>
      <c r="RH121" s="168">
        <f>IF(RM$266=Equivalencies!$AE$23,'Site 44'!$C119,HLOOKUP(CONCATENATE(RI$2,RH$1),$B$3:$UUU$272,ROW($J121)-2,FALSE))</f>
        <v>0</v>
      </c>
      <c r="RI121" s="168" t="e">
        <f>IF($S$264=Equivalencies!$AE$23,#REF!,HLOOKUP(CONCATENATE($O$2,RI$1),$B$3:$UUU$272,ROW(#REF!)-2,FALSE))</f>
        <v>#REF!</v>
      </c>
      <c r="RJ121" s="168" t="e">
        <f>IF($S$264=Equivalencies!$AE$23,#REF!,HLOOKUP(CONCATENATE($O$2,RJ$1),$B$3:$UUU$272,ROW(RF121)-2,FALSE))</f>
        <v>#REF!</v>
      </c>
      <c r="RK121" s="81">
        <f>IF(RM$266=Equivalencies!$AE$23,'Site 44'!$F119,HLOOKUP(CONCATENATE(RI$2,RK$1),$B$3:$UUU$272,ROW($M121)-2,FALSE))</f>
        <v>0</v>
      </c>
      <c r="RL121" s="81">
        <f>IF(RM$266=Equivalencies!$AE$23,'Site 44'!$G119,HLOOKUP(CONCATENATE(RI$2,RL$1),$B$3:$UUU$272,ROW($N121)-2,FALSE))</f>
        <v>0</v>
      </c>
      <c r="RM121" s="81">
        <f>IF(RM$266=Equivalencies!$AE$23,'Site 44'!$H119,HLOOKUP(CONCATENATE(RI$2,RM$1),$B$3:$UUU$272,ROW($O121)-2,FALSE))</f>
        <v>0</v>
      </c>
      <c r="RN121" s="40"/>
      <c r="RO121" s="40"/>
      <c r="RP121" s="40"/>
      <c r="RQ121" s="72"/>
      <c r="RR121" s="73" t="str">
        <f t="shared" si="44"/>
        <v>45Added Service #1:List staff by title based on FTE allocation assigned to the new service14</v>
      </c>
      <c r="RS121" s="168">
        <f>IF(RX$266=Equivalencies!$AE$23,'Site 45'!$C119,HLOOKUP(CONCATENATE(RT$2,RS$1),$B$3:$UUU$272,ROW($J121)-2,FALSE))</f>
        <v>0</v>
      </c>
      <c r="RT121" s="168" t="e">
        <f>IF($S$264=Equivalencies!$AE$23,#REF!,HLOOKUP(CONCATENATE($O$2,RT$1),$B$3:$UUU$272,ROW(#REF!)-2,FALSE))</f>
        <v>#REF!</v>
      </c>
      <c r="RU121" s="168" t="e">
        <f>IF($S$264=Equivalencies!$AE$23,#REF!,HLOOKUP(CONCATENATE($O$2,RU$1),$B$3:$UUU$272,ROW(RQ121)-2,FALSE))</f>
        <v>#REF!</v>
      </c>
      <c r="RV121" s="81">
        <f>IF(RX$266=Equivalencies!$AE$23,'Site 45'!$F119,HLOOKUP(CONCATENATE(RT$2,RV$1),$B$3:$UUU$272,ROW($M121)-2,FALSE))</f>
        <v>0</v>
      </c>
      <c r="RW121" s="81">
        <f>IF(RX$266=Equivalencies!$AE$23,'Site 45'!$G119,HLOOKUP(CONCATENATE(RT$2,RW$1),$B$3:$UUU$272,ROW($N121)-2,FALSE))</f>
        <v>0</v>
      </c>
      <c r="RX121" s="81">
        <f>IF(RX$266=Equivalencies!$AE$23,'Site 45'!$H119,HLOOKUP(CONCATENATE(RT$2,RX$1),$B$3:$UUU$272,ROW($O121)-2,FALSE))</f>
        <v>0</v>
      </c>
      <c r="RY121" s="40"/>
      <c r="RZ121" s="40"/>
      <c r="SA121" s="40"/>
      <c r="SB121" s="72"/>
      <c r="SC121" s="73" t="str">
        <f t="shared" si="45"/>
        <v>46Added Service #1:List staff by title based on FTE allocation assigned to the new service14</v>
      </c>
      <c r="SD121" s="168">
        <f>IF(SI$266=Equivalencies!$AE$23,'Site 46'!$C119,HLOOKUP(CONCATENATE(SE$2,SD$1),$B$3:$UUU$272,ROW($J121)-2,FALSE))</f>
        <v>0</v>
      </c>
      <c r="SE121" s="168" t="e">
        <f>IF($S$264=Equivalencies!$AE$23,#REF!,HLOOKUP(CONCATENATE($O$2,SE$1),$B$3:$UUU$272,ROW(#REF!)-2,FALSE))</f>
        <v>#REF!</v>
      </c>
      <c r="SF121" s="168" t="e">
        <f>IF($S$264=Equivalencies!$AE$23,#REF!,HLOOKUP(CONCATENATE($O$2,SF$1),$B$3:$UUU$272,ROW(SB121)-2,FALSE))</f>
        <v>#REF!</v>
      </c>
      <c r="SG121" s="81">
        <f>IF(SI$266=Equivalencies!$AE$23,'Site 46'!$F119,HLOOKUP(CONCATENATE(SE$2,SG$1),$B$3:$UUU$272,ROW($M121)-2,FALSE))</f>
        <v>0</v>
      </c>
      <c r="SH121" s="81">
        <f>IF(SI$266=Equivalencies!$AE$23,'Site 46'!$G119,HLOOKUP(CONCATENATE(SE$2,SH$1),$B$3:$UUU$272,ROW($N121)-2,FALSE))</f>
        <v>0</v>
      </c>
      <c r="SI121" s="81">
        <f>IF(SI$266=Equivalencies!$AE$23,'Site 46'!$H119,HLOOKUP(CONCATENATE(SE$2,SI$1),$B$3:$UUU$272,ROW($O121)-2,FALSE))</f>
        <v>0</v>
      </c>
      <c r="SJ121" s="40"/>
      <c r="SK121" s="40"/>
      <c r="SL121" s="40"/>
      <c r="SM121" s="72"/>
      <c r="SN121" s="73" t="str">
        <f t="shared" si="46"/>
        <v>47Added Service #1:List staff by title based on FTE allocation assigned to the new service14</v>
      </c>
      <c r="SO121" s="168">
        <f>IF(ST$266=Equivalencies!$AE$23,'Site 47'!$C119,HLOOKUP(CONCATENATE(SP$2,SO$1),$B$3:$UUU$272,ROW($J121)-2,FALSE))</f>
        <v>0</v>
      </c>
      <c r="SP121" s="168" t="e">
        <f>IF($S$264=Equivalencies!$AE$23,#REF!,HLOOKUP(CONCATENATE($O$2,SP$1),$B$3:$UUU$272,ROW(#REF!)-2,FALSE))</f>
        <v>#REF!</v>
      </c>
      <c r="SQ121" s="168" t="e">
        <f>IF($S$264=Equivalencies!$AE$23,#REF!,HLOOKUP(CONCATENATE($O$2,SQ$1),$B$3:$UUU$272,ROW(SM121)-2,FALSE))</f>
        <v>#REF!</v>
      </c>
      <c r="SR121" s="81">
        <f>IF(ST$266=Equivalencies!$AE$23,'Site 47'!$F119,HLOOKUP(CONCATENATE(SP$2,SR$1),$B$3:$UUU$272,ROW($M121)-2,FALSE))</f>
        <v>0</v>
      </c>
      <c r="SS121" s="81">
        <f>IF(ST$266=Equivalencies!$AE$23,'Site 47'!$G119,HLOOKUP(CONCATENATE(SP$2,SS$1),$B$3:$UUU$272,ROW($N121)-2,FALSE))</f>
        <v>0</v>
      </c>
      <c r="ST121" s="81">
        <f>IF(ST$266=Equivalencies!$AE$23,'Site 47'!$H119,HLOOKUP(CONCATENATE(SP$2,ST$1),$B$3:$UUU$272,ROW($O121)-2,FALSE))</f>
        <v>0</v>
      </c>
      <c r="SU121" s="40"/>
      <c r="SV121" s="40"/>
      <c r="SW121" s="40"/>
      <c r="SX121" s="72"/>
      <c r="SY121" s="73" t="str">
        <f t="shared" si="47"/>
        <v>48Added Service #1:List staff by title based on FTE allocation assigned to the new service14</v>
      </c>
      <c r="SZ121" s="168">
        <f>IF(TE$266=Equivalencies!$AE$23,'Site 48'!$C119,HLOOKUP(CONCATENATE(TA$2,SZ$1),$B$3:$UUU$272,ROW($J121)-2,FALSE))</f>
        <v>0</v>
      </c>
      <c r="TA121" s="168" t="e">
        <f>IF($S$264=Equivalencies!$AE$23,#REF!,HLOOKUP(CONCATENATE($O$2,TA$1),$B$3:$UUU$272,ROW(#REF!)-2,FALSE))</f>
        <v>#REF!</v>
      </c>
      <c r="TB121" s="168" t="e">
        <f>IF($S$264=Equivalencies!$AE$23,#REF!,HLOOKUP(CONCATENATE($O$2,TB$1),$B$3:$UUU$272,ROW(SX121)-2,FALSE))</f>
        <v>#REF!</v>
      </c>
      <c r="TC121" s="81">
        <f>IF(TE$266=Equivalencies!$AE$23,'Site 48'!$F119,HLOOKUP(CONCATENATE(TA$2,TC$1),$B$3:$UUU$272,ROW($M121)-2,FALSE))</f>
        <v>0</v>
      </c>
      <c r="TD121" s="81">
        <f>IF(TE$266=Equivalencies!$AE$23,'Site 48'!$G119,HLOOKUP(CONCATENATE(TA$2,TD$1),$B$3:$UUU$272,ROW($N121)-2,FALSE))</f>
        <v>0</v>
      </c>
      <c r="TE121" s="81">
        <f>IF(TE$266=Equivalencies!$AE$23,'Site 48'!$H119,HLOOKUP(CONCATENATE(TA$2,TE$1),$B$3:$UUU$272,ROW($O121)-2,FALSE))</f>
        <v>0</v>
      </c>
      <c r="TF121" s="40"/>
      <c r="TG121" s="40"/>
      <c r="TH121" s="40"/>
      <c r="TI121" s="72"/>
      <c r="TJ121" s="73" t="str">
        <f t="shared" si="48"/>
        <v>49Added Service #1:List staff by title based on FTE allocation assigned to the new service14</v>
      </c>
      <c r="TK121" s="168">
        <f>IF(TP$266=Equivalencies!$AE$23,'Site 49'!$C119,HLOOKUP(CONCATENATE(TL$2,TK$1),$B$3:$UUU$272,ROW($J121)-2,FALSE))</f>
        <v>0</v>
      </c>
      <c r="TL121" s="168" t="e">
        <f>IF($S$264=Equivalencies!$AE$23,#REF!,HLOOKUP(CONCATENATE($O$2,TL$1),$B$3:$UUU$272,ROW(#REF!)-2,FALSE))</f>
        <v>#REF!</v>
      </c>
      <c r="TM121" s="168" t="e">
        <f>IF($S$264=Equivalencies!$AE$23,#REF!,HLOOKUP(CONCATENATE($O$2,TM$1),$B$3:$UUU$272,ROW(TI121)-2,FALSE))</f>
        <v>#REF!</v>
      </c>
      <c r="TN121" s="81">
        <f>IF(TP$266=Equivalencies!$AE$23,'Site 49'!$F119,HLOOKUP(CONCATENATE(TL$2,TN$1),$B$3:$UUU$272,ROW($M121)-2,FALSE))</f>
        <v>0</v>
      </c>
      <c r="TO121" s="81">
        <f>IF(TP$266=Equivalencies!$AE$23,'Site 49'!$G119,HLOOKUP(CONCATENATE(TL$2,TO$1),$B$3:$UUU$272,ROW($N121)-2,FALSE))</f>
        <v>0</v>
      </c>
      <c r="TP121" s="81">
        <f>IF(TP$266=Equivalencies!$AE$23,'Site 49'!$H119,HLOOKUP(CONCATENATE(TL$2,TP$1),$B$3:$UUU$272,ROW($O121)-2,FALSE))</f>
        <v>0</v>
      </c>
      <c r="TQ121" s="40"/>
      <c r="TR121" s="40"/>
      <c r="TS121" s="40"/>
      <c r="TT121" s="72"/>
      <c r="TU121" s="73" t="str">
        <f t="shared" si="49"/>
        <v>50Added Service #1:List staff by title based on FTE allocation assigned to the new service14</v>
      </c>
      <c r="TV121" s="168">
        <f>IF(UA$266=Equivalencies!$AE$23,'Site 50'!$C119,HLOOKUP(CONCATENATE(TW$2,TV$1),$B$3:$UUU$272,ROW($J121)-2,FALSE))</f>
        <v>0</v>
      </c>
      <c r="TW121" s="168" t="e">
        <f>IF($S$264=Equivalencies!$AE$23,#REF!,HLOOKUP(CONCATENATE($O$2,TW$1),$B$3:$UUU$272,ROW(#REF!)-2,FALSE))</f>
        <v>#REF!</v>
      </c>
      <c r="TX121" s="168" t="e">
        <f>IF($S$264=Equivalencies!$AE$23,#REF!,HLOOKUP(CONCATENATE($O$2,TX$1),$B$3:$UUU$272,ROW(TT121)-2,FALSE))</f>
        <v>#REF!</v>
      </c>
      <c r="TY121" s="81">
        <f>IF(UA$266=Equivalencies!$AE$23,'Site 50'!$F119,HLOOKUP(CONCATENATE(TW$2,TY$1),$B$3:$UUU$272,ROW($M121)-2,FALSE))</f>
        <v>0</v>
      </c>
      <c r="TZ121" s="81">
        <f>IF(UA$266=Equivalencies!$AE$23,'Site 50'!$G119,HLOOKUP(CONCATENATE(TW$2,TZ$1),$B$3:$UUU$272,ROW($N121)-2,FALSE))</f>
        <v>0</v>
      </c>
      <c r="UA121" s="81">
        <f>IF(UA$266=Equivalencies!$AE$23,'Site 50'!$H119,HLOOKUP(CONCATENATE(TW$2,UA$1),$B$3:$UUU$272,ROW($O121)-2,FALSE))</f>
        <v>0</v>
      </c>
      <c r="UB121" s="40"/>
      <c r="UC121" s="40"/>
      <c r="UD121" s="40"/>
      <c r="UE121" s="72"/>
    </row>
    <row r="122" spans="1:551" x14ac:dyDescent="0.25">
      <c r="A122" s="75">
        <v>15</v>
      </c>
      <c r="B122" s="73" t="str">
        <f t="shared" si="0"/>
        <v>1Added Service #1:List staff by title based on FTE allocation assigned to the new service15</v>
      </c>
      <c r="C122" s="168">
        <f>IF(H$266=Equivalencies!$AE$23,'Site 1'!$C120,HLOOKUP(CONCATENATE(D$2,C$1),$B$3:$UUU$272,ROW($J122)-2,FALSE))</f>
        <v>0</v>
      </c>
      <c r="D122" s="168" t="e">
        <f>IF($S$264=Equivalencies!$AE$23,#REF!,HLOOKUP(CONCATENATE($O$2,D$1),$B$3:$UUU$272,ROW(#REF!)-2,FALSE))</f>
        <v>#REF!</v>
      </c>
      <c r="E122" s="168" t="e">
        <f>IF($S$264=Equivalencies!$AE$23,#REF!,HLOOKUP(CONCATENATE($O$2,E$1),$B$3:$UUU$272,ROW(A122)-2,FALSE))</f>
        <v>#REF!</v>
      </c>
      <c r="F122" s="81">
        <f>IF(H$266=Equivalencies!$AE$23,'Site 1'!$F120,HLOOKUP(CONCATENATE(D$2,F$1),$B$3:$UUU$272,ROW($M122)-2,FALSE))</f>
        <v>0</v>
      </c>
      <c r="G122" s="81">
        <f>IF(H$266=Equivalencies!$AE$23,'Site 1'!$G120,HLOOKUP(CONCATENATE(D$2,G$1),$B$3:$UUU$272,ROW($N122)-2,FALSE))</f>
        <v>0</v>
      </c>
      <c r="H122" s="81">
        <f>IF(H$266=Equivalencies!$AE$23,'Site 1'!$H120,HLOOKUP(CONCATENATE(D$2,H$1),$B$3:$UUU$272,ROW($O122)-2,FALSE))</f>
        <v>0</v>
      </c>
      <c r="I122" s="40"/>
      <c r="J122" s="40"/>
      <c r="K122" s="40"/>
      <c r="L122" s="72"/>
      <c r="M122" s="73" t="str">
        <f t="shared" si="1"/>
        <v>2Added Service #1:List staff by title based on FTE allocation assigned to the new service15</v>
      </c>
      <c r="N122" s="168">
        <f>IF(S$266=Equivalencies!$AE$23,'Site 2'!$C120,HLOOKUP(CONCATENATE(O$2,N$1),$B$3:$UUU$272,ROW($J122)-2,FALSE))</f>
        <v>0</v>
      </c>
      <c r="O122" s="168" t="e">
        <f>IF($S$264=Equivalencies!$AE$23,#REF!,HLOOKUP(CONCATENATE($O$2,O$1),$B$3:$UUU$272,ROW(#REF!)-2,FALSE))</f>
        <v>#REF!</v>
      </c>
      <c r="P122" s="168" t="e">
        <f>IF($S$264=Equivalencies!$AE$23,#REF!,HLOOKUP(CONCATENATE($O$2,P$1),$B$3:$UUU$272,ROW(L122)-2,FALSE))</f>
        <v>#REF!</v>
      </c>
      <c r="Q122" s="81">
        <f>IF(S$266=Equivalencies!$AE$23,'Site 2'!$F120,HLOOKUP(CONCATENATE(O$2,Q$1),$B$3:$UUU$272,ROW($M122)-2,FALSE))</f>
        <v>0</v>
      </c>
      <c r="R122" s="81">
        <f>IF(S$266=Equivalencies!$AE$23,'Site 2'!$G120,HLOOKUP(CONCATENATE(O$2,R$1),$B$3:$UUU$272,ROW($N122)-2,FALSE))</f>
        <v>0</v>
      </c>
      <c r="S122" s="81">
        <f>IF(S$266=Equivalencies!$AE$23,'Site 2'!$H120,HLOOKUP(CONCATENATE(O$2,S$1),$B$3:$UUU$272,ROW($O122)-2,FALSE))</f>
        <v>0</v>
      </c>
      <c r="T122" s="40"/>
      <c r="U122" s="40"/>
      <c r="V122" s="40"/>
      <c r="W122" s="72"/>
      <c r="X122" s="73" t="str">
        <f t="shared" si="2"/>
        <v>3Added Service #1:List staff by title based on FTE allocation assigned to the new service15</v>
      </c>
      <c r="Y122" s="168">
        <f>IF(AD$266=Equivalencies!$AE$23,'Site 3'!$C120,HLOOKUP(CONCATENATE(Z$2,Y$1),$B$3:$UUU$272,ROW($J122)-2,FALSE))</f>
        <v>0</v>
      </c>
      <c r="Z122" s="168" t="e">
        <f>IF($S$264=Equivalencies!$AE$23,#REF!,HLOOKUP(CONCATENATE($O$2,Z$1),$B$3:$UUU$272,ROW(#REF!)-2,FALSE))</f>
        <v>#REF!</v>
      </c>
      <c r="AA122" s="168" t="e">
        <f>IF($S$264=Equivalencies!$AE$23,#REF!,HLOOKUP(CONCATENATE($O$2,AA$1),$B$3:$UUU$272,ROW(W122)-2,FALSE))</f>
        <v>#REF!</v>
      </c>
      <c r="AB122" s="81">
        <f>IF(AD$266=Equivalencies!$AE$23,'Site 3'!$F120,HLOOKUP(CONCATENATE(Z$2,AB$1),$B$3:$UUU$272,ROW($M122)-2,FALSE))</f>
        <v>0</v>
      </c>
      <c r="AC122" s="81">
        <f>IF(AD$266=Equivalencies!$AE$23,'Site 3'!$G120,HLOOKUP(CONCATENATE(Z$2,AC$1),$B$3:$UUU$272,ROW($N122)-2,FALSE))</f>
        <v>0</v>
      </c>
      <c r="AD122" s="81">
        <f>IF(AD$266=Equivalencies!$AE$23,'Site 3'!$H120,HLOOKUP(CONCATENATE(Z$2,AD$1),$B$3:$UUU$272,ROW($O122)-2,FALSE))</f>
        <v>0</v>
      </c>
      <c r="AE122" s="40"/>
      <c r="AF122" s="40"/>
      <c r="AG122" s="40"/>
      <c r="AH122" s="72"/>
      <c r="AI122" s="73" t="str">
        <f t="shared" si="3"/>
        <v>4Added Service #1:List staff by title based on FTE allocation assigned to the new service15</v>
      </c>
      <c r="AJ122" s="168">
        <f>IF(AO$266=Equivalencies!$AE$23,'Site 4'!$C120,HLOOKUP(CONCATENATE(AK$2,AJ$1),$B$3:$UUU$272,ROW($J122)-2,FALSE))</f>
        <v>0</v>
      </c>
      <c r="AK122" s="168" t="e">
        <f>IF($S$264=Equivalencies!$AE$23,#REF!,HLOOKUP(CONCATENATE($O$2,AK$1),$B$3:$UUU$272,ROW(#REF!)-2,FALSE))</f>
        <v>#REF!</v>
      </c>
      <c r="AL122" s="168" t="e">
        <f>IF($S$264=Equivalencies!$AE$23,#REF!,HLOOKUP(CONCATENATE($O$2,AL$1),$B$3:$UUU$272,ROW(AH122)-2,FALSE))</f>
        <v>#REF!</v>
      </c>
      <c r="AM122" s="81">
        <f>IF(AO$266=Equivalencies!$AE$23,'Site 4'!$F120,HLOOKUP(CONCATENATE(AK$2,AM$1),$B$3:$UUU$272,ROW($M122)-2,FALSE))</f>
        <v>0</v>
      </c>
      <c r="AN122" s="81">
        <f>IF(AO$266=Equivalencies!$AE$23,'Site 4'!$G120,HLOOKUP(CONCATENATE(AK$2,AN$1),$B$3:$UUU$272,ROW($N122)-2,FALSE))</f>
        <v>0</v>
      </c>
      <c r="AO122" s="81">
        <f>IF(AO$266=Equivalencies!$AE$23,'Site 4'!$H120,HLOOKUP(CONCATENATE(AK$2,AO$1),$B$3:$UUU$272,ROW($O122)-2,FALSE))</f>
        <v>0</v>
      </c>
      <c r="AP122" s="40"/>
      <c r="AQ122" s="40"/>
      <c r="AR122" s="40"/>
      <c r="AS122" s="72"/>
      <c r="AT122" s="73" t="str">
        <f t="shared" si="4"/>
        <v>5Added Service #1:List staff by title based on FTE allocation assigned to the new service15</v>
      </c>
      <c r="AU122" s="168">
        <f>IF(AZ$266=Equivalencies!$AE$23,'Site 5'!$C120,HLOOKUP(CONCATENATE(AV$2,AU$1),$B$3:$UUU$272,ROW($J122)-2,FALSE))</f>
        <v>0</v>
      </c>
      <c r="AV122" s="168" t="e">
        <f>IF($S$264=Equivalencies!$AE$23,#REF!,HLOOKUP(CONCATENATE($O$2,AV$1),$B$3:$UUU$272,ROW(#REF!)-2,FALSE))</f>
        <v>#REF!</v>
      </c>
      <c r="AW122" s="168" t="e">
        <f>IF($S$264=Equivalencies!$AE$23,#REF!,HLOOKUP(CONCATENATE($O$2,AW$1),$B$3:$UUU$272,ROW(AS122)-2,FALSE))</f>
        <v>#REF!</v>
      </c>
      <c r="AX122" s="81">
        <f>IF(AZ$266=Equivalencies!$AE$23,'Site 5'!$F120,HLOOKUP(CONCATENATE(AV$2,AX$1),$B$3:$UUU$272,ROW($M122)-2,FALSE))</f>
        <v>0</v>
      </c>
      <c r="AY122" s="81">
        <f>IF(AZ$266=Equivalencies!$AE$23,'Site 5'!$G120,HLOOKUP(CONCATENATE(AV$2,AY$1),$B$3:$UUU$272,ROW($N122)-2,FALSE))</f>
        <v>0</v>
      </c>
      <c r="AZ122" s="81">
        <f>IF(AZ$266=Equivalencies!$AE$23,'Site 5'!$H120,HLOOKUP(CONCATENATE(AV$2,AZ$1),$B$3:$UUU$272,ROW($O122)-2,FALSE))</f>
        <v>0</v>
      </c>
      <c r="BA122" s="40"/>
      <c r="BB122" s="40"/>
      <c r="BC122" s="40"/>
      <c r="BD122" s="72"/>
      <c r="BE122" s="73" t="str">
        <f t="shared" si="5"/>
        <v>6Added Service #1:List staff by title based on FTE allocation assigned to the new service15</v>
      </c>
      <c r="BF122" s="168">
        <f>IF(BK$266=Equivalencies!$AE$23,'Site 6'!$C120,HLOOKUP(CONCATENATE(BG$2,BF$1),$B$3:$UUU$272,ROW($J122)-2,FALSE))</f>
        <v>0</v>
      </c>
      <c r="BG122" s="168" t="e">
        <f>IF($S$264=Equivalencies!$AE$23,#REF!,HLOOKUP(CONCATENATE($O$2,BG$1),$B$3:$UUU$272,ROW(#REF!)-2,FALSE))</f>
        <v>#REF!</v>
      </c>
      <c r="BH122" s="168" t="e">
        <f>IF($S$264=Equivalencies!$AE$23,#REF!,HLOOKUP(CONCATENATE($O$2,BH$1),$B$3:$UUU$272,ROW(BD122)-2,FALSE))</f>
        <v>#REF!</v>
      </c>
      <c r="BI122" s="81">
        <f>IF(BK$266=Equivalencies!$AE$23,'Site 6'!$F120,HLOOKUP(CONCATENATE(BG$2,BI$1),$B$3:$UUU$272,ROW($M122)-2,FALSE))</f>
        <v>0</v>
      </c>
      <c r="BJ122" s="81">
        <f>IF(BK$266=Equivalencies!$AE$23,'Site 6'!$G120,HLOOKUP(CONCATENATE(BG$2,BJ$1),$B$3:$UUU$272,ROW($N122)-2,FALSE))</f>
        <v>0</v>
      </c>
      <c r="BK122" s="81">
        <f>IF(BK$266=Equivalencies!$AE$23,'Site 6'!$H120,HLOOKUP(CONCATENATE(BG$2,BK$1),$B$3:$UUU$272,ROW($O122)-2,FALSE))</f>
        <v>0</v>
      </c>
      <c r="BL122" s="40"/>
      <c r="BM122" s="40"/>
      <c r="BN122" s="40"/>
      <c r="BO122" s="72"/>
      <c r="BP122" s="73" t="str">
        <f t="shared" si="6"/>
        <v>7Added Service #1:List staff by title based on FTE allocation assigned to the new service15</v>
      </c>
      <c r="BQ122" s="168">
        <f>IF(BV$266=Equivalencies!$AE$23,'Site 7'!$C120,HLOOKUP(CONCATENATE(BR$2,BQ$1),$B$3:$UUU$272,ROW($J122)-2,FALSE))</f>
        <v>0</v>
      </c>
      <c r="BR122" s="168" t="e">
        <f>IF($S$264=Equivalencies!$AE$23,#REF!,HLOOKUP(CONCATENATE($O$2,BR$1),$B$3:$UUU$272,ROW(#REF!)-2,FALSE))</f>
        <v>#REF!</v>
      </c>
      <c r="BS122" s="168" t="e">
        <f>IF($S$264=Equivalencies!$AE$23,#REF!,HLOOKUP(CONCATENATE($O$2,BS$1),$B$3:$UUU$272,ROW(BO122)-2,FALSE))</f>
        <v>#REF!</v>
      </c>
      <c r="BT122" s="81">
        <f>IF(BV$266=Equivalencies!$AE$23,'Site 7'!$F120,HLOOKUP(CONCATENATE(BR$2,BT$1),$B$3:$UUU$272,ROW($M122)-2,FALSE))</f>
        <v>0</v>
      </c>
      <c r="BU122" s="81">
        <f>IF(BV$266=Equivalencies!$AE$23,'Site 7'!$G120,HLOOKUP(CONCATENATE(BR$2,BU$1),$B$3:$UUU$272,ROW($N122)-2,FALSE))</f>
        <v>0</v>
      </c>
      <c r="BV122" s="81">
        <f>IF(BV$266=Equivalencies!$AE$23,'Site 7'!$H120,HLOOKUP(CONCATENATE(BR$2,BV$1),$B$3:$UUU$272,ROW($O122)-2,FALSE))</f>
        <v>0</v>
      </c>
      <c r="BW122" s="40"/>
      <c r="BX122" s="40"/>
      <c r="BY122" s="40"/>
      <c r="BZ122" s="72"/>
      <c r="CA122" s="73" t="str">
        <f t="shared" si="7"/>
        <v>8Added Service #1:List staff by title based on FTE allocation assigned to the new service15</v>
      </c>
      <c r="CB122" s="168">
        <f>IF(CG$266=Equivalencies!$AE$23,'Site 8'!$C120,HLOOKUP(CONCATENATE(CC$2,CB$1),$B$3:$UUU$272,ROW($J122)-2,FALSE))</f>
        <v>0</v>
      </c>
      <c r="CC122" s="168" t="e">
        <f>IF($S$264=Equivalencies!$AE$23,#REF!,HLOOKUP(CONCATENATE($O$2,CC$1),$B$3:$UUU$272,ROW(#REF!)-2,FALSE))</f>
        <v>#REF!</v>
      </c>
      <c r="CD122" s="168" t="e">
        <f>IF($S$264=Equivalencies!$AE$23,#REF!,HLOOKUP(CONCATENATE($O$2,CD$1),$B$3:$UUU$272,ROW(BZ122)-2,FALSE))</f>
        <v>#REF!</v>
      </c>
      <c r="CE122" s="81">
        <f>IF(CG$266=Equivalencies!$AE$23,'Site 8'!$F120,HLOOKUP(CONCATENATE(CC$2,CE$1),$B$3:$UUU$272,ROW($M122)-2,FALSE))</f>
        <v>0</v>
      </c>
      <c r="CF122" s="81">
        <f>IF(CG$266=Equivalencies!$AE$23,'Site 8'!$G120,HLOOKUP(CONCATENATE(CC$2,CF$1),$B$3:$UUU$272,ROW($N122)-2,FALSE))</f>
        <v>0</v>
      </c>
      <c r="CG122" s="81">
        <f>IF(CG$266=Equivalencies!$AE$23,'Site 8'!$H120,HLOOKUP(CONCATENATE(CC$2,CG$1),$B$3:$UUU$272,ROW($O122)-2,FALSE))</f>
        <v>0</v>
      </c>
      <c r="CH122" s="40"/>
      <c r="CI122" s="40"/>
      <c r="CJ122" s="40"/>
      <c r="CK122" s="72"/>
      <c r="CL122" s="73" t="str">
        <f t="shared" si="8"/>
        <v>9Added Service #1:List staff by title based on FTE allocation assigned to the new service15</v>
      </c>
      <c r="CM122" s="168">
        <f>IF(CR$266=Equivalencies!$AE$23,'Site 9'!$C120,HLOOKUP(CONCATENATE(CN$2,CM$1),$B$3:$UUU$272,ROW($J122)-2,FALSE))</f>
        <v>0</v>
      </c>
      <c r="CN122" s="168" t="e">
        <f>IF($S$264=Equivalencies!$AE$23,#REF!,HLOOKUP(CONCATENATE($O$2,CN$1),$B$3:$UUU$272,ROW(#REF!)-2,FALSE))</f>
        <v>#REF!</v>
      </c>
      <c r="CO122" s="168" t="e">
        <f>IF($S$264=Equivalencies!$AE$23,#REF!,HLOOKUP(CONCATENATE($O$2,CO$1),$B$3:$UUU$272,ROW(CK122)-2,FALSE))</f>
        <v>#REF!</v>
      </c>
      <c r="CP122" s="81">
        <f>IF(CR$266=Equivalencies!$AE$23,'Site 9'!$F120,HLOOKUP(CONCATENATE(CN$2,CP$1),$B$3:$UUU$272,ROW($M122)-2,FALSE))</f>
        <v>0</v>
      </c>
      <c r="CQ122" s="81">
        <f>IF(CR$266=Equivalencies!$AE$23,'Site 9'!$G120,HLOOKUP(CONCATENATE(CN$2,CQ$1),$B$3:$UUU$272,ROW($N122)-2,FALSE))</f>
        <v>0</v>
      </c>
      <c r="CR122" s="81">
        <f>IF(CR$266=Equivalencies!$AE$23,'Site 9'!$H120,HLOOKUP(CONCATENATE(CN$2,CR$1),$B$3:$UUU$272,ROW($O122)-2,FALSE))</f>
        <v>0</v>
      </c>
      <c r="CS122" s="40"/>
      <c r="CT122" s="40"/>
      <c r="CU122" s="40"/>
      <c r="CV122" s="72"/>
      <c r="CW122" s="73" t="str">
        <f t="shared" si="9"/>
        <v>10Added Service #1:List staff by title based on FTE allocation assigned to the new service15</v>
      </c>
      <c r="CX122" s="168">
        <f>IF(DC$266=Equivalencies!$AE$23,'Site 10'!$C120,HLOOKUP(CONCATENATE(CY$2,CX$1),$B$3:$UUU$272,ROW($J122)-2,FALSE))</f>
        <v>0</v>
      </c>
      <c r="CY122" s="168" t="e">
        <f>IF($S$264=Equivalencies!$AE$23,#REF!,HLOOKUP(CONCATENATE($O$2,CY$1),$B$3:$UUU$272,ROW(#REF!)-2,FALSE))</f>
        <v>#REF!</v>
      </c>
      <c r="CZ122" s="168" t="e">
        <f>IF($S$264=Equivalencies!$AE$23,#REF!,HLOOKUP(CONCATENATE($O$2,CZ$1),$B$3:$UUU$272,ROW(CV122)-2,FALSE))</f>
        <v>#REF!</v>
      </c>
      <c r="DA122" s="81">
        <f>IF(DC$266=Equivalencies!$AE$23,'Site 10'!$F120,HLOOKUP(CONCATENATE(CY$2,DA$1),$B$3:$UUU$272,ROW($M122)-2,FALSE))</f>
        <v>0</v>
      </c>
      <c r="DB122" s="81">
        <f>IF(DC$266=Equivalencies!$AE$23,'Site 10'!$G120,HLOOKUP(CONCATENATE(CY$2,DB$1),$B$3:$UUU$272,ROW($N122)-2,FALSE))</f>
        <v>0</v>
      </c>
      <c r="DC122" s="81">
        <f>IF(DC$266=Equivalencies!$AE$23,'Site 10'!$H120,HLOOKUP(CONCATENATE(CY$2,DC$1),$B$3:$UUU$272,ROW($O122)-2,FALSE))</f>
        <v>0</v>
      </c>
      <c r="DD122" s="40"/>
      <c r="DE122" s="40"/>
      <c r="DF122" s="40"/>
      <c r="DG122" s="72"/>
      <c r="DH122" s="73" t="str">
        <f t="shared" si="10"/>
        <v>11Added Service #1:List staff by title based on FTE allocation assigned to the new service15</v>
      </c>
      <c r="DI122" s="168">
        <f>IF(DN$266=Equivalencies!$AE$23,'Site 11'!$C120,HLOOKUP(CONCATENATE(DJ$2,DI$1),$B$3:$UUU$272,ROW($J122)-2,FALSE))</f>
        <v>0</v>
      </c>
      <c r="DJ122" s="168" t="e">
        <f>IF($S$264=Equivalencies!$AE$23,#REF!,HLOOKUP(CONCATENATE($O$2,DJ$1),$B$3:$UUU$272,ROW(#REF!)-2,FALSE))</f>
        <v>#REF!</v>
      </c>
      <c r="DK122" s="168" t="e">
        <f>IF($S$264=Equivalencies!$AE$23,#REF!,HLOOKUP(CONCATENATE($O$2,DK$1),$B$3:$UUU$272,ROW(DG122)-2,FALSE))</f>
        <v>#REF!</v>
      </c>
      <c r="DL122" s="81">
        <f>IF(DN$266=Equivalencies!$AE$23,'Site 11'!$F120,HLOOKUP(CONCATENATE(DJ$2,DL$1),$B$3:$UUU$272,ROW($M122)-2,FALSE))</f>
        <v>0</v>
      </c>
      <c r="DM122" s="81">
        <f>IF(DN$266=Equivalencies!$AE$23,'Site 11'!$G120,HLOOKUP(CONCATENATE(DJ$2,DM$1),$B$3:$UUU$272,ROW($N122)-2,FALSE))</f>
        <v>0</v>
      </c>
      <c r="DN122" s="81">
        <f>IF(DN$266=Equivalencies!$AE$23,'Site 11'!$H120,HLOOKUP(CONCATENATE(DJ$2,DN$1),$B$3:$UUU$272,ROW($O122)-2,FALSE))</f>
        <v>0</v>
      </c>
      <c r="DO122" s="40"/>
      <c r="DP122" s="40"/>
      <c r="DQ122" s="40"/>
      <c r="DR122" s="72"/>
      <c r="DS122" s="73" t="str">
        <f t="shared" si="11"/>
        <v>12Added Service #1:List staff by title based on FTE allocation assigned to the new service15</v>
      </c>
      <c r="DT122" s="168">
        <f>IF(DY$266=Equivalencies!$AE$23,'Site 12'!$C120,HLOOKUP(CONCATENATE(DU$2,DT$1),$B$3:$UUU$272,ROW($J122)-2,FALSE))</f>
        <v>0</v>
      </c>
      <c r="DU122" s="168" t="e">
        <f>IF($S$264=Equivalencies!$AE$23,#REF!,HLOOKUP(CONCATENATE($O$2,DU$1),$B$3:$UUU$272,ROW(#REF!)-2,FALSE))</f>
        <v>#REF!</v>
      </c>
      <c r="DV122" s="168" t="e">
        <f>IF($S$264=Equivalencies!$AE$23,#REF!,HLOOKUP(CONCATENATE($O$2,DV$1),$B$3:$UUU$272,ROW(DR122)-2,FALSE))</f>
        <v>#REF!</v>
      </c>
      <c r="DW122" s="81">
        <f>IF(DY$266=Equivalencies!$AE$23,'Site 12'!$F120,HLOOKUP(CONCATENATE(DU$2,DW$1),$B$3:$UUU$272,ROW($M122)-2,FALSE))</f>
        <v>0</v>
      </c>
      <c r="DX122" s="81">
        <f>IF(DY$266=Equivalencies!$AE$23,'Site 12'!$G120,HLOOKUP(CONCATENATE(DU$2,DX$1),$B$3:$UUU$272,ROW($N122)-2,FALSE))</f>
        <v>0</v>
      </c>
      <c r="DY122" s="81">
        <f>IF(DY$266=Equivalencies!$AE$23,'Site 12'!$H120,HLOOKUP(CONCATENATE(DU$2,DY$1),$B$3:$UUU$272,ROW($O122)-2,FALSE))</f>
        <v>0</v>
      </c>
      <c r="DZ122" s="40"/>
      <c r="EA122" s="40"/>
      <c r="EB122" s="40"/>
      <c r="EC122" s="72"/>
      <c r="ED122" s="73" t="str">
        <f t="shared" si="12"/>
        <v>13Added Service #1:List staff by title based on FTE allocation assigned to the new service15</v>
      </c>
      <c r="EE122" s="168">
        <f>IF(EJ$266=Equivalencies!$AE$23,'Site 13'!$C120,HLOOKUP(CONCATENATE(EF$2,EE$1),$B$3:$UUU$272,ROW($J122)-2,FALSE))</f>
        <v>0</v>
      </c>
      <c r="EF122" s="168" t="e">
        <f>IF($S$264=Equivalencies!$AE$23,#REF!,HLOOKUP(CONCATENATE($O$2,EF$1),$B$3:$UUU$272,ROW(#REF!)-2,FALSE))</f>
        <v>#REF!</v>
      </c>
      <c r="EG122" s="168" t="e">
        <f>IF($S$264=Equivalencies!$AE$23,#REF!,HLOOKUP(CONCATENATE($O$2,EG$1),$B$3:$UUU$272,ROW(EC122)-2,FALSE))</f>
        <v>#REF!</v>
      </c>
      <c r="EH122" s="81">
        <f>IF(EJ$266=Equivalencies!$AE$23,'Site 13'!$F120,HLOOKUP(CONCATENATE(EF$2,EH$1),$B$3:$UUU$272,ROW($M122)-2,FALSE))</f>
        <v>0</v>
      </c>
      <c r="EI122" s="81">
        <f>IF(EJ$266=Equivalencies!$AE$23,'Site 13'!$G120,HLOOKUP(CONCATENATE(EF$2,EI$1),$B$3:$UUU$272,ROW($N122)-2,FALSE))</f>
        <v>0</v>
      </c>
      <c r="EJ122" s="81">
        <f>IF(EJ$266=Equivalencies!$AE$23,'Site 13'!$H120,HLOOKUP(CONCATENATE(EF$2,EJ$1),$B$3:$UUU$272,ROW($O122)-2,FALSE))</f>
        <v>0</v>
      </c>
      <c r="EK122" s="40"/>
      <c r="EL122" s="40"/>
      <c r="EM122" s="40"/>
      <c r="EN122" s="72"/>
      <c r="EO122" s="73" t="str">
        <f t="shared" si="13"/>
        <v>14Added Service #1:List staff by title based on FTE allocation assigned to the new service15</v>
      </c>
      <c r="EP122" s="168">
        <f>IF(EU$266=Equivalencies!$AE$23,'Site 14'!$C120,HLOOKUP(CONCATENATE(EQ$2,EP$1),$B$3:$UUU$272,ROW($J122)-2,FALSE))</f>
        <v>0</v>
      </c>
      <c r="EQ122" s="168" t="e">
        <f>IF($S$264=Equivalencies!$AE$23,#REF!,HLOOKUP(CONCATENATE($O$2,EQ$1),$B$3:$UUU$272,ROW(#REF!)-2,FALSE))</f>
        <v>#REF!</v>
      </c>
      <c r="ER122" s="168" t="e">
        <f>IF($S$264=Equivalencies!$AE$23,#REF!,HLOOKUP(CONCATENATE($O$2,ER$1),$B$3:$UUU$272,ROW(EN122)-2,FALSE))</f>
        <v>#REF!</v>
      </c>
      <c r="ES122" s="81">
        <f>IF(EU$266=Equivalencies!$AE$23,'Site 14'!$F120,HLOOKUP(CONCATENATE(EQ$2,ES$1),$B$3:$UUU$272,ROW($M122)-2,FALSE))</f>
        <v>0</v>
      </c>
      <c r="ET122" s="81">
        <f>IF(EU$266=Equivalencies!$AE$23,'Site 14'!$G120,HLOOKUP(CONCATENATE(EQ$2,ET$1),$B$3:$UUU$272,ROW($N122)-2,FALSE))</f>
        <v>0</v>
      </c>
      <c r="EU122" s="81">
        <f>IF(EU$266=Equivalencies!$AE$23,'Site 14'!$H120,HLOOKUP(CONCATENATE(EQ$2,EU$1),$B$3:$UUU$272,ROW($O122)-2,FALSE))</f>
        <v>0</v>
      </c>
      <c r="EV122" s="40"/>
      <c r="EW122" s="40"/>
      <c r="EX122" s="40"/>
      <c r="EY122" s="72"/>
      <c r="EZ122" s="73" t="str">
        <f t="shared" si="14"/>
        <v>15Added Service #1:List staff by title based on FTE allocation assigned to the new service15</v>
      </c>
      <c r="FA122" s="168">
        <f>IF(FF$266=Equivalencies!$AE$23,'Site 15'!$C120,HLOOKUP(CONCATENATE(FB$2,FA$1),$B$3:$UUU$272,ROW($J122)-2,FALSE))</f>
        <v>0</v>
      </c>
      <c r="FB122" s="168" t="e">
        <f>IF($S$264=Equivalencies!$AE$23,#REF!,HLOOKUP(CONCATENATE($O$2,FB$1),$B$3:$UUU$272,ROW(#REF!)-2,FALSE))</f>
        <v>#REF!</v>
      </c>
      <c r="FC122" s="168" t="e">
        <f>IF($S$264=Equivalencies!$AE$23,#REF!,HLOOKUP(CONCATENATE($O$2,FC$1),$B$3:$UUU$272,ROW(EY122)-2,FALSE))</f>
        <v>#REF!</v>
      </c>
      <c r="FD122" s="81">
        <f>IF(FF$266=Equivalencies!$AE$23,'Site 15'!$F120,HLOOKUP(CONCATENATE(FB$2,FD$1),$B$3:$UUU$272,ROW($M122)-2,FALSE))</f>
        <v>0</v>
      </c>
      <c r="FE122" s="81">
        <f>IF(FF$266=Equivalencies!$AE$23,'Site 15'!$G120,HLOOKUP(CONCATENATE(FB$2,FE$1),$B$3:$UUU$272,ROW($N122)-2,FALSE))</f>
        <v>0</v>
      </c>
      <c r="FF122" s="81">
        <f>IF(FF$266=Equivalencies!$AE$23,'Site 15'!$H120,HLOOKUP(CONCATENATE(FB$2,FF$1),$B$3:$UUU$272,ROW($O122)-2,FALSE))</f>
        <v>0</v>
      </c>
      <c r="FG122" s="40"/>
      <c r="FH122" s="40"/>
      <c r="FI122" s="40"/>
      <c r="FJ122" s="72"/>
      <c r="FK122" s="73" t="str">
        <f t="shared" si="15"/>
        <v>16Added Service #1:List staff by title based on FTE allocation assigned to the new service15</v>
      </c>
      <c r="FL122" s="168">
        <f>IF(FQ$266=Equivalencies!$AE$23,'Site 16'!$C120,HLOOKUP(CONCATENATE(FM$2,FL$1),$B$3:$UUU$272,ROW($J122)-2,FALSE))</f>
        <v>0</v>
      </c>
      <c r="FM122" s="168" t="e">
        <f>IF($S$264=Equivalencies!$AE$23,#REF!,HLOOKUP(CONCATENATE($O$2,FM$1),$B$3:$UUU$272,ROW(#REF!)-2,FALSE))</f>
        <v>#REF!</v>
      </c>
      <c r="FN122" s="168" t="e">
        <f>IF($S$264=Equivalencies!$AE$23,#REF!,HLOOKUP(CONCATENATE($O$2,FN$1),$B$3:$UUU$272,ROW(FJ122)-2,FALSE))</f>
        <v>#REF!</v>
      </c>
      <c r="FO122" s="81">
        <f>IF(FQ$266=Equivalencies!$AE$23,'Site 16'!$F120,HLOOKUP(CONCATENATE(FM$2,FO$1),$B$3:$UUU$272,ROW($M122)-2,FALSE))</f>
        <v>0</v>
      </c>
      <c r="FP122" s="81">
        <f>IF(FQ$266=Equivalencies!$AE$23,'Site 16'!$G120,HLOOKUP(CONCATENATE(FM$2,FP$1),$B$3:$UUU$272,ROW($N122)-2,FALSE))</f>
        <v>0</v>
      </c>
      <c r="FQ122" s="81">
        <f>IF(FQ$266=Equivalencies!$AE$23,'Site 16'!$H120,HLOOKUP(CONCATENATE(FM$2,FQ$1),$B$3:$UUU$272,ROW($O122)-2,FALSE))</f>
        <v>0</v>
      </c>
      <c r="FR122" s="40"/>
      <c r="FS122" s="40"/>
      <c r="FT122" s="40"/>
      <c r="FU122" s="72"/>
      <c r="FV122" s="73" t="str">
        <f t="shared" si="16"/>
        <v>17Added Service #1:List staff by title based on FTE allocation assigned to the new service15</v>
      </c>
      <c r="FW122" s="168">
        <f>IF(GB$266=Equivalencies!$AE$23,'Site 17'!$C120,HLOOKUP(CONCATENATE(FX$2,FW$1),$B$3:$UUU$272,ROW($J122)-2,FALSE))</f>
        <v>0</v>
      </c>
      <c r="FX122" s="168" t="e">
        <f>IF($S$264=Equivalencies!$AE$23,#REF!,HLOOKUP(CONCATENATE($O$2,FX$1),$B$3:$UUU$272,ROW(#REF!)-2,FALSE))</f>
        <v>#REF!</v>
      </c>
      <c r="FY122" s="168" t="e">
        <f>IF($S$264=Equivalencies!$AE$23,#REF!,HLOOKUP(CONCATENATE($O$2,FY$1),$B$3:$UUU$272,ROW(FU122)-2,FALSE))</f>
        <v>#REF!</v>
      </c>
      <c r="FZ122" s="81">
        <f>IF(GB$266=Equivalencies!$AE$23,'Site 17'!$F120,HLOOKUP(CONCATENATE(FX$2,FZ$1),$B$3:$UUU$272,ROW($M122)-2,FALSE))</f>
        <v>0</v>
      </c>
      <c r="GA122" s="81">
        <f>IF(GB$266=Equivalencies!$AE$23,'Site 17'!$G120,HLOOKUP(CONCATENATE(FX$2,GA$1),$B$3:$UUU$272,ROW($N122)-2,FALSE))</f>
        <v>0</v>
      </c>
      <c r="GB122" s="81">
        <f>IF(GB$266=Equivalencies!$AE$23,'Site 17'!$H120,HLOOKUP(CONCATENATE(FX$2,GB$1),$B$3:$UUU$272,ROW($O122)-2,FALSE))</f>
        <v>0</v>
      </c>
      <c r="GC122" s="40"/>
      <c r="GD122" s="40"/>
      <c r="GE122" s="40"/>
      <c r="GF122" s="72"/>
      <c r="GG122" s="73" t="str">
        <f t="shared" si="17"/>
        <v>18Added Service #1:List staff by title based on FTE allocation assigned to the new service15</v>
      </c>
      <c r="GH122" s="168">
        <f>IF(GM$266=Equivalencies!$AE$23,'Site 18'!$C120,HLOOKUP(CONCATENATE(GI$2,GH$1),$B$3:$UUU$272,ROW($J122)-2,FALSE))</f>
        <v>0</v>
      </c>
      <c r="GI122" s="168" t="e">
        <f>IF($S$264=Equivalencies!$AE$23,#REF!,HLOOKUP(CONCATENATE($O$2,GI$1),$B$3:$UUU$272,ROW(#REF!)-2,FALSE))</f>
        <v>#REF!</v>
      </c>
      <c r="GJ122" s="168" t="e">
        <f>IF($S$264=Equivalencies!$AE$23,#REF!,HLOOKUP(CONCATENATE($O$2,GJ$1),$B$3:$UUU$272,ROW(GF122)-2,FALSE))</f>
        <v>#REF!</v>
      </c>
      <c r="GK122" s="81">
        <f>IF(GM$266=Equivalencies!$AE$23,'Site 18'!$F120,HLOOKUP(CONCATENATE(GI$2,GK$1),$B$3:$UUU$272,ROW($M122)-2,FALSE))</f>
        <v>0</v>
      </c>
      <c r="GL122" s="81">
        <f>IF(GM$266=Equivalencies!$AE$23,'Site 18'!$G120,HLOOKUP(CONCATENATE(GI$2,GL$1),$B$3:$UUU$272,ROW($N122)-2,FALSE))</f>
        <v>0</v>
      </c>
      <c r="GM122" s="81">
        <f>IF(GM$266=Equivalencies!$AE$23,'Site 18'!$H120,HLOOKUP(CONCATENATE(GI$2,GM$1),$B$3:$UUU$272,ROW($O122)-2,FALSE))</f>
        <v>0</v>
      </c>
      <c r="GN122" s="40"/>
      <c r="GO122" s="40"/>
      <c r="GP122" s="40"/>
      <c r="GQ122" s="72"/>
      <c r="GR122" s="73" t="str">
        <f t="shared" si="18"/>
        <v>19Added Service #1:List staff by title based on FTE allocation assigned to the new service15</v>
      </c>
      <c r="GS122" s="168">
        <f>IF(GX$266=Equivalencies!$AE$23,'Site 19'!$C120,HLOOKUP(CONCATENATE(GT$2,GS$1),$B$3:$UUU$272,ROW($J122)-2,FALSE))</f>
        <v>0</v>
      </c>
      <c r="GT122" s="168" t="e">
        <f>IF($S$264=Equivalencies!$AE$23,#REF!,HLOOKUP(CONCATENATE($O$2,GT$1),$B$3:$UUU$272,ROW(#REF!)-2,FALSE))</f>
        <v>#REF!</v>
      </c>
      <c r="GU122" s="168" t="e">
        <f>IF($S$264=Equivalencies!$AE$23,#REF!,HLOOKUP(CONCATENATE($O$2,GU$1),$B$3:$UUU$272,ROW(GQ122)-2,FALSE))</f>
        <v>#REF!</v>
      </c>
      <c r="GV122" s="81">
        <f>IF(GX$266=Equivalencies!$AE$23,'Site 19'!$F120,HLOOKUP(CONCATENATE(GT$2,GV$1),$B$3:$UUU$272,ROW($M122)-2,FALSE))</f>
        <v>0</v>
      </c>
      <c r="GW122" s="81">
        <f>IF(GX$266=Equivalencies!$AE$23,'Site 19'!$G120,HLOOKUP(CONCATENATE(GT$2,GW$1),$B$3:$UUU$272,ROW($N122)-2,FALSE))</f>
        <v>0</v>
      </c>
      <c r="GX122" s="81">
        <f>IF(GX$266=Equivalencies!$AE$23,'Site 19'!$H120,HLOOKUP(CONCATENATE(GT$2,GX$1),$B$3:$UUU$272,ROW($O122)-2,FALSE))</f>
        <v>0</v>
      </c>
      <c r="GY122" s="40"/>
      <c r="GZ122" s="40"/>
      <c r="HA122" s="40"/>
      <c r="HB122" s="72"/>
      <c r="HC122" s="73" t="str">
        <f t="shared" si="19"/>
        <v>20Added Service #1:List staff by title based on FTE allocation assigned to the new service15</v>
      </c>
      <c r="HD122" s="168">
        <f>IF(HI$266=Equivalencies!$AE$23,'Site 20'!$C120,HLOOKUP(CONCATENATE(HE$2,HD$1),$B$3:$UUU$272,ROW($J122)-2,FALSE))</f>
        <v>0</v>
      </c>
      <c r="HE122" s="168" t="e">
        <f>IF($S$264=Equivalencies!$AE$23,#REF!,HLOOKUP(CONCATENATE($O$2,HE$1),$B$3:$UUU$272,ROW(#REF!)-2,FALSE))</f>
        <v>#REF!</v>
      </c>
      <c r="HF122" s="168" t="e">
        <f>IF($S$264=Equivalencies!$AE$23,#REF!,HLOOKUP(CONCATENATE($O$2,HF$1),$B$3:$UUU$272,ROW(HB122)-2,FALSE))</f>
        <v>#REF!</v>
      </c>
      <c r="HG122" s="81">
        <f>IF(HI$266=Equivalencies!$AE$23,'Site 20'!$F120,HLOOKUP(CONCATENATE(HE$2,HG$1),$B$3:$UUU$272,ROW($M122)-2,FALSE))</f>
        <v>0</v>
      </c>
      <c r="HH122" s="81">
        <f>IF(HI$266=Equivalencies!$AE$23,'Site 20'!$G120,HLOOKUP(CONCATENATE(HE$2,HH$1),$B$3:$UUU$272,ROW($N122)-2,FALSE))</f>
        <v>0</v>
      </c>
      <c r="HI122" s="81">
        <f>IF(HI$266=Equivalencies!$AE$23,'Site 20'!$H120,HLOOKUP(CONCATENATE(HE$2,HI$1),$B$3:$UUU$272,ROW($O122)-2,FALSE))</f>
        <v>0</v>
      </c>
      <c r="HJ122" s="40"/>
      <c r="HK122" s="40"/>
      <c r="HL122" s="40"/>
      <c r="HM122" s="72"/>
      <c r="HN122" s="73" t="str">
        <f t="shared" si="20"/>
        <v>21Added Service #1:List staff by title based on FTE allocation assigned to the new service15</v>
      </c>
      <c r="HO122" s="168">
        <f>IF(HT$266=Equivalencies!$AE$23,'Site 21'!$C120,HLOOKUP(CONCATENATE(HP$2,HO$1),$B$3:$UUU$272,ROW($J122)-2,FALSE))</f>
        <v>0</v>
      </c>
      <c r="HP122" s="168" t="e">
        <f>IF($S$264=Equivalencies!$AE$23,#REF!,HLOOKUP(CONCATENATE($O$2,HP$1),$B$3:$UUU$272,ROW(#REF!)-2,FALSE))</f>
        <v>#REF!</v>
      </c>
      <c r="HQ122" s="168" t="e">
        <f>IF($S$264=Equivalencies!$AE$23,#REF!,HLOOKUP(CONCATENATE($O$2,HQ$1),$B$3:$UUU$272,ROW(HM122)-2,FALSE))</f>
        <v>#REF!</v>
      </c>
      <c r="HR122" s="81">
        <f>IF(HT$266=Equivalencies!$AE$23,'Site 21'!$F120,HLOOKUP(CONCATENATE(HP$2,HR$1),$B$3:$UUU$272,ROW($M122)-2,FALSE))</f>
        <v>0</v>
      </c>
      <c r="HS122" s="81">
        <f>IF(HT$266=Equivalencies!$AE$23,'Site 21'!$G120,HLOOKUP(CONCATENATE(HP$2,HS$1),$B$3:$UUU$272,ROW($N122)-2,FALSE))</f>
        <v>0</v>
      </c>
      <c r="HT122" s="81">
        <f>IF(HT$266=Equivalencies!$AE$23,'Site 21'!$H120,HLOOKUP(CONCATENATE(HP$2,HT$1),$B$3:$UUU$272,ROW($O122)-2,FALSE))</f>
        <v>0</v>
      </c>
      <c r="HU122" s="40"/>
      <c r="HV122" s="40"/>
      <c r="HW122" s="40"/>
      <c r="HX122" s="72"/>
      <c r="HY122" s="73" t="str">
        <f t="shared" si="21"/>
        <v>22Added Service #1:List staff by title based on FTE allocation assigned to the new service15</v>
      </c>
      <c r="HZ122" s="168">
        <f>IF(IE$266=Equivalencies!$AE$23,'Site 22'!$C120,HLOOKUP(CONCATENATE(IA$2,HZ$1),$B$3:$UUU$272,ROW($J122)-2,FALSE))</f>
        <v>0</v>
      </c>
      <c r="IA122" s="168" t="e">
        <f>IF($S$264=Equivalencies!$AE$23,#REF!,HLOOKUP(CONCATENATE($O$2,IA$1),$B$3:$UUU$272,ROW(#REF!)-2,FALSE))</f>
        <v>#REF!</v>
      </c>
      <c r="IB122" s="168" t="e">
        <f>IF($S$264=Equivalencies!$AE$23,#REF!,HLOOKUP(CONCATENATE($O$2,IB$1),$B$3:$UUU$272,ROW(HX122)-2,FALSE))</f>
        <v>#REF!</v>
      </c>
      <c r="IC122" s="81">
        <f>IF(IE$266=Equivalencies!$AE$23,'Site 22'!$F120,HLOOKUP(CONCATENATE(IA$2,IC$1),$B$3:$UUU$272,ROW($M122)-2,FALSE))</f>
        <v>0</v>
      </c>
      <c r="ID122" s="81">
        <f>IF(IE$266=Equivalencies!$AE$23,'Site 22'!$G120,HLOOKUP(CONCATENATE(IA$2,ID$1),$B$3:$UUU$272,ROW($N122)-2,FALSE))</f>
        <v>0</v>
      </c>
      <c r="IE122" s="81">
        <f>IF(IE$266=Equivalencies!$AE$23,'Site 22'!$H120,HLOOKUP(CONCATENATE(IA$2,IE$1),$B$3:$UUU$272,ROW($O122)-2,FALSE))</f>
        <v>0</v>
      </c>
      <c r="IF122" s="40"/>
      <c r="IG122" s="40"/>
      <c r="IH122" s="40"/>
      <c r="II122" s="72"/>
      <c r="IJ122" s="73" t="str">
        <f t="shared" si="22"/>
        <v>23Added Service #1:List staff by title based on FTE allocation assigned to the new service15</v>
      </c>
      <c r="IK122" s="168">
        <f>IF(IP$266=Equivalencies!$AE$23,'Site 23'!$C120,HLOOKUP(CONCATENATE(IL$2,IK$1),$B$3:$UUU$272,ROW($J122)-2,FALSE))</f>
        <v>0</v>
      </c>
      <c r="IL122" s="168" t="e">
        <f>IF($S$264=Equivalencies!$AE$23,#REF!,HLOOKUP(CONCATENATE($O$2,IL$1),$B$3:$UUU$272,ROW(#REF!)-2,FALSE))</f>
        <v>#REF!</v>
      </c>
      <c r="IM122" s="168" t="e">
        <f>IF($S$264=Equivalencies!$AE$23,#REF!,HLOOKUP(CONCATENATE($O$2,IM$1),$B$3:$UUU$272,ROW(II122)-2,FALSE))</f>
        <v>#REF!</v>
      </c>
      <c r="IN122" s="81">
        <f>IF(IP$266=Equivalencies!$AE$23,'Site 23'!$F120,HLOOKUP(CONCATENATE(IL$2,IN$1),$B$3:$UUU$272,ROW($M122)-2,FALSE))</f>
        <v>0</v>
      </c>
      <c r="IO122" s="81">
        <f>IF(IP$266=Equivalencies!$AE$23,'Site 23'!$G120,HLOOKUP(CONCATENATE(IL$2,IO$1),$B$3:$UUU$272,ROW($N122)-2,FALSE))</f>
        <v>0</v>
      </c>
      <c r="IP122" s="81">
        <f>IF(IP$266=Equivalencies!$AE$23,'Site 23'!$H120,HLOOKUP(CONCATENATE(IL$2,IP$1),$B$3:$UUU$272,ROW($O122)-2,FALSE))</f>
        <v>0</v>
      </c>
      <c r="IQ122" s="40"/>
      <c r="IR122" s="40"/>
      <c r="IS122" s="40"/>
      <c r="IT122" s="72"/>
      <c r="IU122" s="73" t="str">
        <f t="shared" si="23"/>
        <v>24Added Service #1:List staff by title based on FTE allocation assigned to the new service15</v>
      </c>
      <c r="IV122" s="168">
        <f>IF(JA$266=Equivalencies!$AE$23,'Site 24'!$C120,HLOOKUP(CONCATENATE(IW$2,IV$1),$B$3:$UUU$272,ROW($J122)-2,FALSE))</f>
        <v>0</v>
      </c>
      <c r="IW122" s="168" t="e">
        <f>IF($S$264=Equivalencies!$AE$23,#REF!,HLOOKUP(CONCATENATE($O$2,IW$1),$B$3:$UUU$272,ROW(#REF!)-2,FALSE))</f>
        <v>#REF!</v>
      </c>
      <c r="IX122" s="168" t="e">
        <f>IF($S$264=Equivalencies!$AE$23,#REF!,HLOOKUP(CONCATENATE($O$2,IX$1),$B$3:$UUU$272,ROW(IT122)-2,FALSE))</f>
        <v>#REF!</v>
      </c>
      <c r="IY122" s="81">
        <f>IF(JA$266=Equivalencies!$AE$23,'Site 24'!$F120,HLOOKUP(CONCATENATE(IW$2,IY$1),$B$3:$UUU$272,ROW($M122)-2,FALSE))</f>
        <v>0</v>
      </c>
      <c r="IZ122" s="81">
        <f>IF(JA$266=Equivalencies!$AE$23,'Site 24'!$G120,HLOOKUP(CONCATENATE(IW$2,IZ$1),$B$3:$UUU$272,ROW($N122)-2,FALSE))</f>
        <v>0</v>
      </c>
      <c r="JA122" s="81">
        <f>IF(JA$266=Equivalencies!$AE$23,'Site 24'!$H120,HLOOKUP(CONCATENATE(IW$2,JA$1),$B$3:$UUU$272,ROW($O122)-2,FALSE))</f>
        <v>0</v>
      </c>
      <c r="JB122" s="40"/>
      <c r="JC122" s="40"/>
      <c r="JD122" s="40"/>
      <c r="JE122" s="72"/>
      <c r="JF122" s="73" t="str">
        <f t="shared" si="24"/>
        <v>25Added Service #1:List staff by title based on FTE allocation assigned to the new service15</v>
      </c>
      <c r="JG122" s="168">
        <f>IF(JL$266=Equivalencies!$AE$23,'Site 25'!$C120,HLOOKUP(CONCATENATE(JH$2,JG$1),$B$3:$UUU$272,ROW($J122)-2,FALSE))</f>
        <v>0</v>
      </c>
      <c r="JH122" s="168" t="e">
        <f>IF($S$264=Equivalencies!$AE$23,#REF!,HLOOKUP(CONCATENATE($O$2,JH$1),$B$3:$UUU$272,ROW(#REF!)-2,FALSE))</f>
        <v>#REF!</v>
      </c>
      <c r="JI122" s="168" t="e">
        <f>IF($S$264=Equivalencies!$AE$23,#REF!,HLOOKUP(CONCATENATE($O$2,JI$1),$B$3:$UUU$272,ROW(JE122)-2,FALSE))</f>
        <v>#REF!</v>
      </c>
      <c r="JJ122" s="81">
        <f>IF(JL$266=Equivalencies!$AE$23,'Site 25'!$F120,HLOOKUP(CONCATENATE(JH$2,JJ$1),$B$3:$UUU$272,ROW($M122)-2,FALSE))</f>
        <v>0</v>
      </c>
      <c r="JK122" s="81">
        <f>IF(JL$266=Equivalencies!$AE$23,'Site 25'!$G120,HLOOKUP(CONCATENATE(JH$2,JK$1),$B$3:$UUU$272,ROW($N122)-2,FALSE))</f>
        <v>0</v>
      </c>
      <c r="JL122" s="81">
        <f>IF(JL$266=Equivalencies!$AE$23,'Site 25'!$H120,HLOOKUP(CONCATENATE(JH$2,JL$1),$B$3:$UUU$272,ROW($O122)-2,FALSE))</f>
        <v>0</v>
      </c>
      <c r="JM122" s="40"/>
      <c r="JN122" s="40"/>
      <c r="JO122" s="40"/>
      <c r="JP122" s="72"/>
      <c r="JQ122" s="73" t="str">
        <f t="shared" si="25"/>
        <v>26Added Service #1:List staff by title based on FTE allocation assigned to the new service15</v>
      </c>
      <c r="JR122" s="168">
        <f>IF(JW$266=Equivalencies!$AE$23,'Site 26'!$C120,HLOOKUP(CONCATENATE(JS$2,JR$1),$B$3:$UUU$272,ROW($J122)-2,FALSE))</f>
        <v>0</v>
      </c>
      <c r="JS122" s="168" t="e">
        <f>IF($S$264=Equivalencies!$AE$23,#REF!,HLOOKUP(CONCATENATE($O$2,JS$1),$B$3:$UUU$272,ROW(#REF!)-2,FALSE))</f>
        <v>#REF!</v>
      </c>
      <c r="JT122" s="168" t="e">
        <f>IF($S$264=Equivalencies!$AE$23,#REF!,HLOOKUP(CONCATENATE($O$2,JT$1),$B$3:$UUU$272,ROW(JP122)-2,FALSE))</f>
        <v>#REF!</v>
      </c>
      <c r="JU122" s="81">
        <f>IF(JW$266=Equivalencies!$AE$23,'Site 26'!$F120,HLOOKUP(CONCATENATE(JS$2,JU$1),$B$3:$UUU$272,ROW($M122)-2,FALSE))</f>
        <v>0</v>
      </c>
      <c r="JV122" s="81">
        <f>IF(JW$266=Equivalencies!$AE$23,'Site 26'!$G120,HLOOKUP(CONCATENATE(JS$2,JV$1),$B$3:$UUU$272,ROW($N122)-2,FALSE))</f>
        <v>0</v>
      </c>
      <c r="JW122" s="81">
        <f>IF(JW$266=Equivalencies!$AE$23,'Site 26'!$H120,HLOOKUP(CONCATENATE(JS$2,JW$1),$B$3:$UUU$272,ROW($O122)-2,FALSE))</f>
        <v>0</v>
      </c>
      <c r="JX122" s="40"/>
      <c r="JY122" s="40"/>
      <c r="JZ122" s="40"/>
      <c r="KA122" s="72"/>
      <c r="KB122" s="73" t="str">
        <f t="shared" si="26"/>
        <v>27Added Service #1:List staff by title based on FTE allocation assigned to the new service15</v>
      </c>
      <c r="KC122" s="168">
        <f>IF(KH$266=Equivalencies!$AE$23,'Site 27'!$C120,HLOOKUP(CONCATENATE(KD$2,KC$1),$B$3:$UUU$272,ROW($J122)-2,FALSE))</f>
        <v>0</v>
      </c>
      <c r="KD122" s="168" t="e">
        <f>IF($S$264=Equivalencies!$AE$23,#REF!,HLOOKUP(CONCATENATE($O$2,KD$1),$B$3:$UUU$272,ROW(#REF!)-2,FALSE))</f>
        <v>#REF!</v>
      </c>
      <c r="KE122" s="168" t="e">
        <f>IF($S$264=Equivalencies!$AE$23,#REF!,HLOOKUP(CONCATENATE($O$2,KE$1),$B$3:$UUU$272,ROW(KA122)-2,FALSE))</f>
        <v>#REF!</v>
      </c>
      <c r="KF122" s="81">
        <f>IF(KH$266=Equivalencies!$AE$23,'Site 27'!$F120,HLOOKUP(CONCATENATE(KD$2,KF$1),$B$3:$UUU$272,ROW($M122)-2,FALSE))</f>
        <v>0</v>
      </c>
      <c r="KG122" s="81">
        <f>IF(KH$266=Equivalencies!$AE$23,'Site 27'!$G120,HLOOKUP(CONCATENATE(KD$2,KG$1),$B$3:$UUU$272,ROW($N122)-2,FALSE))</f>
        <v>0</v>
      </c>
      <c r="KH122" s="81">
        <f>IF(KH$266=Equivalencies!$AE$23,'Site 27'!$H120,HLOOKUP(CONCATENATE(KD$2,KH$1),$B$3:$UUU$272,ROW($O122)-2,FALSE))</f>
        <v>0</v>
      </c>
      <c r="KI122" s="40"/>
      <c r="KJ122" s="40"/>
      <c r="KK122" s="40"/>
      <c r="KL122" s="72"/>
      <c r="KM122" s="73" t="str">
        <f t="shared" si="27"/>
        <v>28Added Service #1:List staff by title based on FTE allocation assigned to the new service15</v>
      </c>
      <c r="KN122" s="168">
        <f>IF(KS$266=Equivalencies!$AE$23,'Site 28'!$C120,HLOOKUP(CONCATENATE(KO$2,KN$1),$B$3:$UUU$272,ROW($J122)-2,FALSE))</f>
        <v>0</v>
      </c>
      <c r="KO122" s="168" t="e">
        <f>IF($S$264=Equivalencies!$AE$23,#REF!,HLOOKUP(CONCATENATE($O$2,KO$1),$B$3:$UUU$272,ROW(#REF!)-2,FALSE))</f>
        <v>#REF!</v>
      </c>
      <c r="KP122" s="168" t="e">
        <f>IF($S$264=Equivalencies!$AE$23,#REF!,HLOOKUP(CONCATENATE($O$2,KP$1),$B$3:$UUU$272,ROW(KL122)-2,FALSE))</f>
        <v>#REF!</v>
      </c>
      <c r="KQ122" s="81">
        <f>IF(KS$266=Equivalencies!$AE$23,'Site 28'!$F120,HLOOKUP(CONCATENATE(KO$2,KQ$1),$B$3:$UUU$272,ROW($M122)-2,FALSE))</f>
        <v>0</v>
      </c>
      <c r="KR122" s="81">
        <f>IF(KS$266=Equivalencies!$AE$23,'Site 28'!$G120,HLOOKUP(CONCATENATE(KO$2,KR$1),$B$3:$UUU$272,ROW($N122)-2,FALSE))</f>
        <v>0</v>
      </c>
      <c r="KS122" s="81">
        <f>IF(KS$266=Equivalencies!$AE$23,'Site 28'!$H120,HLOOKUP(CONCATENATE(KO$2,KS$1),$B$3:$UUU$272,ROW($O122)-2,FALSE))</f>
        <v>0</v>
      </c>
      <c r="KT122" s="40"/>
      <c r="KU122" s="40"/>
      <c r="KV122" s="40"/>
      <c r="KW122" s="72"/>
      <c r="KX122" s="73" t="str">
        <f t="shared" si="28"/>
        <v>29Added Service #1:List staff by title based on FTE allocation assigned to the new service15</v>
      </c>
      <c r="KY122" s="168">
        <f>IF(LD$266=Equivalencies!$AE$23,'Site 29'!$C120,HLOOKUP(CONCATENATE(KZ$2,KY$1),$B$3:$UUU$272,ROW($J122)-2,FALSE))</f>
        <v>0</v>
      </c>
      <c r="KZ122" s="168" t="e">
        <f>IF($S$264=Equivalencies!$AE$23,#REF!,HLOOKUP(CONCATENATE($O$2,KZ$1),$B$3:$UUU$272,ROW(#REF!)-2,FALSE))</f>
        <v>#REF!</v>
      </c>
      <c r="LA122" s="168" t="e">
        <f>IF($S$264=Equivalencies!$AE$23,#REF!,HLOOKUP(CONCATENATE($O$2,LA$1),$B$3:$UUU$272,ROW(KW122)-2,FALSE))</f>
        <v>#REF!</v>
      </c>
      <c r="LB122" s="81">
        <f>IF(LD$266=Equivalencies!$AE$23,'Site 29'!$F120,HLOOKUP(CONCATENATE(KZ$2,LB$1),$B$3:$UUU$272,ROW($M122)-2,FALSE))</f>
        <v>0</v>
      </c>
      <c r="LC122" s="81">
        <f>IF(LD$266=Equivalencies!$AE$23,'Site 29'!$G120,HLOOKUP(CONCATENATE(KZ$2,LC$1),$B$3:$UUU$272,ROW($N122)-2,FALSE))</f>
        <v>0</v>
      </c>
      <c r="LD122" s="81">
        <f>IF(LD$266=Equivalencies!$AE$23,'Site 29'!$H120,HLOOKUP(CONCATENATE(KZ$2,LD$1),$B$3:$UUU$272,ROW($O122)-2,FALSE))</f>
        <v>0</v>
      </c>
      <c r="LE122" s="40"/>
      <c r="LF122" s="40"/>
      <c r="LG122" s="40"/>
      <c r="LH122" s="72"/>
      <c r="LI122" s="73" t="str">
        <f t="shared" si="29"/>
        <v>30Added Service #1:List staff by title based on FTE allocation assigned to the new service15</v>
      </c>
      <c r="LJ122" s="168">
        <f>IF(LO$266=Equivalencies!$AE$23,'Site 30'!$C120,HLOOKUP(CONCATENATE(LK$2,LJ$1),$B$3:$UUU$272,ROW($J122)-2,FALSE))</f>
        <v>0</v>
      </c>
      <c r="LK122" s="168" t="e">
        <f>IF($S$264=Equivalencies!$AE$23,#REF!,HLOOKUP(CONCATENATE($O$2,LK$1),$B$3:$UUU$272,ROW(#REF!)-2,FALSE))</f>
        <v>#REF!</v>
      </c>
      <c r="LL122" s="168" t="e">
        <f>IF($S$264=Equivalencies!$AE$23,#REF!,HLOOKUP(CONCATENATE($O$2,LL$1),$B$3:$UUU$272,ROW(LH122)-2,FALSE))</f>
        <v>#REF!</v>
      </c>
      <c r="LM122" s="81">
        <f>IF(LO$266=Equivalencies!$AE$23,'Site 30'!$F120,HLOOKUP(CONCATENATE(LK$2,LM$1),$B$3:$UUU$272,ROW($M122)-2,FALSE))</f>
        <v>0</v>
      </c>
      <c r="LN122" s="81">
        <f>IF(LO$266=Equivalencies!$AE$23,'Site 30'!$G120,HLOOKUP(CONCATENATE(LK$2,LN$1),$B$3:$UUU$272,ROW($N122)-2,FALSE))</f>
        <v>0</v>
      </c>
      <c r="LO122" s="81">
        <f>IF(LO$266=Equivalencies!$AE$23,'Site 30'!$H120,HLOOKUP(CONCATENATE(LK$2,LO$1),$B$3:$UUU$272,ROW($O122)-2,FALSE))</f>
        <v>0</v>
      </c>
      <c r="LP122" s="40"/>
      <c r="LQ122" s="40"/>
      <c r="LR122" s="40"/>
      <c r="LS122" s="72"/>
      <c r="LT122" s="73" t="str">
        <f t="shared" si="30"/>
        <v>31Added Service #1:List staff by title based on FTE allocation assigned to the new service15</v>
      </c>
      <c r="LU122" s="168">
        <f>IF(LZ$266=Equivalencies!$AE$23,'Site 31'!$C120,HLOOKUP(CONCATENATE(LV$2,LU$1),$B$3:$UUU$272,ROW($J122)-2,FALSE))</f>
        <v>0</v>
      </c>
      <c r="LV122" s="168" t="e">
        <f>IF($S$264=Equivalencies!$AE$23,#REF!,HLOOKUP(CONCATENATE($O$2,LV$1),$B$3:$UUU$272,ROW(#REF!)-2,FALSE))</f>
        <v>#REF!</v>
      </c>
      <c r="LW122" s="168" t="e">
        <f>IF($S$264=Equivalencies!$AE$23,#REF!,HLOOKUP(CONCATENATE($O$2,LW$1),$B$3:$UUU$272,ROW(LS122)-2,FALSE))</f>
        <v>#REF!</v>
      </c>
      <c r="LX122" s="81">
        <f>IF(LZ$266=Equivalencies!$AE$23,'Site 31'!$F120,HLOOKUP(CONCATENATE(LV$2,LX$1),$B$3:$UUU$272,ROW($M122)-2,FALSE))</f>
        <v>0</v>
      </c>
      <c r="LY122" s="81">
        <f>IF(LZ$266=Equivalencies!$AE$23,'Site 31'!$G120,HLOOKUP(CONCATENATE(LV$2,LY$1),$B$3:$UUU$272,ROW($N122)-2,FALSE))</f>
        <v>0</v>
      </c>
      <c r="LZ122" s="81">
        <f>IF(LZ$266=Equivalencies!$AE$23,'Site 31'!$H120,HLOOKUP(CONCATENATE(LV$2,LZ$1),$B$3:$UUU$272,ROW($O122)-2,FALSE))</f>
        <v>0</v>
      </c>
      <c r="MA122" s="40"/>
      <c r="MB122" s="40"/>
      <c r="MC122" s="40"/>
      <c r="MD122" s="72"/>
      <c r="ME122" s="73" t="str">
        <f t="shared" si="31"/>
        <v>32Added Service #1:List staff by title based on FTE allocation assigned to the new service15</v>
      </c>
      <c r="MF122" s="168">
        <f>IF(MK$266=Equivalencies!$AE$23,'Site 32'!$C120,HLOOKUP(CONCATENATE(MG$2,MF$1),$B$3:$UUU$272,ROW($J122)-2,FALSE))</f>
        <v>0</v>
      </c>
      <c r="MG122" s="168" t="e">
        <f>IF($S$264=Equivalencies!$AE$23,#REF!,HLOOKUP(CONCATENATE($O$2,MG$1),$B$3:$UUU$272,ROW(#REF!)-2,FALSE))</f>
        <v>#REF!</v>
      </c>
      <c r="MH122" s="168" t="e">
        <f>IF($S$264=Equivalencies!$AE$23,#REF!,HLOOKUP(CONCATENATE($O$2,MH$1),$B$3:$UUU$272,ROW(MD122)-2,FALSE))</f>
        <v>#REF!</v>
      </c>
      <c r="MI122" s="81">
        <f>IF(MK$266=Equivalencies!$AE$23,'Site 32'!$F120,HLOOKUP(CONCATENATE(MG$2,MI$1),$B$3:$UUU$272,ROW($M122)-2,FALSE))</f>
        <v>0</v>
      </c>
      <c r="MJ122" s="81">
        <f>IF(MK$266=Equivalencies!$AE$23,'Site 32'!$G120,HLOOKUP(CONCATENATE(MG$2,MJ$1),$B$3:$UUU$272,ROW($N122)-2,FALSE))</f>
        <v>0</v>
      </c>
      <c r="MK122" s="81">
        <f>IF(MK$266=Equivalencies!$AE$23,'Site 32'!$H120,HLOOKUP(CONCATENATE(MG$2,MK$1),$B$3:$UUU$272,ROW($O122)-2,FALSE))</f>
        <v>0</v>
      </c>
      <c r="ML122" s="40"/>
      <c r="MM122" s="40"/>
      <c r="MN122" s="40"/>
      <c r="MO122" s="72"/>
      <c r="MP122" s="73" t="str">
        <f t="shared" si="32"/>
        <v>33Added Service #1:List staff by title based on FTE allocation assigned to the new service15</v>
      </c>
      <c r="MQ122" s="168">
        <f>IF(MV$266=Equivalencies!$AE$23,'Site 33'!$C120,HLOOKUP(CONCATENATE(MR$2,MQ$1),$B$3:$UUU$272,ROW($J122)-2,FALSE))</f>
        <v>0</v>
      </c>
      <c r="MR122" s="168" t="e">
        <f>IF($S$264=Equivalencies!$AE$23,#REF!,HLOOKUP(CONCATENATE($O$2,MR$1),$B$3:$UUU$272,ROW(#REF!)-2,FALSE))</f>
        <v>#REF!</v>
      </c>
      <c r="MS122" s="168" t="e">
        <f>IF($S$264=Equivalencies!$AE$23,#REF!,HLOOKUP(CONCATENATE($O$2,MS$1),$B$3:$UUU$272,ROW(MO122)-2,FALSE))</f>
        <v>#REF!</v>
      </c>
      <c r="MT122" s="81">
        <f>IF(MV$266=Equivalencies!$AE$23,'Site 33'!$F120,HLOOKUP(CONCATENATE(MR$2,MT$1),$B$3:$UUU$272,ROW($M122)-2,FALSE))</f>
        <v>0</v>
      </c>
      <c r="MU122" s="81">
        <f>IF(MV$266=Equivalencies!$AE$23,'Site 33'!$G120,HLOOKUP(CONCATENATE(MR$2,MU$1),$B$3:$UUU$272,ROW($N122)-2,FALSE))</f>
        <v>0</v>
      </c>
      <c r="MV122" s="81">
        <f>IF(MV$266=Equivalencies!$AE$23,'Site 33'!$H120,HLOOKUP(CONCATENATE(MR$2,MV$1),$B$3:$UUU$272,ROW($O122)-2,FALSE))</f>
        <v>0</v>
      </c>
      <c r="MW122" s="40"/>
      <c r="MX122" s="40"/>
      <c r="MY122" s="40"/>
      <c r="MZ122" s="72"/>
      <c r="NA122" s="73" t="str">
        <f t="shared" si="33"/>
        <v>34Added Service #1:List staff by title based on FTE allocation assigned to the new service15</v>
      </c>
      <c r="NB122" s="168">
        <f>IF(NG$266=Equivalencies!$AE$23,'Site 34'!$C120,HLOOKUP(CONCATENATE(NC$2,NB$1),$B$3:$UUU$272,ROW($J122)-2,FALSE))</f>
        <v>0</v>
      </c>
      <c r="NC122" s="168" t="e">
        <f>IF($S$264=Equivalencies!$AE$23,#REF!,HLOOKUP(CONCATENATE($O$2,NC$1),$B$3:$UUU$272,ROW(#REF!)-2,FALSE))</f>
        <v>#REF!</v>
      </c>
      <c r="ND122" s="168" t="e">
        <f>IF($S$264=Equivalencies!$AE$23,#REF!,HLOOKUP(CONCATENATE($O$2,ND$1),$B$3:$UUU$272,ROW(MZ122)-2,FALSE))</f>
        <v>#REF!</v>
      </c>
      <c r="NE122" s="81">
        <f>IF(NG$266=Equivalencies!$AE$23,'Site 34'!$F120,HLOOKUP(CONCATENATE(NC$2,NE$1),$B$3:$UUU$272,ROW($M122)-2,FALSE))</f>
        <v>0</v>
      </c>
      <c r="NF122" s="81">
        <f>IF(NG$266=Equivalencies!$AE$23,'Site 34'!$G120,HLOOKUP(CONCATENATE(NC$2,NF$1),$B$3:$UUU$272,ROW($N122)-2,FALSE))</f>
        <v>0</v>
      </c>
      <c r="NG122" s="81">
        <f>IF(NG$266=Equivalencies!$AE$23,'Site 34'!$H120,HLOOKUP(CONCATENATE(NC$2,NG$1),$B$3:$UUU$272,ROW($O122)-2,FALSE))</f>
        <v>0</v>
      </c>
      <c r="NH122" s="40"/>
      <c r="NI122" s="40"/>
      <c r="NJ122" s="40"/>
      <c r="NK122" s="72"/>
      <c r="NL122" s="73" t="str">
        <f t="shared" si="34"/>
        <v>35Added Service #1:List staff by title based on FTE allocation assigned to the new service15</v>
      </c>
      <c r="NM122" s="168">
        <f>IF(NR$266=Equivalencies!$AE$23,'Site 35'!$C120,HLOOKUP(CONCATENATE(NN$2,NM$1),$B$3:$UUU$272,ROW($J122)-2,FALSE))</f>
        <v>0</v>
      </c>
      <c r="NN122" s="168" t="e">
        <f>IF($S$264=Equivalencies!$AE$23,#REF!,HLOOKUP(CONCATENATE($O$2,NN$1),$B$3:$UUU$272,ROW(#REF!)-2,FALSE))</f>
        <v>#REF!</v>
      </c>
      <c r="NO122" s="168" t="e">
        <f>IF($S$264=Equivalencies!$AE$23,#REF!,HLOOKUP(CONCATENATE($O$2,NO$1),$B$3:$UUU$272,ROW(NK122)-2,FALSE))</f>
        <v>#REF!</v>
      </c>
      <c r="NP122" s="81">
        <f>IF(NR$266=Equivalencies!$AE$23,'Site 35'!$F120,HLOOKUP(CONCATENATE(NN$2,NP$1),$B$3:$UUU$272,ROW($M122)-2,FALSE))</f>
        <v>0</v>
      </c>
      <c r="NQ122" s="81">
        <f>IF(NR$266=Equivalencies!$AE$23,'Site 35'!$G120,HLOOKUP(CONCATENATE(NN$2,NQ$1),$B$3:$UUU$272,ROW($N122)-2,FALSE))</f>
        <v>0</v>
      </c>
      <c r="NR122" s="81">
        <f>IF(NR$266=Equivalencies!$AE$23,'Site 35'!$H120,HLOOKUP(CONCATENATE(NN$2,NR$1),$B$3:$UUU$272,ROW($O122)-2,FALSE))</f>
        <v>0</v>
      </c>
      <c r="NS122" s="40"/>
      <c r="NT122" s="40"/>
      <c r="NU122" s="40"/>
      <c r="NV122" s="72"/>
      <c r="NW122" s="73" t="str">
        <f t="shared" si="35"/>
        <v>36Added Service #1:List staff by title based on FTE allocation assigned to the new service15</v>
      </c>
      <c r="NX122" s="168">
        <f>IF(OC$266=Equivalencies!$AE$23,'Site 36'!$C120,HLOOKUP(CONCATENATE(NY$2,NX$1),$B$3:$UUU$272,ROW($J122)-2,FALSE))</f>
        <v>0</v>
      </c>
      <c r="NY122" s="168" t="e">
        <f>IF($S$264=Equivalencies!$AE$23,#REF!,HLOOKUP(CONCATENATE($O$2,NY$1),$B$3:$UUU$272,ROW(#REF!)-2,FALSE))</f>
        <v>#REF!</v>
      </c>
      <c r="NZ122" s="168" t="e">
        <f>IF($S$264=Equivalencies!$AE$23,#REF!,HLOOKUP(CONCATENATE($O$2,NZ$1),$B$3:$UUU$272,ROW(NV122)-2,FALSE))</f>
        <v>#REF!</v>
      </c>
      <c r="OA122" s="81">
        <f>IF(OC$266=Equivalencies!$AE$23,'Site 36'!$F120,HLOOKUP(CONCATENATE(NY$2,OA$1),$B$3:$UUU$272,ROW($M122)-2,FALSE))</f>
        <v>0</v>
      </c>
      <c r="OB122" s="81">
        <f>IF(OC$266=Equivalencies!$AE$23,'Site 36'!$G120,HLOOKUP(CONCATENATE(NY$2,OB$1),$B$3:$UUU$272,ROW($N122)-2,FALSE))</f>
        <v>0</v>
      </c>
      <c r="OC122" s="81">
        <f>IF(OC$266=Equivalencies!$AE$23,'Site 36'!$H120,HLOOKUP(CONCATENATE(NY$2,OC$1),$B$3:$UUU$272,ROW($O122)-2,FALSE))</f>
        <v>0</v>
      </c>
      <c r="OD122" s="40"/>
      <c r="OE122" s="40"/>
      <c r="OF122" s="40"/>
      <c r="OG122" s="72"/>
      <c r="OH122" s="73" t="str">
        <f t="shared" si="36"/>
        <v>37Added Service #1:List staff by title based on FTE allocation assigned to the new service15</v>
      </c>
      <c r="OI122" s="168">
        <f>IF(ON$266=Equivalencies!$AE$23,'Site 37'!$C120,HLOOKUP(CONCATENATE(OJ$2,OI$1),$B$3:$UUU$272,ROW($J122)-2,FALSE))</f>
        <v>0</v>
      </c>
      <c r="OJ122" s="168" t="e">
        <f>IF($S$264=Equivalencies!$AE$23,#REF!,HLOOKUP(CONCATENATE($O$2,OJ$1),$B$3:$UUU$272,ROW(#REF!)-2,FALSE))</f>
        <v>#REF!</v>
      </c>
      <c r="OK122" s="168" t="e">
        <f>IF($S$264=Equivalencies!$AE$23,#REF!,HLOOKUP(CONCATENATE($O$2,OK$1),$B$3:$UUU$272,ROW(OG122)-2,FALSE))</f>
        <v>#REF!</v>
      </c>
      <c r="OL122" s="81">
        <f>IF(ON$266=Equivalencies!$AE$23,'Site 37'!$F120,HLOOKUP(CONCATENATE(OJ$2,OL$1),$B$3:$UUU$272,ROW($M122)-2,FALSE))</f>
        <v>0</v>
      </c>
      <c r="OM122" s="81">
        <f>IF(ON$266=Equivalencies!$AE$23,'Site 37'!$G120,HLOOKUP(CONCATENATE(OJ$2,OM$1),$B$3:$UUU$272,ROW($N122)-2,FALSE))</f>
        <v>0</v>
      </c>
      <c r="ON122" s="81">
        <f>IF(ON$266=Equivalencies!$AE$23,'Site 37'!$H120,HLOOKUP(CONCATENATE(OJ$2,ON$1),$B$3:$UUU$272,ROW($O122)-2,FALSE))</f>
        <v>0</v>
      </c>
      <c r="OO122" s="40"/>
      <c r="OP122" s="40"/>
      <c r="OQ122" s="40"/>
      <c r="OR122" s="72"/>
      <c r="OS122" s="73" t="str">
        <f t="shared" si="37"/>
        <v>38Added Service #1:List staff by title based on FTE allocation assigned to the new service15</v>
      </c>
      <c r="OT122" s="168">
        <f>IF(OY$266=Equivalencies!$AE$23,'Site 38'!$C120,HLOOKUP(CONCATENATE(OU$2,OT$1),$B$3:$UUU$272,ROW($J122)-2,FALSE))</f>
        <v>0</v>
      </c>
      <c r="OU122" s="168" t="e">
        <f>IF($S$264=Equivalencies!$AE$23,#REF!,HLOOKUP(CONCATENATE($O$2,OU$1),$B$3:$UUU$272,ROW(#REF!)-2,FALSE))</f>
        <v>#REF!</v>
      </c>
      <c r="OV122" s="168" t="e">
        <f>IF($S$264=Equivalencies!$AE$23,#REF!,HLOOKUP(CONCATENATE($O$2,OV$1),$B$3:$UUU$272,ROW(OR122)-2,FALSE))</f>
        <v>#REF!</v>
      </c>
      <c r="OW122" s="81">
        <f>IF(OY$266=Equivalencies!$AE$23,'Site 38'!$F120,HLOOKUP(CONCATENATE(OU$2,OW$1),$B$3:$UUU$272,ROW($M122)-2,FALSE))</f>
        <v>0</v>
      </c>
      <c r="OX122" s="81">
        <f>IF(OY$266=Equivalencies!$AE$23,'Site 38'!$G120,HLOOKUP(CONCATENATE(OU$2,OX$1),$B$3:$UUU$272,ROW($N122)-2,FALSE))</f>
        <v>0</v>
      </c>
      <c r="OY122" s="81">
        <f>IF(OY$266=Equivalencies!$AE$23,'Site 38'!$H120,HLOOKUP(CONCATENATE(OU$2,OY$1),$B$3:$UUU$272,ROW($O122)-2,FALSE))</f>
        <v>0</v>
      </c>
      <c r="OZ122" s="40"/>
      <c r="PA122" s="40"/>
      <c r="PB122" s="40"/>
      <c r="PC122" s="72"/>
      <c r="PD122" s="73" t="str">
        <f t="shared" si="38"/>
        <v>39Added Service #1:List staff by title based on FTE allocation assigned to the new service15</v>
      </c>
      <c r="PE122" s="168">
        <f>IF(PJ$266=Equivalencies!$AE$23,'Site 39'!$C120,HLOOKUP(CONCATENATE(PF$2,PE$1),$B$3:$UUU$272,ROW($J122)-2,FALSE))</f>
        <v>0</v>
      </c>
      <c r="PF122" s="168" t="e">
        <f>IF($S$264=Equivalencies!$AE$23,#REF!,HLOOKUP(CONCATENATE($O$2,PF$1),$B$3:$UUU$272,ROW(#REF!)-2,FALSE))</f>
        <v>#REF!</v>
      </c>
      <c r="PG122" s="168" t="e">
        <f>IF($S$264=Equivalencies!$AE$23,#REF!,HLOOKUP(CONCATENATE($O$2,PG$1),$B$3:$UUU$272,ROW(PC122)-2,FALSE))</f>
        <v>#REF!</v>
      </c>
      <c r="PH122" s="81">
        <f>IF(PJ$266=Equivalencies!$AE$23,'Site 39'!$F120,HLOOKUP(CONCATENATE(PF$2,PH$1),$B$3:$UUU$272,ROW($M122)-2,FALSE))</f>
        <v>0</v>
      </c>
      <c r="PI122" s="81">
        <f>IF(PJ$266=Equivalencies!$AE$23,'Site 39'!$G120,HLOOKUP(CONCATENATE(PF$2,PI$1),$B$3:$UUU$272,ROW($N122)-2,FALSE))</f>
        <v>0</v>
      </c>
      <c r="PJ122" s="81">
        <f>IF(PJ$266=Equivalencies!$AE$23,'Site 39'!$H120,HLOOKUP(CONCATENATE(PF$2,PJ$1),$B$3:$UUU$272,ROW($O122)-2,FALSE))</f>
        <v>0</v>
      </c>
      <c r="PK122" s="40"/>
      <c r="PL122" s="40"/>
      <c r="PM122" s="40"/>
      <c r="PN122" s="72"/>
      <c r="PO122" s="73" t="str">
        <f t="shared" si="39"/>
        <v>40Added Service #1:List staff by title based on FTE allocation assigned to the new service15</v>
      </c>
      <c r="PP122" s="168">
        <f>IF(PU$266=Equivalencies!$AE$23,'Site 40'!$C120,HLOOKUP(CONCATENATE(PQ$2,PP$1),$B$3:$UUU$272,ROW($J122)-2,FALSE))</f>
        <v>0</v>
      </c>
      <c r="PQ122" s="168" t="e">
        <f>IF($S$264=Equivalencies!$AE$23,#REF!,HLOOKUP(CONCATENATE($O$2,PQ$1),$B$3:$UUU$272,ROW(#REF!)-2,FALSE))</f>
        <v>#REF!</v>
      </c>
      <c r="PR122" s="168" t="e">
        <f>IF($S$264=Equivalencies!$AE$23,#REF!,HLOOKUP(CONCATENATE($O$2,PR$1),$B$3:$UUU$272,ROW(PN122)-2,FALSE))</f>
        <v>#REF!</v>
      </c>
      <c r="PS122" s="81">
        <f>IF(PU$266=Equivalencies!$AE$23,'Site 40'!$F120,HLOOKUP(CONCATENATE(PQ$2,PS$1),$B$3:$UUU$272,ROW($M122)-2,FALSE))</f>
        <v>0</v>
      </c>
      <c r="PT122" s="81">
        <f>IF(PU$266=Equivalencies!$AE$23,'Site 40'!$G120,HLOOKUP(CONCATENATE(PQ$2,PT$1),$B$3:$UUU$272,ROW($N122)-2,FALSE))</f>
        <v>0</v>
      </c>
      <c r="PU122" s="81">
        <f>IF(PU$266=Equivalencies!$AE$23,'Site 40'!$H120,HLOOKUP(CONCATENATE(PQ$2,PU$1),$B$3:$UUU$272,ROW($O122)-2,FALSE))</f>
        <v>0</v>
      </c>
      <c r="PV122" s="40"/>
      <c r="PW122" s="40"/>
      <c r="PX122" s="40"/>
      <c r="PY122" s="72"/>
      <c r="PZ122" s="73" t="str">
        <f t="shared" si="40"/>
        <v>41Added Service #1:List staff by title based on FTE allocation assigned to the new service15</v>
      </c>
      <c r="QA122" s="168">
        <f>IF(QF$266=Equivalencies!$AE$23,'Site 41'!$C120,HLOOKUP(CONCATENATE(QB$2,QA$1),$B$3:$UUU$272,ROW($J122)-2,FALSE))</f>
        <v>0</v>
      </c>
      <c r="QB122" s="168" t="e">
        <f>IF($S$264=Equivalencies!$AE$23,#REF!,HLOOKUP(CONCATENATE($O$2,QB$1),$B$3:$UUU$272,ROW(#REF!)-2,FALSE))</f>
        <v>#REF!</v>
      </c>
      <c r="QC122" s="168" t="e">
        <f>IF($S$264=Equivalencies!$AE$23,#REF!,HLOOKUP(CONCATENATE($O$2,QC$1),$B$3:$UUU$272,ROW(PY122)-2,FALSE))</f>
        <v>#REF!</v>
      </c>
      <c r="QD122" s="81">
        <f>IF(QF$266=Equivalencies!$AE$23,'Site 41'!$F120,HLOOKUP(CONCATENATE(QB$2,QD$1),$B$3:$UUU$272,ROW($M122)-2,FALSE))</f>
        <v>0</v>
      </c>
      <c r="QE122" s="81">
        <f>IF(QF$266=Equivalencies!$AE$23,'Site 41'!$G120,HLOOKUP(CONCATENATE(QB$2,QE$1),$B$3:$UUU$272,ROW($N122)-2,FALSE))</f>
        <v>0</v>
      </c>
      <c r="QF122" s="81">
        <f>IF(QF$266=Equivalencies!$AE$23,'Site 41'!$H120,HLOOKUP(CONCATENATE(QB$2,QF$1),$B$3:$UUU$272,ROW($O122)-2,FALSE))</f>
        <v>0</v>
      </c>
      <c r="QG122" s="40"/>
      <c r="QH122" s="40"/>
      <c r="QI122" s="40"/>
      <c r="QJ122" s="72"/>
      <c r="QK122" s="73" t="str">
        <f t="shared" si="41"/>
        <v>42Added Service #1:List staff by title based on FTE allocation assigned to the new service15</v>
      </c>
      <c r="QL122" s="168">
        <f>IF(QQ$266=Equivalencies!$AE$23,'Site 42'!$C120,HLOOKUP(CONCATENATE(QM$2,QL$1),$B$3:$UUU$272,ROW($J122)-2,FALSE))</f>
        <v>0</v>
      </c>
      <c r="QM122" s="168" t="e">
        <f>IF($S$264=Equivalencies!$AE$23,#REF!,HLOOKUP(CONCATENATE($O$2,QM$1),$B$3:$UUU$272,ROW(#REF!)-2,FALSE))</f>
        <v>#REF!</v>
      </c>
      <c r="QN122" s="168" t="e">
        <f>IF($S$264=Equivalencies!$AE$23,#REF!,HLOOKUP(CONCATENATE($O$2,QN$1),$B$3:$UUU$272,ROW(QJ122)-2,FALSE))</f>
        <v>#REF!</v>
      </c>
      <c r="QO122" s="81">
        <f>IF(QQ$266=Equivalencies!$AE$23,'Site 42'!$F120,HLOOKUP(CONCATENATE(QM$2,QO$1),$B$3:$UUU$272,ROW($M122)-2,FALSE))</f>
        <v>0</v>
      </c>
      <c r="QP122" s="81">
        <f>IF(QQ$266=Equivalencies!$AE$23,'Site 42'!$G120,HLOOKUP(CONCATENATE(QM$2,QP$1),$B$3:$UUU$272,ROW($N122)-2,FALSE))</f>
        <v>0</v>
      </c>
      <c r="QQ122" s="81">
        <f>IF(QQ$266=Equivalencies!$AE$23,'Site 42'!$H120,HLOOKUP(CONCATENATE(QM$2,QQ$1),$B$3:$UUU$272,ROW($O122)-2,FALSE))</f>
        <v>0</v>
      </c>
      <c r="QR122" s="40"/>
      <c r="QS122" s="40"/>
      <c r="QT122" s="40"/>
      <c r="QU122" s="72"/>
      <c r="QV122" s="73" t="str">
        <f t="shared" si="42"/>
        <v>43Added Service #1:List staff by title based on FTE allocation assigned to the new service15</v>
      </c>
      <c r="QW122" s="168">
        <f>IF(RB$266=Equivalencies!$AE$23,'Site 43'!$C120,HLOOKUP(CONCATENATE(QX$2,QW$1),$B$3:$UUU$272,ROW($J122)-2,FALSE))</f>
        <v>0</v>
      </c>
      <c r="QX122" s="168" t="e">
        <f>IF($S$264=Equivalencies!$AE$23,#REF!,HLOOKUP(CONCATENATE($O$2,QX$1),$B$3:$UUU$272,ROW(#REF!)-2,FALSE))</f>
        <v>#REF!</v>
      </c>
      <c r="QY122" s="168" t="e">
        <f>IF($S$264=Equivalencies!$AE$23,#REF!,HLOOKUP(CONCATENATE($O$2,QY$1),$B$3:$UUU$272,ROW(QU122)-2,FALSE))</f>
        <v>#REF!</v>
      </c>
      <c r="QZ122" s="81">
        <f>IF(RB$266=Equivalencies!$AE$23,'Site 43'!$F120,HLOOKUP(CONCATENATE(QX$2,QZ$1),$B$3:$UUU$272,ROW($M122)-2,FALSE))</f>
        <v>0</v>
      </c>
      <c r="RA122" s="81">
        <f>IF(RB$266=Equivalencies!$AE$23,'Site 43'!$G120,HLOOKUP(CONCATENATE(QX$2,RA$1),$B$3:$UUU$272,ROW($N122)-2,FALSE))</f>
        <v>0</v>
      </c>
      <c r="RB122" s="81">
        <f>IF(RB$266=Equivalencies!$AE$23,'Site 43'!$H120,HLOOKUP(CONCATENATE(QX$2,RB$1),$B$3:$UUU$272,ROW($O122)-2,FALSE))</f>
        <v>0</v>
      </c>
      <c r="RC122" s="40"/>
      <c r="RD122" s="40"/>
      <c r="RE122" s="40"/>
      <c r="RF122" s="72"/>
      <c r="RG122" s="73" t="str">
        <f t="shared" si="43"/>
        <v>44Added Service #1:List staff by title based on FTE allocation assigned to the new service15</v>
      </c>
      <c r="RH122" s="168">
        <f>IF(RM$266=Equivalencies!$AE$23,'Site 44'!$C120,HLOOKUP(CONCATENATE(RI$2,RH$1),$B$3:$UUU$272,ROW($J122)-2,FALSE))</f>
        <v>0</v>
      </c>
      <c r="RI122" s="168" t="e">
        <f>IF($S$264=Equivalencies!$AE$23,#REF!,HLOOKUP(CONCATENATE($O$2,RI$1),$B$3:$UUU$272,ROW(#REF!)-2,FALSE))</f>
        <v>#REF!</v>
      </c>
      <c r="RJ122" s="168" t="e">
        <f>IF($S$264=Equivalencies!$AE$23,#REF!,HLOOKUP(CONCATENATE($O$2,RJ$1),$B$3:$UUU$272,ROW(RF122)-2,FALSE))</f>
        <v>#REF!</v>
      </c>
      <c r="RK122" s="81">
        <f>IF(RM$266=Equivalencies!$AE$23,'Site 44'!$F120,HLOOKUP(CONCATENATE(RI$2,RK$1),$B$3:$UUU$272,ROW($M122)-2,FALSE))</f>
        <v>0</v>
      </c>
      <c r="RL122" s="81">
        <f>IF(RM$266=Equivalencies!$AE$23,'Site 44'!$G120,HLOOKUP(CONCATENATE(RI$2,RL$1),$B$3:$UUU$272,ROW($N122)-2,FALSE))</f>
        <v>0</v>
      </c>
      <c r="RM122" s="81">
        <f>IF(RM$266=Equivalencies!$AE$23,'Site 44'!$H120,HLOOKUP(CONCATENATE(RI$2,RM$1),$B$3:$UUU$272,ROW($O122)-2,FALSE))</f>
        <v>0</v>
      </c>
      <c r="RN122" s="40"/>
      <c r="RO122" s="40"/>
      <c r="RP122" s="40"/>
      <c r="RQ122" s="72"/>
      <c r="RR122" s="73" t="str">
        <f t="shared" si="44"/>
        <v>45Added Service #1:List staff by title based on FTE allocation assigned to the new service15</v>
      </c>
      <c r="RS122" s="168">
        <f>IF(RX$266=Equivalencies!$AE$23,'Site 45'!$C120,HLOOKUP(CONCATENATE(RT$2,RS$1),$B$3:$UUU$272,ROW($J122)-2,FALSE))</f>
        <v>0</v>
      </c>
      <c r="RT122" s="168" t="e">
        <f>IF($S$264=Equivalencies!$AE$23,#REF!,HLOOKUP(CONCATENATE($O$2,RT$1),$B$3:$UUU$272,ROW(#REF!)-2,FALSE))</f>
        <v>#REF!</v>
      </c>
      <c r="RU122" s="168" t="e">
        <f>IF($S$264=Equivalencies!$AE$23,#REF!,HLOOKUP(CONCATENATE($O$2,RU$1),$B$3:$UUU$272,ROW(RQ122)-2,FALSE))</f>
        <v>#REF!</v>
      </c>
      <c r="RV122" s="81">
        <f>IF(RX$266=Equivalencies!$AE$23,'Site 45'!$F120,HLOOKUP(CONCATENATE(RT$2,RV$1),$B$3:$UUU$272,ROW($M122)-2,FALSE))</f>
        <v>0</v>
      </c>
      <c r="RW122" s="81">
        <f>IF(RX$266=Equivalencies!$AE$23,'Site 45'!$G120,HLOOKUP(CONCATENATE(RT$2,RW$1),$B$3:$UUU$272,ROW($N122)-2,FALSE))</f>
        <v>0</v>
      </c>
      <c r="RX122" s="81">
        <f>IF(RX$266=Equivalencies!$AE$23,'Site 45'!$H120,HLOOKUP(CONCATENATE(RT$2,RX$1),$B$3:$UUU$272,ROW($O122)-2,FALSE))</f>
        <v>0</v>
      </c>
      <c r="RY122" s="40"/>
      <c r="RZ122" s="40"/>
      <c r="SA122" s="40"/>
      <c r="SB122" s="72"/>
      <c r="SC122" s="73" t="str">
        <f t="shared" si="45"/>
        <v>46Added Service #1:List staff by title based on FTE allocation assigned to the new service15</v>
      </c>
      <c r="SD122" s="168">
        <f>IF(SI$266=Equivalencies!$AE$23,'Site 46'!$C120,HLOOKUP(CONCATENATE(SE$2,SD$1),$B$3:$UUU$272,ROW($J122)-2,FALSE))</f>
        <v>0</v>
      </c>
      <c r="SE122" s="168" t="e">
        <f>IF($S$264=Equivalencies!$AE$23,#REF!,HLOOKUP(CONCATENATE($O$2,SE$1),$B$3:$UUU$272,ROW(#REF!)-2,FALSE))</f>
        <v>#REF!</v>
      </c>
      <c r="SF122" s="168" t="e">
        <f>IF($S$264=Equivalencies!$AE$23,#REF!,HLOOKUP(CONCATENATE($O$2,SF$1),$B$3:$UUU$272,ROW(SB122)-2,FALSE))</f>
        <v>#REF!</v>
      </c>
      <c r="SG122" s="81">
        <f>IF(SI$266=Equivalencies!$AE$23,'Site 46'!$F120,HLOOKUP(CONCATENATE(SE$2,SG$1),$B$3:$UUU$272,ROW($M122)-2,FALSE))</f>
        <v>0</v>
      </c>
      <c r="SH122" s="81">
        <f>IF(SI$266=Equivalencies!$AE$23,'Site 46'!$G120,HLOOKUP(CONCATENATE(SE$2,SH$1),$B$3:$UUU$272,ROW($N122)-2,FALSE))</f>
        <v>0</v>
      </c>
      <c r="SI122" s="81">
        <f>IF(SI$266=Equivalencies!$AE$23,'Site 46'!$H120,HLOOKUP(CONCATENATE(SE$2,SI$1),$B$3:$UUU$272,ROW($O122)-2,FALSE))</f>
        <v>0</v>
      </c>
      <c r="SJ122" s="40"/>
      <c r="SK122" s="40"/>
      <c r="SL122" s="40"/>
      <c r="SM122" s="72"/>
      <c r="SN122" s="73" t="str">
        <f t="shared" si="46"/>
        <v>47Added Service #1:List staff by title based on FTE allocation assigned to the new service15</v>
      </c>
      <c r="SO122" s="168">
        <f>IF(ST$266=Equivalencies!$AE$23,'Site 47'!$C120,HLOOKUP(CONCATENATE(SP$2,SO$1),$B$3:$UUU$272,ROW($J122)-2,FALSE))</f>
        <v>0</v>
      </c>
      <c r="SP122" s="168" t="e">
        <f>IF($S$264=Equivalencies!$AE$23,#REF!,HLOOKUP(CONCATENATE($O$2,SP$1),$B$3:$UUU$272,ROW(#REF!)-2,FALSE))</f>
        <v>#REF!</v>
      </c>
      <c r="SQ122" s="168" t="e">
        <f>IF($S$264=Equivalencies!$AE$23,#REF!,HLOOKUP(CONCATENATE($O$2,SQ$1),$B$3:$UUU$272,ROW(SM122)-2,FALSE))</f>
        <v>#REF!</v>
      </c>
      <c r="SR122" s="81">
        <f>IF(ST$266=Equivalencies!$AE$23,'Site 47'!$F120,HLOOKUP(CONCATENATE(SP$2,SR$1),$B$3:$UUU$272,ROW($M122)-2,FALSE))</f>
        <v>0</v>
      </c>
      <c r="SS122" s="81">
        <f>IF(ST$266=Equivalencies!$AE$23,'Site 47'!$G120,HLOOKUP(CONCATENATE(SP$2,SS$1),$B$3:$UUU$272,ROW($N122)-2,FALSE))</f>
        <v>0</v>
      </c>
      <c r="ST122" s="81">
        <f>IF(ST$266=Equivalencies!$AE$23,'Site 47'!$H120,HLOOKUP(CONCATENATE(SP$2,ST$1),$B$3:$UUU$272,ROW($O122)-2,FALSE))</f>
        <v>0</v>
      </c>
      <c r="SU122" s="40"/>
      <c r="SV122" s="40"/>
      <c r="SW122" s="40"/>
      <c r="SX122" s="72"/>
      <c r="SY122" s="73" t="str">
        <f t="shared" si="47"/>
        <v>48Added Service #1:List staff by title based on FTE allocation assigned to the new service15</v>
      </c>
      <c r="SZ122" s="168">
        <f>IF(TE$266=Equivalencies!$AE$23,'Site 48'!$C120,HLOOKUP(CONCATENATE(TA$2,SZ$1),$B$3:$UUU$272,ROW($J122)-2,FALSE))</f>
        <v>0</v>
      </c>
      <c r="TA122" s="168" t="e">
        <f>IF($S$264=Equivalencies!$AE$23,#REF!,HLOOKUP(CONCATENATE($O$2,TA$1),$B$3:$UUU$272,ROW(#REF!)-2,FALSE))</f>
        <v>#REF!</v>
      </c>
      <c r="TB122" s="168" t="e">
        <f>IF($S$264=Equivalencies!$AE$23,#REF!,HLOOKUP(CONCATENATE($O$2,TB$1),$B$3:$UUU$272,ROW(SX122)-2,FALSE))</f>
        <v>#REF!</v>
      </c>
      <c r="TC122" s="81">
        <f>IF(TE$266=Equivalencies!$AE$23,'Site 48'!$F120,HLOOKUP(CONCATENATE(TA$2,TC$1),$B$3:$UUU$272,ROW($M122)-2,FALSE))</f>
        <v>0</v>
      </c>
      <c r="TD122" s="81">
        <f>IF(TE$266=Equivalencies!$AE$23,'Site 48'!$G120,HLOOKUP(CONCATENATE(TA$2,TD$1),$B$3:$UUU$272,ROW($N122)-2,FALSE))</f>
        <v>0</v>
      </c>
      <c r="TE122" s="81">
        <f>IF(TE$266=Equivalencies!$AE$23,'Site 48'!$H120,HLOOKUP(CONCATENATE(TA$2,TE$1),$B$3:$UUU$272,ROW($O122)-2,FALSE))</f>
        <v>0</v>
      </c>
      <c r="TF122" s="40"/>
      <c r="TG122" s="40"/>
      <c r="TH122" s="40"/>
      <c r="TI122" s="72"/>
      <c r="TJ122" s="73" t="str">
        <f t="shared" si="48"/>
        <v>49Added Service #1:List staff by title based on FTE allocation assigned to the new service15</v>
      </c>
      <c r="TK122" s="168">
        <f>IF(TP$266=Equivalencies!$AE$23,'Site 49'!$C120,HLOOKUP(CONCATENATE(TL$2,TK$1),$B$3:$UUU$272,ROW($J122)-2,FALSE))</f>
        <v>0</v>
      </c>
      <c r="TL122" s="168" t="e">
        <f>IF($S$264=Equivalencies!$AE$23,#REF!,HLOOKUP(CONCATENATE($O$2,TL$1),$B$3:$UUU$272,ROW(#REF!)-2,FALSE))</f>
        <v>#REF!</v>
      </c>
      <c r="TM122" s="168" t="e">
        <f>IF($S$264=Equivalencies!$AE$23,#REF!,HLOOKUP(CONCATENATE($O$2,TM$1),$B$3:$UUU$272,ROW(TI122)-2,FALSE))</f>
        <v>#REF!</v>
      </c>
      <c r="TN122" s="81">
        <f>IF(TP$266=Equivalencies!$AE$23,'Site 49'!$F120,HLOOKUP(CONCATENATE(TL$2,TN$1),$B$3:$UUU$272,ROW($M122)-2,FALSE))</f>
        <v>0</v>
      </c>
      <c r="TO122" s="81">
        <f>IF(TP$266=Equivalencies!$AE$23,'Site 49'!$G120,HLOOKUP(CONCATENATE(TL$2,TO$1),$B$3:$UUU$272,ROW($N122)-2,FALSE))</f>
        <v>0</v>
      </c>
      <c r="TP122" s="81">
        <f>IF(TP$266=Equivalencies!$AE$23,'Site 49'!$H120,HLOOKUP(CONCATENATE(TL$2,TP$1),$B$3:$UUU$272,ROW($O122)-2,FALSE))</f>
        <v>0</v>
      </c>
      <c r="TQ122" s="40"/>
      <c r="TR122" s="40"/>
      <c r="TS122" s="40"/>
      <c r="TT122" s="72"/>
      <c r="TU122" s="73" t="str">
        <f t="shared" si="49"/>
        <v>50Added Service #1:List staff by title based on FTE allocation assigned to the new service15</v>
      </c>
      <c r="TV122" s="168">
        <f>IF(UA$266=Equivalencies!$AE$23,'Site 50'!$C120,HLOOKUP(CONCATENATE(TW$2,TV$1),$B$3:$UUU$272,ROW($J122)-2,FALSE))</f>
        <v>0</v>
      </c>
      <c r="TW122" s="168" t="e">
        <f>IF($S$264=Equivalencies!$AE$23,#REF!,HLOOKUP(CONCATENATE($O$2,TW$1),$B$3:$UUU$272,ROW(#REF!)-2,FALSE))</f>
        <v>#REF!</v>
      </c>
      <c r="TX122" s="168" t="e">
        <f>IF($S$264=Equivalencies!$AE$23,#REF!,HLOOKUP(CONCATENATE($O$2,TX$1),$B$3:$UUU$272,ROW(TT122)-2,FALSE))</f>
        <v>#REF!</v>
      </c>
      <c r="TY122" s="81">
        <f>IF(UA$266=Equivalencies!$AE$23,'Site 50'!$F120,HLOOKUP(CONCATENATE(TW$2,TY$1),$B$3:$UUU$272,ROW($M122)-2,FALSE))</f>
        <v>0</v>
      </c>
      <c r="TZ122" s="81">
        <f>IF(UA$266=Equivalencies!$AE$23,'Site 50'!$G120,HLOOKUP(CONCATENATE(TW$2,TZ$1),$B$3:$UUU$272,ROW($N122)-2,FALSE))</f>
        <v>0</v>
      </c>
      <c r="UA122" s="81">
        <f>IF(UA$266=Equivalencies!$AE$23,'Site 50'!$H120,HLOOKUP(CONCATENATE(TW$2,UA$1),$B$3:$UUU$272,ROW($O122)-2,FALSE))</f>
        <v>0</v>
      </c>
      <c r="UB122" s="40"/>
      <c r="UC122" s="40"/>
      <c r="UD122" s="40"/>
      <c r="UE122" s="72"/>
    </row>
    <row r="123" spans="1:551" x14ac:dyDescent="0.25">
      <c r="A123" s="75"/>
      <c r="B123" s="73"/>
      <c r="C123" s="170"/>
      <c r="D123" s="170"/>
      <c r="E123" s="170"/>
      <c r="F123" s="40"/>
      <c r="G123" s="40"/>
      <c r="H123" s="40"/>
      <c r="I123" s="170"/>
      <c r="J123" s="170"/>
      <c r="K123" s="170"/>
      <c r="L123" s="72"/>
      <c r="M123" s="73"/>
      <c r="N123" s="170"/>
      <c r="O123" s="170"/>
      <c r="P123" s="170"/>
      <c r="Q123" s="40"/>
      <c r="R123" s="40"/>
      <c r="S123" s="40"/>
      <c r="T123" s="170"/>
      <c r="U123" s="170"/>
      <c r="V123" s="170"/>
      <c r="W123" s="72"/>
      <c r="X123" s="73"/>
      <c r="Y123" s="170"/>
      <c r="Z123" s="170"/>
      <c r="AA123" s="170"/>
      <c r="AB123" s="40"/>
      <c r="AC123" s="40"/>
      <c r="AD123" s="40"/>
      <c r="AE123" s="170"/>
      <c r="AF123" s="170"/>
      <c r="AG123" s="170"/>
      <c r="AH123" s="72"/>
      <c r="AI123" s="73"/>
      <c r="AJ123" s="170"/>
      <c r="AK123" s="170"/>
      <c r="AL123" s="170"/>
      <c r="AM123" s="40"/>
      <c r="AN123" s="40"/>
      <c r="AO123" s="40"/>
      <c r="AP123" s="170"/>
      <c r="AQ123" s="170"/>
      <c r="AR123" s="170"/>
      <c r="AS123" s="72"/>
      <c r="AT123" s="73"/>
      <c r="AU123" s="170"/>
      <c r="AV123" s="170"/>
      <c r="AW123" s="170"/>
      <c r="AX123" s="40"/>
      <c r="AY123" s="40"/>
      <c r="AZ123" s="40"/>
      <c r="BA123" s="170"/>
      <c r="BB123" s="170"/>
      <c r="BC123" s="170"/>
      <c r="BD123" s="72"/>
      <c r="BE123" s="73"/>
      <c r="BF123" s="170"/>
      <c r="BG123" s="170"/>
      <c r="BH123" s="170"/>
      <c r="BI123" s="40"/>
      <c r="BJ123" s="40"/>
      <c r="BK123" s="40"/>
      <c r="BL123" s="170"/>
      <c r="BM123" s="170"/>
      <c r="BN123" s="170"/>
      <c r="BO123" s="72"/>
      <c r="BP123" s="73"/>
      <c r="BQ123" s="170"/>
      <c r="BR123" s="170"/>
      <c r="BS123" s="170"/>
      <c r="BT123" s="40"/>
      <c r="BU123" s="40"/>
      <c r="BV123" s="40"/>
      <c r="BW123" s="170"/>
      <c r="BX123" s="170"/>
      <c r="BY123" s="170"/>
      <c r="BZ123" s="72"/>
      <c r="CA123" s="73"/>
      <c r="CB123" s="170"/>
      <c r="CC123" s="170"/>
      <c r="CD123" s="170"/>
      <c r="CE123" s="40"/>
      <c r="CF123" s="40"/>
      <c r="CG123" s="40"/>
      <c r="CH123" s="170"/>
      <c r="CI123" s="170"/>
      <c r="CJ123" s="170"/>
      <c r="CK123" s="72"/>
      <c r="CL123" s="73"/>
      <c r="CM123" s="170"/>
      <c r="CN123" s="170"/>
      <c r="CO123" s="170"/>
      <c r="CP123" s="40"/>
      <c r="CQ123" s="40"/>
      <c r="CR123" s="40"/>
      <c r="CS123" s="170"/>
      <c r="CT123" s="170"/>
      <c r="CU123" s="170"/>
      <c r="CV123" s="72"/>
      <c r="CW123" s="73"/>
      <c r="CX123" s="170"/>
      <c r="CY123" s="170"/>
      <c r="CZ123" s="170"/>
      <c r="DA123" s="40"/>
      <c r="DB123" s="40"/>
      <c r="DC123" s="40"/>
      <c r="DD123" s="170"/>
      <c r="DE123" s="170"/>
      <c r="DF123" s="170"/>
      <c r="DG123" s="72"/>
      <c r="DH123" s="73"/>
      <c r="DI123" s="170"/>
      <c r="DJ123" s="170"/>
      <c r="DK123" s="170"/>
      <c r="DL123" s="40"/>
      <c r="DM123" s="40"/>
      <c r="DN123" s="40"/>
      <c r="DO123" s="170"/>
      <c r="DP123" s="170"/>
      <c r="DQ123" s="170"/>
      <c r="DR123" s="72"/>
      <c r="DS123" s="73"/>
      <c r="DT123" s="170"/>
      <c r="DU123" s="170"/>
      <c r="DV123" s="170"/>
      <c r="DW123" s="40"/>
      <c r="DX123" s="40"/>
      <c r="DY123" s="40"/>
      <c r="DZ123" s="170"/>
      <c r="EA123" s="170"/>
      <c r="EB123" s="170"/>
      <c r="EC123" s="72"/>
      <c r="ED123" s="73"/>
      <c r="EE123" s="170"/>
      <c r="EF123" s="170"/>
      <c r="EG123" s="170"/>
      <c r="EH123" s="40"/>
      <c r="EI123" s="40"/>
      <c r="EJ123" s="40"/>
      <c r="EK123" s="170"/>
      <c r="EL123" s="170"/>
      <c r="EM123" s="170"/>
      <c r="EN123" s="72"/>
      <c r="EO123" s="73"/>
      <c r="EP123" s="170"/>
      <c r="EQ123" s="170"/>
      <c r="ER123" s="170"/>
      <c r="ES123" s="40"/>
      <c r="ET123" s="40"/>
      <c r="EU123" s="40"/>
      <c r="EV123" s="170"/>
      <c r="EW123" s="170"/>
      <c r="EX123" s="170"/>
      <c r="EY123" s="72"/>
      <c r="EZ123" s="73"/>
      <c r="FA123" s="170"/>
      <c r="FB123" s="170"/>
      <c r="FC123" s="170"/>
      <c r="FD123" s="40"/>
      <c r="FE123" s="40"/>
      <c r="FF123" s="40"/>
      <c r="FG123" s="170"/>
      <c r="FH123" s="170"/>
      <c r="FI123" s="170"/>
      <c r="FJ123" s="72"/>
      <c r="FK123" s="73"/>
      <c r="FL123" s="170"/>
      <c r="FM123" s="170"/>
      <c r="FN123" s="170"/>
      <c r="FO123" s="40"/>
      <c r="FP123" s="40"/>
      <c r="FQ123" s="40"/>
      <c r="FR123" s="170"/>
      <c r="FS123" s="170"/>
      <c r="FT123" s="170"/>
      <c r="FU123" s="72"/>
      <c r="FV123" s="73"/>
      <c r="FW123" s="170"/>
      <c r="FX123" s="170"/>
      <c r="FY123" s="170"/>
      <c r="FZ123" s="40"/>
      <c r="GA123" s="40"/>
      <c r="GB123" s="40"/>
      <c r="GC123" s="170"/>
      <c r="GD123" s="170"/>
      <c r="GE123" s="170"/>
      <c r="GF123" s="72"/>
      <c r="GG123" s="73"/>
      <c r="GH123" s="170"/>
      <c r="GI123" s="170"/>
      <c r="GJ123" s="170"/>
      <c r="GK123" s="40"/>
      <c r="GL123" s="40"/>
      <c r="GM123" s="40"/>
      <c r="GN123" s="170"/>
      <c r="GO123" s="170"/>
      <c r="GP123" s="170"/>
      <c r="GQ123" s="72"/>
      <c r="GR123" s="73"/>
      <c r="GS123" s="170"/>
      <c r="GT123" s="170"/>
      <c r="GU123" s="170"/>
      <c r="GV123" s="40"/>
      <c r="GW123" s="40"/>
      <c r="GX123" s="40"/>
      <c r="GY123" s="170"/>
      <c r="GZ123" s="170"/>
      <c r="HA123" s="170"/>
      <c r="HB123" s="72"/>
      <c r="HC123" s="73"/>
      <c r="HD123" s="170"/>
      <c r="HE123" s="170"/>
      <c r="HF123" s="170"/>
      <c r="HG123" s="40"/>
      <c r="HH123" s="40"/>
      <c r="HI123" s="40"/>
      <c r="HJ123" s="170"/>
      <c r="HK123" s="170"/>
      <c r="HL123" s="170"/>
      <c r="HM123" s="72"/>
      <c r="HN123" s="73"/>
      <c r="HO123" s="170"/>
      <c r="HP123" s="170"/>
      <c r="HQ123" s="170"/>
      <c r="HR123" s="40"/>
      <c r="HS123" s="40"/>
      <c r="HT123" s="40"/>
      <c r="HU123" s="170"/>
      <c r="HV123" s="170"/>
      <c r="HW123" s="170"/>
      <c r="HX123" s="72"/>
      <c r="HY123" s="73"/>
      <c r="HZ123" s="170"/>
      <c r="IA123" s="170"/>
      <c r="IB123" s="170"/>
      <c r="IC123" s="40"/>
      <c r="ID123" s="40"/>
      <c r="IE123" s="40"/>
      <c r="IF123" s="170"/>
      <c r="IG123" s="170"/>
      <c r="IH123" s="170"/>
      <c r="II123" s="72"/>
      <c r="IJ123" s="73"/>
      <c r="IK123" s="170"/>
      <c r="IL123" s="170"/>
      <c r="IM123" s="170"/>
      <c r="IN123" s="40"/>
      <c r="IO123" s="40"/>
      <c r="IP123" s="40"/>
      <c r="IQ123" s="170"/>
      <c r="IR123" s="170"/>
      <c r="IS123" s="170"/>
      <c r="IT123" s="72"/>
      <c r="IU123" s="73"/>
      <c r="IV123" s="170"/>
      <c r="IW123" s="170"/>
      <c r="IX123" s="170"/>
      <c r="IY123" s="40"/>
      <c r="IZ123" s="40"/>
      <c r="JA123" s="40"/>
      <c r="JB123" s="170"/>
      <c r="JC123" s="170"/>
      <c r="JD123" s="170"/>
      <c r="JE123" s="72"/>
      <c r="JF123" s="73"/>
      <c r="JG123" s="170"/>
      <c r="JH123" s="170"/>
      <c r="JI123" s="170"/>
      <c r="JJ123" s="40"/>
      <c r="JK123" s="40"/>
      <c r="JL123" s="40"/>
      <c r="JM123" s="170"/>
      <c r="JN123" s="170"/>
      <c r="JO123" s="170"/>
      <c r="JP123" s="72"/>
      <c r="JQ123" s="73"/>
      <c r="JR123" s="170"/>
      <c r="JS123" s="170"/>
      <c r="JT123" s="170"/>
      <c r="JU123" s="40"/>
      <c r="JV123" s="40"/>
      <c r="JW123" s="40"/>
      <c r="JX123" s="170"/>
      <c r="JY123" s="170"/>
      <c r="JZ123" s="170"/>
      <c r="KA123" s="72"/>
      <c r="KB123" s="73"/>
      <c r="KC123" s="170"/>
      <c r="KD123" s="170"/>
      <c r="KE123" s="170"/>
      <c r="KF123" s="40"/>
      <c r="KG123" s="40"/>
      <c r="KH123" s="40"/>
      <c r="KI123" s="170"/>
      <c r="KJ123" s="170"/>
      <c r="KK123" s="170"/>
      <c r="KL123" s="72"/>
      <c r="KM123" s="73"/>
      <c r="KN123" s="170"/>
      <c r="KO123" s="170"/>
      <c r="KP123" s="170"/>
      <c r="KQ123" s="40"/>
      <c r="KR123" s="40"/>
      <c r="KS123" s="40"/>
      <c r="KT123" s="170"/>
      <c r="KU123" s="170"/>
      <c r="KV123" s="170"/>
      <c r="KW123" s="72"/>
      <c r="KX123" s="73"/>
      <c r="KY123" s="170"/>
      <c r="KZ123" s="170"/>
      <c r="LA123" s="170"/>
      <c r="LB123" s="40"/>
      <c r="LC123" s="40"/>
      <c r="LD123" s="40"/>
      <c r="LE123" s="170"/>
      <c r="LF123" s="170"/>
      <c r="LG123" s="170"/>
      <c r="LH123" s="72"/>
      <c r="LI123" s="73"/>
      <c r="LJ123" s="170"/>
      <c r="LK123" s="170"/>
      <c r="LL123" s="170"/>
      <c r="LM123" s="40"/>
      <c r="LN123" s="40"/>
      <c r="LO123" s="40"/>
      <c r="LP123" s="170"/>
      <c r="LQ123" s="170"/>
      <c r="LR123" s="170"/>
      <c r="LS123" s="72"/>
      <c r="LT123" s="73"/>
      <c r="LU123" s="170"/>
      <c r="LV123" s="170"/>
      <c r="LW123" s="170"/>
      <c r="LX123" s="40"/>
      <c r="LY123" s="40"/>
      <c r="LZ123" s="40"/>
      <c r="MA123" s="170"/>
      <c r="MB123" s="170"/>
      <c r="MC123" s="170"/>
      <c r="MD123" s="72"/>
      <c r="ME123" s="73"/>
      <c r="MF123" s="170"/>
      <c r="MG123" s="170"/>
      <c r="MH123" s="170"/>
      <c r="MI123" s="40"/>
      <c r="MJ123" s="40"/>
      <c r="MK123" s="40"/>
      <c r="ML123" s="170"/>
      <c r="MM123" s="170"/>
      <c r="MN123" s="170"/>
      <c r="MO123" s="72"/>
      <c r="MP123" s="73"/>
      <c r="MQ123" s="170"/>
      <c r="MR123" s="170"/>
      <c r="MS123" s="170"/>
      <c r="MT123" s="40"/>
      <c r="MU123" s="40"/>
      <c r="MV123" s="40"/>
      <c r="MW123" s="170"/>
      <c r="MX123" s="170"/>
      <c r="MY123" s="170"/>
      <c r="MZ123" s="72"/>
      <c r="NA123" s="73"/>
      <c r="NB123" s="170"/>
      <c r="NC123" s="170"/>
      <c r="ND123" s="170"/>
      <c r="NE123" s="40"/>
      <c r="NF123" s="40"/>
      <c r="NG123" s="40"/>
      <c r="NH123" s="170"/>
      <c r="NI123" s="170"/>
      <c r="NJ123" s="170"/>
      <c r="NK123" s="72"/>
      <c r="NL123" s="73"/>
      <c r="NM123" s="170"/>
      <c r="NN123" s="170"/>
      <c r="NO123" s="170"/>
      <c r="NP123" s="40"/>
      <c r="NQ123" s="40"/>
      <c r="NR123" s="40"/>
      <c r="NS123" s="170"/>
      <c r="NT123" s="170"/>
      <c r="NU123" s="170"/>
      <c r="NV123" s="72"/>
      <c r="NW123" s="73"/>
      <c r="NX123" s="170"/>
      <c r="NY123" s="170"/>
      <c r="NZ123" s="170"/>
      <c r="OA123" s="40"/>
      <c r="OB123" s="40"/>
      <c r="OC123" s="40"/>
      <c r="OD123" s="170"/>
      <c r="OE123" s="170"/>
      <c r="OF123" s="170"/>
      <c r="OG123" s="72"/>
      <c r="OH123" s="73"/>
      <c r="OI123" s="170"/>
      <c r="OJ123" s="170"/>
      <c r="OK123" s="170"/>
      <c r="OL123" s="40"/>
      <c r="OM123" s="40"/>
      <c r="ON123" s="40"/>
      <c r="OO123" s="170"/>
      <c r="OP123" s="170"/>
      <c r="OQ123" s="170"/>
      <c r="OR123" s="72"/>
      <c r="OS123" s="73"/>
      <c r="OT123" s="170"/>
      <c r="OU123" s="170"/>
      <c r="OV123" s="170"/>
      <c r="OW123" s="40"/>
      <c r="OX123" s="40"/>
      <c r="OY123" s="40"/>
      <c r="OZ123" s="170"/>
      <c r="PA123" s="170"/>
      <c r="PB123" s="170"/>
      <c r="PC123" s="72"/>
      <c r="PD123" s="73"/>
      <c r="PE123" s="170"/>
      <c r="PF123" s="170"/>
      <c r="PG123" s="170"/>
      <c r="PH123" s="40"/>
      <c r="PI123" s="40"/>
      <c r="PJ123" s="40"/>
      <c r="PK123" s="170"/>
      <c r="PL123" s="170"/>
      <c r="PM123" s="170"/>
      <c r="PN123" s="72"/>
      <c r="PO123" s="73"/>
      <c r="PP123" s="170"/>
      <c r="PQ123" s="170"/>
      <c r="PR123" s="170"/>
      <c r="PS123" s="40"/>
      <c r="PT123" s="40"/>
      <c r="PU123" s="40"/>
      <c r="PV123" s="170"/>
      <c r="PW123" s="170"/>
      <c r="PX123" s="170"/>
      <c r="PY123" s="72"/>
      <c r="PZ123" s="73"/>
      <c r="QA123" s="170"/>
      <c r="QB123" s="170"/>
      <c r="QC123" s="170"/>
      <c r="QD123" s="40"/>
      <c r="QE123" s="40"/>
      <c r="QF123" s="40"/>
      <c r="QG123" s="170"/>
      <c r="QH123" s="170"/>
      <c r="QI123" s="170"/>
      <c r="QJ123" s="72"/>
      <c r="QK123" s="73"/>
      <c r="QL123" s="170"/>
      <c r="QM123" s="170"/>
      <c r="QN123" s="170"/>
      <c r="QO123" s="40"/>
      <c r="QP123" s="40"/>
      <c r="QQ123" s="40"/>
      <c r="QR123" s="170"/>
      <c r="QS123" s="170"/>
      <c r="QT123" s="170"/>
      <c r="QU123" s="72"/>
      <c r="QV123" s="73"/>
      <c r="QW123" s="170"/>
      <c r="QX123" s="170"/>
      <c r="QY123" s="170"/>
      <c r="QZ123" s="40"/>
      <c r="RA123" s="40"/>
      <c r="RB123" s="40"/>
      <c r="RC123" s="170"/>
      <c r="RD123" s="170"/>
      <c r="RE123" s="170"/>
      <c r="RF123" s="72"/>
      <c r="RG123" s="73"/>
      <c r="RH123" s="170"/>
      <c r="RI123" s="170"/>
      <c r="RJ123" s="170"/>
      <c r="RK123" s="40"/>
      <c r="RL123" s="40"/>
      <c r="RM123" s="40"/>
      <c r="RN123" s="170"/>
      <c r="RO123" s="170"/>
      <c r="RP123" s="170"/>
      <c r="RQ123" s="72"/>
      <c r="RR123" s="73"/>
      <c r="RS123" s="170"/>
      <c r="RT123" s="170"/>
      <c r="RU123" s="170"/>
      <c r="RV123" s="40"/>
      <c r="RW123" s="40"/>
      <c r="RX123" s="40"/>
      <c r="RY123" s="170"/>
      <c r="RZ123" s="170"/>
      <c r="SA123" s="170"/>
      <c r="SB123" s="72"/>
      <c r="SC123" s="73"/>
      <c r="SD123" s="170"/>
      <c r="SE123" s="170"/>
      <c r="SF123" s="170"/>
      <c r="SG123" s="40"/>
      <c r="SH123" s="40"/>
      <c r="SI123" s="40"/>
      <c r="SJ123" s="170"/>
      <c r="SK123" s="170"/>
      <c r="SL123" s="170"/>
      <c r="SM123" s="72"/>
      <c r="SN123" s="73"/>
      <c r="SO123" s="170"/>
      <c r="SP123" s="170"/>
      <c r="SQ123" s="170"/>
      <c r="SR123" s="40"/>
      <c r="SS123" s="40"/>
      <c r="ST123" s="40"/>
      <c r="SU123" s="170"/>
      <c r="SV123" s="170"/>
      <c r="SW123" s="170"/>
      <c r="SX123" s="72"/>
      <c r="SY123" s="73"/>
      <c r="SZ123" s="170"/>
      <c r="TA123" s="170"/>
      <c r="TB123" s="170"/>
      <c r="TC123" s="40"/>
      <c r="TD123" s="40"/>
      <c r="TE123" s="40"/>
      <c r="TF123" s="170"/>
      <c r="TG123" s="170"/>
      <c r="TH123" s="170"/>
      <c r="TI123" s="72"/>
      <c r="TJ123" s="73"/>
      <c r="TK123" s="170"/>
      <c r="TL123" s="170"/>
      <c r="TM123" s="170"/>
      <c r="TN123" s="40"/>
      <c r="TO123" s="40"/>
      <c r="TP123" s="40"/>
      <c r="TQ123" s="170"/>
      <c r="TR123" s="170"/>
      <c r="TS123" s="170"/>
      <c r="TT123" s="72"/>
      <c r="TU123" s="73"/>
      <c r="TV123" s="170"/>
      <c r="TW123" s="170"/>
      <c r="TX123" s="170"/>
      <c r="TY123" s="40"/>
      <c r="TZ123" s="40"/>
      <c r="UA123" s="40"/>
      <c r="UB123" s="170"/>
      <c r="UC123" s="170"/>
      <c r="UD123" s="170"/>
      <c r="UE123" s="72"/>
    </row>
    <row r="124" spans="1:551" x14ac:dyDescent="0.25">
      <c r="A124" s="75"/>
      <c r="B124" s="73"/>
      <c r="C124" s="40" t="s">
        <v>86</v>
      </c>
      <c r="D124" s="40"/>
      <c r="E124" s="40"/>
      <c r="F124" s="40"/>
      <c r="G124" s="148">
        <f>IF($G$16="","",$G$16)</f>
        <v>0</v>
      </c>
      <c r="H124" s="149"/>
      <c r="I124" s="149"/>
      <c r="J124" s="149"/>
      <c r="K124" s="150"/>
      <c r="L124" s="72"/>
      <c r="M124" s="73"/>
      <c r="N124" s="40" t="str">
        <f>$C$124</f>
        <v>Added Service #2:</v>
      </c>
      <c r="O124" s="40"/>
      <c r="P124" s="40"/>
      <c r="Q124" s="40"/>
      <c r="R124" s="148">
        <f>IF(R$16="","",R$16)</f>
        <v>0</v>
      </c>
      <c r="S124" s="149"/>
      <c r="T124" s="149"/>
      <c r="U124" s="149"/>
      <c r="V124" s="150"/>
      <c r="W124" s="72"/>
      <c r="X124" s="73"/>
      <c r="Y124" s="40" t="str">
        <f>$C$124</f>
        <v>Added Service #2:</v>
      </c>
      <c r="Z124" s="40"/>
      <c r="AA124" s="40"/>
      <c r="AB124" s="40"/>
      <c r="AC124" s="148">
        <f>IF(AC$16="","",AC$16)</f>
        <v>0</v>
      </c>
      <c r="AD124" s="149"/>
      <c r="AE124" s="149"/>
      <c r="AF124" s="149"/>
      <c r="AG124" s="150"/>
      <c r="AH124" s="72"/>
      <c r="AI124" s="73"/>
      <c r="AJ124" s="40" t="str">
        <f>$C$124</f>
        <v>Added Service #2:</v>
      </c>
      <c r="AK124" s="40"/>
      <c r="AL124" s="40"/>
      <c r="AM124" s="40"/>
      <c r="AN124" s="148">
        <f>IF(AN$16="","",AN$16)</f>
        <v>0</v>
      </c>
      <c r="AO124" s="149"/>
      <c r="AP124" s="149"/>
      <c r="AQ124" s="149"/>
      <c r="AR124" s="150"/>
      <c r="AS124" s="72"/>
      <c r="AT124" s="73"/>
      <c r="AU124" s="40" t="str">
        <f>$C$124</f>
        <v>Added Service #2:</v>
      </c>
      <c r="AV124" s="40"/>
      <c r="AW124" s="40"/>
      <c r="AX124" s="40"/>
      <c r="AY124" s="148">
        <f>IF(AY$16="","",AY$16)</f>
        <v>0</v>
      </c>
      <c r="AZ124" s="149"/>
      <c r="BA124" s="149"/>
      <c r="BB124" s="149"/>
      <c r="BC124" s="150"/>
      <c r="BD124" s="72"/>
      <c r="BE124" s="73"/>
      <c r="BF124" s="40" t="str">
        <f>$C$124</f>
        <v>Added Service #2:</v>
      </c>
      <c r="BG124" s="40"/>
      <c r="BH124" s="40"/>
      <c r="BI124" s="40"/>
      <c r="BJ124" s="148">
        <f>IF(BJ$16="","",BJ$16)</f>
        <v>0</v>
      </c>
      <c r="BK124" s="149"/>
      <c r="BL124" s="149"/>
      <c r="BM124" s="149"/>
      <c r="BN124" s="150"/>
      <c r="BO124" s="72"/>
      <c r="BP124" s="73"/>
      <c r="BQ124" s="40" t="str">
        <f>$C$124</f>
        <v>Added Service #2:</v>
      </c>
      <c r="BR124" s="40"/>
      <c r="BS124" s="40"/>
      <c r="BT124" s="40"/>
      <c r="BU124" s="148">
        <f>IF(BU$16="","",BU$16)</f>
        <v>0</v>
      </c>
      <c r="BV124" s="149"/>
      <c r="BW124" s="149"/>
      <c r="BX124" s="149"/>
      <c r="BY124" s="150"/>
      <c r="BZ124" s="72"/>
      <c r="CA124" s="73"/>
      <c r="CB124" s="40" t="str">
        <f>$C$124</f>
        <v>Added Service #2:</v>
      </c>
      <c r="CC124" s="40"/>
      <c r="CD124" s="40"/>
      <c r="CE124" s="40"/>
      <c r="CF124" s="148">
        <f>IF(CF$16="","",CF$16)</f>
        <v>0</v>
      </c>
      <c r="CG124" s="149"/>
      <c r="CH124" s="149"/>
      <c r="CI124" s="149"/>
      <c r="CJ124" s="150"/>
      <c r="CK124" s="72"/>
      <c r="CL124" s="73"/>
      <c r="CM124" s="40" t="str">
        <f>$C$124</f>
        <v>Added Service #2:</v>
      </c>
      <c r="CN124" s="40"/>
      <c r="CO124" s="40"/>
      <c r="CP124" s="40"/>
      <c r="CQ124" s="148">
        <f>IF(CQ$16="","",CQ$16)</f>
        <v>0</v>
      </c>
      <c r="CR124" s="149"/>
      <c r="CS124" s="149"/>
      <c r="CT124" s="149"/>
      <c r="CU124" s="150"/>
      <c r="CV124" s="72"/>
      <c r="CW124" s="73"/>
      <c r="CX124" s="40" t="str">
        <f>$C$124</f>
        <v>Added Service #2:</v>
      </c>
      <c r="CY124" s="40"/>
      <c r="CZ124" s="40"/>
      <c r="DA124" s="40"/>
      <c r="DB124" s="148">
        <f>IF(DB$16="","",DB$16)</f>
        <v>0</v>
      </c>
      <c r="DC124" s="149"/>
      <c r="DD124" s="149"/>
      <c r="DE124" s="149"/>
      <c r="DF124" s="150"/>
      <c r="DG124" s="72"/>
      <c r="DH124" s="73"/>
      <c r="DI124" s="40" t="str">
        <f>$C$124</f>
        <v>Added Service #2:</v>
      </c>
      <c r="DJ124" s="40"/>
      <c r="DK124" s="40"/>
      <c r="DL124" s="40"/>
      <c r="DM124" s="148">
        <f>IF(DM$16="","",DM$16)</f>
        <v>0</v>
      </c>
      <c r="DN124" s="149"/>
      <c r="DO124" s="149"/>
      <c r="DP124" s="149"/>
      <c r="DQ124" s="150"/>
      <c r="DR124" s="72"/>
      <c r="DS124" s="73"/>
      <c r="DT124" s="40" t="str">
        <f>$C$124</f>
        <v>Added Service #2:</v>
      </c>
      <c r="DU124" s="40"/>
      <c r="DV124" s="40"/>
      <c r="DW124" s="40"/>
      <c r="DX124" s="148">
        <f>IF(DX$16="","",DX$16)</f>
        <v>0</v>
      </c>
      <c r="DY124" s="149"/>
      <c r="DZ124" s="149"/>
      <c r="EA124" s="149"/>
      <c r="EB124" s="150"/>
      <c r="EC124" s="72"/>
      <c r="ED124" s="73"/>
      <c r="EE124" s="40" t="str">
        <f>$C$124</f>
        <v>Added Service #2:</v>
      </c>
      <c r="EF124" s="40"/>
      <c r="EG124" s="40"/>
      <c r="EH124" s="40"/>
      <c r="EI124" s="148">
        <f>IF(EI$16="","",EI$16)</f>
        <v>0</v>
      </c>
      <c r="EJ124" s="149"/>
      <c r="EK124" s="149"/>
      <c r="EL124" s="149"/>
      <c r="EM124" s="150"/>
      <c r="EN124" s="72"/>
      <c r="EO124" s="73"/>
      <c r="EP124" s="40" t="str">
        <f>$C$124</f>
        <v>Added Service #2:</v>
      </c>
      <c r="EQ124" s="40"/>
      <c r="ER124" s="40"/>
      <c r="ES124" s="40"/>
      <c r="ET124" s="148">
        <f>IF(ET$16="","",ET$16)</f>
        <v>0</v>
      </c>
      <c r="EU124" s="149"/>
      <c r="EV124" s="149"/>
      <c r="EW124" s="149"/>
      <c r="EX124" s="150"/>
      <c r="EY124" s="72"/>
      <c r="EZ124" s="73"/>
      <c r="FA124" s="40" t="str">
        <f>$C$124</f>
        <v>Added Service #2:</v>
      </c>
      <c r="FB124" s="40"/>
      <c r="FC124" s="40"/>
      <c r="FD124" s="40"/>
      <c r="FE124" s="148">
        <f>IF(FE$16="","",FE$16)</f>
        <v>0</v>
      </c>
      <c r="FF124" s="149"/>
      <c r="FG124" s="149"/>
      <c r="FH124" s="149"/>
      <c r="FI124" s="150"/>
      <c r="FJ124" s="72"/>
      <c r="FK124" s="73"/>
      <c r="FL124" s="40" t="str">
        <f>$C$124</f>
        <v>Added Service #2:</v>
      </c>
      <c r="FM124" s="40"/>
      <c r="FN124" s="40"/>
      <c r="FO124" s="40"/>
      <c r="FP124" s="148">
        <f>IF(FP$16="","",FP$16)</f>
        <v>0</v>
      </c>
      <c r="FQ124" s="149"/>
      <c r="FR124" s="149"/>
      <c r="FS124" s="149"/>
      <c r="FT124" s="150"/>
      <c r="FU124" s="72"/>
      <c r="FV124" s="73"/>
      <c r="FW124" s="40" t="str">
        <f>$C$124</f>
        <v>Added Service #2:</v>
      </c>
      <c r="FX124" s="40"/>
      <c r="FY124" s="40"/>
      <c r="FZ124" s="40"/>
      <c r="GA124" s="148">
        <f>IF(GA$16="","",GA$16)</f>
        <v>0</v>
      </c>
      <c r="GB124" s="149"/>
      <c r="GC124" s="149"/>
      <c r="GD124" s="149"/>
      <c r="GE124" s="150"/>
      <c r="GF124" s="72"/>
      <c r="GG124" s="73"/>
      <c r="GH124" s="40" t="str">
        <f>$C$124</f>
        <v>Added Service #2:</v>
      </c>
      <c r="GI124" s="40"/>
      <c r="GJ124" s="40"/>
      <c r="GK124" s="40"/>
      <c r="GL124" s="148">
        <f>IF(GL$16="","",GL$16)</f>
        <v>0</v>
      </c>
      <c r="GM124" s="149"/>
      <c r="GN124" s="149"/>
      <c r="GO124" s="149"/>
      <c r="GP124" s="150"/>
      <c r="GQ124" s="72"/>
      <c r="GR124" s="73"/>
      <c r="GS124" s="40" t="str">
        <f>$C$124</f>
        <v>Added Service #2:</v>
      </c>
      <c r="GT124" s="40"/>
      <c r="GU124" s="40"/>
      <c r="GV124" s="40"/>
      <c r="GW124" s="148">
        <f>IF(GW$16="","",GW$16)</f>
        <v>0</v>
      </c>
      <c r="GX124" s="149"/>
      <c r="GY124" s="149"/>
      <c r="GZ124" s="149"/>
      <c r="HA124" s="150"/>
      <c r="HB124" s="72"/>
      <c r="HC124" s="73"/>
      <c r="HD124" s="40" t="str">
        <f>$C$124</f>
        <v>Added Service #2:</v>
      </c>
      <c r="HE124" s="40"/>
      <c r="HF124" s="40"/>
      <c r="HG124" s="40"/>
      <c r="HH124" s="148">
        <f>IF(HH$16="","",HH$16)</f>
        <v>0</v>
      </c>
      <c r="HI124" s="149"/>
      <c r="HJ124" s="149"/>
      <c r="HK124" s="149"/>
      <c r="HL124" s="150"/>
      <c r="HM124" s="72"/>
      <c r="HN124" s="73"/>
      <c r="HO124" s="40" t="str">
        <f>$C$124</f>
        <v>Added Service #2:</v>
      </c>
      <c r="HP124" s="40"/>
      <c r="HQ124" s="40"/>
      <c r="HR124" s="40"/>
      <c r="HS124" s="148">
        <f>IF(HS$16="","",HS$16)</f>
        <v>0</v>
      </c>
      <c r="HT124" s="149"/>
      <c r="HU124" s="149"/>
      <c r="HV124" s="149"/>
      <c r="HW124" s="150"/>
      <c r="HX124" s="72"/>
      <c r="HY124" s="73"/>
      <c r="HZ124" s="40" t="str">
        <f>$C$124</f>
        <v>Added Service #2:</v>
      </c>
      <c r="IA124" s="40"/>
      <c r="IB124" s="40"/>
      <c r="IC124" s="40"/>
      <c r="ID124" s="148">
        <f>IF(ID$16="","",ID$16)</f>
        <v>0</v>
      </c>
      <c r="IE124" s="149"/>
      <c r="IF124" s="149"/>
      <c r="IG124" s="149"/>
      <c r="IH124" s="150"/>
      <c r="II124" s="72"/>
      <c r="IJ124" s="73"/>
      <c r="IK124" s="40" t="str">
        <f>$C$124</f>
        <v>Added Service #2:</v>
      </c>
      <c r="IL124" s="40"/>
      <c r="IM124" s="40"/>
      <c r="IN124" s="40"/>
      <c r="IO124" s="148">
        <f>IF(IO$16="","",IO$16)</f>
        <v>0</v>
      </c>
      <c r="IP124" s="149"/>
      <c r="IQ124" s="149"/>
      <c r="IR124" s="149"/>
      <c r="IS124" s="150"/>
      <c r="IT124" s="72"/>
      <c r="IU124" s="73"/>
      <c r="IV124" s="40" t="str">
        <f>$C$124</f>
        <v>Added Service #2:</v>
      </c>
      <c r="IW124" s="40"/>
      <c r="IX124" s="40"/>
      <c r="IY124" s="40"/>
      <c r="IZ124" s="148">
        <f>IF(IZ$16="","",IZ$16)</f>
        <v>0</v>
      </c>
      <c r="JA124" s="149"/>
      <c r="JB124" s="149"/>
      <c r="JC124" s="149"/>
      <c r="JD124" s="150"/>
      <c r="JE124" s="72"/>
      <c r="JF124" s="73"/>
      <c r="JG124" s="40" t="str">
        <f>$C$124</f>
        <v>Added Service #2:</v>
      </c>
      <c r="JH124" s="40"/>
      <c r="JI124" s="40"/>
      <c r="JJ124" s="40"/>
      <c r="JK124" s="148">
        <f>IF(JK$16="","",JK$16)</f>
        <v>0</v>
      </c>
      <c r="JL124" s="149"/>
      <c r="JM124" s="149"/>
      <c r="JN124" s="149"/>
      <c r="JO124" s="150"/>
      <c r="JP124" s="72"/>
      <c r="JQ124" s="73"/>
      <c r="JR124" s="40" t="str">
        <f>$C$124</f>
        <v>Added Service #2:</v>
      </c>
      <c r="JS124" s="40"/>
      <c r="JT124" s="40"/>
      <c r="JU124" s="40"/>
      <c r="JV124" s="148">
        <f>IF(JV$16="","",JV$16)</f>
        <v>0</v>
      </c>
      <c r="JW124" s="149"/>
      <c r="JX124" s="149"/>
      <c r="JY124" s="149"/>
      <c r="JZ124" s="150"/>
      <c r="KA124" s="72"/>
      <c r="KB124" s="73"/>
      <c r="KC124" s="40" t="str">
        <f>$C$124</f>
        <v>Added Service #2:</v>
      </c>
      <c r="KD124" s="40"/>
      <c r="KE124" s="40"/>
      <c r="KF124" s="40"/>
      <c r="KG124" s="148">
        <f>IF(KG$16="","",KG$16)</f>
        <v>0</v>
      </c>
      <c r="KH124" s="149"/>
      <c r="KI124" s="149"/>
      <c r="KJ124" s="149"/>
      <c r="KK124" s="150"/>
      <c r="KL124" s="72"/>
      <c r="KM124" s="73"/>
      <c r="KN124" s="40" t="str">
        <f>$C$124</f>
        <v>Added Service #2:</v>
      </c>
      <c r="KO124" s="40"/>
      <c r="KP124" s="40"/>
      <c r="KQ124" s="40"/>
      <c r="KR124" s="148">
        <f>IF(KR$16="","",KR$16)</f>
        <v>0</v>
      </c>
      <c r="KS124" s="149"/>
      <c r="KT124" s="149"/>
      <c r="KU124" s="149"/>
      <c r="KV124" s="150"/>
      <c r="KW124" s="72"/>
      <c r="KX124" s="73"/>
      <c r="KY124" s="40" t="str">
        <f>$C$124</f>
        <v>Added Service #2:</v>
      </c>
      <c r="KZ124" s="40"/>
      <c r="LA124" s="40"/>
      <c r="LB124" s="40"/>
      <c r="LC124" s="148">
        <f>IF(LC$16="","",LC$16)</f>
        <v>0</v>
      </c>
      <c r="LD124" s="149"/>
      <c r="LE124" s="149"/>
      <c r="LF124" s="149"/>
      <c r="LG124" s="150"/>
      <c r="LH124" s="72"/>
      <c r="LI124" s="73"/>
      <c r="LJ124" s="40" t="str">
        <f>$C$124</f>
        <v>Added Service #2:</v>
      </c>
      <c r="LK124" s="40"/>
      <c r="LL124" s="40"/>
      <c r="LM124" s="40"/>
      <c r="LN124" s="148">
        <f>IF(LN$16="","",LN$16)</f>
        <v>0</v>
      </c>
      <c r="LO124" s="149"/>
      <c r="LP124" s="149"/>
      <c r="LQ124" s="149"/>
      <c r="LR124" s="150"/>
      <c r="LS124" s="72"/>
      <c r="LT124" s="73"/>
      <c r="LU124" s="40" t="str">
        <f>$C$124</f>
        <v>Added Service #2:</v>
      </c>
      <c r="LV124" s="40"/>
      <c r="LW124" s="40"/>
      <c r="LX124" s="40"/>
      <c r="LY124" s="148">
        <f>IF(LY$16="","",LY$16)</f>
        <v>0</v>
      </c>
      <c r="LZ124" s="149"/>
      <c r="MA124" s="149"/>
      <c r="MB124" s="149"/>
      <c r="MC124" s="150"/>
      <c r="MD124" s="72"/>
      <c r="ME124" s="73"/>
      <c r="MF124" s="40" t="str">
        <f>$C$124</f>
        <v>Added Service #2:</v>
      </c>
      <c r="MG124" s="40"/>
      <c r="MH124" s="40"/>
      <c r="MI124" s="40"/>
      <c r="MJ124" s="148">
        <f>IF(MJ$16="","",MJ$16)</f>
        <v>0</v>
      </c>
      <c r="MK124" s="149"/>
      <c r="ML124" s="149"/>
      <c r="MM124" s="149"/>
      <c r="MN124" s="150"/>
      <c r="MO124" s="72"/>
      <c r="MP124" s="73"/>
      <c r="MQ124" s="40" t="str">
        <f>$C$124</f>
        <v>Added Service #2:</v>
      </c>
      <c r="MR124" s="40"/>
      <c r="MS124" s="40"/>
      <c r="MT124" s="40"/>
      <c r="MU124" s="148">
        <f>IF(MU$16="","",MU$16)</f>
        <v>0</v>
      </c>
      <c r="MV124" s="149"/>
      <c r="MW124" s="149"/>
      <c r="MX124" s="149"/>
      <c r="MY124" s="150"/>
      <c r="MZ124" s="72"/>
      <c r="NA124" s="73"/>
      <c r="NB124" s="40" t="str">
        <f>$C$124</f>
        <v>Added Service #2:</v>
      </c>
      <c r="NC124" s="40"/>
      <c r="ND124" s="40"/>
      <c r="NE124" s="40"/>
      <c r="NF124" s="148">
        <f>IF(NF$16="","",NF$16)</f>
        <v>0</v>
      </c>
      <c r="NG124" s="149"/>
      <c r="NH124" s="149"/>
      <c r="NI124" s="149"/>
      <c r="NJ124" s="150"/>
      <c r="NK124" s="72"/>
      <c r="NL124" s="73"/>
      <c r="NM124" s="40" t="str">
        <f>$C$124</f>
        <v>Added Service #2:</v>
      </c>
      <c r="NN124" s="40"/>
      <c r="NO124" s="40"/>
      <c r="NP124" s="40"/>
      <c r="NQ124" s="148">
        <f>IF(NQ$16="","",NQ$16)</f>
        <v>0</v>
      </c>
      <c r="NR124" s="149"/>
      <c r="NS124" s="149"/>
      <c r="NT124" s="149"/>
      <c r="NU124" s="150"/>
      <c r="NV124" s="72"/>
      <c r="NW124" s="73"/>
      <c r="NX124" s="40" t="str">
        <f>$C$124</f>
        <v>Added Service #2:</v>
      </c>
      <c r="NY124" s="40"/>
      <c r="NZ124" s="40"/>
      <c r="OA124" s="40"/>
      <c r="OB124" s="148">
        <f>IF(OB$16="","",OB$16)</f>
        <v>0</v>
      </c>
      <c r="OC124" s="149"/>
      <c r="OD124" s="149"/>
      <c r="OE124" s="149"/>
      <c r="OF124" s="150"/>
      <c r="OG124" s="72"/>
      <c r="OH124" s="73"/>
      <c r="OI124" s="40" t="str">
        <f>$C$124</f>
        <v>Added Service #2:</v>
      </c>
      <c r="OJ124" s="40"/>
      <c r="OK124" s="40"/>
      <c r="OL124" s="40"/>
      <c r="OM124" s="148">
        <f>IF(OM$16="","",OM$16)</f>
        <v>0</v>
      </c>
      <c r="ON124" s="149"/>
      <c r="OO124" s="149"/>
      <c r="OP124" s="149"/>
      <c r="OQ124" s="150"/>
      <c r="OR124" s="72"/>
      <c r="OS124" s="73"/>
      <c r="OT124" s="40" t="str">
        <f>$C$124</f>
        <v>Added Service #2:</v>
      </c>
      <c r="OU124" s="40"/>
      <c r="OV124" s="40"/>
      <c r="OW124" s="40"/>
      <c r="OX124" s="148">
        <f>IF(OX$16="","",OX$16)</f>
        <v>0</v>
      </c>
      <c r="OY124" s="149"/>
      <c r="OZ124" s="149"/>
      <c r="PA124" s="149"/>
      <c r="PB124" s="150"/>
      <c r="PC124" s="72"/>
      <c r="PD124" s="73"/>
      <c r="PE124" s="40" t="str">
        <f>$C$124</f>
        <v>Added Service #2:</v>
      </c>
      <c r="PF124" s="40"/>
      <c r="PG124" s="40"/>
      <c r="PH124" s="40"/>
      <c r="PI124" s="148">
        <f>IF(PI$16="","",PI$16)</f>
        <v>0</v>
      </c>
      <c r="PJ124" s="149"/>
      <c r="PK124" s="149"/>
      <c r="PL124" s="149"/>
      <c r="PM124" s="150"/>
      <c r="PN124" s="72"/>
      <c r="PO124" s="73"/>
      <c r="PP124" s="40" t="str">
        <f>$C$124</f>
        <v>Added Service #2:</v>
      </c>
      <c r="PQ124" s="40"/>
      <c r="PR124" s="40"/>
      <c r="PS124" s="40"/>
      <c r="PT124" s="148">
        <f>IF(PT$16="","",PT$16)</f>
        <v>0</v>
      </c>
      <c r="PU124" s="149"/>
      <c r="PV124" s="149"/>
      <c r="PW124" s="149"/>
      <c r="PX124" s="150"/>
      <c r="PY124" s="72"/>
      <c r="PZ124" s="73"/>
      <c r="QA124" s="40" t="str">
        <f>$C$124</f>
        <v>Added Service #2:</v>
      </c>
      <c r="QB124" s="40"/>
      <c r="QC124" s="40"/>
      <c r="QD124" s="40"/>
      <c r="QE124" s="148">
        <f>IF(QE$16="","",QE$16)</f>
        <v>0</v>
      </c>
      <c r="QF124" s="149"/>
      <c r="QG124" s="149"/>
      <c r="QH124" s="149"/>
      <c r="QI124" s="150"/>
      <c r="QJ124" s="72"/>
      <c r="QK124" s="73"/>
      <c r="QL124" s="40" t="str">
        <f>$C$124</f>
        <v>Added Service #2:</v>
      </c>
      <c r="QM124" s="40"/>
      <c r="QN124" s="40"/>
      <c r="QO124" s="40"/>
      <c r="QP124" s="148">
        <f>IF(QP$16="","",QP$16)</f>
        <v>0</v>
      </c>
      <c r="QQ124" s="149"/>
      <c r="QR124" s="149"/>
      <c r="QS124" s="149"/>
      <c r="QT124" s="150"/>
      <c r="QU124" s="72"/>
      <c r="QV124" s="73"/>
      <c r="QW124" s="40" t="str">
        <f>$C$124</f>
        <v>Added Service #2:</v>
      </c>
      <c r="QX124" s="40"/>
      <c r="QY124" s="40"/>
      <c r="QZ124" s="40"/>
      <c r="RA124" s="148">
        <f>IF(RA$16="","",RA$16)</f>
        <v>0</v>
      </c>
      <c r="RB124" s="149"/>
      <c r="RC124" s="149"/>
      <c r="RD124" s="149"/>
      <c r="RE124" s="150"/>
      <c r="RF124" s="72"/>
      <c r="RG124" s="73"/>
      <c r="RH124" s="40" t="str">
        <f>$C$124</f>
        <v>Added Service #2:</v>
      </c>
      <c r="RI124" s="40"/>
      <c r="RJ124" s="40"/>
      <c r="RK124" s="40"/>
      <c r="RL124" s="148">
        <f>IF(RL$16="","",RL$16)</f>
        <v>0</v>
      </c>
      <c r="RM124" s="149"/>
      <c r="RN124" s="149"/>
      <c r="RO124" s="149"/>
      <c r="RP124" s="150"/>
      <c r="RQ124" s="72"/>
      <c r="RR124" s="73"/>
      <c r="RS124" s="40" t="str">
        <f>$C$124</f>
        <v>Added Service #2:</v>
      </c>
      <c r="RT124" s="40"/>
      <c r="RU124" s="40"/>
      <c r="RV124" s="40"/>
      <c r="RW124" s="148">
        <f>IF(RW$16="","",RW$16)</f>
        <v>0</v>
      </c>
      <c r="RX124" s="149"/>
      <c r="RY124" s="149"/>
      <c r="RZ124" s="149"/>
      <c r="SA124" s="150"/>
      <c r="SB124" s="72"/>
      <c r="SC124" s="73"/>
      <c r="SD124" s="40" t="str">
        <f>$C$124</f>
        <v>Added Service #2:</v>
      </c>
      <c r="SE124" s="40"/>
      <c r="SF124" s="40"/>
      <c r="SG124" s="40"/>
      <c r="SH124" s="148">
        <f>IF(SH$16="","",SH$16)</f>
        <v>0</v>
      </c>
      <c r="SI124" s="149"/>
      <c r="SJ124" s="149"/>
      <c r="SK124" s="149"/>
      <c r="SL124" s="150"/>
      <c r="SM124" s="72"/>
      <c r="SN124" s="73"/>
      <c r="SO124" s="40" t="str">
        <f>$C$124</f>
        <v>Added Service #2:</v>
      </c>
      <c r="SP124" s="40"/>
      <c r="SQ124" s="40"/>
      <c r="SR124" s="40"/>
      <c r="SS124" s="148">
        <f>IF(SS$16="","",SS$16)</f>
        <v>0</v>
      </c>
      <c r="ST124" s="149"/>
      <c r="SU124" s="149"/>
      <c r="SV124" s="149"/>
      <c r="SW124" s="150"/>
      <c r="SX124" s="72"/>
      <c r="SY124" s="73"/>
      <c r="SZ124" s="40" t="str">
        <f>$C$124</f>
        <v>Added Service #2:</v>
      </c>
      <c r="TA124" s="40"/>
      <c r="TB124" s="40"/>
      <c r="TC124" s="40"/>
      <c r="TD124" s="148">
        <f>IF(TD$16="","",TD$16)</f>
        <v>0</v>
      </c>
      <c r="TE124" s="149"/>
      <c r="TF124" s="149"/>
      <c r="TG124" s="149"/>
      <c r="TH124" s="150"/>
      <c r="TI124" s="72"/>
      <c r="TJ124" s="73"/>
      <c r="TK124" s="40" t="str">
        <f>$C$124</f>
        <v>Added Service #2:</v>
      </c>
      <c r="TL124" s="40"/>
      <c r="TM124" s="40"/>
      <c r="TN124" s="40"/>
      <c r="TO124" s="148">
        <f>IF(TO$16="","",TO$16)</f>
        <v>0</v>
      </c>
      <c r="TP124" s="149"/>
      <c r="TQ124" s="149"/>
      <c r="TR124" s="149"/>
      <c r="TS124" s="150"/>
      <c r="TT124" s="72"/>
      <c r="TU124" s="73"/>
      <c r="TV124" s="40" t="str">
        <f>$C$124</f>
        <v>Added Service #2:</v>
      </c>
      <c r="TW124" s="40"/>
      <c r="TX124" s="40"/>
      <c r="TY124" s="40"/>
      <c r="TZ124" s="148">
        <f>IF(TZ$16="","",TZ$16)</f>
        <v>0</v>
      </c>
      <c r="UA124" s="149"/>
      <c r="UB124" s="149"/>
      <c r="UC124" s="149"/>
      <c r="UD124" s="150"/>
      <c r="UE124" s="72"/>
    </row>
    <row r="125" spans="1:551" x14ac:dyDescent="0.25">
      <c r="A125" s="75"/>
      <c r="B125" s="73"/>
      <c r="C125" s="40"/>
      <c r="D125" s="40"/>
      <c r="E125" s="40"/>
      <c r="F125" s="40"/>
      <c r="G125" s="40"/>
      <c r="H125" s="40"/>
      <c r="I125" s="40"/>
      <c r="J125" s="40"/>
      <c r="K125" s="40"/>
      <c r="L125" s="72"/>
      <c r="M125" s="73"/>
      <c r="N125" s="40"/>
      <c r="O125" s="40"/>
      <c r="P125" s="40"/>
      <c r="Q125" s="40"/>
      <c r="R125" s="40"/>
      <c r="S125" s="40"/>
      <c r="T125" s="40"/>
      <c r="U125" s="40"/>
      <c r="V125" s="40"/>
      <c r="W125" s="72"/>
      <c r="X125" s="73"/>
      <c r="Y125" s="40"/>
      <c r="Z125" s="40"/>
      <c r="AA125" s="40"/>
      <c r="AB125" s="40"/>
      <c r="AC125" s="40"/>
      <c r="AD125" s="40"/>
      <c r="AE125" s="40"/>
      <c r="AF125" s="40"/>
      <c r="AG125" s="40"/>
      <c r="AH125" s="72"/>
      <c r="AI125" s="73"/>
      <c r="AJ125" s="40"/>
      <c r="AK125" s="40"/>
      <c r="AL125" s="40"/>
      <c r="AM125" s="40"/>
      <c r="AN125" s="40"/>
      <c r="AO125" s="40"/>
      <c r="AP125" s="40"/>
      <c r="AQ125" s="40"/>
      <c r="AR125" s="40"/>
      <c r="AS125" s="72"/>
      <c r="AT125" s="73"/>
      <c r="AU125" s="40"/>
      <c r="AV125" s="40"/>
      <c r="AW125" s="40"/>
      <c r="AX125" s="40"/>
      <c r="AY125" s="40"/>
      <c r="AZ125" s="40"/>
      <c r="BA125" s="40"/>
      <c r="BB125" s="40"/>
      <c r="BC125" s="40"/>
      <c r="BD125" s="72"/>
      <c r="BE125" s="73"/>
      <c r="BF125" s="40"/>
      <c r="BG125" s="40"/>
      <c r="BH125" s="40"/>
      <c r="BI125" s="40"/>
      <c r="BJ125" s="40"/>
      <c r="BK125" s="40"/>
      <c r="BL125" s="40"/>
      <c r="BM125" s="40"/>
      <c r="BN125" s="40"/>
      <c r="BO125" s="72"/>
      <c r="BP125" s="73"/>
      <c r="BQ125" s="40"/>
      <c r="BR125" s="40"/>
      <c r="BS125" s="40"/>
      <c r="BT125" s="40"/>
      <c r="BU125" s="40"/>
      <c r="BV125" s="40"/>
      <c r="BW125" s="40"/>
      <c r="BX125" s="40"/>
      <c r="BY125" s="40"/>
      <c r="BZ125" s="72"/>
      <c r="CA125" s="73"/>
      <c r="CB125" s="40"/>
      <c r="CC125" s="40"/>
      <c r="CD125" s="40"/>
      <c r="CE125" s="40"/>
      <c r="CF125" s="40"/>
      <c r="CG125" s="40"/>
      <c r="CH125" s="40"/>
      <c r="CI125" s="40"/>
      <c r="CJ125" s="40"/>
      <c r="CK125" s="72"/>
      <c r="CL125" s="73"/>
      <c r="CM125" s="40"/>
      <c r="CN125" s="40"/>
      <c r="CO125" s="40"/>
      <c r="CP125" s="40"/>
      <c r="CQ125" s="40"/>
      <c r="CR125" s="40"/>
      <c r="CS125" s="40"/>
      <c r="CT125" s="40"/>
      <c r="CU125" s="40"/>
      <c r="CV125" s="72"/>
      <c r="CW125" s="73"/>
      <c r="CX125" s="40"/>
      <c r="CY125" s="40"/>
      <c r="CZ125" s="40"/>
      <c r="DA125" s="40"/>
      <c r="DB125" s="40"/>
      <c r="DC125" s="40"/>
      <c r="DD125" s="40"/>
      <c r="DE125" s="40"/>
      <c r="DF125" s="40"/>
      <c r="DG125" s="72"/>
      <c r="DH125" s="73"/>
      <c r="DI125" s="40"/>
      <c r="DJ125" s="40"/>
      <c r="DK125" s="40"/>
      <c r="DL125" s="40"/>
      <c r="DM125" s="40"/>
      <c r="DN125" s="40"/>
      <c r="DO125" s="40"/>
      <c r="DP125" s="40"/>
      <c r="DQ125" s="40"/>
      <c r="DR125" s="72"/>
      <c r="DS125" s="73"/>
      <c r="DT125" s="40"/>
      <c r="DU125" s="40"/>
      <c r="DV125" s="40"/>
      <c r="DW125" s="40"/>
      <c r="DX125" s="40"/>
      <c r="DY125" s="40"/>
      <c r="DZ125" s="40"/>
      <c r="EA125" s="40"/>
      <c r="EB125" s="40"/>
      <c r="EC125" s="72"/>
      <c r="ED125" s="73"/>
      <c r="EE125" s="40"/>
      <c r="EF125" s="40"/>
      <c r="EG125" s="40"/>
      <c r="EH125" s="40"/>
      <c r="EI125" s="40"/>
      <c r="EJ125" s="40"/>
      <c r="EK125" s="40"/>
      <c r="EL125" s="40"/>
      <c r="EM125" s="40"/>
      <c r="EN125" s="72"/>
      <c r="EO125" s="73"/>
      <c r="EP125" s="40"/>
      <c r="EQ125" s="40"/>
      <c r="ER125" s="40"/>
      <c r="ES125" s="40"/>
      <c r="ET125" s="40"/>
      <c r="EU125" s="40"/>
      <c r="EV125" s="40"/>
      <c r="EW125" s="40"/>
      <c r="EX125" s="40"/>
      <c r="EY125" s="72"/>
      <c r="EZ125" s="73"/>
      <c r="FA125" s="40"/>
      <c r="FB125" s="40"/>
      <c r="FC125" s="40"/>
      <c r="FD125" s="40"/>
      <c r="FE125" s="40"/>
      <c r="FF125" s="40"/>
      <c r="FG125" s="40"/>
      <c r="FH125" s="40"/>
      <c r="FI125" s="40"/>
      <c r="FJ125" s="72"/>
      <c r="FK125" s="73"/>
      <c r="FL125" s="40"/>
      <c r="FM125" s="40"/>
      <c r="FN125" s="40"/>
      <c r="FO125" s="40"/>
      <c r="FP125" s="40"/>
      <c r="FQ125" s="40"/>
      <c r="FR125" s="40"/>
      <c r="FS125" s="40"/>
      <c r="FT125" s="40"/>
      <c r="FU125" s="72"/>
      <c r="FV125" s="73"/>
      <c r="FW125" s="40"/>
      <c r="FX125" s="40"/>
      <c r="FY125" s="40"/>
      <c r="FZ125" s="40"/>
      <c r="GA125" s="40"/>
      <c r="GB125" s="40"/>
      <c r="GC125" s="40"/>
      <c r="GD125" s="40"/>
      <c r="GE125" s="40"/>
      <c r="GF125" s="72"/>
      <c r="GG125" s="73"/>
      <c r="GH125" s="40"/>
      <c r="GI125" s="40"/>
      <c r="GJ125" s="40"/>
      <c r="GK125" s="40"/>
      <c r="GL125" s="40"/>
      <c r="GM125" s="40"/>
      <c r="GN125" s="40"/>
      <c r="GO125" s="40"/>
      <c r="GP125" s="40"/>
      <c r="GQ125" s="72"/>
      <c r="GR125" s="73"/>
      <c r="GS125" s="40"/>
      <c r="GT125" s="40"/>
      <c r="GU125" s="40"/>
      <c r="GV125" s="40"/>
      <c r="GW125" s="40"/>
      <c r="GX125" s="40"/>
      <c r="GY125" s="40"/>
      <c r="GZ125" s="40"/>
      <c r="HA125" s="40"/>
      <c r="HB125" s="72"/>
      <c r="HC125" s="73"/>
      <c r="HD125" s="40"/>
      <c r="HE125" s="40"/>
      <c r="HF125" s="40"/>
      <c r="HG125" s="40"/>
      <c r="HH125" s="40"/>
      <c r="HI125" s="40"/>
      <c r="HJ125" s="40"/>
      <c r="HK125" s="40"/>
      <c r="HL125" s="40"/>
      <c r="HM125" s="72"/>
      <c r="HN125" s="73"/>
      <c r="HO125" s="40"/>
      <c r="HP125" s="40"/>
      <c r="HQ125" s="40"/>
      <c r="HR125" s="40"/>
      <c r="HS125" s="40"/>
      <c r="HT125" s="40"/>
      <c r="HU125" s="40"/>
      <c r="HV125" s="40"/>
      <c r="HW125" s="40"/>
      <c r="HX125" s="72"/>
      <c r="HY125" s="73"/>
      <c r="HZ125" s="40"/>
      <c r="IA125" s="40"/>
      <c r="IB125" s="40"/>
      <c r="IC125" s="40"/>
      <c r="ID125" s="40"/>
      <c r="IE125" s="40"/>
      <c r="IF125" s="40"/>
      <c r="IG125" s="40"/>
      <c r="IH125" s="40"/>
      <c r="II125" s="72"/>
      <c r="IJ125" s="73"/>
      <c r="IK125" s="40"/>
      <c r="IL125" s="40"/>
      <c r="IM125" s="40"/>
      <c r="IN125" s="40"/>
      <c r="IO125" s="40"/>
      <c r="IP125" s="40"/>
      <c r="IQ125" s="40"/>
      <c r="IR125" s="40"/>
      <c r="IS125" s="40"/>
      <c r="IT125" s="72"/>
      <c r="IU125" s="73"/>
      <c r="IV125" s="40"/>
      <c r="IW125" s="40"/>
      <c r="IX125" s="40"/>
      <c r="IY125" s="40"/>
      <c r="IZ125" s="40"/>
      <c r="JA125" s="40"/>
      <c r="JB125" s="40"/>
      <c r="JC125" s="40"/>
      <c r="JD125" s="40"/>
      <c r="JE125" s="72"/>
      <c r="JF125" s="73"/>
      <c r="JG125" s="40"/>
      <c r="JH125" s="40"/>
      <c r="JI125" s="40"/>
      <c r="JJ125" s="40"/>
      <c r="JK125" s="40"/>
      <c r="JL125" s="40"/>
      <c r="JM125" s="40"/>
      <c r="JN125" s="40"/>
      <c r="JO125" s="40"/>
      <c r="JP125" s="72"/>
      <c r="JQ125" s="73"/>
      <c r="JR125" s="40"/>
      <c r="JS125" s="40"/>
      <c r="JT125" s="40"/>
      <c r="JU125" s="40"/>
      <c r="JV125" s="40"/>
      <c r="JW125" s="40"/>
      <c r="JX125" s="40"/>
      <c r="JY125" s="40"/>
      <c r="JZ125" s="40"/>
      <c r="KA125" s="72"/>
      <c r="KB125" s="73"/>
      <c r="KC125" s="40"/>
      <c r="KD125" s="40"/>
      <c r="KE125" s="40"/>
      <c r="KF125" s="40"/>
      <c r="KG125" s="40"/>
      <c r="KH125" s="40"/>
      <c r="KI125" s="40"/>
      <c r="KJ125" s="40"/>
      <c r="KK125" s="40"/>
      <c r="KL125" s="72"/>
      <c r="KM125" s="73"/>
      <c r="KN125" s="40"/>
      <c r="KO125" s="40"/>
      <c r="KP125" s="40"/>
      <c r="KQ125" s="40"/>
      <c r="KR125" s="40"/>
      <c r="KS125" s="40"/>
      <c r="KT125" s="40"/>
      <c r="KU125" s="40"/>
      <c r="KV125" s="40"/>
      <c r="KW125" s="72"/>
      <c r="KX125" s="73"/>
      <c r="KY125" s="40"/>
      <c r="KZ125" s="40"/>
      <c r="LA125" s="40"/>
      <c r="LB125" s="40"/>
      <c r="LC125" s="40"/>
      <c r="LD125" s="40"/>
      <c r="LE125" s="40"/>
      <c r="LF125" s="40"/>
      <c r="LG125" s="40"/>
      <c r="LH125" s="72"/>
      <c r="LI125" s="73"/>
      <c r="LJ125" s="40"/>
      <c r="LK125" s="40"/>
      <c r="LL125" s="40"/>
      <c r="LM125" s="40"/>
      <c r="LN125" s="40"/>
      <c r="LO125" s="40"/>
      <c r="LP125" s="40"/>
      <c r="LQ125" s="40"/>
      <c r="LR125" s="40"/>
      <c r="LS125" s="72"/>
      <c r="LT125" s="73"/>
      <c r="LU125" s="40"/>
      <c r="LV125" s="40"/>
      <c r="LW125" s="40"/>
      <c r="LX125" s="40"/>
      <c r="LY125" s="40"/>
      <c r="LZ125" s="40"/>
      <c r="MA125" s="40"/>
      <c r="MB125" s="40"/>
      <c r="MC125" s="40"/>
      <c r="MD125" s="72"/>
      <c r="ME125" s="73"/>
      <c r="MF125" s="40"/>
      <c r="MG125" s="40"/>
      <c r="MH125" s="40"/>
      <c r="MI125" s="40"/>
      <c r="MJ125" s="40"/>
      <c r="MK125" s="40"/>
      <c r="ML125" s="40"/>
      <c r="MM125" s="40"/>
      <c r="MN125" s="40"/>
      <c r="MO125" s="72"/>
      <c r="MP125" s="73"/>
      <c r="MQ125" s="40"/>
      <c r="MR125" s="40"/>
      <c r="MS125" s="40"/>
      <c r="MT125" s="40"/>
      <c r="MU125" s="40"/>
      <c r="MV125" s="40"/>
      <c r="MW125" s="40"/>
      <c r="MX125" s="40"/>
      <c r="MY125" s="40"/>
      <c r="MZ125" s="72"/>
      <c r="NA125" s="73"/>
      <c r="NB125" s="40"/>
      <c r="NC125" s="40"/>
      <c r="ND125" s="40"/>
      <c r="NE125" s="40"/>
      <c r="NF125" s="40"/>
      <c r="NG125" s="40"/>
      <c r="NH125" s="40"/>
      <c r="NI125" s="40"/>
      <c r="NJ125" s="40"/>
      <c r="NK125" s="72"/>
      <c r="NL125" s="73"/>
      <c r="NM125" s="40"/>
      <c r="NN125" s="40"/>
      <c r="NO125" s="40"/>
      <c r="NP125" s="40"/>
      <c r="NQ125" s="40"/>
      <c r="NR125" s="40"/>
      <c r="NS125" s="40"/>
      <c r="NT125" s="40"/>
      <c r="NU125" s="40"/>
      <c r="NV125" s="72"/>
      <c r="NW125" s="73"/>
      <c r="NX125" s="40"/>
      <c r="NY125" s="40"/>
      <c r="NZ125" s="40"/>
      <c r="OA125" s="40"/>
      <c r="OB125" s="40"/>
      <c r="OC125" s="40"/>
      <c r="OD125" s="40"/>
      <c r="OE125" s="40"/>
      <c r="OF125" s="40"/>
      <c r="OG125" s="72"/>
      <c r="OH125" s="73"/>
      <c r="OI125" s="40"/>
      <c r="OJ125" s="40"/>
      <c r="OK125" s="40"/>
      <c r="OL125" s="40"/>
      <c r="OM125" s="40"/>
      <c r="ON125" s="40"/>
      <c r="OO125" s="40"/>
      <c r="OP125" s="40"/>
      <c r="OQ125" s="40"/>
      <c r="OR125" s="72"/>
      <c r="OS125" s="73"/>
      <c r="OT125" s="40"/>
      <c r="OU125" s="40"/>
      <c r="OV125" s="40"/>
      <c r="OW125" s="40"/>
      <c r="OX125" s="40"/>
      <c r="OY125" s="40"/>
      <c r="OZ125" s="40"/>
      <c r="PA125" s="40"/>
      <c r="PB125" s="40"/>
      <c r="PC125" s="72"/>
      <c r="PD125" s="73"/>
      <c r="PE125" s="40"/>
      <c r="PF125" s="40"/>
      <c r="PG125" s="40"/>
      <c r="PH125" s="40"/>
      <c r="PI125" s="40"/>
      <c r="PJ125" s="40"/>
      <c r="PK125" s="40"/>
      <c r="PL125" s="40"/>
      <c r="PM125" s="40"/>
      <c r="PN125" s="72"/>
      <c r="PO125" s="73"/>
      <c r="PP125" s="40"/>
      <c r="PQ125" s="40"/>
      <c r="PR125" s="40"/>
      <c r="PS125" s="40"/>
      <c r="PT125" s="40"/>
      <c r="PU125" s="40"/>
      <c r="PV125" s="40"/>
      <c r="PW125" s="40"/>
      <c r="PX125" s="40"/>
      <c r="PY125" s="72"/>
      <c r="PZ125" s="73"/>
      <c r="QA125" s="40"/>
      <c r="QB125" s="40"/>
      <c r="QC125" s="40"/>
      <c r="QD125" s="40"/>
      <c r="QE125" s="40"/>
      <c r="QF125" s="40"/>
      <c r="QG125" s="40"/>
      <c r="QH125" s="40"/>
      <c r="QI125" s="40"/>
      <c r="QJ125" s="72"/>
      <c r="QK125" s="73"/>
      <c r="QL125" s="40"/>
      <c r="QM125" s="40"/>
      <c r="QN125" s="40"/>
      <c r="QO125" s="40"/>
      <c r="QP125" s="40"/>
      <c r="QQ125" s="40"/>
      <c r="QR125" s="40"/>
      <c r="QS125" s="40"/>
      <c r="QT125" s="40"/>
      <c r="QU125" s="72"/>
      <c r="QV125" s="73"/>
      <c r="QW125" s="40"/>
      <c r="QX125" s="40"/>
      <c r="QY125" s="40"/>
      <c r="QZ125" s="40"/>
      <c r="RA125" s="40"/>
      <c r="RB125" s="40"/>
      <c r="RC125" s="40"/>
      <c r="RD125" s="40"/>
      <c r="RE125" s="40"/>
      <c r="RF125" s="72"/>
      <c r="RG125" s="73"/>
      <c r="RH125" s="40"/>
      <c r="RI125" s="40"/>
      <c r="RJ125" s="40"/>
      <c r="RK125" s="40"/>
      <c r="RL125" s="40"/>
      <c r="RM125" s="40"/>
      <c r="RN125" s="40"/>
      <c r="RO125" s="40"/>
      <c r="RP125" s="40"/>
      <c r="RQ125" s="72"/>
      <c r="RR125" s="73"/>
      <c r="RS125" s="40"/>
      <c r="RT125" s="40"/>
      <c r="RU125" s="40"/>
      <c r="RV125" s="40"/>
      <c r="RW125" s="40"/>
      <c r="RX125" s="40"/>
      <c r="RY125" s="40"/>
      <c r="RZ125" s="40"/>
      <c r="SA125" s="40"/>
      <c r="SB125" s="72"/>
      <c r="SC125" s="73"/>
      <c r="SD125" s="40"/>
      <c r="SE125" s="40"/>
      <c r="SF125" s="40"/>
      <c r="SG125" s="40"/>
      <c r="SH125" s="40"/>
      <c r="SI125" s="40"/>
      <c r="SJ125" s="40"/>
      <c r="SK125" s="40"/>
      <c r="SL125" s="40"/>
      <c r="SM125" s="72"/>
      <c r="SN125" s="73"/>
      <c r="SO125" s="40"/>
      <c r="SP125" s="40"/>
      <c r="SQ125" s="40"/>
      <c r="SR125" s="40"/>
      <c r="SS125" s="40"/>
      <c r="ST125" s="40"/>
      <c r="SU125" s="40"/>
      <c r="SV125" s="40"/>
      <c r="SW125" s="40"/>
      <c r="SX125" s="72"/>
      <c r="SY125" s="73"/>
      <c r="SZ125" s="40"/>
      <c r="TA125" s="40"/>
      <c r="TB125" s="40"/>
      <c r="TC125" s="40"/>
      <c r="TD125" s="40"/>
      <c r="TE125" s="40"/>
      <c r="TF125" s="40"/>
      <c r="TG125" s="40"/>
      <c r="TH125" s="40"/>
      <c r="TI125" s="72"/>
      <c r="TJ125" s="73"/>
      <c r="TK125" s="40"/>
      <c r="TL125" s="40"/>
      <c r="TM125" s="40"/>
      <c r="TN125" s="40"/>
      <c r="TO125" s="40"/>
      <c r="TP125" s="40"/>
      <c r="TQ125" s="40"/>
      <c r="TR125" s="40"/>
      <c r="TS125" s="40"/>
      <c r="TT125" s="72"/>
      <c r="TU125" s="73"/>
      <c r="TV125" s="40"/>
      <c r="TW125" s="40"/>
      <c r="TX125" s="40"/>
      <c r="TY125" s="40"/>
      <c r="TZ125" s="40"/>
      <c r="UA125" s="40"/>
      <c r="UB125" s="40"/>
      <c r="UC125" s="40"/>
      <c r="UD125" s="40"/>
      <c r="UE125" s="72"/>
    </row>
    <row r="126" spans="1:551" x14ac:dyDescent="0.25">
      <c r="A126" s="75"/>
      <c r="B126" s="73"/>
      <c r="C126" s="40" t="s">
        <v>87</v>
      </c>
      <c r="D126" s="40"/>
      <c r="E126" s="40"/>
      <c r="F126" s="40"/>
      <c r="G126" s="40"/>
      <c r="H126" s="40"/>
      <c r="I126" s="40"/>
      <c r="J126" s="40"/>
      <c r="K126" s="40"/>
      <c r="L126" s="72"/>
      <c r="M126" s="73"/>
      <c r="N126" s="40" t="str">
        <f>$C$126</f>
        <v>List staff by title based on FTE allocation assigned to the new service</v>
      </c>
      <c r="O126" s="40"/>
      <c r="P126" s="40"/>
      <c r="Q126" s="40"/>
      <c r="R126" s="40"/>
      <c r="S126" s="40"/>
      <c r="T126" s="40"/>
      <c r="U126" s="40"/>
      <c r="V126" s="40"/>
      <c r="W126" s="72"/>
      <c r="X126" s="73"/>
      <c r="Y126" s="40" t="str">
        <f>$C$126</f>
        <v>List staff by title based on FTE allocation assigned to the new service</v>
      </c>
      <c r="Z126" s="40"/>
      <c r="AA126" s="40"/>
      <c r="AB126" s="40"/>
      <c r="AC126" s="40"/>
      <c r="AD126" s="40"/>
      <c r="AE126" s="40"/>
      <c r="AF126" s="40"/>
      <c r="AG126" s="40"/>
      <c r="AH126" s="72"/>
      <c r="AI126" s="73"/>
      <c r="AJ126" s="40" t="str">
        <f>$C$126</f>
        <v>List staff by title based on FTE allocation assigned to the new service</v>
      </c>
      <c r="AK126" s="40"/>
      <c r="AL126" s="40"/>
      <c r="AM126" s="40"/>
      <c r="AN126" s="40"/>
      <c r="AO126" s="40"/>
      <c r="AP126" s="40"/>
      <c r="AQ126" s="40"/>
      <c r="AR126" s="40"/>
      <c r="AS126" s="72"/>
      <c r="AT126" s="73"/>
      <c r="AU126" s="40" t="str">
        <f>$C$126</f>
        <v>List staff by title based on FTE allocation assigned to the new service</v>
      </c>
      <c r="AV126" s="40"/>
      <c r="AW126" s="40"/>
      <c r="AX126" s="40"/>
      <c r="AY126" s="40"/>
      <c r="AZ126" s="40"/>
      <c r="BA126" s="40"/>
      <c r="BB126" s="40"/>
      <c r="BC126" s="40"/>
      <c r="BD126" s="72"/>
      <c r="BE126" s="73"/>
      <c r="BF126" s="40" t="str">
        <f>$C$126</f>
        <v>List staff by title based on FTE allocation assigned to the new service</v>
      </c>
      <c r="BG126" s="40"/>
      <c r="BH126" s="40"/>
      <c r="BI126" s="40"/>
      <c r="BJ126" s="40"/>
      <c r="BK126" s="40"/>
      <c r="BL126" s="40"/>
      <c r="BM126" s="40"/>
      <c r="BN126" s="40"/>
      <c r="BO126" s="72"/>
      <c r="BP126" s="73"/>
      <c r="BQ126" s="40" t="str">
        <f>$C$126</f>
        <v>List staff by title based on FTE allocation assigned to the new service</v>
      </c>
      <c r="BR126" s="40"/>
      <c r="BS126" s="40"/>
      <c r="BT126" s="40"/>
      <c r="BU126" s="40"/>
      <c r="BV126" s="40"/>
      <c r="BW126" s="40"/>
      <c r="BX126" s="40"/>
      <c r="BY126" s="40"/>
      <c r="BZ126" s="72"/>
      <c r="CA126" s="73"/>
      <c r="CB126" s="40" t="str">
        <f>$C$126</f>
        <v>List staff by title based on FTE allocation assigned to the new service</v>
      </c>
      <c r="CC126" s="40"/>
      <c r="CD126" s="40"/>
      <c r="CE126" s="40"/>
      <c r="CF126" s="40"/>
      <c r="CG126" s="40"/>
      <c r="CH126" s="40"/>
      <c r="CI126" s="40"/>
      <c r="CJ126" s="40"/>
      <c r="CK126" s="72"/>
      <c r="CL126" s="73"/>
      <c r="CM126" s="40" t="str">
        <f>$C$126</f>
        <v>List staff by title based on FTE allocation assigned to the new service</v>
      </c>
      <c r="CN126" s="40"/>
      <c r="CO126" s="40"/>
      <c r="CP126" s="40"/>
      <c r="CQ126" s="40"/>
      <c r="CR126" s="40"/>
      <c r="CS126" s="40"/>
      <c r="CT126" s="40"/>
      <c r="CU126" s="40"/>
      <c r="CV126" s="72"/>
      <c r="CW126" s="73"/>
      <c r="CX126" s="40" t="str">
        <f>$C$126</f>
        <v>List staff by title based on FTE allocation assigned to the new service</v>
      </c>
      <c r="CY126" s="40"/>
      <c r="CZ126" s="40"/>
      <c r="DA126" s="40"/>
      <c r="DB126" s="40"/>
      <c r="DC126" s="40"/>
      <c r="DD126" s="40"/>
      <c r="DE126" s="40"/>
      <c r="DF126" s="40"/>
      <c r="DG126" s="72"/>
      <c r="DH126" s="73"/>
      <c r="DI126" s="40" t="str">
        <f>$C$126</f>
        <v>List staff by title based on FTE allocation assigned to the new service</v>
      </c>
      <c r="DJ126" s="40"/>
      <c r="DK126" s="40"/>
      <c r="DL126" s="40"/>
      <c r="DM126" s="40"/>
      <c r="DN126" s="40"/>
      <c r="DO126" s="40"/>
      <c r="DP126" s="40"/>
      <c r="DQ126" s="40"/>
      <c r="DR126" s="72"/>
      <c r="DS126" s="73"/>
      <c r="DT126" s="40" t="str">
        <f>$C$126</f>
        <v>List staff by title based on FTE allocation assigned to the new service</v>
      </c>
      <c r="DU126" s="40"/>
      <c r="DV126" s="40"/>
      <c r="DW126" s="40"/>
      <c r="DX126" s="40"/>
      <c r="DY126" s="40"/>
      <c r="DZ126" s="40"/>
      <c r="EA126" s="40"/>
      <c r="EB126" s="40"/>
      <c r="EC126" s="72"/>
      <c r="ED126" s="73"/>
      <c r="EE126" s="40" t="str">
        <f>$C$126</f>
        <v>List staff by title based on FTE allocation assigned to the new service</v>
      </c>
      <c r="EF126" s="40"/>
      <c r="EG126" s="40"/>
      <c r="EH126" s="40"/>
      <c r="EI126" s="40"/>
      <c r="EJ126" s="40"/>
      <c r="EK126" s="40"/>
      <c r="EL126" s="40"/>
      <c r="EM126" s="40"/>
      <c r="EN126" s="72"/>
      <c r="EO126" s="73"/>
      <c r="EP126" s="40" t="str">
        <f>$C$126</f>
        <v>List staff by title based on FTE allocation assigned to the new service</v>
      </c>
      <c r="EQ126" s="40"/>
      <c r="ER126" s="40"/>
      <c r="ES126" s="40"/>
      <c r="ET126" s="40"/>
      <c r="EU126" s="40"/>
      <c r="EV126" s="40"/>
      <c r="EW126" s="40"/>
      <c r="EX126" s="40"/>
      <c r="EY126" s="72"/>
      <c r="EZ126" s="73"/>
      <c r="FA126" s="40" t="str">
        <f>$C$126</f>
        <v>List staff by title based on FTE allocation assigned to the new service</v>
      </c>
      <c r="FB126" s="40"/>
      <c r="FC126" s="40"/>
      <c r="FD126" s="40"/>
      <c r="FE126" s="40"/>
      <c r="FF126" s="40"/>
      <c r="FG126" s="40"/>
      <c r="FH126" s="40"/>
      <c r="FI126" s="40"/>
      <c r="FJ126" s="72"/>
      <c r="FK126" s="73"/>
      <c r="FL126" s="40" t="str">
        <f>$C$126</f>
        <v>List staff by title based on FTE allocation assigned to the new service</v>
      </c>
      <c r="FM126" s="40"/>
      <c r="FN126" s="40"/>
      <c r="FO126" s="40"/>
      <c r="FP126" s="40"/>
      <c r="FQ126" s="40"/>
      <c r="FR126" s="40"/>
      <c r="FS126" s="40"/>
      <c r="FT126" s="40"/>
      <c r="FU126" s="72"/>
      <c r="FV126" s="73"/>
      <c r="FW126" s="40" t="str">
        <f>$C$126</f>
        <v>List staff by title based on FTE allocation assigned to the new service</v>
      </c>
      <c r="FX126" s="40"/>
      <c r="FY126" s="40"/>
      <c r="FZ126" s="40"/>
      <c r="GA126" s="40"/>
      <c r="GB126" s="40"/>
      <c r="GC126" s="40"/>
      <c r="GD126" s="40"/>
      <c r="GE126" s="40"/>
      <c r="GF126" s="72"/>
      <c r="GG126" s="73"/>
      <c r="GH126" s="40" t="str">
        <f>$C$126</f>
        <v>List staff by title based on FTE allocation assigned to the new service</v>
      </c>
      <c r="GI126" s="40"/>
      <c r="GJ126" s="40"/>
      <c r="GK126" s="40"/>
      <c r="GL126" s="40"/>
      <c r="GM126" s="40"/>
      <c r="GN126" s="40"/>
      <c r="GO126" s="40"/>
      <c r="GP126" s="40"/>
      <c r="GQ126" s="72"/>
      <c r="GR126" s="73"/>
      <c r="GS126" s="40" t="str">
        <f>$C$126</f>
        <v>List staff by title based on FTE allocation assigned to the new service</v>
      </c>
      <c r="GT126" s="40"/>
      <c r="GU126" s="40"/>
      <c r="GV126" s="40"/>
      <c r="GW126" s="40"/>
      <c r="GX126" s="40"/>
      <c r="GY126" s="40"/>
      <c r="GZ126" s="40"/>
      <c r="HA126" s="40"/>
      <c r="HB126" s="72"/>
      <c r="HC126" s="73"/>
      <c r="HD126" s="40" t="str">
        <f>$C$126</f>
        <v>List staff by title based on FTE allocation assigned to the new service</v>
      </c>
      <c r="HE126" s="40"/>
      <c r="HF126" s="40"/>
      <c r="HG126" s="40"/>
      <c r="HH126" s="40"/>
      <c r="HI126" s="40"/>
      <c r="HJ126" s="40"/>
      <c r="HK126" s="40"/>
      <c r="HL126" s="40"/>
      <c r="HM126" s="72"/>
      <c r="HN126" s="73"/>
      <c r="HO126" s="40" t="str">
        <f>$C$126</f>
        <v>List staff by title based on FTE allocation assigned to the new service</v>
      </c>
      <c r="HP126" s="40"/>
      <c r="HQ126" s="40"/>
      <c r="HR126" s="40"/>
      <c r="HS126" s="40"/>
      <c r="HT126" s="40"/>
      <c r="HU126" s="40"/>
      <c r="HV126" s="40"/>
      <c r="HW126" s="40"/>
      <c r="HX126" s="72"/>
      <c r="HY126" s="73"/>
      <c r="HZ126" s="40" t="str">
        <f>$C$126</f>
        <v>List staff by title based on FTE allocation assigned to the new service</v>
      </c>
      <c r="IA126" s="40"/>
      <c r="IB126" s="40"/>
      <c r="IC126" s="40"/>
      <c r="ID126" s="40"/>
      <c r="IE126" s="40"/>
      <c r="IF126" s="40"/>
      <c r="IG126" s="40"/>
      <c r="IH126" s="40"/>
      <c r="II126" s="72"/>
      <c r="IJ126" s="73"/>
      <c r="IK126" s="40" t="str">
        <f>$C$126</f>
        <v>List staff by title based on FTE allocation assigned to the new service</v>
      </c>
      <c r="IL126" s="40"/>
      <c r="IM126" s="40"/>
      <c r="IN126" s="40"/>
      <c r="IO126" s="40"/>
      <c r="IP126" s="40"/>
      <c r="IQ126" s="40"/>
      <c r="IR126" s="40"/>
      <c r="IS126" s="40"/>
      <c r="IT126" s="72"/>
      <c r="IU126" s="73"/>
      <c r="IV126" s="40" t="str">
        <f>$C$126</f>
        <v>List staff by title based on FTE allocation assigned to the new service</v>
      </c>
      <c r="IW126" s="40"/>
      <c r="IX126" s="40"/>
      <c r="IY126" s="40"/>
      <c r="IZ126" s="40"/>
      <c r="JA126" s="40"/>
      <c r="JB126" s="40"/>
      <c r="JC126" s="40"/>
      <c r="JD126" s="40"/>
      <c r="JE126" s="72"/>
      <c r="JF126" s="73"/>
      <c r="JG126" s="40" t="str">
        <f>$C$126</f>
        <v>List staff by title based on FTE allocation assigned to the new service</v>
      </c>
      <c r="JH126" s="40"/>
      <c r="JI126" s="40"/>
      <c r="JJ126" s="40"/>
      <c r="JK126" s="40"/>
      <c r="JL126" s="40"/>
      <c r="JM126" s="40"/>
      <c r="JN126" s="40"/>
      <c r="JO126" s="40"/>
      <c r="JP126" s="72"/>
      <c r="JQ126" s="73"/>
      <c r="JR126" s="40" t="str">
        <f>$C$126</f>
        <v>List staff by title based on FTE allocation assigned to the new service</v>
      </c>
      <c r="JS126" s="40"/>
      <c r="JT126" s="40"/>
      <c r="JU126" s="40"/>
      <c r="JV126" s="40"/>
      <c r="JW126" s="40"/>
      <c r="JX126" s="40"/>
      <c r="JY126" s="40"/>
      <c r="JZ126" s="40"/>
      <c r="KA126" s="72"/>
      <c r="KB126" s="73"/>
      <c r="KC126" s="40" t="str">
        <f>$C$126</f>
        <v>List staff by title based on FTE allocation assigned to the new service</v>
      </c>
      <c r="KD126" s="40"/>
      <c r="KE126" s="40"/>
      <c r="KF126" s="40"/>
      <c r="KG126" s="40"/>
      <c r="KH126" s="40"/>
      <c r="KI126" s="40"/>
      <c r="KJ126" s="40"/>
      <c r="KK126" s="40"/>
      <c r="KL126" s="72"/>
      <c r="KM126" s="73"/>
      <c r="KN126" s="40" t="str">
        <f>$C$126</f>
        <v>List staff by title based on FTE allocation assigned to the new service</v>
      </c>
      <c r="KO126" s="40"/>
      <c r="KP126" s="40"/>
      <c r="KQ126" s="40"/>
      <c r="KR126" s="40"/>
      <c r="KS126" s="40"/>
      <c r="KT126" s="40"/>
      <c r="KU126" s="40"/>
      <c r="KV126" s="40"/>
      <c r="KW126" s="72"/>
      <c r="KX126" s="73"/>
      <c r="KY126" s="40" t="str">
        <f>$C$126</f>
        <v>List staff by title based on FTE allocation assigned to the new service</v>
      </c>
      <c r="KZ126" s="40"/>
      <c r="LA126" s="40"/>
      <c r="LB126" s="40"/>
      <c r="LC126" s="40"/>
      <c r="LD126" s="40"/>
      <c r="LE126" s="40"/>
      <c r="LF126" s="40"/>
      <c r="LG126" s="40"/>
      <c r="LH126" s="72"/>
      <c r="LI126" s="73"/>
      <c r="LJ126" s="40" t="str">
        <f>$C$126</f>
        <v>List staff by title based on FTE allocation assigned to the new service</v>
      </c>
      <c r="LK126" s="40"/>
      <c r="LL126" s="40"/>
      <c r="LM126" s="40"/>
      <c r="LN126" s="40"/>
      <c r="LO126" s="40"/>
      <c r="LP126" s="40"/>
      <c r="LQ126" s="40"/>
      <c r="LR126" s="40"/>
      <c r="LS126" s="72"/>
      <c r="LT126" s="73"/>
      <c r="LU126" s="40" t="str">
        <f>$C$126</f>
        <v>List staff by title based on FTE allocation assigned to the new service</v>
      </c>
      <c r="LV126" s="40"/>
      <c r="LW126" s="40"/>
      <c r="LX126" s="40"/>
      <c r="LY126" s="40"/>
      <c r="LZ126" s="40"/>
      <c r="MA126" s="40"/>
      <c r="MB126" s="40"/>
      <c r="MC126" s="40"/>
      <c r="MD126" s="72"/>
      <c r="ME126" s="73"/>
      <c r="MF126" s="40" t="str">
        <f>$C$126</f>
        <v>List staff by title based on FTE allocation assigned to the new service</v>
      </c>
      <c r="MG126" s="40"/>
      <c r="MH126" s="40"/>
      <c r="MI126" s="40"/>
      <c r="MJ126" s="40"/>
      <c r="MK126" s="40"/>
      <c r="ML126" s="40"/>
      <c r="MM126" s="40"/>
      <c r="MN126" s="40"/>
      <c r="MO126" s="72"/>
      <c r="MP126" s="73"/>
      <c r="MQ126" s="40" t="str">
        <f>$C$126</f>
        <v>List staff by title based on FTE allocation assigned to the new service</v>
      </c>
      <c r="MR126" s="40"/>
      <c r="MS126" s="40"/>
      <c r="MT126" s="40"/>
      <c r="MU126" s="40"/>
      <c r="MV126" s="40"/>
      <c r="MW126" s="40"/>
      <c r="MX126" s="40"/>
      <c r="MY126" s="40"/>
      <c r="MZ126" s="72"/>
      <c r="NA126" s="73"/>
      <c r="NB126" s="40" t="str">
        <f>$C$126</f>
        <v>List staff by title based on FTE allocation assigned to the new service</v>
      </c>
      <c r="NC126" s="40"/>
      <c r="ND126" s="40"/>
      <c r="NE126" s="40"/>
      <c r="NF126" s="40"/>
      <c r="NG126" s="40"/>
      <c r="NH126" s="40"/>
      <c r="NI126" s="40"/>
      <c r="NJ126" s="40"/>
      <c r="NK126" s="72"/>
      <c r="NL126" s="73"/>
      <c r="NM126" s="40" t="str">
        <f>$C$126</f>
        <v>List staff by title based on FTE allocation assigned to the new service</v>
      </c>
      <c r="NN126" s="40"/>
      <c r="NO126" s="40"/>
      <c r="NP126" s="40"/>
      <c r="NQ126" s="40"/>
      <c r="NR126" s="40"/>
      <c r="NS126" s="40"/>
      <c r="NT126" s="40"/>
      <c r="NU126" s="40"/>
      <c r="NV126" s="72"/>
      <c r="NW126" s="73"/>
      <c r="NX126" s="40" t="str">
        <f>$C$126</f>
        <v>List staff by title based on FTE allocation assigned to the new service</v>
      </c>
      <c r="NY126" s="40"/>
      <c r="NZ126" s="40"/>
      <c r="OA126" s="40"/>
      <c r="OB126" s="40"/>
      <c r="OC126" s="40"/>
      <c r="OD126" s="40"/>
      <c r="OE126" s="40"/>
      <c r="OF126" s="40"/>
      <c r="OG126" s="72"/>
      <c r="OH126" s="73"/>
      <c r="OI126" s="40" t="str">
        <f>$C$126</f>
        <v>List staff by title based on FTE allocation assigned to the new service</v>
      </c>
      <c r="OJ126" s="40"/>
      <c r="OK126" s="40"/>
      <c r="OL126" s="40"/>
      <c r="OM126" s="40"/>
      <c r="ON126" s="40"/>
      <c r="OO126" s="40"/>
      <c r="OP126" s="40"/>
      <c r="OQ126" s="40"/>
      <c r="OR126" s="72"/>
      <c r="OS126" s="73"/>
      <c r="OT126" s="40" t="str">
        <f>$C$126</f>
        <v>List staff by title based on FTE allocation assigned to the new service</v>
      </c>
      <c r="OU126" s="40"/>
      <c r="OV126" s="40"/>
      <c r="OW126" s="40"/>
      <c r="OX126" s="40"/>
      <c r="OY126" s="40"/>
      <c r="OZ126" s="40"/>
      <c r="PA126" s="40"/>
      <c r="PB126" s="40"/>
      <c r="PC126" s="72"/>
      <c r="PD126" s="73"/>
      <c r="PE126" s="40" t="str">
        <f>$C$126</f>
        <v>List staff by title based on FTE allocation assigned to the new service</v>
      </c>
      <c r="PF126" s="40"/>
      <c r="PG126" s="40"/>
      <c r="PH126" s="40"/>
      <c r="PI126" s="40"/>
      <c r="PJ126" s="40"/>
      <c r="PK126" s="40"/>
      <c r="PL126" s="40"/>
      <c r="PM126" s="40"/>
      <c r="PN126" s="72"/>
      <c r="PO126" s="73"/>
      <c r="PP126" s="40" t="str">
        <f>$C$126</f>
        <v>List staff by title based on FTE allocation assigned to the new service</v>
      </c>
      <c r="PQ126" s="40"/>
      <c r="PR126" s="40"/>
      <c r="PS126" s="40"/>
      <c r="PT126" s="40"/>
      <c r="PU126" s="40"/>
      <c r="PV126" s="40"/>
      <c r="PW126" s="40"/>
      <c r="PX126" s="40"/>
      <c r="PY126" s="72"/>
      <c r="PZ126" s="73"/>
      <c r="QA126" s="40" t="str">
        <f>$C$126</f>
        <v>List staff by title based on FTE allocation assigned to the new service</v>
      </c>
      <c r="QB126" s="40"/>
      <c r="QC126" s="40"/>
      <c r="QD126" s="40"/>
      <c r="QE126" s="40"/>
      <c r="QF126" s="40"/>
      <c r="QG126" s="40"/>
      <c r="QH126" s="40"/>
      <c r="QI126" s="40"/>
      <c r="QJ126" s="72"/>
      <c r="QK126" s="73"/>
      <c r="QL126" s="40" t="str">
        <f>$C$126</f>
        <v>List staff by title based on FTE allocation assigned to the new service</v>
      </c>
      <c r="QM126" s="40"/>
      <c r="QN126" s="40"/>
      <c r="QO126" s="40"/>
      <c r="QP126" s="40"/>
      <c r="QQ126" s="40"/>
      <c r="QR126" s="40"/>
      <c r="QS126" s="40"/>
      <c r="QT126" s="40"/>
      <c r="QU126" s="72"/>
      <c r="QV126" s="73"/>
      <c r="QW126" s="40" t="str">
        <f>$C$126</f>
        <v>List staff by title based on FTE allocation assigned to the new service</v>
      </c>
      <c r="QX126" s="40"/>
      <c r="QY126" s="40"/>
      <c r="QZ126" s="40"/>
      <c r="RA126" s="40"/>
      <c r="RB126" s="40"/>
      <c r="RC126" s="40"/>
      <c r="RD126" s="40"/>
      <c r="RE126" s="40"/>
      <c r="RF126" s="72"/>
      <c r="RG126" s="73"/>
      <c r="RH126" s="40" t="str">
        <f>$C$126</f>
        <v>List staff by title based on FTE allocation assigned to the new service</v>
      </c>
      <c r="RI126" s="40"/>
      <c r="RJ126" s="40"/>
      <c r="RK126" s="40"/>
      <c r="RL126" s="40"/>
      <c r="RM126" s="40"/>
      <c r="RN126" s="40"/>
      <c r="RO126" s="40"/>
      <c r="RP126" s="40"/>
      <c r="RQ126" s="72"/>
      <c r="RR126" s="73"/>
      <c r="RS126" s="40" t="str">
        <f>$C$126</f>
        <v>List staff by title based on FTE allocation assigned to the new service</v>
      </c>
      <c r="RT126" s="40"/>
      <c r="RU126" s="40"/>
      <c r="RV126" s="40"/>
      <c r="RW126" s="40"/>
      <c r="RX126" s="40"/>
      <c r="RY126" s="40"/>
      <c r="RZ126" s="40"/>
      <c r="SA126" s="40"/>
      <c r="SB126" s="72"/>
      <c r="SC126" s="73"/>
      <c r="SD126" s="40" t="str">
        <f>$C$126</f>
        <v>List staff by title based on FTE allocation assigned to the new service</v>
      </c>
      <c r="SE126" s="40"/>
      <c r="SF126" s="40"/>
      <c r="SG126" s="40"/>
      <c r="SH126" s="40"/>
      <c r="SI126" s="40"/>
      <c r="SJ126" s="40"/>
      <c r="SK126" s="40"/>
      <c r="SL126" s="40"/>
      <c r="SM126" s="72"/>
      <c r="SN126" s="73"/>
      <c r="SO126" s="40" t="str">
        <f>$C$126</f>
        <v>List staff by title based on FTE allocation assigned to the new service</v>
      </c>
      <c r="SP126" s="40"/>
      <c r="SQ126" s="40"/>
      <c r="SR126" s="40"/>
      <c r="SS126" s="40"/>
      <c r="ST126" s="40"/>
      <c r="SU126" s="40"/>
      <c r="SV126" s="40"/>
      <c r="SW126" s="40"/>
      <c r="SX126" s="72"/>
      <c r="SY126" s="73"/>
      <c r="SZ126" s="40" t="str">
        <f>$C$126</f>
        <v>List staff by title based on FTE allocation assigned to the new service</v>
      </c>
      <c r="TA126" s="40"/>
      <c r="TB126" s="40"/>
      <c r="TC126" s="40"/>
      <c r="TD126" s="40"/>
      <c r="TE126" s="40"/>
      <c r="TF126" s="40"/>
      <c r="TG126" s="40"/>
      <c r="TH126" s="40"/>
      <c r="TI126" s="72"/>
      <c r="TJ126" s="73"/>
      <c r="TK126" s="40" t="str">
        <f>$C$126</f>
        <v>List staff by title based on FTE allocation assigned to the new service</v>
      </c>
      <c r="TL126" s="40"/>
      <c r="TM126" s="40"/>
      <c r="TN126" s="40"/>
      <c r="TO126" s="40"/>
      <c r="TP126" s="40"/>
      <c r="TQ126" s="40"/>
      <c r="TR126" s="40"/>
      <c r="TS126" s="40"/>
      <c r="TT126" s="72"/>
      <c r="TU126" s="73"/>
      <c r="TV126" s="40" t="str">
        <f>$C$126</f>
        <v>List staff by title based on FTE allocation assigned to the new service</v>
      </c>
      <c r="TW126" s="40"/>
      <c r="TX126" s="40"/>
      <c r="TY126" s="40"/>
      <c r="TZ126" s="40"/>
      <c r="UA126" s="40"/>
      <c r="UB126" s="40"/>
      <c r="UC126" s="40"/>
      <c r="UD126" s="40"/>
      <c r="UE126" s="72"/>
    </row>
    <row r="127" spans="1:551" x14ac:dyDescent="0.25">
      <c r="A127" s="75"/>
      <c r="B127" s="73"/>
      <c r="C127" s="40"/>
      <c r="D127" s="40"/>
      <c r="E127" s="40"/>
      <c r="F127" s="40"/>
      <c r="G127" s="40"/>
      <c r="H127" s="40"/>
      <c r="I127" s="40"/>
      <c r="J127" s="40"/>
      <c r="K127" s="40"/>
      <c r="L127" s="72"/>
      <c r="M127" s="73"/>
      <c r="N127" s="40"/>
      <c r="O127" s="40"/>
      <c r="P127" s="40"/>
      <c r="Q127" s="40"/>
      <c r="R127" s="40"/>
      <c r="S127" s="40"/>
      <c r="T127" s="40"/>
      <c r="U127" s="40"/>
      <c r="V127" s="40"/>
      <c r="W127" s="72"/>
      <c r="X127" s="73"/>
      <c r="Y127" s="40"/>
      <c r="Z127" s="40"/>
      <c r="AA127" s="40"/>
      <c r="AB127" s="40"/>
      <c r="AC127" s="40"/>
      <c r="AD127" s="40"/>
      <c r="AE127" s="40"/>
      <c r="AF127" s="40"/>
      <c r="AG127" s="40"/>
      <c r="AH127" s="72"/>
      <c r="AI127" s="73"/>
      <c r="AJ127" s="40"/>
      <c r="AK127" s="40"/>
      <c r="AL127" s="40"/>
      <c r="AM127" s="40"/>
      <c r="AN127" s="40"/>
      <c r="AO127" s="40"/>
      <c r="AP127" s="40"/>
      <c r="AQ127" s="40"/>
      <c r="AR127" s="40"/>
      <c r="AS127" s="72"/>
      <c r="AT127" s="73"/>
      <c r="AU127" s="40"/>
      <c r="AV127" s="40"/>
      <c r="AW127" s="40"/>
      <c r="AX127" s="40"/>
      <c r="AY127" s="40"/>
      <c r="AZ127" s="40"/>
      <c r="BA127" s="40"/>
      <c r="BB127" s="40"/>
      <c r="BC127" s="40"/>
      <c r="BD127" s="72"/>
      <c r="BE127" s="73"/>
      <c r="BF127" s="40"/>
      <c r="BG127" s="40"/>
      <c r="BH127" s="40"/>
      <c r="BI127" s="40"/>
      <c r="BJ127" s="40"/>
      <c r="BK127" s="40"/>
      <c r="BL127" s="40"/>
      <c r="BM127" s="40"/>
      <c r="BN127" s="40"/>
      <c r="BO127" s="72"/>
      <c r="BP127" s="73"/>
      <c r="BQ127" s="40"/>
      <c r="BR127" s="40"/>
      <c r="BS127" s="40"/>
      <c r="BT127" s="40"/>
      <c r="BU127" s="40"/>
      <c r="BV127" s="40"/>
      <c r="BW127" s="40"/>
      <c r="BX127" s="40"/>
      <c r="BY127" s="40"/>
      <c r="BZ127" s="72"/>
      <c r="CA127" s="73"/>
      <c r="CB127" s="40"/>
      <c r="CC127" s="40"/>
      <c r="CD127" s="40"/>
      <c r="CE127" s="40"/>
      <c r="CF127" s="40"/>
      <c r="CG127" s="40"/>
      <c r="CH127" s="40"/>
      <c r="CI127" s="40"/>
      <c r="CJ127" s="40"/>
      <c r="CK127" s="72"/>
      <c r="CL127" s="73"/>
      <c r="CM127" s="40"/>
      <c r="CN127" s="40"/>
      <c r="CO127" s="40"/>
      <c r="CP127" s="40"/>
      <c r="CQ127" s="40"/>
      <c r="CR127" s="40"/>
      <c r="CS127" s="40"/>
      <c r="CT127" s="40"/>
      <c r="CU127" s="40"/>
      <c r="CV127" s="72"/>
      <c r="CW127" s="73"/>
      <c r="CX127" s="40"/>
      <c r="CY127" s="40"/>
      <c r="CZ127" s="40"/>
      <c r="DA127" s="40"/>
      <c r="DB127" s="40"/>
      <c r="DC127" s="40"/>
      <c r="DD127" s="40"/>
      <c r="DE127" s="40"/>
      <c r="DF127" s="40"/>
      <c r="DG127" s="72"/>
      <c r="DH127" s="73"/>
      <c r="DI127" s="40"/>
      <c r="DJ127" s="40"/>
      <c r="DK127" s="40"/>
      <c r="DL127" s="40"/>
      <c r="DM127" s="40"/>
      <c r="DN127" s="40"/>
      <c r="DO127" s="40"/>
      <c r="DP127" s="40"/>
      <c r="DQ127" s="40"/>
      <c r="DR127" s="72"/>
      <c r="DS127" s="73"/>
      <c r="DT127" s="40"/>
      <c r="DU127" s="40"/>
      <c r="DV127" s="40"/>
      <c r="DW127" s="40"/>
      <c r="DX127" s="40"/>
      <c r="DY127" s="40"/>
      <c r="DZ127" s="40"/>
      <c r="EA127" s="40"/>
      <c r="EB127" s="40"/>
      <c r="EC127" s="72"/>
      <c r="ED127" s="73"/>
      <c r="EE127" s="40"/>
      <c r="EF127" s="40"/>
      <c r="EG127" s="40"/>
      <c r="EH127" s="40"/>
      <c r="EI127" s="40"/>
      <c r="EJ127" s="40"/>
      <c r="EK127" s="40"/>
      <c r="EL127" s="40"/>
      <c r="EM127" s="40"/>
      <c r="EN127" s="72"/>
      <c r="EO127" s="73"/>
      <c r="EP127" s="40"/>
      <c r="EQ127" s="40"/>
      <c r="ER127" s="40"/>
      <c r="ES127" s="40"/>
      <c r="ET127" s="40"/>
      <c r="EU127" s="40"/>
      <c r="EV127" s="40"/>
      <c r="EW127" s="40"/>
      <c r="EX127" s="40"/>
      <c r="EY127" s="72"/>
      <c r="EZ127" s="73"/>
      <c r="FA127" s="40"/>
      <c r="FB127" s="40"/>
      <c r="FC127" s="40"/>
      <c r="FD127" s="40"/>
      <c r="FE127" s="40"/>
      <c r="FF127" s="40"/>
      <c r="FG127" s="40"/>
      <c r="FH127" s="40"/>
      <c r="FI127" s="40"/>
      <c r="FJ127" s="72"/>
      <c r="FK127" s="73"/>
      <c r="FL127" s="40"/>
      <c r="FM127" s="40"/>
      <c r="FN127" s="40"/>
      <c r="FO127" s="40"/>
      <c r="FP127" s="40"/>
      <c r="FQ127" s="40"/>
      <c r="FR127" s="40"/>
      <c r="FS127" s="40"/>
      <c r="FT127" s="40"/>
      <c r="FU127" s="72"/>
      <c r="FV127" s="73"/>
      <c r="FW127" s="40"/>
      <c r="FX127" s="40"/>
      <c r="FY127" s="40"/>
      <c r="FZ127" s="40"/>
      <c r="GA127" s="40"/>
      <c r="GB127" s="40"/>
      <c r="GC127" s="40"/>
      <c r="GD127" s="40"/>
      <c r="GE127" s="40"/>
      <c r="GF127" s="72"/>
      <c r="GG127" s="73"/>
      <c r="GH127" s="40"/>
      <c r="GI127" s="40"/>
      <c r="GJ127" s="40"/>
      <c r="GK127" s="40"/>
      <c r="GL127" s="40"/>
      <c r="GM127" s="40"/>
      <c r="GN127" s="40"/>
      <c r="GO127" s="40"/>
      <c r="GP127" s="40"/>
      <c r="GQ127" s="72"/>
      <c r="GR127" s="73"/>
      <c r="GS127" s="40"/>
      <c r="GT127" s="40"/>
      <c r="GU127" s="40"/>
      <c r="GV127" s="40"/>
      <c r="GW127" s="40"/>
      <c r="GX127" s="40"/>
      <c r="GY127" s="40"/>
      <c r="GZ127" s="40"/>
      <c r="HA127" s="40"/>
      <c r="HB127" s="72"/>
      <c r="HC127" s="73"/>
      <c r="HD127" s="40"/>
      <c r="HE127" s="40"/>
      <c r="HF127" s="40"/>
      <c r="HG127" s="40"/>
      <c r="HH127" s="40"/>
      <c r="HI127" s="40"/>
      <c r="HJ127" s="40"/>
      <c r="HK127" s="40"/>
      <c r="HL127" s="40"/>
      <c r="HM127" s="72"/>
      <c r="HN127" s="73"/>
      <c r="HO127" s="40"/>
      <c r="HP127" s="40"/>
      <c r="HQ127" s="40"/>
      <c r="HR127" s="40"/>
      <c r="HS127" s="40"/>
      <c r="HT127" s="40"/>
      <c r="HU127" s="40"/>
      <c r="HV127" s="40"/>
      <c r="HW127" s="40"/>
      <c r="HX127" s="72"/>
      <c r="HY127" s="73"/>
      <c r="HZ127" s="40"/>
      <c r="IA127" s="40"/>
      <c r="IB127" s="40"/>
      <c r="IC127" s="40"/>
      <c r="ID127" s="40"/>
      <c r="IE127" s="40"/>
      <c r="IF127" s="40"/>
      <c r="IG127" s="40"/>
      <c r="IH127" s="40"/>
      <c r="II127" s="72"/>
      <c r="IJ127" s="73"/>
      <c r="IK127" s="40"/>
      <c r="IL127" s="40"/>
      <c r="IM127" s="40"/>
      <c r="IN127" s="40"/>
      <c r="IO127" s="40"/>
      <c r="IP127" s="40"/>
      <c r="IQ127" s="40"/>
      <c r="IR127" s="40"/>
      <c r="IS127" s="40"/>
      <c r="IT127" s="72"/>
      <c r="IU127" s="73"/>
      <c r="IV127" s="40"/>
      <c r="IW127" s="40"/>
      <c r="IX127" s="40"/>
      <c r="IY127" s="40"/>
      <c r="IZ127" s="40"/>
      <c r="JA127" s="40"/>
      <c r="JB127" s="40"/>
      <c r="JC127" s="40"/>
      <c r="JD127" s="40"/>
      <c r="JE127" s="72"/>
      <c r="JF127" s="73"/>
      <c r="JG127" s="40"/>
      <c r="JH127" s="40"/>
      <c r="JI127" s="40"/>
      <c r="JJ127" s="40"/>
      <c r="JK127" s="40"/>
      <c r="JL127" s="40"/>
      <c r="JM127" s="40"/>
      <c r="JN127" s="40"/>
      <c r="JO127" s="40"/>
      <c r="JP127" s="72"/>
      <c r="JQ127" s="73"/>
      <c r="JR127" s="40"/>
      <c r="JS127" s="40"/>
      <c r="JT127" s="40"/>
      <c r="JU127" s="40"/>
      <c r="JV127" s="40"/>
      <c r="JW127" s="40"/>
      <c r="JX127" s="40"/>
      <c r="JY127" s="40"/>
      <c r="JZ127" s="40"/>
      <c r="KA127" s="72"/>
      <c r="KB127" s="73"/>
      <c r="KC127" s="40"/>
      <c r="KD127" s="40"/>
      <c r="KE127" s="40"/>
      <c r="KF127" s="40"/>
      <c r="KG127" s="40"/>
      <c r="KH127" s="40"/>
      <c r="KI127" s="40"/>
      <c r="KJ127" s="40"/>
      <c r="KK127" s="40"/>
      <c r="KL127" s="72"/>
      <c r="KM127" s="73"/>
      <c r="KN127" s="40"/>
      <c r="KO127" s="40"/>
      <c r="KP127" s="40"/>
      <c r="KQ127" s="40"/>
      <c r="KR127" s="40"/>
      <c r="KS127" s="40"/>
      <c r="KT127" s="40"/>
      <c r="KU127" s="40"/>
      <c r="KV127" s="40"/>
      <c r="KW127" s="72"/>
      <c r="KX127" s="73"/>
      <c r="KY127" s="40"/>
      <c r="KZ127" s="40"/>
      <c r="LA127" s="40"/>
      <c r="LB127" s="40"/>
      <c r="LC127" s="40"/>
      <c r="LD127" s="40"/>
      <c r="LE127" s="40"/>
      <c r="LF127" s="40"/>
      <c r="LG127" s="40"/>
      <c r="LH127" s="72"/>
      <c r="LI127" s="73"/>
      <c r="LJ127" s="40"/>
      <c r="LK127" s="40"/>
      <c r="LL127" s="40"/>
      <c r="LM127" s="40"/>
      <c r="LN127" s="40"/>
      <c r="LO127" s="40"/>
      <c r="LP127" s="40"/>
      <c r="LQ127" s="40"/>
      <c r="LR127" s="40"/>
      <c r="LS127" s="72"/>
      <c r="LT127" s="73"/>
      <c r="LU127" s="40"/>
      <c r="LV127" s="40"/>
      <c r="LW127" s="40"/>
      <c r="LX127" s="40"/>
      <c r="LY127" s="40"/>
      <c r="LZ127" s="40"/>
      <c r="MA127" s="40"/>
      <c r="MB127" s="40"/>
      <c r="MC127" s="40"/>
      <c r="MD127" s="72"/>
      <c r="ME127" s="73"/>
      <c r="MF127" s="40"/>
      <c r="MG127" s="40"/>
      <c r="MH127" s="40"/>
      <c r="MI127" s="40"/>
      <c r="MJ127" s="40"/>
      <c r="MK127" s="40"/>
      <c r="ML127" s="40"/>
      <c r="MM127" s="40"/>
      <c r="MN127" s="40"/>
      <c r="MO127" s="72"/>
      <c r="MP127" s="73"/>
      <c r="MQ127" s="40"/>
      <c r="MR127" s="40"/>
      <c r="MS127" s="40"/>
      <c r="MT127" s="40"/>
      <c r="MU127" s="40"/>
      <c r="MV127" s="40"/>
      <c r="MW127" s="40"/>
      <c r="MX127" s="40"/>
      <c r="MY127" s="40"/>
      <c r="MZ127" s="72"/>
      <c r="NA127" s="73"/>
      <c r="NB127" s="40"/>
      <c r="NC127" s="40"/>
      <c r="ND127" s="40"/>
      <c r="NE127" s="40"/>
      <c r="NF127" s="40"/>
      <c r="NG127" s="40"/>
      <c r="NH127" s="40"/>
      <c r="NI127" s="40"/>
      <c r="NJ127" s="40"/>
      <c r="NK127" s="72"/>
      <c r="NL127" s="73"/>
      <c r="NM127" s="40"/>
      <c r="NN127" s="40"/>
      <c r="NO127" s="40"/>
      <c r="NP127" s="40"/>
      <c r="NQ127" s="40"/>
      <c r="NR127" s="40"/>
      <c r="NS127" s="40"/>
      <c r="NT127" s="40"/>
      <c r="NU127" s="40"/>
      <c r="NV127" s="72"/>
      <c r="NW127" s="73"/>
      <c r="NX127" s="40"/>
      <c r="NY127" s="40"/>
      <c r="NZ127" s="40"/>
      <c r="OA127" s="40"/>
      <c r="OB127" s="40"/>
      <c r="OC127" s="40"/>
      <c r="OD127" s="40"/>
      <c r="OE127" s="40"/>
      <c r="OF127" s="40"/>
      <c r="OG127" s="72"/>
      <c r="OH127" s="73"/>
      <c r="OI127" s="40"/>
      <c r="OJ127" s="40"/>
      <c r="OK127" s="40"/>
      <c r="OL127" s="40"/>
      <c r="OM127" s="40"/>
      <c r="ON127" s="40"/>
      <c r="OO127" s="40"/>
      <c r="OP127" s="40"/>
      <c r="OQ127" s="40"/>
      <c r="OR127" s="72"/>
      <c r="OS127" s="73"/>
      <c r="OT127" s="40"/>
      <c r="OU127" s="40"/>
      <c r="OV127" s="40"/>
      <c r="OW127" s="40"/>
      <c r="OX127" s="40"/>
      <c r="OY127" s="40"/>
      <c r="OZ127" s="40"/>
      <c r="PA127" s="40"/>
      <c r="PB127" s="40"/>
      <c r="PC127" s="72"/>
      <c r="PD127" s="73"/>
      <c r="PE127" s="40"/>
      <c r="PF127" s="40"/>
      <c r="PG127" s="40"/>
      <c r="PH127" s="40"/>
      <c r="PI127" s="40"/>
      <c r="PJ127" s="40"/>
      <c r="PK127" s="40"/>
      <c r="PL127" s="40"/>
      <c r="PM127" s="40"/>
      <c r="PN127" s="72"/>
      <c r="PO127" s="73"/>
      <c r="PP127" s="40"/>
      <c r="PQ127" s="40"/>
      <c r="PR127" s="40"/>
      <c r="PS127" s="40"/>
      <c r="PT127" s="40"/>
      <c r="PU127" s="40"/>
      <c r="PV127" s="40"/>
      <c r="PW127" s="40"/>
      <c r="PX127" s="40"/>
      <c r="PY127" s="72"/>
      <c r="PZ127" s="73"/>
      <c r="QA127" s="40"/>
      <c r="QB127" s="40"/>
      <c r="QC127" s="40"/>
      <c r="QD127" s="40"/>
      <c r="QE127" s="40"/>
      <c r="QF127" s="40"/>
      <c r="QG127" s="40"/>
      <c r="QH127" s="40"/>
      <c r="QI127" s="40"/>
      <c r="QJ127" s="72"/>
      <c r="QK127" s="73"/>
      <c r="QL127" s="40"/>
      <c r="QM127" s="40"/>
      <c r="QN127" s="40"/>
      <c r="QO127" s="40"/>
      <c r="QP127" s="40"/>
      <c r="QQ127" s="40"/>
      <c r="QR127" s="40"/>
      <c r="QS127" s="40"/>
      <c r="QT127" s="40"/>
      <c r="QU127" s="72"/>
      <c r="QV127" s="73"/>
      <c r="QW127" s="40"/>
      <c r="QX127" s="40"/>
      <c r="QY127" s="40"/>
      <c r="QZ127" s="40"/>
      <c r="RA127" s="40"/>
      <c r="RB127" s="40"/>
      <c r="RC127" s="40"/>
      <c r="RD127" s="40"/>
      <c r="RE127" s="40"/>
      <c r="RF127" s="72"/>
      <c r="RG127" s="73"/>
      <c r="RH127" s="40"/>
      <c r="RI127" s="40"/>
      <c r="RJ127" s="40"/>
      <c r="RK127" s="40"/>
      <c r="RL127" s="40"/>
      <c r="RM127" s="40"/>
      <c r="RN127" s="40"/>
      <c r="RO127" s="40"/>
      <c r="RP127" s="40"/>
      <c r="RQ127" s="72"/>
      <c r="RR127" s="73"/>
      <c r="RS127" s="40"/>
      <c r="RT127" s="40"/>
      <c r="RU127" s="40"/>
      <c r="RV127" s="40"/>
      <c r="RW127" s="40"/>
      <c r="RX127" s="40"/>
      <c r="RY127" s="40"/>
      <c r="RZ127" s="40"/>
      <c r="SA127" s="40"/>
      <c r="SB127" s="72"/>
      <c r="SC127" s="73"/>
      <c r="SD127" s="40"/>
      <c r="SE127" s="40"/>
      <c r="SF127" s="40"/>
      <c r="SG127" s="40"/>
      <c r="SH127" s="40"/>
      <c r="SI127" s="40"/>
      <c r="SJ127" s="40"/>
      <c r="SK127" s="40"/>
      <c r="SL127" s="40"/>
      <c r="SM127" s="72"/>
      <c r="SN127" s="73"/>
      <c r="SO127" s="40"/>
      <c r="SP127" s="40"/>
      <c r="SQ127" s="40"/>
      <c r="SR127" s="40"/>
      <c r="SS127" s="40"/>
      <c r="ST127" s="40"/>
      <c r="SU127" s="40"/>
      <c r="SV127" s="40"/>
      <c r="SW127" s="40"/>
      <c r="SX127" s="72"/>
      <c r="SY127" s="73"/>
      <c r="SZ127" s="40"/>
      <c r="TA127" s="40"/>
      <c r="TB127" s="40"/>
      <c r="TC127" s="40"/>
      <c r="TD127" s="40"/>
      <c r="TE127" s="40"/>
      <c r="TF127" s="40"/>
      <c r="TG127" s="40"/>
      <c r="TH127" s="40"/>
      <c r="TI127" s="72"/>
      <c r="TJ127" s="73"/>
      <c r="TK127" s="40"/>
      <c r="TL127" s="40"/>
      <c r="TM127" s="40"/>
      <c r="TN127" s="40"/>
      <c r="TO127" s="40"/>
      <c r="TP127" s="40"/>
      <c r="TQ127" s="40"/>
      <c r="TR127" s="40"/>
      <c r="TS127" s="40"/>
      <c r="TT127" s="72"/>
      <c r="TU127" s="73"/>
      <c r="TV127" s="40"/>
      <c r="TW127" s="40"/>
      <c r="TX127" s="40"/>
      <c r="TY127" s="40"/>
      <c r="TZ127" s="40"/>
      <c r="UA127" s="40"/>
      <c r="UB127" s="40"/>
      <c r="UC127" s="40"/>
      <c r="UD127" s="40"/>
      <c r="UE127" s="72"/>
    </row>
    <row r="128" spans="1:551" x14ac:dyDescent="0.25">
      <c r="A128" s="75"/>
      <c r="B128" s="73"/>
      <c r="C128" s="154" t="str">
        <f>'Site 1'!C103</f>
        <v>First Year Implementation (Projected)</v>
      </c>
      <c r="D128" s="155"/>
      <c r="E128" s="155"/>
      <c r="F128" s="155"/>
      <c r="G128" s="155"/>
      <c r="H128" s="156"/>
      <c r="I128" s="40"/>
      <c r="J128" s="40"/>
      <c r="K128" s="40"/>
      <c r="L128" s="72"/>
      <c r="M128" s="73"/>
      <c r="N128" s="154" t="str">
        <f>C128</f>
        <v>First Year Implementation (Projected)</v>
      </c>
      <c r="O128" s="155"/>
      <c r="P128" s="155"/>
      <c r="Q128" s="155"/>
      <c r="R128" s="155"/>
      <c r="S128" s="156"/>
      <c r="T128" s="40"/>
      <c r="U128" s="40"/>
      <c r="V128" s="40"/>
      <c r="W128" s="72"/>
      <c r="X128" s="73"/>
      <c r="Y128" s="154" t="str">
        <f>N128</f>
        <v>First Year Implementation (Projected)</v>
      </c>
      <c r="Z128" s="155"/>
      <c r="AA128" s="155"/>
      <c r="AB128" s="155"/>
      <c r="AC128" s="155"/>
      <c r="AD128" s="156"/>
      <c r="AE128" s="40"/>
      <c r="AF128" s="40"/>
      <c r="AG128" s="40"/>
      <c r="AH128" s="72"/>
      <c r="AI128" s="73"/>
      <c r="AJ128" s="154" t="str">
        <f>Y128</f>
        <v>First Year Implementation (Projected)</v>
      </c>
      <c r="AK128" s="155"/>
      <c r="AL128" s="155"/>
      <c r="AM128" s="155"/>
      <c r="AN128" s="155"/>
      <c r="AO128" s="156"/>
      <c r="AP128" s="40"/>
      <c r="AQ128" s="40"/>
      <c r="AR128" s="40"/>
      <c r="AS128" s="72"/>
      <c r="AT128" s="73"/>
      <c r="AU128" s="154" t="str">
        <f>AJ128</f>
        <v>First Year Implementation (Projected)</v>
      </c>
      <c r="AV128" s="155"/>
      <c r="AW128" s="155"/>
      <c r="AX128" s="155"/>
      <c r="AY128" s="155"/>
      <c r="AZ128" s="156"/>
      <c r="BA128" s="40"/>
      <c r="BB128" s="40"/>
      <c r="BC128" s="40"/>
      <c r="BD128" s="72"/>
      <c r="BE128" s="73"/>
      <c r="BF128" s="154" t="str">
        <f>AU128</f>
        <v>First Year Implementation (Projected)</v>
      </c>
      <c r="BG128" s="155"/>
      <c r="BH128" s="155"/>
      <c r="BI128" s="155"/>
      <c r="BJ128" s="155"/>
      <c r="BK128" s="156"/>
      <c r="BL128" s="40"/>
      <c r="BM128" s="40"/>
      <c r="BN128" s="40"/>
      <c r="BO128" s="72"/>
      <c r="BP128" s="73"/>
      <c r="BQ128" s="154" t="str">
        <f>BF128</f>
        <v>First Year Implementation (Projected)</v>
      </c>
      <c r="BR128" s="155"/>
      <c r="BS128" s="155"/>
      <c r="BT128" s="155"/>
      <c r="BU128" s="155"/>
      <c r="BV128" s="156"/>
      <c r="BW128" s="40"/>
      <c r="BX128" s="40"/>
      <c r="BY128" s="40"/>
      <c r="BZ128" s="72"/>
      <c r="CA128" s="73"/>
      <c r="CB128" s="154" t="str">
        <f>BQ128</f>
        <v>First Year Implementation (Projected)</v>
      </c>
      <c r="CC128" s="155"/>
      <c r="CD128" s="155"/>
      <c r="CE128" s="155"/>
      <c r="CF128" s="155"/>
      <c r="CG128" s="156"/>
      <c r="CH128" s="40"/>
      <c r="CI128" s="40"/>
      <c r="CJ128" s="40"/>
      <c r="CK128" s="72"/>
      <c r="CL128" s="73"/>
      <c r="CM128" s="154" t="str">
        <f>CB128</f>
        <v>First Year Implementation (Projected)</v>
      </c>
      <c r="CN128" s="155"/>
      <c r="CO128" s="155"/>
      <c r="CP128" s="155"/>
      <c r="CQ128" s="155"/>
      <c r="CR128" s="156"/>
      <c r="CS128" s="40"/>
      <c r="CT128" s="40"/>
      <c r="CU128" s="40"/>
      <c r="CV128" s="72"/>
      <c r="CW128" s="73"/>
      <c r="CX128" s="154" t="str">
        <f>CM128</f>
        <v>First Year Implementation (Projected)</v>
      </c>
      <c r="CY128" s="155"/>
      <c r="CZ128" s="155"/>
      <c r="DA128" s="155"/>
      <c r="DB128" s="155"/>
      <c r="DC128" s="156"/>
      <c r="DD128" s="40"/>
      <c r="DE128" s="40"/>
      <c r="DF128" s="40"/>
      <c r="DG128" s="72"/>
      <c r="DH128" s="73"/>
      <c r="DI128" s="154" t="str">
        <f>CX128</f>
        <v>First Year Implementation (Projected)</v>
      </c>
      <c r="DJ128" s="155"/>
      <c r="DK128" s="155"/>
      <c r="DL128" s="155"/>
      <c r="DM128" s="155"/>
      <c r="DN128" s="156"/>
      <c r="DO128" s="40"/>
      <c r="DP128" s="40"/>
      <c r="DQ128" s="40"/>
      <c r="DR128" s="72"/>
      <c r="DS128" s="73"/>
      <c r="DT128" s="154" t="str">
        <f>DI128</f>
        <v>First Year Implementation (Projected)</v>
      </c>
      <c r="DU128" s="155"/>
      <c r="DV128" s="155"/>
      <c r="DW128" s="155"/>
      <c r="DX128" s="155"/>
      <c r="DY128" s="156"/>
      <c r="DZ128" s="40"/>
      <c r="EA128" s="40"/>
      <c r="EB128" s="40"/>
      <c r="EC128" s="72"/>
      <c r="ED128" s="73"/>
      <c r="EE128" s="154" t="str">
        <f>DT128</f>
        <v>First Year Implementation (Projected)</v>
      </c>
      <c r="EF128" s="155"/>
      <c r="EG128" s="155"/>
      <c r="EH128" s="155"/>
      <c r="EI128" s="155"/>
      <c r="EJ128" s="156"/>
      <c r="EK128" s="40"/>
      <c r="EL128" s="40"/>
      <c r="EM128" s="40"/>
      <c r="EN128" s="72"/>
      <c r="EO128" s="73"/>
      <c r="EP128" s="154" t="str">
        <f>EE128</f>
        <v>First Year Implementation (Projected)</v>
      </c>
      <c r="EQ128" s="155"/>
      <c r="ER128" s="155"/>
      <c r="ES128" s="155"/>
      <c r="ET128" s="155"/>
      <c r="EU128" s="156"/>
      <c r="EV128" s="40"/>
      <c r="EW128" s="40"/>
      <c r="EX128" s="40"/>
      <c r="EY128" s="72"/>
      <c r="EZ128" s="73"/>
      <c r="FA128" s="154" t="str">
        <f>EP128</f>
        <v>First Year Implementation (Projected)</v>
      </c>
      <c r="FB128" s="155"/>
      <c r="FC128" s="155"/>
      <c r="FD128" s="155"/>
      <c r="FE128" s="155"/>
      <c r="FF128" s="156"/>
      <c r="FG128" s="40"/>
      <c r="FH128" s="40"/>
      <c r="FI128" s="40"/>
      <c r="FJ128" s="72"/>
      <c r="FK128" s="73"/>
      <c r="FL128" s="154" t="str">
        <f>FA128</f>
        <v>First Year Implementation (Projected)</v>
      </c>
      <c r="FM128" s="155"/>
      <c r="FN128" s="155"/>
      <c r="FO128" s="155"/>
      <c r="FP128" s="155"/>
      <c r="FQ128" s="156"/>
      <c r="FR128" s="40"/>
      <c r="FS128" s="40"/>
      <c r="FT128" s="40"/>
      <c r="FU128" s="72"/>
      <c r="FV128" s="73"/>
      <c r="FW128" s="154" t="str">
        <f>FL128</f>
        <v>First Year Implementation (Projected)</v>
      </c>
      <c r="FX128" s="155"/>
      <c r="FY128" s="155"/>
      <c r="FZ128" s="155"/>
      <c r="GA128" s="155"/>
      <c r="GB128" s="156"/>
      <c r="GC128" s="40"/>
      <c r="GD128" s="40"/>
      <c r="GE128" s="40"/>
      <c r="GF128" s="72"/>
      <c r="GG128" s="73"/>
      <c r="GH128" s="154" t="str">
        <f>FW128</f>
        <v>First Year Implementation (Projected)</v>
      </c>
      <c r="GI128" s="155"/>
      <c r="GJ128" s="155"/>
      <c r="GK128" s="155"/>
      <c r="GL128" s="155"/>
      <c r="GM128" s="156"/>
      <c r="GN128" s="40"/>
      <c r="GO128" s="40"/>
      <c r="GP128" s="40"/>
      <c r="GQ128" s="72"/>
      <c r="GR128" s="73"/>
      <c r="GS128" s="154" t="str">
        <f>GH128</f>
        <v>First Year Implementation (Projected)</v>
      </c>
      <c r="GT128" s="155"/>
      <c r="GU128" s="155"/>
      <c r="GV128" s="155"/>
      <c r="GW128" s="155"/>
      <c r="GX128" s="156"/>
      <c r="GY128" s="40"/>
      <c r="GZ128" s="40"/>
      <c r="HA128" s="40"/>
      <c r="HB128" s="72"/>
      <c r="HC128" s="73"/>
      <c r="HD128" s="154" t="str">
        <f>GS128</f>
        <v>First Year Implementation (Projected)</v>
      </c>
      <c r="HE128" s="155"/>
      <c r="HF128" s="155"/>
      <c r="HG128" s="155"/>
      <c r="HH128" s="155"/>
      <c r="HI128" s="156"/>
      <c r="HJ128" s="40"/>
      <c r="HK128" s="40"/>
      <c r="HL128" s="40"/>
      <c r="HM128" s="72"/>
      <c r="HN128" s="73"/>
      <c r="HO128" s="154" t="str">
        <f>HD128</f>
        <v>First Year Implementation (Projected)</v>
      </c>
      <c r="HP128" s="155"/>
      <c r="HQ128" s="155"/>
      <c r="HR128" s="155"/>
      <c r="HS128" s="155"/>
      <c r="HT128" s="156"/>
      <c r="HU128" s="40"/>
      <c r="HV128" s="40"/>
      <c r="HW128" s="40"/>
      <c r="HX128" s="72"/>
      <c r="HY128" s="73"/>
      <c r="HZ128" s="154" t="str">
        <f>HO128</f>
        <v>First Year Implementation (Projected)</v>
      </c>
      <c r="IA128" s="155"/>
      <c r="IB128" s="155"/>
      <c r="IC128" s="155"/>
      <c r="ID128" s="155"/>
      <c r="IE128" s="156"/>
      <c r="IF128" s="40"/>
      <c r="IG128" s="40"/>
      <c r="IH128" s="40"/>
      <c r="II128" s="72"/>
      <c r="IJ128" s="73"/>
      <c r="IK128" s="154" t="str">
        <f>HZ128</f>
        <v>First Year Implementation (Projected)</v>
      </c>
      <c r="IL128" s="155"/>
      <c r="IM128" s="155"/>
      <c r="IN128" s="155"/>
      <c r="IO128" s="155"/>
      <c r="IP128" s="156"/>
      <c r="IQ128" s="40"/>
      <c r="IR128" s="40"/>
      <c r="IS128" s="40"/>
      <c r="IT128" s="72"/>
      <c r="IU128" s="73"/>
      <c r="IV128" s="154" t="str">
        <f>IK128</f>
        <v>First Year Implementation (Projected)</v>
      </c>
      <c r="IW128" s="155"/>
      <c r="IX128" s="155"/>
      <c r="IY128" s="155"/>
      <c r="IZ128" s="155"/>
      <c r="JA128" s="156"/>
      <c r="JB128" s="40"/>
      <c r="JC128" s="40"/>
      <c r="JD128" s="40"/>
      <c r="JE128" s="72"/>
      <c r="JF128" s="73"/>
      <c r="JG128" s="154" t="str">
        <f>IV128</f>
        <v>First Year Implementation (Projected)</v>
      </c>
      <c r="JH128" s="155"/>
      <c r="JI128" s="155"/>
      <c r="JJ128" s="155"/>
      <c r="JK128" s="155"/>
      <c r="JL128" s="156"/>
      <c r="JM128" s="40"/>
      <c r="JN128" s="40"/>
      <c r="JO128" s="40"/>
      <c r="JP128" s="72"/>
      <c r="JQ128" s="73"/>
      <c r="JR128" s="154" t="str">
        <f>JG128</f>
        <v>First Year Implementation (Projected)</v>
      </c>
      <c r="JS128" s="155"/>
      <c r="JT128" s="155"/>
      <c r="JU128" s="155"/>
      <c r="JV128" s="155"/>
      <c r="JW128" s="156"/>
      <c r="JX128" s="40"/>
      <c r="JY128" s="40"/>
      <c r="JZ128" s="40"/>
      <c r="KA128" s="72"/>
      <c r="KB128" s="73"/>
      <c r="KC128" s="154" t="str">
        <f>JR128</f>
        <v>First Year Implementation (Projected)</v>
      </c>
      <c r="KD128" s="155"/>
      <c r="KE128" s="155"/>
      <c r="KF128" s="155"/>
      <c r="KG128" s="155"/>
      <c r="KH128" s="156"/>
      <c r="KI128" s="40"/>
      <c r="KJ128" s="40"/>
      <c r="KK128" s="40"/>
      <c r="KL128" s="72"/>
      <c r="KM128" s="73"/>
      <c r="KN128" s="154" t="str">
        <f>KC128</f>
        <v>First Year Implementation (Projected)</v>
      </c>
      <c r="KO128" s="155"/>
      <c r="KP128" s="155"/>
      <c r="KQ128" s="155"/>
      <c r="KR128" s="155"/>
      <c r="KS128" s="156"/>
      <c r="KT128" s="40"/>
      <c r="KU128" s="40"/>
      <c r="KV128" s="40"/>
      <c r="KW128" s="72"/>
      <c r="KX128" s="73"/>
      <c r="KY128" s="154" t="str">
        <f>KN128</f>
        <v>First Year Implementation (Projected)</v>
      </c>
      <c r="KZ128" s="155"/>
      <c r="LA128" s="155"/>
      <c r="LB128" s="155"/>
      <c r="LC128" s="155"/>
      <c r="LD128" s="156"/>
      <c r="LE128" s="40"/>
      <c r="LF128" s="40"/>
      <c r="LG128" s="40"/>
      <c r="LH128" s="72"/>
      <c r="LI128" s="73"/>
      <c r="LJ128" s="154" t="str">
        <f>KY128</f>
        <v>First Year Implementation (Projected)</v>
      </c>
      <c r="LK128" s="155"/>
      <c r="LL128" s="155"/>
      <c r="LM128" s="155"/>
      <c r="LN128" s="155"/>
      <c r="LO128" s="156"/>
      <c r="LP128" s="40"/>
      <c r="LQ128" s="40"/>
      <c r="LR128" s="40"/>
      <c r="LS128" s="72"/>
      <c r="LT128" s="73"/>
      <c r="LU128" s="154" t="str">
        <f>LJ128</f>
        <v>First Year Implementation (Projected)</v>
      </c>
      <c r="LV128" s="155"/>
      <c r="LW128" s="155"/>
      <c r="LX128" s="155"/>
      <c r="LY128" s="155"/>
      <c r="LZ128" s="156"/>
      <c r="MA128" s="40"/>
      <c r="MB128" s="40"/>
      <c r="MC128" s="40"/>
      <c r="MD128" s="72"/>
      <c r="ME128" s="73"/>
      <c r="MF128" s="154" t="str">
        <f>LU128</f>
        <v>First Year Implementation (Projected)</v>
      </c>
      <c r="MG128" s="155"/>
      <c r="MH128" s="155"/>
      <c r="MI128" s="155"/>
      <c r="MJ128" s="155"/>
      <c r="MK128" s="156"/>
      <c r="ML128" s="40"/>
      <c r="MM128" s="40"/>
      <c r="MN128" s="40"/>
      <c r="MO128" s="72"/>
      <c r="MP128" s="73"/>
      <c r="MQ128" s="154" t="str">
        <f>MF128</f>
        <v>First Year Implementation (Projected)</v>
      </c>
      <c r="MR128" s="155"/>
      <c r="MS128" s="155"/>
      <c r="MT128" s="155"/>
      <c r="MU128" s="155"/>
      <c r="MV128" s="156"/>
      <c r="MW128" s="40"/>
      <c r="MX128" s="40"/>
      <c r="MY128" s="40"/>
      <c r="MZ128" s="72"/>
      <c r="NA128" s="73"/>
      <c r="NB128" s="154" t="str">
        <f>MQ128</f>
        <v>First Year Implementation (Projected)</v>
      </c>
      <c r="NC128" s="155"/>
      <c r="ND128" s="155"/>
      <c r="NE128" s="155"/>
      <c r="NF128" s="155"/>
      <c r="NG128" s="156"/>
      <c r="NH128" s="40"/>
      <c r="NI128" s="40"/>
      <c r="NJ128" s="40"/>
      <c r="NK128" s="72"/>
      <c r="NL128" s="73"/>
      <c r="NM128" s="154" t="str">
        <f>NB128</f>
        <v>First Year Implementation (Projected)</v>
      </c>
      <c r="NN128" s="155"/>
      <c r="NO128" s="155"/>
      <c r="NP128" s="155"/>
      <c r="NQ128" s="155"/>
      <c r="NR128" s="156"/>
      <c r="NS128" s="40"/>
      <c r="NT128" s="40"/>
      <c r="NU128" s="40"/>
      <c r="NV128" s="72"/>
      <c r="NW128" s="73"/>
      <c r="NX128" s="154" t="str">
        <f>NM128</f>
        <v>First Year Implementation (Projected)</v>
      </c>
      <c r="NY128" s="155"/>
      <c r="NZ128" s="155"/>
      <c r="OA128" s="155"/>
      <c r="OB128" s="155"/>
      <c r="OC128" s="156"/>
      <c r="OD128" s="40"/>
      <c r="OE128" s="40"/>
      <c r="OF128" s="40"/>
      <c r="OG128" s="72"/>
      <c r="OH128" s="73"/>
      <c r="OI128" s="154" t="str">
        <f>NX128</f>
        <v>First Year Implementation (Projected)</v>
      </c>
      <c r="OJ128" s="155"/>
      <c r="OK128" s="155"/>
      <c r="OL128" s="155"/>
      <c r="OM128" s="155"/>
      <c r="ON128" s="156"/>
      <c r="OO128" s="40"/>
      <c r="OP128" s="40"/>
      <c r="OQ128" s="40"/>
      <c r="OR128" s="72"/>
      <c r="OS128" s="73"/>
      <c r="OT128" s="154" t="str">
        <f>OI128</f>
        <v>First Year Implementation (Projected)</v>
      </c>
      <c r="OU128" s="155"/>
      <c r="OV128" s="155"/>
      <c r="OW128" s="155"/>
      <c r="OX128" s="155"/>
      <c r="OY128" s="156"/>
      <c r="OZ128" s="40"/>
      <c r="PA128" s="40"/>
      <c r="PB128" s="40"/>
      <c r="PC128" s="72"/>
      <c r="PD128" s="73"/>
      <c r="PE128" s="154" t="str">
        <f>OT128</f>
        <v>First Year Implementation (Projected)</v>
      </c>
      <c r="PF128" s="155"/>
      <c r="PG128" s="155"/>
      <c r="PH128" s="155"/>
      <c r="PI128" s="155"/>
      <c r="PJ128" s="156"/>
      <c r="PK128" s="40"/>
      <c r="PL128" s="40"/>
      <c r="PM128" s="40"/>
      <c r="PN128" s="72"/>
      <c r="PO128" s="73"/>
      <c r="PP128" s="154" t="str">
        <f>PE128</f>
        <v>First Year Implementation (Projected)</v>
      </c>
      <c r="PQ128" s="155"/>
      <c r="PR128" s="155"/>
      <c r="PS128" s="155"/>
      <c r="PT128" s="155"/>
      <c r="PU128" s="156"/>
      <c r="PV128" s="40"/>
      <c r="PW128" s="40"/>
      <c r="PX128" s="40"/>
      <c r="PY128" s="72"/>
      <c r="PZ128" s="73"/>
      <c r="QA128" s="154" t="str">
        <f>PP128</f>
        <v>First Year Implementation (Projected)</v>
      </c>
      <c r="QB128" s="155"/>
      <c r="QC128" s="155"/>
      <c r="QD128" s="155"/>
      <c r="QE128" s="155"/>
      <c r="QF128" s="156"/>
      <c r="QG128" s="40"/>
      <c r="QH128" s="40"/>
      <c r="QI128" s="40"/>
      <c r="QJ128" s="72"/>
      <c r="QK128" s="73"/>
      <c r="QL128" s="154" t="str">
        <f>QA128</f>
        <v>First Year Implementation (Projected)</v>
      </c>
      <c r="QM128" s="155"/>
      <c r="QN128" s="155"/>
      <c r="QO128" s="155"/>
      <c r="QP128" s="155"/>
      <c r="QQ128" s="156"/>
      <c r="QR128" s="40"/>
      <c r="QS128" s="40"/>
      <c r="QT128" s="40"/>
      <c r="QU128" s="72"/>
      <c r="QV128" s="73"/>
      <c r="QW128" s="154" t="str">
        <f>QL128</f>
        <v>First Year Implementation (Projected)</v>
      </c>
      <c r="QX128" s="155"/>
      <c r="QY128" s="155"/>
      <c r="QZ128" s="155"/>
      <c r="RA128" s="155"/>
      <c r="RB128" s="156"/>
      <c r="RC128" s="40"/>
      <c r="RD128" s="40"/>
      <c r="RE128" s="40"/>
      <c r="RF128" s="72"/>
      <c r="RG128" s="73"/>
      <c r="RH128" s="154" t="str">
        <f>QW128</f>
        <v>First Year Implementation (Projected)</v>
      </c>
      <c r="RI128" s="155"/>
      <c r="RJ128" s="155"/>
      <c r="RK128" s="155"/>
      <c r="RL128" s="155"/>
      <c r="RM128" s="156"/>
      <c r="RN128" s="40"/>
      <c r="RO128" s="40"/>
      <c r="RP128" s="40"/>
      <c r="RQ128" s="72"/>
      <c r="RR128" s="73"/>
      <c r="RS128" s="154" t="str">
        <f>RH128</f>
        <v>First Year Implementation (Projected)</v>
      </c>
      <c r="RT128" s="155"/>
      <c r="RU128" s="155"/>
      <c r="RV128" s="155"/>
      <c r="RW128" s="155"/>
      <c r="RX128" s="156"/>
      <c r="RY128" s="40"/>
      <c r="RZ128" s="40"/>
      <c r="SA128" s="40"/>
      <c r="SB128" s="72"/>
      <c r="SC128" s="73"/>
      <c r="SD128" s="154" t="str">
        <f>RS128</f>
        <v>First Year Implementation (Projected)</v>
      </c>
      <c r="SE128" s="155"/>
      <c r="SF128" s="155"/>
      <c r="SG128" s="155"/>
      <c r="SH128" s="155"/>
      <c r="SI128" s="156"/>
      <c r="SJ128" s="40"/>
      <c r="SK128" s="40"/>
      <c r="SL128" s="40"/>
      <c r="SM128" s="72"/>
      <c r="SN128" s="73"/>
      <c r="SO128" s="154" t="str">
        <f>SD128</f>
        <v>First Year Implementation (Projected)</v>
      </c>
      <c r="SP128" s="155"/>
      <c r="SQ128" s="155"/>
      <c r="SR128" s="155"/>
      <c r="SS128" s="155"/>
      <c r="ST128" s="156"/>
      <c r="SU128" s="40"/>
      <c r="SV128" s="40"/>
      <c r="SW128" s="40"/>
      <c r="SX128" s="72"/>
      <c r="SY128" s="73"/>
      <c r="SZ128" s="154" t="str">
        <f>SO128</f>
        <v>First Year Implementation (Projected)</v>
      </c>
      <c r="TA128" s="155"/>
      <c r="TB128" s="155"/>
      <c r="TC128" s="155"/>
      <c r="TD128" s="155"/>
      <c r="TE128" s="156"/>
      <c r="TF128" s="40"/>
      <c r="TG128" s="40"/>
      <c r="TH128" s="40"/>
      <c r="TI128" s="72"/>
      <c r="TJ128" s="73"/>
      <c r="TK128" s="154" t="str">
        <f>SZ128</f>
        <v>First Year Implementation (Projected)</v>
      </c>
      <c r="TL128" s="155"/>
      <c r="TM128" s="155"/>
      <c r="TN128" s="155"/>
      <c r="TO128" s="155"/>
      <c r="TP128" s="156"/>
      <c r="TQ128" s="40"/>
      <c r="TR128" s="40"/>
      <c r="TS128" s="40"/>
      <c r="TT128" s="72"/>
      <c r="TU128" s="73"/>
      <c r="TV128" s="154" t="str">
        <f>TK128</f>
        <v>First Year Implementation (Projected)</v>
      </c>
      <c r="TW128" s="155"/>
      <c r="TX128" s="155"/>
      <c r="TY128" s="155"/>
      <c r="TZ128" s="155"/>
      <c r="UA128" s="156"/>
      <c r="UB128" s="40"/>
      <c r="UC128" s="40"/>
      <c r="UD128" s="40"/>
      <c r="UE128" s="72"/>
    </row>
    <row r="129" spans="1:551" x14ac:dyDescent="0.25">
      <c r="A129" s="75"/>
      <c r="B129" s="73"/>
      <c r="C129" s="166" t="str">
        <f>C106</f>
        <v>Position by Title</v>
      </c>
      <c r="D129" s="166"/>
      <c r="E129" s="166"/>
      <c r="F129" s="166" t="str">
        <f>F106</f>
        <v>#FTEs</v>
      </c>
      <c r="G129" s="167" t="str">
        <f>G106</f>
        <v>Schedule</v>
      </c>
      <c r="H129" s="167"/>
      <c r="I129" s="40"/>
      <c r="J129" s="40"/>
      <c r="K129" s="40"/>
      <c r="L129" s="72"/>
      <c r="M129" s="73"/>
      <c r="N129" s="166" t="str">
        <f>N106</f>
        <v>Position by Title</v>
      </c>
      <c r="O129" s="166"/>
      <c r="P129" s="166"/>
      <c r="Q129" s="166" t="str">
        <f>Q106</f>
        <v>#FTEs</v>
      </c>
      <c r="R129" s="167" t="str">
        <f>R106</f>
        <v>Schedule</v>
      </c>
      <c r="S129" s="167"/>
      <c r="T129" s="40"/>
      <c r="U129" s="40"/>
      <c r="V129" s="40"/>
      <c r="W129" s="72"/>
      <c r="X129" s="73"/>
      <c r="Y129" s="166" t="str">
        <f>Y106</f>
        <v>Position by Title</v>
      </c>
      <c r="Z129" s="166"/>
      <c r="AA129" s="166"/>
      <c r="AB129" s="166" t="str">
        <f>AB106</f>
        <v>#FTEs</v>
      </c>
      <c r="AC129" s="167" t="str">
        <f>AC106</f>
        <v>Schedule</v>
      </c>
      <c r="AD129" s="167"/>
      <c r="AE129" s="40"/>
      <c r="AF129" s="40"/>
      <c r="AG129" s="40"/>
      <c r="AH129" s="72"/>
      <c r="AI129" s="73"/>
      <c r="AJ129" s="166" t="str">
        <f>AJ106</f>
        <v>Position by Title</v>
      </c>
      <c r="AK129" s="166"/>
      <c r="AL129" s="166"/>
      <c r="AM129" s="166" t="str">
        <f>AM106</f>
        <v>#FTEs</v>
      </c>
      <c r="AN129" s="167" t="str">
        <f>AN106</f>
        <v>Schedule</v>
      </c>
      <c r="AO129" s="167"/>
      <c r="AP129" s="40"/>
      <c r="AQ129" s="40"/>
      <c r="AR129" s="40"/>
      <c r="AS129" s="72"/>
      <c r="AT129" s="73"/>
      <c r="AU129" s="166" t="str">
        <f>AU106</f>
        <v>Position by Title</v>
      </c>
      <c r="AV129" s="166"/>
      <c r="AW129" s="166"/>
      <c r="AX129" s="166" t="str">
        <f>AX106</f>
        <v>#FTEs</v>
      </c>
      <c r="AY129" s="167" t="str">
        <f>AY106</f>
        <v>Schedule</v>
      </c>
      <c r="AZ129" s="167"/>
      <c r="BA129" s="40"/>
      <c r="BB129" s="40"/>
      <c r="BC129" s="40"/>
      <c r="BD129" s="72"/>
      <c r="BE129" s="73"/>
      <c r="BF129" s="166" t="str">
        <f>BF106</f>
        <v>Position by Title</v>
      </c>
      <c r="BG129" s="166"/>
      <c r="BH129" s="166"/>
      <c r="BI129" s="166" t="str">
        <f>BI106</f>
        <v>#FTEs</v>
      </c>
      <c r="BJ129" s="167" t="str">
        <f>BJ106</f>
        <v>Schedule</v>
      </c>
      <c r="BK129" s="167"/>
      <c r="BL129" s="40"/>
      <c r="BM129" s="40"/>
      <c r="BN129" s="40"/>
      <c r="BO129" s="72"/>
      <c r="BP129" s="73"/>
      <c r="BQ129" s="166" t="str">
        <f>BQ106</f>
        <v>Position by Title</v>
      </c>
      <c r="BR129" s="166"/>
      <c r="BS129" s="166"/>
      <c r="BT129" s="166" t="str">
        <f>BT106</f>
        <v>#FTEs</v>
      </c>
      <c r="BU129" s="167" t="str">
        <f>BU106</f>
        <v>Schedule</v>
      </c>
      <c r="BV129" s="167"/>
      <c r="BW129" s="40"/>
      <c r="BX129" s="40"/>
      <c r="BY129" s="40"/>
      <c r="BZ129" s="72"/>
      <c r="CA129" s="73"/>
      <c r="CB129" s="166" t="str">
        <f>CB106</f>
        <v>Position by Title</v>
      </c>
      <c r="CC129" s="166"/>
      <c r="CD129" s="166"/>
      <c r="CE129" s="166" t="str">
        <f>CE106</f>
        <v>#FTEs</v>
      </c>
      <c r="CF129" s="167" t="str">
        <f>CF106</f>
        <v>Schedule</v>
      </c>
      <c r="CG129" s="167"/>
      <c r="CH129" s="40"/>
      <c r="CI129" s="40"/>
      <c r="CJ129" s="40"/>
      <c r="CK129" s="72"/>
      <c r="CL129" s="73"/>
      <c r="CM129" s="166" t="str">
        <f>CM106</f>
        <v>Position by Title</v>
      </c>
      <c r="CN129" s="166"/>
      <c r="CO129" s="166"/>
      <c r="CP129" s="166" t="str">
        <f>CP106</f>
        <v>#FTEs</v>
      </c>
      <c r="CQ129" s="167" t="str">
        <f>CQ106</f>
        <v>Schedule</v>
      </c>
      <c r="CR129" s="167"/>
      <c r="CS129" s="40"/>
      <c r="CT129" s="40"/>
      <c r="CU129" s="40"/>
      <c r="CV129" s="72"/>
      <c r="CW129" s="73"/>
      <c r="CX129" s="166" t="str">
        <f>CX106</f>
        <v>Position by Title</v>
      </c>
      <c r="CY129" s="166"/>
      <c r="CZ129" s="166"/>
      <c r="DA129" s="166" t="str">
        <f>DA106</f>
        <v>#FTEs</v>
      </c>
      <c r="DB129" s="167" t="str">
        <f>DB106</f>
        <v>Schedule</v>
      </c>
      <c r="DC129" s="167"/>
      <c r="DD129" s="40"/>
      <c r="DE129" s="40"/>
      <c r="DF129" s="40"/>
      <c r="DG129" s="72"/>
      <c r="DH129" s="73"/>
      <c r="DI129" s="166" t="str">
        <f>DI106</f>
        <v>Position by Title</v>
      </c>
      <c r="DJ129" s="166"/>
      <c r="DK129" s="166"/>
      <c r="DL129" s="166" t="str">
        <f>DL106</f>
        <v>#FTEs</v>
      </c>
      <c r="DM129" s="167" t="str">
        <f>DM106</f>
        <v>Schedule</v>
      </c>
      <c r="DN129" s="167"/>
      <c r="DO129" s="40"/>
      <c r="DP129" s="40"/>
      <c r="DQ129" s="40"/>
      <c r="DR129" s="72"/>
      <c r="DS129" s="73"/>
      <c r="DT129" s="166" t="str">
        <f>DT106</f>
        <v>Position by Title</v>
      </c>
      <c r="DU129" s="166"/>
      <c r="DV129" s="166"/>
      <c r="DW129" s="166" t="str">
        <f>DW106</f>
        <v>#FTEs</v>
      </c>
      <c r="DX129" s="167" t="str">
        <f>DX106</f>
        <v>Schedule</v>
      </c>
      <c r="DY129" s="167"/>
      <c r="DZ129" s="40"/>
      <c r="EA129" s="40"/>
      <c r="EB129" s="40"/>
      <c r="EC129" s="72"/>
      <c r="ED129" s="73"/>
      <c r="EE129" s="166" t="str">
        <f>EE106</f>
        <v>Position by Title</v>
      </c>
      <c r="EF129" s="166"/>
      <c r="EG129" s="166"/>
      <c r="EH129" s="166" t="str">
        <f>EH106</f>
        <v>#FTEs</v>
      </c>
      <c r="EI129" s="167" t="str">
        <f>EI106</f>
        <v>Schedule</v>
      </c>
      <c r="EJ129" s="167"/>
      <c r="EK129" s="40"/>
      <c r="EL129" s="40"/>
      <c r="EM129" s="40"/>
      <c r="EN129" s="72"/>
      <c r="EO129" s="73"/>
      <c r="EP129" s="166" t="str">
        <f>EP106</f>
        <v>Position by Title</v>
      </c>
      <c r="EQ129" s="166"/>
      <c r="ER129" s="166"/>
      <c r="ES129" s="166" t="str">
        <f>ES106</f>
        <v>#FTEs</v>
      </c>
      <c r="ET129" s="167" t="str">
        <f>ET106</f>
        <v>Schedule</v>
      </c>
      <c r="EU129" s="167"/>
      <c r="EV129" s="40"/>
      <c r="EW129" s="40"/>
      <c r="EX129" s="40"/>
      <c r="EY129" s="72"/>
      <c r="EZ129" s="73"/>
      <c r="FA129" s="166" t="str">
        <f>FA106</f>
        <v>Position by Title</v>
      </c>
      <c r="FB129" s="166"/>
      <c r="FC129" s="166"/>
      <c r="FD129" s="166" t="str">
        <f>FD106</f>
        <v>#FTEs</v>
      </c>
      <c r="FE129" s="167" t="str">
        <f>FE106</f>
        <v>Schedule</v>
      </c>
      <c r="FF129" s="167"/>
      <c r="FG129" s="40"/>
      <c r="FH129" s="40"/>
      <c r="FI129" s="40"/>
      <c r="FJ129" s="72"/>
      <c r="FK129" s="73"/>
      <c r="FL129" s="166" t="str">
        <f>FL106</f>
        <v>Position by Title</v>
      </c>
      <c r="FM129" s="166"/>
      <c r="FN129" s="166"/>
      <c r="FO129" s="166" t="str">
        <f>FO106</f>
        <v>#FTEs</v>
      </c>
      <c r="FP129" s="167" t="str">
        <f>FP106</f>
        <v>Schedule</v>
      </c>
      <c r="FQ129" s="167"/>
      <c r="FR129" s="40"/>
      <c r="FS129" s="40"/>
      <c r="FT129" s="40"/>
      <c r="FU129" s="72"/>
      <c r="FV129" s="73"/>
      <c r="FW129" s="166" t="str">
        <f>FW106</f>
        <v>Position by Title</v>
      </c>
      <c r="FX129" s="166"/>
      <c r="FY129" s="166"/>
      <c r="FZ129" s="166" t="str">
        <f>FZ106</f>
        <v>#FTEs</v>
      </c>
      <c r="GA129" s="167" t="str">
        <f>GA106</f>
        <v>Schedule</v>
      </c>
      <c r="GB129" s="167"/>
      <c r="GC129" s="40"/>
      <c r="GD129" s="40"/>
      <c r="GE129" s="40"/>
      <c r="GF129" s="72"/>
      <c r="GG129" s="73"/>
      <c r="GH129" s="166" t="str">
        <f>GH106</f>
        <v>Position by Title</v>
      </c>
      <c r="GI129" s="166"/>
      <c r="GJ129" s="166"/>
      <c r="GK129" s="166" t="str">
        <f>GK106</f>
        <v>#FTEs</v>
      </c>
      <c r="GL129" s="167" t="str">
        <f>GL106</f>
        <v>Schedule</v>
      </c>
      <c r="GM129" s="167"/>
      <c r="GN129" s="40"/>
      <c r="GO129" s="40"/>
      <c r="GP129" s="40"/>
      <c r="GQ129" s="72"/>
      <c r="GR129" s="73"/>
      <c r="GS129" s="166" t="str">
        <f>GS106</f>
        <v>Position by Title</v>
      </c>
      <c r="GT129" s="166"/>
      <c r="GU129" s="166"/>
      <c r="GV129" s="166" t="str">
        <f>GV106</f>
        <v>#FTEs</v>
      </c>
      <c r="GW129" s="167" t="str">
        <f>GW106</f>
        <v>Schedule</v>
      </c>
      <c r="GX129" s="167"/>
      <c r="GY129" s="40"/>
      <c r="GZ129" s="40"/>
      <c r="HA129" s="40"/>
      <c r="HB129" s="72"/>
      <c r="HC129" s="73"/>
      <c r="HD129" s="166" t="str">
        <f>HD106</f>
        <v>Position by Title</v>
      </c>
      <c r="HE129" s="166"/>
      <c r="HF129" s="166"/>
      <c r="HG129" s="166" t="str">
        <f>HG106</f>
        <v>#FTEs</v>
      </c>
      <c r="HH129" s="167" t="str">
        <f>HH106</f>
        <v>Schedule</v>
      </c>
      <c r="HI129" s="167"/>
      <c r="HJ129" s="40"/>
      <c r="HK129" s="40"/>
      <c r="HL129" s="40"/>
      <c r="HM129" s="72"/>
      <c r="HN129" s="73"/>
      <c r="HO129" s="166" t="str">
        <f>HO106</f>
        <v>Position by Title</v>
      </c>
      <c r="HP129" s="166"/>
      <c r="HQ129" s="166"/>
      <c r="HR129" s="166" t="str">
        <f>HR106</f>
        <v>#FTEs</v>
      </c>
      <c r="HS129" s="167" t="str">
        <f>HS106</f>
        <v>Schedule</v>
      </c>
      <c r="HT129" s="167"/>
      <c r="HU129" s="40"/>
      <c r="HV129" s="40"/>
      <c r="HW129" s="40"/>
      <c r="HX129" s="72"/>
      <c r="HY129" s="73"/>
      <c r="HZ129" s="166" t="str">
        <f>HZ106</f>
        <v>Position by Title</v>
      </c>
      <c r="IA129" s="166"/>
      <c r="IB129" s="166"/>
      <c r="IC129" s="166" t="str">
        <f>IC106</f>
        <v>#FTEs</v>
      </c>
      <c r="ID129" s="167" t="str">
        <f>ID106</f>
        <v>Schedule</v>
      </c>
      <c r="IE129" s="167"/>
      <c r="IF129" s="40"/>
      <c r="IG129" s="40"/>
      <c r="IH129" s="40"/>
      <c r="II129" s="72"/>
      <c r="IJ129" s="73"/>
      <c r="IK129" s="166" t="str">
        <f>IK106</f>
        <v>Position by Title</v>
      </c>
      <c r="IL129" s="166"/>
      <c r="IM129" s="166"/>
      <c r="IN129" s="166" t="str">
        <f>IN106</f>
        <v>#FTEs</v>
      </c>
      <c r="IO129" s="167" t="str">
        <f>IO106</f>
        <v>Schedule</v>
      </c>
      <c r="IP129" s="167"/>
      <c r="IQ129" s="40"/>
      <c r="IR129" s="40"/>
      <c r="IS129" s="40"/>
      <c r="IT129" s="72"/>
      <c r="IU129" s="73"/>
      <c r="IV129" s="166" t="str">
        <f>IV106</f>
        <v>Position by Title</v>
      </c>
      <c r="IW129" s="166"/>
      <c r="IX129" s="166"/>
      <c r="IY129" s="166" t="str">
        <f>IY106</f>
        <v>#FTEs</v>
      </c>
      <c r="IZ129" s="167" t="str">
        <f>IZ106</f>
        <v>Schedule</v>
      </c>
      <c r="JA129" s="167"/>
      <c r="JB129" s="40"/>
      <c r="JC129" s="40"/>
      <c r="JD129" s="40"/>
      <c r="JE129" s="72"/>
      <c r="JF129" s="73"/>
      <c r="JG129" s="166" t="str">
        <f>JG106</f>
        <v>Position by Title</v>
      </c>
      <c r="JH129" s="166"/>
      <c r="JI129" s="166"/>
      <c r="JJ129" s="166" t="str">
        <f>JJ106</f>
        <v>#FTEs</v>
      </c>
      <c r="JK129" s="167" t="str">
        <f>JK106</f>
        <v>Schedule</v>
      </c>
      <c r="JL129" s="167"/>
      <c r="JM129" s="40"/>
      <c r="JN129" s="40"/>
      <c r="JO129" s="40"/>
      <c r="JP129" s="72"/>
      <c r="JQ129" s="73"/>
      <c r="JR129" s="166" t="str">
        <f>JR106</f>
        <v>Position by Title</v>
      </c>
      <c r="JS129" s="166"/>
      <c r="JT129" s="166"/>
      <c r="JU129" s="166" t="str">
        <f>JU106</f>
        <v>#FTEs</v>
      </c>
      <c r="JV129" s="167" t="str">
        <f>JV106</f>
        <v>Schedule</v>
      </c>
      <c r="JW129" s="167"/>
      <c r="JX129" s="40"/>
      <c r="JY129" s="40"/>
      <c r="JZ129" s="40"/>
      <c r="KA129" s="72"/>
      <c r="KB129" s="73"/>
      <c r="KC129" s="166" t="str">
        <f>KC106</f>
        <v>Position by Title</v>
      </c>
      <c r="KD129" s="166"/>
      <c r="KE129" s="166"/>
      <c r="KF129" s="166" t="str">
        <f>KF106</f>
        <v>#FTEs</v>
      </c>
      <c r="KG129" s="167" t="str">
        <f>KG106</f>
        <v>Schedule</v>
      </c>
      <c r="KH129" s="167"/>
      <c r="KI129" s="40"/>
      <c r="KJ129" s="40"/>
      <c r="KK129" s="40"/>
      <c r="KL129" s="72"/>
      <c r="KM129" s="73"/>
      <c r="KN129" s="166" t="str">
        <f>KN106</f>
        <v>Position by Title</v>
      </c>
      <c r="KO129" s="166"/>
      <c r="KP129" s="166"/>
      <c r="KQ129" s="166" t="str">
        <f>KQ106</f>
        <v>#FTEs</v>
      </c>
      <c r="KR129" s="167" t="str">
        <f>KR106</f>
        <v>Schedule</v>
      </c>
      <c r="KS129" s="167"/>
      <c r="KT129" s="40"/>
      <c r="KU129" s="40"/>
      <c r="KV129" s="40"/>
      <c r="KW129" s="72"/>
      <c r="KX129" s="73"/>
      <c r="KY129" s="166" t="str">
        <f>KY106</f>
        <v>Position by Title</v>
      </c>
      <c r="KZ129" s="166"/>
      <c r="LA129" s="166"/>
      <c r="LB129" s="166" t="str">
        <f>LB106</f>
        <v>#FTEs</v>
      </c>
      <c r="LC129" s="167" t="str">
        <f>LC106</f>
        <v>Schedule</v>
      </c>
      <c r="LD129" s="167"/>
      <c r="LE129" s="40"/>
      <c r="LF129" s="40"/>
      <c r="LG129" s="40"/>
      <c r="LH129" s="72"/>
      <c r="LI129" s="73"/>
      <c r="LJ129" s="166" t="str">
        <f>LJ106</f>
        <v>Position by Title</v>
      </c>
      <c r="LK129" s="166"/>
      <c r="LL129" s="166"/>
      <c r="LM129" s="166" t="str">
        <f>LM106</f>
        <v>#FTEs</v>
      </c>
      <c r="LN129" s="167" t="str">
        <f>LN106</f>
        <v>Schedule</v>
      </c>
      <c r="LO129" s="167"/>
      <c r="LP129" s="40"/>
      <c r="LQ129" s="40"/>
      <c r="LR129" s="40"/>
      <c r="LS129" s="72"/>
      <c r="LT129" s="73"/>
      <c r="LU129" s="166" t="str">
        <f>LU106</f>
        <v>Position by Title</v>
      </c>
      <c r="LV129" s="166"/>
      <c r="LW129" s="166"/>
      <c r="LX129" s="166" t="str">
        <f>LX106</f>
        <v>#FTEs</v>
      </c>
      <c r="LY129" s="167" t="str">
        <f>LY106</f>
        <v>Schedule</v>
      </c>
      <c r="LZ129" s="167"/>
      <c r="MA129" s="40"/>
      <c r="MB129" s="40"/>
      <c r="MC129" s="40"/>
      <c r="MD129" s="72"/>
      <c r="ME129" s="73"/>
      <c r="MF129" s="166" t="str">
        <f>MF106</f>
        <v>Position by Title</v>
      </c>
      <c r="MG129" s="166"/>
      <c r="MH129" s="166"/>
      <c r="MI129" s="166" t="str">
        <f>MI106</f>
        <v>#FTEs</v>
      </c>
      <c r="MJ129" s="167" t="str">
        <f>MJ106</f>
        <v>Schedule</v>
      </c>
      <c r="MK129" s="167"/>
      <c r="ML129" s="40"/>
      <c r="MM129" s="40"/>
      <c r="MN129" s="40"/>
      <c r="MO129" s="72"/>
      <c r="MP129" s="73"/>
      <c r="MQ129" s="166" t="str">
        <f>MQ106</f>
        <v>Position by Title</v>
      </c>
      <c r="MR129" s="166"/>
      <c r="MS129" s="166"/>
      <c r="MT129" s="166" t="str">
        <f>MT106</f>
        <v>#FTEs</v>
      </c>
      <c r="MU129" s="167" t="str">
        <f>MU106</f>
        <v>Schedule</v>
      </c>
      <c r="MV129" s="167"/>
      <c r="MW129" s="40"/>
      <c r="MX129" s="40"/>
      <c r="MY129" s="40"/>
      <c r="MZ129" s="72"/>
      <c r="NA129" s="73"/>
      <c r="NB129" s="166" t="str">
        <f>NB106</f>
        <v>Position by Title</v>
      </c>
      <c r="NC129" s="166"/>
      <c r="ND129" s="166"/>
      <c r="NE129" s="166" t="str">
        <f>NE106</f>
        <v>#FTEs</v>
      </c>
      <c r="NF129" s="167" t="str">
        <f>NF106</f>
        <v>Schedule</v>
      </c>
      <c r="NG129" s="167"/>
      <c r="NH129" s="40"/>
      <c r="NI129" s="40"/>
      <c r="NJ129" s="40"/>
      <c r="NK129" s="72"/>
      <c r="NL129" s="73"/>
      <c r="NM129" s="166" t="str">
        <f>NM106</f>
        <v>Position by Title</v>
      </c>
      <c r="NN129" s="166"/>
      <c r="NO129" s="166"/>
      <c r="NP129" s="166" t="str">
        <f>NP106</f>
        <v>#FTEs</v>
      </c>
      <c r="NQ129" s="167" t="str">
        <f>NQ106</f>
        <v>Schedule</v>
      </c>
      <c r="NR129" s="167"/>
      <c r="NS129" s="40"/>
      <c r="NT129" s="40"/>
      <c r="NU129" s="40"/>
      <c r="NV129" s="72"/>
      <c r="NW129" s="73"/>
      <c r="NX129" s="166" t="str">
        <f>NX106</f>
        <v>Position by Title</v>
      </c>
      <c r="NY129" s="166"/>
      <c r="NZ129" s="166"/>
      <c r="OA129" s="166" t="str">
        <f>OA106</f>
        <v>#FTEs</v>
      </c>
      <c r="OB129" s="167" t="str">
        <f>OB106</f>
        <v>Schedule</v>
      </c>
      <c r="OC129" s="167"/>
      <c r="OD129" s="40"/>
      <c r="OE129" s="40"/>
      <c r="OF129" s="40"/>
      <c r="OG129" s="72"/>
      <c r="OH129" s="73"/>
      <c r="OI129" s="166" t="str">
        <f>OI106</f>
        <v>Position by Title</v>
      </c>
      <c r="OJ129" s="166"/>
      <c r="OK129" s="166"/>
      <c r="OL129" s="166" t="str">
        <f>OL106</f>
        <v>#FTEs</v>
      </c>
      <c r="OM129" s="167" t="str">
        <f>OM106</f>
        <v>Schedule</v>
      </c>
      <c r="ON129" s="167"/>
      <c r="OO129" s="40"/>
      <c r="OP129" s="40"/>
      <c r="OQ129" s="40"/>
      <c r="OR129" s="72"/>
      <c r="OS129" s="73"/>
      <c r="OT129" s="166" t="str">
        <f>OT106</f>
        <v>Position by Title</v>
      </c>
      <c r="OU129" s="166"/>
      <c r="OV129" s="166"/>
      <c r="OW129" s="166" t="str">
        <f>OW106</f>
        <v>#FTEs</v>
      </c>
      <c r="OX129" s="167" t="str">
        <f>OX106</f>
        <v>Schedule</v>
      </c>
      <c r="OY129" s="167"/>
      <c r="OZ129" s="40"/>
      <c r="PA129" s="40"/>
      <c r="PB129" s="40"/>
      <c r="PC129" s="72"/>
      <c r="PD129" s="73"/>
      <c r="PE129" s="166" t="str">
        <f>PE106</f>
        <v>Position by Title</v>
      </c>
      <c r="PF129" s="166"/>
      <c r="PG129" s="166"/>
      <c r="PH129" s="166" t="str">
        <f>PH106</f>
        <v>#FTEs</v>
      </c>
      <c r="PI129" s="167" t="str">
        <f>PI106</f>
        <v>Schedule</v>
      </c>
      <c r="PJ129" s="167"/>
      <c r="PK129" s="40"/>
      <c r="PL129" s="40"/>
      <c r="PM129" s="40"/>
      <c r="PN129" s="72"/>
      <c r="PO129" s="73"/>
      <c r="PP129" s="166" t="str">
        <f>PP106</f>
        <v>Position by Title</v>
      </c>
      <c r="PQ129" s="166"/>
      <c r="PR129" s="166"/>
      <c r="PS129" s="166" t="str">
        <f>PS106</f>
        <v>#FTEs</v>
      </c>
      <c r="PT129" s="167" t="str">
        <f>PT106</f>
        <v>Schedule</v>
      </c>
      <c r="PU129" s="167"/>
      <c r="PV129" s="40"/>
      <c r="PW129" s="40"/>
      <c r="PX129" s="40"/>
      <c r="PY129" s="72"/>
      <c r="PZ129" s="73"/>
      <c r="QA129" s="166" t="str">
        <f>QA106</f>
        <v>Position by Title</v>
      </c>
      <c r="QB129" s="166"/>
      <c r="QC129" s="166"/>
      <c r="QD129" s="166" t="str">
        <f>QD106</f>
        <v>#FTEs</v>
      </c>
      <c r="QE129" s="167" t="str">
        <f>QE106</f>
        <v>Schedule</v>
      </c>
      <c r="QF129" s="167"/>
      <c r="QG129" s="40"/>
      <c r="QH129" s="40"/>
      <c r="QI129" s="40"/>
      <c r="QJ129" s="72"/>
      <c r="QK129" s="73"/>
      <c r="QL129" s="166" t="str">
        <f>QL106</f>
        <v>Position by Title</v>
      </c>
      <c r="QM129" s="166"/>
      <c r="QN129" s="166"/>
      <c r="QO129" s="166" t="str">
        <f>QO106</f>
        <v>#FTEs</v>
      </c>
      <c r="QP129" s="167" t="str">
        <f>QP106</f>
        <v>Schedule</v>
      </c>
      <c r="QQ129" s="167"/>
      <c r="QR129" s="40"/>
      <c r="QS129" s="40"/>
      <c r="QT129" s="40"/>
      <c r="QU129" s="72"/>
      <c r="QV129" s="73"/>
      <c r="QW129" s="166" t="str">
        <f>QW106</f>
        <v>Position by Title</v>
      </c>
      <c r="QX129" s="166"/>
      <c r="QY129" s="166"/>
      <c r="QZ129" s="166" t="str">
        <f>QZ106</f>
        <v>#FTEs</v>
      </c>
      <c r="RA129" s="167" t="str">
        <f>RA106</f>
        <v>Schedule</v>
      </c>
      <c r="RB129" s="167"/>
      <c r="RC129" s="40"/>
      <c r="RD129" s="40"/>
      <c r="RE129" s="40"/>
      <c r="RF129" s="72"/>
      <c r="RG129" s="73"/>
      <c r="RH129" s="166" t="str">
        <f>RH106</f>
        <v>Position by Title</v>
      </c>
      <c r="RI129" s="166"/>
      <c r="RJ129" s="166"/>
      <c r="RK129" s="166" t="str">
        <f>RK106</f>
        <v>#FTEs</v>
      </c>
      <c r="RL129" s="167" t="str">
        <f>RL106</f>
        <v>Schedule</v>
      </c>
      <c r="RM129" s="167"/>
      <c r="RN129" s="40"/>
      <c r="RO129" s="40"/>
      <c r="RP129" s="40"/>
      <c r="RQ129" s="72"/>
      <c r="RR129" s="73"/>
      <c r="RS129" s="166" t="str">
        <f>RS106</f>
        <v>Position by Title</v>
      </c>
      <c r="RT129" s="166"/>
      <c r="RU129" s="166"/>
      <c r="RV129" s="166" t="str">
        <f>RV106</f>
        <v>#FTEs</v>
      </c>
      <c r="RW129" s="167" t="str">
        <f>RW106</f>
        <v>Schedule</v>
      </c>
      <c r="RX129" s="167"/>
      <c r="RY129" s="40"/>
      <c r="RZ129" s="40"/>
      <c r="SA129" s="40"/>
      <c r="SB129" s="72"/>
      <c r="SC129" s="73"/>
      <c r="SD129" s="166" t="str">
        <f>SD106</f>
        <v>Position by Title</v>
      </c>
      <c r="SE129" s="166"/>
      <c r="SF129" s="166"/>
      <c r="SG129" s="166" t="str">
        <f>SG106</f>
        <v>#FTEs</v>
      </c>
      <c r="SH129" s="167" t="str">
        <f>SH106</f>
        <v>Schedule</v>
      </c>
      <c r="SI129" s="167"/>
      <c r="SJ129" s="40"/>
      <c r="SK129" s="40"/>
      <c r="SL129" s="40"/>
      <c r="SM129" s="72"/>
      <c r="SN129" s="73"/>
      <c r="SO129" s="166" t="str">
        <f>SO106</f>
        <v>Position by Title</v>
      </c>
      <c r="SP129" s="166"/>
      <c r="SQ129" s="166"/>
      <c r="SR129" s="166" t="str">
        <f>SR106</f>
        <v>#FTEs</v>
      </c>
      <c r="SS129" s="167" t="str">
        <f>SS106</f>
        <v>Schedule</v>
      </c>
      <c r="ST129" s="167"/>
      <c r="SU129" s="40"/>
      <c r="SV129" s="40"/>
      <c r="SW129" s="40"/>
      <c r="SX129" s="72"/>
      <c r="SY129" s="73"/>
      <c r="SZ129" s="166" t="str">
        <f>SZ106</f>
        <v>Position by Title</v>
      </c>
      <c r="TA129" s="166"/>
      <c r="TB129" s="166"/>
      <c r="TC129" s="166" t="str">
        <f>TC106</f>
        <v>#FTEs</v>
      </c>
      <c r="TD129" s="167" t="str">
        <f>TD106</f>
        <v>Schedule</v>
      </c>
      <c r="TE129" s="167"/>
      <c r="TF129" s="40"/>
      <c r="TG129" s="40"/>
      <c r="TH129" s="40"/>
      <c r="TI129" s="72"/>
      <c r="TJ129" s="73"/>
      <c r="TK129" s="166" t="str">
        <f>TK106</f>
        <v>Position by Title</v>
      </c>
      <c r="TL129" s="166"/>
      <c r="TM129" s="166"/>
      <c r="TN129" s="166" t="str">
        <f>TN106</f>
        <v>#FTEs</v>
      </c>
      <c r="TO129" s="167" t="str">
        <f>TO106</f>
        <v>Schedule</v>
      </c>
      <c r="TP129" s="167"/>
      <c r="TQ129" s="40"/>
      <c r="TR129" s="40"/>
      <c r="TS129" s="40"/>
      <c r="TT129" s="72"/>
      <c r="TU129" s="73"/>
      <c r="TV129" s="166" t="str">
        <f>TV106</f>
        <v>Position by Title</v>
      </c>
      <c r="TW129" s="166"/>
      <c r="TX129" s="166"/>
      <c r="TY129" s="166" t="str">
        <f>TY106</f>
        <v>#FTEs</v>
      </c>
      <c r="TZ129" s="167" t="str">
        <f>TZ106</f>
        <v>Schedule</v>
      </c>
      <c r="UA129" s="167"/>
      <c r="UB129" s="40"/>
      <c r="UC129" s="40"/>
      <c r="UD129" s="40"/>
      <c r="UE129" s="72"/>
    </row>
    <row r="130" spans="1:551" x14ac:dyDescent="0.25">
      <c r="A130" s="75"/>
      <c r="B130" s="73"/>
      <c r="C130" s="166"/>
      <c r="D130" s="166"/>
      <c r="E130" s="166"/>
      <c r="F130" s="166"/>
      <c r="G130" s="80" t="str">
        <f>G107</f>
        <v>Days</v>
      </c>
      <c r="H130" s="80" t="str">
        <f>H107</f>
        <v>Hours</v>
      </c>
      <c r="I130" s="40"/>
      <c r="J130" s="40"/>
      <c r="K130" s="40"/>
      <c r="L130" s="72"/>
      <c r="M130" s="73"/>
      <c r="N130" s="166"/>
      <c r="O130" s="166"/>
      <c r="P130" s="166"/>
      <c r="Q130" s="166"/>
      <c r="R130" s="80" t="str">
        <f>R107</f>
        <v>Days</v>
      </c>
      <c r="S130" s="80" t="str">
        <f>S107</f>
        <v>Hours</v>
      </c>
      <c r="T130" s="40"/>
      <c r="U130" s="40"/>
      <c r="V130" s="40"/>
      <c r="W130" s="72"/>
      <c r="X130" s="73"/>
      <c r="Y130" s="166"/>
      <c r="Z130" s="166"/>
      <c r="AA130" s="166"/>
      <c r="AB130" s="166"/>
      <c r="AC130" s="80" t="str">
        <f>AC107</f>
        <v>Days</v>
      </c>
      <c r="AD130" s="80" t="str">
        <f>AD107</f>
        <v>Hours</v>
      </c>
      <c r="AE130" s="40"/>
      <c r="AF130" s="40"/>
      <c r="AG130" s="40"/>
      <c r="AH130" s="72"/>
      <c r="AI130" s="73"/>
      <c r="AJ130" s="166"/>
      <c r="AK130" s="166"/>
      <c r="AL130" s="166"/>
      <c r="AM130" s="166"/>
      <c r="AN130" s="80" t="str">
        <f>AN107</f>
        <v>Days</v>
      </c>
      <c r="AO130" s="80" t="str">
        <f>AO107</f>
        <v>Hours</v>
      </c>
      <c r="AP130" s="40"/>
      <c r="AQ130" s="40"/>
      <c r="AR130" s="40"/>
      <c r="AS130" s="72"/>
      <c r="AT130" s="73"/>
      <c r="AU130" s="166"/>
      <c r="AV130" s="166"/>
      <c r="AW130" s="166"/>
      <c r="AX130" s="166"/>
      <c r="AY130" s="80" t="str">
        <f>AY107</f>
        <v>Days</v>
      </c>
      <c r="AZ130" s="80" t="str">
        <f>AZ107</f>
        <v>Hours</v>
      </c>
      <c r="BA130" s="40"/>
      <c r="BB130" s="40"/>
      <c r="BC130" s="40"/>
      <c r="BD130" s="72"/>
      <c r="BE130" s="73"/>
      <c r="BF130" s="166"/>
      <c r="BG130" s="166"/>
      <c r="BH130" s="166"/>
      <c r="BI130" s="166"/>
      <c r="BJ130" s="80" t="str">
        <f>BJ107</f>
        <v>Days</v>
      </c>
      <c r="BK130" s="80" t="str">
        <f>BK107</f>
        <v>Hours</v>
      </c>
      <c r="BL130" s="40"/>
      <c r="BM130" s="40"/>
      <c r="BN130" s="40"/>
      <c r="BO130" s="72"/>
      <c r="BP130" s="73"/>
      <c r="BQ130" s="166"/>
      <c r="BR130" s="166"/>
      <c r="BS130" s="166"/>
      <c r="BT130" s="166"/>
      <c r="BU130" s="80" t="str">
        <f>BU107</f>
        <v>Days</v>
      </c>
      <c r="BV130" s="80" t="str">
        <f>BV107</f>
        <v>Hours</v>
      </c>
      <c r="BW130" s="40"/>
      <c r="BX130" s="40"/>
      <c r="BY130" s="40"/>
      <c r="BZ130" s="72"/>
      <c r="CA130" s="73"/>
      <c r="CB130" s="166"/>
      <c r="CC130" s="166"/>
      <c r="CD130" s="166"/>
      <c r="CE130" s="166"/>
      <c r="CF130" s="80" t="str">
        <f>CF107</f>
        <v>Days</v>
      </c>
      <c r="CG130" s="80" t="str">
        <f>CG107</f>
        <v>Hours</v>
      </c>
      <c r="CH130" s="40"/>
      <c r="CI130" s="40"/>
      <c r="CJ130" s="40"/>
      <c r="CK130" s="72"/>
      <c r="CL130" s="73"/>
      <c r="CM130" s="166"/>
      <c r="CN130" s="166"/>
      <c r="CO130" s="166"/>
      <c r="CP130" s="166"/>
      <c r="CQ130" s="80" t="str">
        <f>CQ107</f>
        <v>Days</v>
      </c>
      <c r="CR130" s="80" t="str">
        <f>CR107</f>
        <v>Hours</v>
      </c>
      <c r="CS130" s="40"/>
      <c r="CT130" s="40"/>
      <c r="CU130" s="40"/>
      <c r="CV130" s="72"/>
      <c r="CW130" s="73"/>
      <c r="CX130" s="166"/>
      <c r="CY130" s="166"/>
      <c r="CZ130" s="166"/>
      <c r="DA130" s="166"/>
      <c r="DB130" s="80" t="str">
        <f>DB107</f>
        <v>Days</v>
      </c>
      <c r="DC130" s="80" t="str">
        <f>DC107</f>
        <v>Hours</v>
      </c>
      <c r="DD130" s="40"/>
      <c r="DE130" s="40"/>
      <c r="DF130" s="40"/>
      <c r="DG130" s="72"/>
      <c r="DH130" s="73"/>
      <c r="DI130" s="166"/>
      <c r="DJ130" s="166"/>
      <c r="DK130" s="166"/>
      <c r="DL130" s="166"/>
      <c r="DM130" s="80" t="str">
        <f>DM107</f>
        <v>Days</v>
      </c>
      <c r="DN130" s="80" t="str">
        <f>DN107</f>
        <v>Hours</v>
      </c>
      <c r="DO130" s="40"/>
      <c r="DP130" s="40"/>
      <c r="DQ130" s="40"/>
      <c r="DR130" s="72"/>
      <c r="DS130" s="73"/>
      <c r="DT130" s="166"/>
      <c r="DU130" s="166"/>
      <c r="DV130" s="166"/>
      <c r="DW130" s="166"/>
      <c r="DX130" s="80" t="str">
        <f>DX107</f>
        <v>Days</v>
      </c>
      <c r="DY130" s="80" t="str">
        <f>DY107</f>
        <v>Hours</v>
      </c>
      <c r="DZ130" s="40"/>
      <c r="EA130" s="40"/>
      <c r="EB130" s="40"/>
      <c r="EC130" s="72"/>
      <c r="ED130" s="73"/>
      <c r="EE130" s="166"/>
      <c r="EF130" s="166"/>
      <c r="EG130" s="166"/>
      <c r="EH130" s="166"/>
      <c r="EI130" s="80" t="str">
        <f>EI107</f>
        <v>Days</v>
      </c>
      <c r="EJ130" s="80" t="str">
        <f>EJ107</f>
        <v>Hours</v>
      </c>
      <c r="EK130" s="40"/>
      <c r="EL130" s="40"/>
      <c r="EM130" s="40"/>
      <c r="EN130" s="72"/>
      <c r="EO130" s="73"/>
      <c r="EP130" s="166"/>
      <c r="EQ130" s="166"/>
      <c r="ER130" s="166"/>
      <c r="ES130" s="166"/>
      <c r="ET130" s="80" t="str">
        <f>ET107</f>
        <v>Days</v>
      </c>
      <c r="EU130" s="80" t="str">
        <f>EU107</f>
        <v>Hours</v>
      </c>
      <c r="EV130" s="40"/>
      <c r="EW130" s="40"/>
      <c r="EX130" s="40"/>
      <c r="EY130" s="72"/>
      <c r="EZ130" s="73"/>
      <c r="FA130" s="166"/>
      <c r="FB130" s="166"/>
      <c r="FC130" s="166"/>
      <c r="FD130" s="166"/>
      <c r="FE130" s="80" t="str">
        <f>FE107</f>
        <v>Days</v>
      </c>
      <c r="FF130" s="80" t="str">
        <f>FF107</f>
        <v>Hours</v>
      </c>
      <c r="FG130" s="40"/>
      <c r="FH130" s="40"/>
      <c r="FI130" s="40"/>
      <c r="FJ130" s="72"/>
      <c r="FK130" s="73"/>
      <c r="FL130" s="166"/>
      <c r="FM130" s="166"/>
      <c r="FN130" s="166"/>
      <c r="FO130" s="166"/>
      <c r="FP130" s="80" t="str">
        <f>FP107</f>
        <v>Days</v>
      </c>
      <c r="FQ130" s="80" t="str">
        <f>FQ107</f>
        <v>Hours</v>
      </c>
      <c r="FR130" s="40"/>
      <c r="FS130" s="40"/>
      <c r="FT130" s="40"/>
      <c r="FU130" s="72"/>
      <c r="FV130" s="73"/>
      <c r="FW130" s="166"/>
      <c r="FX130" s="166"/>
      <c r="FY130" s="166"/>
      <c r="FZ130" s="166"/>
      <c r="GA130" s="80" t="str">
        <f>GA107</f>
        <v>Days</v>
      </c>
      <c r="GB130" s="80" t="str">
        <f>GB107</f>
        <v>Hours</v>
      </c>
      <c r="GC130" s="40"/>
      <c r="GD130" s="40"/>
      <c r="GE130" s="40"/>
      <c r="GF130" s="72"/>
      <c r="GG130" s="73"/>
      <c r="GH130" s="166"/>
      <c r="GI130" s="166"/>
      <c r="GJ130" s="166"/>
      <c r="GK130" s="166"/>
      <c r="GL130" s="80" t="str">
        <f>GL107</f>
        <v>Days</v>
      </c>
      <c r="GM130" s="80" t="str">
        <f>GM107</f>
        <v>Hours</v>
      </c>
      <c r="GN130" s="40"/>
      <c r="GO130" s="40"/>
      <c r="GP130" s="40"/>
      <c r="GQ130" s="72"/>
      <c r="GR130" s="73"/>
      <c r="GS130" s="166"/>
      <c r="GT130" s="166"/>
      <c r="GU130" s="166"/>
      <c r="GV130" s="166"/>
      <c r="GW130" s="80" t="str">
        <f>GW107</f>
        <v>Days</v>
      </c>
      <c r="GX130" s="80" t="str">
        <f>GX107</f>
        <v>Hours</v>
      </c>
      <c r="GY130" s="40"/>
      <c r="GZ130" s="40"/>
      <c r="HA130" s="40"/>
      <c r="HB130" s="72"/>
      <c r="HC130" s="73"/>
      <c r="HD130" s="166"/>
      <c r="HE130" s="166"/>
      <c r="HF130" s="166"/>
      <c r="HG130" s="166"/>
      <c r="HH130" s="80" t="str">
        <f>HH107</f>
        <v>Days</v>
      </c>
      <c r="HI130" s="80" t="str">
        <f>HI107</f>
        <v>Hours</v>
      </c>
      <c r="HJ130" s="40"/>
      <c r="HK130" s="40"/>
      <c r="HL130" s="40"/>
      <c r="HM130" s="72"/>
      <c r="HN130" s="73"/>
      <c r="HO130" s="166"/>
      <c r="HP130" s="166"/>
      <c r="HQ130" s="166"/>
      <c r="HR130" s="166"/>
      <c r="HS130" s="80" t="str">
        <f>HS107</f>
        <v>Days</v>
      </c>
      <c r="HT130" s="80" t="str">
        <f>HT107</f>
        <v>Hours</v>
      </c>
      <c r="HU130" s="40"/>
      <c r="HV130" s="40"/>
      <c r="HW130" s="40"/>
      <c r="HX130" s="72"/>
      <c r="HY130" s="73"/>
      <c r="HZ130" s="166"/>
      <c r="IA130" s="166"/>
      <c r="IB130" s="166"/>
      <c r="IC130" s="166"/>
      <c r="ID130" s="80" t="str">
        <f>ID107</f>
        <v>Days</v>
      </c>
      <c r="IE130" s="80" t="str">
        <f>IE107</f>
        <v>Hours</v>
      </c>
      <c r="IF130" s="40"/>
      <c r="IG130" s="40"/>
      <c r="IH130" s="40"/>
      <c r="II130" s="72"/>
      <c r="IJ130" s="73"/>
      <c r="IK130" s="166"/>
      <c r="IL130" s="166"/>
      <c r="IM130" s="166"/>
      <c r="IN130" s="166"/>
      <c r="IO130" s="80" t="str">
        <f>IO107</f>
        <v>Days</v>
      </c>
      <c r="IP130" s="80" t="str">
        <f>IP107</f>
        <v>Hours</v>
      </c>
      <c r="IQ130" s="40"/>
      <c r="IR130" s="40"/>
      <c r="IS130" s="40"/>
      <c r="IT130" s="72"/>
      <c r="IU130" s="73"/>
      <c r="IV130" s="166"/>
      <c r="IW130" s="166"/>
      <c r="IX130" s="166"/>
      <c r="IY130" s="166"/>
      <c r="IZ130" s="80" t="str">
        <f>IZ107</f>
        <v>Days</v>
      </c>
      <c r="JA130" s="80" t="str">
        <f>JA107</f>
        <v>Hours</v>
      </c>
      <c r="JB130" s="40"/>
      <c r="JC130" s="40"/>
      <c r="JD130" s="40"/>
      <c r="JE130" s="72"/>
      <c r="JF130" s="73"/>
      <c r="JG130" s="166"/>
      <c r="JH130" s="166"/>
      <c r="JI130" s="166"/>
      <c r="JJ130" s="166"/>
      <c r="JK130" s="80" t="str">
        <f>JK107</f>
        <v>Days</v>
      </c>
      <c r="JL130" s="80" t="str">
        <f>JL107</f>
        <v>Hours</v>
      </c>
      <c r="JM130" s="40"/>
      <c r="JN130" s="40"/>
      <c r="JO130" s="40"/>
      <c r="JP130" s="72"/>
      <c r="JQ130" s="73"/>
      <c r="JR130" s="166"/>
      <c r="JS130" s="166"/>
      <c r="JT130" s="166"/>
      <c r="JU130" s="166"/>
      <c r="JV130" s="80" t="str">
        <f>JV107</f>
        <v>Days</v>
      </c>
      <c r="JW130" s="80" t="str">
        <f>JW107</f>
        <v>Hours</v>
      </c>
      <c r="JX130" s="40"/>
      <c r="JY130" s="40"/>
      <c r="JZ130" s="40"/>
      <c r="KA130" s="72"/>
      <c r="KB130" s="73"/>
      <c r="KC130" s="166"/>
      <c r="KD130" s="166"/>
      <c r="KE130" s="166"/>
      <c r="KF130" s="166"/>
      <c r="KG130" s="80" t="str">
        <f>KG107</f>
        <v>Days</v>
      </c>
      <c r="KH130" s="80" t="str">
        <f>KH107</f>
        <v>Hours</v>
      </c>
      <c r="KI130" s="40"/>
      <c r="KJ130" s="40"/>
      <c r="KK130" s="40"/>
      <c r="KL130" s="72"/>
      <c r="KM130" s="73"/>
      <c r="KN130" s="166"/>
      <c r="KO130" s="166"/>
      <c r="KP130" s="166"/>
      <c r="KQ130" s="166"/>
      <c r="KR130" s="80" t="str">
        <f>KR107</f>
        <v>Days</v>
      </c>
      <c r="KS130" s="80" t="str">
        <f>KS107</f>
        <v>Hours</v>
      </c>
      <c r="KT130" s="40"/>
      <c r="KU130" s="40"/>
      <c r="KV130" s="40"/>
      <c r="KW130" s="72"/>
      <c r="KX130" s="73"/>
      <c r="KY130" s="166"/>
      <c r="KZ130" s="166"/>
      <c r="LA130" s="166"/>
      <c r="LB130" s="166"/>
      <c r="LC130" s="80" t="str">
        <f>LC107</f>
        <v>Days</v>
      </c>
      <c r="LD130" s="80" t="str">
        <f>LD107</f>
        <v>Hours</v>
      </c>
      <c r="LE130" s="40"/>
      <c r="LF130" s="40"/>
      <c r="LG130" s="40"/>
      <c r="LH130" s="72"/>
      <c r="LI130" s="73"/>
      <c r="LJ130" s="166"/>
      <c r="LK130" s="166"/>
      <c r="LL130" s="166"/>
      <c r="LM130" s="166"/>
      <c r="LN130" s="80" t="str">
        <f>LN107</f>
        <v>Days</v>
      </c>
      <c r="LO130" s="80" t="str">
        <f>LO107</f>
        <v>Hours</v>
      </c>
      <c r="LP130" s="40"/>
      <c r="LQ130" s="40"/>
      <c r="LR130" s="40"/>
      <c r="LS130" s="72"/>
      <c r="LT130" s="73"/>
      <c r="LU130" s="166"/>
      <c r="LV130" s="166"/>
      <c r="LW130" s="166"/>
      <c r="LX130" s="166"/>
      <c r="LY130" s="80" t="str">
        <f>LY107</f>
        <v>Days</v>
      </c>
      <c r="LZ130" s="80" t="str">
        <f>LZ107</f>
        <v>Hours</v>
      </c>
      <c r="MA130" s="40"/>
      <c r="MB130" s="40"/>
      <c r="MC130" s="40"/>
      <c r="MD130" s="72"/>
      <c r="ME130" s="73"/>
      <c r="MF130" s="166"/>
      <c r="MG130" s="166"/>
      <c r="MH130" s="166"/>
      <c r="MI130" s="166"/>
      <c r="MJ130" s="80" t="str">
        <f>MJ107</f>
        <v>Days</v>
      </c>
      <c r="MK130" s="80" t="str">
        <f>MK107</f>
        <v>Hours</v>
      </c>
      <c r="ML130" s="40"/>
      <c r="MM130" s="40"/>
      <c r="MN130" s="40"/>
      <c r="MO130" s="72"/>
      <c r="MP130" s="73"/>
      <c r="MQ130" s="166"/>
      <c r="MR130" s="166"/>
      <c r="MS130" s="166"/>
      <c r="MT130" s="166"/>
      <c r="MU130" s="80" t="str">
        <f>MU107</f>
        <v>Days</v>
      </c>
      <c r="MV130" s="80" t="str">
        <f>MV107</f>
        <v>Hours</v>
      </c>
      <c r="MW130" s="40"/>
      <c r="MX130" s="40"/>
      <c r="MY130" s="40"/>
      <c r="MZ130" s="72"/>
      <c r="NA130" s="73"/>
      <c r="NB130" s="166"/>
      <c r="NC130" s="166"/>
      <c r="ND130" s="166"/>
      <c r="NE130" s="166"/>
      <c r="NF130" s="80" t="str">
        <f>NF107</f>
        <v>Days</v>
      </c>
      <c r="NG130" s="80" t="str">
        <f>NG107</f>
        <v>Hours</v>
      </c>
      <c r="NH130" s="40"/>
      <c r="NI130" s="40"/>
      <c r="NJ130" s="40"/>
      <c r="NK130" s="72"/>
      <c r="NL130" s="73"/>
      <c r="NM130" s="166"/>
      <c r="NN130" s="166"/>
      <c r="NO130" s="166"/>
      <c r="NP130" s="166"/>
      <c r="NQ130" s="80" t="str">
        <f>NQ107</f>
        <v>Days</v>
      </c>
      <c r="NR130" s="80" t="str">
        <f>NR107</f>
        <v>Hours</v>
      </c>
      <c r="NS130" s="40"/>
      <c r="NT130" s="40"/>
      <c r="NU130" s="40"/>
      <c r="NV130" s="72"/>
      <c r="NW130" s="73"/>
      <c r="NX130" s="166"/>
      <c r="NY130" s="166"/>
      <c r="NZ130" s="166"/>
      <c r="OA130" s="166"/>
      <c r="OB130" s="80" t="str">
        <f>OB107</f>
        <v>Days</v>
      </c>
      <c r="OC130" s="80" t="str">
        <f>OC107</f>
        <v>Hours</v>
      </c>
      <c r="OD130" s="40"/>
      <c r="OE130" s="40"/>
      <c r="OF130" s="40"/>
      <c r="OG130" s="72"/>
      <c r="OH130" s="73"/>
      <c r="OI130" s="166"/>
      <c r="OJ130" s="166"/>
      <c r="OK130" s="166"/>
      <c r="OL130" s="166"/>
      <c r="OM130" s="80" t="str">
        <f>OM107</f>
        <v>Days</v>
      </c>
      <c r="ON130" s="80" t="str">
        <f>ON107</f>
        <v>Hours</v>
      </c>
      <c r="OO130" s="40"/>
      <c r="OP130" s="40"/>
      <c r="OQ130" s="40"/>
      <c r="OR130" s="72"/>
      <c r="OS130" s="73"/>
      <c r="OT130" s="166"/>
      <c r="OU130" s="166"/>
      <c r="OV130" s="166"/>
      <c r="OW130" s="166"/>
      <c r="OX130" s="80" t="str">
        <f>OX107</f>
        <v>Days</v>
      </c>
      <c r="OY130" s="80" t="str">
        <f>OY107</f>
        <v>Hours</v>
      </c>
      <c r="OZ130" s="40"/>
      <c r="PA130" s="40"/>
      <c r="PB130" s="40"/>
      <c r="PC130" s="72"/>
      <c r="PD130" s="73"/>
      <c r="PE130" s="166"/>
      <c r="PF130" s="166"/>
      <c r="PG130" s="166"/>
      <c r="PH130" s="166"/>
      <c r="PI130" s="80" t="str">
        <f>PI107</f>
        <v>Days</v>
      </c>
      <c r="PJ130" s="80" t="str">
        <f>PJ107</f>
        <v>Hours</v>
      </c>
      <c r="PK130" s="40"/>
      <c r="PL130" s="40"/>
      <c r="PM130" s="40"/>
      <c r="PN130" s="72"/>
      <c r="PO130" s="73"/>
      <c r="PP130" s="166"/>
      <c r="PQ130" s="166"/>
      <c r="PR130" s="166"/>
      <c r="PS130" s="166"/>
      <c r="PT130" s="80" t="str">
        <f>PT107</f>
        <v>Days</v>
      </c>
      <c r="PU130" s="80" t="str">
        <f>PU107</f>
        <v>Hours</v>
      </c>
      <c r="PV130" s="40"/>
      <c r="PW130" s="40"/>
      <c r="PX130" s="40"/>
      <c r="PY130" s="72"/>
      <c r="PZ130" s="73"/>
      <c r="QA130" s="166"/>
      <c r="QB130" s="166"/>
      <c r="QC130" s="166"/>
      <c r="QD130" s="166"/>
      <c r="QE130" s="80" t="str">
        <f>QE107</f>
        <v>Days</v>
      </c>
      <c r="QF130" s="80" t="str">
        <f>QF107</f>
        <v>Hours</v>
      </c>
      <c r="QG130" s="40"/>
      <c r="QH130" s="40"/>
      <c r="QI130" s="40"/>
      <c r="QJ130" s="72"/>
      <c r="QK130" s="73"/>
      <c r="QL130" s="166"/>
      <c r="QM130" s="166"/>
      <c r="QN130" s="166"/>
      <c r="QO130" s="166"/>
      <c r="QP130" s="80" t="str">
        <f>QP107</f>
        <v>Days</v>
      </c>
      <c r="QQ130" s="80" t="str">
        <f>QQ107</f>
        <v>Hours</v>
      </c>
      <c r="QR130" s="40"/>
      <c r="QS130" s="40"/>
      <c r="QT130" s="40"/>
      <c r="QU130" s="72"/>
      <c r="QV130" s="73"/>
      <c r="QW130" s="166"/>
      <c r="QX130" s="166"/>
      <c r="QY130" s="166"/>
      <c r="QZ130" s="166"/>
      <c r="RA130" s="80" t="str">
        <f>RA107</f>
        <v>Days</v>
      </c>
      <c r="RB130" s="80" t="str">
        <f>RB107</f>
        <v>Hours</v>
      </c>
      <c r="RC130" s="40"/>
      <c r="RD130" s="40"/>
      <c r="RE130" s="40"/>
      <c r="RF130" s="72"/>
      <c r="RG130" s="73"/>
      <c r="RH130" s="166"/>
      <c r="RI130" s="166"/>
      <c r="RJ130" s="166"/>
      <c r="RK130" s="166"/>
      <c r="RL130" s="80" t="str">
        <f>RL107</f>
        <v>Days</v>
      </c>
      <c r="RM130" s="80" t="str">
        <f>RM107</f>
        <v>Hours</v>
      </c>
      <c r="RN130" s="40"/>
      <c r="RO130" s="40"/>
      <c r="RP130" s="40"/>
      <c r="RQ130" s="72"/>
      <c r="RR130" s="73"/>
      <c r="RS130" s="166"/>
      <c r="RT130" s="166"/>
      <c r="RU130" s="166"/>
      <c r="RV130" s="166"/>
      <c r="RW130" s="80" t="str">
        <f>RW107</f>
        <v>Days</v>
      </c>
      <c r="RX130" s="80" t="str">
        <f>RX107</f>
        <v>Hours</v>
      </c>
      <c r="RY130" s="40"/>
      <c r="RZ130" s="40"/>
      <c r="SA130" s="40"/>
      <c r="SB130" s="72"/>
      <c r="SC130" s="73"/>
      <c r="SD130" s="166"/>
      <c r="SE130" s="166"/>
      <c r="SF130" s="166"/>
      <c r="SG130" s="166"/>
      <c r="SH130" s="80" t="str">
        <f>SH107</f>
        <v>Days</v>
      </c>
      <c r="SI130" s="80" t="str">
        <f>SI107</f>
        <v>Hours</v>
      </c>
      <c r="SJ130" s="40"/>
      <c r="SK130" s="40"/>
      <c r="SL130" s="40"/>
      <c r="SM130" s="72"/>
      <c r="SN130" s="73"/>
      <c r="SO130" s="166"/>
      <c r="SP130" s="166"/>
      <c r="SQ130" s="166"/>
      <c r="SR130" s="166"/>
      <c r="SS130" s="80" t="str">
        <f>SS107</f>
        <v>Days</v>
      </c>
      <c r="ST130" s="80" t="str">
        <f>ST107</f>
        <v>Hours</v>
      </c>
      <c r="SU130" s="40"/>
      <c r="SV130" s="40"/>
      <c r="SW130" s="40"/>
      <c r="SX130" s="72"/>
      <c r="SY130" s="73"/>
      <c r="SZ130" s="166"/>
      <c r="TA130" s="166"/>
      <c r="TB130" s="166"/>
      <c r="TC130" s="166"/>
      <c r="TD130" s="80" t="str">
        <f>TD107</f>
        <v>Days</v>
      </c>
      <c r="TE130" s="80" t="str">
        <f>TE107</f>
        <v>Hours</v>
      </c>
      <c r="TF130" s="40"/>
      <c r="TG130" s="40"/>
      <c r="TH130" s="40"/>
      <c r="TI130" s="72"/>
      <c r="TJ130" s="73"/>
      <c r="TK130" s="166"/>
      <c r="TL130" s="166"/>
      <c r="TM130" s="166"/>
      <c r="TN130" s="166"/>
      <c r="TO130" s="80" t="str">
        <f>TO107</f>
        <v>Days</v>
      </c>
      <c r="TP130" s="80" t="str">
        <f>TP107</f>
        <v>Hours</v>
      </c>
      <c r="TQ130" s="40"/>
      <c r="TR130" s="40"/>
      <c r="TS130" s="40"/>
      <c r="TT130" s="72"/>
      <c r="TU130" s="73"/>
      <c r="TV130" s="166"/>
      <c r="TW130" s="166"/>
      <c r="TX130" s="166"/>
      <c r="TY130" s="166"/>
      <c r="TZ130" s="80" t="str">
        <f>TZ107</f>
        <v>Days</v>
      </c>
      <c r="UA130" s="80" t="str">
        <f>UA107</f>
        <v>Hours</v>
      </c>
      <c r="UB130" s="40"/>
      <c r="UC130" s="40"/>
      <c r="UD130" s="40"/>
      <c r="UE130" s="72"/>
    </row>
    <row r="131" spans="1:551" x14ac:dyDescent="0.25">
      <c r="A131" s="75">
        <v>1</v>
      </c>
      <c r="B131" s="73" t="str">
        <f t="shared" ref="B131:B145" si="50">CONCATENATE($B$3,$C$124,$C$126,A131)</f>
        <v>1Added Service #2:List staff by title based on FTE allocation assigned to the new service1</v>
      </c>
      <c r="C131" s="168">
        <f>IF(H$266=Equivalencies!$AE$23,'Site 1'!$C129,HLOOKUP(CONCATENATE(D$2,C$1),$B$3:$UUU$272,ROW($J131)-2,FALSE))</f>
        <v>0</v>
      </c>
      <c r="D131" s="168" t="e">
        <f>IF($S$264=Equivalencies!$AE$23,#REF!,HLOOKUP(CONCATENATE($O$2,D$1),$B$3:$UUU$272,ROW(#REF!)-2,FALSE))</f>
        <v>#REF!</v>
      </c>
      <c r="E131" s="168" t="e">
        <f>IF($S$264=Equivalencies!$AE$23,#REF!,HLOOKUP(CONCATENATE($O$2,E$1),$B$3:$UUU$272,ROW(A131)-2,FALSE))</f>
        <v>#REF!</v>
      </c>
      <c r="F131" s="81">
        <f>IF(H$266=Equivalencies!$AE$23,'Site 1'!$F129,HLOOKUP(CONCATENATE(D$2,F$1),$B$3:$UUU$272,ROW($M131)-2,FALSE))</f>
        <v>0</v>
      </c>
      <c r="G131" s="81">
        <f>IF(H$266=Equivalencies!$AE$23,'Site 1'!$G129,HLOOKUP(CONCATENATE(D$2,G$1),$B$3:$UUU$272,ROW($N131)-2,FALSE))</f>
        <v>0</v>
      </c>
      <c r="H131" s="81">
        <f>IF(H$266=Equivalencies!$AE$23,'Site 1'!$H129,HLOOKUP(CONCATENATE(D$2,H$1),$B$3:$UUU$272,ROW($O131)-2,FALSE))</f>
        <v>0</v>
      </c>
      <c r="I131" s="40"/>
      <c r="J131" s="40"/>
      <c r="K131" s="40"/>
      <c r="L131" s="72"/>
      <c r="M131" s="73" t="str">
        <f t="shared" ref="M131:M145" si="51">CONCATENATE(M$3,$C$124,$C$126,$A131)</f>
        <v>2Added Service #2:List staff by title based on FTE allocation assigned to the new service1</v>
      </c>
      <c r="N131" s="168">
        <f>IF(S$266=Equivalencies!$AE$23,'Site 2'!$C129,HLOOKUP(CONCATENATE(O$2,N$1),$B$3:$UUU$272,ROW($J131)-2,FALSE))</f>
        <v>0</v>
      </c>
      <c r="O131" s="168" t="e">
        <f>IF($S$264=Equivalencies!$AE$23,#REF!,HLOOKUP(CONCATENATE($O$2,O$1),$B$3:$UUU$272,ROW(#REF!)-2,FALSE))</f>
        <v>#REF!</v>
      </c>
      <c r="P131" s="168" t="e">
        <f>IF($S$264=Equivalencies!$AE$23,#REF!,HLOOKUP(CONCATENATE($O$2,P$1),$B$3:$UUU$272,ROW(L131)-2,FALSE))</f>
        <v>#REF!</v>
      </c>
      <c r="Q131" s="81">
        <f>IF(S$266=Equivalencies!$AE$23,'Site 2'!$F129,HLOOKUP(CONCATENATE(O$2,Q$1),$B$3:$UUU$272,ROW($M131)-2,FALSE))</f>
        <v>0</v>
      </c>
      <c r="R131" s="81">
        <f>IF(S$266=Equivalencies!$AE$23,'Site 2'!$G129,HLOOKUP(CONCATENATE(O$2,R$1),$B$3:$UUU$272,ROW($N131)-2,FALSE))</f>
        <v>0</v>
      </c>
      <c r="S131" s="81">
        <f>IF(S$266=Equivalencies!$AE$23,'Site 2'!$H129,HLOOKUP(CONCATENATE(O$2,S$1),$B$3:$UUU$272,ROW($O131)-2,FALSE))</f>
        <v>0</v>
      </c>
      <c r="T131" s="40"/>
      <c r="U131" s="40"/>
      <c r="V131" s="40"/>
      <c r="W131" s="72"/>
      <c r="X131" s="73" t="str">
        <f t="shared" ref="X131:X145" si="52">CONCATENATE(X$3,$C$124,$C$126,$A131)</f>
        <v>3Added Service #2:List staff by title based on FTE allocation assigned to the new service1</v>
      </c>
      <c r="Y131" s="168">
        <f>IF(AD$266=Equivalencies!$AE$23,'Site 3'!$C129,HLOOKUP(CONCATENATE(Z$2,Y$1),$B$3:$UUU$272,ROW($J131)-2,FALSE))</f>
        <v>0</v>
      </c>
      <c r="Z131" s="168" t="e">
        <f>IF($S$264=Equivalencies!$AE$23,#REF!,HLOOKUP(CONCATENATE($O$2,Z$1),$B$3:$UUU$272,ROW(#REF!)-2,FALSE))</f>
        <v>#REF!</v>
      </c>
      <c r="AA131" s="168" t="e">
        <f>IF($S$264=Equivalencies!$AE$23,#REF!,HLOOKUP(CONCATENATE($O$2,AA$1),$B$3:$UUU$272,ROW(W131)-2,FALSE))</f>
        <v>#REF!</v>
      </c>
      <c r="AB131" s="81">
        <f>IF(AD$266=Equivalencies!$AE$23,'Site 3'!$F129,HLOOKUP(CONCATENATE(Z$2,AB$1),$B$3:$UUU$272,ROW($M131)-2,FALSE))</f>
        <v>0</v>
      </c>
      <c r="AC131" s="81">
        <f>IF(AD$266=Equivalencies!$AE$23,'Site 3'!$G129,HLOOKUP(CONCATENATE(Z$2,AC$1),$B$3:$UUU$272,ROW($N131)-2,FALSE))</f>
        <v>0</v>
      </c>
      <c r="AD131" s="81">
        <f>IF(AD$266=Equivalencies!$AE$23,'Site 3'!$H129,HLOOKUP(CONCATENATE(Z$2,AD$1),$B$3:$UUU$272,ROW($O131)-2,FALSE))</f>
        <v>0</v>
      </c>
      <c r="AE131" s="40"/>
      <c r="AF131" s="40"/>
      <c r="AG131" s="40"/>
      <c r="AH131" s="72"/>
      <c r="AI131" s="73" t="str">
        <f t="shared" ref="AI131:AI145" si="53">CONCATENATE(AI$3,$C$124,$C$126,$A131)</f>
        <v>4Added Service #2:List staff by title based on FTE allocation assigned to the new service1</v>
      </c>
      <c r="AJ131" s="168">
        <f>IF(AO$266=Equivalencies!$AE$23,'Site 4'!$C129,HLOOKUP(CONCATENATE(AK$2,AJ$1),$B$3:$UUU$272,ROW($J131)-2,FALSE))</f>
        <v>0</v>
      </c>
      <c r="AK131" s="168" t="e">
        <f>IF($S$264=Equivalencies!$AE$23,#REF!,HLOOKUP(CONCATENATE($O$2,AK$1),$B$3:$UUU$272,ROW(#REF!)-2,FALSE))</f>
        <v>#REF!</v>
      </c>
      <c r="AL131" s="168" t="e">
        <f>IF($S$264=Equivalencies!$AE$23,#REF!,HLOOKUP(CONCATENATE($O$2,AL$1),$B$3:$UUU$272,ROW(AH131)-2,FALSE))</f>
        <v>#REF!</v>
      </c>
      <c r="AM131" s="81">
        <f>IF(AO$266=Equivalencies!$AE$23,'Site 4'!$F129,HLOOKUP(CONCATENATE(AK$2,AM$1),$B$3:$UUU$272,ROW($M131)-2,FALSE))</f>
        <v>0</v>
      </c>
      <c r="AN131" s="81">
        <f>IF(AO$266=Equivalencies!$AE$23,'Site 4'!$G129,HLOOKUP(CONCATENATE(AK$2,AN$1),$B$3:$UUU$272,ROW($N131)-2,FALSE))</f>
        <v>0</v>
      </c>
      <c r="AO131" s="81">
        <f>IF(AO$266=Equivalencies!$AE$23,'Site 4'!$H129,HLOOKUP(CONCATENATE(AK$2,AO$1),$B$3:$UUU$272,ROW($O131)-2,FALSE))</f>
        <v>0</v>
      </c>
      <c r="AP131" s="40"/>
      <c r="AQ131" s="40"/>
      <c r="AR131" s="40"/>
      <c r="AS131" s="72"/>
      <c r="AT131" s="73" t="str">
        <f t="shared" ref="AT131:AT145" si="54">CONCATENATE(AT$3,$C$124,$C$126,$A131)</f>
        <v>5Added Service #2:List staff by title based on FTE allocation assigned to the new service1</v>
      </c>
      <c r="AU131" s="168">
        <f>IF(AZ$266=Equivalencies!$AE$23,'Site 5'!$C129,HLOOKUP(CONCATENATE(AV$2,AU$1),$B$3:$UUU$272,ROW($J131)-2,FALSE))</f>
        <v>0</v>
      </c>
      <c r="AV131" s="168" t="e">
        <f>IF($S$264=Equivalencies!$AE$23,#REF!,HLOOKUP(CONCATENATE($O$2,AV$1),$B$3:$UUU$272,ROW(#REF!)-2,FALSE))</f>
        <v>#REF!</v>
      </c>
      <c r="AW131" s="168" t="e">
        <f>IF($S$264=Equivalencies!$AE$23,#REF!,HLOOKUP(CONCATENATE($O$2,AW$1),$B$3:$UUU$272,ROW(AS131)-2,FALSE))</f>
        <v>#REF!</v>
      </c>
      <c r="AX131" s="81">
        <f>IF(AZ$266=Equivalencies!$AE$23,'Site 5'!$F129,HLOOKUP(CONCATENATE(AV$2,AX$1),$B$3:$UUU$272,ROW($M131)-2,FALSE))</f>
        <v>0</v>
      </c>
      <c r="AY131" s="81">
        <f>IF(AZ$266=Equivalencies!$AE$23,'Site 5'!$G129,HLOOKUP(CONCATENATE(AV$2,AY$1),$B$3:$UUU$272,ROW($N131)-2,FALSE))</f>
        <v>0</v>
      </c>
      <c r="AZ131" s="81">
        <f>IF(AZ$266=Equivalencies!$AE$23,'Site 5'!$H129,HLOOKUP(CONCATENATE(AV$2,AZ$1),$B$3:$UUU$272,ROW($O131)-2,FALSE))</f>
        <v>0</v>
      </c>
      <c r="BA131" s="40"/>
      <c r="BB131" s="40"/>
      <c r="BC131" s="40"/>
      <c r="BD131" s="72"/>
      <c r="BE131" s="73" t="str">
        <f t="shared" ref="BE131:BE145" si="55">CONCATENATE(BE$3,$C$124,$C$126,$A131)</f>
        <v>6Added Service #2:List staff by title based on FTE allocation assigned to the new service1</v>
      </c>
      <c r="BF131" s="168">
        <f>IF(BK$266=Equivalencies!$AE$23,'Site 6'!$C129,HLOOKUP(CONCATENATE(BG$2,BF$1),$B$3:$UUU$272,ROW($J131)-2,FALSE))</f>
        <v>0</v>
      </c>
      <c r="BG131" s="168" t="e">
        <f>IF($S$264=Equivalencies!$AE$23,#REF!,HLOOKUP(CONCATENATE($O$2,BG$1),$B$3:$UUU$272,ROW(#REF!)-2,FALSE))</f>
        <v>#REF!</v>
      </c>
      <c r="BH131" s="168" t="e">
        <f>IF($S$264=Equivalencies!$AE$23,#REF!,HLOOKUP(CONCATENATE($O$2,BH$1),$B$3:$UUU$272,ROW(BD131)-2,FALSE))</f>
        <v>#REF!</v>
      </c>
      <c r="BI131" s="81">
        <f>IF(BK$266=Equivalencies!$AE$23,'Site 6'!$F129,HLOOKUP(CONCATENATE(BG$2,BI$1),$B$3:$UUU$272,ROW($M131)-2,FALSE))</f>
        <v>0</v>
      </c>
      <c r="BJ131" s="81">
        <f>IF(BK$266=Equivalencies!$AE$23,'Site 6'!$G129,HLOOKUP(CONCATENATE(BG$2,BJ$1),$B$3:$UUU$272,ROW($N131)-2,FALSE))</f>
        <v>0</v>
      </c>
      <c r="BK131" s="81">
        <f>IF(BK$266=Equivalencies!$AE$23,'Site 6'!$H129,HLOOKUP(CONCATENATE(BG$2,BK$1),$B$3:$UUU$272,ROW($O131)-2,FALSE))</f>
        <v>0</v>
      </c>
      <c r="BL131" s="40"/>
      <c r="BM131" s="40"/>
      <c r="BN131" s="40"/>
      <c r="BO131" s="72"/>
      <c r="BP131" s="73" t="str">
        <f t="shared" ref="BP131:BP145" si="56">CONCATENATE(BP$3,$C$124,$C$126,$A131)</f>
        <v>7Added Service #2:List staff by title based on FTE allocation assigned to the new service1</v>
      </c>
      <c r="BQ131" s="168">
        <f>IF(BV$266=Equivalencies!$AE$23,'Site 7'!$C129,HLOOKUP(CONCATENATE(BR$2,BQ$1),$B$3:$UUU$272,ROW($J131)-2,FALSE))</f>
        <v>0</v>
      </c>
      <c r="BR131" s="168" t="e">
        <f>IF($S$264=Equivalencies!$AE$23,#REF!,HLOOKUP(CONCATENATE($O$2,BR$1),$B$3:$UUU$272,ROW(#REF!)-2,FALSE))</f>
        <v>#REF!</v>
      </c>
      <c r="BS131" s="168" t="e">
        <f>IF($S$264=Equivalencies!$AE$23,#REF!,HLOOKUP(CONCATENATE($O$2,BS$1),$B$3:$UUU$272,ROW(BO131)-2,FALSE))</f>
        <v>#REF!</v>
      </c>
      <c r="BT131" s="81">
        <f>IF(BV$266=Equivalencies!$AE$23,'Site 7'!$F129,HLOOKUP(CONCATENATE(BR$2,BT$1),$B$3:$UUU$272,ROW($M131)-2,FALSE))</f>
        <v>0</v>
      </c>
      <c r="BU131" s="81">
        <f>IF(BV$266=Equivalencies!$AE$23,'Site 7'!$G129,HLOOKUP(CONCATENATE(BR$2,BU$1),$B$3:$UUU$272,ROW($N131)-2,FALSE))</f>
        <v>0</v>
      </c>
      <c r="BV131" s="81">
        <f>IF(BV$266=Equivalencies!$AE$23,'Site 7'!$H129,HLOOKUP(CONCATENATE(BR$2,BV$1),$B$3:$UUU$272,ROW($O131)-2,FALSE))</f>
        <v>0</v>
      </c>
      <c r="BW131" s="40"/>
      <c r="BX131" s="40"/>
      <c r="BY131" s="40"/>
      <c r="BZ131" s="72"/>
      <c r="CA131" s="73" t="str">
        <f t="shared" ref="CA131:CA145" si="57">CONCATENATE(CA$3,$C$124,$C$126,$A131)</f>
        <v>8Added Service #2:List staff by title based on FTE allocation assigned to the new service1</v>
      </c>
      <c r="CB131" s="168">
        <f>IF(CG$266=Equivalencies!$AE$23,'Site 8'!$C129,HLOOKUP(CONCATENATE(CC$2,CB$1),$B$3:$UUU$272,ROW($J131)-2,FALSE))</f>
        <v>0</v>
      </c>
      <c r="CC131" s="168" t="e">
        <f>IF($S$264=Equivalencies!$AE$23,#REF!,HLOOKUP(CONCATENATE($O$2,CC$1),$B$3:$UUU$272,ROW(#REF!)-2,FALSE))</f>
        <v>#REF!</v>
      </c>
      <c r="CD131" s="168" t="e">
        <f>IF($S$264=Equivalencies!$AE$23,#REF!,HLOOKUP(CONCATENATE($O$2,CD$1),$B$3:$UUU$272,ROW(BZ131)-2,FALSE))</f>
        <v>#REF!</v>
      </c>
      <c r="CE131" s="81">
        <f>IF(CG$266=Equivalencies!$AE$23,'Site 8'!$F129,HLOOKUP(CONCATENATE(CC$2,CE$1),$B$3:$UUU$272,ROW($M131)-2,FALSE))</f>
        <v>0</v>
      </c>
      <c r="CF131" s="81">
        <f>IF(CG$266=Equivalencies!$AE$23,'Site 8'!$G129,HLOOKUP(CONCATENATE(CC$2,CF$1),$B$3:$UUU$272,ROW($N131)-2,FALSE))</f>
        <v>0</v>
      </c>
      <c r="CG131" s="81">
        <f>IF(CG$266=Equivalencies!$AE$23,'Site 8'!$H129,HLOOKUP(CONCATENATE(CC$2,CG$1),$B$3:$UUU$272,ROW($O131)-2,FALSE))</f>
        <v>0</v>
      </c>
      <c r="CH131" s="40"/>
      <c r="CI131" s="40"/>
      <c r="CJ131" s="40"/>
      <c r="CK131" s="72"/>
      <c r="CL131" s="73" t="str">
        <f t="shared" ref="CL131:CL145" si="58">CONCATENATE(CL$3,$C$124,$C$126,$A131)</f>
        <v>9Added Service #2:List staff by title based on FTE allocation assigned to the new service1</v>
      </c>
      <c r="CM131" s="168">
        <f>IF(CR$266=Equivalencies!$AE$23,'Site 9'!$C129,HLOOKUP(CONCATENATE(CN$2,CM$1),$B$3:$UUU$272,ROW($J131)-2,FALSE))</f>
        <v>0</v>
      </c>
      <c r="CN131" s="168" t="e">
        <f>IF($S$264=Equivalencies!$AE$23,#REF!,HLOOKUP(CONCATENATE($O$2,CN$1),$B$3:$UUU$272,ROW(#REF!)-2,FALSE))</f>
        <v>#REF!</v>
      </c>
      <c r="CO131" s="168" t="e">
        <f>IF($S$264=Equivalencies!$AE$23,#REF!,HLOOKUP(CONCATENATE($O$2,CO$1),$B$3:$UUU$272,ROW(CK131)-2,FALSE))</f>
        <v>#REF!</v>
      </c>
      <c r="CP131" s="81">
        <f>IF(CR$266=Equivalencies!$AE$23,'Site 9'!$F129,HLOOKUP(CONCATENATE(CN$2,CP$1),$B$3:$UUU$272,ROW($M131)-2,FALSE))</f>
        <v>0</v>
      </c>
      <c r="CQ131" s="81">
        <f>IF(CR$266=Equivalencies!$AE$23,'Site 9'!$G129,HLOOKUP(CONCATENATE(CN$2,CQ$1),$B$3:$UUU$272,ROW($N131)-2,FALSE))</f>
        <v>0</v>
      </c>
      <c r="CR131" s="81">
        <f>IF(CR$266=Equivalencies!$AE$23,'Site 9'!$H129,HLOOKUP(CONCATENATE(CN$2,CR$1),$B$3:$UUU$272,ROW($O131)-2,FALSE))</f>
        <v>0</v>
      </c>
      <c r="CS131" s="40"/>
      <c r="CT131" s="40"/>
      <c r="CU131" s="40"/>
      <c r="CV131" s="72"/>
      <c r="CW131" s="73" t="str">
        <f t="shared" ref="CW131:CW145" si="59">CONCATENATE(CW$3,$C$124,$C$126,$A131)</f>
        <v>10Added Service #2:List staff by title based on FTE allocation assigned to the new service1</v>
      </c>
      <c r="CX131" s="168">
        <f>IF(DC$266=Equivalencies!$AE$23,'Site 10'!$C129,HLOOKUP(CONCATENATE(CY$2,CX$1),$B$3:$UUU$272,ROW($J131)-2,FALSE))</f>
        <v>0</v>
      </c>
      <c r="CY131" s="168" t="e">
        <f>IF($S$264=Equivalencies!$AE$23,#REF!,HLOOKUP(CONCATENATE($O$2,CY$1),$B$3:$UUU$272,ROW(#REF!)-2,FALSE))</f>
        <v>#REF!</v>
      </c>
      <c r="CZ131" s="168" t="e">
        <f>IF($S$264=Equivalencies!$AE$23,#REF!,HLOOKUP(CONCATENATE($O$2,CZ$1),$B$3:$UUU$272,ROW(CV131)-2,FALSE))</f>
        <v>#REF!</v>
      </c>
      <c r="DA131" s="81">
        <f>IF(DC$266=Equivalencies!$AE$23,'Site 10'!$F129,HLOOKUP(CONCATENATE(CY$2,DA$1),$B$3:$UUU$272,ROW($M131)-2,FALSE))</f>
        <v>0</v>
      </c>
      <c r="DB131" s="81">
        <f>IF(DC$266=Equivalencies!$AE$23,'Site 10'!$G129,HLOOKUP(CONCATENATE(CY$2,DB$1),$B$3:$UUU$272,ROW($N131)-2,FALSE))</f>
        <v>0</v>
      </c>
      <c r="DC131" s="81">
        <f>IF(DC$266=Equivalencies!$AE$23,'Site 10'!$H129,HLOOKUP(CONCATENATE(CY$2,DC$1),$B$3:$UUU$272,ROW($O131)-2,FALSE))</f>
        <v>0</v>
      </c>
      <c r="DD131" s="40"/>
      <c r="DE131" s="40"/>
      <c r="DF131" s="40"/>
      <c r="DG131" s="72"/>
      <c r="DH131" s="73" t="str">
        <f t="shared" ref="DH131:DH145" si="60">CONCATENATE(DH$3,$C$124,$C$126,$A131)</f>
        <v>11Added Service #2:List staff by title based on FTE allocation assigned to the new service1</v>
      </c>
      <c r="DI131" s="168">
        <f>IF(DN$266=Equivalencies!$AE$23,'Site 11'!$C129,HLOOKUP(CONCATENATE(DJ$2,DI$1),$B$3:$UUU$272,ROW($J131)-2,FALSE))</f>
        <v>0</v>
      </c>
      <c r="DJ131" s="168" t="e">
        <f>IF($S$264=Equivalencies!$AE$23,#REF!,HLOOKUP(CONCATENATE($O$2,DJ$1),$B$3:$UUU$272,ROW(#REF!)-2,FALSE))</f>
        <v>#REF!</v>
      </c>
      <c r="DK131" s="168" t="e">
        <f>IF($S$264=Equivalencies!$AE$23,#REF!,HLOOKUP(CONCATENATE($O$2,DK$1),$B$3:$UUU$272,ROW(DG131)-2,FALSE))</f>
        <v>#REF!</v>
      </c>
      <c r="DL131" s="81">
        <f>IF(DN$266=Equivalencies!$AE$23,'Site 11'!$F129,HLOOKUP(CONCATENATE(DJ$2,DL$1),$B$3:$UUU$272,ROW($M131)-2,FALSE))</f>
        <v>0</v>
      </c>
      <c r="DM131" s="81">
        <f>IF(DN$266=Equivalencies!$AE$23,'Site 11'!$G129,HLOOKUP(CONCATENATE(DJ$2,DM$1),$B$3:$UUU$272,ROW($N131)-2,FALSE))</f>
        <v>0</v>
      </c>
      <c r="DN131" s="81">
        <f>IF(DN$266=Equivalencies!$AE$23,'Site 11'!$H129,HLOOKUP(CONCATENATE(DJ$2,DN$1),$B$3:$UUU$272,ROW($O131)-2,FALSE))</f>
        <v>0</v>
      </c>
      <c r="DO131" s="40"/>
      <c r="DP131" s="40"/>
      <c r="DQ131" s="40"/>
      <c r="DR131" s="72"/>
      <c r="DS131" s="73" t="str">
        <f t="shared" ref="DS131:DS145" si="61">CONCATENATE(DS$3,$C$124,$C$126,$A131)</f>
        <v>12Added Service #2:List staff by title based on FTE allocation assigned to the new service1</v>
      </c>
      <c r="DT131" s="168">
        <f>IF(DY$266=Equivalencies!$AE$23,'Site 12'!$C129,HLOOKUP(CONCATENATE(DU$2,DT$1),$B$3:$UUU$272,ROW($J131)-2,FALSE))</f>
        <v>0</v>
      </c>
      <c r="DU131" s="168" t="e">
        <f>IF($S$264=Equivalencies!$AE$23,#REF!,HLOOKUP(CONCATENATE($O$2,DU$1),$B$3:$UUU$272,ROW(#REF!)-2,FALSE))</f>
        <v>#REF!</v>
      </c>
      <c r="DV131" s="168" t="e">
        <f>IF($S$264=Equivalencies!$AE$23,#REF!,HLOOKUP(CONCATENATE($O$2,DV$1),$B$3:$UUU$272,ROW(DR131)-2,FALSE))</f>
        <v>#REF!</v>
      </c>
      <c r="DW131" s="81">
        <f>IF(DY$266=Equivalencies!$AE$23,'Site 12'!$F129,HLOOKUP(CONCATENATE(DU$2,DW$1),$B$3:$UUU$272,ROW($M131)-2,FALSE))</f>
        <v>0</v>
      </c>
      <c r="DX131" s="81">
        <f>IF(DY$266=Equivalencies!$AE$23,'Site 12'!$G129,HLOOKUP(CONCATENATE(DU$2,DX$1),$B$3:$UUU$272,ROW($N131)-2,FALSE))</f>
        <v>0</v>
      </c>
      <c r="DY131" s="81">
        <f>IF(DY$266=Equivalencies!$AE$23,'Site 12'!$H129,HLOOKUP(CONCATENATE(DU$2,DY$1),$B$3:$UUU$272,ROW($O131)-2,FALSE))</f>
        <v>0</v>
      </c>
      <c r="DZ131" s="40"/>
      <c r="EA131" s="40"/>
      <c r="EB131" s="40"/>
      <c r="EC131" s="72"/>
      <c r="ED131" s="73" t="str">
        <f t="shared" ref="ED131:ED145" si="62">CONCATENATE(ED$3,$C$124,$C$126,$A131)</f>
        <v>13Added Service #2:List staff by title based on FTE allocation assigned to the new service1</v>
      </c>
      <c r="EE131" s="168">
        <f>IF(EJ$266=Equivalencies!$AE$23,'Site 13'!$C129,HLOOKUP(CONCATENATE(EF$2,EE$1),$B$3:$UUU$272,ROW($J131)-2,FALSE))</f>
        <v>0</v>
      </c>
      <c r="EF131" s="168" t="e">
        <f>IF($S$264=Equivalencies!$AE$23,#REF!,HLOOKUP(CONCATENATE($O$2,EF$1),$B$3:$UUU$272,ROW(#REF!)-2,FALSE))</f>
        <v>#REF!</v>
      </c>
      <c r="EG131" s="168" t="e">
        <f>IF($S$264=Equivalencies!$AE$23,#REF!,HLOOKUP(CONCATENATE($O$2,EG$1),$B$3:$UUU$272,ROW(EC131)-2,FALSE))</f>
        <v>#REF!</v>
      </c>
      <c r="EH131" s="81">
        <f>IF(EJ$266=Equivalencies!$AE$23,'Site 13'!$F129,HLOOKUP(CONCATENATE(EF$2,EH$1),$B$3:$UUU$272,ROW($M131)-2,FALSE))</f>
        <v>0</v>
      </c>
      <c r="EI131" s="81">
        <f>IF(EJ$266=Equivalencies!$AE$23,'Site 13'!$G129,HLOOKUP(CONCATENATE(EF$2,EI$1),$B$3:$UUU$272,ROW($N131)-2,FALSE))</f>
        <v>0</v>
      </c>
      <c r="EJ131" s="81">
        <f>IF(EJ$266=Equivalencies!$AE$23,'Site 13'!$H129,HLOOKUP(CONCATENATE(EF$2,EJ$1),$B$3:$UUU$272,ROW($O131)-2,FALSE))</f>
        <v>0</v>
      </c>
      <c r="EK131" s="40"/>
      <c r="EL131" s="40"/>
      <c r="EM131" s="40"/>
      <c r="EN131" s="72"/>
      <c r="EO131" s="73" t="str">
        <f t="shared" ref="EO131:EO145" si="63">CONCATENATE(EO$3,$C$124,$C$126,$A131)</f>
        <v>14Added Service #2:List staff by title based on FTE allocation assigned to the new service1</v>
      </c>
      <c r="EP131" s="168">
        <f>IF(EU$266=Equivalencies!$AE$23,'Site 14'!$C129,HLOOKUP(CONCATENATE(EQ$2,EP$1),$B$3:$UUU$272,ROW($J131)-2,FALSE))</f>
        <v>0</v>
      </c>
      <c r="EQ131" s="168" t="e">
        <f>IF($S$264=Equivalencies!$AE$23,#REF!,HLOOKUP(CONCATENATE($O$2,EQ$1),$B$3:$UUU$272,ROW(#REF!)-2,FALSE))</f>
        <v>#REF!</v>
      </c>
      <c r="ER131" s="168" t="e">
        <f>IF($S$264=Equivalencies!$AE$23,#REF!,HLOOKUP(CONCATENATE($O$2,ER$1),$B$3:$UUU$272,ROW(EN131)-2,FALSE))</f>
        <v>#REF!</v>
      </c>
      <c r="ES131" s="81">
        <f>IF(EU$266=Equivalencies!$AE$23,'Site 14'!$F129,HLOOKUP(CONCATENATE(EQ$2,ES$1),$B$3:$UUU$272,ROW($M131)-2,FALSE))</f>
        <v>0</v>
      </c>
      <c r="ET131" s="81">
        <f>IF(EU$266=Equivalencies!$AE$23,'Site 14'!$G129,HLOOKUP(CONCATENATE(EQ$2,ET$1),$B$3:$UUU$272,ROW($N131)-2,FALSE))</f>
        <v>0</v>
      </c>
      <c r="EU131" s="81">
        <f>IF(EU$266=Equivalencies!$AE$23,'Site 14'!$H129,HLOOKUP(CONCATENATE(EQ$2,EU$1),$B$3:$UUU$272,ROW($O131)-2,FALSE))</f>
        <v>0</v>
      </c>
      <c r="EV131" s="40"/>
      <c r="EW131" s="40"/>
      <c r="EX131" s="40"/>
      <c r="EY131" s="72"/>
      <c r="EZ131" s="73" t="str">
        <f t="shared" ref="EZ131:EZ145" si="64">CONCATENATE(EZ$3,$C$124,$C$126,$A131)</f>
        <v>15Added Service #2:List staff by title based on FTE allocation assigned to the new service1</v>
      </c>
      <c r="FA131" s="168">
        <f>IF(FF$266=Equivalencies!$AE$23,'Site 15'!$C129,HLOOKUP(CONCATENATE(FB$2,FA$1),$B$3:$UUU$272,ROW($J131)-2,FALSE))</f>
        <v>0</v>
      </c>
      <c r="FB131" s="168" t="e">
        <f>IF($S$264=Equivalencies!$AE$23,#REF!,HLOOKUP(CONCATENATE($O$2,FB$1),$B$3:$UUU$272,ROW(#REF!)-2,FALSE))</f>
        <v>#REF!</v>
      </c>
      <c r="FC131" s="168" t="e">
        <f>IF($S$264=Equivalencies!$AE$23,#REF!,HLOOKUP(CONCATENATE($O$2,FC$1),$B$3:$UUU$272,ROW(EY131)-2,FALSE))</f>
        <v>#REF!</v>
      </c>
      <c r="FD131" s="81">
        <f>IF(FF$266=Equivalencies!$AE$23,'Site 15'!$F129,HLOOKUP(CONCATENATE(FB$2,FD$1),$B$3:$UUU$272,ROW($M131)-2,FALSE))</f>
        <v>0</v>
      </c>
      <c r="FE131" s="81">
        <f>IF(FF$266=Equivalencies!$AE$23,'Site 15'!$G129,HLOOKUP(CONCATENATE(FB$2,FE$1),$B$3:$UUU$272,ROW($N131)-2,FALSE))</f>
        <v>0</v>
      </c>
      <c r="FF131" s="81">
        <f>IF(FF$266=Equivalencies!$AE$23,'Site 15'!$H129,HLOOKUP(CONCATENATE(FB$2,FF$1),$B$3:$UUU$272,ROW($O131)-2,FALSE))</f>
        <v>0</v>
      </c>
      <c r="FG131" s="40"/>
      <c r="FH131" s="40"/>
      <c r="FI131" s="40"/>
      <c r="FJ131" s="72"/>
      <c r="FK131" s="73" t="str">
        <f t="shared" ref="FK131:FK145" si="65">CONCATENATE(FK$3,$C$124,$C$126,$A131)</f>
        <v>16Added Service #2:List staff by title based on FTE allocation assigned to the new service1</v>
      </c>
      <c r="FL131" s="168">
        <f>IF(FQ$266=Equivalencies!$AE$23,'Site 16'!$C129,HLOOKUP(CONCATENATE(FM$2,FL$1),$B$3:$UUU$272,ROW($J131)-2,FALSE))</f>
        <v>0</v>
      </c>
      <c r="FM131" s="168" t="e">
        <f>IF($S$264=Equivalencies!$AE$23,#REF!,HLOOKUP(CONCATENATE($O$2,FM$1),$B$3:$UUU$272,ROW(#REF!)-2,FALSE))</f>
        <v>#REF!</v>
      </c>
      <c r="FN131" s="168" t="e">
        <f>IF($S$264=Equivalencies!$AE$23,#REF!,HLOOKUP(CONCATENATE($O$2,FN$1),$B$3:$UUU$272,ROW(FJ131)-2,FALSE))</f>
        <v>#REF!</v>
      </c>
      <c r="FO131" s="81">
        <f>IF(FQ$266=Equivalencies!$AE$23,'Site 16'!$F129,HLOOKUP(CONCATENATE(FM$2,FO$1),$B$3:$UUU$272,ROW($M131)-2,FALSE))</f>
        <v>0</v>
      </c>
      <c r="FP131" s="81">
        <f>IF(FQ$266=Equivalencies!$AE$23,'Site 16'!$G129,HLOOKUP(CONCATENATE(FM$2,FP$1),$B$3:$UUU$272,ROW($N131)-2,FALSE))</f>
        <v>0</v>
      </c>
      <c r="FQ131" s="81">
        <f>IF(FQ$266=Equivalencies!$AE$23,'Site 16'!$H129,HLOOKUP(CONCATENATE(FM$2,FQ$1),$B$3:$UUU$272,ROW($O131)-2,FALSE))</f>
        <v>0</v>
      </c>
      <c r="FR131" s="40"/>
      <c r="FS131" s="40"/>
      <c r="FT131" s="40"/>
      <c r="FU131" s="72"/>
      <c r="FV131" s="73" t="str">
        <f t="shared" ref="FV131:FV145" si="66">CONCATENATE(FV$3,$C$124,$C$126,$A131)</f>
        <v>17Added Service #2:List staff by title based on FTE allocation assigned to the new service1</v>
      </c>
      <c r="FW131" s="168">
        <f>IF(GB$266=Equivalencies!$AE$23,'Site 17'!$C129,HLOOKUP(CONCATENATE(FX$2,FW$1),$B$3:$UUU$272,ROW($J131)-2,FALSE))</f>
        <v>0</v>
      </c>
      <c r="FX131" s="168" t="e">
        <f>IF($S$264=Equivalencies!$AE$23,#REF!,HLOOKUP(CONCATENATE($O$2,FX$1),$B$3:$UUU$272,ROW(#REF!)-2,FALSE))</f>
        <v>#REF!</v>
      </c>
      <c r="FY131" s="168" t="e">
        <f>IF($S$264=Equivalencies!$AE$23,#REF!,HLOOKUP(CONCATENATE($O$2,FY$1),$B$3:$UUU$272,ROW(FU131)-2,FALSE))</f>
        <v>#REF!</v>
      </c>
      <c r="FZ131" s="81">
        <f>IF(GB$266=Equivalencies!$AE$23,'Site 17'!$F129,HLOOKUP(CONCATENATE(FX$2,FZ$1),$B$3:$UUU$272,ROW($M131)-2,FALSE))</f>
        <v>0</v>
      </c>
      <c r="GA131" s="81">
        <f>IF(GB$266=Equivalencies!$AE$23,'Site 17'!$G129,HLOOKUP(CONCATENATE(FX$2,GA$1),$B$3:$UUU$272,ROW($N131)-2,FALSE))</f>
        <v>0</v>
      </c>
      <c r="GB131" s="81">
        <f>IF(GB$266=Equivalencies!$AE$23,'Site 17'!$H129,HLOOKUP(CONCATENATE(FX$2,GB$1),$B$3:$UUU$272,ROW($O131)-2,FALSE))</f>
        <v>0</v>
      </c>
      <c r="GC131" s="40"/>
      <c r="GD131" s="40"/>
      <c r="GE131" s="40"/>
      <c r="GF131" s="72"/>
      <c r="GG131" s="73" t="str">
        <f t="shared" ref="GG131:GG145" si="67">CONCATENATE(GG$3,$C$124,$C$126,$A131)</f>
        <v>18Added Service #2:List staff by title based on FTE allocation assigned to the new service1</v>
      </c>
      <c r="GH131" s="168">
        <f>IF(GM$266=Equivalencies!$AE$23,'Site 18'!$C129,HLOOKUP(CONCATENATE(GI$2,GH$1),$B$3:$UUU$272,ROW($J131)-2,FALSE))</f>
        <v>0</v>
      </c>
      <c r="GI131" s="168" t="e">
        <f>IF($S$264=Equivalencies!$AE$23,#REF!,HLOOKUP(CONCATENATE($O$2,GI$1),$B$3:$UUU$272,ROW(#REF!)-2,FALSE))</f>
        <v>#REF!</v>
      </c>
      <c r="GJ131" s="168" t="e">
        <f>IF($S$264=Equivalencies!$AE$23,#REF!,HLOOKUP(CONCATENATE($O$2,GJ$1),$B$3:$UUU$272,ROW(GF131)-2,FALSE))</f>
        <v>#REF!</v>
      </c>
      <c r="GK131" s="81">
        <f>IF(GM$266=Equivalencies!$AE$23,'Site 18'!$F129,HLOOKUP(CONCATENATE(GI$2,GK$1),$B$3:$UUU$272,ROW($M131)-2,FALSE))</f>
        <v>0</v>
      </c>
      <c r="GL131" s="81">
        <f>IF(GM$266=Equivalencies!$AE$23,'Site 18'!$G129,HLOOKUP(CONCATENATE(GI$2,GL$1),$B$3:$UUU$272,ROW($N131)-2,FALSE))</f>
        <v>0</v>
      </c>
      <c r="GM131" s="81">
        <f>IF(GM$266=Equivalencies!$AE$23,'Site 18'!$H129,HLOOKUP(CONCATENATE(GI$2,GM$1),$B$3:$UUU$272,ROW($O131)-2,FALSE))</f>
        <v>0</v>
      </c>
      <c r="GN131" s="40"/>
      <c r="GO131" s="40"/>
      <c r="GP131" s="40"/>
      <c r="GQ131" s="72"/>
      <c r="GR131" s="73" t="str">
        <f t="shared" ref="GR131:GR145" si="68">CONCATENATE(GR$3,$C$124,$C$126,$A131)</f>
        <v>19Added Service #2:List staff by title based on FTE allocation assigned to the new service1</v>
      </c>
      <c r="GS131" s="168">
        <f>IF(GX$266=Equivalencies!$AE$23,'Site 19'!$C129,HLOOKUP(CONCATENATE(GT$2,GS$1),$B$3:$UUU$272,ROW($J131)-2,FALSE))</f>
        <v>0</v>
      </c>
      <c r="GT131" s="168" t="e">
        <f>IF($S$264=Equivalencies!$AE$23,#REF!,HLOOKUP(CONCATENATE($O$2,GT$1),$B$3:$UUU$272,ROW(#REF!)-2,FALSE))</f>
        <v>#REF!</v>
      </c>
      <c r="GU131" s="168" t="e">
        <f>IF($S$264=Equivalencies!$AE$23,#REF!,HLOOKUP(CONCATENATE($O$2,GU$1),$B$3:$UUU$272,ROW(GQ131)-2,FALSE))</f>
        <v>#REF!</v>
      </c>
      <c r="GV131" s="81">
        <f>IF(GX$266=Equivalencies!$AE$23,'Site 19'!$F129,HLOOKUP(CONCATENATE(GT$2,GV$1),$B$3:$UUU$272,ROW($M131)-2,FALSE))</f>
        <v>0</v>
      </c>
      <c r="GW131" s="81">
        <f>IF(GX$266=Equivalencies!$AE$23,'Site 19'!$G129,HLOOKUP(CONCATENATE(GT$2,GW$1),$B$3:$UUU$272,ROW($N131)-2,FALSE))</f>
        <v>0</v>
      </c>
      <c r="GX131" s="81">
        <f>IF(GX$266=Equivalencies!$AE$23,'Site 19'!$H129,HLOOKUP(CONCATENATE(GT$2,GX$1),$B$3:$UUU$272,ROW($O131)-2,FALSE))</f>
        <v>0</v>
      </c>
      <c r="GY131" s="40"/>
      <c r="GZ131" s="40"/>
      <c r="HA131" s="40"/>
      <c r="HB131" s="72"/>
      <c r="HC131" s="73" t="str">
        <f t="shared" ref="HC131:HC145" si="69">CONCATENATE(HC$3,$C$124,$C$126,$A131)</f>
        <v>20Added Service #2:List staff by title based on FTE allocation assigned to the new service1</v>
      </c>
      <c r="HD131" s="168">
        <f>IF(HI$266=Equivalencies!$AE$23,'Site 20'!$C129,HLOOKUP(CONCATENATE(HE$2,HD$1),$B$3:$UUU$272,ROW($J131)-2,FALSE))</f>
        <v>0</v>
      </c>
      <c r="HE131" s="168" t="e">
        <f>IF($S$264=Equivalencies!$AE$23,#REF!,HLOOKUP(CONCATENATE($O$2,HE$1),$B$3:$UUU$272,ROW(#REF!)-2,FALSE))</f>
        <v>#REF!</v>
      </c>
      <c r="HF131" s="168" t="e">
        <f>IF($S$264=Equivalencies!$AE$23,#REF!,HLOOKUP(CONCATENATE($O$2,HF$1),$B$3:$UUU$272,ROW(HB131)-2,FALSE))</f>
        <v>#REF!</v>
      </c>
      <c r="HG131" s="81">
        <f>IF(HI$266=Equivalencies!$AE$23,'Site 20'!$F129,HLOOKUP(CONCATENATE(HE$2,HG$1),$B$3:$UUU$272,ROW($M131)-2,FALSE))</f>
        <v>0</v>
      </c>
      <c r="HH131" s="81">
        <f>IF(HI$266=Equivalencies!$AE$23,'Site 20'!$G129,HLOOKUP(CONCATENATE(HE$2,HH$1),$B$3:$UUU$272,ROW($N131)-2,FALSE))</f>
        <v>0</v>
      </c>
      <c r="HI131" s="81">
        <f>IF(HI$266=Equivalencies!$AE$23,'Site 20'!$H129,HLOOKUP(CONCATENATE(HE$2,HI$1),$B$3:$UUU$272,ROW($O131)-2,FALSE))</f>
        <v>0</v>
      </c>
      <c r="HJ131" s="40"/>
      <c r="HK131" s="40"/>
      <c r="HL131" s="40"/>
      <c r="HM131" s="72"/>
      <c r="HN131" s="73" t="str">
        <f t="shared" ref="HN131:HN145" si="70">CONCATENATE(HN$3,$C$124,$C$126,$A131)</f>
        <v>21Added Service #2:List staff by title based on FTE allocation assigned to the new service1</v>
      </c>
      <c r="HO131" s="168">
        <f>IF(HT$266=Equivalencies!$AE$23,'Site 21'!$C129,HLOOKUP(CONCATENATE(HP$2,HO$1),$B$3:$UUU$272,ROW($J131)-2,FALSE))</f>
        <v>0</v>
      </c>
      <c r="HP131" s="168" t="e">
        <f>IF($S$264=Equivalencies!$AE$23,#REF!,HLOOKUP(CONCATENATE($O$2,HP$1),$B$3:$UUU$272,ROW(#REF!)-2,FALSE))</f>
        <v>#REF!</v>
      </c>
      <c r="HQ131" s="168" t="e">
        <f>IF($S$264=Equivalencies!$AE$23,#REF!,HLOOKUP(CONCATENATE($O$2,HQ$1),$B$3:$UUU$272,ROW(HM131)-2,FALSE))</f>
        <v>#REF!</v>
      </c>
      <c r="HR131" s="81">
        <f>IF(HT$266=Equivalencies!$AE$23,'Site 21'!$F129,HLOOKUP(CONCATENATE(HP$2,HR$1),$B$3:$UUU$272,ROW($M131)-2,FALSE))</f>
        <v>0</v>
      </c>
      <c r="HS131" s="81">
        <f>IF(HT$266=Equivalencies!$AE$23,'Site 21'!$G129,HLOOKUP(CONCATENATE(HP$2,HS$1),$B$3:$UUU$272,ROW($N131)-2,FALSE))</f>
        <v>0</v>
      </c>
      <c r="HT131" s="81">
        <f>IF(HT$266=Equivalencies!$AE$23,'Site 21'!$H129,HLOOKUP(CONCATENATE(HP$2,HT$1),$B$3:$UUU$272,ROW($O131)-2,FALSE))</f>
        <v>0</v>
      </c>
      <c r="HU131" s="40"/>
      <c r="HV131" s="40"/>
      <c r="HW131" s="40"/>
      <c r="HX131" s="72"/>
      <c r="HY131" s="73" t="str">
        <f t="shared" ref="HY131:HY145" si="71">CONCATENATE(HY$3,$C$124,$C$126,$A131)</f>
        <v>22Added Service #2:List staff by title based on FTE allocation assigned to the new service1</v>
      </c>
      <c r="HZ131" s="168">
        <f>IF(IE$266=Equivalencies!$AE$23,'Site 22'!$C129,HLOOKUP(CONCATENATE(IA$2,HZ$1),$B$3:$UUU$272,ROW($J131)-2,FALSE))</f>
        <v>0</v>
      </c>
      <c r="IA131" s="168" t="e">
        <f>IF($S$264=Equivalencies!$AE$23,#REF!,HLOOKUP(CONCATENATE($O$2,IA$1),$B$3:$UUU$272,ROW(#REF!)-2,FALSE))</f>
        <v>#REF!</v>
      </c>
      <c r="IB131" s="168" t="e">
        <f>IF($S$264=Equivalencies!$AE$23,#REF!,HLOOKUP(CONCATENATE($O$2,IB$1),$B$3:$UUU$272,ROW(HX131)-2,FALSE))</f>
        <v>#REF!</v>
      </c>
      <c r="IC131" s="81">
        <f>IF(IE$266=Equivalencies!$AE$23,'Site 22'!$F129,HLOOKUP(CONCATENATE(IA$2,IC$1),$B$3:$UUU$272,ROW($M131)-2,FALSE))</f>
        <v>0</v>
      </c>
      <c r="ID131" s="81">
        <f>IF(IE$266=Equivalencies!$AE$23,'Site 22'!$G129,HLOOKUP(CONCATENATE(IA$2,ID$1),$B$3:$UUU$272,ROW($N131)-2,FALSE))</f>
        <v>0</v>
      </c>
      <c r="IE131" s="81">
        <f>IF(IE$266=Equivalencies!$AE$23,'Site 22'!$H129,HLOOKUP(CONCATENATE(IA$2,IE$1),$B$3:$UUU$272,ROW($O131)-2,FALSE))</f>
        <v>0</v>
      </c>
      <c r="IF131" s="40"/>
      <c r="IG131" s="40"/>
      <c r="IH131" s="40"/>
      <c r="II131" s="72"/>
      <c r="IJ131" s="73" t="str">
        <f t="shared" ref="IJ131:IJ145" si="72">CONCATENATE(IJ$3,$C$124,$C$126,$A131)</f>
        <v>23Added Service #2:List staff by title based on FTE allocation assigned to the new service1</v>
      </c>
      <c r="IK131" s="168">
        <f>IF(IP$266=Equivalencies!$AE$23,'Site 23'!$C129,HLOOKUP(CONCATENATE(IL$2,IK$1),$B$3:$UUU$272,ROW($J131)-2,FALSE))</f>
        <v>0</v>
      </c>
      <c r="IL131" s="168" t="e">
        <f>IF($S$264=Equivalencies!$AE$23,#REF!,HLOOKUP(CONCATENATE($O$2,IL$1),$B$3:$UUU$272,ROW(#REF!)-2,FALSE))</f>
        <v>#REF!</v>
      </c>
      <c r="IM131" s="168" t="e">
        <f>IF($S$264=Equivalencies!$AE$23,#REF!,HLOOKUP(CONCATENATE($O$2,IM$1),$B$3:$UUU$272,ROW(II131)-2,FALSE))</f>
        <v>#REF!</v>
      </c>
      <c r="IN131" s="81">
        <f>IF(IP$266=Equivalencies!$AE$23,'Site 23'!$F129,HLOOKUP(CONCATENATE(IL$2,IN$1),$B$3:$UUU$272,ROW($M131)-2,FALSE))</f>
        <v>0</v>
      </c>
      <c r="IO131" s="81">
        <f>IF(IP$266=Equivalencies!$AE$23,'Site 23'!$G129,HLOOKUP(CONCATENATE(IL$2,IO$1),$B$3:$UUU$272,ROW($N131)-2,FALSE))</f>
        <v>0</v>
      </c>
      <c r="IP131" s="81">
        <f>IF(IP$266=Equivalencies!$AE$23,'Site 23'!$H129,HLOOKUP(CONCATENATE(IL$2,IP$1),$B$3:$UUU$272,ROW($O131)-2,FALSE))</f>
        <v>0</v>
      </c>
      <c r="IQ131" s="40"/>
      <c r="IR131" s="40"/>
      <c r="IS131" s="40"/>
      <c r="IT131" s="72"/>
      <c r="IU131" s="73" t="str">
        <f t="shared" ref="IU131:IU145" si="73">CONCATENATE(IU$3,$C$124,$C$126,$A131)</f>
        <v>24Added Service #2:List staff by title based on FTE allocation assigned to the new service1</v>
      </c>
      <c r="IV131" s="168">
        <f>IF(JA$266=Equivalencies!$AE$23,'Site 24'!$C129,HLOOKUP(CONCATENATE(IW$2,IV$1),$B$3:$UUU$272,ROW($J131)-2,FALSE))</f>
        <v>0</v>
      </c>
      <c r="IW131" s="168" t="e">
        <f>IF($S$264=Equivalencies!$AE$23,#REF!,HLOOKUP(CONCATENATE($O$2,IW$1),$B$3:$UUU$272,ROW(#REF!)-2,FALSE))</f>
        <v>#REF!</v>
      </c>
      <c r="IX131" s="168" t="e">
        <f>IF($S$264=Equivalencies!$AE$23,#REF!,HLOOKUP(CONCATENATE($O$2,IX$1),$B$3:$UUU$272,ROW(IT131)-2,FALSE))</f>
        <v>#REF!</v>
      </c>
      <c r="IY131" s="81">
        <f>IF(JA$266=Equivalencies!$AE$23,'Site 24'!$F129,HLOOKUP(CONCATENATE(IW$2,IY$1),$B$3:$UUU$272,ROW($M131)-2,FALSE))</f>
        <v>0</v>
      </c>
      <c r="IZ131" s="81">
        <f>IF(JA$266=Equivalencies!$AE$23,'Site 24'!$G129,HLOOKUP(CONCATENATE(IW$2,IZ$1),$B$3:$UUU$272,ROW($N131)-2,FALSE))</f>
        <v>0</v>
      </c>
      <c r="JA131" s="81">
        <f>IF(JA$266=Equivalencies!$AE$23,'Site 24'!$H129,HLOOKUP(CONCATENATE(IW$2,JA$1),$B$3:$UUU$272,ROW($O131)-2,FALSE))</f>
        <v>0</v>
      </c>
      <c r="JB131" s="40"/>
      <c r="JC131" s="40"/>
      <c r="JD131" s="40"/>
      <c r="JE131" s="72"/>
      <c r="JF131" s="73" t="str">
        <f t="shared" ref="JF131:JF145" si="74">CONCATENATE(JF$3,$C$124,$C$126,$A131)</f>
        <v>25Added Service #2:List staff by title based on FTE allocation assigned to the new service1</v>
      </c>
      <c r="JG131" s="168">
        <f>IF(JL$266=Equivalencies!$AE$23,'Site 25'!$C129,HLOOKUP(CONCATENATE(JH$2,JG$1),$B$3:$UUU$272,ROW($J131)-2,FALSE))</f>
        <v>0</v>
      </c>
      <c r="JH131" s="168" t="e">
        <f>IF($S$264=Equivalencies!$AE$23,#REF!,HLOOKUP(CONCATENATE($O$2,JH$1),$B$3:$UUU$272,ROW(#REF!)-2,FALSE))</f>
        <v>#REF!</v>
      </c>
      <c r="JI131" s="168" t="e">
        <f>IF($S$264=Equivalencies!$AE$23,#REF!,HLOOKUP(CONCATENATE($O$2,JI$1),$B$3:$UUU$272,ROW(JE131)-2,FALSE))</f>
        <v>#REF!</v>
      </c>
      <c r="JJ131" s="81">
        <f>IF(JL$266=Equivalencies!$AE$23,'Site 25'!$F129,HLOOKUP(CONCATENATE(JH$2,JJ$1),$B$3:$UUU$272,ROW($M131)-2,FALSE))</f>
        <v>0</v>
      </c>
      <c r="JK131" s="81">
        <f>IF(JL$266=Equivalencies!$AE$23,'Site 25'!$G129,HLOOKUP(CONCATENATE(JH$2,JK$1),$B$3:$UUU$272,ROW($N131)-2,FALSE))</f>
        <v>0</v>
      </c>
      <c r="JL131" s="81">
        <f>IF(JL$266=Equivalencies!$AE$23,'Site 25'!$H129,HLOOKUP(CONCATENATE(JH$2,JL$1),$B$3:$UUU$272,ROW($O131)-2,FALSE))</f>
        <v>0</v>
      </c>
      <c r="JM131" s="40"/>
      <c r="JN131" s="40"/>
      <c r="JO131" s="40"/>
      <c r="JP131" s="72"/>
      <c r="JQ131" s="73" t="str">
        <f t="shared" ref="JQ131:JQ145" si="75">CONCATENATE(JQ$3,$C$124,$C$126,$A131)</f>
        <v>26Added Service #2:List staff by title based on FTE allocation assigned to the new service1</v>
      </c>
      <c r="JR131" s="168">
        <f>IF(JW$266=Equivalencies!$AE$23,'Site 26'!$C129,HLOOKUP(CONCATENATE(JS$2,JR$1),$B$3:$UUU$272,ROW($J131)-2,FALSE))</f>
        <v>0</v>
      </c>
      <c r="JS131" s="168" t="e">
        <f>IF($S$264=Equivalencies!$AE$23,#REF!,HLOOKUP(CONCATENATE($O$2,JS$1),$B$3:$UUU$272,ROW(#REF!)-2,FALSE))</f>
        <v>#REF!</v>
      </c>
      <c r="JT131" s="168" t="e">
        <f>IF($S$264=Equivalencies!$AE$23,#REF!,HLOOKUP(CONCATENATE($O$2,JT$1),$B$3:$UUU$272,ROW(JP131)-2,FALSE))</f>
        <v>#REF!</v>
      </c>
      <c r="JU131" s="81">
        <f>IF(JW$266=Equivalencies!$AE$23,'Site 26'!$F129,HLOOKUP(CONCATENATE(JS$2,JU$1),$B$3:$UUU$272,ROW($M131)-2,FALSE))</f>
        <v>0</v>
      </c>
      <c r="JV131" s="81">
        <f>IF(JW$266=Equivalencies!$AE$23,'Site 26'!$G129,HLOOKUP(CONCATENATE(JS$2,JV$1),$B$3:$UUU$272,ROW($N131)-2,FALSE))</f>
        <v>0</v>
      </c>
      <c r="JW131" s="81">
        <f>IF(JW$266=Equivalencies!$AE$23,'Site 26'!$H129,HLOOKUP(CONCATENATE(JS$2,JW$1),$B$3:$UUU$272,ROW($O131)-2,FALSE))</f>
        <v>0</v>
      </c>
      <c r="JX131" s="40"/>
      <c r="JY131" s="40"/>
      <c r="JZ131" s="40"/>
      <c r="KA131" s="72"/>
      <c r="KB131" s="73" t="str">
        <f t="shared" ref="KB131:KB145" si="76">CONCATENATE(KB$3,$C$124,$C$126,$A131)</f>
        <v>27Added Service #2:List staff by title based on FTE allocation assigned to the new service1</v>
      </c>
      <c r="KC131" s="168">
        <f>IF(KH$266=Equivalencies!$AE$23,'Site 27'!$C129,HLOOKUP(CONCATENATE(KD$2,KC$1),$B$3:$UUU$272,ROW($J131)-2,FALSE))</f>
        <v>0</v>
      </c>
      <c r="KD131" s="168" t="e">
        <f>IF($S$264=Equivalencies!$AE$23,#REF!,HLOOKUP(CONCATENATE($O$2,KD$1),$B$3:$UUU$272,ROW(#REF!)-2,FALSE))</f>
        <v>#REF!</v>
      </c>
      <c r="KE131" s="168" t="e">
        <f>IF($S$264=Equivalencies!$AE$23,#REF!,HLOOKUP(CONCATENATE($O$2,KE$1),$B$3:$UUU$272,ROW(KA131)-2,FALSE))</f>
        <v>#REF!</v>
      </c>
      <c r="KF131" s="81">
        <f>IF(KH$266=Equivalencies!$AE$23,'Site 27'!$F129,HLOOKUP(CONCATENATE(KD$2,KF$1),$B$3:$UUU$272,ROW($M131)-2,FALSE))</f>
        <v>0</v>
      </c>
      <c r="KG131" s="81">
        <f>IF(KH$266=Equivalencies!$AE$23,'Site 27'!$G129,HLOOKUP(CONCATENATE(KD$2,KG$1),$B$3:$UUU$272,ROW($N131)-2,FALSE))</f>
        <v>0</v>
      </c>
      <c r="KH131" s="81">
        <f>IF(KH$266=Equivalencies!$AE$23,'Site 27'!$H129,HLOOKUP(CONCATENATE(KD$2,KH$1),$B$3:$UUU$272,ROW($O131)-2,FALSE))</f>
        <v>0</v>
      </c>
      <c r="KI131" s="40"/>
      <c r="KJ131" s="40"/>
      <c r="KK131" s="40"/>
      <c r="KL131" s="72"/>
      <c r="KM131" s="73" t="str">
        <f t="shared" ref="KM131:KM145" si="77">CONCATENATE(KM$3,$C$124,$C$126,$A131)</f>
        <v>28Added Service #2:List staff by title based on FTE allocation assigned to the new service1</v>
      </c>
      <c r="KN131" s="168">
        <f>IF(KS$266=Equivalencies!$AE$23,'Site 28'!$C129,HLOOKUP(CONCATENATE(KO$2,KN$1),$B$3:$UUU$272,ROW($J131)-2,FALSE))</f>
        <v>0</v>
      </c>
      <c r="KO131" s="168" t="e">
        <f>IF($S$264=Equivalencies!$AE$23,#REF!,HLOOKUP(CONCATENATE($O$2,KO$1),$B$3:$UUU$272,ROW(#REF!)-2,FALSE))</f>
        <v>#REF!</v>
      </c>
      <c r="KP131" s="168" t="e">
        <f>IF($S$264=Equivalencies!$AE$23,#REF!,HLOOKUP(CONCATENATE($O$2,KP$1),$B$3:$UUU$272,ROW(KL131)-2,FALSE))</f>
        <v>#REF!</v>
      </c>
      <c r="KQ131" s="81">
        <f>IF(KS$266=Equivalencies!$AE$23,'Site 28'!$F129,HLOOKUP(CONCATENATE(KO$2,KQ$1),$B$3:$UUU$272,ROW($M131)-2,FALSE))</f>
        <v>0</v>
      </c>
      <c r="KR131" s="81">
        <f>IF(KS$266=Equivalencies!$AE$23,'Site 28'!$G129,HLOOKUP(CONCATENATE(KO$2,KR$1),$B$3:$UUU$272,ROW($N131)-2,FALSE))</f>
        <v>0</v>
      </c>
      <c r="KS131" s="81">
        <f>IF(KS$266=Equivalencies!$AE$23,'Site 28'!$H129,HLOOKUP(CONCATENATE(KO$2,KS$1),$B$3:$UUU$272,ROW($O131)-2,FALSE))</f>
        <v>0</v>
      </c>
      <c r="KT131" s="40"/>
      <c r="KU131" s="40"/>
      <c r="KV131" s="40"/>
      <c r="KW131" s="72"/>
      <c r="KX131" s="73" t="str">
        <f t="shared" ref="KX131:KX145" si="78">CONCATENATE(KX$3,$C$124,$C$126,$A131)</f>
        <v>29Added Service #2:List staff by title based on FTE allocation assigned to the new service1</v>
      </c>
      <c r="KY131" s="168">
        <f>IF(LD$266=Equivalencies!$AE$23,'Site 29'!$C129,HLOOKUP(CONCATENATE(KZ$2,KY$1),$B$3:$UUU$272,ROW($J131)-2,FALSE))</f>
        <v>0</v>
      </c>
      <c r="KZ131" s="168" t="e">
        <f>IF($S$264=Equivalencies!$AE$23,#REF!,HLOOKUP(CONCATENATE($O$2,KZ$1),$B$3:$UUU$272,ROW(#REF!)-2,FALSE))</f>
        <v>#REF!</v>
      </c>
      <c r="LA131" s="168" t="e">
        <f>IF($S$264=Equivalencies!$AE$23,#REF!,HLOOKUP(CONCATENATE($O$2,LA$1),$B$3:$UUU$272,ROW(KW131)-2,FALSE))</f>
        <v>#REF!</v>
      </c>
      <c r="LB131" s="81">
        <f>IF(LD$266=Equivalencies!$AE$23,'Site 29'!$F129,HLOOKUP(CONCATENATE(KZ$2,LB$1),$B$3:$UUU$272,ROW($M131)-2,FALSE))</f>
        <v>0</v>
      </c>
      <c r="LC131" s="81">
        <f>IF(LD$266=Equivalencies!$AE$23,'Site 29'!$G129,HLOOKUP(CONCATENATE(KZ$2,LC$1),$B$3:$UUU$272,ROW($N131)-2,FALSE))</f>
        <v>0</v>
      </c>
      <c r="LD131" s="81">
        <f>IF(LD$266=Equivalencies!$AE$23,'Site 29'!$H129,HLOOKUP(CONCATENATE(KZ$2,LD$1),$B$3:$UUU$272,ROW($O131)-2,FALSE))</f>
        <v>0</v>
      </c>
      <c r="LE131" s="40"/>
      <c r="LF131" s="40"/>
      <c r="LG131" s="40"/>
      <c r="LH131" s="72"/>
      <c r="LI131" s="73" t="str">
        <f t="shared" ref="LI131:LI145" si="79">CONCATENATE(LI$3,$C$124,$C$126,$A131)</f>
        <v>30Added Service #2:List staff by title based on FTE allocation assigned to the new service1</v>
      </c>
      <c r="LJ131" s="168">
        <f>IF(LO$266=Equivalencies!$AE$23,'Site 30'!$C129,HLOOKUP(CONCATENATE(LK$2,LJ$1),$B$3:$UUU$272,ROW($J131)-2,FALSE))</f>
        <v>0</v>
      </c>
      <c r="LK131" s="168" t="e">
        <f>IF($S$264=Equivalencies!$AE$23,#REF!,HLOOKUP(CONCATENATE($O$2,LK$1),$B$3:$UUU$272,ROW(#REF!)-2,FALSE))</f>
        <v>#REF!</v>
      </c>
      <c r="LL131" s="168" t="e">
        <f>IF($S$264=Equivalencies!$AE$23,#REF!,HLOOKUP(CONCATENATE($O$2,LL$1),$B$3:$UUU$272,ROW(LH131)-2,FALSE))</f>
        <v>#REF!</v>
      </c>
      <c r="LM131" s="81">
        <f>IF(LO$266=Equivalencies!$AE$23,'Site 30'!$F129,HLOOKUP(CONCATENATE(LK$2,LM$1),$B$3:$UUU$272,ROW($M131)-2,FALSE))</f>
        <v>0</v>
      </c>
      <c r="LN131" s="81">
        <f>IF(LO$266=Equivalencies!$AE$23,'Site 30'!$G129,HLOOKUP(CONCATENATE(LK$2,LN$1),$B$3:$UUU$272,ROW($N131)-2,FALSE))</f>
        <v>0</v>
      </c>
      <c r="LO131" s="81">
        <f>IF(LO$266=Equivalencies!$AE$23,'Site 30'!$H129,HLOOKUP(CONCATENATE(LK$2,LO$1),$B$3:$UUU$272,ROW($O131)-2,FALSE))</f>
        <v>0</v>
      </c>
      <c r="LP131" s="40"/>
      <c r="LQ131" s="40"/>
      <c r="LR131" s="40"/>
      <c r="LS131" s="72"/>
      <c r="LT131" s="73" t="str">
        <f t="shared" ref="LT131:LT145" si="80">CONCATENATE(LT$3,$C$124,$C$126,$A131)</f>
        <v>31Added Service #2:List staff by title based on FTE allocation assigned to the new service1</v>
      </c>
      <c r="LU131" s="168">
        <f>IF(LZ$266=Equivalencies!$AE$23,'Site 31'!$C129,HLOOKUP(CONCATENATE(LV$2,LU$1),$B$3:$UUU$272,ROW($J131)-2,FALSE))</f>
        <v>0</v>
      </c>
      <c r="LV131" s="168" t="e">
        <f>IF($S$264=Equivalencies!$AE$23,#REF!,HLOOKUP(CONCATENATE($O$2,LV$1),$B$3:$UUU$272,ROW(#REF!)-2,FALSE))</f>
        <v>#REF!</v>
      </c>
      <c r="LW131" s="168" t="e">
        <f>IF($S$264=Equivalencies!$AE$23,#REF!,HLOOKUP(CONCATENATE($O$2,LW$1),$B$3:$UUU$272,ROW(LS131)-2,FALSE))</f>
        <v>#REF!</v>
      </c>
      <c r="LX131" s="81">
        <f>IF(LZ$266=Equivalencies!$AE$23,'Site 31'!$F129,HLOOKUP(CONCATENATE(LV$2,LX$1),$B$3:$UUU$272,ROW($M131)-2,FALSE))</f>
        <v>0</v>
      </c>
      <c r="LY131" s="81">
        <f>IF(LZ$266=Equivalencies!$AE$23,'Site 31'!$G129,HLOOKUP(CONCATENATE(LV$2,LY$1),$B$3:$UUU$272,ROW($N131)-2,FALSE))</f>
        <v>0</v>
      </c>
      <c r="LZ131" s="81">
        <f>IF(LZ$266=Equivalencies!$AE$23,'Site 31'!$H129,HLOOKUP(CONCATENATE(LV$2,LZ$1),$B$3:$UUU$272,ROW($O131)-2,FALSE))</f>
        <v>0</v>
      </c>
      <c r="MA131" s="40"/>
      <c r="MB131" s="40"/>
      <c r="MC131" s="40"/>
      <c r="MD131" s="72"/>
      <c r="ME131" s="73" t="str">
        <f t="shared" ref="ME131:ME145" si="81">CONCATENATE(ME$3,$C$124,$C$126,$A131)</f>
        <v>32Added Service #2:List staff by title based on FTE allocation assigned to the new service1</v>
      </c>
      <c r="MF131" s="168">
        <f>IF(MK$266=Equivalencies!$AE$23,'Site 32'!$C129,HLOOKUP(CONCATENATE(MG$2,MF$1),$B$3:$UUU$272,ROW($J131)-2,FALSE))</f>
        <v>0</v>
      </c>
      <c r="MG131" s="168" t="e">
        <f>IF($S$264=Equivalencies!$AE$23,#REF!,HLOOKUP(CONCATENATE($O$2,MG$1),$B$3:$UUU$272,ROW(#REF!)-2,FALSE))</f>
        <v>#REF!</v>
      </c>
      <c r="MH131" s="168" t="e">
        <f>IF($S$264=Equivalencies!$AE$23,#REF!,HLOOKUP(CONCATENATE($O$2,MH$1),$B$3:$UUU$272,ROW(MD131)-2,FALSE))</f>
        <v>#REF!</v>
      </c>
      <c r="MI131" s="81">
        <f>IF(MK$266=Equivalencies!$AE$23,'Site 32'!$F129,HLOOKUP(CONCATENATE(MG$2,MI$1),$B$3:$UUU$272,ROW($M131)-2,FALSE))</f>
        <v>0</v>
      </c>
      <c r="MJ131" s="81">
        <f>IF(MK$266=Equivalencies!$AE$23,'Site 32'!$G129,HLOOKUP(CONCATENATE(MG$2,MJ$1),$B$3:$UUU$272,ROW($N131)-2,FALSE))</f>
        <v>0</v>
      </c>
      <c r="MK131" s="81">
        <f>IF(MK$266=Equivalencies!$AE$23,'Site 32'!$H129,HLOOKUP(CONCATENATE(MG$2,MK$1),$B$3:$UUU$272,ROW($O131)-2,FALSE))</f>
        <v>0</v>
      </c>
      <c r="ML131" s="40"/>
      <c r="MM131" s="40"/>
      <c r="MN131" s="40"/>
      <c r="MO131" s="72"/>
      <c r="MP131" s="73" t="str">
        <f t="shared" ref="MP131:MP145" si="82">CONCATENATE(MP$3,$C$124,$C$126,$A131)</f>
        <v>33Added Service #2:List staff by title based on FTE allocation assigned to the new service1</v>
      </c>
      <c r="MQ131" s="168">
        <f>IF(MV$266=Equivalencies!$AE$23,'Site 33'!$C129,HLOOKUP(CONCATENATE(MR$2,MQ$1),$B$3:$UUU$272,ROW($J131)-2,FALSE))</f>
        <v>0</v>
      </c>
      <c r="MR131" s="168" t="e">
        <f>IF($S$264=Equivalencies!$AE$23,#REF!,HLOOKUP(CONCATENATE($O$2,MR$1),$B$3:$UUU$272,ROW(#REF!)-2,FALSE))</f>
        <v>#REF!</v>
      </c>
      <c r="MS131" s="168" t="e">
        <f>IF($S$264=Equivalencies!$AE$23,#REF!,HLOOKUP(CONCATENATE($O$2,MS$1),$B$3:$UUU$272,ROW(MO131)-2,FALSE))</f>
        <v>#REF!</v>
      </c>
      <c r="MT131" s="81">
        <f>IF(MV$266=Equivalencies!$AE$23,'Site 33'!$F129,HLOOKUP(CONCATENATE(MR$2,MT$1),$B$3:$UUU$272,ROW($M131)-2,FALSE))</f>
        <v>0</v>
      </c>
      <c r="MU131" s="81">
        <f>IF(MV$266=Equivalencies!$AE$23,'Site 33'!$G129,HLOOKUP(CONCATENATE(MR$2,MU$1),$B$3:$UUU$272,ROW($N131)-2,FALSE))</f>
        <v>0</v>
      </c>
      <c r="MV131" s="81">
        <f>IF(MV$266=Equivalencies!$AE$23,'Site 33'!$H129,HLOOKUP(CONCATENATE(MR$2,MV$1),$B$3:$UUU$272,ROW($O131)-2,FALSE))</f>
        <v>0</v>
      </c>
      <c r="MW131" s="40"/>
      <c r="MX131" s="40"/>
      <c r="MY131" s="40"/>
      <c r="MZ131" s="72"/>
      <c r="NA131" s="73" t="str">
        <f t="shared" ref="NA131:NA145" si="83">CONCATENATE(NA$3,$C$124,$C$126,$A131)</f>
        <v>34Added Service #2:List staff by title based on FTE allocation assigned to the new service1</v>
      </c>
      <c r="NB131" s="168">
        <f>IF(NG$266=Equivalencies!$AE$23,'Site 34'!$C129,HLOOKUP(CONCATENATE(NC$2,NB$1),$B$3:$UUU$272,ROW($J131)-2,FALSE))</f>
        <v>0</v>
      </c>
      <c r="NC131" s="168" t="e">
        <f>IF($S$264=Equivalencies!$AE$23,#REF!,HLOOKUP(CONCATENATE($O$2,NC$1),$B$3:$UUU$272,ROW(#REF!)-2,FALSE))</f>
        <v>#REF!</v>
      </c>
      <c r="ND131" s="168" t="e">
        <f>IF($S$264=Equivalencies!$AE$23,#REF!,HLOOKUP(CONCATENATE($O$2,ND$1),$B$3:$UUU$272,ROW(MZ131)-2,FALSE))</f>
        <v>#REF!</v>
      </c>
      <c r="NE131" s="81">
        <f>IF(NG$266=Equivalencies!$AE$23,'Site 34'!$F129,HLOOKUP(CONCATENATE(NC$2,NE$1),$B$3:$UUU$272,ROW($M131)-2,FALSE))</f>
        <v>0</v>
      </c>
      <c r="NF131" s="81">
        <f>IF(NG$266=Equivalencies!$AE$23,'Site 34'!$G129,HLOOKUP(CONCATENATE(NC$2,NF$1),$B$3:$UUU$272,ROW($N131)-2,FALSE))</f>
        <v>0</v>
      </c>
      <c r="NG131" s="81">
        <f>IF(NG$266=Equivalencies!$AE$23,'Site 34'!$H129,HLOOKUP(CONCATENATE(NC$2,NG$1),$B$3:$UUU$272,ROW($O131)-2,FALSE))</f>
        <v>0</v>
      </c>
      <c r="NH131" s="40"/>
      <c r="NI131" s="40"/>
      <c r="NJ131" s="40"/>
      <c r="NK131" s="72"/>
      <c r="NL131" s="73" t="str">
        <f t="shared" ref="NL131:NL145" si="84">CONCATENATE(NL$3,$C$124,$C$126,$A131)</f>
        <v>35Added Service #2:List staff by title based on FTE allocation assigned to the new service1</v>
      </c>
      <c r="NM131" s="168">
        <f>IF(NR$266=Equivalencies!$AE$23,'Site 35'!$C129,HLOOKUP(CONCATENATE(NN$2,NM$1),$B$3:$UUU$272,ROW($J131)-2,FALSE))</f>
        <v>0</v>
      </c>
      <c r="NN131" s="168" t="e">
        <f>IF($S$264=Equivalencies!$AE$23,#REF!,HLOOKUP(CONCATENATE($O$2,NN$1),$B$3:$UUU$272,ROW(#REF!)-2,FALSE))</f>
        <v>#REF!</v>
      </c>
      <c r="NO131" s="168" t="e">
        <f>IF($S$264=Equivalencies!$AE$23,#REF!,HLOOKUP(CONCATENATE($O$2,NO$1),$B$3:$UUU$272,ROW(NK131)-2,FALSE))</f>
        <v>#REF!</v>
      </c>
      <c r="NP131" s="81">
        <f>IF(NR$266=Equivalencies!$AE$23,'Site 35'!$F129,HLOOKUP(CONCATENATE(NN$2,NP$1),$B$3:$UUU$272,ROW($M131)-2,FALSE))</f>
        <v>0</v>
      </c>
      <c r="NQ131" s="81">
        <f>IF(NR$266=Equivalencies!$AE$23,'Site 35'!$G129,HLOOKUP(CONCATENATE(NN$2,NQ$1),$B$3:$UUU$272,ROW($N131)-2,FALSE))</f>
        <v>0</v>
      </c>
      <c r="NR131" s="81">
        <f>IF(NR$266=Equivalencies!$AE$23,'Site 35'!$H129,HLOOKUP(CONCATENATE(NN$2,NR$1),$B$3:$UUU$272,ROW($O131)-2,FALSE))</f>
        <v>0</v>
      </c>
      <c r="NS131" s="40"/>
      <c r="NT131" s="40"/>
      <c r="NU131" s="40"/>
      <c r="NV131" s="72"/>
      <c r="NW131" s="73" t="str">
        <f t="shared" ref="NW131:NW145" si="85">CONCATENATE(NW$3,$C$124,$C$126,$A131)</f>
        <v>36Added Service #2:List staff by title based on FTE allocation assigned to the new service1</v>
      </c>
      <c r="NX131" s="168">
        <f>IF(OC$266=Equivalencies!$AE$23,'Site 36'!$C129,HLOOKUP(CONCATENATE(NY$2,NX$1),$B$3:$UUU$272,ROW($J131)-2,FALSE))</f>
        <v>0</v>
      </c>
      <c r="NY131" s="168" t="e">
        <f>IF($S$264=Equivalencies!$AE$23,#REF!,HLOOKUP(CONCATENATE($O$2,NY$1),$B$3:$UUU$272,ROW(#REF!)-2,FALSE))</f>
        <v>#REF!</v>
      </c>
      <c r="NZ131" s="168" t="e">
        <f>IF($S$264=Equivalencies!$AE$23,#REF!,HLOOKUP(CONCATENATE($O$2,NZ$1),$B$3:$UUU$272,ROW(NV131)-2,FALSE))</f>
        <v>#REF!</v>
      </c>
      <c r="OA131" s="81">
        <f>IF(OC$266=Equivalencies!$AE$23,'Site 36'!$F129,HLOOKUP(CONCATENATE(NY$2,OA$1),$B$3:$UUU$272,ROW($M131)-2,FALSE))</f>
        <v>0</v>
      </c>
      <c r="OB131" s="81">
        <f>IF(OC$266=Equivalencies!$AE$23,'Site 36'!$G129,HLOOKUP(CONCATENATE(NY$2,OB$1),$B$3:$UUU$272,ROW($N131)-2,FALSE))</f>
        <v>0</v>
      </c>
      <c r="OC131" s="81">
        <f>IF(OC$266=Equivalencies!$AE$23,'Site 36'!$H129,HLOOKUP(CONCATENATE(NY$2,OC$1),$B$3:$UUU$272,ROW($O131)-2,FALSE))</f>
        <v>0</v>
      </c>
      <c r="OD131" s="40"/>
      <c r="OE131" s="40"/>
      <c r="OF131" s="40"/>
      <c r="OG131" s="72"/>
      <c r="OH131" s="73" t="str">
        <f t="shared" ref="OH131:OH145" si="86">CONCATENATE(OH$3,$C$124,$C$126,$A131)</f>
        <v>37Added Service #2:List staff by title based on FTE allocation assigned to the new service1</v>
      </c>
      <c r="OI131" s="168">
        <f>IF(ON$266=Equivalencies!$AE$23,'Site 37'!$C129,HLOOKUP(CONCATENATE(OJ$2,OI$1),$B$3:$UUU$272,ROW($J131)-2,FALSE))</f>
        <v>0</v>
      </c>
      <c r="OJ131" s="168" t="e">
        <f>IF($S$264=Equivalencies!$AE$23,#REF!,HLOOKUP(CONCATENATE($O$2,OJ$1),$B$3:$UUU$272,ROW(#REF!)-2,FALSE))</f>
        <v>#REF!</v>
      </c>
      <c r="OK131" s="168" t="e">
        <f>IF($S$264=Equivalencies!$AE$23,#REF!,HLOOKUP(CONCATENATE($O$2,OK$1),$B$3:$UUU$272,ROW(OG131)-2,FALSE))</f>
        <v>#REF!</v>
      </c>
      <c r="OL131" s="81">
        <f>IF(ON$266=Equivalencies!$AE$23,'Site 37'!$F129,HLOOKUP(CONCATENATE(OJ$2,OL$1),$B$3:$UUU$272,ROW($M131)-2,FALSE))</f>
        <v>0</v>
      </c>
      <c r="OM131" s="81">
        <f>IF(ON$266=Equivalencies!$AE$23,'Site 37'!$G129,HLOOKUP(CONCATENATE(OJ$2,OM$1),$B$3:$UUU$272,ROW($N131)-2,FALSE))</f>
        <v>0</v>
      </c>
      <c r="ON131" s="81">
        <f>IF(ON$266=Equivalencies!$AE$23,'Site 37'!$H129,HLOOKUP(CONCATENATE(OJ$2,ON$1),$B$3:$UUU$272,ROW($O131)-2,FALSE))</f>
        <v>0</v>
      </c>
      <c r="OO131" s="40"/>
      <c r="OP131" s="40"/>
      <c r="OQ131" s="40"/>
      <c r="OR131" s="72"/>
      <c r="OS131" s="73" t="str">
        <f t="shared" ref="OS131:OS145" si="87">CONCATENATE(OS$3,$C$124,$C$126,$A131)</f>
        <v>38Added Service #2:List staff by title based on FTE allocation assigned to the new service1</v>
      </c>
      <c r="OT131" s="168">
        <f>IF(OY$266=Equivalencies!$AE$23,'Site 38'!$C129,HLOOKUP(CONCATENATE(OU$2,OT$1),$B$3:$UUU$272,ROW($J131)-2,FALSE))</f>
        <v>0</v>
      </c>
      <c r="OU131" s="168" t="e">
        <f>IF($S$264=Equivalencies!$AE$23,#REF!,HLOOKUP(CONCATENATE($O$2,OU$1),$B$3:$UUU$272,ROW(#REF!)-2,FALSE))</f>
        <v>#REF!</v>
      </c>
      <c r="OV131" s="168" t="e">
        <f>IF($S$264=Equivalencies!$AE$23,#REF!,HLOOKUP(CONCATENATE($O$2,OV$1),$B$3:$UUU$272,ROW(OR131)-2,FALSE))</f>
        <v>#REF!</v>
      </c>
      <c r="OW131" s="81">
        <f>IF(OY$266=Equivalencies!$AE$23,'Site 38'!$F129,HLOOKUP(CONCATENATE(OU$2,OW$1),$B$3:$UUU$272,ROW($M131)-2,FALSE))</f>
        <v>0</v>
      </c>
      <c r="OX131" s="81">
        <f>IF(OY$266=Equivalencies!$AE$23,'Site 38'!$G129,HLOOKUP(CONCATENATE(OU$2,OX$1),$B$3:$UUU$272,ROW($N131)-2,FALSE))</f>
        <v>0</v>
      </c>
      <c r="OY131" s="81">
        <f>IF(OY$266=Equivalencies!$AE$23,'Site 38'!$H129,HLOOKUP(CONCATENATE(OU$2,OY$1),$B$3:$UUU$272,ROW($O131)-2,FALSE))</f>
        <v>0</v>
      </c>
      <c r="OZ131" s="40"/>
      <c r="PA131" s="40"/>
      <c r="PB131" s="40"/>
      <c r="PC131" s="72"/>
      <c r="PD131" s="73" t="str">
        <f t="shared" ref="PD131:PD145" si="88">CONCATENATE(PD$3,$C$124,$C$126,$A131)</f>
        <v>39Added Service #2:List staff by title based on FTE allocation assigned to the new service1</v>
      </c>
      <c r="PE131" s="168">
        <f>IF(PJ$266=Equivalencies!$AE$23,'Site 39'!$C129,HLOOKUP(CONCATENATE(PF$2,PE$1),$B$3:$UUU$272,ROW($J131)-2,FALSE))</f>
        <v>0</v>
      </c>
      <c r="PF131" s="168" t="e">
        <f>IF($S$264=Equivalencies!$AE$23,#REF!,HLOOKUP(CONCATENATE($O$2,PF$1),$B$3:$UUU$272,ROW(#REF!)-2,FALSE))</f>
        <v>#REF!</v>
      </c>
      <c r="PG131" s="168" t="e">
        <f>IF($S$264=Equivalencies!$AE$23,#REF!,HLOOKUP(CONCATENATE($O$2,PG$1),$B$3:$UUU$272,ROW(PC131)-2,FALSE))</f>
        <v>#REF!</v>
      </c>
      <c r="PH131" s="81">
        <f>IF(PJ$266=Equivalencies!$AE$23,'Site 39'!$F129,HLOOKUP(CONCATENATE(PF$2,PH$1),$B$3:$UUU$272,ROW($M131)-2,FALSE))</f>
        <v>0</v>
      </c>
      <c r="PI131" s="81">
        <f>IF(PJ$266=Equivalencies!$AE$23,'Site 39'!$G129,HLOOKUP(CONCATENATE(PF$2,PI$1),$B$3:$UUU$272,ROW($N131)-2,FALSE))</f>
        <v>0</v>
      </c>
      <c r="PJ131" s="81">
        <f>IF(PJ$266=Equivalencies!$AE$23,'Site 39'!$H129,HLOOKUP(CONCATENATE(PF$2,PJ$1),$B$3:$UUU$272,ROW($O131)-2,FALSE))</f>
        <v>0</v>
      </c>
      <c r="PK131" s="40"/>
      <c r="PL131" s="40"/>
      <c r="PM131" s="40"/>
      <c r="PN131" s="72"/>
      <c r="PO131" s="73" t="str">
        <f t="shared" ref="PO131:PO145" si="89">CONCATENATE(PO$3,$C$124,$C$126,$A131)</f>
        <v>40Added Service #2:List staff by title based on FTE allocation assigned to the new service1</v>
      </c>
      <c r="PP131" s="168">
        <f>IF(PU$266=Equivalencies!$AE$23,'Site 40'!$C129,HLOOKUP(CONCATENATE(PQ$2,PP$1),$B$3:$UUU$272,ROW($J131)-2,FALSE))</f>
        <v>0</v>
      </c>
      <c r="PQ131" s="168" t="e">
        <f>IF($S$264=Equivalencies!$AE$23,#REF!,HLOOKUP(CONCATENATE($O$2,PQ$1),$B$3:$UUU$272,ROW(#REF!)-2,FALSE))</f>
        <v>#REF!</v>
      </c>
      <c r="PR131" s="168" t="e">
        <f>IF($S$264=Equivalencies!$AE$23,#REF!,HLOOKUP(CONCATENATE($O$2,PR$1),$B$3:$UUU$272,ROW(PN131)-2,FALSE))</f>
        <v>#REF!</v>
      </c>
      <c r="PS131" s="81">
        <f>IF(PU$266=Equivalencies!$AE$23,'Site 40'!$F129,HLOOKUP(CONCATENATE(PQ$2,PS$1),$B$3:$UUU$272,ROW($M131)-2,FALSE))</f>
        <v>0</v>
      </c>
      <c r="PT131" s="81">
        <f>IF(PU$266=Equivalencies!$AE$23,'Site 40'!$G129,HLOOKUP(CONCATENATE(PQ$2,PT$1),$B$3:$UUU$272,ROW($N131)-2,FALSE))</f>
        <v>0</v>
      </c>
      <c r="PU131" s="81">
        <f>IF(PU$266=Equivalencies!$AE$23,'Site 40'!$H129,HLOOKUP(CONCATENATE(PQ$2,PU$1),$B$3:$UUU$272,ROW($O131)-2,FALSE))</f>
        <v>0</v>
      </c>
      <c r="PV131" s="40"/>
      <c r="PW131" s="40"/>
      <c r="PX131" s="40"/>
      <c r="PY131" s="72"/>
      <c r="PZ131" s="73" t="str">
        <f t="shared" ref="PZ131:PZ145" si="90">CONCATENATE(PZ$3,$C$124,$C$126,$A131)</f>
        <v>41Added Service #2:List staff by title based on FTE allocation assigned to the new service1</v>
      </c>
      <c r="QA131" s="168">
        <f>IF(QF$266=Equivalencies!$AE$23,'Site 41'!$C129,HLOOKUP(CONCATENATE(QB$2,QA$1),$B$3:$UUU$272,ROW($J131)-2,FALSE))</f>
        <v>0</v>
      </c>
      <c r="QB131" s="168" t="e">
        <f>IF($S$264=Equivalencies!$AE$23,#REF!,HLOOKUP(CONCATENATE($O$2,QB$1),$B$3:$UUU$272,ROW(#REF!)-2,FALSE))</f>
        <v>#REF!</v>
      </c>
      <c r="QC131" s="168" t="e">
        <f>IF($S$264=Equivalencies!$AE$23,#REF!,HLOOKUP(CONCATENATE($O$2,QC$1),$B$3:$UUU$272,ROW(PY131)-2,FALSE))</f>
        <v>#REF!</v>
      </c>
      <c r="QD131" s="81">
        <f>IF(QF$266=Equivalencies!$AE$23,'Site 41'!$F129,HLOOKUP(CONCATENATE(QB$2,QD$1),$B$3:$UUU$272,ROW($M131)-2,FALSE))</f>
        <v>0</v>
      </c>
      <c r="QE131" s="81">
        <f>IF(QF$266=Equivalencies!$AE$23,'Site 41'!$G129,HLOOKUP(CONCATENATE(QB$2,QE$1),$B$3:$UUU$272,ROW($N131)-2,FALSE))</f>
        <v>0</v>
      </c>
      <c r="QF131" s="81">
        <f>IF(QF$266=Equivalencies!$AE$23,'Site 41'!$H129,HLOOKUP(CONCATENATE(QB$2,QF$1),$B$3:$UUU$272,ROW($O131)-2,FALSE))</f>
        <v>0</v>
      </c>
      <c r="QG131" s="40"/>
      <c r="QH131" s="40"/>
      <c r="QI131" s="40"/>
      <c r="QJ131" s="72"/>
      <c r="QK131" s="73" t="str">
        <f t="shared" ref="QK131:QK145" si="91">CONCATENATE(QK$3,$C$124,$C$126,$A131)</f>
        <v>42Added Service #2:List staff by title based on FTE allocation assigned to the new service1</v>
      </c>
      <c r="QL131" s="168">
        <f>IF(QQ$266=Equivalencies!$AE$23,'Site 42'!$C129,HLOOKUP(CONCATENATE(QM$2,QL$1),$B$3:$UUU$272,ROW($J131)-2,FALSE))</f>
        <v>0</v>
      </c>
      <c r="QM131" s="168" t="e">
        <f>IF($S$264=Equivalencies!$AE$23,#REF!,HLOOKUP(CONCATENATE($O$2,QM$1),$B$3:$UUU$272,ROW(#REF!)-2,FALSE))</f>
        <v>#REF!</v>
      </c>
      <c r="QN131" s="168" t="e">
        <f>IF($S$264=Equivalencies!$AE$23,#REF!,HLOOKUP(CONCATENATE($O$2,QN$1),$B$3:$UUU$272,ROW(QJ131)-2,FALSE))</f>
        <v>#REF!</v>
      </c>
      <c r="QO131" s="81">
        <f>IF(QQ$266=Equivalencies!$AE$23,'Site 42'!$F129,HLOOKUP(CONCATENATE(QM$2,QO$1),$B$3:$UUU$272,ROW($M131)-2,FALSE))</f>
        <v>0</v>
      </c>
      <c r="QP131" s="81">
        <f>IF(QQ$266=Equivalencies!$AE$23,'Site 42'!$G129,HLOOKUP(CONCATENATE(QM$2,QP$1),$B$3:$UUU$272,ROW($N131)-2,FALSE))</f>
        <v>0</v>
      </c>
      <c r="QQ131" s="81">
        <f>IF(QQ$266=Equivalencies!$AE$23,'Site 42'!$H129,HLOOKUP(CONCATENATE(QM$2,QQ$1),$B$3:$UUU$272,ROW($O131)-2,FALSE))</f>
        <v>0</v>
      </c>
      <c r="QR131" s="40"/>
      <c r="QS131" s="40"/>
      <c r="QT131" s="40"/>
      <c r="QU131" s="72"/>
      <c r="QV131" s="73" t="str">
        <f t="shared" ref="QV131:QV145" si="92">CONCATENATE(QV$3,$C$124,$C$126,$A131)</f>
        <v>43Added Service #2:List staff by title based on FTE allocation assigned to the new service1</v>
      </c>
      <c r="QW131" s="168">
        <f>IF(RB$266=Equivalencies!$AE$23,'Site 43'!$C129,HLOOKUP(CONCATENATE(QX$2,QW$1),$B$3:$UUU$272,ROW($J131)-2,FALSE))</f>
        <v>0</v>
      </c>
      <c r="QX131" s="168" t="e">
        <f>IF($S$264=Equivalencies!$AE$23,#REF!,HLOOKUP(CONCATENATE($O$2,QX$1),$B$3:$UUU$272,ROW(#REF!)-2,FALSE))</f>
        <v>#REF!</v>
      </c>
      <c r="QY131" s="168" t="e">
        <f>IF($S$264=Equivalencies!$AE$23,#REF!,HLOOKUP(CONCATENATE($O$2,QY$1),$B$3:$UUU$272,ROW(QU131)-2,FALSE))</f>
        <v>#REF!</v>
      </c>
      <c r="QZ131" s="81">
        <f>IF(RB$266=Equivalencies!$AE$23,'Site 43'!$F129,HLOOKUP(CONCATENATE(QX$2,QZ$1),$B$3:$UUU$272,ROW($M131)-2,FALSE))</f>
        <v>0</v>
      </c>
      <c r="RA131" s="81">
        <f>IF(RB$266=Equivalencies!$AE$23,'Site 43'!$G129,HLOOKUP(CONCATENATE(QX$2,RA$1),$B$3:$UUU$272,ROW($N131)-2,FALSE))</f>
        <v>0</v>
      </c>
      <c r="RB131" s="81">
        <f>IF(RB$266=Equivalencies!$AE$23,'Site 43'!$H129,HLOOKUP(CONCATENATE(QX$2,RB$1),$B$3:$UUU$272,ROW($O131)-2,FALSE))</f>
        <v>0</v>
      </c>
      <c r="RC131" s="40"/>
      <c r="RD131" s="40"/>
      <c r="RE131" s="40"/>
      <c r="RF131" s="72"/>
      <c r="RG131" s="73" t="str">
        <f t="shared" ref="RG131:RG145" si="93">CONCATENATE(RG$3,$C$124,$C$126,$A131)</f>
        <v>44Added Service #2:List staff by title based on FTE allocation assigned to the new service1</v>
      </c>
      <c r="RH131" s="168">
        <f>IF(RM$266=Equivalencies!$AE$23,'Site 44'!$C129,HLOOKUP(CONCATENATE(RI$2,RH$1),$B$3:$UUU$272,ROW($J131)-2,FALSE))</f>
        <v>0</v>
      </c>
      <c r="RI131" s="168" t="e">
        <f>IF($S$264=Equivalencies!$AE$23,#REF!,HLOOKUP(CONCATENATE($O$2,RI$1),$B$3:$UUU$272,ROW(#REF!)-2,FALSE))</f>
        <v>#REF!</v>
      </c>
      <c r="RJ131" s="168" t="e">
        <f>IF($S$264=Equivalencies!$AE$23,#REF!,HLOOKUP(CONCATENATE($O$2,RJ$1),$B$3:$UUU$272,ROW(RF131)-2,FALSE))</f>
        <v>#REF!</v>
      </c>
      <c r="RK131" s="81">
        <f>IF(RM$266=Equivalencies!$AE$23,'Site 44'!$F129,HLOOKUP(CONCATENATE(RI$2,RK$1),$B$3:$UUU$272,ROW($M131)-2,FALSE))</f>
        <v>0</v>
      </c>
      <c r="RL131" s="81">
        <f>IF(RM$266=Equivalencies!$AE$23,'Site 44'!$G129,HLOOKUP(CONCATENATE(RI$2,RL$1),$B$3:$UUU$272,ROW($N131)-2,FALSE))</f>
        <v>0</v>
      </c>
      <c r="RM131" s="81">
        <f>IF(RM$266=Equivalencies!$AE$23,'Site 44'!$H129,HLOOKUP(CONCATENATE(RI$2,RM$1),$B$3:$UUU$272,ROW($O131)-2,FALSE))</f>
        <v>0</v>
      </c>
      <c r="RN131" s="40"/>
      <c r="RO131" s="40"/>
      <c r="RP131" s="40"/>
      <c r="RQ131" s="72"/>
      <c r="RR131" s="73" t="str">
        <f t="shared" ref="RR131:RR145" si="94">CONCATENATE(RR$3,$C$124,$C$126,$A131)</f>
        <v>45Added Service #2:List staff by title based on FTE allocation assigned to the new service1</v>
      </c>
      <c r="RS131" s="168">
        <f>IF(RX$266=Equivalencies!$AE$23,'Site 45'!$C129,HLOOKUP(CONCATENATE(RT$2,RS$1),$B$3:$UUU$272,ROW($J131)-2,FALSE))</f>
        <v>0</v>
      </c>
      <c r="RT131" s="168" t="e">
        <f>IF($S$264=Equivalencies!$AE$23,#REF!,HLOOKUP(CONCATENATE($O$2,RT$1),$B$3:$UUU$272,ROW(#REF!)-2,FALSE))</f>
        <v>#REF!</v>
      </c>
      <c r="RU131" s="168" t="e">
        <f>IF($S$264=Equivalencies!$AE$23,#REF!,HLOOKUP(CONCATENATE($O$2,RU$1),$B$3:$UUU$272,ROW(RQ131)-2,FALSE))</f>
        <v>#REF!</v>
      </c>
      <c r="RV131" s="81">
        <f>IF(RX$266=Equivalencies!$AE$23,'Site 45'!$F129,HLOOKUP(CONCATENATE(RT$2,RV$1),$B$3:$UUU$272,ROW($M131)-2,FALSE))</f>
        <v>0</v>
      </c>
      <c r="RW131" s="81">
        <f>IF(RX$266=Equivalencies!$AE$23,'Site 45'!$G129,HLOOKUP(CONCATENATE(RT$2,RW$1),$B$3:$UUU$272,ROW($N131)-2,FALSE))</f>
        <v>0</v>
      </c>
      <c r="RX131" s="81">
        <f>IF(RX$266=Equivalencies!$AE$23,'Site 45'!$H129,HLOOKUP(CONCATENATE(RT$2,RX$1),$B$3:$UUU$272,ROW($O131)-2,FALSE))</f>
        <v>0</v>
      </c>
      <c r="RY131" s="40"/>
      <c r="RZ131" s="40"/>
      <c r="SA131" s="40"/>
      <c r="SB131" s="72"/>
      <c r="SC131" s="73" t="str">
        <f t="shared" ref="SC131:SC145" si="95">CONCATENATE(SC$3,$C$124,$C$126,$A131)</f>
        <v>46Added Service #2:List staff by title based on FTE allocation assigned to the new service1</v>
      </c>
      <c r="SD131" s="168">
        <f>IF(SI$266=Equivalencies!$AE$23,'Site 46'!$C129,HLOOKUP(CONCATENATE(SE$2,SD$1),$B$3:$UUU$272,ROW($J131)-2,FALSE))</f>
        <v>0</v>
      </c>
      <c r="SE131" s="168" t="e">
        <f>IF($S$264=Equivalencies!$AE$23,#REF!,HLOOKUP(CONCATENATE($O$2,SE$1),$B$3:$UUU$272,ROW(#REF!)-2,FALSE))</f>
        <v>#REF!</v>
      </c>
      <c r="SF131" s="168" t="e">
        <f>IF($S$264=Equivalencies!$AE$23,#REF!,HLOOKUP(CONCATENATE($O$2,SF$1),$B$3:$UUU$272,ROW(SB131)-2,FALSE))</f>
        <v>#REF!</v>
      </c>
      <c r="SG131" s="81">
        <f>IF(SI$266=Equivalencies!$AE$23,'Site 46'!$F129,HLOOKUP(CONCATENATE(SE$2,SG$1),$B$3:$UUU$272,ROW($M131)-2,FALSE))</f>
        <v>0</v>
      </c>
      <c r="SH131" s="81">
        <f>IF(SI$266=Equivalencies!$AE$23,'Site 46'!$G129,HLOOKUP(CONCATENATE(SE$2,SH$1),$B$3:$UUU$272,ROW($N131)-2,FALSE))</f>
        <v>0</v>
      </c>
      <c r="SI131" s="81">
        <f>IF(SI$266=Equivalencies!$AE$23,'Site 46'!$H129,HLOOKUP(CONCATENATE(SE$2,SI$1),$B$3:$UUU$272,ROW($O131)-2,FALSE))</f>
        <v>0</v>
      </c>
      <c r="SJ131" s="40"/>
      <c r="SK131" s="40"/>
      <c r="SL131" s="40"/>
      <c r="SM131" s="72"/>
      <c r="SN131" s="73" t="str">
        <f t="shared" ref="SN131:SN145" si="96">CONCATENATE(SN$3,$C$124,$C$126,$A131)</f>
        <v>47Added Service #2:List staff by title based on FTE allocation assigned to the new service1</v>
      </c>
      <c r="SO131" s="168">
        <f>IF(ST$266=Equivalencies!$AE$23,'Site 47'!$C129,HLOOKUP(CONCATENATE(SP$2,SO$1),$B$3:$UUU$272,ROW($J131)-2,FALSE))</f>
        <v>0</v>
      </c>
      <c r="SP131" s="168" t="e">
        <f>IF($S$264=Equivalencies!$AE$23,#REF!,HLOOKUP(CONCATENATE($O$2,SP$1),$B$3:$UUU$272,ROW(#REF!)-2,FALSE))</f>
        <v>#REF!</v>
      </c>
      <c r="SQ131" s="168" t="e">
        <f>IF($S$264=Equivalencies!$AE$23,#REF!,HLOOKUP(CONCATENATE($O$2,SQ$1),$B$3:$UUU$272,ROW(SM131)-2,FALSE))</f>
        <v>#REF!</v>
      </c>
      <c r="SR131" s="81">
        <f>IF(ST$266=Equivalencies!$AE$23,'Site 47'!$F129,HLOOKUP(CONCATENATE(SP$2,SR$1),$B$3:$UUU$272,ROW($M131)-2,FALSE))</f>
        <v>0</v>
      </c>
      <c r="SS131" s="81">
        <f>IF(ST$266=Equivalencies!$AE$23,'Site 47'!$G129,HLOOKUP(CONCATENATE(SP$2,SS$1),$B$3:$UUU$272,ROW($N131)-2,FALSE))</f>
        <v>0</v>
      </c>
      <c r="ST131" s="81">
        <f>IF(ST$266=Equivalencies!$AE$23,'Site 47'!$H129,HLOOKUP(CONCATENATE(SP$2,ST$1),$B$3:$UUU$272,ROW($O131)-2,FALSE))</f>
        <v>0</v>
      </c>
      <c r="SU131" s="40"/>
      <c r="SV131" s="40"/>
      <c r="SW131" s="40"/>
      <c r="SX131" s="72"/>
      <c r="SY131" s="73" t="str">
        <f t="shared" ref="SY131:SY145" si="97">CONCATENATE(SY$3,$C$124,$C$126,$A131)</f>
        <v>48Added Service #2:List staff by title based on FTE allocation assigned to the new service1</v>
      </c>
      <c r="SZ131" s="168">
        <f>IF(TE$266=Equivalencies!$AE$23,'Site 48'!$C129,HLOOKUP(CONCATENATE(TA$2,SZ$1),$B$3:$UUU$272,ROW($J131)-2,FALSE))</f>
        <v>0</v>
      </c>
      <c r="TA131" s="168" t="e">
        <f>IF($S$264=Equivalencies!$AE$23,#REF!,HLOOKUP(CONCATENATE($O$2,TA$1),$B$3:$UUU$272,ROW(#REF!)-2,FALSE))</f>
        <v>#REF!</v>
      </c>
      <c r="TB131" s="168" t="e">
        <f>IF($S$264=Equivalencies!$AE$23,#REF!,HLOOKUP(CONCATENATE($O$2,TB$1),$B$3:$UUU$272,ROW(SX131)-2,FALSE))</f>
        <v>#REF!</v>
      </c>
      <c r="TC131" s="81">
        <f>IF(TE$266=Equivalencies!$AE$23,'Site 48'!$F129,HLOOKUP(CONCATENATE(TA$2,TC$1),$B$3:$UUU$272,ROW($M131)-2,FALSE))</f>
        <v>0</v>
      </c>
      <c r="TD131" s="81">
        <f>IF(TE$266=Equivalencies!$AE$23,'Site 48'!$G129,HLOOKUP(CONCATENATE(TA$2,TD$1),$B$3:$UUU$272,ROW($N131)-2,FALSE))</f>
        <v>0</v>
      </c>
      <c r="TE131" s="81">
        <f>IF(TE$266=Equivalencies!$AE$23,'Site 48'!$H129,HLOOKUP(CONCATENATE(TA$2,TE$1),$B$3:$UUU$272,ROW($O131)-2,FALSE))</f>
        <v>0</v>
      </c>
      <c r="TF131" s="40"/>
      <c r="TG131" s="40"/>
      <c r="TH131" s="40"/>
      <c r="TI131" s="72"/>
      <c r="TJ131" s="73" t="str">
        <f t="shared" ref="TJ131:TJ145" si="98">CONCATENATE(TJ$3,$C$124,$C$126,$A131)</f>
        <v>49Added Service #2:List staff by title based on FTE allocation assigned to the new service1</v>
      </c>
      <c r="TK131" s="168">
        <f>IF(TP$266=Equivalencies!$AE$23,'Site 49'!$C129,HLOOKUP(CONCATENATE(TL$2,TK$1),$B$3:$UUU$272,ROW($J131)-2,FALSE))</f>
        <v>0</v>
      </c>
      <c r="TL131" s="168" t="e">
        <f>IF($S$264=Equivalencies!$AE$23,#REF!,HLOOKUP(CONCATENATE($O$2,TL$1),$B$3:$UUU$272,ROW(#REF!)-2,FALSE))</f>
        <v>#REF!</v>
      </c>
      <c r="TM131" s="168" t="e">
        <f>IF($S$264=Equivalencies!$AE$23,#REF!,HLOOKUP(CONCATENATE($O$2,TM$1),$B$3:$UUU$272,ROW(TI131)-2,FALSE))</f>
        <v>#REF!</v>
      </c>
      <c r="TN131" s="81">
        <f>IF(TP$266=Equivalencies!$AE$23,'Site 49'!$F129,HLOOKUP(CONCATENATE(TL$2,TN$1),$B$3:$UUU$272,ROW($M131)-2,FALSE))</f>
        <v>0</v>
      </c>
      <c r="TO131" s="81">
        <f>IF(TP$266=Equivalencies!$AE$23,'Site 49'!$G129,HLOOKUP(CONCATENATE(TL$2,TO$1),$B$3:$UUU$272,ROW($N131)-2,FALSE))</f>
        <v>0</v>
      </c>
      <c r="TP131" s="81">
        <f>IF(TP$266=Equivalencies!$AE$23,'Site 49'!$H129,HLOOKUP(CONCATENATE(TL$2,TP$1),$B$3:$UUU$272,ROW($O131)-2,FALSE))</f>
        <v>0</v>
      </c>
      <c r="TQ131" s="40"/>
      <c r="TR131" s="40"/>
      <c r="TS131" s="40"/>
      <c r="TT131" s="72"/>
      <c r="TU131" s="73" t="str">
        <f t="shared" ref="TU131:TU145" si="99">CONCATENATE(TU$3,$C$124,$C$126,$A131)</f>
        <v>50Added Service #2:List staff by title based on FTE allocation assigned to the new service1</v>
      </c>
      <c r="TV131" s="168">
        <f>IF(UA$266=Equivalencies!$AE$23,'Site 50'!$C129,HLOOKUP(CONCATENATE(TW$2,TV$1),$B$3:$UUU$272,ROW($J131)-2,FALSE))</f>
        <v>0</v>
      </c>
      <c r="TW131" s="168" t="e">
        <f>IF($S$264=Equivalencies!$AE$23,#REF!,HLOOKUP(CONCATENATE($O$2,TW$1),$B$3:$UUU$272,ROW(#REF!)-2,FALSE))</f>
        <v>#REF!</v>
      </c>
      <c r="TX131" s="168" t="e">
        <f>IF($S$264=Equivalencies!$AE$23,#REF!,HLOOKUP(CONCATENATE($O$2,TX$1),$B$3:$UUU$272,ROW(TT131)-2,FALSE))</f>
        <v>#REF!</v>
      </c>
      <c r="TY131" s="81">
        <f>IF(UA$266=Equivalencies!$AE$23,'Site 50'!$F129,HLOOKUP(CONCATENATE(TW$2,TY$1),$B$3:$UUU$272,ROW($M131)-2,FALSE))</f>
        <v>0</v>
      </c>
      <c r="TZ131" s="81">
        <f>IF(UA$266=Equivalencies!$AE$23,'Site 50'!$G129,HLOOKUP(CONCATENATE(TW$2,TZ$1),$B$3:$UUU$272,ROW($N131)-2,FALSE))</f>
        <v>0</v>
      </c>
      <c r="UA131" s="81">
        <f>IF(UA$266=Equivalencies!$AE$23,'Site 50'!$H129,HLOOKUP(CONCATENATE(TW$2,UA$1),$B$3:$UUU$272,ROW($O131)-2,FALSE))</f>
        <v>0</v>
      </c>
      <c r="UB131" s="40"/>
      <c r="UC131" s="40"/>
      <c r="UD131" s="40"/>
      <c r="UE131" s="72"/>
    </row>
    <row r="132" spans="1:551" x14ac:dyDescent="0.25">
      <c r="A132" s="75">
        <v>2</v>
      </c>
      <c r="B132" s="73" t="str">
        <f t="shared" si="50"/>
        <v>1Added Service #2:List staff by title based on FTE allocation assigned to the new service2</v>
      </c>
      <c r="C132" s="168">
        <f>IF(H$266=Equivalencies!$AE$23,'Site 1'!$C130,HLOOKUP(CONCATENATE(D$2,C$1),$B$3:$UUU$272,ROW($J132)-2,FALSE))</f>
        <v>0</v>
      </c>
      <c r="D132" s="168" t="e">
        <f>IF($S$264=Equivalencies!$AE$23,#REF!,HLOOKUP(CONCATENATE($O$2,D$1),$B$3:$UUU$272,ROW(#REF!)-2,FALSE))</f>
        <v>#REF!</v>
      </c>
      <c r="E132" s="168" t="e">
        <f>IF($S$264=Equivalencies!$AE$23,#REF!,HLOOKUP(CONCATENATE($O$2,E$1),$B$3:$UUU$272,ROW(A132)-2,FALSE))</f>
        <v>#REF!</v>
      </c>
      <c r="F132" s="81">
        <f>IF(H$266=Equivalencies!$AE$23,'Site 1'!$F130,HLOOKUP(CONCATENATE(D$2,F$1),$B$3:$UUU$272,ROW($M132)-2,FALSE))</f>
        <v>0</v>
      </c>
      <c r="G132" s="81">
        <f>IF(H$266=Equivalencies!$AE$23,'Site 1'!$G130,HLOOKUP(CONCATENATE(D$2,G$1),$B$3:$UUU$272,ROW($N132)-2,FALSE))</f>
        <v>0</v>
      </c>
      <c r="H132" s="81">
        <f>IF(H$266=Equivalencies!$AE$23,'Site 1'!$H130,HLOOKUP(CONCATENATE(D$2,H$1),$B$3:$UUU$272,ROW($O132)-2,FALSE))</f>
        <v>0</v>
      </c>
      <c r="I132" s="40"/>
      <c r="J132" s="40"/>
      <c r="K132" s="40"/>
      <c r="L132" s="72"/>
      <c r="M132" s="73" t="str">
        <f t="shared" si="51"/>
        <v>2Added Service #2:List staff by title based on FTE allocation assigned to the new service2</v>
      </c>
      <c r="N132" s="168">
        <f>IF(S$266=Equivalencies!$AE$23,'Site 2'!$C130,HLOOKUP(CONCATENATE(O$2,N$1),$B$3:$UUU$272,ROW($J132)-2,FALSE))</f>
        <v>0</v>
      </c>
      <c r="O132" s="168" t="e">
        <f>IF($S$264=Equivalencies!$AE$23,#REF!,HLOOKUP(CONCATENATE($O$2,O$1),$B$3:$UUU$272,ROW(#REF!)-2,FALSE))</f>
        <v>#REF!</v>
      </c>
      <c r="P132" s="168" t="e">
        <f>IF($S$264=Equivalencies!$AE$23,#REF!,HLOOKUP(CONCATENATE($O$2,P$1),$B$3:$UUU$272,ROW(L132)-2,FALSE))</f>
        <v>#REF!</v>
      </c>
      <c r="Q132" s="81">
        <f>IF(S$266=Equivalencies!$AE$23,'Site 2'!$F130,HLOOKUP(CONCATENATE(O$2,Q$1),$B$3:$UUU$272,ROW($M132)-2,FALSE))</f>
        <v>0</v>
      </c>
      <c r="R132" s="81">
        <f>IF(S$266=Equivalencies!$AE$23,'Site 2'!$G130,HLOOKUP(CONCATENATE(O$2,R$1),$B$3:$UUU$272,ROW($N132)-2,FALSE))</f>
        <v>0</v>
      </c>
      <c r="S132" s="81">
        <f>IF(S$266=Equivalencies!$AE$23,'Site 2'!$H130,HLOOKUP(CONCATENATE(O$2,S$1),$B$3:$UUU$272,ROW($O132)-2,FALSE))</f>
        <v>0</v>
      </c>
      <c r="T132" s="40"/>
      <c r="U132" s="40"/>
      <c r="V132" s="40"/>
      <c r="W132" s="72"/>
      <c r="X132" s="73" t="str">
        <f t="shared" si="52"/>
        <v>3Added Service #2:List staff by title based on FTE allocation assigned to the new service2</v>
      </c>
      <c r="Y132" s="168">
        <f>IF(AD$266=Equivalencies!$AE$23,'Site 3'!$C130,HLOOKUP(CONCATENATE(Z$2,Y$1),$B$3:$UUU$272,ROW($J132)-2,FALSE))</f>
        <v>0</v>
      </c>
      <c r="Z132" s="168" t="e">
        <f>IF($S$264=Equivalencies!$AE$23,#REF!,HLOOKUP(CONCATENATE($O$2,Z$1),$B$3:$UUU$272,ROW(#REF!)-2,FALSE))</f>
        <v>#REF!</v>
      </c>
      <c r="AA132" s="168" t="e">
        <f>IF($S$264=Equivalencies!$AE$23,#REF!,HLOOKUP(CONCATENATE($O$2,AA$1),$B$3:$UUU$272,ROW(W132)-2,FALSE))</f>
        <v>#REF!</v>
      </c>
      <c r="AB132" s="81">
        <f>IF(AD$266=Equivalencies!$AE$23,'Site 3'!$F130,HLOOKUP(CONCATENATE(Z$2,AB$1),$B$3:$UUU$272,ROW($M132)-2,FALSE))</f>
        <v>0</v>
      </c>
      <c r="AC132" s="81">
        <f>IF(AD$266=Equivalencies!$AE$23,'Site 3'!$G130,HLOOKUP(CONCATENATE(Z$2,AC$1),$B$3:$UUU$272,ROW($N132)-2,FALSE))</f>
        <v>0</v>
      </c>
      <c r="AD132" s="81">
        <f>IF(AD$266=Equivalencies!$AE$23,'Site 3'!$H130,HLOOKUP(CONCATENATE(Z$2,AD$1),$B$3:$UUU$272,ROW($O132)-2,FALSE))</f>
        <v>0</v>
      </c>
      <c r="AE132" s="40"/>
      <c r="AF132" s="40"/>
      <c r="AG132" s="40"/>
      <c r="AH132" s="72"/>
      <c r="AI132" s="73" t="str">
        <f t="shared" si="53"/>
        <v>4Added Service #2:List staff by title based on FTE allocation assigned to the new service2</v>
      </c>
      <c r="AJ132" s="168">
        <f>IF(AO$266=Equivalencies!$AE$23,'Site 4'!$C130,HLOOKUP(CONCATENATE(AK$2,AJ$1),$B$3:$UUU$272,ROW($J132)-2,FALSE))</f>
        <v>0</v>
      </c>
      <c r="AK132" s="168" t="e">
        <f>IF($S$264=Equivalencies!$AE$23,#REF!,HLOOKUP(CONCATENATE($O$2,AK$1),$B$3:$UUU$272,ROW(#REF!)-2,FALSE))</f>
        <v>#REF!</v>
      </c>
      <c r="AL132" s="168" t="e">
        <f>IF($S$264=Equivalencies!$AE$23,#REF!,HLOOKUP(CONCATENATE($O$2,AL$1),$B$3:$UUU$272,ROW(AH132)-2,FALSE))</f>
        <v>#REF!</v>
      </c>
      <c r="AM132" s="81">
        <f>IF(AO$266=Equivalencies!$AE$23,'Site 4'!$F130,HLOOKUP(CONCATENATE(AK$2,AM$1),$B$3:$UUU$272,ROW($M132)-2,FALSE))</f>
        <v>0</v>
      </c>
      <c r="AN132" s="81">
        <f>IF(AO$266=Equivalencies!$AE$23,'Site 4'!$G130,HLOOKUP(CONCATENATE(AK$2,AN$1),$B$3:$UUU$272,ROW($N132)-2,FALSE))</f>
        <v>0</v>
      </c>
      <c r="AO132" s="81">
        <f>IF(AO$266=Equivalencies!$AE$23,'Site 4'!$H130,HLOOKUP(CONCATENATE(AK$2,AO$1),$B$3:$UUU$272,ROW($O132)-2,FALSE))</f>
        <v>0</v>
      </c>
      <c r="AP132" s="40"/>
      <c r="AQ132" s="40"/>
      <c r="AR132" s="40"/>
      <c r="AS132" s="72"/>
      <c r="AT132" s="73" t="str">
        <f t="shared" si="54"/>
        <v>5Added Service #2:List staff by title based on FTE allocation assigned to the new service2</v>
      </c>
      <c r="AU132" s="168">
        <f>IF(AZ$266=Equivalencies!$AE$23,'Site 5'!$C130,HLOOKUP(CONCATENATE(AV$2,AU$1),$B$3:$UUU$272,ROW($J132)-2,FALSE))</f>
        <v>0</v>
      </c>
      <c r="AV132" s="168" t="e">
        <f>IF($S$264=Equivalencies!$AE$23,#REF!,HLOOKUP(CONCATENATE($O$2,AV$1),$B$3:$UUU$272,ROW(#REF!)-2,FALSE))</f>
        <v>#REF!</v>
      </c>
      <c r="AW132" s="168" t="e">
        <f>IF($S$264=Equivalencies!$AE$23,#REF!,HLOOKUP(CONCATENATE($O$2,AW$1),$B$3:$UUU$272,ROW(AS132)-2,FALSE))</f>
        <v>#REF!</v>
      </c>
      <c r="AX132" s="81">
        <f>IF(AZ$266=Equivalencies!$AE$23,'Site 5'!$F130,HLOOKUP(CONCATENATE(AV$2,AX$1),$B$3:$UUU$272,ROW($M132)-2,FALSE))</f>
        <v>0</v>
      </c>
      <c r="AY132" s="81">
        <f>IF(AZ$266=Equivalencies!$AE$23,'Site 5'!$G130,HLOOKUP(CONCATENATE(AV$2,AY$1),$B$3:$UUU$272,ROW($N132)-2,FALSE))</f>
        <v>0</v>
      </c>
      <c r="AZ132" s="81">
        <f>IF(AZ$266=Equivalencies!$AE$23,'Site 5'!$H130,HLOOKUP(CONCATENATE(AV$2,AZ$1),$B$3:$UUU$272,ROW($O132)-2,FALSE))</f>
        <v>0</v>
      </c>
      <c r="BA132" s="40"/>
      <c r="BB132" s="40"/>
      <c r="BC132" s="40"/>
      <c r="BD132" s="72"/>
      <c r="BE132" s="73" t="str">
        <f t="shared" si="55"/>
        <v>6Added Service #2:List staff by title based on FTE allocation assigned to the new service2</v>
      </c>
      <c r="BF132" s="168">
        <f>IF(BK$266=Equivalencies!$AE$23,'Site 6'!$C130,HLOOKUP(CONCATENATE(BG$2,BF$1),$B$3:$UUU$272,ROW($J132)-2,FALSE))</f>
        <v>0</v>
      </c>
      <c r="BG132" s="168" t="e">
        <f>IF($S$264=Equivalencies!$AE$23,#REF!,HLOOKUP(CONCATENATE($O$2,BG$1),$B$3:$UUU$272,ROW(#REF!)-2,FALSE))</f>
        <v>#REF!</v>
      </c>
      <c r="BH132" s="168" t="e">
        <f>IF($S$264=Equivalencies!$AE$23,#REF!,HLOOKUP(CONCATENATE($O$2,BH$1),$B$3:$UUU$272,ROW(BD132)-2,FALSE))</f>
        <v>#REF!</v>
      </c>
      <c r="BI132" s="81">
        <f>IF(BK$266=Equivalencies!$AE$23,'Site 6'!$F130,HLOOKUP(CONCATENATE(BG$2,BI$1),$B$3:$UUU$272,ROW($M132)-2,FALSE))</f>
        <v>0</v>
      </c>
      <c r="BJ132" s="81">
        <f>IF(BK$266=Equivalencies!$AE$23,'Site 6'!$G130,HLOOKUP(CONCATENATE(BG$2,BJ$1),$B$3:$UUU$272,ROW($N132)-2,FALSE))</f>
        <v>0</v>
      </c>
      <c r="BK132" s="81">
        <f>IF(BK$266=Equivalencies!$AE$23,'Site 6'!$H130,HLOOKUP(CONCATENATE(BG$2,BK$1),$B$3:$UUU$272,ROW($O132)-2,FALSE))</f>
        <v>0</v>
      </c>
      <c r="BL132" s="40"/>
      <c r="BM132" s="40"/>
      <c r="BN132" s="40"/>
      <c r="BO132" s="72"/>
      <c r="BP132" s="73" t="str">
        <f t="shared" si="56"/>
        <v>7Added Service #2:List staff by title based on FTE allocation assigned to the new service2</v>
      </c>
      <c r="BQ132" s="168">
        <f>IF(BV$266=Equivalencies!$AE$23,'Site 7'!$C130,HLOOKUP(CONCATENATE(BR$2,BQ$1),$B$3:$UUU$272,ROW($J132)-2,FALSE))</f>
        <v>0</v>
      </c>
      <c r="BR132" s="168" t="e">
        <f>IF($S$264=Equivalencies!$AE$23,#REF!,HLOOKUP(CONCATENATE($O$2,BR$1),$B$3:$UUU$272,ROW(#REF!)-2,FALSE))</f>
        <v>#REF!</v>
      </c>
      <c r="BS132" s="168" t="e">
        <f>IF($S$264=Equivalencies!$AE$23,#REF!,HLOOKUP(CONCATENATE($O$2,BS$1),$B$3:$UUU$272,ROW(BO132)-2,FALSE))</f>
        <v>#REF!</v>
      </c>
      <c r="BT132" s="81">
        <f>IF(BV$266=Equivalencies!$AE$23,'Site 7'!$F130,HLOOKUP(CONCATENATE(BR$2,BT$1),$B$3:$UUU$272,ROW($M132)-2,FALSE))</f>
        <v>0</v>
      </c>
      <c r="BU132" s="81">
        <f>IF(BV$266=Equivalencies!$AE$23,'Site 7'!$G130,HLOOKUP(CONCATENATE(BR$2,BU$1),$B$3:$UUU$272,ROW($N132)-2,FALSE))</f>
        <v>0</v>
      </c>
      <c r="BV132" s="81">
        <f>IF(BV$266=Equivalencies!$AE$23,'Site 7'!$H130,HLOOKUP(CONCATENATE(BR$2,BV$1),$B$3:$UUU$272,ROW($O132)-2,FALSE))</f>
        <v>0</v>
      </c>
      <c r="BW132" s="40"/>
      <c r="BX132" s="40"/>
      <c r="BY132" s="40"/>
      <c r="BZ132" s="72"/>
      <c r="CA132" s="73" t="str">
        <f t="shared" si="57"/>
        <v>8Added Service #2:List staff by title based on FTE allocation assigned to the new service2</v>
      </c>
      <c r="CB132" s="168">
        <f>IF(CG$266=Equivalencies!$AE$23,'Site 8'!$C130,HLOOKUP(CONCATENATE(CC$2,CB$1),$B$3:$UUU$272,ROW($J132)-2,FALSE))</f>
        <v>0</v>
      </c>
      <c r="CC132" s="168" t="e">
        <f>IF($S$264=Equivalencies!$AE$23,#REF!,HLOOKUP(CONCATENATE($O$2,CC$1),$B$3:$UUU$272,ROW(#REF!)-2,FALSE))</f>
        <v>#REF!</v>
      </c>
      <c r="CD132" s="168" t="e">
        <f>IF($S$264=Equivalencies!$AE$23,#REF!,HLOOKUP(CONCATENATE($O$2,CD$1),$B$3:$UUU$272,ROW(BZ132)-2,FALSE))</f>
        <v>#REF!</v>
      </c>
      <c r="CE132" s="81">
        <f>IF(CG$266=Equivalencies!$AE$23,'Site 8'!$F130,HLOOKUP(CONCATENATE(CC$2,CE$1),$B$3:$UUU$272,ROW($M132)-2,FALSE))</f>
        <v>0</v>
      </c>
      <c r="CF132" s="81">
        <f>IF(CG$266=Equivalencies!$AE$23,'Site 8'!$G130,HLOOKUP(CONCATENATE(CC$2,CF$1),$B$3:$UUU$272,ROW($N132)-2,FALSE))</f>
        <v>0</v>
      </c>
      <c r="CG132" s="81">
        <f>IF(CG$266=Equivalencies!$AE$23,'Site 8'!$H130,HLOOKUP(CONCATENATE(CC$2,CG$1),$B$3:$UUU$272,ROW($O132)-2,FALSE))</f>
        <v>0</v>
      </c>
      <c r="CH132" s="40"/>
      <c r="CI132" s="40"/>
      <c r="CJ132" s="40"/>
      <c r="CK132" s="72"/>
      <c r="CL132" s="73" t="str">
        <f t="shared" si="58"/>
        <v>9Added Service #2:List staff by title based on FTE allocation assigned to the new service2</v>
      </c>
      <c r="CM132" s="168">
        <f>IF(CR$266=Equivalencies!$AE$23,'Site 9'!$C130,HLOOKUP(CONCATENATE(CN$2,CM$1),$B$3:$UUU$272,ROW($J132)-2,FALSE))</f>
        <v>0</v>
      </c>
      <c r="CN132" s="168" t="e">
        <f>IF($S$264=Equivalencies!$AE$23,#REF!,HLOOKUP(CONCATENATE($O$2,CN$1),$B$3:$UUU$272,ROW(#REF!)-2,FALSE))</f>
        <v>#REF!</v>
      </c>
      <c r="CO132" s="168" t="e">
        <f>IF($S$264=Equivalencies!$AE$23,#REF!,HLOOKUP(CONCATENATE($O$2,CO$1),$B$3:$UUU$272,ROW(CK132)-2,FALSE))</f>
        <v>#REF!</v>
      </c>
      <c r="CP132" s="81">
        <f>IF(CR$266=Equivalencies!$AE$23,'Site 9'!$F130,HLOOKUP(CONCATENATE(CN$2,CP$1),$B$3:$UUU$272,ROW($M132)-2,FALSE))</f>
        <v>0</v>
      </c>
      <c r="CQ132" s="81">
        <f>IF(CR$266=Equivalencies!$AE$23,'Site 9'!$G130,HLOOKUP(CONCATENATE(CN$2,CQ$1),$B$3:$UUU$272,ROW($N132)-2,FALSE))</f>
        <v>0</v>
      </c>
      <c r="CR132" s="81">
        <f>IF(CR$266=Equivalencies!$AE$23,'Site 9'!$H130,HLOOKUP(CONCATENATE(CN$2,CR$1),$B$3:$UUU$272,ROW($O132)-2,FALSE))</f>
        <v>0</v>
      </c>
      <c r="CS132" s="40"/>
      <c r="CT132" s="40"/>
      <c r="CU132" s="40"/>
      <c r="CV132" s="72"/>
      <c r="CW132" s="73" t="str">
        <f t="shared" si="59"/>
        <v>10Added Service #2:List staff by title based on FTE allocation assigned to the new service2</v>
      </c>
      <c r="CX132" s="168">
        <f>IF(DC$266=Equivalencies!$AE$23,'Site 10'!$C130,HLOOKUP(CONCATENATE(CY$2,CX$1),$B$3:$UUU$272,ROW($J132)-2,FALSE))</f>
        <v>0</v>
      </c>
      <c r="CY132" s="168" t="e">
        <f>IF($S$264=Equivalencies!$AE$23,#REF!,HLOOKUP(CONCATENATE($O$2,CY$1),$B$3:$UUU$272,ROW(#REF!)-2,FALSE))</f>
        <v>#REF!</v>
      </c>
      <c r="CZ132" s="168" t="e">
        <f>IF($S$264=Equivalencies!$AE$23,#REF!,HLOOKUP(CONCATENATE($O$2,CZ$1),$B$3:$UUU$272,ROW(CV132)-2,FALSE))</f>
        <v>#REF!</v>
      </c>
      <c r="DA132" s="81">
        <f>IF(DC$266=Equivalencies!$AE$23,'Site 10'!$F130,HLOOKUP(CONCATENATE(CY$2,DA$1),$B$3:$UUU$272,ROW($M132)-2,FALSE))</f>
        <v>0</v>
      </c>
      <c r="DB132" s="81">
        <f>IF(DC$266=Equivalencies!$AE$23,'Site 10'!$G130,HLOOKUP(CONCATENATE(CY$2,DB$1),$B$3:$UUU$272,ROW($N132)-2,FALSE))</f>
        <v>0</v>
      </c>
      <c r="DC132" s="81">
        <f>IF(DC$266=Equivalencies!$AE$23,'Site 10'!$H130,HLOOKUP(CONCATENATE(CY$2,DC$1),$B$3:$UUU$272,ROW($O132)-2,FALSE))</f>
        <v>0</v>
      </c>
      <c r="DD132" s="40"/>
      <c r="DE132" s="40"/>
      <c r="DF132" s="40"/>
      <c r="DG132" s="72"/>
      <c r="DH132" s="73" t="str">
        <f t="shared" si="60"/>
        <v>11Added Service #2:List staff by title based on FTE allocation assigned to the new service2</v>
      </c>
      <c r="DI132" s="168">
        <f>IF(DN$266=Equivalencies!$AE$23,'Site 11'!$C130,HLOOKUP(CONCATENATE(DJ$2,DI$1),$B$3:$UUU$272,ROW($J132)-2,FALSE))</f>
        <v>0</v>
      </c>
      <c r="DJ132" s="168" t="e">
        <f>IF($S$264=Equivalencies!$AE$23,#REF!,HLOOKUP(CONCATENATE($O$2,DJ$1),$B$3:$UUU$272,ROW(#REF!)-2,FALSE))</f>
        <v>#REF!</v>
      </c>
      <c r="DK132" s="168" t="e">
        <f>IF($S$264=Equivalencies!$AE$23,#REF!,HLOOKUP(CONCATENATE($O$2,DK$1),$B$3:$UUU$272,ROW(DG132)-2,FALSE))</f>
        <v>#REF!</v>
      </c>
      <c r="DL132" s="81">
        <f>IF(DN$266=Equivalencies!$AE$23,'Site 11'!$F130,HLOOKUP(CONCATENATE(DJ$2,DL$1),$B$3:$UUU$272,ROW($M132)-2,FALSE))</f>
        <v>0</v>
      </c>
      <c r="DM132" s="81">
        <f>IF(DN$266=Equivalencies!$AE$23,'Site 11'!$G130,HLOOKUP(CONCATENATE(DJ$2,DM$1),$B$3:$UUU$272,ROW($N132)-2,FALSE))</f>
        <v>0</v>
      </c>
      <c r="DN132" s="81">
        <f>IF(DN$266=Equivalencies!$AE$23,'Site 11'!$H130,HLOOKUP(CONCATENATE(DJ$2,DN$1),$B$3:$UUU$272,ROW($O132)-2,FALSE))</f>
        <v>0</v>
      </c>
      <c r="DO132" s="40"/>
      <c r="DP132" s="40"/>
      <c r="DQ132" s="40"/>
      <c r="DR132" s="72"/>
      <c r="DS132" s="73" t="str">
        <f t="shared" si="61"/>
        <v>12Added Service #2:List staff by title based on FTE allocation assigned to the new service2</v>
      </c>
      <c r="DT132" s="168">
        <f>IF(DY$266=Equivalencies!$AE$23,'Site 12'!$C130,HLOOKUP(CONCATENATE(DU$2,DT$1),$B$3:$UUU$272,ROW($J132)-2,FALSE))</f>
        <v>0</v>
      </c>
      <c r="DU132" s="168" t="e">
        <f>IF($S$264=Equivalencies!$AE$23,#REF!,HLOOKUP(CONCATENATE($O$2,DU$1),$B$3:$UUU$272,ROW(#REF!)-2,FALSE))</f>
        <v>#REF!</v>
      </c>
      <c r="DV132" s="168" t="e">
        <f>IF($S$264=Equivalencies!$AE$23,#REF!,HLOOKUP(CONCATENATE($O$2,DV$1),$B$3:$UUU$272,ROW(DR132)-2,FALSE))</f>
        <v>#REF!</v>
      </c>
      <c r="DW132" s="81">
        <f>IF(DY$266=Equivalencies!$AE$23,'Site 12'!$F130,HLOOKUP(CONCATENATE(DU$2,DW$1),$B$3:$UUU$272,ROW($M132)-2,FALSE))</f>
        <v>0</v>
      </c>
      <c r="DX132" s="81">
        <f>IF(DY$266=Equivalencies!$AE$23,'Site 12'!$G130,HLOOKUP(CONCATENATE(DU$2,DX$1),$B$3:$UUU$272,ROW($N132)-2,FALSE))</f>
        <v>0</v>
      </c>
      <c r="DY132" s="81">
        <f>IF(DY$266=Equivalencies!$AE$23,'Site 12'!$H130,HLOOKUP(CONCATENATE(DU$2,DY$1),$B$3:$UUU$272,ROW($O132)-2,FALSE))</f>
        <v>0</v>
      </c>
      <c r="DZ132" s="40"/>
      <c r="EA132" s="40"/>
      <c r="EB132" s="40"/>
      <c r="EC132" s="72"/>
      <c r="ED132" s="73" t="str">
        <f t="shared" si="62"/>
        <v>13Added Service #2:List staff by title based on FTE allocation assigned to the new service2</v>
      </c>
      <c r="EE132" s="168">
        <f>IF(EJ$266=Equivalencies!$AE$23,'Site 13'!$C130,HLOOKUP(CONCATENATE(EF$2,EE$1),$B$3:$UUU$272,ROW($J132)-2,FALSE))</f>
        <v>0</v>
      </c>
      <c r="EF132" s="168" t="e">
        <f>IF($S$264=Equivalencies!$AE$23,#REF!,HLOOKUP(CONCATENATE($O$2,EF$1),$B$3:$UUU$272,ROW(#REF!)-2,FALSE))</f>
        <v>#REF!</v>
      </c>
      <c r="EG132" s="168" t="e">
        <f>IF($S$264=Equivalencies!$AE$23,#REF!,HLOOKUP(CONCATENATE($O$2,EG$1),$B$3:$UUU$272,ROW(EC132)-2,FALSE))</f>
        <v>#REF!</v>
      </c>
      <c r="EH132" s="81">
        <f>IF(EJ$266=Equivalencies!$AE$23,'Site 13'!$F130,HLOOKUP(CONCATENATE(EF$2,EH$1),$B$3:$UUU$272,ROW($M132)-2,FALSE))</f>
        <v>0</v>
      </c>
      <c r="EI132" s="81">
        <f>IF(EJ$266=Equivalencies!$AE$23,'Site 13'!$G130,HLOOKUP(CONCATENATE(EF$2,EI$1),$B$3:$UUU$272,ROW($N132)-2,FALSE))</f>
        <v>0</v>
      </c>
      <c r="EJ132" s="81">
        <f>IF(EJ$266=Equivalencies!$AE$23,'Site 13'!$H130,HLOOKUP(CONCATENATE(EF$2,EJ$1),$B$3:$UUU$272,ROW($O132)-2,FALSE))</f>
        <v>0</v>
      </c>
      <c r="EK132" s="40"/>
      <c r="EL132" s="40"/>
      <c r="EM132" s="40"/>
      <c r="EN132" s="72"/>
      <c r="EO132" s="73" t="str">
        <f t="shared" si="63"/>
        <v>14Added Service #2:List staff by title based on FTE allocation assigned to the new service2</v>
      </c>
      <c r="EP132" s="168">
        <f>IF(EU$266=Equivalencies!$AE$23,'Site 14'!$C130,HLOOKUP(CONCATENATE(EQ$2,EP$1),$B$3:$UUU$272,ROW($J132)-2,FALSE))</f>
        <v>0</v>
      </c>
      <c r="EQ132" s="168" t="e">
        <f>IF($S$264=Equivalencies!$AE$23,#REF!,HLOOKUP(CONCATENATE($O$2,EQ$1),$B$3:$UUU$272,ROW(#REF!)-2,FALSE))</f>
        <v>#REF!</v>
      </c>
      <c r="ER132" s="168" t="e">
        <f>IF($S$264=Equivalencies!$AE$23,#REF!,HLOOKUP(CONCATENATE($O$2,ER$1),$B$3:$UUU$272,ROW(EN132)-2,FALSE))</f>
        <v>#REF!</v>
      </c>
      <c r="ES132" s="81">
        <f>IF(EU$266=Equivalencies!$AE$23,'Site 14'!$F130,HLOOKUP(CONCATENATE(EQ$2,ES$1),$B$3:$UUU$272,ROW($M132)-2,FALSE))</f>
        <v>0</v>
      </c>
      <c r="ET132" s="81">
        <f>IF(EU$266=Equivalencies!$AE$23,'Site 14'!$G130,HLOOKUP(CONCATENATE(EQ$2,ET$1),$B$3:$UUU$272,ROW($N132)-2,FALSE))</f>
        <v>0</v>
      </c>
      <c r="EU132" s="81">
        <f>IF(EU$266=Equivalencies!$AE$23,'Site 14'!$H130,HLOOKUP(CONCATENATE(EQ$2,EU$1),$B$3:$UUU$272,ROW($O132)-2,FALSE))</f>
        <v>0</v>
      </c>
      <c r="EV132" s="40"/>
      <c r="EW132" s="40"/>
      <c r="EX132" s="40"/>
      <c r="EY132" s="72"/>
      <c r="EZ132" s="73" t="str">
        <f t="shared" si="64"/>
        <v>15Added Service #2:List staff by title based on FTE allocation assigned to the new service2</v>
      </c>
      <c r="FA132" s="168">
        <f>IF(FF$266=Equivalencies!$AE$23,'Site 15'!$C130,HLOOKUP(CONCATENATE(FB$2,FA$1),$B$3:$UUU$272,ROW($J132)-2,FALSE))</f>
        <v>0</v>
      </c>
      <c r="FB132" s="168" t="e">
        <f>IF($S$264=Equivalencies!$AE$23,#REF!,HLOOKUP(CONCATENATE($O$2,FB$1),$B$3:$UUU$272,ROW(#REF!)-2,FALSE))</f>
        <v>#REF!</v>
      </c>
      <c r="FC132" s="168" t="e">
        <f>IF($S$264=Equivalencies!$AE$23,#REF!,HLOOKUP(CONCATENATE($O$2,FC$1),$B$3:$UUU$272,ROW(EY132)-2,FALSE))</f>
        <v>#REF!</v>
      </c>
      <c r="FD132" s="81">
        <f>IF(FF$266=Equivalencies!$AE$23,'Site 15'!$F130,HLOOKUP(CONCATENATE(FB$2,FD$1),$B$3:$UUU$272,ROW($M132)-2,FALSE))</f>
        <v>0</v>
      </c>
      <c r="FE132" s="81">
        <f>IF(FF$266=Equivalencies!$AE$23,'Site 15'!$G130,HLOOKUP(CONCATENATE(FB$2,FE$1),$B$3:$UUU$272,ROW($N132)-2,FALSE))</f>
        <v>0</v>
      </c>
      <c r="FF132" s="81">
        <f>IF(FF$266=Equivalencies!$AE$23,'Site 15'!$H130,HLOOKUP(CONCATENATE(FB$2,FF$1),$B$3:$UUU$272,ROW($O132)-2,FALSE))</f>
        <v>0</v>
      </c>
      <c r="FG132" s="40"/>
      <c r="FH132" s="40"/>
      <c r="FI132" s="40"/>
      <c r="FJ132" s="72"/>
      <c r="FK132" s="73" t="str">
        <f t="shared" si="65"/>
        <v>16Added Service #2:List staff by title based on FTE allocation assigned to the new service2</v>
      </c>
      <c r="FL132" s="168">
        <f>IF(FQ$266=Equivalencies!$AE$23,'Site 16'!$C130,HLOOKUP(CONCATENATE(FM$2,FL$1),$B$3:$UUU$272,ROW($J132)-2,FALSE))</f>
        <v>0</v>
      </c>
      <c r="FM132" s="168" t="e">
        <f>IF($S$264=Equivalencies!$AE$23,#REF!,HLOOKUP(CONCATENATE($O$2,FM$1),$B$3:$UUU$272,ROW(#REF!)-2,FALSE))</f>
        <v>#REF!</v>
      </c>
      <c r="FN132" s="168" t="e">
        <f>IF($S$264=Equivalencies!$AE$23,#REF!,HLOOKUP(CONCATENATE($O$2,FN$1),$B$3:$UUU$272,ROW(FJ132)-2,FALSE))</f>
        <v>#REF!</v>
      </c>
      <c r="FO132" s="81">
        <f>IF(FQ$266=Equivalencies!$AE$23,'Site 16'!$F130,HLOOKUP(CONCATENATE(FM$2,FO$1),$B$3:$UUU$272,ROW($M132)-2,FALSE))</f>
        <v>0</v>
      </c>
      <c r="FP132" s="81">
        <f>IF(FQ$266=Equivalencies!$AE$23,'Site 16'!$G130,HLOOKUP(CONCATENATE(FM$2,FP$1),$B$3:$UUU$272,ROW($N132)-2,FALSE))</f>
        <v>0</v>
      </c>
      <c r="FQ132" s="81">
        <f>IF(FQ$266=Equivalencies!$AE$23,'Site 16'!$H130,HLOOKUP(CONCATENATE(FM$2,FQ$1),$B$3:$UUU$272,ROW($O132)-2,FALSE))</f>
        <v>0</v>
      </c>
      <c r="FR132" s="40"/>
      <c r="FS132" s="40"/>
      <c r="FT132" s="40"/>
      <c r="FU132" s="72"/>
      <c r="FV132" s="73" t="str">
        <f t="shared" si="66"/>
        <v>17Added Service #2:List staff by title based on FTE allocation assigned to the new service2</v>
      </c>
      <c r="FW132" s="168">
        <f>IF(GB$266=Equivalencies!$AE$23,'Site 17'!$C130,HLOOKUP(CONCATENATE(FX$2,FW$1),$B$3:$UUU$272,ROW($J132)-2,FALSE))</f>
        <v>0</v>
      </c>
      <c r="FX132" s="168" t="e">
        <f>IF($S$264=Equivalencies!$AE$23,#REF!,HLOOKUP(CONCATENATE($O$2,FX$1),$B$3:$UUU$272,ROW(#REF!)-2,FALSE))</f>
        <v>#REF!</v>
      </c>
      <c r="FY132" s="168" t="e">
        <f>IF($S$264=Equivalencies!$AE$23,#REF!,HLOOKUP(CONCATENATE($O$2,FY$1),$B$3:$UUU$272,ROW(FU132)-2,FALSE))</f>
        <v>#REF!</v>
      </c>
      <c r="FZ132" s="81">
        <f>IF(GB$266=Equivalencies!$AE$23,'Site 17'!$F130,HLOOKUP(CONCATENATE(FX$2,FZ$1),$B$3:$UUU$272,ROW($M132)-2,FALSE))</f>
        <v>0</v>
      </c>
      <c r="GA132" s="81">
        <f>IF(GB$266=Equivalencies!$AE$23,'Site 17'!$G130,HLOOKUP(CONCATENATE(FX$2,GA$1),$B$3:$UUU$272,ROW($N132)-2,FALSE))</f>
        <v>0</v>
      </c>
      <c r="GB132" s="81">
        <f>IF(GB$266=Equivalencies!$AE$23,'Site 17'!$H130,HLOOKUP(CONCATENATE(FX$2,GB$1),$B$3:$UUU$272,ROW($O132)-2,FALSE))</f>
        <v>0</v>
      </c>
      <c r="GC132" s="40"/>
      <c r="GD132" s="40"/>
      <c r="GE132" s="40"/>
      <c r="GF132" s="72"/>
      <c r="GG132" s="73" t="str">
        <f t="shared" si="67"/>
        <v>18Added Service #2:List staff by title based on FTE allocation assigned to the new service2</v>
      </c>
      <c r="GH132" s="168">
        <f>IF(GM$266=Equivalencies!$AE$23,'Site 18'!$C130,HLOOKUP(CONCATENATE(GI$2,GH$1),$B$3:$UUU$272,ROW($J132)-2,FALSE))</f>
        <v>0</v>
      </c>
      <c r="GI132" s="168" t="e">
        <f>IF($S$264=Equivalencies!$AE$23,#REF!,HLOOKUP(CONCATENATE($O$2,GI$1),$B$3:$UUU$272,ROW(#REF!)-2,FALSE))</f>
        <v>#REF!</v>
      </c>
      <c r="GJ132" s="168" t="e">
        <f>IF($S$264=Equivalencies!$AE$23,#REF!,HLOOKUP(CONCATENATE($O$2,GJ$1),$B$3:$UUU$272,ROW(GF132)-2,FALSE))</f>
        <v>#REF!</v>
      </c>
      <c r="GK132" s="81">
        <f>IF(GM$266=Equivalencies!$AE$23,'Site 18'!$F130,HLOOKUP(CONCATENATE(GI$2,GK$1),$B$3:$UUU$272,ROW($M132)-2,FALSE))</f>
        <v>0</v>
      </c>
      <c r="GL132" s="81">
        <f>IF(GM$266=Equivalencies!$AE$23,'Site 18'!$G130,HLOOKUP(CONCATENATE(GI$2,GL$1),$B$3:$UUU$272,ROW($N132)-2,FALSE))</f>
        <v>0</v>
      </c>
      <c r="GM132" s="81">
        <f>IF(GM$266=Equivalencies!$AE$23,'Site 18'!$H130,HLOOKUP(CONCATENATE(GI$2,GM$1),$B$3:$UUU$272,ROW($O132)-2,FALSE))</f>
        <v>0</v>
      </c>
      <c r="GN132" s="40"/>
      <c r="GO132" s="40"/>
      <c r="GP132" s="40"/>
      <c r="GQ132" s="72"/>
      <c r="GR132" s="73" t="str">
        <f t="shared" si="68"/>
        <v>19Added Service #2:List staff by title based on FTE allocation assigned to the new service2</v>
      </c>
      <c r="GS132" s="168">
        <f>IF(GX$266=Equivalencies!$AE$23,'Site 19'!$C130,HLOOKUP(CONCATENATE(GT$2,GS$1),$B$3:$UUU$272,ROW($J132)-2,FALSE))</f>
        <v>0</v>
      </c>
      <c r="GT132" s="168" t="e">
        <f>IF($S$264=Equivalencies!$AE$23,#REF!,HLOOKUP(CONCATENATE($O$2,GT$1),$B$3:$UUU$272,ROW(#REF!)-2,FALSE))</f>
        <v>#REF!</v>
      </c>
      <c r="GU132" s="168" t="e">
        <f>IF($S$264=Equivalencies!$AE$23,#REF!,HLOOKUP(CONCATENATE($O$2,GU$1),$B$3:$UUU$272,ROW(GQ132)-2,FALSE))</f>
        <v>#REF!</v>
      </c>
      <c r="GV132" s="81">
        <f>IF(GX$266=Equivalencies!$AE$23,'Site 19'!$F130,HLOOKUP(CONCATENATE(GT$2,GV$1),$B$3:$UUU$272,ROW($M132)-2,FALSE))</f>
        <v>0</v>
      </c>
      <c r="GW132" s="81">
        <f>IF(GX$266=Equivalencies!$AE$23,'Site 19'!$G130,HLOOKUP(CONCATENATE(GT$2,GW$1),$B$3:$UUU$272,ROW($N132)-2,FALSE))</f>
        <v>0</v>
      </c>
      <c r="GX132" s="81">
        <f>IF(GX$266=Equivalencies!$AE$23,'Site 19'!$H130,HLOOKUP(CONCATENATE(GT$2,GX$1),$B$3:$UUU$272,ROW($O132)-2,FALSE))</f>
        <v>0</v>
      </c>
      <c r="GY132" s="40"/>
      <c r="GZ132" s="40"/>
      <c r="HA132" s="40"/>
      <c r="HB132" s="72"/>
      <c r="HC132" s="73" t="str">
        <f t="shared" si="69"/>
        <v>20Added Service #2:List staff by title based on FTE allocation assigned to the new service2</v>
      </c>
      <c r="HD132" s="168">
        <f>IF(HI$266=Equivalencies!$AE$23,'Site 20'!$C130,HLOOKUP(CONCATENATE(HE$2,HD$1),$B$3:$UUU$272,ROW($J132)-2,FALSE))</f>
        <v>0</v>
      </c>
      <c r="HE132" s="168" t="e">
        <f>IF($S$264=Equivalencies!$AE$23,#REF!,HLOOKUP(CONCATENATE($O$2,HE$1),$B$3:$UUU$272,ROW(#REF!)-2,FALSE))</f>
        <v>#REF!</v>
      </c>
      <c r="HF132" s="168" t="e">
        <f>IF($S$264=Equivalencies!$AE$23,#REF!,HLOOKUP(CONCATENATE($O$2,HF$1),$B$3:$UUU$272,ROW(HB132)-2,FALSE))</f>
        <v>#REF!</v>
      </c>
      <c r="HG132" s="81">
        <f>IF(HI$266=Equivalencies!$AE$23,'Site 20'!$F130,HLOOKUP(CONCATENATE(HE$2,HG$1),$B$3:$UUU$272,ROW($M132)-2,FALSE))</f>
        <v>0</v>
      </c>
      <c r="HH132" s="81">
        <f>IF(HI$266=Equivalencies!$AE$23,'Site 20'!$G130,HLOOKUP(CONCATENATE(HE$2,HH$1),$B$3:$UUU$272,ROW($N132)-2,FALSE))</f>
        <v>0</v>
      </c>
      <c r="HI132" s="81">
        <f>IF(HI$266=Equivalencies!$AE$23,'Site 20'!$H130,HLOOKUP(CONCATENATE(HE$2,HI$1),$B$3:$UUU$272,ROW($O132)-2,FALSE))</f>
        <v>0</v>
      </c>
      <c r="HJ132" s="40"/>
      <c r="HK132" s="40"/>
      <c r="HL132" s="40"/>
      <c r="HM132" s="72"/>
      <c r="HN132" s="73" t="str">
        <f t="shared" si="70"/>
        <v>21Added Service #2:List staff by title based on FTE allocation assigned to the new service2</v>
      </c>
      <c r="HO132" s="168">
        <f>IF(HT$266=Equivalencies!$AE$23,'Site 21'!$C130,HLOOKUP(CONCATENATE(HP$2,HO$1),$B$3:$UUU$272,ROW($J132)-2,FALSE))</f>
        <v>0</v>
      </c>
      <c r="HP132" s="168" t="e">
        <f>IF($S$264=Equivalencies!$AE$23,#REF!,HLOOKUP(CONCATENATE($O$2,HP$1),$B$3:$UUU$272,ROW(#REF!)-2,FALSE))</f>
        <v>#REF!</v>
      </c>
      <c r="HQ132" s="168" t="e">
        <f>IF($S$264=Equivalencies!$AE$23,#REF!,HLOOKUP(CONCATENATE($O$2,HQ$1),$B$3:$UUU$272,ROW(HM132)-2,FALSE))</f>
        <v>#REF!</v>
      </c>
      <c r="HR132" s="81">
        <f>IF(HT$266=Equivalencies!$AE$23,'Site 21'!$F130,HLOOKUP(CONCATENATE(HP$2,HR$1),$B$3:$UUU$272,ROW($M132)-2,FALSE))</f>
        <v>0</v>
      </c>
      <c r="HS132" s="81">
        <f>IF(HT$266=Equivalencies!$AE$23,'Site 21'!$G130,HLOOKUP(CONCATENATE(HP$2,HS$1),$B$3:$UUU$272,ROW($N132)-2,FALSE))</f>
        <v>0</v>
      </c>
      <c r="HT132" s="81">
        <f>IF(HT$266=Equivalencies!$AE$23,'Site 21'!$H130,HLOOKUP(CONCATENATE(HP$2,HT$1),$B$3:$UUU$272,ROW($O132)-2,FALSE))</f>
        <v>0</v>
      </c>
      <c r="HU132" s="40"/>
      <c r="HV132" s="40"/>
      <c r="HW132" s="40"/>
      <c r="HX132" s="72"/>
      <c r="HY132" s="73" t="str">
        <f t="shared" si="71"/>
        <v>22Added Service #2:List staff by title based on FTE allocation assigned to the new service2</v>
      </c>
      <c r="HZ132" s="168">
        <f>IF(IE$266=Equivalencies!$AE$23,'Site 22'!$C130,HLOOKUP(CONCATENATE(IA$2,HZ$1),$B$3:$UUU$272,ROW($J132)-2,FALSE))</f>
        <v>0</v>
      </c>
      <c r="IA132" s="168" t="e">
        <f>IF($S$264=Equivalencies!$AE$23,#REF!,HLOOKUP(CONCATENATE($O$2,IA$1),$B$3:$UUU$272,ROW(#REF!)-2,FALSE))</f>
        <v>#REF!</v>
      </c>
      <c r="IB132" s="168" t="e">
        <f>IF($S$264=Equivalencies!$AE$23,#REF!,HLOOKUP(CONCATENATE($O$2,IB$1),$B$3:$UUU$272,ROW(HX132)-2,FALSE))</f>
        <v>#REF!</v>
      </c>
      <c r="IC132" s="81">
        <f>IF(IE$266=Equivalencies!$AE$23,'Site 22'!$F130,HLOOKUP(CONCATENATE(IA$2,IC$1),$B$3:$UUU$272,ROW($M132)-2,FALSE))</f>
        <v>0</v>
      </c>
      <c r="ID132" s="81">
        <f>IF(IE$266=Equivalencies!$AE$23,'Site 22'!$G130,HLOOKUP(CONCATENATE(IA$2,ID$1),$B$3:$UUU$272,ROW($N132)-2,FALSE))</f>
        <v>0</v>
      </c>
      <c r="IE132" s="81">
        <f>IF(IE$266=Equivalencies!$AE$23,'Site 22'!$H130,HLOOKUP(CONCATENATE(IA$2,IE$1),$B$3:$UUU$272,ROW($O132)-2,FALSE))</f>
        <v>0</v>
      </c>
      <c r="IF132" s="40"/>
      <c r="IG132" s="40"/>
      <c r="IH132" s="40"/>
      <c r="II132" s="72"/>
      <c r="IJ132" s="73" t="str">
        <f t="shared" si="72"/>
        <v>23Added Service #2:List staff by title based on FTE allocation assigned to the new service2</v>
      </c>
      <c r="IK132" s="168">
        <f>IF(IP$266=Equivalencies!$AE$23,'Site 23'!$C130,HLOOKUP(CONCATENATE(IL$2,IK$1),$B$3:$UUU$272,ROW($J132)-2,FALSE))</f>
        <v>0</v>
      </c>
      <c r="IL132" s="168" t="e">
        <f>IF($S$264=Equivalencies!$AE$23,#REF!,HLOOKUP(CONCATENATE($O$2,IL$1),$B$3:$UUU$272,ROW(#REF!)-2,FALSE))</f>
        <v>#REF!</v>
      </c>
      <c r="IM132" s="168" t="e">
        <f>IF($S$264=Equivalencies!$AE$23,#REF!,HLOOKUP(CONCATENATE($O$2,IM$1),$B$3:$UUU$272,ROW(II132)-2,FALSE))</f>
        <v>#REF!</v>
      </c>
      <c r="IN132" s="81">
        <f>IF(IP$266=Equivalencies!$AE$23,'Site 23'!$F130,HLOOKUP(CONCATENATE(IL$2,IN$1),$B$3:$UUU$272,ROW($M132)-2,FALSE))</f>
        <v>0</v>
      </c>
      <c r="IO132" s="81">
        <f>IF(IP$266=Equivalencies!$AE$23,'Site 23'!$G130,HLOOKUP(CONCATENATE(IL$2,IO$1),$B$3:$UUU$272,ROW($N132)-2,FALSE))</f>
        <v>0</v>
      </c>
      <c r="IP132" s="81">
        <f>IF(IP$266=Equivalencies!$AE$23,'Site 23'!$H130,HLOOKUP(CONCATENATE(IL$2,IP$1),$B$3:$UUU$272,ROW($O132)-2,FALSE))</f>
        <v>0</v>
      </c>
      <c r="IQ132" s="40"/>
      <c r="IR132" s="40"/>
      <c r="IS132" s="40"/>
      <c r="IT132" s="72"/>
      <c r="IU132" s="73" t="str">
        <f t="shared" si="73"/>
        <v>24Added Service #2:List staff by title based on FTE allocation assigned to the new service2</v>
      </c>
      <c r="IV132" s="168">
        <f>IF(JA$266=Equivalencies!$AE$23,'Site 24'!$C130,HLOOKUP(CONCATENATE(IW$2,IV$1),$B$3:$UUU$272,ROW($J132)-2,FALSE))</f>
        <v>0</v>
      </c>
      <c r="IW132" s="168" t="e">
        <f>IF($S$264=Equivalencies!$AE$23,#REF!,HLOOKUP(CONCATENATE($O$2,IW$1),$B$3:$UUU$272,ROW(#REF!)-2,FALSE))</f>
        <v>#REF!</v>
      </c>
      <c r="IX132" s="168" t="e">
        <f>IF($S$264=Equivalencies!$AE$23,#REF!,HLOOKUP(CONCATENATE($O$2,IX$1),$B$3:$UUU$272,ROW(IT132)-2,FALSE))</f>
        <v>#REF!</v>
      </c>
      <c r="IY132" s="81">
        <f>IF(JA$266=Equivalencies!$AE$23,'Site 24'!$F130,HLOOKUP(CONCATENATE(IW$2,IY$1),$B$3:$UUU$272,ROW($M132)-2,FALSE))</f>
        <v>0</v>
      </c>
      <c r="IZ132" s="81">
        <f>IF(JA$266=Equivalencies!$AE$23,'Site 24'!$G130,HLOOKUP(CONCATENATE(IW$2,IZ$1),$B$3:$UUU$272,ROW($N132)-2,FALSE))</f>
        <v>0</v>
      </c>
      <c r="JA132" s="81">
        <f>IF(JA$266=Equivalencies!$AE$23,'Site 24'!$H130,HLOOKUP(CONCATENATE(IW$2,JA$1),$B$3:$UUU$272,ROW($O132)-2,FALSE))</f>
        <v>0</v>
      </c>
      <c r="JB132" s="40"/>
      <c r="JC132" s="40"/>
      <c r="JD132" s="40"/>
      <c r="JE132" s="72"/>
      <c r="JF132" s="73" t="str">
        <f t="shared" si="74"/>
        <v>25Added Service #2:List staff by title based on FTE allocation assigned to the new service2</v>
      </c>
      <c r="JG132" s="168">
        <f>IF(JL$266=Equivalencies!$AE$23,'Site 25'!$C130,HLOOKUP(CONCATENATE(JH$2,JG$1),$B$3:$UUU$272,ROW($J132)-2,FALSE))</f>
        <v>0</v>
      </c>
      <c r="JH132" s="168" t="e">
        <f>IF($S$264=Equivalencies!$AE$23,#REF!,HLOOKUP(CONCATENATE($O$2,JH$1),$B$3:$UUU$272,ROW(#REF!)-2,FALSE))</f>
        <v>#REF!</v>
      </c>
      <c r="JI132" s="168" t="e">
        <f>IF($S$264=Equivalencies!$AE$23,#REF!,HLOOKUP(CONCATENATE($O$2,JI$1),$B$3:$UUU$272,ROW(JE132)-2,FALSE))</f>
        <v>#REF!</v>
      </c>
      <c r="JJ132" s="81">
        <f>IF(JL$266=Equivalencies!$AE$23,'Site 25'!$F130,HLOOKUP(CONCATENATE(JH$2,JJ$1),$B$3:$UUU$272,ROW($M132)-2,FALSE))</f>
        <v>0</v>
      </c>
      <c r="JK132" s="81">
        <f>IF(JL$266=Equivalencies!$AE$23,'Site 25'!$G130,HLOOKUP(CONCATENATE(JH$2,JK$1),$B$3:$UUU$272,ROW($N132)-2,FALSE))</f>
        <v>0</v>
      </c>
      <c r="JL132" s="81">
        <f>IF(JL$266=Equivalencies!$AE$23,'Site 25'!$H130,HLOOKUP(CONCATENATE(JH$2,JL$1),$B$3:$UUU$272,ROW($O132)-2,FALSE))</f>
        <v>0</v>
      </c>
      <c r="JM132" s="40"/>
      <c r="JN132" s="40"/>
      <c r="JO132" s="40"/>
      <c r="JP132" s="72"/>
      <c r="JQ132" s="73" t="str">
        <f t="shared" si="75"/>
        <v>26Added Service #2:List staff by title based on FTE allocation assigned to the new service2</v>
      </c>
      <c r="JR132" s="168">
        <f>IF(JW$266=Equivalencies!$AE$23,'Site 26'!$C130,HLOOKUP(CONCATENATE(JS$2,JR$1),$B$3:$UUU$272,ROW($J132)-2,FALSE))</f>
        <v>0</v>
      </c>
      <c r="JS132" s="168" t="e">
        <f>IF($S$264=Equivalencies!$AE$23,#REF!,HLOOKUP(CONCATENATE($O$2,JS$1),$B$3:$UUU$272,ROW(#REF!)-2,FALSE))</f>
        <v>#REF!</v>
      </c>
      <c r="JT132" s="168" t="e">
        <f>IF($S$264=Equivalencies!$AE$23,#REF!,HLOOKUP(CONCATENATE($O$2,JT$1),$B$3:$UUU$272,ROW(JP132)-2,FALSE))</f>
        <v>#REF!</v>
      </c>
      <c r="JU132" s="81">
        <f>IF(JW$266=Equivalencies!$AE$23,'Site 26'!$F130,HLOOKUP(CONCATENATE(JS$2,JU$1),$B$3:$UUU$272,ROW($M132)-2,FALSE))</f>
        <v>0</v>
      </c>
      <c r="JV132" s="81">
        <f>IF(JW$266=Equivalencies!$AE$23,'Site 26'!$G130,HLOOKUP(CONCATENATE(JS$2,JV$1),$B$3:$UUU$272,ROW($N132)-2,FALSE))</f>
        <v>0</v>
      </c>
      <c r="JW132" s="81">
        <f>IF(JW$266=Equivalencies!$AE$23,'Site 26'!$H130,HLOOKUP(CONCATENATE(JS$2,JW$1),$B$3:$UUU$272,ROW($O132)-2,FALSE))</f>
        <v>0</v>
      </c>
      <c r="JX132" s="40"/>
      <c r="JY132" s="40"/>
      <c r="JZ132" s="40"/>
      <c r="KA132" s="72"/>
      <c r="KB132" s="73" t="str">
        <f t="shared" si="76"/>
        <v>27Added Service #2:List staff by title based on FTE allocation assigned to the new service2</v>
      </c>
      <c r="KC132" s="168">
        <f>IF(KH$266=Equivalencies!$AE$23,'Site 27'!$C130,HLOOKUP(CONCATENATE(KD$2,KC$1),$B$3:$UUU$272,ROW($J132)-2,FALSE))</f>
        <v>0</v>
      </c>
      <c r="KD132" s="168" t="e">
        <f>IF($S$264=Equivalencies!$AE$23,#REF!,HLOOKUP(CONCATENATE($O$2,KD$1),$B$3:$UUU$272,ROW(#REF!)-2,FALSE))</f>
        <v>#REF!</v>
      </c>
      <c r="KE132" s="168" t="e">
        <f>IF($S$264=Equivalencies!$AE$23,#REF!,HLOOKUP(CONCATENATE($O$2,KE$1),$B$3:$UUU$272,ROW(KA132)-2,FALSE))</f>
        <v>#REF!</v>
      </c>
      <c r="KF132" s="81">
        <f>IF(KH$266=Equivalencies!$AE$23,'Site 27'!$F130,HLOOKUP(CONCATENATE(KD$2,KF$1),$B$3:$UUU$272,ROW($M132)-2,FALSE))</f>
        <v>0</v>
      </c>
      <c r="KG132" s="81">
        <f>IF(KH$266=Equivalencies!$AE$23,'Site 27'!$G130,HLOOKUP(CONCATENATE(KD$2,KG$1),$B$3:$UUU$272,ROW($N132)-2,FALSE))</f>
        <v>0</v>
      </c>
      <c r="KH132" s="81">
        <f>IF(KH$266=Equivalencies!$AE$23,'Site 27'!$H130,HLOOKUP(CONCATENATE(KD$2,KH$1),$B$3:$UUU$272,ROW($O132)-2,FALSE))</f>
        <v>0</v>
      </c>
      <c r="KI132" s="40"/>
      <c r="KJ132" s="40"/>
      <c r="KK132" s="40"/>
      <c r="KL132" s="72"/>
      <c r="KM132" s="73" t="str">
        <f t="shared" si="77"/>
        <v>28Added Service #2:List staff by title based on FTE allocation assigned to the new service2</v>
      </c>
      <c r="KN132" s="168">
        <f>IF(KS$266=Equivalencies!$AE$23,'Site 28'!$C130,HLOOKUP(CONCATENATE(KO$2,KN$1),$B$3:$UUU$272,ROW($J132)-2,FALSE))</f>
        <v>0</v>
      </c>
      <c r="KO132" s="168" t="e">
        <f>IF($S$264=Equivalencies!$AE$23,#REF!,HLOOKUP(CONCATENATE($O$2,KO$1),$B$3:$UUU$272,ROW(#REF!)-2,FALSE))</f>
        <v>#REF!</v>
      </c>
      <c r="KP132" s="168" t="e">
        <f>IF($S$264=Equivalencies!$AE$23,#REF!,HLOOKUP(CONCATENATE($O$2,KP$1),$B$3:$UUU$272,ROW(KL132)-2,FALSE))</f>
        <v>#REF!</v>
      </c>
      <c r="KQ132" s="81">
        <f>IF(KS$266=Equivalencies!$AE$23,'Site 28'!$F130,HLOOKUP(CONCATENATE(KO$2,KQ$1),$B$3:$UUU$272,ROW($M132)-2,FALSE))</f>
        <v>0</v>
      </c>
      <c r="KR132" s="81">
        <f>IF(KS$266=Equivalencies!$AE$23,'Site 28'!$G130,HLOOKUP(CONCATENATE(KO$2,KR$1),$B$3:$UUU$272,ROW($N132)-2,FALSE))</f>
        <v>0</v>
      </c>
      <c r="KS132" s="81">
        <f>IF(KS$266=Equivalencies!$AE$23,'Site 28'!$H130,HLOOKUP(CONCATENATE(KO$2,KS$1),$B$3:$UUU$272,ROW($O132)-2,FALSE))</f>
        <v>0</v>
      </c>
      <c r="KT132" s="40"/>
      <c r="KU132" s="40"/>
      <c r="KV132" s="40"/>
      <c r="KW132" s="72"/>
      <c r="KX132" s="73" t="str">
        <f t="shared" si="78"/>
        <v>29Added Service #2:List staff by title based on FTE allocation assigned to the new service2</v>
      </c>
      <c r="KY132" s="168">
        <f>IF(LD$266=Equivalencies!$AE$23,'Site 29'!$C130,HLOOKUP(CONCATENATE(KZ$2,KY$1),$B$3:$UUU$272,ROW($J132)-2,FALSE))</f>
        <v>0</v>
      </c>
      <c r="KZ132" s="168" t="e">
        <f>IF($S$264=Equivalencies!$AE$23,#REF!,HLOOKUP(CONCATENATE($O$2,KZ$1),$B$3:$UUU$272,ROW(#REF!)-2,FALSE))</f>
        <v>#REF!</v>
      </c>
      <c r="LA132" s="168" t="e">
        <f>IF($S$264=Equivalencies!$AE$23,#REF!,HLOOKUP(CONCATENATE($O$2,LA$1),$B$3:$UUU$272,ROW(KW132)-2,FALSE))</f>
        <v>#REF!</v>
      </c>
      <c r="LB132" s="81">
        <f>IF(LD$266=Equivalencies!$AE$23,'Site 29'!$F130,HLOOKUP(CONCATENATE(KZ$2,LB$1),$B$3:$UUU$272,ROW($M132)-2,FALSE))</f>
        <v>0</v>
      </c>
      <c r="LC132" s="81">
        <f>IF(LD$266=Equivalencies!$AE$23,'Site 29'!$G130,HLOOKUP(CONCATENATE(KZ$2,LC$1),$B$3:$UUU$272,ROW($N132)-2,FALSE))</f>
        <v>0</v>
      </c>
      <c r="LD132" s="81">
        <f>IF(LD$266=Equivalencies!$AE$23,'Site 29'!$H130,HLOOKUP(CONCATENATE(KZ$2,LD$1),$B$3:$UUU$272,ROW($O132)-2,FALSE))</f>
        <v>0</v>
      </c>
      <c r="LE132" s="40"/>
      <c r="LF132" s="40"/>
      <c r="LG132" s="40"/>
      <c r="LH132" s="72"/>
      <c r="LI132" s="73" t="str">
        <f t="shared" si="79"/>
        <v>30Added Service #2:List staff by title based on FTE allocation assigned to the new service2</v>
      </c>
      <c r="LJ132" s="168">
        <f>IF(LO$266=Equivalencies!$AE$23,'Site 30'!$C130,HLOOKUP(CONCATENATE(LK$2,LJ$1),$B$3:$UUU$272,ROW($J132)-2,FALSE))</f>
        <v>0</v>
      </c>
      <c r="LK132" s="168" t="e">
        <f>IF($S$264=Equivalencies!$AE$23,#REF!,HLOOKUP(CONCATENATE($O$2,LK$1),$B$3:$UUU$272,ROW(#REF!)-2,FALSE))</f>
        <v>#REF!</v>
      </c>
      <c r="LL132" s="168" t="e">
        <f>IF($S$264=Equivalencies!$AE$23,#REF!,HLOOKUP(CONCATENATE($O$2,LL$1),$B$3:$UUU$272,ROW(LH132)-2,FALSE))</f>
        <v>#REF!</v>
      </c>
      <c r="LM132" s="81">
        <f>IF(LO$266=Equivalencies!$AE$23,'Site 30'!$F130,HLOOKUP(CONCATENATE(LK$2,LM$1),$B$3:$UUU$272,ROW($M132)-2,FALSE))</f>
        <v>0</v>
      </c>
      <c r="LN132" s="81">
        <f>IF(LO$266=Equivalencies!$AE$23,'Site 30'!$G130,HLOOKUP(CONCATENATE(LK$2,LN$1),$B$3:$UUU$272,ROW($N132)-2,FALSE))</f>
        <v>0</v>
      </c>
      <c r="LO132" s="81">
        <f>IF(LO$266=Equivalencies!$AE$23,'Site 30'!$H130,HLOOKUP(CONCATENATE(LK$2,LO$1),$B$3:$UUU$272,ROW($O132)-2,FALSE))</f>
        <v>0</v>
      </c>
      <c r="LP132" s="40"/>
      <c r="LQ132" s="40"/>
      <c r="LR132" s="40"/>
      <c r="LS132" s="72"/>
      <c r="LT132" s="73" t="str">
        <f t="shared" si="80"/>
        <v>31Added Service #2:List staff by title based on FTE allocation assigned to the new service2</v>
      </c>
      <c r="LU132" s="168">
        <f>IF(LZ$266=Equivalencies!$AE$23,'Site 31'!$C130,HLOOKUP(CONCATENATE(LV$2,LU$1),$B$3:$UUU$272,ROW($J132)-2,FALSE))</f>
        <v>0</v>
      </c>
      <c r="LV132" s="168" t="e">
        <f>IF($S$264=Equivalencies!$AE$23,#REF!,HLOOKUP(CONCATENATE($O$2,LV$1),$B$3:$UUU$272,ROW(#REF!)-2,FALSE))</f>
        <v>#REF!</v>
      </c>
      <c r="LW132" s="168" t="e">
        <f>IF($S$264=Equivalencies!$AE$23,#REF!,HLOOKUP(CONCATENATE($O$2,LW$1),$B$3:$UUU$272,ROW(LS132)-2,FALSE))</f>
        <v>#REF!</v>
      </c>
      <c r="LX132" s="81">
        <f>IF(LZ$266=Equivalencies!$AE$23,'Site 31'!$F130,HLOOKUP(CONCATENATE(LV$2,LX$1),$B$3:$UUU$272,ROW($M132)-2,FALSE))</f>
        <v>0</v>
      </c>
      <c r="LY132" s="81">
        <f>IF(LZ$266=Equivalencies!$AE$23,'Site 31'!$G130,HLOOKUP(CONCATENATE(LV$2,LY$1),$B$3:$UUU$272,ROW($N132)-2,FALSE))</f>
        <v>0</v>
      </c>
      <c r="LZ132" s="81">
        <f>IF(LZ$266=Equivalencies!$AE$23,'Site 31'!$H130,HLOOKUP(CONCATENATE(LV$2,LZ$1),$B$3:$UUU$272,ROW($O132)-2,FALSE))</f>
        <v>0</v>
      </c>
      <c r="MA132" s="40"/>
      <c r="MB132" s="40"/>
      <c r="MC132" s="40"/>
      <c r="MD132" s="72"/>
      <c r="ME132" s="73" t="str">
        <f t="shared" si="81"/>
        <v>32Added Service #2:List staff by title based on FTE allocation assigned to the new service2</v>
      </c>
      <c r="MF132" s="168">
        <f>IF(MK$266=Equivalencies!$AE$23,'Site 32'!$C130,HLOOKUP(CONCATENATE(MG$2,MF$1),$B$3:$UUU$272,ROW($J132)-2,FALSE))</f>
        <v>0</v>
      </c>
      <c r="MG132" s="168" t="e">
        <f>IF($S$264=Equivalencies!$AE$23,#REF!,HLOOKUP(CONCATENATE($O$2,MG$1),$B$3:$UUU$272,ROW(#REF!)-2,FALSE))</f>
        <v>#REF!</v>
      </c>
      <c r="MH132" s="168" t="e">
        <f>IF($S$264=Equivalencies!$AE$23,#REF!,HLOOKUP(CONCATENATE($O$2,MH$1),$B$3:$UUU$272,ROW(MD132)-2,FALSE))</f>
        <v>#REF!</v>
      </c>
      <c r="MI132" s="81">
        <f>IF(MK$266=Equivalencies!$AE$23,'Site 32'!$F130,HLOOKUP(CONCATENATE(MG$2,MI$1),$B$3:$UUU$272,ROW($M132)-2,FALSE))</f>
        <v>0</v>
      </c>
      <c r="MJ132" s="81">
        <f>IF(MK$266=Equivalencies!$AE$23,'Site 32'!$G130,HLOOKUP(CONCATENATE(MG$2,MJ$1),$B$3:$UUU$272,ROW($N132)-2,FALSE))</f>
        <v>0</v>
      </c>
      <c r="MK132" s="81">
        <f>IF(MK$266=Equivalencies!$AE$23,'Site 32'!$H130,HLOOKUP(CONCATENATE(MG$2,MK$1),$B$3:$UUU$272,ROW($O132)-2,FALSE))</f>
        <v>0</v>
      </c>
      <c r="ML132" s="40"/>
      <c r="MM132" s="40"/>
      <c r="MN132" s="40"/>
      <c r="MO132" s="72"/>
      <c r="MP132" s="73" t="str">
        <f t="shared" si="82"/>
        <v>33Added Service #2:List staff by title based on FTE allocation assigned to the new service2</v>
      </c>
      <c r="MQ132" s="168">
        <f>IF(MV$266=Equivalencies!$AE$23,'Site 33'!$C130,HLOOKUP(CONCATENATE(MR$2,MQ$1),$B$3:$UUU$272,ROW($J132)-2,FALSE))</f>
        <v>0</v>
      </c>
      <c r="MR132" s="168" t="e">
        <f>IF($S$264=Equivalencies!$AE$23,#REF!,HLOOKUP(CONCATENATE($O$2,MR$1),$B$3:$UUU$272,ROW(#REF!)-2,FALSE))</f>
        <v>#REF!</v>
      </c>
      <c r="MS132" s="168" t="e">
        <f>IF($S$264=Equivalencies!$AE$23,#REF!,HLOOKUP(CONCATENATE($O$2,MS$1),$B$3:$UUU$272,ROW(MO132)-2,FALSE))</f>
        <v>#REF!</v>
      </c>
      <c r="MT132" s="81">
        <f>IF(MV$266=Equivalencies!$AE$23,'Site 33'!$F130,HLOOKUP(CONCATENATE(MR$2,MT$1),$B$3:$UUU$272,ROW($M132)-2,FALSE))</f>
        <v>0</v>
      </c>
      <c r="MU132" s="81">
        <f>IF(MV$266=Equivalencies!$AE$23,'Site 33'!$G130,HLOOKUP(CONCATENATE(MR$2,MU$1),$B$3:$UUU$272,ROW($N132)-2,FALSE))</f>
        <v>0</v>
      </c>
      <c r="MV132" s="81">
        <f>IF(MV$266=Equivalencies!$AE$23,'Site 33'!$H130,HLOOKUP(CONCATENATE(MR$2,MV$1),$B$3:$UUU$272,ROW($O132)-2,FALSE))</f>
        <v>0</v>
      </c>
      <c r="MW132" s="40"/>
      <c r="MX132" s="40"/>
      <c r="MY132" s="40"/>
      <c r="MZ132" s="72"/>
      <c r="NA132" s="73" t="str">
        <f t="shared" si="83"/>
        <v>34Added Service #2:List staff by title based on FTE allocation assigned to the new service2</v>
      </c>
      <c r="NB132" s="168">
        <f>IF(NG$266=Equivalencies!$AE$23,'Site 34'!$C130,HLOOKUP(CONCATENATE(NC$2,NB$1),$B$3:$UUU$272,ROW($J132)-2,FALSE))</f>
        <v>0</v>
      </c>
      <c r="NC132" s="168" t="e">
        <f>IF($S$264=Equivalencies!$AE$23,#REF!,HLOOKUP(CONCATENATE($O$2,NC$1),$B$3:$UUU$272,ROW(#REF!)-2,FALSE))</f>
        <v>#REF!</v>
      </c>
      <c r="ND132" s="168" t="e">
        <f>IF($S$264=Equivalencies!$AE$23,#REF!,HLOOKUP(CONCATENATE($O$2,ND$1),$B$3:$UUU$272,ROW(MZ132)-2,FALSE))</f>
        <v>#REF!</v>
      </c>
      <c r="NE132" s="81">
        <f>IF(NG$266=Equivalencies!$AE$23,'Site 34'!$F130,HLOOKUP(CONCATENATE(NC$2,NE$1),$B$3:$UUU$272,ROW($M132)-2,FALSE))</f>
        <v>0</v>
      </c>
      <c r="NF132" s="81">
        <f>IF(NG$266=Equivalencies!$AE$23,'Site 34'!$G130,HLOOKUP(CONCATENATE(NC$2,NF$1),$B$3:$UUU$272,ROW($N132)-2,FALSE))</f>
        <v>0</v>
      </c>
      <c r="NG132" s="81">
        <f>IF(NG$266=Equivalencies!$AE$23,'Site 34'!$H130,HLOOKUP(CONCATENATE(NC$2,NG$1),$B$3:$UUU$272,ROW($O132)-2,FALSE))</f>
        <v>0</v>
      </c>
      <c r="NH132" s="40"/>
      <c r="NI132" s="40"/>
      <c r="NJ132" s="40"/>
      <c r="NK132" s="72"/>
      <c r="NL132" s="73" t="str">
        <f t="shared" si="84"/>
        <v>35Added Service #2:List staff by title based on FTE allocation assigned to the new service2</v>
      </c>
      <c r="NM132" s="168">
        <f>IF(NR$266=Equivalencies!$AE$23,'Site 35'!$C130,HLOOKUP(CONCATENATE(NN$2,NM$1),$B$3:$UUU$272,ROW($J132)-2,FALSE))</f>
        <v>0</v>
      </c>
      <c r="NN132" s="168" t="e">
        <f>IF($S$264=Equivalencies!$AE$23,#REF!,HLOOKUP(CONCATENATE($O$2,NN$1),$B$3:$UUU$272,ROW(#REF!)-2,FALSE))</f>
        <v>#REF!</v>
      </c>
      <c r="NO132" s="168" t="e">
        <f>IF($S$264=Equivalencies!$AE$23,#REF!,HLOOKUP(CONCATENATE($O$2,NO$1),$B$3:$UUU$272,ROW(NK132)-2,FALSE))</f>
        <v>#REF!</v>
      </c>
      <c r="NP132" s="81">
        <f>IF(NR$266=Equivalencies!$AE$23,'Site 35'!$F130,HLOOKUP(CONCATENATE(NN$2,NP$1),$B$3:$UUU$272,ROW($M132)-2,FALSE))</f>
        <v>0</v>
      </c>
      <c r="NQ132" s="81">
        <f>IF(NR$266=Equivalencies!$AE$23,'Site 35'!$G130,HLOOKUP(CONCATENATE(NN$2,NQ$1),$B$3:$UUU$272,ROW($N132)-2,FALSE))</f>
        <v>0</v>
      </c>
      <c r="NR132" s="81">
        <f>IF(NR$266=Equivalencies!$AE$23,'Site 35'!$H130,HLOOKUP(CONCATENATE(NN$2,NR$1),$B$3:$UUU$272,ROW($O132)-2,FALSE))</f>
        <v>0</v>
      </c>
      <c r="NS132" s="40"/>
      <c r="NT132" s="40"/>
      <c r="NU132" s="40"/>
      <c r="NV132" s="72"/>
      <c r="NW132" s="73" t="str">
        <f t="shared" si="85"/>
        <v>36Added Service #2:List staff by title based on FTE allocation assigned to the new service2</v>
      </c>
      <c r="NX132" s="168">
        <f>IF(OC$266=Equivalencies!$AE$23,'Site 36'!$C130,HLOOKUP(CONCATENATE(NY$2,NX$1),$B$3:$UUU$272,ROW($J132)-2,FALSE))</f>
        <v>0</v>
      </c>
      <c r="NY132" s="168" t="e">
        <f>IF($S$264=Equivalencies!$AE$23,#REF!,HLOOKUP(CONCATENATE($O$2,NY$1),$B$3:$UUU$272,ROW(#REF!)-2,FALSE))</f>
        <v>#REF!</v>
      </c>
      <c r="NZ132" s="168" t="e">
        <f>IF($S$264=Equivalencies!$AE$23,#REF!,HLOOKUP(CONCATENATE($O$2,NZ$1),$B$3:$UUU$272,ROW(NV132)-2,FALSE))</f>
        <v>#REF!</v>
      </c>
      <c r="OA132" s="81">
        <f>IF(OC$266=Equivalencies!$AE$23,'Site 36'!$F130,HLOOKUP(CONCATENATE(NY$2,OA$1),$B$3:$UUU$272,ROW($M132)-2,FALSE))</f>
        <v>0</v>
      </c>
      <c r="OB132" s="81">
        <f>IF(OC$266=Equivalencies!$AE$23,'Site 36'!$G130,HLOOKUP(CONCATENATE(NY$2,OB$1),$B$3:$UUU$272,ROW($N132)-2,FALSE))</f>
        <v>0</v>
      </c>
      <c r="OC132" s="81">
        <f>IF(OC$266=Equivalencies!$AE$23,'Site 36'!$H130,HLOOKUP(CONCATENATE(NY$2,OC$1),$B$3:$UUU$272,ROW($O132)-2,FALSE))</f>
        <v>0</v>
      </c>
      <c r="OD132" s="40"/>
      <c r="OE132" s="40"/>
      <c r="OF132" s="40"/>
      <c r="OG132" s="72"/>
      <c r="OH132" s="73" t="str">
        <f t="shared" si="86"/>
        <v>37Added Service #2:List staff by title based on FTE allocation assigned to the new service2</v>
      </c>
      <c r="OI132" s="168">
        <f>IF(ON$266=Equivalencies!$AE$23,'Site 37'!$C130,HLOOKUP(CONCATENATE(OJ$2,OI$1),$B$3:$UUU$272,ROW($J132)-2,FALSE))</f>
        <v>0</v>
      </c>
      <c r="OJ132" s="168" t="e">
        <f>IF($S$264=Equivalencies!$AE$23,#REF!,HLOOKUP(CONCATENATE($O$2,OJ$1),$B$3:$UUU$272,ROW(#REF!)-2,FALSE))</f>
        <v>#REF!</v>
      </c>
      <c r="OK132" s="168" t="e">
        <f>IF($S$264=Equivalencies!$AE$23,#REF!,HLOOKUP(CONCATENATE($O$2,OK$1),$B$3:$UUU$272,ROW(OG132)-2,FALSE))</f>
        <v>#REF!</v>
      </c>
      <c r="OL132" s="81">
        <f>IF(ON$266=Equivalencies!$AE$23,'Site 37'!$F130,HLOOKUP(CONCATENATE(OJ$2,OL$1),$B$3:$UUU$272,ROW($M132)-2,FALSE))</f>
        <v>0</v>
      </c>
      <c r="OM132" s="81">
        <f>IF(ON$266=Equivalencies!$AE$23,'Site 37'!$G130,HLOOKUP(CONCATENATE(OJ$2,OM$1),$B$3:$UUU$272,ROW($N132)-2,FALSE))</f>
        <v>0</v>
      </c>
      <c r="ON132" s="81">
        <f>IF(ON$266=Equivalencies!$AE$23,'Site 37'!$H130,HLOOKUP(CONCATENATE(OJ$2,ON$1),$B$3:$UUU$272,ROW($O132)-2,FALSE))</f>
        <v>0</v>
      </c>
      <c r="OO132" s="40"/>
      <c r="OP132" s="40"/>
      <c r="OQ132" s="40"/>
      <c r="OR132" s="72"/>
      <c r="OS132" s="73" t="str">
        <f t="shared" si="87"/>
        <v>38Added Service #2:List staff by title based on FTE allocation assigned to the new service2</v>
      </c>
      <c r="OT132" s="168">
        <f>IF(OY$266=Equivalencies!$AE$23,'Site 38'!$C130,HLOOKUP(CONCATENATE(OU$2,OT$1),$B$3:$UUU$272,ROW($J132)-2,FALSE))</f>
        <v>0</v>
      </c>
      <c r="OU132" s="168" t="e">
        <f>IF($S$264=Equivalencies!$AE$23,#REF!,HLOOKUP(CONCATENATE($O$2,OU$1),$B$3:$UUU$272,ROW(#REF!)-2,FALSE))</f>
        <v>#REF!</v>
      </c>
      <c r="OV132" s="168" t="e">
        <f>IF($S$264=Equivalencies!$AE$23,#REF!,HLOOKUP(CONCATENATE($O$2,OV$1),$B$3:$UUU$272,ROW(OR132)-2,FALSE))</f>
        <v>#REF!</v>
      </c>
      <c r="OW132" s="81">
        <f>IF(OY$266=Equivalencies!$AE$23,'Site 38'!$F130,HLOOKUP(CONCATENATE(OU$2,OW$1),$B$3:$UUU$272,ROW($M132)-2,FALSE))</f>
        <v>0</v>
      </c>
      <c r="OX132" s="81">
        <f>IF(OY$266=Equivalencies!$AE$23,'Site 38'!$G130,HLOOKUP(CONCATENATE(OU$2,OX$1),$B$3:$UUU$272,ROW($N132)-2,FALSE))</f>
        <v>0</v>
      </c>
      <c r="OY132" s="81">
        <f>IF(OY$266=Equivalencies!$AE$23,'Site 38'!$H130,HLOOKUP(CONCATENATE(OU$2,OY$1),$B$3:$UUU$272,ROW($O132)-2,FALSE))</f>
        <v>0</v>
      </c>
      <c r="OZ132" s="40"/>
      <c r="PA132" s="40"/>
      <c r="PB132" s="40"/>
      <c r="PC132" s="72"/>
      <c r="PD132" s="73" t="str">
        <f t="shared" si="88"/>
        <v>39Added Service #2:List staff by title based on FTE allocation assigned to the new service2</v>
      </c>
      <c r="PE132" s="168">
        <f>IF(PJ$266=Equivalencies!$AE$23,'Site 39'!$C130,HLOOKUP(CONCATENATE(PF$2,PE$1),$B$3:$UUU$272,ROW($J132)-2,FALSE))</f>
        <v>0</v>
      </c>
      <c r="PF132" s="168" t="e">
        <f>IF($S$264=Equivalencies!$AE$23,#REF!,HLOOKUP(CONCATENATE($O$2,PF$1),$B$3:$UUU$272,ROW(#REF!)-2,FALSE))</f>
        <v>#REF!</v>
      </c>
      <c r="PG132" s="168" t="e">
        <f>IF($S$264=Equivalencies!$AE$23,#REF!,HLOOKUP(CONCATENATE($O$2,PG$1),$B$3:$UUU$272,ROW(PC132)-2,FALSE))</f>
        <v>#REF!</v>
      </c>
      <c r="PH132" s="81">
        <f>IF(PJ$266=Equivalencies!$AE$23,'Site 39'!$F130,HLOOKUP(CONCATENATE(PF$2,PH$1),$B$3:$UUU$272,ROW($M132)-2,FALSE))</f>
        <v>0</v>
      </c>
      <c r="PI132" s="81">
        <f>IF(PJ$266=Equivalencies!$AE$23,'Site 39'!$G130,HLOOKUP(CONCATENATE(PF$2,PI$1),$B$3:$UUU$272,ROW($N132)-2,FALSE))</f>
        <v>0</v>
      </c>
      <c r="PJ132" s="81">
        <f>IF(PJ$266=Equivalencies!$AE$23,'Site 39'!$H130,HLOOKUP(CONCATENATE(PF$2,PJ$1),$B$3:$UUU$272,ROW($O132)-2,FALSE))</f>
        <v>0</v>
      </c>
      <c r="PK132" s="40"/>
      <c r="PL132" s="40"/>
      <c r="PM132" s="40"/>
      <c r="PN132" s="72"/>
      <c r="PO132" s="73" t="str">
        <f t="shared" si="89"/>
        <v>40Added Service #2:List staff by title based on FTE allocation assigned to the new service2</v>
      </c>
      <c r="PP132" s="168">
        <f>IF(PU$266=Equivalencies!$AE$23,'Site 40'!$C130,HLOOKUP(CONCATENATE(PQ$2,PP$1),$B$3:$UUU$272,ROW($J132)-2,FALSE))</f>
        <v>0</v>
      </c>
      <c r="PQ132" s="168" t="e">
        <f>IF($S$264=Equivalencies!$AE$23,#REF!,HLOOKUP(CONCATENATE($O$2,PQ$1),$B$3:$UUU$272,ROW(#REF!)-2,FALSE))</f>
        <v>#REF!</v>
      </c>
      <c r="PR132" s="168" t="e">
        <f>IF($S$264=Equivalencies!$AE$23,#REF!,HLOOKUP(CONCATENATE($O$2,PR$1),$B$3:$UUU$272,ROW(PN132)-2,FALSE))</f>
        <v>#REF!</v>
      </c>
      <c r="PS132" s="81">
        <f>IF(PU$266=Equivalencies!$AE$23,'Site 40'!$F130,HLOOKUP(CONCATENATE(PQ$2,PS$1),$B$3:$UUU$272,ROW($M132)-2,FALSE))</f>
        <v>0</v>
      </c>
      <c r="PT132" s="81">
        <f>IF(PU$266=Equivalencies!$AE$23,'Site 40'!$G130,HLOOKUP(CONCATENATE(PQ$2,PT$1),$B$3:$UUU$272,ROW($N132)-2,FALSE))</f>
        <v>0</v>
      </c>
      <c r="PU132" s="81">
        <f>IF(PU$266=Equivalencies!$AE$23,'Site 40'!$H130,HLOOKUP(CONCATENATE(PQ$2,PU$1),$B$3:$UUU$272,ROW($O132)-2,FALSE))</f>
        <v>0</v>
      </c>
      <c r="PV132" s="40"/>
      <c r="PW132" s="40"/>
      <c r="PX132" s="40"/>
      <c r="PY132" s="72"/>
      <c r="PZ132" s="73" t="str">
        <f t="shared" si="90"/>
        <v>41Added Service #2:List staff by title based on FTE allocation assigned to the new service2</v>
      </c>
      <c r="QA132" s="168">
        <f>IF(QF$266=Equivalencies!$AE$23,'Site 41'!$C130,HLOOKUP(CONCATENATE(QB$2,QA$1),$B$3:$UUU$272,ROW($J132)-2,FALSE))</f>
        <v>0</v>
      </c>
      <c r="QB132" s="168" t="e">
        <f>IF($S$264=Equivalencies!$AE$23,#REF!,HLOOKUP(CONCATENATE($O$2,QB$1),$B$3:$UUU$272,ROW(#REF!)-2,FALSE))</f>
        <v>#REF!</v>
      </c>
      <c r="QC132" s="168" t="e">
        <f>IF($S$264=Equivalencies!$AE$23,#REF!,HLOOKUP(CONCATENATE($O$2,QC$1),$B$3:$UUU$272,ROW(PY132)-2,FALSE))</f>
        <v>#REF!</v>
      </c>
      <c r="QD132" s="81">
        <f>IF(QF$266=Equivalencies!$AE$23,'Site 41'!$F130,HLOOKUP(CONCATENATE(QB$2,QD$1),$B$3:$UUU$272,ROW($M132)-2,FALSE))</f>
        <v>0</v>
      </c>
      <c r="QE132" s="81">
        <f>IF(QF$266=Equivalencies!$AE$23,'Site 41'!$G130,HLOOKUP(CONCATENATE(QB$2,QE$1),$B$3:$UUU$272,ROW($N132)-2,FALSE))</f>
        <v>0</v>
      </c>
      <c r="QF132" s="81">
        <f>IF(QF$266=Equivalencies!$AE$23,'Site 41'!$H130,HLOOKUP(CONCATENATE(QB$2,QF$1),$B$3:$UUU$272,ROW($O132)-2,FALSE))</f>
        <v>0</v>
      </c>
      <c r="QG132" s="40"/>
      <c r="QH132" s="40"/>
      <c r="QI132" s="40"/>
      <c r="QJ132" s="72"/>
      <c r="QK132" s="73" t="str">
        <f t="shared" si="91"/>
        <v>42Added Service #2:List staff by title based on FTE allocation assigned to the new service2</v>
      </c>
      <c r="QL132" s="168">
        <f>IF(QQ$266=Equivalencies!$AE$23,'Site 42'!$C130,HLOOKUP(CONCATENATE(QM$2,QL$1),$B$3:$UUU$272,ROW($J132)-2,FALSE))</f>
        <v>0</v>
      </c>
      <c r="QM132" s="168" t="e">
        <f>IF($S$264=Equivalencies!$AE$23,#REF!,HLOOKUP(CONCATENATE($O$2,QM$1),$B$3:$UUU$272,ROW(#REF!)-2,FALSE))</f>
        <v>#REF!</v>
      </c>
      <c r="QN132" s="168" t="e">
        <f>IF($S$264=Equivalencies!$AE$23,#REF!,HLOOKUP(CONCATENATE($O$2,QN$1),$B$3:$UUU$272,ROW(QJ132)-2,FALSE))</f>
        <v>#REF!</v>
      </c>
      <c r="QO132" s="81">
        <f>IF(QQ$266=Equivalencies!$AE$23,'Site 42'!$F130,HLOOKUP(CONCATENATE(QM$2,QO$1),$B$3:$UUU$272,ROW($M132)-2,FALSE))</f>
        <v>0</v>
      </c>
      <c r="QP132" s="81">
        <f>IF(QQ$266=Equivalencies!$AE$23,'Site 42'!$G130,HLOOKUP(CONCATENATE(QM$2,QP$1),$B$3:$UUU$272,ROW($N132)-2,FALSE))</f>
        <v>0</v>
      </c>
      <c r="QQ132" s="81">
        <f>IF(QQ$266=Equivalencies!$AE$23,'Site 42'!$H130,HLOOKUP(CONCATENATE(QM$2,QQ$1),$B$3:$UUU$272,ROW($O132)-2,FALSE))</f>
        <v>0</v>
      </c>
      <c r="QR132" s="40"/>
      <c r="QS132" s="40"/>
      <c r="QT132" s="40"/>
      <c r="QU132" s="72"/>
      <c r="QV132" s="73" t="str">
        <f t="shared" si="92"/>
        <v>43Added Service #2:List staff by title based on FTE allocation assigned to the new service2</v>
      </c>
      <c r="QW132" s="168">
        <f>IF(RB$266=Equivalencies!$AE$23,'Site 43'!$C130,HLOOKUP(CONCATENATE(QX$2,QW$1),$B$3:$UUU$272,ROW($J132)-2,FALSE))</f>
        <v>0</v>
      </c>
      <c r="QX132" s="168" t="e">
        <f>IF($S$264=Equivalencies!$AE$23,#REF!,HLOOKUP(CONCATENATE($O$2,QX$1),$B$3:$UUU$272,ROW(#REF!)-2,FALSE))</f>
        <v>#REF!</v>
      </c>
      <c r="QY132" s="168" t="e">
        <f>IF($S$264=Equivalencies!$AE$23,#REF!,HLOOKUP(CONCATENATE($O$2,QY$1),$B$3:$UUU$272,ROW(QU132)-2,FALSE))</f>
        <v>#REF!</v>
      </c>
      <c r="QZ132" s="81">
        <f>IF(RB$266=Equivalencies!$AE$23,'Site 43'!$F130,HLOOKUP(CONCATENATE(QX$2,QZ$1),$B$3:$UUU$272,ROW($M132)-2,FALSE))</f>
        <v>0</v>
      </c>
      <c r="RA132" s="81">
        <f>IF(RB$266=Equivalencies!$AE$23,'Site 43'!$G130,HLOOKUP(CONCATENATE(QX$2,RA$1),$B$3:$UUU$272,ROW($N132)-2,FALSE))</f>
        <v>0</v>
      </c>
      <c r="RB132" s="81">
        <f>IF(RB$266=Equivalencies!$AE$23,'Site 43'!$H130,HLOOKUP(CONCATENATE(QX$2,RB$1),$B$3:$UUU$272,ROW($O132)-2,FALSE))</f>
        <v>0</v>
      </c>
      <c r="RC132" s="40"/>
      <c r="RD132" s="40"/>
      <c r="RE132" s="40"/>
      <c r="RF132" s="72"/>
      <c r="RG132" s="73" t="str">
        <f t="shared" si="93"/>
        <v>44Added Service #2:List staff by title based on FTE allocation assigned to the new service2</v>
      </c>
      <c r="RH132" s="168">
        <f>IF(RM$266=Equivalencies!$AE$23,'Site 44'!$C130,HLOOKUP(CONCATENATE(RI$2,RH$1),$B$3:$UUU$272,ROW($J132)-2,FALSE))</f>
        <v>0</v>
      </c>
      <c r="RI132" s="168" t="e">
        <f>IF($S$264=Equivalencies!$AE$23,#REF!,HLOOKUP(CONCATENATE($O$2,RI$1),$B$3:$UUU$272,ROW(#REF!)-2,FALSE))</f>
        <v>#REF!</v>
      </c>
      <c r="RJ132" s="168" t="e">
        <f>IF($S$264=Equivalencies!$AE$23,#REF!,HLOOKUP(CONCATENATE($O$2,RJ$1),$B$3:$UUU$272,ROW(RF132)-2,FALSE))</f>
        <v>#REF!</v>
      </c>
      <c r="RK132" s="81">
        <f>IF(RM$266=Equivalencies!$AE$23,'Site 44'!$F130,HLOOKUP(CONCATENATE(RI$2,RK$1),$B$3:$UUU$272,ROW($M132)-2,FALSE))</f>
        <v>0</v>
      </c>
      <c r="RL132" s="81">
        <f>IF(RM$266=Equivalencies!$AE$23,'Site 44'!$G130,HLOOKUP(CONCATENATE(RI$2,RL$1),$B$3:$UUU$272,ROW($N132)-2,FALSE))</f>
        <v>0</v>
      </c>
      <c r="RM132" s="81">
        <f>IF(RM$266=Equivalencies!$AE$23,'Site 44'!$H130,HLOOKUP(CONCATENATE(RI$2,RM$1),$B$3:$UUU$272,ROW($O132)-2,FALSE))</f>
        <v>0</v>
      </c>
      <c r="RN132" s="40"/>
      <c r="RO132" s="40"/>
      <c r="RP132" s="40"/>
      <c r="RQ132" s="72"/>
      <c r="RR132" s="73" t="str">
        <f t="shared" si="94"/>
        <v>45Added Service #2:List staff by title based on FTE allocation assigned to the new service2</v>
      </c>
      <c r="RS132" s="168">
        <f>IF(RX$266=Equivalencies!$AE$23,'Site 45'!$C130,HLOOKUP(CONCATENATE(RT$2,RS$1),$B$3:$UUU$272,ROW($J132)-2,FALSE))</f>
        <v>0</v>
      </c>
      <c r="RT132" s="168" t="e">
        <f>IF($S$264=Equivalencies!$AE$23,#REF!,HLOOKUP(CONCATENATE($O$2,RT$1),$B$3:$UUU$272,ROW(#REF!)-2,FALSE))</f>
        <v>#REF!</v>
      </c>
      <c r="RU132" s="168" t="e">
        <f>IF($S$264=Equivalencies!$AE$23,#REF!,HLOOKUP(CONCATENATE($O$2,RU$1),$B$3:$UUU$272,ROW(RQ132)-2,FALSE))</f>
        <v>#REF!</v>
      </c>
      <c r="RV132" s="81">
        <f>IF(RX$266=Equivalencies!$AE$23,'Site 45'!$F130,HLOOKUP(CONCATENATE(RT$2,RV$1),$B$3:$UUU$272,ROW($M132)-2,FALSE))</f>
        <v>0</v>
      </c>
      <c r="RW132" s="81">
        <f>IF(RX$266=Equivalencies!$AE$23,'Site 45'!$G130,HLOOKUP(CONCATENATE(RT$2,RW$1),$B$3:$UUU$272,ROW($N132)-2,FALSE))</f>
        <v>0</v>
      </c>
      <c r="RX132" s="81">
        <f>IF(RX$266=Equivalencies!$AE$23,'Site 45'!$H130,HLOOKUP(CONCATENATE(RT$2,RX$1),$B$3:$UUU$272,ROW($O132)-2,FALSE))</f>
        <v>0</v>
      </c>
      <c r="RY132" s="40"/>
      <c r="RZ132" s="40"/>
      <c r="SA132" s="40"/>
      <c r="SB132" s="72"/>
      <c r="SC132" s="73" t="str">
        <f t="shared" si="95"/>
        <v>46Added Service #2:List staff by title based on FTE allocation assigned to the new service2</v>
      </c>
      <c r="SD132" s="168">
        <f>IF(SI$266=Equivalencies!$AE$23,'Site 46'!$C130,HLOOKUP(CONCATENATE(SE$2,SD$1),$B$3:$UUU$272,ROW($J132)-2,FALSE))</f>
        <v>0</v>
      </c>
      <c r="SE132" s="168" t="e">
        <f>IF($S$264=Equivalencies!$AE$23,#REF!,HLOOKUP(CONCATENATE($O$2,SE$1),$B$3:$UUU$272,ROW(#REF!)-2,FALSE))</f>
        <v>#REF!</v>
      </c>
      <c r="SF132" s="168" t="e">
        <f>IF($S$264=Equivalencies!$AE$23,#REF!,HLOOKUP(CONCATENATE($O$2,SF$1),$B$3:$UUU$272,ROW(SB132)-2,FALSE))</f>
        <v>#REF!</v>
      </c>
      <c r="SG132" s="81">
        <f>IF(SI$266=Equivalencies!$AE$23,'Site 46'!$F130,HLOOKUP(CONCATENATE(SE$2,SG$1),$B$3:$UUU$272,ROW($M132)-2,FALSE))</f>
        <v>0</v>
      </c>
      <c r="SH132" s="81">
        <f>IF(SI$266=Equivalencies!$AE$23,'Site 46'!$G130,HLOOKUP(CONCATENATE(SE$2,SH$1),$B$3:$UUU$272,ROW($N132)-2,FALSE))</f>
        <v>0</v>
      </c>
      <c r="SI132" s="81">
        <f>IF(SI$266=Equivalencies!$AE$23,'Site 46'!$H130,HLOOKUP(CONCATENATE(SE$2,SI$1),$B$3:$UUU$272,ROW($O132)-2,FALSE))</f>
        <v>0</v>
      </c>
      <c r="SJ132" s="40"/>
      <c r="SK132" s="40"/>
      <c r="SL132" s="40"/>
      <c r="SM132" s="72"/>
      <c r="SN132" s="73" t="str">
        <f t="shared" si="96"/>
        <v>47Added Service #2:List staff by title based on FTE allocation assigned to the new service2</v>
      </c>
      <c r="SO132" s="168">
        <f>IF(ST$266=Equivalencies!$AE$23,'Site 47'!$C130,HLOOKUP(CONCATENATE(SP$2,SO$1),$B$3:$UUU$272,ROW($J132)-2,FALSE))</f>
        <v>0</v>
      </c>
      <c r="SP132" s="168" t="e">
        <f>IF($S$264=Equivalencies!$AE$23,#REF!,HLOOKUP(CONCATENATE($O$2,SP$1),$B$3:$UUU$272,ROW(#REF!)-2,FALSE))</f>
        <v>#REF!</v>
      </c>
      <c r="SQ132" s="168" t="e">
        <f>IF($S$264=Equivalencies!$AE$23,#REF!,HLOOKUP(CONCATENATE($O$2,SQ$1),$B$3:$UUU$272,ROW(SM132)-2,FALSE))</f>
        <v>#REF!</v>
      </c>
      <c r="SR132" s="81">
        <f>IF(ST$266=Equivalencies!$AE$23,'Site 47'!$F130,HLOOKUP(CONCATENATE(SP$2,SR$1),$B$3:$UUU$272,ROW($M132)-2,FALSE))</f>
        <v>0</v>
      </c>
      <c r="SS132" s="81">
        <f>IF(ST$266=Equivalencies!$AE$23,'Site 47'!$G130,HLOOKUP(CONCATENATE(SP$2,SS$1),$B$3:$UUU$272,ROW($N132)-2,FALSE))</f>
        <v>0</v>
      </c>
      <c r="ST132" s="81">
        <f>IF(ST$266=Equivalencies!$AE$23,'Site 47'!$H130,HLOOKUP(CONCATENATE(SP$2,ST$1),$B$3:$UUU$272,ROW($O132)-2,FALSE))</f>
        <v>0</v>
      </c>
      <c r="SU132" s="40"/>
      <c r="SV132" s="40"/>
      <c r="SW132" s="40"/>
      <c r="SX132" s="72"/>
      <c r="SY132" s="73" t="str">
        <f t="shared" si="97"/>
        <v>48Added Service #2:List staff by title based on FTE allocation assigned to the new service2</v>
      </c>
      <c r="SZ132" s="168">
        <f>IF(TE$266=Equivalencies!$AE$23,'Site 48'!$C130,HLOOKUP(CONCATENATE(TA$2,SZ$1),$B$3:$UUU$272,ROW($J132)-2,FALSE))</f>
        <v>0</v>
      </c>
      <c r="TA132" s="168" t="e">
        <f>IF($S$264=Equivalencies!$AE$23,#REF!,HLOOKUP(CONCATENATE($O$2,TA$1),$B$3:$UUU$272,ROW(#REF!)-2,FALSE))</f>
        <v>#REF!</v>
      </c>
      <c r="TB132" s="168" t="e">
        <f>IF($S$264=Equivalencies!$AE$23,#REF!,HLOOKUP(CONCATENATE($O$2,TB$1),$B$3:$UUU$272,ROW(SX132)-2,FALSE))</f>
        <v>#REF!</v>
      </c>
      <c r="TC132" s="81">
        <f>IF(TE$266=Equivalencies!$AE$23,'Site 48'!$F130,HLOOKUP(CONCATENATE(TA$2,TC$1),$B$3:$UUU$272,ROW($M132)-2,FALSE))</f>
        <v>0</v>
      </c>
      <c r="TD132" s="81">
        <f>IF(TE$266=Equivalencies!$AE$23,'Site 48'!$G130,HLOOKUP(CONCATENATE(TA$2,TD$1),$B$3:$UUU$272,ROW($N132)-2,FALSE))</f>
        <v>0</v>
      </c>
      <c r="TE132" s="81">
        <f>IF(TE$266=Equivalencies!$AE$23,'Site 48'!$H130,HLOOKUP(CONCATENATE(TA$2,TE$1),$B$3:$UUU$272,ROW($O132)-2,FALSE))</f>
        <v>0</v>
      </c>
      <c r="TF132" s="40"/>
      <c r="TG132" s="40"/>
      <c r="TH132" s="40"/>
      <c r="TI132" s="72"/>
      <c r="TJ132" s="73" t="str">
        <f t="shared" si="98"/>
        <v>49Added Service #2:List staff by title based on FTE allocation assigned to the new service2</v>
      </c>
      <c r="TK132" s="168">
        <f>IF(TP$266=Equivalencies!$AE$23,'Site 49'!$C130,HLOOKUP(CONCATENATE(TL$2,TK$1),$B$3:$UUU$272,ROW($J132)-2,FALSE))</f>
        <v>0</v>
      </c>
      <c r="TL132" s="168" t="e">
        <f>IF($S$264=Equivalencies!$AE$23,#REF!,HLOOKUP(CONCATENATE($O$2,TL$1),$B$3:$UUU$272,ROW(#REF!)-2,FALSE))</f>
        <v>#REF!</v>
      </c>
      <c r="TM132" s="168" t="e">
        <f>IF($S$264=Equivalencies!$AE$23,#REF!,HLOOKUP(CONCATENATE($O$2,TM$1),$B$3:$UUU$272,ROW(TI132)-2,FALSE))</f>
        <v>#REF!</v>
      </c>
      <c r="TN132" s="81">
        <f>IF(TP$266=Equivalencies!$AE$23,'Site 49'!$F130,HLOOKUP(CONCATENATE(TL$2,TN$1),$B$3:$UUU$272,ROW($M132)-2,FALSE))</f>
        <v>0</v>
      </c>
      <c r="TO132" s="81">
        <f>IF(TP$266=Equivalencies!$AE$23,'Site 49'!$G130,HLOOKUP(CONCATENATE(TL$2,TO$1),$B$3:$UUU$272,ROW($N132)-2,FALSE))</f>
        <v>0</v>
      </c>
      <c r="TP132" s="81">
        <f>IF(TP$266=Equivalencies!$AE$23,'Site 49'!$H130,HLOOKUP(CONCATENATE(TL$2,TP$1),$B$3:$UUU$272,ROW($O132)-2,FALSE))</f>
        <v>0</v>
      </c>
      <c r="TQ132" s="40"/>
      <c r="TR132" s="40"/>
      <c r="TS132" s="40"/>
      <c r="TT132" s="72"/>
      <c r="TU132" s="73" t="str">
        <f t="shared" si="99"/>
        <v>50Added Service #2:List staff by title based on FTE allocation assigned to the new service2</v>
      </c>
      <c r="TV132" s="168">
        <f>IF(UA$266=Equivalencies!$AE$23,'Site 50'!$C130,HLOOKUP(CONCATENATE(TW$2,TV$1),$B$3:$UUU$272,ROW($J132)-2,FALSE))</f>
        <v>0</v>
      </c>
      <c r="TW132" s="168" t="e">
        <f>IF($S$264=Equivalencies!$AE$23,#REF!,HLOOKUP(CONCATENATE($O$2,TW$1),$B$3:$UUU$272,ROW(#REF!)-2,FALSE))</f>
        <v>#REF!</v>
      </c>
      <c r="TX132" s="168" t="e">
        <f>IF($S$264=Equivalencies!$AE$23,#REF!,HLOOKUP(CONCATENATE($O$2,TX$1),$B$3:$UUU$272,ROW(TT132)-2,FALSE))</f>
        <v>#REF!</v>
      </c>
      <c r="TY132" s="81">
        <f>IF(UA$266=Equivalencies!$AE$23,'Site 50'!$F130,HLOOKUP(CONCATENATE(TW$2,TY$1),$B$3:$UUU$272,ROW($M132)-2,FALSE))</f>
        <v>0</v>
      </c>
      <c r="TZ132" s="81">
        <f>IF(UA$266=Equivalencies!$AE$23,'Site 50'!$G130,HLOOKUP(CONCATENATE(TW$2,TZ$1),$B$3:$UUU$272,ROW($N132)-2,FALSE))</f>
        <v>0</v>
      </c>
      <c r="UA132" s="81">
        <f>IF(UA$266=Equivalencies!$AE$23,'Site 50'!$H130,HLOOKUP(CONCATENATE(TW$2,UA$1),$B$3:$UUU$272,ROW($O132)-2,FALSE))</f>
        <v>0</v>
      </c>
      <c r="UB132" s="40"/>
      <c r="UC132" s="40"/>
      <c r="UD132" s="40"/>
      <c r="UE132" s="72"/>
    </row>
    <row r="133" spans="1:551" x14ac:dyDescent="0.25">
      <c r="A133" s="75">
        <v>3</v>
      </c>
      <c r="B133" s="73" t="str">
        <f t="shared" si="50"/>
        <v>1Added Service #2:List staff by title based on FTE allocation assigned to the new service3</v>
      </c>
      <c r="C133" s="168">
        <f>IF(H$266=Equivalencies!$AE$23,'Site 1'!$C131,HLOOKUP(CONCATENATE(D$2,C$1),$B$3:$UUU$272,ROW($J133)-2,FALSE))</f>
        <v>0</v>
      </c>
      <c r="D133" s="168" t="e">
        <f>IF($S$264=Equivalencies!$AE$23,#REF!,HLOOKUP(CONCATENATE($O$2,D$1),$B$3:$UUU$272,ROW(#REF!)-2,FALSE))</f>
        <v>#REF!</v>
      </c>
      <c r="E133" s="168" t="e">
        <f>IF($S$264=Equivalencies!$AE$23,#REF!,HLOOKUP(CONCATENATE($O$2,E$1),$B$3:$UUU$272,ROW(A133)-2,FALSE))</f>
        <v>#REF!</v>
      </c>
      <c r="F133" s="81">
        <f>IF(H$266=Equivalencies!$AE$23,'Site 1'!$F131,HLOOKUP(CONCATENATE(D$2,F$1),$B$3:$UUU$272,ROW($M133)-2,FALSE))</f>
        <v>0</v>
      </c>
      <c r="G133" s="81">
        <f>IF(H$266=Equivalencies!$AE$23,'Site 1'!$G131,HLOOKUP(CONCATENATE(D$2,G$1),$B$3:$UUU$272,ROW($N133)-2,FALSE))</f>
        <v>0</v>
      </c>
      <c r="H133" s="81">
        <f>IF(H$266=Equivalencies!$AE$23,'Site 1'!$H131,HLOOKUP(CONCATENATE(D$2,H$1),$B$3:$UUU$272,ROW($O133)-2,FALSE))</f>
        <v>0</v>
      </c>
      <c r="I133" s="40"/>
      <c r="J133" s="40"/>
      <c r="K133" s="40"/>
      <c r="L133" s="72"/>
      <c r="M133" s="73" t="str">
        <f t="shared" si="51"/>
        <v>2Added Service #2:List staff by title based on FTE allocation assigned to the new service3</v>
      </c>
      <c r="N133" s="168">
        <f>IF(S$266=Equivalencies!$AE$23,'Site 2'!$C131,HLOOKUP(CONCATENATE(O$2,N$1),$B$3:$UUU$272,ROW($J133)-2,FALSE))</f>
        <v>0</v>
      </c>
      <c r="O133" s="168" t="e">
        <f>IF($S$264=Equivalencies!$AE$23,#REF!,HLOOKUP(CONCATENATE($O$2,O$1),$B$3:$UUU$272,ROW(#REF!)-2,FALSE))</f>
        <v>#REF!</v>
      </c>
      <c r="P133" s="168" t="e">
        <f>IF($S$264=Equivalencies!$AE$23,#REF!,HLOOKUP(CONCATENATE($O$2,P$1),$B$3:$UUU$272,ROW(L133)-2,FALSE))</f>
        <v>#REF!</v>
      </c>
      <c r="Q133" s="81">
        <f>IF(S$266=Equivalencies!$AE$23,'Site 2'!$F131,HLOOKUP(CONCATENATE(O$2,Q$1),$B$3:$UUU$272,ROW($M133)-2,FALSE))</f>
        <v>0</v>
      </c>
      <c r="R133" s="81">
        <f>IF(S$266=Equivalencies!$AE$23,'Site 2'!$G131,HLOOKUP(CONCATENATE(O$2,R$1),$B$3:$UUU$272,ROW($N133)-2,FALSE))</f>
        <v>0</v>
      </c>
      <c r="S133" s="81">
        <f>IF(S$266=Equivalencies!$AE$23,'Site 2'!$H131,HLOOKUP(CONCATENATE(O$2,S$1),$B$3:$UUU$272,ROW($O133)-2,FALSE))</f>
        <v>0</v>
      </c>
      <c r="T133" s="40"/>
      <c r="U133" s="40"/>
      <c r="V133" s="40"/>
      <c r="W133" s="72"/>
      <c r="X133" s="73" t="str">
        <f t="shared" si="52"/>
        <v>3Added Service #2:List staff by title based on FTE allocation assigned to the new service3</v>
      </c>
      <c r="Y133" s="168">
        <f>IF(AD$266=Equivalencies!$AE$23,'Site 3'!$C131,HLOOKUP(CONCATENATE(Z$2,Y$1),$B$3:$UUU$272,ROW($J133)-2,FALSE))</f>
        <v>0</v>
      </c>
      <c r="Z133" s="168" t="e">
        <f>IF($S$264=Equivalencies!$AE$23,#REF!,HLOOKUP(CONCATENATE($O$2,Z$1),$B$3:$UUU$272,ROW(#REF!)-2,FALSE))</f>
        <v>#REF!</v>
      </c>
      <c r="AA133" s="168" t="e">
        <f>IF($S$264=Equivalencies!$AE$23,#REF!,HLOOKUP(CONCATENATE($O$2,AA$1),$B$3:$UUU$272,ROW(W133)-2,FALSE))</f>
        <v>#REF!</v>
      </c>
      <c r="AB133" s="81">
        <f>IF(AD$266=Equivalencies!$AE$23,'Site 3'!$F131,HLOOKUP(CONCATENATE(Z$2,AB$1),$B$3:$UUU$272,ROW($M133)-2,FALSE))</f>
        <v>0</v>
      </c>
      <c r="AC133" s="81">
        <f>IF(AD$266=Equivalencies!$AE$23,'Site 3'!$G131,HLOOKUP(CONCATENATE(Z$2,AC$1),$B$3:$UUU$272,ROW($N133)-2,FALSE))</f>
        <v>0</v>
      </c>
      <c r="AD133" s="81">
        <f>IF(AD$266=Equivalencies!$AE$23,'Site 3'!$H131,HLOOKUP(CONCATENATE(Z$2,AD$1),$B$3:$UUU$272,ROW($O133)-2,FALSE))</f>
        <v>0</v>
      </c>
      <c r="AE133" s="40"/>
      <c r="AF133" s="40"/>
      <c r="AG133" s="40"/>
      <c r="AH133" s="72"/>
      <c r="AI133" s="73" t="str">
        <f t="shared" si="53"/>
        <v>4Added Service #2:List staff by title based on FTE allocation assigned to the new service3</v>
      </c>
      <c r="AJ133" s="168">
        <f>IF(AO$266=Equivalencies!$AE$23,'Site 4'!$C131,HLOOKUP(CONCATENATE(AK$2,AJ$1),$B$3:$UUU$272,ROW($J133)-2,FALSE))</f>
        <v>0</v>
      </c>
      <c r="AK133" s="168" t="e">
        <f>IF($S$264=Equivalencies!$AE$23,#REF!,HLOOKUP(CONCATENATE($O$2,AK$1),$B$3:$UUU$272,ROW(#REF!)-2,FALSE))</f>
        <v>#REF!</v>
      </c>
      <c r="AL133" s="168" t="e">
        <f>IF($S$264=Equivalencies!$AE$23,#REF!,HLOOKUP(CONCATENATE($O$2,AL$1),$B$3:$UUU$272,ROW(AH133)-2,FALSE))</f>
        <v>#REF!</v>
      </c>
      <c r="AM133" s="81">
        <f>IF(AO$266=Equivalencies!$AE$23,'Site 4'!$F131,HLOOKUP(CONCATENATE(AK$2,AM$1),$B$3:$UUU$272,ROW($M133)-2,FALSE))</f>
        <v>0</v>
      </c>
      <c r="AN133" s="81">
        <f>IF(AO$266=Equivalencies!$AE$23,'Site 4'!$G131,HLOOKUP(CONCATENATE(AK$2,AN$1),$B$3:$UUU$272,ROW($N133)-2,FALSE))</f>
        <v>0</v>
      </c>
      <c r="AO133" s="81">
        <f>IF(AO$266=Equivalencies!$AE$23,'Site 4'!$H131,HLOOKUP(CONCATENATE(AK$2,AO$1),$B$3:$UUU$272,ROW($O133)-2,FALSE))</f>
        <v>0</v>
      </c>
      <c r="AP133" s="40"/>
      <c r="AQ133" s="40"/>
      <c r="AR133" s="40"/>
      <c r="AS133" s="72"/>
      <c r="AT133" s="73" t="str">
        <f t="shared" si="54"/>
        <v>5Added Service #2:List staff by title based on FTE allocation assigned to the new service3</v>
      </c>
      <c r="AU133" s="168">
        <f>IF(AZ$266=Equivalencies!$AE$23,'Site 5'!$C131,HLOOKUP(CONCATENATE(AV$2,AU$1),$B$3:$UUU$272,ROW($J133)-2,FALSE))</f>
        <v>0</v>
      </c>
      <c r="AV133" s="168" t="e">
        <f>IF($S$264=Equivalencies!$AE$23,#REF!,HLOOKUP(CONCATENATE($O$2,AV$1),$B$3:$UUU$272,ROW(#REF!)-2,FALSE))</f>
        <v>#REF!</v>
      </c>
      <c r="AW133" s="168" t="e">
        <f>IF($S$264=Equivalencies!$AE$23,#REF!,HLOOKUP(CONCATENATE($O$2,AW$1),$B$3:$UUU$272,ROW(AS133)-2,FALSE))</f>
        <v>#REF!</v>
      </c>
      <c r="AX133" s="81">
        <f>IF(AZ$266=Equivalencies!$AE$23,'Site 5'!$F131,HLOOKUP(CONCATENATE(AV$2,AX$1),$B$3:$UUU$272,ROW($M133)-2,FALSE))</f>
        <v>0</v>
      </c>
      <c r="AY133" s="81">
        <f>IF(AZ$266=Equivalencies!$AE$23,'Site 5'!$G131,HLOOKUP(CONCATENATE(AV$2,AY$1),$B$3:$UUU$272,ROW($N133)-2,FALSE))</f>
        <v>0</v>
      </c>
      <c r="AZ133" s="81">
        <f>IF(AZ$266=Equivalencies!$AE$23,'Site 5'!$H131,HLOOKUP(CONCATENATE(AV$2,AZ$1),$B$3:$UUU$272,ROW($O133)-2,FALSE))</f>
        <v>0</v>
      </c>
      <c r="BA133" s="40"/>
      <c r="BB133" s="40"/>
      <c r="BC133" s="40"/>
      <c r="BD133" s="72"/>
      <c r="BE133" s="73" t="str">
        <f t="shared" si="55"/>
        <v>6Added Service #2:List staff by title based on FTE allocation assigned to the new service3</v>
      </c>
      <c r="BF133" s="168">
        <f>IF(BK$266=Equivalencies!$AE$23,'Site 6'!$C131,HLOOKUP(CONCATENATE(BG$2,BF$1),$B$3:$UUU$272,ROW($J133)-2,FALSE))</f>
        <v>0</v>
      </c>
      <c r="BG133" s="168" t="e">
        <f>IF($S$264=Equivalencies!$AE$23,#REF!,HLOOKUP(CONCATENATE($O$2,BG$1),$B$3:$UUU$272,ROW(#REF!)-2,FALSE))</f>
        <v>#REF!</v>
      </c>
      <c r="BH133" s="168" t="e">
        <f>IF($S$264=Equivalencies!$AE$23,#REF!,HLOOKUP(CONCATENATE($O$2,BH$1),$B$3:$UUU$272,ROW(BD133)-2,FALSE))</f>
        <v>#REF!</v>
      </c>
      <c r="BI133" s="81">
        <f>IF(BK$266=Equivalencies!$AE$23,'Site 6'!$F131,HLOOKUP(CONCATENATE(BG$2,BI$1),$B$3:$UUU$272,ROW($M133)-2,FALSE))</f>
        <v>0</v>
      </c>
      <c r="BJ133" s="81">
        <f>IF(BK$266=Equivalencies!$AE$23,'Site 6'!$G131,HLOOKUP(CONCATENATE(BG$2,BJ$1),$B$3:$UUU$272,ROW($N133)-2,FALSE))</f>
        <v>0</v>
      </c>
      <c r="BK133" s="81">
        <f>IF(BK$266=Equivalencies!$AE$23,'Site 6'!$H131,HLOOKUP(CONCATENATE(BG$2,BK$1),$B$3:$UUU$272,ROW($O133)-2,FALSE))</f>
        <v>0</v>
      </c>
      <c r="BL133" s="40"/>
      <c r="BM133" s="40"/>
      <c r="BN133" s="40"/>
      <c r="BO133" s="72"/>
      <c r="BP133" s="73" t="str">
        <f t="shared" si="56"/>
        <v>7Added Service #2:List staff by title based on FTE allocation assigned to the new service3</v>
      </c>
      <c r="BQ133" s="168">
        <f>IF(BV$266=Equivalencies!$AE$23,'Site 7'!$C131,HLOOKUP(CONCATENATE(BR$2,BQ$1),$B$3:$UUU$272,ROW($J133)-2,FALSE))</f>
        <v>0</v>
      </c>
      <c r="BR133" s="168" t="e">
        <f>IF($S$264=Equivalencies!$AE$23,#REF!,HLOOKUP(CONCATENATE($O$2,BR$1),$B$3:$UUU$272,ROW(#REF!)-2,FALSE))</f>
        <v>#REF!</v>
      </c>
      <c r="BS133" s="168" t="e">
        <f>IF($S$264=Equivalencies!$AE$23,#REF!,HLOOKUP(CONCATENATE($O$2,BS$1),$B$3:$UUU$272,ROW(BO133)-2,FALSE))</f>
        <v>#REF!</v>
      </c>
      <c r="BT133" s="81">
        <f>IF(BV$266=Equivalencies!$AE$23,'Site 7'!$F131,HLOOKUP(CONCATENATE(BR$2,BT$1),$B$3:$UUU$272,ROW($M133)-2,FALSE))</f>
        <v>0</v>
      </c>
      <c r="BU133" s="81">
        <f>IF(BV$266=Equivalencies!$AE$23,'Site 7'!$G131,HLOOKUP(CONCATENATE(BR$2,BU$1),$B$3:$UUU$272,ROW($N133)-2,FALSE))</f>
        <v>0</v>
      </c>
      <c r="BV133" s="81">
        <f>IF(BV$266=Equivalencies!$AE$23,'Site 7'!$H131,HLOOKUP(CONCATENATE(BR$2,BV$1),$B$3:$UUU$272,ROW($O133)-2,FALSE))</f>
        <v>0</v>
      </c>
      <c r="BW133" s="40"/>
      <c r="BX133" s="40"/>
      <c r="BY133" s="40"/>
      <c r="BZ133" s="72"/>
      <c r="CA133" s="73" t="str">
        <f t="shared" si="57"/>
        <v>8Added Service #2:List staff by title based on FTE allocation assigned to the new service3</v>
      </c>
      <c r="CB133" s="168">
        <f>IF(CG$266=Equivalencies!$AE$23,'Site 8'!$C131,HLOOKUP(CONCATENATE(CC$2,CB$1),$B$3:$UUU$272,ROW($J133)-2,FALSE))</f>
        <v>0</v>
      </c>
      <c r="CC133" s="168" t="e">
        <f>IF($S$264=Equivalencies!$AE$23,#REF!,HLOOKUP(CONCATENATE($O$2,CC$1),$B$3:$UUU$272,ROW(#REF!)-2,FALSE))</f>
        <v>#REF!</v>
      </c>
      <c r="CD133" s="168" t="e">
        <f>IF($S$264=Equivalencies!$AE$23,#REF!,HLOOKUP(CONCATENATE($O$2,CD$1),$B$3:$UUU$272,ROW(BZ133)-2,FALSE))</f>
        <v>#REF!</v>
      </c>
      <c r="CE133" s="81">
        <f>IF(CG$266=Equivalencies!$AE$23,'Site 8'!$F131,HLOOKUP(CONCATENATE(CC$2,CE$1),$B$3:$UUU$272,ROW($M133)-2,FALSE))</f>
        <v>0</v>
      </c>
      <c r="CF133" s="81">
        <f>IF(CG$266=Equivalencies!$AE$23,'Site 8'!$G131,HLOOKUP(CONCATENATE(CC$2,CF$1),$B$3:$UUU$272,ROW($N133)-2,FALSE))</f>
        <v>0</v>
      </c>
      <c r="CG133" s="81">
        <f>IF(CG$266=Equivalencies!$AE$23,'Site 8'!$H131,HLOOKUP(CONCATENATE(CC$2,CG$1),$B$3:$UUU$272,ROW($O133)-2,FALSE))</f>
        <v>0</v>
      </c>
      <c r="CH133" s="40"/>
      <c r="CI133" s="40"/>
      <c r="CJ133" s="40"/>
      <c r="CK133" s="72"/>
      <c r="CL133" s="73" t="str">
        <f t="shared" si="58"/>
        <v>9Added Service #2:List staff by title based on FTE allocation assigned to the new service3</v>
      </c>
      <c r="CM133" s="168">
        <f>IF(CR$266=Equivalencies!$AE$23,'Site 9'!$C131,HLOOKUP(CONCATENATE(CN$2,CM$1),$B$3:$UUU$272,ROW($J133)-2,FALSE))</f>
        <v>0</v>
      </c>
      <c r="CN133" s="168" t="e">
        <f>IF($S$264=Equivalencies!$AE$23,#REF!,HLOOKUP(CONCATENATE($O$2,CN$1),$B$3:$UUU$272,ROW(#REF!)-2,FALSE))</f>
        <v>#REF!</v>
      </c>
      <c r="CO133" s="168" t="e">
        <f>IF($S$264=Equivalencies!$AE$23,#REF!,HLOOKUP(CONCATENATE($O$2,CO$1),$B$3:$UUU$272,ROW(CK133)-2,FALSE))</f>
        <v>#REF!</v>
      </c>
      <c r="CP133" s="81">
        <f>IF(CR$266=Equivalencies!$AE$23,'Site 9'!$F131,HLOOKUP(CONCATENATE(CN$2,CP$1),$B$3:$UUU$272,ROW($M133)-2,FALSE))</f>
        <v>0</v>
      </c>
      <c r="CQ133" s="81">
        <f>IF(CR$266=Equivalencies!$AE$23,'Site 9'!$G131,HLOOKUP(CONCATENATE(CN$2,CQ$1),$B$3:$UUU$272,ROW($N133)-2,FALSE))</f>
        <v>0</v>
      </c>
      <c r="CR133" s="81">
        <f>IF(CR$266=Equivalencies!$AE$23,'Site 9'!$H131,HLOOKUP(CONCATENATE(CN$2,CR$1),$B$3:$UUU$272,ROW($O133)-2,FALSE))</f>
        <v>0</v>
      </c>
      <c r="CS133" s="40"/>
      <c r="CT133" s="40"/>
      <c r="CU133" s="40"/>
      <c r="CV133" s="72"/>
      <c r="CW133" s="73" t="str">
        <f t="shared" si="59"/>
        <v>10Added Service #2:List staff by title based on FTE allocation assigned to the new service3</v>
      </c>
      <c r="CX133" s="168">
        <f>IF(DC$266=Equivalencies!$AE$23,'Site 10'!$C131,HLOOKUP(CONCATENATE(CY$2,CX$1),$B$3:$UUU$272,ROW($J133)-2,FALSE))</f>
        <v>0</v>
      </c>
      <c r="CY133" s="168" t="e">
        <f>IF($S$264=Equivalencies!$AE$23,#REF!,HLOOKUP(CONCATENATE($O$2,CY$1),$B$3:$UUU$272,ROW(#REF!)-2,FALSE))</f>
        <v>#REF!</v>
      </c>
      <c r="CZ133" s="168" t="e">
        <f>IF($S$264=Equivalencies!$AE$23,#REF!,HLOOKUP(CONCATENATE($O$2,CZ$1),$B$3:$UUU$272,ROW(CV133)-2,FALSE))</f>
        <v>#REF!</v>
      </c>
      <c r="DA133" s="81">
        <f>IF(DC$266=Equivalencies!$AE$23,'Site 10'!$F131,HLOOKUP(CONCATENATE(CY$2,DA$1),$B$3:$UUU$272,ROW($M133)-2,FALSE))</f>
        <v>0</v>
      </c>
      <c r="DB133" s="81">
        <f>IF(DC$266=Equivalencies!$AE$23,'Site 10'!$G131,HLOOKUP(CONCATENATE(CY$2,DB$1),$B$3:$UUU$272,ROW($N133)-2,FALSE))</f>
        <v>0</v>
      </c>
      <c r="DC133" s="81">
        <f>IF(DC$266=Equivalencies!$AE$23,'Site 10'!$H131,HLOOKUP(CONCATENATE(CY$2,DC$1),$B$3:$UUU$272,ROW($O133)-2,FALSE))</f>
        <v>0</v>
      </c>
      <c r="DD133" s="40"/>
      <c r="DE133" s="40"/>
      <c r="DF133" s="40"/>
      <c r="DG133" s="72"/>
      <c r="DH133" s="73" t="str">
        <f t="shared" si="60"/>
        <v>11Added Service #2:List staff by title based on FTE allocation assigned to the new service3</v>
      </c>
      <c r="DI133" s="168">
        <f>IF(DN$266=Equivalencies!$AE$23,'Site 11'!$C131,HLOOKUP(CONCATENATE(DJ$2,DI$1),$B$3:$UUU$272,ROW($J133)-2,FALSE))</f>
        <v>0</v>
      </c>
      <c r="DJ133" s="168" t="e">
        <f>IF($S$264=Equivalencies!$AE$23,#REF!,HLOOKUP(CONCATENATE($O$2,DJ$1),$B$3:$UUU$272,ROW(#REF!)-2,FALSE))</f>
        <v>#REF!</v>
      </c>
      <c r="DK133" s="168" t="e">
        <f>IF($S$264=Equivalencies!$AE$23,#REF!,HLOOKUP(CONCATENATE($O$2,DK$1),$B$3:$UUU$272,ROW(DG133)-2,FALSE))</f>
        <v>#REF!</v>
      </c>
      <c r="DL133" s="81">
        <f>IF(DN$266=Equivalencies!$AE$23,'Site 11'!$F131,HLOOKUP(CONCATENATE(DJ$2,DL$1),$B$3:$UUU$272,ROW($M133)-2,FALSE))</f>
        <v>0</v>
      </c>
      <c r="DM133" s="81">
        <f>IF(DN$266=Equivalencies!$AE$23,'Site 11'!$G131,HLOOKUP(CONCATENATE(DJ$2,DM$1),$B$3:$UUU$272,ROW($N133)-2,FALSE))</f>
        <v>0</v>
      </c>
      <c r="DN133" s="81">
        <f>IF(DN$266=Equivalencies!$AE$23,'Site 11'!$H131,HLOOKUP(CONCATENATE(DJ$2,DN$1),$B$3:$UUU$272,ROW($O133)-2,FALSE))</f>
        <v>0</v>
      </c>
      <c r="DO133" s="40"/>
      <c r="DP133" s="40"/>
      <c r="DQ133" s="40"/>
      <c r="DR133" s="72"/>
      <c r="DS133" s="73" t="str">
        <f t="shared" si="61"/>
        <v>12Added Service #2:List staff by title based on FTE allocation assigned to the new service3</v>
      </c>
      <c r="DT133" s="168">
        <f>IF(DY$266=Equivalencies!$AE$23,'Site 12'!$C131,HLOOKUP(CONCATENATE(DU$2,DT$1),$B$3:$UUU$272,ROW($J133)-2,FALSE))</f>
        <v>0</v>
      </c>
      <c r="DU133" s="168" t="e">
        <f>IF($S$264=Equivalencies!$AE$23,#REF!,HLOOKUP(CONCATENATE($O$2,DU$1),$B$3:$UUU$272,ROW(#REF!)-2,FALSE))</f>
        <v>#REF!</v>
      </c>
      <c r="DV133" s="168" t="e">
        <f>IF($S$264=Equivalencies!$AE$23,#REF!,HLOOKUP(CONCATENATE($O$2,DV$1),$B$3:$UUU$272,ROW(DR133)-2,FALSE))</f>
        <v>#REF!</v>
      </c>
      <c r="DW133" s="81">
        <f>IF(DY$266=Equivalencies!$AE$23,'Site 12'!$F131,HLOOKUP(CONCATENATE(DU$2,DW$1),$B$3:$UUU$272,ROW($M133)-2,FALSE))</f>
        <v>0</v>
      </c>
      <c r="DX133" s="81">
        <f>IF(DY$266=Equivalencies!$AE$23,'Site 12'!$G131,HLOOKUP(CONCATENATE(DU$2,DX$1),$B$3:$UUU$272,ROW($N133)-2,FALSE))</f>
        <v>0</v>
      </c>
      <c r="DY133" s="81">
        <f>IF(DY$266=Equivalencies!$AE$23,'Site 12'!$H131,HLOOKUP(CONCATENATE(DU$2,DY$1),$B$3:$UUU$272,ROW($O133)-2,FALSE))</f>
        <v>0</v>
      </c>
      <c r="DZ133" s="40"/>
      <c r="EA133" s="40"/>
      <c r="EB133" s="40"/>
      <c r="EC133" s="72"/>
      <c r="ED133" s="73" t="str">
        <f t="shared" si="62"/>
        <v>13Added Service #2:List staff by title based on FTE allocation assigned to the new service3</v>
      </c>
      <c r="EE133" s="168">
        <f>IF(EJ$266=Equivalencies!$AE$23,'Site 13'!$C131,HLOOKUP(CONCATENATE(EF$2,EE$1),$B$3:$UUU$272,ROW($J133)-2,FALSE))</f>
        <v>0</v>
      </c>
      <c r="EF133" s="168" t="e">
        <f>IF($S$264=Equivalencies!$AE$23,#REF!,HLOOKUP(CONCATENATE($O$2,EF$1),$B$3:$UUU$272,ROW(#REF!)-2,FALSE))</f>
        <v>#REF!</v>
      </c>
      <c r="EG133" s="168" t="e">
        <f>IF($S$264=Equivalencies!$AE$23,#REF!,HLOOKUP(CONCATENATE($O$2,EG$1),$B$3:$UUU$272,ROW(EC133)-2,FALSE))</f>
        <v>#REF!</v>
      </c>
      <c r="EH133" s="81">
        <f>IF(EJ$266=Equivalencies!$AE$23,'Site 13'!$F131,HLOOKUP(CONCATENATE(EF$2,EH$1),$B$3:$UUU$272,ROW($M133)-2,FALSE))</f>
        <v>0</v>
      </c>
      <c r="EI133" s="81">
        <f>IF(EJ$266=Equivalencies!$AE$23,'Site 13'!$G131,HLOOKUP(CONCATENATE(EF$2,EI$1),$B$3:$UUU$272,ROW($N133)-2,FALSE))</f>
        <v>0</v>
      </c>
      <c r="EJ133" s="81">
        <f>IF(EJ$266=Equivalencies!$AE$23,'Site 13'!$H131,HLOOKUP(CONCATENATE(EF$2,EJ$1),$B$3:$UUU$272,ROW($O133)-2,FALSE))</f>
        <v>0</v>
      </c>
      <c r="EK133" s="40"/>
      <c r="EL133" s="40"/>
      <c r="EM133" s="40"/>
      <c r="EN133" s="72"/>
      <c r="EO133" s="73" t="str">
        <f t="shared" si="63"/>
        <v>14Added Service #2:List staff by title based on FTE allocation assigned to the new service3</v>
      </c>
      <c r="EP133" s="168">
        <f>IF(EU$266=Equivalencies!$AE$23,'Site 14'!$C131,HLOOKUP(CONCATENATE(EQ$2,EP$1),$B$3:$UUU$272,ROW($J133)-2,FALSE))</f>
        <v>0</v>
      </c>
      <c r="EQ133" s="168" t="e">
        <f>IF($S$264=Equivalencies!$AE$23,#REF!,HLOOKUP(CONCATENATE($O$2,EQ$1),$B$3:$UUU$272,ROW(#REF!)-2,FALSE))</f>
        <v>#REF!</v>
      </c>
      <c r="ER133" s="168" t="e">
        <f>IF($S$264=Equivalencies!$AE$23,#REF!,HLOOKUP(CONCATENATE($O$2,ER$1),$B$3:$UUU$272,ROW(EN133)-2,FALSE))</f>
        <v>#REF!</v>
      </c>
      <c r="ES133" s="81">
        <f>IF(EU$266=Equivalencies!$AE$23,'Site 14'!$F131,HLOOKUP(CONCATENATE(EQ$2,ES$1),$B$3:$UUU$272,ROW($M133)-2,FALSE))</f>
        <v>0</v>
      </c>
      <c r="ET133" s="81">
        <f>IF(EU$266=Equivalencies!$AE$23,'Site 14'!$G131,HLOOKUP(CONCATENATE(EQ$2,ET$1),$B$3:$UUU$272,ROW($N133)-2,FALSE))</f>
        <v>0</v>
      </c>
      <c r="EU133" s="81">
        <f>IF(EU$266=Equivalencies!$AE$23,'Site 14'!$H131,HLOOKUP(CONCATENATE(EQ$2,EU$1),$B$3:$UUU$272,ROW($O133)-2,FALSE))</f>
        <v>0</v>
      </c>
      <c r="EV133" s="40"/>
      <c r="EW133" s="40"/>
      <c r="EX133" s="40"/>
      <c r="EY133" s="72"/>
      <c r="EZ133" s="73" t="str">
        <f t="shared" si="64"/>
        <v>15Added Service #2:List staff by title based on FTE allocation assigned to the new service3</v>
      </c>
      <c r="FA133" s="168">
        <f>IF(FF$266=Equivalencies!$AE$23,'Site 15'!$C131,HLOOKUP(CONCATENATE(FB$2,FA$1),$B$3:$UUU$272,ROW($J133)-2,FALSE))</f>
        <v>0</v>
      </c>
      <c r="FB133" s="168" t="e">
        <f>IF($S$264=Equivalencies!$AE$23,#REF!,HLOOKUP(CONCATENATE($O$2,FB$1),$B$3:$UUU$272,ROW(#REF!)-2,FALSE))</f>
        <v>#REF!</v>
      </c>
      <c r="FC133" s="168" t="e">
        <f>IF($S$264=Equivalencies!$AE$23,#REF!,HLOOKUP(CONCATENATE($O$2,FC$1),$B$3:$UUU$272,ROW(EY133)-2,FALSE))</f>
        <v>#REF!</v>
      </c>
      <c r="FD133" s="81">
        <f>IF(FF$266=Equivalencies!$AE$23,'Site 15'!$F131,HLOOKUP(CONCATENATE(FB$2,FD$1),$B$3:$UUU$272,ROW($M133)-2,FALSE))</f>
        <v>0</v>
      </c>
      <c r="FE133" s="81">
        <f>IF(FF$266=Equivalencies!$AE$23,'Site 15'!$G131,HLOOKUP(CONCATENATE(FB$2,FE$1),$B$3:$UUU$272,ROW($N133)-2,FALSE))</f>
        <v>0</v>
      </c>
      <c r="FF133" s="81">
        <f>IF(FF$266=Equivalencies!$AE$23,'Site 15'!$H131,HLOOKUP(CONCATENATE(FB$2,FF$1),$B$3:$UUU$272,ROW($O133)-2,FALSE))</f>
        <v>0</v>
      </c>
      <c r="FG133" s="40"/>
      <c r="FH133" s="40"/>
      <c r="FI133" s="40"/>
      <c r="FJ133" s="72"/>
      <c r="FK133" s="73" t="str">
        <f t="shared" si="65"/>
        <v>16Added Service #2:List staff by title based on FTE allocation assigned to the new service3</v>
      </c>
      <c r="FL133" s="168">
        <f>IF(FQ$266=Equivalencies!$AE$23,'Site 16'!$C131,HLOOKUP(CONCATENATE(FM$2,FL$1),$B$3:$UUU$272,ROW($J133)-2,FALSE))</f>
        <v>0</v>
      </c>
      <c r="FM133" s="168" t="e">
        <f>IF($S$264=Equivalencies!$AE$23,#REF!,HLOOKUP(CONCATENATE($O$2,FM$1),$B$3:$UUU$272,ROW(#REF!)-2,FALSE))</f>
        <v>#REF!</v>
      </c>
      <c r="FN133" s="168" t="e">
        <f>IF($S$264=Equivalencies!$AE$23,#REF!,HLOOKUP(CONCATENATE($O$2,FN$1),$B$3:$UUU$272,ROW(FJ133)-2,FALSE))</f>
        <v>#REF!</v>
      </c>
      <c r="FO133" s="81">
        <f>IF(FQ$266=Equivalencies!$AE$23,'Site 16'!$F131,HLOOKUP(CONCATENATE(FM$2,FO$1),$B$3:$UUU$272,ROW($M133)-2,FALSE))</f>
        <v>0</v>
      </c>
      <c r="FP133" s="81">
        <f>IF(FQ$266=Equivalencies!$AE$23,'Site 16'!$G131,HLOOKUP(CONCATENATE(FM$2,FP$1),$B$3:$UUU$272,ROW($N133)-2,FALSE))</f>
        <v>0</v>
      </c>
      <c r="FQ133" s="81">
        <f>IF(FQ$266=Equivalencies!$AE$23,'Site 16'!$H131,HLOOKUP(CONCATENATE(FM$2,FQ$1),$B$3:$UUU$272,ROW($O133)-2,FALSE))</f>
        <v>0</v>
      </c>
      <c r="FR133" s="40"/>
      <c r="FS133" s="40"/>
      <c r="FT133" s="40"/>
      <c r="FU133" s="72"/>
      <c r="FV133" s="73" t="str">
        <f t="shared" si="66"/>
        <v>17Added Service #2:List staff by title based on FTE allocation assigned to the new service3</v>
      </c>
      <c r="FW133" s="168">
        <f>IF(GB$266=Equivalencies!$AE$23,'Site 17'!$C131,HLOOKUP(CONCATENATE(FX$2,FW$1),$B$3:$UUU$272,ROW($J133)-2,FALSE))</f>
        <v>0</v>
      </c>
      <c r="FX133" s="168" t="e">
        <f>IF($S$264=Equivalencies!$AE$23,#REF!,HLOOKUP(CONCATENATE($O$2,FX$1),$B$3:$UUU$272,ROW(#REF!)-2,FALSE))</f>
        <v>#REF!</v>
      </c>
      <c r="FY133" s="168" t="e">
        <f>IF($S$264=Equivalencies!$AE$23,#REF!,HLOOKUP(CONCATENATE($O$2,FY$1),$B$3:$UUU$272,ROW(FU133)-2,FALSE))</f>
        <v>#REF!</v>
      </c>
      <c r="FZ133" s="81">
        <f>IF(GB$266=Equivalencies!$AE$23,'Site 17'!$F131,HLOOKUP(CONCATENATE(FX$2,FZ$1),$B$3:$UUU$272,ROW($M133)-2,FALSE))</f>
        <v>0</v>
      </c>
      <c r="GA133" s="81">
        <f>IF(GB$266=Equivalencies!$AE$23,'Site 17'!$G131,HLOOKUP(CONCATENATE(FX$2,GA$1),$B$3:$UUU$272,ROW($N133)-2,FALSE))</f>
        <v>0</v>
      </c>
      <c r="GB133" s="81">
        <f>IF(GB$266=Equivalencies!$AE$23,'Site 17'!$H131,HLOOKUP(CONCATENATE(FX$2,GB$1),$B$3:$UUU$272,ROW($O133)-2,FALSE))</f>
        <v>0</v>
      </c>
      <c r="GC133" s="40"/>
      <c r="GD133" s="40"/>
      <c r="GE133" s="40"/>
      <c r="GF133" s="72"/>
      <c r="GG133" s="73" t="str">
        <f t="shared" si="67"/>
        <v>18Added Service #2:List staff by title based on FTE allocation assigned to the new service3</v>
      </c>
      <c r="GH133" s="168">
        <f>IF(GM$266=Equivalencies!$AE$23,'Site 18'!$C131,HLOOKUP(CONCATENATE(GI$2,GH$1),$B$3:$UUU$272,ROW($J133)-2,FALSE))</f>
        <v>0</v>
      </c>
      <c r="GI133" s="168" t="e">
        <f>IF($S$264=Equivalencies!$AE$23,#REF!,HLOOKUP(CONCATENATE($O$2,GI$1),$B$3:$UUU$272,ROW(#REF!)-2,FALSE))</f>
        <v>#REF!</v>
      </c>
      <c r="GJ133" s="168" t="e">
        <f>IF($S$264=Equivalencies!$AE$23,#REF!,HLOOKUP(CONCATENATE($O$2,GJ$1),$B$3:$UUU$272,ROW(GF133)-2,FALSE))</f>
        <v>#REF!</v>
      </c>
      <c r="GK133" s="81">
        <f>IF(GM$266=Equivalencies!$AE$23,'Site 18'!$F131,HLOOKUP(CONCATENATE(GI$2,GK$1),$B$3:$UUU$272,ROW($M133)-2,FALSE))</f>
        <v>0</v>
      </c>
      <c r="GL133" s="81">
        <f>IF(GM$266=Equivalencies!$AE$23,'Site 18'!$G131,HLOOKUP(CONCATENATE(GI$2,GL$1),$B$3:$UUU$272,ROW($N133)-2,FALSE))</f>
        <v>0</v>
      </c>
      <c r="GM133" s="81">
        <f>IF(GM$266=Equivalencies!$AE$23,'Site 18'!$H131,HLOOKUP(CONCATENATE(GI$2,GM$1),$B$3:$UUU$272,ROW($O133)-2,FALSE))</f>
        <v>0</v>
      </c>
      <c r="GN133" s="40"/>
      <c r="GO133" s="40"/>
      <c r="GP133" s="40"/>
      <c r="GQ133" s="72"/>
      <c r="GR133" s="73" t="str">
        <f t="shared" si="68"/>
        <v>19Added Service #2:List staff by title based on FTE allocation assigned to the new service3</v>
      </c>
      <c r="GS133" s="168">
        <f>IF(GX$266=Equivalencies!$AE$23,'Site 19'!$C131,HLOOKUP(CONCATENATE(GT$2,GS$1),$B$3:$UUU$272,ROW($J133)-2,FALSE))</f>
        <v>0</v>
      </c>
      <c r="GT133" s="168" t="e">
        <f>IF($S$264=Equivalencies!$AE$23,#REF!,HLOOKUP(CONCATENATE($O$2,GT$1),$B$3:$UUU$272,ROW(#REF!)-2,FALSE))</f>
        <v>#REF!</v>
      </c>
      <c r="GU133" s="168" t="e">
        <f>IF($S$264=Equivalencies!$AE$23,#REF!,HLOOKUP(CONCATENATE($O$2,GU$1),$B$3:$UUU$272,ROW(GQ133)-2,FALSE))</f>
        <v>#REF!</v>
      </c>
      <c r="GV133" s="81">
        <f>IF(GX$266=Equivalencies!$AE$23,'Site 19'!$F131,HLOOKUP(CONCATENATE(GT$2,GV$1),$B$3:$UUU$272,ROW($M133)-2,FALSE))</f>
        <v>0</v>
      </c>
      <c r="GW133" s="81">
        <f>IF(GX$266=Equivalencies!$AE$23,'Site 19'!$G131,HLOOKUP(CONCATENATE(GT$2,GW$1),$B$3:$UUU$272,ROW($N133)-2,FALSE))</f>
        <v>0</v>
      </c>
      <c r="GX133" s="81">
        <f>IF(GX$266=Equivalencies!$AE$23,'Site 19'!$H131,HLOOKUP(CONCATENATE(GT$2,GX$1),$B$3:$UUU$272,ROW($O133)-2,FALSE))</f>
        <v>0</v>
      </c>
      <c r="GY133" s="40"/>
      <c r="GZ133" s="40"/>
      <c r="HA133" s="40"/>
      <c r="HB133" s="72"/>
      <c r="HC133" s="73" t="str">
        <f t="shared" si="69"/>
        <v>20Added Service #2:List staff by title based on FTE allocation assigned to the new service3</v>
      </c>
      <c r="HD133" s="168">
        <f>IF(HI$266=Equivalencies!$AE$23,'Site 20'!$C131,HLOOKUP(CONCATENATE(HE$2,HD$1),$B$3:$UUU$272,ROW($J133)-2,FALSE))</f>
        <v>0</v>
      </c>
      <c r="HE133" s="168" t="e">
        <f>IF($S$264=Equivalencies!$AE$23,#REF!,HLOOKUP(CONCATENATE($O$2,HE$1),$B$3:$UUU$272,ROW(#REF!)-2,FALSE))</f>
        <v>#REF!</v>
      </c>
      <c r="HF133" s="168" t="e">
        <f>IF($S$264=Equivalencies!$AE$23,#REF!,HLOOKUP(CONCATENATE($O$2,HF$1),$B$3:$UUU$272,ROW(HB133)-2,FALSE))</f>
        <v>#REF!</v>
      </c>
      <c r="HG133" s="81">
        <f>IF(HI$266=Equivalencies!$AE$23,'Site 20'!$F131,HLOOKUP(CONCATENATE(HE$2,HG$1),$B$3:$UUU$272,ROW($M133)-2,FALSE))</f>
        <v>0</v>
      </c>
      <c r="HH133" s="81">
        <f>IF(HI$266=Equivalencies!$AE$23,'Site 20'!$G131,HLOOKUP(CONCATENATE(HE$2,HH$1),$B$3:$UUU$272,ROW($N133)-2,FALSE))</f>
        <v>0</v>
      </c>
      <c r="HI133" s="81">
        <f>IF(HI$266=Equivalencies!$AE$23,'Site 20'!$H131,HLOOKUP(CONCATENATE(HE$2,HI$1),$B$3:$UUU$272,ROW($O133)-2,FALSE))</f>
        <v>0</v>
      </c>
      <c r="HJ133" s="40"/>
      <c r="HK133" s="40"/>
      <c r="HL133" s="40"/>
      <c r="HM133" s="72"/>
      <c r="HN133" s="73" t="str">
        <f t="shared" si="70"/>
        <v>21Added Service #2:List staff by title based on FTE allocation assigned to the new service3</v>
      </c>
      <c r="HO133" s="168">
        <f>IF(HT$266=Equivalencies!$AE$23,'Site 21'!$C131,HLOOKUP(CONCATENATE(HP$2,HO$1),$B$3:$UUU$272,ROW($J133)-2,FALSE))</f>
        <v>0</v>
      </c>
      <c r="HP133" s="168" t="e">
        <f>IF($S$264=Equivalencies!$AE$23,#REF!,HLOOKUP(CONCATENATE($O$2,HP$1),$B$3:$UUU$272,ROW(#REF!)-2,FALSE))</f>
        <v>#REF!</v>
      </c>
      <c r="HQ133" s="168" t="e">
        <f>IF($S$264=Equivalencies!$AE$23,#REF!,HLOOKUP(CONCATENATE($O$2,HQ$1),$B$3:$UUU$272,ROW(HM133)-2,FALSE))</f>
        <v>#REF!</v>
      </c>
      <c r="HR133" s="81">
        <f>IF(HT$266=Equivalencies!$AE$23,'Site 21'!$F131,HLOOKUP(CONCATENATE(HP$2,HR$1),$B$3:$UUU$272,ROW($M133)-2,FALSE))</f>
        <v>0</v>
      </c>
      <c r="HS133" s="81">
        <f>IF(HT$266=Equivalencies!$AE$23,'Site 21'!$G131,HLOOKUP(CONCATENATE(HP$2,HS$1),$B$3:$UUU$272,ROW($N133)-2,FALSE))</f>
        <v>0</v>
      </c>
      <c r="HT133" s="81">
        <f>IF(HT$266=Equivalencies!$AE$23,'Site 21'!$H131,HLOOKUP(CONCATENATE(HP$2,HT$1),$B$3:$UUU$272,ROW($O133)-2,FALSE))</f>
        <v>0</v>
      </c>
      <c r="HU133" s="40"/>
      <c r="HV133" s="40"/>
      <c r="HW133" s="40"/>
      <c r="HX133" s="72"/>
      <c r="HY133" s="73" t="str">
        <f t="shared" si="71"/>
        <v>22Added Service #2:List staff by title based on FTE allocation assigned to the new service3</v>
      </c>
      <c r="HZ133" s="168">
        <f>IF(IE$266=Equivalencies!$AE$23,'Site 22'!$C131,HLOOKUP(CONCATENATE(IA$2,HZ$1),$B$3:$UUU$272,ROW($J133)-2,FALSE))</f>
        <v>0</v>
      </c>
      <c r="IA133" s="168" t="e">
        <f>IF($S$264=Equivalencies!$AE$23,#REF!,HLOOKUP(CONCATENATE($O$2,IA$1),$B$3:$UUU$272,ROW(#REF!)-2,FALSE))</f>
        <v>#REF!</v>
      </c>
      <c r="IB133" s="168" t="e">
        <f>IF($S$264=Equivalencies!$AE$23,#REF!,HLOOKUP(CONCATENATE($O$2,IB$1),$B$3:$UUU$272,ROW(HX133)-2,FALSE))</f>
        <v>#REF!</v>
      </c>
      <c r="IC133" s="81">
        <f>IF(IE$266=Equivalencies!$AE$23,'Site 22'!$F131,HLOOKUP(CONCATENATE(IA$2,IC$1),$B$3:$UUU$272,ROW($M133)-2,FALSE))</f>
        <v>0</v>
      </c>
      <c r="ID133" s="81">
        <f>IF(IE$266=Equivalencies!$AE$23,'Site 22'!$G131,HLOOKUP(CONCATENATE(IA$2,ID$1),$B$3:$UUU$272,ROW($N133)-2,FALSE))</f>
        <v>0</v>
      </c>
      <c r="IE133" s="81">
        <f>IF(IE$266=Equivalencies!$AE$23,'Site 22'!$H131,HLOOKUP(CONCATENATE(IA$2,IE$1),$B$3:$UUU$272,ROW($O133)-2,FALSE))</f>
        <v>0</v>
      </c>
      <c r="IF133" s="40"/>
      <c r="IG133" s="40"/>
      <c r="IH133" s="40"/>
      <c r="II133" s="72"/>
      <c r="IJ133" s="73" t="str">
        <f t="shared" si="72"/>
        <v>23Added Service #2:List staff by title based on FTE allocation assigned to the new service3</v>
      </c>
      <c r="IK133" s="168">
        <f>IF(IP$266=Equivalencies!$AE$23,'Site 23'!$C131,HLOOKUP(CONCATENATE(IL$2,IK$1),$B$3:$UUU$272,ROW($J133)-2,FALSE))</f>
        <v>0</v>
      </c>
      <c r="IL133" s="168" t="e">
        <f>IF($S$264=Equivalencies!$AE$23,#REF!,HLOOKUP(CONCATENATE($O$2,IL$1),$B$3:$UUU$272,ROW(#REF!)-2,FALSE))</f>
        <v>#REF!</v>
      </c>
      <c r="IM133" s="168" t="e">
        <f>IF($S$264=Equivalencies!$AE$23,#REF!,HLOOKUP(CONCATENATE($O$2,IM$1),$B$3:$UUU$272,ROW(II133)-2,FALSE))</f>
        <v>#REF!</v>
      </c>
      <c r="IN133" s="81">
        <f>IF(IP$266=Equivalencies!$AE$23,'Site 23'!$F131,HLOOKUP(CONCATENATE(IL$2,IN$1),$B$3:$UUU$272,ROW($M133)-2,FALSE))</f>
        <v>0</v>
      </c>
      <c r="IO133" s="81">
        <f>IF(IP$266=Equivalencies!$AE$23,'Site 23'!$G131,HLOOKUP(CONCATENATE(IL$2,IO$1),$B$3:$UUU$272,ROW($N133)-2,FALSE))</f>
        <v>0</v>
      </c>
      <c r="IP133" s="81">
        <f>IF(IP$266=Equivalencies!$AE$23,'Site 23'!$H131,HLOOKUP(CONCATENATE(IL$2,IP$1),$B$3:$UUU$272,ROW($O133)-2,FALSE))</f>
        <v>0</v>
      </c>
      <c r="IQ133" s="40"/>
      <c r="IR133" s="40"/>
      <c r="IS133" s="40"/>
      <c r="IT133" s="72"/>
      <c r="IU133" s="73" t="str">
        <f t="shared" si="73"/>
        <v>24Added Service #2:List staff by title based on FTE allocation assigned to the new service3</v>
      </c>
      <c r="IV133" s="168">
        <f>IF(JA$266=Equivalencies!$AE$23,'Site 24'!$C131,HLOOKUP(CONCATENATE(IW$2,IV$1),$B$3:$UUU$272,ROW($J133)-2,FALSE))</f>
        <v>0</v>
      </c>
      <c r="IW133" s="168" t="e">
        <f>IF($S$264=Equivalencies!$AE$23,#REF!,HLOOKUP(CONCATENATE($O$2,IW$1),$B$3:$UUU$272,ROW(#REF!)-2,FALSE))</f>
        <v>#REF!</v>
      </c>
      <c r="IX133" s="168" t="e">
        <f>IF($S$264=Equivalencies!$AE$23,#REF!,HLOOKUP(CONCATENATE($O$2,IX$1),$B$3:$UUU$272,ROW(IT133)-2,FALSE))</f>
        <v>#REF!</v>
      </c>
      <c r="IY133" s="81">
        <f>IF(JA$266=Equivalencies!$AE$23,'Site 24'!$F131,HLOOKUP(CONCATENATE(IW$2,IY$1),$B$3:$UUU$272,ROW($M133)-2,FALSE))</f>
        <v>0</v>
      </c>
      <c r="IZ133" s="81">
        <f>IF(JA$266=Equivalencies!$AE$23,'Site 24'!$G131,HLOOKUP(CONCATENATE(IW$2,IZ$1),$B$3:$UUU$272,ROW($N133)-2,FALSE))</f>
        <v>0</v>
      </c>
      <c r="JA133" s="81">
        <f>IF(JA$266=Equivalencies!$AE$23,'Site 24'!$H131,HLOOKUP(CONCATENATE(IW$2,JA$1),$B$3:$UUU$272,ROW($O133)-2,FALSE))</f>
        <v>0</v>
      </c>
      <c r="JB133" s="40"/>
      <c r="JC133" s="40"/>
      <c r="JD133" s="40"/>
      <c r="JE133" s="72"/>
      <c r="JF133" s="73" t="str">
        <f t="shared" si="74"/>
        <v>25Added Service #2:List staff by title based on FTE allocation assigned to the new service3</v>
      </c>
      <c r="JG133" s="168">
        <f>IF(JL$266=Equivalencies!$AE$23,'Site 25'!$C131,HLOOKUP(CONCATENATE(JH$2,JG$1),$B$3:$UUU$272,ROW($J133)-2,FALSE))</f>
        <v>0</v>
      </c>
      <c r="JH133" s="168" t="e">
        <f>IF($S$264=Equivalencies!$AE$23,#REF!,HLOOKUP(CONCATENATE($O$2,JH$1),$B$3:$UUU$272,ROW(#REF!)-2,FALSE))</f>
        <v>#REF!</v>
      </c>
      <c r="JI133" s="168" t="e">
        <f>IF($S$264=Equivalencies!$AE$23,#REF!,HLOOKUP(CONCATENATE($O$2,JI$1),$B$3:$UUU$272,ROW(JE133)-2,FALSE))</f>
        <v>#REF!</v>
      </c>
      <c r="JJ133" s="81">
        <f>IF(JL$266=Equivalencies!$AE$23,'Site 25'!$F131,HLOOKUP(CONCATENATE(JH$2,JJ$1),$B$3:$UUU$272,ROW($M133)-2,FALSE))</f>
        <v>0</v>
      </c>
      <c r="JK133" s="81">
        <f>IF(JL$266=Equivalencies!$AE$23,'Site 25'!$G131,HLOOKUP(CONCATENATE(JH$2,JK$1),$B$3:$UUU$272,ROW($N133)-2,FALSE))</f>
        <v>0</v>
      </c>
      <c r="JL133" s="81">
        <f>IF(JL$266=Equivalencies!$AE$23,'Site 25'!$H131,HLOOKUP(CONCATENATE(JH$2,JL$1),$B$3:$UUU$272,ROW($O133)-2,FALSE))</f>
        <v>0</v>
      </c>
      <c r="JM133" s="40"/>
      <c r="JN133" s="40"/>
      <c r="JO133" s="40"/>
      <c r="JP133" s="72"/>
      <c r="JQ133" s="73" t="str">
        <f t="shared" si="75"/>
        <v>26Added Service #2:List staff by title based on FTE allocation assigned to the new service3</v>
      </c>
      <c r="JR133" s="168">
        <f>IF(JW$266=Equivalencies!$AE$23,'Site 26'!$C131,HLOOKUP(CONCATENATE(JS$2,JR$1),$B$3:$UUU$272,ROW($J133)-2,FALSE))</f>
        <v>0</v>
      </c>
      <c r="JS133" s="168" t="e">
        <f>IF($S$264=Equivalencies!$AE$23,#REF!,HLOOKUP(CONCATENATE($O$2,JS$1),$B$3:$UUU$272,ROW(#REF!)-2,FALSE))</f>
        <v>#REF!</v>
      </c>
      <c r="JT133" s="168" t="e">
        <f>IF($S$264=Equivalencies!$AE$23,#REF!,HLOOKUP(CONCATENATE($O$2,JT$1),$B$3:$UUU$272,ROW(JP133)-2,FALSE))</f>
        <v>#REF!</v>
      </c>
      <c r="JU133" s="81">
        <f>IF(JW$266=Equivalencies!$AE$23,'Site 26'!$F131,HLOOKUP(CONCATENATE(JS$2,JU$1),$B$3:$UUU$272,ROW($M133)-2,FALSE))</f>
        <v>0</v>
      </c>
      <c r="JV133" s="81">
        <f>IF(JW$266=Equivalencies!$AE$23,'Site 26'!$G131,HLOOKUP(CONCATENATE(JS$2,JV$1),$B$3:$UUU$272,ROW($N133)-2,FALSE))</f>
        <v>0</v>
      </c>
      <c r="JW133" s="81">
        <f>IF(JW$266=Equivalencies!$AE$23,'Site 26'!$H131,HLOOKUP(CONCATENATE(JS$2,JW$1),$B$3:$UUU$272,ROW($O133)-2,FALSE))</f>
        <v>0</v>
      </c>
      <c r="JX133" s="40"/>
      <c r="JY133" s="40"/>
      <c r="JZ133" s="40"/>
      <c r="KA133" s="72"/>
      <c r="KB133" s="73" t="str">
        <f t="shared" si="76"/>
        <v>27Added Service #2:List staff by title based on FTE allocation assigned to the new service3</v>
      </c>
      <c r="KC133" s="168">
        <f>IF(KH$266=Equivalencies!$AE$23,'Site 27'!$C131,HLOOKUP(CONCATENATE(KD$2,KC$1),$B$3:$UUU$272,ROW($J133)-2,FALSE))</f>
        <v>0</v>
      </c>
      <c r="KD133" s="168" t="e">
        <f>IF($S$264=Equivalencies!$AE$23,#REF!,HLOOKUP(CONCATENATE($O$2,KD$1),$B$3:$UUU$272,ROW(#REF!)-2,FALSE))</f>
        <v>#REF!</v>
      </c>
      <c r="KE133" s="168" t="e">
        <f>IF($S$264=Equivalencies!$AE$23,#REF!,HLOOKUP(CONCATENATE($O$2,KE$1),$B$3:$UUU$272,ROW(KA133)-2,FALSE))</f>
        <v>#REF!</v>
      </c>
      <c r="KF133" s="81">
        <f>IF(KH$266=Equivalencies!$AE$23,'Site 27'!$F131,HLOOKUP(CONCATENATE(KD$2,KF$1),$B$3:$UUU$272,ROW($M133)-2,FALSE))</f>
        <v>0</v>
      </c>
      <c r="KG133" s="81">
        <f>IF(KH$266=Equivalencies!$AE$23,'Site 27'!$G131,HLOOKUP(CONCATENATE(KD$2,KG$1),$B$3:$UUU$272,ROW($N133)-2,FALSE))</f>
        <v>0</v>
      </c>
      <c r="KH133" s="81">
        <f>IF(KH$266=Equivalencies!$AE$23,'Site 27'!$H131,HLOOKUP(CONCATENATE(KD$2,KH$1),$B$3:$UUU$272,ROW($O133)-2,FALSE))</f>
        <v>0</v>
      </c>
      <c r="KI133" s="40"/>
      <c r="KJ133" s="40"/>
      <c r="KK133" s="40"/>
      <c r="KL133" s="72"/>
      <c r="KM133" s="73" t="str">
        <f t="shared" si="77"/>
        <v>28Added Service #2:List staff by title based on FTE allocation assigned to the new service3</v>
      </c>
      <c r="KN133" s="168">
        <f>IF(KS$266=Equivalencies!$AE$23,'Site 28'!$C131,HLOOKUP(CONCATENATE(KO$2,KN$1),$B$3:$UUU$272,ROW($J133)-2,FALSE))</f>
        <v>0</v>
      </c>
      <c r="KO133" s="168" t="e">
        <f>IF($S$264=Equivalencies!$AE$23,#REF!,HLOOKUP(CONCATENATE($O$2,KO$1),$B$3:$UUU$272,ROW(#REF!)-2,FALSE))</f>
        <v>#REF!</v>
      </c>
      <c r="KP133" s="168" t="e">
        <f>IF($S$264=Equivalencies!$AE$23,#REF!,HLOOKUP(CONCATENATE($O$2,KP$1),$B$3:$UUU$272,ROW(KL133)-2,FALSE))</f>
        <v>#REF!</v>
      </c>
      <c r="KQ133" s="81">
        <f>IF(KS$266=Equivalencies!$AE$23,'Site 28'!$F131,HLOOKUP(CONCATENATE(KO$2,KQ$1),$B$3:$UUU$272,ROW($M133)-2,FALSE))</f>
        <v>0</v>
      </c>
      <c r="KR133" s="81">
        <f>IF(KS$266=Equivalencies!$AE$23,'Site 28'!$G131,HLOOKUP(CONCATENATE(KO$2,KR$1),$B$3:$UUU$272,ROW($N133)-2,FALSE))</f>
        <v>0</v>
      </c>
      <c r="KS133" s="81">
        <f>IF(KS$266=Equivalencies!$AE$23,'Site 28'!$H131,HLOOKUP(CONCATENATE(KO$2,KS$1),$B$3:$UUU$272,ROW($O133)-2,FALSE))</f>
        <v>0</v>
      </c>
      <c r="KT133" s="40"/>
      <c r="KU133" s="40"/>
      <c r="KV133" s="40"/>
      <c r="KW133" s="72"/>
      <c r="KX133" s="73" t="str">
        <f t="shared" si="78"/>
        <v>29Added Service #2:List staff by title based on FTE allocation assigned to the new service3</v>
      </c>
      <c r="KY133" s="168">
        <f>IF(LD$266=Equivalencies!$AE$23,'Site 29'!$C131,HLOOKUP(CONCATENATE(KZ$2,KY$1),$B$3:$UUU$272,ROW($J133)-2,FALSE))</f>
        <v>0</v>
      </c>
      <c r="KZ133" s="168" t="e">
        <f>IF($S$264=Equivalencies!$AE$23,#REF!,HLOOKUP(CONCATENATE($O$2,KZ$1),$B$3:$UUU$272,ROW(#REF!)-2,FALSE))</f>
        <v>#REF!</v>
      </c>
      <c r="LA133" s="168" t="e">
        <f>IF($S$264=Equivalencies!$AE$23,#REF!,HLOOKUP(CONCATENATE($O$2,LA$1),$B$3:$UUU$272,ROW(KW133)-2,FALSE))</f>
        <v>#REF!</v>
      </c>
      <c r="LB133" s="81">
        <f>IF(LD$266=Equivalencies!$AE$23,'Site 29'!$F131,HLOOKUP(CONCATENATE(KZ$2,LB$1),$B$3:$UUU$272,ROW($M133)-2,FALSE))</f>
        <v>0</v>
      </c>
      <c r="LC133" s="81">
        <f>IF(LD$266=Equivalencies!$AE$23,'Site 29'!$G131,HLOOKUP(CONCATENATE(KZ$2,LC$1),$B$3:$UUU$272,ROW($N133)-2,FALSE))</f>
        <v>0</v>
      </c>
      <c r="LD133" s="81">
        <f>IF(LD$266=Equivalencies!$AE$23,'Site 29'!$H131,HLOOKUP(CONCATENATE(KZ$2,LD$1),$B$3:$UUU$272,ROW($O133)-2,FALSE))</f>
        <v>0</v>
      </c>
      <c r="LE133" s="40"/>
      <c r="LF133" s="40"/>
      <c r="LG133" s="40"/>
      <c r="LH133" s="72"/>
      <c r="LI133" s="73" t="str">
        <f t="shared" si="79"/>
        <v>30Added Service #2:List staff by title based on FTE allocation assigned to the new service3</v>
      </c>
      <c r="LJ133" s="168">
        <f>IF(LO$266=Equivalencies!$AE$23,'Site 30'!$C131,HLOOKUP(CONCATENATE(LK$2,LJ$1),$B$3:$UUU$272,ROW($J133)-2,FALSE))</f>
        <v>0</v>
      </c>
      <c r="LK133" s="168" t="e">
        <f>IF($S$264=Equivalencies!$AE$23,#REF!,HLOOKUP(CONCATENATE($O$2,LK$1),$B$3:$UUU$272,ROW(#REF!)-2,FALSE))</f>
        <v>#REF!</v>
      </c>
      <c r="LL133" s="168" t="e">
        <f>IF($S$264=Equivalencies!$AE$23,#REF!,HLOOKUP(CONCATENATE($O$2,LL$1),$B$3:$UUU$272,ROW(LH133)-2,FALSE))</f>
        <v>#REF!</v>
      </c>
      <c r="LM133" s="81">
        <f>IF(LO$266=Equivalencies!$AE$23,'Site 30'!$F131,HLOOKUP(CONCATENATE(LK$2,LM$1),$B$3:$UUU$272,ROW($M133)-2,FALSE))</f>
        <v>0</v>
      </c>
      <c r="LN133" s="81">
        <f>IF(LO$266=Equivalencies!$AE$23,'Site 30'!$G131,HLOOKUP(CONCATENATE(LK$2,LN$1),$B$3:$UUU$272,ROW($N133)-2,FALSE))</f>
        <v>0</v>
      </c>
      <c r="LO133" s="81">
        <f>IF(LO$266=Equivalencies!$AE$23,'Site 30'!$H131,HLOOKUP(CONCATENATE(LK$2,LO$1),$B$3:$UUU$272,ROW($O133)-2,FALSE))</f>
        <v>0</v>
      </c>
      <c r="LP133" s="40"/>
      <c r="LQ133" s="40"/>
      <c r="LR133" s="40"/>
      <c r="LS133" s="72"/>
      <c r="LT133" s="73" t="str">
        <f t="shared" si="80"/>
        <v>31Added Service #2:List staff by title based on FTE allocation assigned to the new service3</v>
      </c>
      <c r="LU133" s="168">
        <f>IF(LZ$266=Equivalencies!$AE$23,'Site 31'!$C131,HLOOKUP(CONCATENATE(LV$2,LU$1),$B$3:$UUU$272,ROW($J133)-2,FALSE))</f>
        <v>0</v>
      </c>
      <c r="LV133" s="168" t="e">
        <f>IF($S$264=Equivalencies!$AE$23,#REF!,HLOOKUP(CONCATENATE($O$2,LV$1),$B$3:$UUU$272,ROW(#REF!)-2,FALSE))</f>
        <v>#REF!</v>
      </c>
      <c r="LW133" s="168" t="e">
        <f>IF($S$264=Equivalencies!$AE$23,#REF!,HLOOKUP(CONCATENATE($O$2,LW$1),$B$3:$UUU$272,ROW(LS133)-2,FALSE))</f>
        <v>#REF!</v>
      </c>
      <c r="LX133" s="81">
        <f>IF(LZ$266=Equivalencies!$AE$23,'Site 31'!$F131,HLOOKUP(CONCATENATE(LV$2,LX$1),$B$3:$UUU$272,ROW($M133)-2,FALSE))</f>
        <v>0</v>
      </c>
      <c r="LY133" s="81">
        <f>IF(LZ$266=Equivalencies!$AE$23,'Site 31'!$G131,HLOOKUP(CONCATENATE(LV$2,LY$1),$B$3:$UUU$272,ROW($N133)-2,FALSE))</f>
        <v>0</v>
      </c>
      <c r="LZ133" s="81">
        <f>IF(LZ$266=Equivalencies!$AE$23,'Site 31'!$H131,HLOOKUP(CONCATENATE(LV$2,LZ$1),$B$3:$UUU$272,ROW($O133)-2,FALSE))</f>
        <v>0</v>
      </c>
      <c r="MA133" s="40"/>
      <c r="MB133" s="40"/>
      <c r="MC133" s="40"/>
      <c r="MD133" s="72"/>
      <c r="ME133" s="73" t="str">
        <f t="shared" si="81"/>
        <v>32Added Service #2:List staff by title based on FTE allocation assigned to the new service3</v>
      </c>
      <c r="MF133" s="168">
        <f>IF(MK$266=Equivalencies!$AE$23,'Site 32'!$C131,HLOOKUP(CONCATENATE(MG$2,MF$1),$B$3:$UUU$272,ROW($J133)-2,FALSE))</f>
        <v>0</v>
      </c>
      <c r="MG133" s="168" t="e">
        <f>IF($S$264=Equivalencies!$AE$23,#REF!,HLOOKUP(CONCATENATE($O$2,MG$1),$B$3:$UUU$272,ROW(#REF!)-2,FALSE))</f>
        <v>#REF!</v>
      </c>
      <c r="MH133" s="168" t="e">
        <f>IF($S$264=Equivalencies!$AE$23,#REF!,HLOOKUP(CONCATENATE($O$2,MH$1),$B$3:$UUU$272,ROW(MD133)-2,FALSE))</f>
        <v>#REF!</v>
      </c>
      <c r="MI133" s="81">
        <f>IF(MK$266=Equivalencies!$AE$23,'Site 32'!$F131,HLOOKUP(CONCATENATE(MG$2,MI$1),$B$3:$UUU$272,ROW($M133)-2,FALSE))</f>
        <v>0</v>
      </c>
      <c r="MJ133" s="81">
        <f>IF(MK$266=Equivalencies!$AE$23,'Site 32'!$G131,HLOOKUP(CONCATENATE(MG$2,MJ$1),$B$3:$UUU$272,ROW($N133)-2,FALSE))</f>
        <v>0</v>
      </c>
      <c r="MK133" s="81">
        <f>IF(MK$266=Equivalencies!$AE$23,'Site 32'!$H131,HLOOKUP(CONCATENATE(MG$2,MK$1),$B$3:$UUU$272,ROW($O133)-2,FALSE))</f>
        <v>0</v>
      </c>
      <c r="ML133" s="40"/>
      <c r="MM133" s="40"/>
      <c r="MN133" s="40"/>
      <c r="MO133" s="72"/>
      <c r="MP133" s="73" t="str">
        <f t="shared" si="82"/>
        <v>33Added Service #2:List staff by title based on FTE allocation assigned to the new service3</v>
      </c>
      <c r="MQ133" s="168">
        <f>IF(MV$266=Equivalencies!$AE$23,'Site 33'!$C131,HLOOKUP(CONCATENATE(MR$2,MQ$1),$B$3:$UUU$272,ROW($J133)-2,FALSE))</f>
        <v>0</v>
      </c>
      <c r="MR133" s="168" t="e">
        <f>IF($S$264=Equivalencies!$AE$23,#REF!,HLOOKUP(CONCATENATE($O$2,MR$1),$B$3:$UUU$272,ROW(#REF!)-2,FALSE))</f>
        <v>#REF!</v>
      </c>
      <c r="MS133" s="168" t="e">
        <f>IF($S$264=Equivalencies!$AE$23,#REF!,HLOOKUP(CONCATENATE($O$2,MS$1),$B$3:$UUU$272,ROW(MO133)-2,FALSE))</f>
        <v>#REF!</v>
      </c>
      <c r="MT133" s="81">
        <f>IF(MV$266=Equivalencies!$AE$23,'Site 33'!$F131,HLOOKUP(CONCATENATE(MR$2,MT$1),$B$3:$UUU$272,ROW($M133)-2,FALSE))</f>
        <v>0</v>
      </c>
      <c r="MU133" s="81">
        <f>IF(MV$266=Equivalencies!$AE$23,'Site 33'!$G131,HLOOKUP(CONCATENATE(MR$2,MU$1),$B$3:$UUU$272,ROW($N133)-2,FALSE))</f>
        <v>0</v>
      </c>
      <c r="MV133" s="81">
        <f>IF(MV$266=Equivalencies!$AE$23,'Site 33'!$H131,HLOOKUP(CONCATENATE(MR$2,MV$1),$B$3:$UUU$272,ROW($O133)-2,FALSE))</f>
        <v>0</v>
      </c>
      <c r="MW133" s="40"/>
      <c r="MX133" s="40"/>
      <c r="MY133" s="40"/>
      <c r="MZ133" s="72"/>
      <c r="NA133" s="73" t="str">
        <f t="shared" si="83"/>
        <v>34Added Service #2:List staff by title based on FTE allocation assigned to the new service3</v>
      </c>
      <c r="NB133" s="168">
        <f>IF(NG$266=Equivalencies!$AE$23,'Site 34'!$C131,HLOOKUP(CONCATENATE(NC$2,NB$1),$B$3:$UUU$272,ROW($J133)-2,FALSE))</f>
        <v>0</v>
      </c>
      <c r="NC133" s="168" t="e">
        <f>IF($S$264=Equivalencies!$AE$23,#REF!,HLOOKUP(CONCATENATE($O$2,NC$1),$B$3:$UUU$272,ROW(#REF!)-2,FALSE))</f>
        <v>#REF!</v>
      </c>
      <c r="ND133" s="168" t="e">
        <f>IF($S$264=Equivalencies!$AE$23,#REF!,HLOOKUP(CONCATENATE($O$2,ND$1),$B$3:$UUU$272,ROW(MZ133)-2,FALSE))</f>
        <v>#REF!</v>
      </c>
      <c r="NE133" s="81">
        <f>IF(NG$266=Equivalencies!$AE$23,'Site 34'!$F131,HLOOKUP(CONCATENATE(NC$2,NE$1),$B$3:$UUU$272,ROW($M133)-2,FALSE))</f>
        <v>0</v>
      </c>
      <c r="NF133" s="81">
        <f>IF(NG$266=Equivalencies!$AE$23,'Site 34'!$G131,HLOOKUP(CONCATENATE(NC$2,NF$1),$B$3:$UUU$272,ROW($N133)-2,FALSE))</f>
        <v>0</v>
      </c>
      <c r="NG133" s="81">
        <f>IF(NG$266=Equivalencies!$AE$23,'Site 34'!$H131,HLOOKUP(CONCATENATE(NC$2,NG$1),$B$3:$UUU$272,ROW($O133)-2,FALSE))</f>
        <v>0</v>
      </c>
      <c r="NH133" s="40"/>
      <c r="NI133" s="40"/>
      <c r="NJ133" s="40"/>
      <c r="NK133" s="72"/>
      <c r="NL133" s="73" t="str">
        <f t="shared" si="84"/>
        <v>35Added Service #2:List staff by title based on FTE allocation assigned to the new service3</v>
      </c>
      <c r="NM133" s="168">
        <f>IF(NR$266=Equivalencies!$AE$23,'Site 35'!$C131,HLOOKUP(CONCATENATE(NN$2,NM$1),$B$3:$UUU$272,ROW($J133)-2,FALSE))</f>
        <v>0</v>
      </c>
      <c r="NN133" s="168" t="e">
        <f>IF($S$264=Equivalencies!$AE$23,#REF!,HLOOKUP(CONCATENATE($O$2,NN$1),$B$3:$UUU$272,ROW(#REF!)-2,FALSE))</f>
        <v>#REF!</v>
      </c>
      <c r="NO133" s="168" t="e">
        <f>IF($S$264=Equivalencies!$AE$23,#REF!,HLOOKUP(CONCATENATE($O$2,NO$1),$B$3:$UUU$272,ROW(NK133)-2,FALSE))</f>
        <v>#REF!</v>
      </c>
      <c r="NP133" s="81">
        <f>IF(NR$266=Equivalencies!$AE$23,'Site 35'!$F131,HLOOKUP(CONCATENATE(NN$2,NP$1),$B$3:$UUU$272,ROW($M133)-2,FALSE))</f>
        <v>0</v>
      </c>
      <c r="NQ133" s="81">
        <f>IF(NR$266=Equivalencies!$AE$23,'Site 35'!$G131,HLOOKUP(CONCATENATE(NN$2,NQ$1),$B$3:$UUU$272,ROW($N133)-2,FALSE))</f>
        <v>0</v>
      </c>
      <c r="NR133" s="81">
        <f>IF(NR$266=Equivalencies!$AE$23,'Site 35'!$H131,HLOOKUP(CONCATENATE(NN$2,NR$1),$B$3:$UUU$272,ROW($O133)-2,FALSE))</f>
        <v>0</v>
      </c>
      <c r="NS133" s="40"/>
      <c r="NT133" s="40"/>
      <c r="NU133" s="40"/>
      <c r="NV133" s="72"/>
      <c r="NW133" s="73" t="str">
        <f t="shared" si="85"/>
        <v>36Added Service #2:List staff by title based on FTE allocation assigned to the new service3</v>
      </c>
      <c r="NX133" s="168">
        <f>IF(OC$266=Equivalencies!$AE$23,'Site 36'!$C131,HLOOKUP(CONCATENATE(NY$2,NX$1),$B$3:$UUU$272,ROW($J133)-2,FALSE))</f>
        <v>0</v>
      </c>
      <c r="NY133" s="168" t="e">
        <f>IF($S$264=Equivalencies!$AE$23,#REF!,HLOOKUP(CONCATENATE($O$2,NY$1),$B$3:$UUU$272,ROW(#REF!)-2,FALSE))</f>
        <v>#REF!</v>
      </c>
      <c r="NZ133" s="168" t="e">
        <f>IF($S$264=Equivalencies!$AE$23,#REF!,HLOOKUP(CONCATENATE($O$2,NZ$1),$B$3:$UUU$272,ROW(NV133)-2,FALSE))</f>
        <v>#REF!</v>
      </c>
      <c r="OA133" s="81">
        <f>IF(OC$266=Equivalencies!$AE$23,'Site 36'!$F131,HLOOKUP(CONCATENATE(NY$2,OA$1),$B$3:$UUU$272,ROW($M133)-2,FALSE))</f>
        <v>0</v>
      </c>
      <c r="OB133" s="81">
        <f>IF(OC$266=Equivalencies!$AE$23,'Site 36'!$G131,HLOOKUP(CONCATENATE(NY$2,OB$1),$B$3:$UUU$272,ROW($N133)-2,FALSE))</f>
        <v>0</v>
      </c>
      <c r="OC133" s="81">
        <f>IF(OC$266=Equivalencies!$AE$23,'Site 36'!$H131,HLOOKUP(CONCATENATE(NY$2,OC$1),$B$3:$UUU$272,ROW($O133)-2,FALSE))</f>
        <v>0</v>
      </c>
      <c r="OD133" s="40"/>
      <c r="OE133" s="40"/>
      <c r="OF133" s="40"/>
      <c r="OG133" s="72"/>
      <c r="OH133" s="73" t="str">
        <f t="shared" si="86"/>
        <v>37Added Service #2:List staff by title based on FTE allocation assigned to the new service3</v>
      </c>
      <c r="OI133" s="168">
        <f>IF(ON$266=Equivalencies!$AE$23,'Site 37'!$C131,HLOOKUP(CONCATENATE(OJ$2,OI$1),$B$3:$UUU$272,ROW($J133)-2,FALSE))</f>
        <v>0</v>
      </c>
      <c r="OJ133" s="168" t="e">
        <f>IF($S$264=Equivalencies!$AE$23,#REF!,HLOOKUP(CONCATENATE($O$2,OJ$1),$B$3:$UUU$272,ROW(#REF!)-2,FALSE))</f>
        <v>#REF!</v>
      </c>
      <c r="OK133" s="168" t="e">
        <f>IF($S$264=Equivalencies!$AE$23,#REF!,HLOOKUP(CONCATENATE($O$2,OK$1),$B$3:$UUU$272,ROW(OG133)-2,FALSE))</f>
        <v>#REF!</v>
      </c>
      <c r="OL133" s="81">
        <f>IF(ON$266=Equivalencies!$AE$23,'Site 37'!$F131,HLOOKUP(CONCATENATE(OJ$2,OL$1),$B$3:$UUU$272,ROW($M133)-2,FALSE))</f>
        <v>0</v>
      </c>
      <c r="OM133" s="81">
        <f>IF(ON$266=Equivalencies!$AE$23,'Site 37'!$G131,HLOOKUP(CONCATENATE(OJ$2,OM$1),$B$3:$UUU$272,ROW($N133)-2,FALSE))</f>
        <v>0</v>
      </c>
      <c r="ON133" s="81">
        <f>IF(ON$266=Equivalencies!$AE$23,'Site 37'!$H131,HLOOKUP(CONCATENATE(OJ$2,ON$1),$B$3:$UUU$272,ROW($O133)-2,FALSE))</f>
        <v>0</v>
      </c>
      <c r="OO133" s="40"/>
      <c r="OP133" s="40"/>
      <c r="OQ133" s="40"/>
      <c r="OR133" s="72"/>
      <c r="OS133" s="73" t="str">
        <f t="shared" si="87"/>
        <v>38Added Service #2:List staff by title based on FTE allocation assigned to the new service3</v>
      </c>
      <c r="OT133" s="168">
        <f>IF(OY$266=Equivalencies!$AE$23,'Site 38'!$C131,HLOOKUP(CONCATENATE(OU$2,OT$1),$B$3:$UUU$272,ROW($J133)-2,FALSE))</f>
        <v>0</v>
      </c>
      <c r="OU133" s="168" t="e">
        <f>IF($S$264=Equivalencies!$AE$23,#REF!,HLOOKUP(CONCATENATE($O$2,OU$1),$B$3:$UUU$272,ROW(#REF!)-2,FALSE))</f>
        <v>#REF!</v>
      </c>
      <c r="OV133" s="168" t="e">
        <f>IF($S$264=Equivalencies!$AE$23,#REF!,HLOOKUP(CONCATENATE($O$2,OV$1),$B$3:$UUU$272,ROW(OR133)-2,FALSE))</f>
        <v>#REF!</v>
      </c>
      <c r="OW133" s="81">
        <f>IF(OY$266=Equivalencies!$AE$23,'Site 38'!$F131,HLOOKUP(CONCATENATE(OU$2,OW$1),$B$3:$UUU$272,ROW($M133)-2,FALSE))</f>
        <v>0</v>
      </c>
      <c r="OX133" s="81">
        <f>IF(OY$266=Equivalencies!$AE$23,'Site 38'!$G131,HLOOKUP(CONCATENATE(OU$2,OX$1),$B$3:$UUU$272,ROW($N133)-2,FALSE))</f>
        <v>0</v>
      </c>
      <c r="OY133" s="81">
        <f>IF(OY$266=Equivalencies!$AE$23,'Site 38'!$H131,HLOOKUP(CONCATENATE(OU$2,OY$1),$B$3:$UUU$272,ROW($O133)-2,FALSE))</f>
        <v>0</v>
      </c>
      <c r="OZ133" s="40"/>
      <c r="PA133" s="40"/>
      <c r="PB133" s="40"/>
      <c r="PC133" s="72"/>
      <c r="PD133" s="73" t="str">
        <f t="shared" si="88"/>
        <v>39Added Service #2:List staff by title based on FTE allocation assigned to the new service3</v>
      </c>
      <c r="PE133" s="168">
        <f>IF(PJ$266=Equivalencies!$AE$23,'Site 39'!$C131,HLOOKUP(CONCATENATE(PF$2,PE$1),$B$3:$UUU$272,ROW($J133)-2,FALSE))</f>
        <v>0</v>
      </c>
      <c r="PF133" s="168" t="e">
        <f>IF($S$264=Equivalencies!$AE$23,#REF!,HLOOKUP(CONCATENATE($O$2,PF$1),$B$3:$UUU$272,ROW(#REF!)-2,FALSE))</f>
        <v>#REF!</v>
      </c>
      <c r="PG133" s="168" t="e">
        <f>IF($S$264=Equivalencies!$AE$23,#REF!,HLOOKUP(CONCATENATE($O$2,PG$1),$B$3:$UUU$272,ROW(PC133)-2,FALSE))</f>
        <v>#REF!</v>
      </c>
      <c r="PH133" s="81">
        <f>IF(PJ$266=Equivalencies!$AE$23,'Site 39'!$F131,HLOOKUP(CONCATENATE(PF$2,PH$1),$B$3:$UUU$272,ROW($M133)-2,FALSE))</f>
        <v>0</v>
      </c>
      <c r="PI133" s="81">
        <f>IF(PJ$266=Equivalencies!$AE$23,'Site 39'!$G131,HLOOKUP(CONCATENATE(PF$2,PI$1),$B$3:$UUU$272,ROW($N133)-2,FALSE))</f>
        <v>0</v>
      </c>
      <c r="PJ133" s="81">
        <f>IF(PJ$266=Equivalencies!$AE$23,'Site 39'!$H131,HLOOKUP(CONCATENATE(PF$2,PJ$1),$B$3:$UUU$272,ROW($O133)-2,FALSE))</f>
        <v>0</v>
      </c>
      <c r="PK133" s="40"/>
      <c r="PL133" s="40"/>
      <c r="PM133" s="40"/>
      <c r="PN133" s="72"/>
      <c r="PO133" s="73" t="str">
        <f t="shared" si="89"/>
        <v>40Added Service #2:List staff by title based on FTE allocation assigned to the new service3</v>
      </c>
      <c r="PP133" s="168">
        <f>IF(PU$266=Equivalencies!$AE$23,'Site 40'!$C131,HLOOKUP(CONCATENATE(PQ$2,PP$1),$B$3:$UUU$272,ROW($J133)-2,FALSE))</f>
        <v>0</v>
      </c>
      <c r="PQ133" s="168" t="e">
        <f>IF($S$264=Equivalencies!$AE$23,#REF!,HLOOKUP(CONCATENATE($O$2,PQ$1),$B$3:$UUU$272,ROW(#REF!)-2,FALSE))</f>
        <v>#REF!</v>
      </c>
      <c r="PR133" s="168" t="e">
        <f>IF($S$264=Equivalencies!$AE$23,#REF!,HLOOKUP(CONCATENATE($O$2,PR$1),$B$3:$UUU$272,ROW(PN133)-2,FALSE))</f>
        <v>#REF!</v>
      </c>
      <c r="PS133" s="81">
        <f>IF(PU$266=Equivalencies!$AE$23,'Site 40'!$F131,HLOOKUP(CONCATENATE(PQ$2,PS$1),$B$3:$UUU$272,ROW($M133)-2,FALSE))</f>
        <v>0</v>
      </c>
      <c r="PT133" s="81">
        <f>IF(PU$266=Equivalencies!$AE$23,'Site 40'!$G131,HLOOKUP(CONCATENATE(PQ$2,PT$1),$B$3:$UUU$272,ROW($N133)-2,FALSE))</f>
        <v>0</v>
      </c>
      <c r="PU133" s="81">
        <f>IF(PU$266=Equivalencies!$AE$23,'Site 40'!$H131,HLOOKUP(CONCATENATE(PQ$2,PU$1),$B$3:$UUU$272,ROW($O133)-2,FALSE))</f>
        <v>0</v>
      </c>
      <c r="PV133" s="40"/>
      <c r="PW133" s="40"/>
      <c r="PX133" s="40"/>
      <c r="PY133" s="72"/>
      <c r="PZ133" s="73" t="str">
        <f t="shared" si="90"/>
        <v>41Added Service #2:List staff by title based on FTE allocation assigned to the new service3</v>
      </c>
      <c r="QA133" s="168">
        <f>IF(QF$266=Equivalencies!$AE$23,'Site 41'!$C131,HLOOKUP(CONCATENATE(QB$2,QA$1),$B$3:$UUU$272,ROW($J133)-2,FALSE))</f>
        <v>0</v>
      </c>
      <c r="QB133" s="168" t="e">
        <f>IF($S$264=Equivalencies!$AE$23,#REF!,HLOOKUP(CONCATENATE($O$2,QB$1),$B$3:$UUU$272,ROW(#REF!)-2,FALSE))</f>
        <v>#REF!</v>
      </c>
      <c r="QC133" s="168" t="e">
        <f>IF($S$264=Equivalencies!$AE$23,#REF!,HLOOKUP(CONCATENATE($O$2,QC$1),$B$3:$UUU$272,ROW(PY133)-2,FALSE))</f>
        <v>#REF!</v>
      </c>
      <c r="QD133" s="81">
        <f>IF(QF$266=Equivalencies!$AE$23,'Site 41'!$F131,HLOOKUP(CONCATENATE(QB$2,QD$1),$B$3:$UUU$272,ROW($M133)-2,FALSE))</f>
        <v>0</v>
      </c>
      <c r="QE133" s="81">
        <f>IF(QF$266=Equivalencies!$AE$23,'Site 41'!$G131,HLOOKUP(CONCATENATE(QB$2,QE$1),$B$3:$UUU$272,ROW($N133)-2,FALSE))</f>
        <v>0</v>
      </c>
      <c r="QF133" s="81">
        <f>IF(QF$266=Equivalencies!$AE$23,'Site 41'!$H131,HLOOKUP(CONCATENATE(QB$2,QF$1),$B$3:$UUU$272,ROW($O133)-2,FALSE))</f>
        <v>0</v>
      </c>
      <c r="QG133" s="40"/>
      <c r="QH133" s="40"/>
      <c r="QI133" s="40"/>
      <c r="QJ133" s="72"/>
      <c r="QK133" s="73" t="str">
        <f t="shared" si="91"/>
        <v>42Added Service #2:List staff by title based on FTE allocation assigned to the new service3</v>
      </c>
      <c r="QL133" s="168">
        <f>IF(QQ$266=Equivalencies!$AE$23,'Site 42'!$C131,HLOOKUP(CONCATENATE(QM$2,QL$1),$B$3:$UUU$272,ROW($J133)-2,FALSE))</f>
        <v>0</v>
      </c>
      <c r="QM133" s="168" t="e">
        <f>IF($S$264=Equivalencies!$AE$23,#REF!,HLOOKUP(CONCATENATE($O$2,QM$1),$B$3:$UUU$272,ROW(#REF!)-2,FALSE))</f>
        <v>#REF!</v>
      </c>
      <c r="QN133" s="168" t="e">
        <f>IF($S$264=Equivalencies!$AE$23,#REF!,HLOOKUP(CONCATENATE($O$2,QN$1),$B$3:$UUU$272,ROW(QJ133)-2,FALSE))</f>
        <v>#REF!</v>
      </c>
      <c r="QO133" s="81">
        <f>IF(QQ$266=Equivalencies!$AE$23,'Site 42'!$F131,HLOOKUP(CONCATENATE(QM$2,QO$1),$B$3:$UUU$272,ROW($M133)-2,FALSE))</f>
        <v>0</v>
      </c>
      <c r="QP133" s="81">
        <f>IF(QQ$266=Equivalencies!$AE$23,'Site 42'!$G131,HLOOKUP(CONCATENATE(QM$2,QP$1),$B$3:$UUU$272,ROW($N133)-2,FALSE))</f>
        <v>0</v>
      </c>
      <c r="QQ133" s="81">
        <f>IF(QQ$266=Equivalencies!$AE$23,'Site 42'!$H131,HLOOKUP(CONCATENATE(QM$2,QQ$1),$B$3:$UUU$272,ROW($O133)-2,FALSE))</f>
        <v>0</v>
      </c>
      <c r="QR133" s="40"/>
      <c r="QS133" s="40"/>
      <c r="QT133" s="40"/>
      <c r="QU133" s="72"/>
      <c r="QV133" s="73" t="str">
        <f t="shared" si="92"/>
        <v>43Added Service #2:List staff by title based on FTE allocation assigned to the new service3</v>
      </c>
      <c r="QW133" s="168">
        <f>IF(RB$266=Equivalencies!$AE$23,'Site 43'!$C131,HLOOKUP(CONCATENATE(QX$2,QW$1),$B$3:$UUU$272,ROW($J133)-2,FALSE))</f>
        <v>0</v>
      </c>
      <c r="QX133" s="168" t="e">
        <f>IF($S$264=Equivalencies!$AE$23,#REF!,HLOOKUP(CONCATENATE($O$2,QX$1),$B$3:$UUU$272,ROW(#REF!)-2,FALSE))</f>
        <v>#REF!</v>
      </c>
      <c r="QY133" s="168" t="e">
        <f>IF($S$264=Equivalencies!$AE$23,#REF!,HLOOKUP(CONCATENATE($O$2,QY$1),$B$3:$UUU$272,ROW(QU133)-2,FALSE))</f>
        <v>#REF!</v>
      </c>
      <c r="QZ133" s="81">
        <f>IF(RB$266=Equivalencies!$AE$23,'Site 43'!$F131,HLOOKUP(CONCATENATE(QX$2,QZ$1),$B$3:$UUU$272,ROW($M133)-2,FALSE))</f>
        <v>0</v>
      </c>
      <c r="RA133" s="81">
        <f>IF(RB$266=Equivalencies!$AE$23,'Site 43'!$G131,HLOOKUP(CONCATENATE(QX$2,RA$1),$B$3:$UUU$272,ROW($N133)-2,FALSE))</f>
        <v>0</v>
      </c>
      <c r="RB133" s="81">
        <f>IF(RB$266=Equivalencies!$AE$23,'Site 43'!$H131,HLOOKUP(CONCATENATE(QX$2,RB$1),$B$3:$UUU$272,ROW($O133)-2,FALSE))</f>
        <v>0</v>
      </c>
      <c r="RC133" s="40"/>
      <c r="RD133" s="40"/>
      <c r="RE133" s="40"/>
      <c r="RF133" s="72"/>
      <c r="RG133" s="73" t="str">
        <f t="shared" si="93"/>
        <v>44Added Service #2:List staff by title based on FTE allocation assigned to the new service3</v>
      </c>
      <c r="RH133" s="168">
        <f>IF(RM$266=Equivalencies!$AE$23,'Site 44'!$C131,HLOOKUP(CONCATENATE(RI$2,RH$1),$B$3:$UUU$272,ROW($J133)-2,FALSE))</f>
        <v>0</v>
      </c>
      <c r="RI133" s="168" t="e">
        <f>IF($S$264=Equivalencies!$AE$23,#REF!,HLOOKUP(CONCATENATE($O$2,RI$1),$B$3:$UUU$272,ROW(#REF!)-2,FALSE))</f>
        <v>#REF!</v>
      </c>
      <c r="RJ133" s="168" t="e">
        <f>IF($S$264=Equivalencies!$AE$23,#REF!,HLOOKUP(CONCATENATE($O$2,RJ$1),$B$3:$UUU$272,ROW(RF133)-2,FALSE))</f>
        <v>#REF!</v>
      </c>
      <c r="RK133" s="81">
        <f>IF(RM$266=Equivalencies!$AE$23,'Site 44'!$F131,HLOOKUP(CONCATENATE(RI$2,RK$1),$B$3:$UUU$272,ROW($M133)-2,FALSE))</f>
        <v>0</v>
      </c>
      <c r="RL133" s="81">
        <f>IF(RM$266=Equivalencies!$AE$23,'Site 44'!$G131,HLOOKUP(CONCATENATE(RI$2,RL$1),$B$3:$UUU$272,ROW($N133)-2,FALSE))</f>
        <v>0</v>
      </c>
      <c r="RM133" s="81">
        <f>IF(RM$266=Equivalencies!$AE$23,'Site 44'!$H131,HLOOKUP(CONCATENATE(RI$2,RM$1),$B$3:$UUU$272,ROW($O133)-2,FALSE))</f>
        <v>0</v>
      </c>
      <c r="RN133" s="40"/>
      <c r="RO133" s="40"/>
      <c r="RP133" s="40"/>
      <c r="RQ133" s="72"/>
      <c r="RR133" s="73" t="str">
        <f t="shared" si="94"/>
        <v>45Added Service #2:List staff by title based on FTE allocation assigned to the new service3</v>
      </c>
      <c r="RS133" s="168">
        <f>IF(RX$266=Equivalencies!$AE$23,'Site 45'!$C131,HLOOKUP(CONCATENATE(RT$2,RS$1),$B$3:$UUU$272,ROW($J133)-2,FALSE))</f>
        <v>0</v>
      </c>
      <c r="RT133" s="168" t="e">
        <f>IF($S$264=Equivalencies!$AE$23,#REF!,HLOOKUP(CONCATENATE($O$2,RT$1),$B$3:$UUU$272,ROW(#REF!)-2,FALSE))</f>
        <v>#REF!</v>
      </c>
      <c r="RU133" s="168" t="e">
        <f>IF($S$264=Equivalencies!$AE$23,#REF!,HLOOKUP(CONCATENATE($O$2,RU$1),$B$3:$UUU$272,ROW(RQ133)-2,FALSE))</f>
        <v>#REF!</v>
      </c>
      <c r="RV133" s="81">
        <f>IF(RX$266=Equivalencies!$AE$23,'Site 45'!$F131,HLOOKUP(CONCATENATE(RT$2,RV$1),$B$3:$UUU$272,ROW($M133)-2,FALSE))</f>
        <v>0</v>
      </c>
      <c r="RW133" s="81">
        <f>IF(RX$266=Equivalencies!$AE$23,'Site 45'!$G131,HLOOKUP(CONCATENATE(RT$2,RW$1),$B$3:$UUU$272,ROW($N133)-2,FALSE))</f>
        <v>0</v>
      </c>
      <c r="RX133" s="81">
        <f>IF(RX$266=Equivalencies!$AE$23,'Site 45'!$H131,HLOOKUP(CONCATENATE(RT$2,RX$1),$B$3:$UUU$272,ROW($O133)-2,FALSE))</f>
        <v>0</v>
      </c>
      <c r="RY133" s="40"/>
      <c r="RZ133" s="40"/>
      <c r="SA133" s="40"/>
      <c r="SB133" s="72"/>
      <c r="SC133" s="73" t="str">
        <f t="shared" si="95"/>
        <v>46Added Service #2:List staff by title based on FTE allocation assigned to the new service3</v>
      </c>
      <c r="SD133" s="168">
        <f>IF(SI$266=Equivalencies!$AE$23,'Site 46'!$C131,HLOOKUP(CONCATENATE(SE$2,SD$1),$B$3:$UUU$272,ROW($J133)-2,FALSE))</f>
        <v>0</v>
      </c>
      <c r="SE133" s="168" t="e">
        <f>IF($S$264=Equivalencies!$AE$23,#REF!,HLOOKUP(CONCATENATE($O$2,SE$1),$B$3:$UUU$272,ROW(#REF!)-2,FALSE))</f>
        <v>#REF!</v>
      </c>
      <c r="SF133" s="168" t="e">
        <f>IF($S$264=Equivalencies!$AE$23,#REF!,HLOOKUP(CONCATENATE($O$2,SF$1),$B$3:$UUU$272,ROW(SB133)-2,FALSE))</f>
        <v>#REF!</v>
      </c>
      <c r="SG133" s="81">
        <f>IF(SI$266=Equivalencies!$AE$23,'Site 46'!$F131,HLOOKUP(CONCATENATE(SE$2,SG$1),$B$3:$UUU$272,ROW($M133)-2,FALSE))</f>
        <v>0</v>
      </c>
      <c r="SH133" s="81">
        <f>IF(SI$266=Equivalencies!$AE$23,'Site 46'!$G131,HLOOKUP(CONCATENATE(SE$2,SH$1),$B$3:$UUU$272,ROW($N133)-2,FALSE))</f>
        <v>0</v>
      </c>
      <c r="SI133" s="81">
        <f>IF(SI$266=Equivalencies!$AE$23,'Site 46'!$H131,HLOOKUP(CONCATENATE(SE$2,SI$1),$B$3:$UUU$272,ROW($O133)-2,FALSE))</f>
        <v>0</v>
      </c>
      <c r="SJ133" s="40"/>
      <c r="SK133" s="40"/>
      <c r="SL133" s="40"/>
      <c r="SM133" s="72"/>
      <c r="SN133" s="73" t="str">
        <f t="shared" si="96"/>
        <v>47Added Service #2:List staff by title based on FTE allocation assigned to the new service3</v>
      </c>
      <c r="SO133" s="168">
        <f>IF(ST$266=Equivalencies!$AE$23,'Site 47'!$C131,HLOOKUP(CONCATENATE(SP$2,SO$1),$B$3:$UUU$272,ROW($J133)-2,FALSE))</f>
        <v>0</v>
      </c>
      <c r="SP133" s="168" t="e">
        <f>IF($S$264=Equivalencies!$AE$23,#REF!,HLOOKUP(CONCATENATE($O$2,SP$1),$B$3:$UUU$272,ROW(#REF!)-2,FALSE))</f>
        <v>#REF!</v>
      </c>
      <c r="SQ133" s="168" t="e">
        <f>IF($S$264=Equivalencies!$AE$23,#REF!,HLOOKUP(CONCATENATE($O$2,SQ$1),$B$3:$UUU$272,ROW(SM133)-2,FALSE))</f>
        <v>#REF!</v>
      </c>
      <c r="SR133" s="81">
        <f>IF(ST$266=Equivalencies!$AE$23,'Site 47'!$F131,HLOOKUP(CONCATENATE(SP$2,SR$1),$B$3:$UUU$272,ROW($M133)-2,FALSE))</f>
        <v>0</v>
      </c>
      <c r="SS133" s="81">
        <f>IF(ST$266=Equivalencies!$AE$23,'Site 47'!$G131,HLOOKUP(CONCATENATE(SP$2,SS$1),$B$3:$UUU$272,ROW($N133)-2,FALSE))</f>
        <v>0</v>
      </c>
      <c r="ST133" s="81">
        <f>IF(ST$266=Equivalencies!$AE$23,'Site 47'!$H131,HLOOKUP(CONCATENATE(SP$2,ST$1),$B$3:$UUU$272,ROW($O133)-2,FALSE))</f>
        <v>0</v>
      </c>
      <c r="SU133" s="40"/>
      <c r="SV133" s="40"/>
      <c r="SW133" s="40"/>
      <c r="SX133" s="72"/>
      <c r="SY133" s="73" t="str">
        <f t="shared" si="97"/>
        <v>48Added Service #2:List staff by title based on FTE allocation assigned to the new service3</v>
      </c>
      <c r="SZ133" s="168">
        <f>IF(TE$266=Equivalencies!$AE$23,'Site 48'!$C131,HLOOKUP(CONCATENATE(TA$2,SZ$1),$B$3:$UUU$272,ROW($J133)-2,FALSE))</f>
        <v>0</v>
      </c>
      <c r="TA133" s="168" t="e">
        <f>IF($S$264=Equivalencies!$AE$23,#REF!,HLOOKUP(CONCATENATE($O$2,TA$1),$B$3:$UUU$272,ROW(#REF!)-2,FALSE))</f>
        <v>#REF!</v>
      </c>
      <c r="TB133" s="168" t="e">
        <f>IF($S$264=Equivalencies!$AE$23,#REF!,HLOOKUP(CONCATENATE($O$2,TB$1),$B$3:$UUU$272,ROW(SX133)-2,FALSE))</f>
        <v>#REF!</v>
      </c>
      <c r="TC133" s="81">
        <f>IF(TE$266=Equivalencies!$AE$23,'Site 48'!$F131,HLOOKUP(CONCATENATE(TA$2,TC$1),$B$3:$UUU$272,ROW($M133)-2,FALSE))</f>
        <v>0</v>
      </c>
      <c r="TD133" s="81">
        <f>IF(TE$266=Equivalencies!$AE$23,'Site 48'!$G131,HLOOKUP(CONCATENATE(TA$2,TD$1),$B$3:$UUU$272,ROW($N133)-2,FALSE))</f>
        <v>0</v>
      </c>
      <c r="TE133" s="81">
        <f>IF(TE$266=Equivalencies!$AE$23,'Site 48'!$H131,HLOOKUP(CONCATENATE(TA$2,TE$1),$B$3:$UUU$272,ROW($O133)-2,FALSE))</f>
        <v>0</v>
      </c>
      <c r="TF133" s="40"/>
      <c r="TG133" s="40"/>
      <c r="TH133" s="40"/>
      <c r="TI133" s="72"/>
      <c r="TJ133" s="73" t="str">
        <f t="shared" si="98"/>
        <v>49Added Service #2:List staff by title based on FTE allocation assigned to the new service3</v>
      </c>
      <c r="TK133" s="168">
        <f>IF(TP$266=Equivalencies!$AE$23,'Site 49'!$C131,HLOOKUP(CONCATENATE(TL$2,TK$1),$B$3:$UUU$272,ROW($J133)-2,FALSE))</f>
        <v>0</v>
      </c>
      <c r="TL133" s="168" t="e">
        <f>IF($S$264=Equivalencies!$AE$23,#REF!,HLOOKUP(CONCATENATE($O$2,TL$1),$B$3:$UUU$272,ROW(#REF!)-2,FALSE))</f>
        <v>#REF!</v>
      </c>
      <c r="TM133" s="168" t="e">
        <f>IF($S$264=Equivalencies!$AE$23,#REF!,HLOOKUP(CONCATENATE($O$2,TM$1),$B$3:$UUU$272,ROW(TI133)-2,FALSE))</f>
        <v>#REF!</v>
      </c>
      <c r="TN133" s="81">
        <f>IF(TP$266=Equivalencies!$AE$23,'Site 49'!$F131,HLOOKUP(CONCATENATE(TL$2,TN$1),$B$3:$UUU$272,ROW($M133)-2,FALSE))</f>
        <v>0</v>
      </c>
      <c r="TO133" s="81">
        <f>IF(TP$266=Equivalencies!$AE$23,'Site 49'!$G131,HLOOKUP(CONCATENATE(TL$2,TO$1),$B$3:$UUU$272,ROW($N133)-2,FALSE))</f>
        <v>0</v>
      </c>
      <c r="TP133" s="81">
        <f>IF(TP$266=Equivalencies!$AE$23,'Site 49'!$H131,HLOOKUP(CONCATENATE(TL$2,TP$1),$B$3:$UUU$272,ROW($O133)-2,FALSE))</f>
        <v>0</v>
      </c>
      <c r="TQ133" s="40"/>
      <c r="TR133" s="40"/>
      <c r="TS133" s="40"/>
      <c r="TT133" s="72"/>
      <c r="TU133" s="73" t="str">
        <f t="shared" si="99"/>
        <v>50Added Service #2:List staff by title based on FTE allocation assigned to the new service3</v>
      </c>
      <c r="TV133" s="168">
        <f>IF(UA$266=Equivalencies!$AE$23,'Site 50'!$C131,HLOOKUP(CONCATENATE(TW$2,TV$1),$B$3:$UUU$272,ROW($J133)-2,FALSE))</f>
        <v>0</v>
      </c>
      <c r="TW133" s="168" t="e">
        <f>IF($S$264=Equivalencies!$AE$23,#REF!,HLOOKUP(CONCATENATE($O$2,TW$1),$B$3:$UUU$272,ROW(#REF!)-2,FALSE))</f>
        <v>#REF!</v>
      </c>
      <c r="TX133" s="168" t="e">
        <f>IF($S$264=Equivalencies!$AE$23,#REF!,HLOOKUP(CONCATENATE($O$2,TX$1),$B$3:$UUU$272,ROW(TT133)-2,FALSE))</f>
        <v>#REF!</v>
      </c>
      <c r="TY133" s="81">
        <f>IF(UA$266=Equivalencies!$AE$23,'Site 50'!$F131,HLOOKUP(CONCATENATE(TW$2,TY$1),$B$3:$UUU$272,ROW($M133)-2,FALSE))</f>
        <v>0</v>
      </c>
      <c r="TZ133" s="81">
        <f>IF(UA$266=Equivalencies!$AE$23,'Site 50'!$G131,HLOOKUP(CONCATENATE(TW$2,TZ$1),$B$3:$UUU$272,ROW($N133)-2,FALSE))</f>
        <v>0</v>
      </c>
      <c r="UA133" s="81">
        <f>IF(UA$266=Equivalencies!$AE$23,'Site 50'!$H131,HLOOKUP(CONCATENATE(TW$2,UA$1),$B$3:$UUU$272,ROW($O133)-2,FALSE))</f>
        <v>0</v>
      </c>
      <c r="UB133" s="40"/>
      <c r="UC133" s="40"/>
      <c r="UD133" s="40"/>
      <c r="UE133" s="72"/>
    </row>
    <row r="134" spans="1:551" x14ac:dyDescent="0.25">
      <c r="A134" s="75">
        <v>4</v>
      </c>
      <c r="B134" s="73" t="str">
        <f t="shared" si="50"/>
        <v>1Added Service #2:List staff by title based on FTE allocation assigned to the new service4</v>
      </c>
      <c r="C134" s="168">
        <f>IF(H$266=Equivalencies!$AE$23,'Site 1'!$C132,HLOOKUP(CONCATENATE(D$2,C$1),$B$3:$UUU$272,ROW($J134)-2,FALSE))</f>
        <v>0</v>
      </c>
      <c r="D134" s="168" t="e">
        <f>IF($S$264=Equivalencies!$AE$23,#REF!,HLOOKUP(CONCATENATE($O$2,D$1),$B$3:$UUU$272,ROW(#REF!)-2,FALSE))</f>
        <v>#REF!</v>
      </c>
      <c r="E134" s="168" t="e">
        <f>IF($S$264=Equivalencies!$AE$23,#REF!,HLOOKUP(CONCATENATE($O$2,E$1),$B$3:$UUU$272,ROW(A134)-2,FALSE))</f>
        <v>#REF!</v>
      </c>
      <c r="F134" s="81">
        <f>IF(H$266=Equivalencies!$AE$23,'Site 1'!$F132,HLOOKUP(CONCATENATE(D$2,F$1),$B$3:$UUU$272,ROW($M134)-2,FALSE))</f>
        <v>0</v>
      </c>
      <c r="G134" s="81">
        <f>IF(H$266=Equivalencies!$AE$23,'Site 1'!$G132,HLOOKUP(CONCATENATE(D$2,G$1),$B$3:$UUU$272,ROW($N134)-2,FALSE))</f>
        <v>0</v>
      </c>
      <c r="H134" s="81">
        <f>IF(H$266=Equivalencies!$AE$23,'Site 1'!$H132,HLOOKUP(CONCATENATE(D$2,H$1),$B$3:$UUU$272,ROW($O134)-2,FALSE))</f>
        <v>0</v>
      </c>
      <c r="I134" s="40"/>
      <c r="J134" s="40"/>
      <c r="K134" s="40"/>
      <c r="L134" s="72"/>
      <c r="M134" s="73" t="str">
        <f t="shared" si="51"/>
        <v>2Added Service #2:List staff by title based on FTE allocation assigned to the new service4</v>
      </c>
      <c r="N134" s="168">
        <f>IF(S$266=Equivalencies!$AE$23,'Site 2'!$C132,HLOOKUP(CONCATENATE(O$2,N$1),$B$3:$UUU$272,ROW($J134)-2,FALSE))</f>
        <v>0</v>
      </c>
      <c r="O134" s="168" t="e">
        <f>IF($S$264=Equivalencies!$AE$23,#REF!,HLOOKUP(CONCATENATE($O$2,O$1),$B$3:$UUU$272,ROW(#REF!)-2,FALSE))</f>
        <v>#REF!</v>
      </c>
      <c r="P134" s="168" t="e">
        <f>IF($S$264=Equivalencies!$AE$23,#REF!,HLOOKUP(CONCATENATE($O$2,P$1),$B$3:$UUU$272,ROW(L134)-2,FALSE))</f>
        <v>#REF!</v>
      </c>
      <c r="Q134" s="81">
        <f>IF(S$266=Equivalencies!$AE$23,'Site 2'!$F132,HLOOKUP(CONCATENATE(O$2,Q$1),$B$3:$UUU$272,ROW($M134)-2,FALSE))</f>
        <v>0</v>
      </c>
      <c r="R134" s="81">
        <f>IF(S$266=Equivalencies!$AE$23,'Site 2'!$G132,HLOOKUP(CONCATENATE(O$2,R$1),$B$3:$UUU$272,ROW($N134)-2,FALSE))</f>
        <v>0</v>
      </c>
      <c r="S134" s="81">
        <f>IF(S$266=Equivalencies!$AE$23,'Site 2'!$H132,HLOOKUP(CONCATENATE(O$2,S$1),$B$3:$UUU$272,ROW($O134)-2,FALSE))</f>
        <v>0</v>
      </c>
      <c r="T134" s="40"/>
      <c r="U134" s="40"/>
      <c r="V134" s="40"/>
      <c r="W134" s="72"/>
      <c r="X134" s="73" t="str">
        <f t="shared" si="52"/>
        <v>3Added Service #2:List staff by title based on FTE allocation assigned to the new service4</v>
      </c>
      <c r="Y134" s="168">
        <f>IF(AD$266=Equivalencies!$AE$23,'Site 3'!$C132,HLOOKUP(CONCATENATE(Z$2,Y$1),$B$3:$UUU$272,ROW($J134)-2,FALSE))</f>
        <v>0</v>
      </c>
      <c r="Z134" s="168" t="e">
        <f>IF($S$264=Equivalencies!$AE$23,#REF!,HLOOKUP(CONCATENATE($O$2,Z$1),$B$3:$UUU$272,ROW(#REF!)-2,FALSE))</f>
        <v>#REF!</v>
      </c>
      <c r="AA134" s="168" t="e">
        <f>IF($S$264=Equivalencies!$AE$23,#REF!,HLOOKUP(CONCATENATE($O$2,AA$1),$B$3:$UUU$272,ROW(W134)-2,FALSE))</f>
        <v>#REF!</v>
      </c>
      <c r="AB134" s="81">
        <f>IF(AD$266=Equivalencies!$AE$23,'Site 3'!$F132,HLOOKUP(CONCATENATE(Z$2,AB$1),$B$3:$UUU$272,ROW($M134)-2,FALSE))</f>
        <v>0</v>
      </c>
      <c r="AC134" s="81">
        <f>IF(AD$266=Equivalencies!$AE$23,'Site 3'!$G132,HLOOKUP(CONCATENATE(Z$2,AC$1),$B$3:$UUU$272,ROW($N134)-2,FALSE))</f>
        <v>0</v>
      </c>
      <c r="AD134" s="81">
        <f>IF(AD$266=Equivalencies!$AE$23,'Site 3'!$H132,HLOOKUP(CONCATENATE(Z$2,AD$1),$B$3:$UUU$272,ROW($O134)-2,FALSE))</f>
        <v>0</v>
      </c>
      <c r="AE134" s="40"/>
      <c r="AF134" s="40"/>
      <c r="AG134" s="40"/>
      <c r="AH134" s="72"/>
      <c r="AI134" s="73" t="str">
        <f t="shared" si="53"/>
        <v>4Added Service #2:List staff by title based on FTE allocation assigned to the new service4</v>
      </c>
      <c r="AJ134" s="168">
        <f>IF(AO$266=Equivalencies!$AE$23,'Site 4'!$C132,HLOOKUP(CONCATENATE(AK$2,AJ$1),$B$3:$UUU$272,ROW($J134)-2,FALSE))</f>
        <v>0</v>
      </c>
      <c r="AK134" s="168" t="e">
        <f>IF($S$264=Equivalencies!$AE$23,#REF!,HLOOKUP(CONCATENATE($O$2,AK$1),$B$3:$UUU$272,ROW(#REF!)-2,FALSE))</f>
        <v>#REF!</v>
      </c>
      <c r="AL134" s="168" t="e">
        <f>IF($S$264=Equivalencies!$AE$23,#REF!,HLOOKUP(CONCATENATE($O$2,AL$1),$B$3:$UUU$272,ROW(AH134)-2,FALSE))</f>
        <v>#REF!</v>
      </c>
      <c r="AM134" s="81">
        <f>IF(AO$266=Equivalencies!$AE$23,'Site 4'!$F132,HLOOKUP(CONCATENATE(AK$2,AM$1),$B$3:$UUU$272,ROW($M134)-2,FALSE))</f>
        <v>0</v>
      </c>
      <c r="AN134" s="81">
        <f>IF(AO$266=Equivalencies!$AE$23,'Site 4'!$G132,HLOOKUP(CONCATENATE(AK$2,AN$1),$B$3:$UUU$272,ROW($N134)-2,FALSE))</f>
        <v>0</v>
      </c>
      <c r="AO134" s="81">
        <f>IF(AO$266=Equivalencies!$AE$23,'Site 4'!$H132,HLOOKUP(CONCATENATE(AK$2,AO$1),$B$3:$UUU$272,ROW($O134)-2,FALSE))</f>
        <v>0</v>
      </c>
      <c r="AP134" s="40"/>
      <c r="AQ134" s="40"/>
      <c r="AR134" s="40"/>
      <c r="AS134" s="72"/>
      <c r="AT134" s="73" t="str">
        <f t="shared" si="54"/>
        <v>5Added Service #2:List staff by title based on FTE allocation assigned to the new service4</v>
      </c>
      <c r="AU134" s="168">
        <f>IF(AZ$266=Equivalencies!$AE$23,'Site 5'!$C132,HLOOKUP(CONCATENATE(AV$2,AU$1),$B$3:$UUU$272,ROW($J134)-2,FALSE))</f>
        <v>0</v>
      </c>
      <c r="AV134" s="168" t="e">
        <f>IF($S$264=Equivalencies!$AE$23,#REF!,HLOOKUP(CONCATENATE($O$2,AV$1),$B$3:$UUU$272,ROW(#REF!)-2,FALSE))</f>
        <v>#REF!</v>
      </c>
      <c r="AW134" s="168" t="e">
        <f>IF($S$264=Equivalencies!$AE$23,#REF!,HLOOKUP(CONCATENATE($O$2,AW$1),$B$3:$UUU$272,ROW(AS134)-2,FALSE))</f>
        <v>#REF!</v>
      </c>
      <c r="AX134" s="81">
        <f>IF(AZ$266=Equivalencies!$AE$23,'Site 5'!$F132,HLOOKUP(CONCATENATE(AV$2,AX$1),$B$3:$UUU$272,ROW($M134)-2,FALSE))</f>
        <v>0</v>
      </c>
      <c r="AY134" s="81">
        <f>IF(AZ$266=Equivalencies!$AE$23,'Site 5'!$G132,HLOOKUP(CONCATENATE(AV$2,AY$1),$B$3:$UUU$272,ROW($N134)-2,FALSE))</f>
        <v>0</v>
      </c>
      <c r="AZ134" s="81">
        <f>IF(AZ$266=Equivalencies!$AE$23,'Site 5'!$H132,HLOOKUP(CONCATENATE(AV$2,AZ$1),$B$3:$UUU$272,ROW($O134)-2,FALSE))</f>
        <v>0</v>
      </c>
      <c r="BA134" s="40"/>
      <c r="BB134" s="40"/>
      <c r="BC134" s="40"/>
      <c r="BD134" s="72"/>
      <c r="BE134" s="73" t="str">
        <f t="shared" si="55"/>
        <v>6Added Service #2:List staff by title based on FTE allocation assigned to the new service4</v>
      </c>
      <c r="BF134" s="168">
        <f>IF(BK$266=Equivalencies!$AE$23,'Site 6'!$C132,HLOOKUP(CONCATENATE(BG$2,BF$1),$B$3:$UUU$272,ROW($J134)-2,FALSE))</f>
        <v>0</v>
      </c>
      <c r="BG134" s="168" t="e">
        <f>IF($S$264=Equivalencies!$AE$23,#REF!,HLOOKUP(CONCATENATE($O$2,BG$1),$B$3:$UUU$272,ROW(#REF!)-2,FALSE))</f>
        <v>#REF!</v>
      </c>
      <c r="BH134" s="168" t="e">
        <f>IF($S$264=Equivalencies!$AE$23,#REF!,HLOOKUP(CONCATENATE($O$2,BH$1),$B$3:$UUU$272,ROW(BD134)-2,FALSE))</f>
        <v>#REF!</v>
      </c>
      <c r="BI134" s="81">
        <f>IF(BK$266=Equivalencies!$AE$23,'Site 6'!$F132,HLOOKUP(CONCATENATE(BG$2,BI$1),$B$3:$UUU$272,ROW($M134)-2,FALSE))</f>
        <v>0</v>
      </c>
      <c r="BJ134" s="81">
        <f>IF(BK$266=Equivalencies!$AE$23,'Site 6'!$G132,HLOOKUP(CONCATENATE(BG$2,BJ$1),$B$3:$UUU$272,ROW($N134)-2,FALSE))</f>
        <v>0</v>
      </c>
      <c r="BK134" s="81">
        <f>IF(BK$266=Equivalencies!$AE$23,'Site 6'!$H132,HLOOKUP(CONCATENATE(BG$2,BK$1),$B$3:$UUU$272,ROW($O134)-2,FALSE))</f>
        <v>0</v>
      </c>
      <c r="BL134" s="40"/>
      <c r="BM134" s="40"/>
      <c r="BN134" s="40"/>
      <c r="BO134" s="72"/>
      <c r="BP134" s="73" t="str">
        <f t="shared" si="56"/>
        <v>7Added Service #2:List staff by title based on FTE allocation assigned to the new service4</v>
      </c>
      <c r="BQ134" s="168">
        <f>IF(BV$266=Equivalencies!$AE$23,'Site 7'!$C132,HLOOKUP(CONCATENATE(BR$2,BQ$1),$B$3:$UUU$272,ROW($J134)-2,FALSE))</f>
        <v>0</v>
      </c>
      <c r="BR134" s="168" t="e">
        <f>IF($S$264=Equivalencies!$AE$23,#REF!,HLOOKUP(CONCATENATE($O$2,BR$1),$B$3:$UUU$272,ROW(#REF!)-2,FALSE))</f>
        <v>#REF!</v>
      </c>
      <c r="BS134" s="168" t="e">
        <f>IF($S$264=Equivalencies!$AE$23,#REF!,HLOOKUP(CONCATENATE($O$2,BS$1),$B$3:$UUU$272,ROW(BO134)-2,FALSE))</f>
        <v>#REF!</v>
      </c>
      <c r="BT134" s="81">
        <f>IF(BV$266=Equivalencies!$AE$23,'Site 7'!$F132,HLOOKUP(CONCATENATE(BR$2,BT$1),$B$3:$UUU$272,ROW($M134)-2,FALSE))</f>
        <v>0</v>
      </c>
      <c r="BU134" s="81">
        <f>IF(BV$266=Equivalencies!$AE$23,'Site 7'!$G132,HLOOKUP(CONCATENATE(BR$2,BU$1),$B$3:$UUU$272,ROW($N134)-2,FALSE))</f>
        <v>0</v>
      </c>
      <c r="BV134" s="81">
        <f>IF(BV$266=Equivalencies!$AE$23,'Site 7'!$H132,HLOOKUP(CONCATENATE(BR$2,BV$1),$B$3:$UUU$272,ROW($O134)-2,FALSE))</f>
        <v>0</v>
      </c>
      <c r="BW134" s="40"/>
      <c r="BX134" s="40"/>
      <c r="BY134" s="40"/>
      <c r="BZ134" s="72"/>
      <c r="CA134" s="73" t="str">
        <f t="shared" si="57"/>
        <v>8Added Service #2:List staff by title based on FTE allocation assigned to the new service4</v>
      </c>
      <c r="CB134" s="168">
        <f>IF(CG$266=Equivalencies!$AE$23,'Site 8'!$C132,HLOOKUP(CONCATENATE(CC$2,CB$1),$B$3:$UUU$272,ROW($J134)-2,FALSE))</f>
        <v>0</v>
      </c>
      <c r="CC134" s="168" t="e">
        <f>IF($S$264=Equivalencies!$AE$23,#REF!,HLOOKUP(CONCATENATE($O$2,CC$1),$B$3:$UUU$272,ROW(#REF!)-2,FALSE))</f>
        <v>#REF!</v>
      </c>
      <c r="CD134" s="168" t="e">
        <f>IF($S$264=Equivalencies!$AE$23,#REF!,HLOOKUP(CONCATENATE($O$2,CD$1),$B$3:$UUU$272,ROW(BZ134)-2,FALSE))</f>
        <v>#REF!</v>
      </c>
      <c r="CE134" s="81">
        <f>IF(CG$266=Equivalencies!$AE$23,'Site 8'!$F132,HLOOKUP(CONCATENATE(CC$2,CE$1),$B$3:$UUU$272,ROW($M134)-2,FALSE))</f>
        <v>0</v>
      </c>
      <c r="CF134" s="81">
        <f>IF(CG$266=Equivalencies!$AE$23,'Site 8'!$G132,HLOOKUP(CONCATENATE(CC$2,CF$1),$B$3:$UUU$272,ROW($N134)-2,FALSE))</f>
        <v>0</v>
      </c>
      <c r="CG134" s="81">
        <f>IF(CG$266=Equivalencies!$AE$23,'Site 8'!$H132,HLOOKUP(CONCATENATE(CC$2,CG$1),$B$3:$UUU$272,ROW($O134)-2,FALSE))</f>
        <v>0</v>
      </c>
      <c r="CH134" s="40"/>
      <c r="CI134" s="40"/>
      <c r="CJ134" s="40"/>
      <c r="CK134" s="72"/>
      <c r="CL134" s="73" t="str">
        <f t="shared" si="58"/>
        <v>9Added Service #2:List staff by title based on FTE allocation assigned to the new service4</v>
      </c>
      <c r="CM134" s="168">
        <f>IF(CR$266=Equivalencies!$AE$23,'Site 9'!$C132,HLOOKUP(CONCATENATE(CN$2,CM$1),$B$3:$UUU$272,ROW($J134)-2,FALSE))</f>
        <v>0</v>
      </c>
      <c r="CN134" s="168" t="e">
        <f>IF($S$264=Equivalencies!$AE$23,#REF!,HLOOKUP(CONCATENATE($O$2,CN$1),$B$3:$UUU$272,ROW(#REF!)-2,FALSE))</f>
        <v>#REF!</v>
      </c>
      <c r="CO134" s="168" t="e">
        <f>IF($S$264=Equivalencies!$AE$23,#REF!,HLOOKUP(CONCATENATE($O$2,CO$1),$B$3:$UUU$272,ROW(CK134)-2,FALSE))</f>
        <v>#REF!</v>
      </c>
      <c r="CP134" s="81">
        <f>IF(CR$266=Equivalencies!$AE$23,'Site 9'!$F132,HLOOKUP(CONCATENATE(CN$2,CP$1),$B$3:$UUU$272,ROW($M134)-2,FALSE))</f>
        <v>0</v>
      </c>
      <c r="CQ134" s="81">
        <f>IF(CR$266=Equivalencies!$AE$23,'Site 9'!$G132,HLOOKUP(CONCATENATE(CN$2,CQ$1),$B$3:$UUU$272,ROW($N134)-2,FALSE))</f>
        <v>0</v>
      </c>
      <c r="CR134" s="81">
        <f>IF(CR$266=Equivalencies!$AE$23,'Site 9'!$H132,HLOOKUP(CONCATENATE(CN$2,CR$1),$B$3:$UUU$272,ROW($O134)-2,FALSE))</f>
        <v>0</v>
      </c>
      <c r="CS134" s="40"/>
      <c r="CT134" s="40"/>
      <c r="CU134" s="40"/>
      <c r="CV134" s="72"/>
      <c r="CW134" s="73" t="str">
        <f t="shared" si="59"/>
        <v>10Added Service #2:List staff by title based on FTE allocation assigned to the new service4</v>
      </c>
      <c r="CX134" s="168">
        <f>IF(DC$266=Equivalencies!$AE$23,'Site 10'!$C132,HLOOKUP(CONCATENATE(CY$2,CX$1),$B$3:$UUU$272,ROW($J134)-2,FALSE))</f>
        <v>0</v>
      </c>
      <c r="CY134" s="168" t="e">
        <f>IF($S$264=Equivalencies!$AE$23,#REF!,HLOOKUP(CONCATENATE($O$2,CY$1),$B$3:$UUU$272,ROW(#REF!)-2,FALSE))</f>
        <v>#REF!</v>
      </c>
      <c r="CZ134" s="168" t="e">
        <f>IF($S$264=Equivalencies!$AE$23,#REF!,HLOOKUP(CONCATENATE($O$2,CZ$1),$B$3:$UUU$272,ROW(CV134)-2,FALSE))</f>
        <v>#REF!</v>
      </c>
      <c r="DA134" s="81">
        <f>IF(DC$266=Equivalencies!$AE$23,'Site 10'!$F132,HLOOKUP(CONCATENATE(CY$2,DA$1),$B$3:$UUU$272,ROW($M134)-2,FALSE))</f>
        <v>0</v>
      </c>
      <c r="DB134" s="81">
        <f>IF(DC$266=Equivalencies!$AE$23,'Site 10'!$G132,HLOOKUP(CONCATENATE(CY$2,DB$1),$B$3:$UUU$272,ROW($N134)-2,FALSE))</f>
        <v>0</v>
      </c>
      <c r="DC134" s="81">
        <f>IF(DC$266=Equivalencies!$AE$23,'Site 10'!$H132,HLOOKUP(CONCATENATE(CY$2,DC$1),$B$3:$UUU$272,ROW($O134)-2,FALSE))</f>
        <v>0</v>
      </c>
      <c r="DD134" s="40"/>
      <c r="DE134" s="40"/>
      <c r="DF134" s="40"/>
      <c r="DG134" s="72"/>
      <c r="DH134" s="73" t="str">
        <f t="shared" si="60"/>
        <v>11Added Service #2:List staff by title based on FTE allocation assigned to the new service4</v>
      </c>
      <c r="DI134" s="168">
        <f>IF(DN$266=Equivalencies!$AE$23,'Site 11'!$C132,HLOOKUP(CONCATENATE(DJ$2,DI$1),$B$3:$UUU$272,ROW($J134)-2,FALSE))</f>
        <v>0</v>
      </c>
      <c r="DJ134" s="168" t="e">
        <f>IF($S$264=Equivalencies!$AE$23,#REF!,HLOOKUP(CONCATENATE($O$2,DJ$1),$B$3:$UUU$272,ROW(#REF!)-2,FALSE))</f>
        <v>#REF!</v>
      </c>
      <c r="DK134" s="168" t="e">
        <f>IF($S$264=Equivalencies!$AE$23,#REF!,HLOOKUP(CONCATENATE($O$2,DK$1),$B$3:$UUU$272,ROW(DG134)-2,FALSE))</f>
        <v>#REF!</v>
      </c>
      <c r="DL134" s="81">
        <f>IF(DN$266=Equivalencies!$AE$23,'Site 11'!$F132,HLOOKUP(CONCATENATE(DJ$2,DL$1),$B$3:$UUU$272,ROW($M134)-2,FALSE))</f>
        <v>0</v>
      </c>
      <c r="DM134" s="81">
        <f>IF(DN$266=Equivalencies!$AE$23,'Site 11'!$G132,HLOOKUP(CONCATENATE(DJ$2,DM$1),$B$3:$UUU$272,ROW($N134)-2,FALSE))</f>
        <v>0</v>
      </c>
      <c r="DN134" s="81">
        <f>IF(DN$266=Equivalencies!$AE$23,'Site 11'!$H132,HLOOKUP(CONCATENATE(DJ$2,DN$1),$B$3:$UUU$272,ROW($O134)-2,FALSE))</f>
        <v>0</v>
      </c>
      <c r="DO134" s="40"/>
      <c r="DP134" s="40"/>
      <c r="DQ134" s="40"/>
      <c r="DR134" s="72"/>
      <c r="DS134" s="73" t="str">
        <f t="shared" si="61"/>
        <v>12Added Service #2:List staff by title based on FTE allocation assigned to the new service4</v>
      </c>
      <c r="DT134" s="168">
        <f>IF(DY$266=Equivalencies!$AE$23,'Site 12'!$C132,HLOOKUP(CONCATENATE(DU$2,DT$1),$B$3:$UUU$272,ROW($J134)-2,FALSE))</f>
        <v>0</v>
      </c>
      <c r="DU134" s="168" t="e">
        <f>IF($S$264=Equivalencies!$AE$23,#REF!,HLOOKUP(CONCATENATE($O$2,DU$1),$B$3:$UUU$272,ROW(#REF!)-2,FALSE))</f>
        <v>#REF!</v>
      </c>
      <c r="DV134" s="168" t="e">
        <f>IF($S$264=Equivalencies!$AE$23,#REF!,HLOOKUP(CONCATENATE($O$2,DV$1),$B$3:$UUU$272,ROW(DR134)-2,FALSE))</f>
        <v>#REF!</v>
      </c>
      <c r="DW134" s="81">
        <f>IF(DY$266=Equivalencies!$AE$23,'Site 12'!$F132,HLOOKUP(CONCATENATE(DU$2,DW$1),$B$3:$UUU$272,ROW($M134)-2,FALSE))</f>
        <v>0</v>
      </c>
      <c r="DX134" s="81">
        <f>IF(DY$266=Equivalencies!$AE$23,'Site 12'!$G132,HLOOKUP(CONCATENATE(DU$2,DX$1),$B$3:$UUU$272,ROW($N134)-2,FALSE))</f>
        <v>0</v>
      </c>
      <c r="DY134" s="81">
        <f>IF(DY$266=Equivalencies!$AE$23,'Site 12'!$H132,HLOOKUP(CONCATENATE(DU$2,DY$1),$B$3:$UUU$272,ROW($O134)-2,FALSE))</f>
        <v>0</v>
      </c>
      <c r="DZ134" s="40"/>
      <c r="EA134" s="40"/>
      <c r="EB134" s="40"/>
      <c r="EC134" s="72"/>
      <c r="ED134" s="73" t="str">
        <f t="shared" si="62"/>
        <v>13Added Service #2:List staff by title based on FTE allocation assigned to the new service4</v>
      </c>
      <c r="EE134" s="168">
        <f>IF(EJ$266=Equivalencies!$AE$23,'Site 13'!$C132,HLOOKUP(CONCATENATE(EF$2,EE$1),$B$3:$UUU$272,ROW($J134)-2,FALSE))</f>
        <v>0</v>
      </c>
      <c r="EF134" s="168" t="e">
        <f>IF($S$264=Equivalencies!$AE$23,#REF!,HLOOKUP(CONCATENATE($O$2,EF$1),$B$3:$UUU$272,ROW(#REF!)-2,FALSE))</f>
        <v>#REF!</v>
      </c>
      <c r="EG134" s="168" t="e">
        <f>IF($S$264=Equivalencies!$AE$23,#REF!,HLOOKUP(CONCATENATE($O$2,EG$1),$B$3:$UUU$272,ROW(EC134)-2,FALSE))</f>
        <v>#REF!</v>
      </c>
      <c r="EH134" s="81">
        <f>IF(EJ$266=Equivalencies!$AE$23,'Site 13'!$F132,HLOOKUP(CONCATENATE(EF$2,EH$1),$B$3:$UUU$272,ROW($M134)-2,FALSE))</f>
        <v>0</v>
      </c>
      <c r="EI134" s="81">
        <f>IF(EJ$266=Equivalencies!$AE$23,'Site 13'!$G132,HLOOKUP(CONCATENATE(EF$2,EI$1),$B$3:$UUU$272,ROW($N134)-2,FALSE))</f>
        <v>0</v>
      </c>
      <c r="EJ134" s="81">
        <f>IF(EJ$266=Equivalencies!$AE$23,'Site 13'!$H132,HLOOKUP(CONCATENATE(EF$2,EJ$1),$B$3:$UUU$272,ROW($O134)-2,FALSE))</f>
        <v>0</v>
      </c>
      <c r="EK134" s="40"/>
      <c r="EL134" s="40"/>
      <c r="EM134" s="40"/>
      <c r="EN134" s="72"/>
      <c r="EO134" s="73" t="str">
        <f t="shared" si="63"/>
        <v>14Added Service #2:List staff by title based on FTE allocation assigned to the new service4</v>
      </c>
      <c r="EP134" s="168">
        <f>IF(EU$266=Equivalencies!$AE$23,'Site 14'!$C132,HLOOKUP(CONCATENATE(EQ$2,EP$1),$B$3:$UUU$272,ROW($J134)-2,FALSE))</f>
        <v>0</v>
      </c>
      <c r="EQ134" s="168" t="e">
        <f>IF($S$264=Equivalencies!$AE$23,#REF!,HLOOKUP(CONCATENATE($O$2,EQ$1),$B$3:$UUU$272,ROW(#REF!)-2,FALSE))</f>
        <v>#REF!</v>
      </c>
      <c r="ER134" s="168" t="e">
        <f>IF($S$264=Equivalencies!$AE$23,#REF!,HLOOKUP(CONCATENATE($O$2,ER$1),$B$3:$UUU$272,ROW(EN134)-2,FALSE))</f>
        <v>#REF!</v>
      </c>
      <c r="ES134" s="81">
        <f>IF(EU$266=Equivalencies!$AE$23,'Site 14'!$F132,HLOOKUP(CONCATENATE(EQ$2,ES$1),$B$3:$UUU$272,ROW($M134)-2,FALSE))</f>
        <v>0</v>
      </c>
      <c r="ET134" s="81">
        <f>IF(EU$266=Equivalencies!$AE$23,'Site 14'!$G132,HLOOKUP(CONCATENATE(EQ$2,ET$1),$B$3:$UUU$272,ROW($N134)-2,FALSE))</f>
        <v>0</v>
      </c>
      <c r="EU134" s="81">
        <f>IF(EU$266=Equivalencies!$AE$23,'Site 14'!$H132,HLOOKUP(CONCATENATE(EQ$2,EU$1),$B$3:$UUU$272,ROW($O134)-2,FALSE))</f>
        <v>0</v>
      </c>
      <c r="EV134" s="40"/>
      <c r="EW134" s="40"/>
      <c r="EX134" s="40"/>
      <c r="EY134" s="72"/>
      <c r="EZ134" s="73" t="str">
        <f t="shared" si="64"/>
        <v>15Added Service #2:List staff by title based on FTE allocation assigned to the new service4</v>
      </c>
      <c r="FA134" s="168">
        <f>IF(FF$266=Equivalencies!$AE$23,'Site 15'!$C132,HLOOKUP(CONCATENATE(FB$2,FA$1),$B$3:$UUU$272,ROW($J134)-2,FALSE))</f>
        <v>0</v>
      </c>
      <c r="FB134" s="168" t="e">
        <f>IF($S$264=Equivalencies!$AE$23,#REF!,HLOOKUP(CONCATENATE($O$2,FB$1),$B$3:$UUU$272,ROW(#REF!)-2,FALSE))</f>
        <v>#REF!</v>
      </c>
      <c r="FC134" s="168" t="e">
        <f>IF($S$264=Equivalencies!$AE$23,#REF!,HLOOKUP(CONCATENATE($O$2,FC$1),$B$3:$UUU$272,ROW(EY134)-2,FALSE))</f>
        <v>#REF!</v>
      </c>
      <c r="FD134" s="81">
        <f>IF(FF$266=Equivalencies!$AE$23,'Site 15'!$F132,HLOOKUP(CONCATENATE(FB$2,FD$1),$B$3:$UUU$272,ROW($M134)-2,FALSE))</f>
        <v>0</v>
      </c>
      <c r="FE134" s="81">
        <f>IF(FF$266=Equivalencies!$AE$23,'Site 15'!$G132,HLOOKUP(CONCATENATE(FB$2,FE$1),$B$3:$UUU$272,ROW($N134)-2,FALSE))</f>
        <v>0</v>
      </c>
      <c r="FF134" s="81">
        <f>IF(FF$266=Equivalencies!$AE$23,'Site 15'!$H132,HLOOKUP(CONCATENATE(FB$2,FF$1),$B$3:$UUU$272,ROW($O134)-2,FALSE))</f>
        <v>0</v>
      </c>
      <c r="FG134" s="40"/>
      <c r="FH134" s="40"/>
      <c r="FI134" s="40"/>
      <c r="FJ134" s="72"/>
      <c r="FK134" s="73" t="str">
        <f t="shared" si="65"/>
        <v>16Added Service #2:List staff by title based on FTE allocation assigned to the new service4</v>
      </c>
      <c r="FL134" s="168">
        <f>IF(FQ$266=Equivalencies!$AE$23,'Site 16'!$C132,HLOOKUP(CONCATENATE(FM$2,FL$1),$B$3:$UUU$272,ROW($J134)-2,FALSE))</f>
        <v>0</v>
      </c>
      <c r="FM134" s="168" t="e">
        <f>IF($S$264=Equivalencies!$AE$23,#REF!,HLOOKUP(CONCATENATE($O$2,FM$1),$B$3:$UUU$272,ROW(#REF!)-2,FALSE))</f>
        <v>#REF!</v>
      </c>
      <c r="FN134" s="168" t="e">
        <f>IF($S$264=Equivalencies!$AE$23,#REF!,HLOOKUP(CONCATENATE($O$2,FN$1),$B$3:$UUU$272,ROW(FJ134)-2,FALSE))</f>
        <v>#REF!</v>
      </c>
      <c r="FO134" s="81">
        <f>IF(FQ$266=Equivalencies!$AE$23,'Site 16'!$F132,HLOOKUP(CONCATENATE(FM$2,FO$1),$B$3:$UUU$272,ROW($M134)-2,FALSE))</f>
        <v>0</v>
      </c>
      <c r="FP134" s="81">
        <f>IF(FQ$266=Equivalencies!$AE$23,'Site 16'!$G132,HLOOKUP(CONCATENATE(FM$2,FP$1),$B$3:$UUU$272,ROW($N134)-2,FALSE))</f>
        <v>0</v>
      </c>
      <c r="FQ134" s="81">
        <f>IF(FQ$266=Equivalencies!$AE$23,'Site 16'!$H132,HLOOKUP(CONCATENATE(FM$2,FQ$1),$B$3:$UUU$272,ROW($O134)-2,FALSE))</f>
        <v>0</v>
      </c>
      <c r="FR134" s="40"/>
      <c r="FS134" s="40"/>
      <c r="FT134" s="40"/>
      <c r="FU134" s="72"/>
      <c r="FV134" s="73" t="str">
        <f t="shared" si="66"/>
        <v>17Added Service #2:List staff by title based on FTE allocation assigned to the new service4</v>
      </c>
      <c r="FW134" s="168">
        <f>IF(GB$266=Equivalencies!$AE$23,'Site 17'!$C132,HLOOKUP(CONCATENATE(FX$2,FW$1),$B$3:$UUU$272,ROW($J134)-2,FALSE))</f>
        <v>0</v>
      </c>
      <c r="FX134" s="168" t="e">
        <f>IF($S$264=Equivalencies!$AE$23,#REF!,HLOOKUP(CONCATENATE($O$2,FX$1),$B$3:$UUU$272,ROW(#REF!)-2,FALSE))</f>
        <v>#REF!</v>
      </c>
      <c r="FY134" s="168" t="e">
        <f>IF($S$264=Equivalencies!$AE$23,#REF!,HLOOKUP(CONCATENATE($O$2,FY$1),$B$3:$UUU$272,ROW(FU134)-2,FALSE))</f>
        <v>#REF!</v>
      </c>
      <c r="FZ134" s="81">
        <f>IF(GB$266=Equivalencies!$AE$23,'Site 17'!$F132,HLOOKUP(CONCATENATE(FX$2,FZ$1),$B$3:$UUU$272,ROW($M134)-2,FALSE))</f>
        <v>0</v>
      </c>
      <c r="GA134" s="81">
        <f>IF(GB$266=Equivalencies!$AE$23,'Site 17'!$G132,HLOOKUP(CONCATENATE(FX$2,GA$1),$B$3:$UUU$272,ROW($N134)-2,FALSE))</f>
        <v>0</v>
      </c>
      <c r="GB134" s="81">
        <f>IF(GB$266=Equivalencies!$AE$23,'Site 17'!$H132,HLOOKUP(CONCATENATE(FX$2,GB$1),$B$3:$UUU$272,ROW($O134)-2,FALSE))</f>
        <v>0</v>
      </c>
      <c r="GC134" s="40"/>
      <c r="GD134" s="40"/>
      <c r="GE134" s="40"/>
      <c r="GF134" s="72"/>
      <c r="GG134" s="73" t="str">
        <f t="shared" si="67"/>
        <v>18Added Service #2:List staff by title based on FTE allocation assigned to the new service4</v>
      </c>
      <c r="GH134" s="168">
        <f>IF(GM$266=Equivalencies!$AE$23,'Site 18'!$C132,HLOOKUP(CONCATENATE(GI$2,GH$1),$B$3:$UUU$272,ROW($J134)-2,FALSE))</f>
        <v>0</v>
      </c>
      <c r="GI134" s="168" t="e">
        <f>IF($S$264=Equivalencies!$AE$23,#REF!,HLOOKUP(CONCATENATE($O$2,GI$1),$B$3:$UUU$272,ROW(#REF!)-2,FALSE))</f>
        <v>#REF!</v>
      </c>
      <c r="GJ134" s="168" t="e">
        <f>IF($S$264=Equivalencies!$AE$23,#REF!,HLOOKUP(CONCATENATE($O$2,GJ$1),$B$3:$UUU$272,ROW(GF134)-2,FALSE))</f>
        <v>#REF!</v>
      </c>
      <c r="GK134" s="81">
        <f>IF(GM$266=Equivalencies!$AE$23,'Site 18'!$F132,HLOOKUP(CONCATENATE(GI$2,GK$1),$B$3:$UUU$272,ROW($M134)-2,FALSE))</f>
        <v>0</v>
      </c>
      <c r="GL134" s="81">
        <f>IF(GM$266=Equivalencies!$AE$23,'Site 18'!$G132,HLOOKUP(CONCATENATE(GI$2,GL$1),$B$3:$UUU$272,ROW($N134)-2,FALSE))</f>
        <v>0</v>
      </c>
      <c r="GM134" s="81">
        <f>IF(GM$266=Equivalencies!$AE$23,'Site 18'!$H132,HLOOKUP(CONCATENATE(GI$2,GM$1),$B$3:$UUU$272,ROW($O134)-2,FALSE))</f>
        <v>0</v>
      </c>
      <c r="GN134" s="40"/>
      <c r="GO134" s="40"/>
      <c r="GP134" s="40"/>
      <c r="GQ134" s="72"/>
      <c r="GR134" s="73" t="str">
        <f t="shared" si="68"/>
        <v>19Added Service #2:List staff by title based on FTE allocation assigned to the new service4</v>
      </c>
      <c r="GS134" s="168">
        <f>IF(GX$266=Equivalencies!$AE$23,'Site 19'!$C132,HLOOKUP(CONCATENATE(GT$2,GS$1),$B$3:$UUU$272,ROW($J134)-2,FALSE))</f>
        <v>0</v>
      </c>
      <c r="GT134" s="168" t="e">
        <f>IF($S$264=Equivalencies!$AE$23,#REF!,HLOOKUP(CONCATENATE($O$2,GT$1),$B$3:$UUU$272,ROW(#REF!)-2,FALSE))</f>
        <v>#REF!</v>
      </c>
      <c r="GU134" s="168" t="e">
        <f>IF($S$264=Equivalencies!$AE$23,#REF!,HLOOKUP(CONCATENATE($O$2,GU$1),$B$3:$UUU$272,ROW(GQ134)-2,FALSE))</f>
        <v>#REF!</v>
      </c>
      <c r="GV134" s="81">
        <f>IF(GX$266=Equivalencies!$AE$23,'Site 19'!$F132,HLOOKUP(CONCATENATE(GT$2,GV$1),$B$3:$UUU$272,ROW($M134)-2,FALSE))</f>
        <v>0</v>
      </c>
      <c r="GW134" s="81">
        <f>IF(GX$266=Equivalencies!$AE$23,'Site 19'!$G132,HLOOKUP(CONCATENATE(GT$2,GW$1),$B$3:$UUU$272,ROW($N134)-2,FALSE))</f>
        <v>0</v>
      </c>
      <c r="GX134" s="81">
        <f>IF(GX$266=Equivalencies!$AE$23,'Site 19'!$H132,HLOOKUP(CONCATENATE(GT$2,GX$1),$B$3:$UUU$272,ROW($O134)-2,FALSE))</f>
        <v>0</v>
      </c>
      <c r="GY134" s="40"/>
      <c r="GZ134" s="40"/>
      <c r="HA134" s="40"/>
      <c r="HB134" s="72"/>
      <c r="HC134" s="73" t="str">
        <f t="shared" si="69"/>
        <v>20Added Service #2:List staff by title based on FTE allocation assigned to the new service4</v>
      </c>
      <c r="HD134" s="168">
        <f>IF(HI$266=Equivalencies!$AE$23,'Site 20'!$C132,HLOOKUP(CONCATENATE(HE$2,HD$1),$B$3:$UUU$272,ROW($J134)-2,FALSE))</f>
        <v>0</v>
      </c>
      <c r="HE134" s="168" t="e">
        <f>IF($S$264=Equivalencies!$AE$23,#REF!,HLOOKUP(CONCATENATE($O$2,HE$1),$B$3:$UUU$272,ROW(#REF!)-2,FALSE))</f>
        <v>#REF!</v>
      </c>
      <c r="HF134" s="168" t="e">
        <f>IF($S$264=Equivalencies!$AE$23,#REF!,HLOOKUP(CONCATENATE($O$2,HF$1),$B$3:$UUU$272,ROW(HB134)-2,FALSE))</f>
        <v>#REF!</v>
      </c>
      <c r="HG134" s="81">
        <f>IF(HI$266=Equivalencies!$AE$23,'Site 20'!$F132,HLOOKUP(CONCATENATE(HE$2,HG$1),$B$3:$UUU$272,ROW($M134)-2,FALSE))</f>
        <v>0</v>
      </c>
      <c r="HH134" s="81">
        <f>IF(HI$266=Equivalencies!$AE$23,'Site 20'!$G132,HLOOKUP(CONCATENATE(HE$2,HH$1),$B$3:$UUU$272,ROW($N134)-2,FALSE))</f>
        <v>0</v>
      </c>
      <c r="HI134" s="81">
        <f>IF(HI$266=Equivalencies!$AE$23,'Site 20'!$H132,HLOOKUP(CONCATENATE(HE$2,HI$1),$B$3:$UUU$272,ROW($O134)-2,FALSE))</f>
        <v>0</v>
      </c>
      <c r="HJ134" s="40"/>
      <c r="HK134" s="40"/>
      <c r="HL134" s="40"/>
      <c r="HM134" s="72"/>
      <c r="HN134" s="73" t="str">
        <f t="shared" si="70"/>
        <v>21Added Service #2:List staff by title based on FTE allocation assigned to the new service4</v>
      </c>
      <c r="HO134" s="168">
        <f>IF(HT$266=Equivalencies!$AE$23,'Site 21'!$C132,HLOOKUP(CONCATENATE(HP$2,HO$1),$B$3:$UUU$272,ROW($J134)-2,FALSE))</f>
        <v>0</v>
      </c>
      <c r="HP134" s="168" t="e">
        <f>IF($S$264=Equivalencies!$AE$23,#REF!,HLOOKUP(CONCATENATE($O$2,HP$1),$B$3:$UUU$272,ROW(#REF!)-2,FALSE))</f>
        <v>#REF!</v>
      </c>
      <c r="HQ134" s="168" t="e">
        <f>IF($S$264=Equivalencies!$AE$23,#REF!,HLOOKUP(CONCATENATE($O$2,HQ$1),$B$3:$UUU$272,ROW(HM134)-2,FALSE))</f>
        <v>#REF!</v>
      </c>
      <c r="HR134" s="81">
        <f>IF(HT$266=Equivalencies!$AE$23,'Site 21'!$F132,HLOOKUP(CONCATENATE(HP$2,HR$1),$B$3:$UUU$272,ROW($M134)-2,FALSE))</f>
        <v>0</v>
      </c>
      <c r="HS134" s="81">
        <f>IF(HT$266=Equivalencies!$AE$23,'Site 21'!$G132,HLOOKUP(CONCATENATE(HP$2,HS$1),$B$3:$UUU$272,ROW($N134)-2,FALSE))</f>
        <v>0</v>
      </c>
      <c r="HT134" s="81">
        <f>IF(HT$266=Equivalencies!$AE$23,'Site 21'!$H132,HLOOKUP(CONCATENATE(HP$2,HT$1),$B$3:$UUU$272,ROW($O134)-2,FALSE))</f>
        <v>0</v>
      </c>
      <c r="HU134" s="40"/>
      <c r="HV134" s="40"/>
      <c r="HW134" s="40"/>
      <c r="HX134" s="72"/>
      <c r="HY134" s="73" t="str">
        <f t="shared" si="71"/>
        <v>22Added Service #2:List staff by title based on FTE allocation assigned to the new service4</v>
      </c>
      <c r="HZ134" s="168">
        <f>IF(IE$266=Equivalencies!$AE$23,'Site 22'!$C132,HLOOKUP(CONCATENATE(IA$2,HZ$1),$B$3:$UUU$272,ROW($J134)-2,FALSE))</f>
        <v>0</v>
      </c>
      <c r="IA134" s="168" t="e">
        <f>IF($S$264=Equivalencies!$AE$23,#REF!,HLOOKUP(CONCATENATE($O$2,IA$1),$B$3:$UUU$272,ROW(#REF!)-2,FALSE))</f>
        <v>#REF!</v>
      </c>
      <c r="IB134" s="168" t="e">
        <f>IF($S$264=Equivalencies!$AE$23,#REF!,HLOOKUP(CONCATENATE($O$2,IB$1),$B$3:$UUU$272,ROW(HX134)-2,FALSE))</f>
        <v>#REF!</v>
      </c>
      <c r="IC134" s="81">
        <f>IF(IE$266=Equivalencies!$AE$23,'Site 22'!$F132,HLOOKUP(CONCATENATE(IA$2,IC$1),$B$3:$UUU$272,ROW($M134)-2,FALSE))</f>
        <v>0</v>
      </c>
      <c r="ID134" s="81">
        <f>IF(IE$266=Equivalencies!$AE$23,'Site 22'!$G132,HLOOKUP(CONCATENATE(IA$2,ID$1),$B$3:$UUU$272,ROW($N134)-2,FALSE))</f>
        <v>0</v>
      </c>
      <c r="IE134" s="81">
        <f>IF(IE$266=Equivalencies!$AE$23,'Site 22'!$H132,HLOOKUP(CONCATENATE(IA$2,IE$1),$B$3:$UUU$272,ROW($O134)-2,FALSE))</f>
        <v>0</v>
      </c>
      <c r="IF134" s="40"/>
      <c r="IG134" s="40"/>
      <c r="IH134" s="40"/>
      <c r="II134" s="72"/>
      <c r="IJ134" s="73" t="str">
        <f t="shared" si="72"/>
        <v>23Added Service #2:List staff by title based on FTE allocation assigned to the new service4</v>
      </c>
      <c r="IK134" s="168">
        <f>IF(IP$266=Equivalencies!$AE$23,'Site 23'!$C132,HLOOKUP(CONCATENATE(IL$2,IK$1),$B$3:$UUU$272,ROW($J134)-2,FALSE))</f>
        <v>0</v>
      </c>
      <c r="IL134" s="168" t="e">
        <f>IF($S$264=Equivalencies!$AE$23,#REF!,HLOOKUP(CONCATENATE($O$2,IL$1),$B$3:$UUU$272,ROW(#REF!)-2,FALSE))</f>
        <v>#REF!</v>
      </c>
      <c r="IM134" s="168" t="e">
        <f>IF($S$264=Equivalencies!$AE$23,#REF!,HLOOKUP(CONCATENATE($O$2,IM$1),$B$3:$UUU$272,ROW(II134)-2,FALSE))</f>
        <v>#REF!</v>
      </c>
      <c r="IN134" s="81">
        <f>IF(IP$266=Equivalencies!$AE$23,'Site 23'!$F132,HLOOKUP(CONCATENATE(IL$2,IN$1),$B$3:$UUU$272,ROW($M134)-2,FALSE))</f>
        <v>0</v>
      </c>
      <c r="IO134" s="81">
        <f>IF(IP$266=Equivalencies!$AE$23,'Site 23'!$G132,HLOOKUP(CONCATENATE(IL$2,IO$1),$B$3:$UUU$272,ROW($N134)-2,FALSE))</f>
        <v>0</v>
      </c>
      <c r="IP134" s="81">
        <f>IF(IP$266=Equivalencies!$AE$23,'Site 23'!$H132,HLOOKUP(CONCATENATE(IL$2,IP$1),$B$3:$UUU$272,ROW($O134)-2,FALSE))</f>
        <v>0</v>
      </c>
      <c r="IQ134" s="40"/>
      <c r="IR134" s="40"/>
      <c r="IS134" s="40"/>
      <c r="IT134" s="72"/>
      <c r="IU134" s="73" t="str">
        <f t="shared" si="73"/>
        <v>24Added Service #2:List staff by title based on FTE allocation assigned to the new service4</v>
      </c>
      <c r="IV134" s="168">
        <f>IF(JA$266=Equivalencies!$AE$23,'Site 24'!$C132,HLOOKUP(CONCATENATE(IW$2,IV$1),$B$3:$UUU$272,ROW($J134)-2,FALSE))</f>
        <v>0</v>
      </c>
      <c r="IW134" s="168" t="e">
        <f>IF($S$264=Equivalencies!$AE$23,#REF!,HLOOKUP(CONCATENATE($O$2,IW$1),$B$3:$UUU$272,ROW(#REF!)-2,FALSE))</f>
        <v>#REF!</v>
      </c>
      <c r="IX134" s="168" t="e">
        <f>IF($S$264=Equivalencies!$AE$23,#REF!,HLOOKUP(CONCATENATE($O$2,IX$1),$B$3:$UUU$272,ROW(IT134)-2,FALSE))</f>
        <v>#REF!</v>
      </c>
      <c r="IY134" s="81">
        <f>IF(JA$266=Equivalencies!$AE$23,'Site 24'!$F132,HLOOKUP(CONCATENATE(IW$2,IY$1),$B$3:$UUU$272,ROW($M134)-2,FALSE))</f>
        <v>0</v>
      </c>
      <c r="IZ134" s="81">
        <f>IF(JA$266=Equivalencies!$AE$23,'Site 24'!$G132,HLOOKUP(CONCATENATE(IW$2,IZ$1),$B$3:$UUU$272,ROW($N134)-2,FALSE))</f>
        <v>0</v>
      </c>
      <c r="JA134" s="81">
        <f>IF(JA$266=Equivalencies!$AE$23,'Site 24'!$H132,HLOOKUP(CONCATENATE(IW$2,JA$1),$B$3:$UUU$272,ROW($O134)-2,FALSE))</f>
        <v>0</v>
      </c>
      <c r="JB134" s="40"/>
      <c r="JC134" s="40"/>
      <c r="JD134" s="40"/>
      <c r="JE134" s="72"/>
      <c r="JF134" s="73" t="str">
        <f t="shared" si="74"/>
        <v>25Added Service #2:List staff by title based on FTE allocation assigned to the new service4</v>
      </c>
      <c r="JG134" s="168">
        <f>IF(JL$266=Equivalencies!$AE$23,'Site 25'!$C132,HLOOKUP(CONCATENATE(JH$2,JG$1),$B$3:$UUU$272,ROW($J134)-2,FALSE))</f>
        <v>0</v>
      </c>
      <c r="JH134" s="168" t="e">
        <f>IF($S$264=Equivalencies!$AE$23,#REF!,HLOOKUP(CONCATENATE($O$2,JH$1),$B$3:$UUU$272,ROW(#REF!)-2,FALSE))</f>
        <v>#REF!</v>
      </c>
      <c r="JI134" s="168" t="e">
        <f>IF($S$264=Equivalencies!$AE$23,#REF!,HLOOKUP(CONCATENATE($O$2,JI$1),$B$3:$UUU$272,ROW(JE134)-2,FALSE))</f>
        <v>#REF!</v>
      </c>
      <c r="JJ134" s="81">
        <f>IF(JL$266=Equivalencies!$AE$23,'Site 25'!$F132,HLOOKUP(CONCATENATE(JH$2,JJ$1),$B$3:$UUU$272,ROW($M134)-2,FALSE))</f>
        <v>0</v>
      </c>
      <c r="JK134" s="81">
        <f>IF(JL$266=Equivalencies!$AE$23,'Site 25'!$G132,HLOOKUP(CONCATENATE(JH$2,JK$1),$B$3:$UUU$272,ROW($N134)-2,FALSE))</f>
        <v>0</v>
      </c>
      <c r="JL134" s="81">
        <f>IF(JL$266=Equivalencies!$AE$23,'Site 25'!$H132,HLOOKUP(CONCATENATE(JH$2,JL$1),$B$3:$UUU$272,ROW($O134)-2,FALSE))</f>
        <v>0</v>
      </c>
      <c r="JM134" s="40"/>
      <c r="JN134" s="40"/>
      <c r="JO134" s="40"/>
      <c r="JP134" s="72"/>
      <c r="JQ134" s="73" t="str">
        <f t="shared" si="75"/>
        <v>26Added Service #2:List staff by title based on FTE allocation assigned to the new service4</v>
      </c>
      <c r="JR134" s="168">
        <f>IF(JW$266=Equivalencies!$AE$23,'Site 26'!$C132,HLOOKUP(CONCATENATE(JS$2,JR$1),$B$3:$UUU$272,ROW($J134)-2,FALSE))</f>
        <v>0</v>
      </c>
      <c r="JS134" s="168" t="e">
        <f>IF($S$264=Equivalencies!$AE$23,#REF!,HLOOKUP(CONCATENATE($O$2,JS$1),$B$3:$UUU$272,ROW(#REF!)-2,FALSE))</f>
        <v>#REF!</v>
      </c>
      <c r="JT134" s="168" t="e">
        <f>IF($S$264=Equivalencies!$AE$23,#REF!,HLOOKUP(CONCATENATE($O$2,JT$1),$B$3:$UUU$272,ROW(JP134)-2,FALSE))</f>
        <v>#REF!</v>
      </c>
      <c r="JU134" s="81">
        <f>IF(JW$266=Equivalencies!$AE$23,'Site 26'!$F132,HLOOKUP(CONCATENATE(JS$2,JU$1),$B$3:$UUU$272,ROW($M134)-2,FALSE))</f>
        <v>0</v>
      </c>
      <c r="JV134" s="81">
        <f>IF(JW$266=Equivalencies!$AE$23,'Site 26'!$G132,HLOOKUP(CONCATENATE(JS$2,JV$1),$B$3:$UUU$272,ROW($N134)-2,FALSE))</f>
        <v>0</v>
      </c>
      <c r="JW134" s="81">
        <f>IF(JW$266=Equivalencies!$AE$23,'Site 26'!$H132,HLOOKUP(CONCATENATE(JS$2,JW$1),$B$3:$UUU$272,ROW($O134)-2,FALSE))</f>
        <v>0</v>
      </c>
      <c r="JX134" s="40"/>
      <c r="JY134" s="40"/>
      <c r="JZ134" s="40"/>
      <c r="KA134" s="72"/>
      <c r="KB134" s="73" t="str">
        <f t="shared" si="76"/>
        <v>27Added Service #2:List staff by title based on FTE allocation assigned to the new service4</v>
      </c>
      <c r="KC134" s="168">
        <f>IF(KH$266=Equivalencies!$AE$23,'Site 27'!$C132,HLOOKUP(CONCATENATE(KD$2,KC$1),$B$3:$UUU$272,ROW($J134)-2,FALSE))</f>
        <v>0</v>
      </c>
      <c r="KD134" s="168" t="e">
        <f>IF($S$264=Equivalencies!$AE$23,#REF!,HLOOKUP(CONCATENATE($O$2,KD$1),$B$3:$UUU$272,ROW(#REF!)-2,FALSE))</f>
        <v>#REF!</v>
      </c>
      <c r="KE134" s="168" t="e">
        <f>IF($S$264=Equivalencies!$AE$23,#REF!,HLOOKUP(CONCATENATE($O$2,KE$1),$B$3:$UUU$272,ROW(KA134)-2,FALSE))</f>
        <v>#REF!</v>
      </c>
      <c r="KF134" s="81">
        <f>IF(KH$266=Equivalencies!$AE$23,'Site 27'!$F132,HLOOKUP(CONCATENATE(KD$2,KF$1),$B$3:$UUU$272,ROW($M134)-2,FALSE))</f>
        <v>0</v>
      </c>
      <c r="KG134" s="81">
        <f>IF(KH$266=Equivalencies!$AE$23,'Site 27'!$G132,HLOOKUP(CONCATENATE(KD$2,KG$1),$B$3:$UUU$272,ROW($N134)-2,FALSE))</f>
        <v>0</v>
      </c>
      <c r="KH134" s="81">
        <f>IF(KH$266=Equivalencies!$AE$23,'Site 27'!$H132,HLOOKUP(CONCATENATE(KD$2,KH$1),$B$3:$UUU$272,ROW($O134)-2,FALSE))</f>
        <v>0</v>
      </c>
      <c r="KI134" s="40"/>
      <c r="KJ134" s="40"/>
      <c r="KK134" s="40"/>
      <c r="KL134" s="72"/>
      <c r="KM134" s="73" t="str">
        <f t="shared" si="77"/>
        <v>28Added Service #2:List staff by title based on FTE allocation assigned to the new service4</v>
      </c>
      <c r="KN134" s="168">
        <f>IF(KS$266=Equivalencies!$AE$23,'Site 28'!$C132,HLOOKUP(CONCATENATE(KO$2,KN$1),$B$3:$UUU$272,ROW($J134)-2,FALSE))</f>
        <v>0</v>
      </c>
      <c r="KO134" s="168" t="e">
        <f>IF($S$264=Equivalencies!$AE$23,#REF!,HLOOKUP(CONCATENATE($O$2,KO$1),$B$3:$UUU$272,ROW(#REF!)-2,FALSE))</f>
        <v>#REF!</v>
      </c>
      <c r="KP134" s="168" t="e">
        <f>IF($S$264=Equivalencies!$AE$23,#REF!,HLOOKUP(CONCATENATE($O$2,KP$1),$B$3:$UUU$272,ROW(KL134)-2,FALSE))</f>
        <v>#REF!</v>
      </c>
      <c r="KQ134" s="81">
        <f>IF(KS$266=Equivalencies!$AE$23,'Site 28'!$F132,HLOOKUP(CONCATENATE(KO$2,KQ$1),$B$3:$UUU$272,ROW($M134)-2,FALSE))</f>
        <v>0</v>
      </c>
      <c r="KR134" s="81">
        <f>IF(KS$266=Equivalencies!$AE$23,'Site 28'!$G132,HLOOKUP(CONCATENATE(KO$2,KR$1),$B$3:$UUU$272,ROW($N134)-2,FALSE))</f>
        <v>0</v>
      </c>
      <c r="KS134" s="81">
        <f>IF(KS$266=Equivalencies!$AE$23,'Site 28'!$H132,HLOOKUP(CONCATENATE(KO$2,KS$1),$B$3:$UUU$272,ROW($O134)-2,FALSE))</f>
        <v>0</v>
      </c>
      <c r="KT134" s="40"/>
      <c r="KU134" s="40"/>
      <c r="KV134" s="40"/>
      <c r="KW134" s="72"/>
      <c r="KX134" s="73" t="str">
        <f t="shared" si="78"/>
        <v>29Added Service #2:List staff by title based on FTE allocation assigned to the new service4</v>
      </c>
      <c r="KY134" s="168">
        <f>IF(LD$266=Equivalencies!$AE$23,'Site 29'!$C132,HLOOKUP(CONCATENATE(KZ$2,KY$1),$B$3:$UUU$272,ROW($J134)-2,FALSE))</f>
        <v>0</v>
      </c>
      <c r="KZ134" s="168" t="e">
        <f>IF($S$264=Equivalencies!$AE$23,#REF!,HLOOKUP(CONCATENATE($O$2,KZ$1),$B$3:$UUU$272,ROW(#REF!)-2,FALSE))</f>
        <v>#REF!</v>
      </c>
      <c r="LA134" s="168" t="e">
        <f>IF($S$264=Equivalencies!$AE$23,#REF!,HLOOKUP(CONCATENATE($O$2,LA$1),$B$3:$UUU$272,ROW(KW134)-2,FALSE))</f>
        <v>#REF!</v>
      </c>
      <c r="LB134" s="81">
        <f>IF(LD$266=Equivalencies!$AE$23,'Site 29'!$F132,HLOOKUP(CONCATENATE(KZ$2,LB$1),$B$3:$UUU$272,ROW($M134)-2,FALSE))</f>
        <v>0</v>
      </c>
      <c r="LC134" s="81">
        <f>IF(LD$266=Equivalencies!$AE$23,'Site 29'!$G132,HLOOKUP(CONCATENATE(KZ$2,LC$1),$B$3:$UUU$272,ROW($N134)-2,FALSE))</f>
        <v>0</v>
      </c>
      <c r="LD134" s="81">
        <f>IF(LD$266=Equivalencies!$AE$23,'Site 29'!$H132,HLOOKUP(CONCATENATE(KZ$2,LD$1),$B$3:$UUU$272,ROW($O134)-2,FALSE))</f>
        <v>0</v>
      </c>
      <c r="LE134" s="40"/>
      <c r="LF134" s="40"/>
      <c r="LG134" s="40"/>
      <c r="LH134" s="72"/>
      <c r="LI134" s="73" t="str">
        <f t="shared" si="79"/>
        <v>30Added Service #2:List staff by title based on FTE allocation assigned to the new service4</v>
      </c>
      <c r="LJ134" s="168">
        <f>IF(LO$266=Equivalencies!$AE$23,'Site 30'!$C132,HLOOKUP(CONCATENATE(LK$2,LJ$1),$B$3:$UUU$272,ROW($J134)-2,FALSE))</f>
        <v>0</v>
      </c>
      <c r="LK134" s="168" t="e">
        <f>IF($S$264=Equivalencies!$AE$23,#REF!,HLOOKUP(CONCATENATE($O$2,LK$1),$B$3:$UUU$272,ROW(#REF!)-2,FALSE))</f>
        <v>#REF!</v>
      </c>
      <c r="LL134" s="168" t="e">
        <f>IF($S$264=Equivalencies!$AE$23,#REF!,HLOOKUP(CONCATENATE($O$2,LL$1),$B$3:$UUU$272,ROW(LH134)-2,FALSE))</f>
        <v>#REF!</v>
      </c>
      <c r="LM134" s="81">
        <f>IF(LO$266=Equivalencies!$AE$23,'Site 30'!$F132,HLOOKUP(CONCATENATE(LK$2,LM$1),$B$3:$UUU$272,ROW($M134)-2,FALSE))</f>
        <v>0</v>
      </c>
      <c r="LN134" s="81">
        <f>IF(LO$266=Equivalencies!$AE$23,'Site 30'!$G132,HLOOKUP(CONCATENATE(LK$2,LN$1),$B$3:$UUU$272,ROW($N134)-2,FALSE))</f>
        <v>0</v>
      </c>
      <c r="LO134" s="81">
        <f>IF(LO$266=Equivalencies!$AE$23,'Site 30'!$H132,HLOOKUP(CONCATENATE(LK$2,LO$1),$B$3:$UUU$272,ROW($O134)-2,FALSE))</f>
        <v>0</v>
      </c>
      <c r="LP134" s="40"/>
      <c r="LQ134" s="40"/>
      <c r="LR134" s="40"/>
      <c r="LS134" s="72"/>
      <c r="LT134" s="73" t="str">
        <f t="shared" si="80"/>
        <v>31Added Service #2:List staff by title based on FTE allocation assigned to the new service4</v>
      </c>
      <c r="LU134" s="168">
        <f>IF(LZ$266=Equivalencies!$AE$23,'Site 31'!$C132,HLOOKUP(CONCATENATE(LV$2,LU$1),$B$3:$UUU$272,ROW($J134)-2,FALSE))</f>
        <v>0</v>
      </c>
      <c r="LV134" s="168" t="e">
        <f>IF($S$264=Equivalencies!$AE$23,#REF!,HLOOKUP(CONCATENATE($O$2,LV$1),$B$3:$UUU$272,ROW(#REF!)-2,FALSE))</f>
        <v>#REF!</v>
      </c>
      <c r="LW134" s="168" t="e">
        <f>IF($S$264=Equivalencies!$AE$23,#REF!,HLOOKUP(CONCATENATE($O$2,LW$1),$B$3:$UUU$272,ROW(LS134)-2,FALSE))</f>
        <v>#REF!</v>
      </c>
      <c r="LX134" s="81">
        <f>IF(LZ$266=Equivalencies!$AE$23,'Site 31'!$F132,HLOOKUP(CONCATENATE(LV$2,LX$1),$B$3:$UUU$272,ROW($M134)-2,FALSE))</f>
        <v>0</v>
      </c>
      <c r="LY134" s="81">
        <f>IF(LZ$266=Equivalencies!$AE$23,'Site 31'!$G132,HLOOKUP(CONCATENATE(LV$2,LY$1),$B$3:$UUU$272,ROW($N134)-2,FALSE))</f>
        <v>0</v>
      </c>
      <c r="LZ134" s="81">
        <f>IF(LZ$266=Equivalencies!$AE$23,'Site 31'!$H132,HLOOKUP(CONCATENATE(LV$2,LZ$1),$B$3:$UUU$272,ROW($O134)-2,FALSE))</f>
        <v>0</v>
      </c>
      <c r="MA134" s="40"/>
      <c r="MB134" s="40"/>
      <c r="MC134" s="40"/>
      <c r="MD134" s="72"/>
      <c r="ME134" s="73" t="str">
        <f t="shared" si="81"/>
        <v>32Added Service #2:List staff by title based on FTE allocation assigned to the new service4</v>
      </c>
      <c r="MF134" s="168">
        <f>IF(MK$266=Equivalencies!$AE$23,'Site 32'!$C132,HLOOKUP(CONCATENATE(MG$2,MF$1),$B$3:$UUU$272,ROW($J134)-2,FALSE))</f>
        <v>0</v>
      </c>
      <c r="MG134" s="168" t="e">
        <f>IF($S$264=Equivalencies!$AE$23,#REF!,HLOOKUP(CONCATENATE($O$2,MG$1),$B$3:$UUU$272,ROW(#REF!)-2,FALSE))</f>
        <v>#REF!</v>
      </c>
      <c r="MH134" s="168" t="e">
        <f>IF($S$264=Equivalencies!$AE$23,#REF!,HLOOKUP(CONCATENATE($O$2,MH$1),$B$3:$UUU$272,ROW(MD134)-2,FALSE))</f>
        <v>#REF!</v>
      </c>
      <c r="MI134" s="81">
        <f>IF(MK$266=Equivalencies!$AE$23,'Site 32'!$F132,HLOOKUP(CONCATENATE(MG$2,MI$1),$B$3:$UUU$272,ROW($M134)-2,FALSE))</f>
        <v>0</v>
      </c>
      <c r="MJ134" s="81">
        <f>IF(MK$266=Equivalencies!$AE$23,'Site 32'!$G132,HLOOKUP(CONCATENATE(MG$2,MJ$1),$B$3:$UUU$272,ROW($N134)-2,FALSE))</f>
        <v>0</v>
      </c>
      <c r="MK134" s="81">
        <f>IF(MK$266=Equivalencies!$AE$23,'Site 32'!$H132,HLOOKUP(CONCATENATE(MG$2,MK$1),$B$3:$UUU$272,ROW($O134)-2,FALSE))</f>
        <v>0</v>
      </c>
      <c r="ML134" s="40"/>
      <c r="MM134" s="40"/>
      <c r="MN134" s="40"/>
      <c r="MO134" s="72"/>
      <c r="MP134" s="73" t="str">
        <f t="shared" si="82"/>
        <v>33Added Service #2:List staff by title based on FTE allocation assigned to the new service4</v>
      </c>
      <c r="MQ134" s="168">
        <f>IF(MV$266=Equivalencies!$AE$23,'Site 33'!$C132,HLOOKUP(CONCATENATE(MR$2,MQ$1),$B$3:$UUU$272,ROW($J134)-2,FALSE))</f>
        <v>0</v>
      </c>
      <c r="MR134" s="168" t="e">
        <f>IF($S$264=Equivalencies!$AE$23,#REF!,HLOOKUP(CONCATENATE($O$2,MR$1),$B$3:$UUU$272,ROW(#REF!)-2,FALSE))</f>
        <v>#REF!</v>
      </c>
      <c r="MS134" s="168" t="e">
        <f>IF($S$264=Equivalencies!$AE$23,#REF!,HLOOKUP(CONCATENATE($O$2,MS$1),$B$3:$UUU$272,ROW(MO134)-2,FALSE))</f>
        <v>#REF!</v>
      </c>
      <c r="MT134" s="81">
        <f>IF(MV$266=Equivalencies!$AE$23,'Site 33'!$F132,HLOOKUP(CONCATENATE(MR$2,MT$1),$B$3:$UUU$272,ROW($M134)-2,FALSE))</f>
        <v>0</v>
      </c>
      <c r="MU134" s="81">
        <f>IF(MV$266=Equivalencies!$AE$23,'Site 33'!$G132,HLOOKUP(CONCATENATE(MR$2,MU$1),$B$3:$UUU$272,ROW($N134)-2,FALSE))</f>
        <v>0</v>
      </c>
      <c r="MV134" s="81">
        <f>IF(MV$266=Equivalencies!$AE$23,'Site 33'!$H132,HLOOKUP(CONCATENATE(MR$2,MV$1),$B$3:$UUU$272,ROW($O134)-2,FALSE))</f>
        <v>0</v>
      </c>
      <c r="MW134" s="40"/>
      <c r="MX134" s="40"/>
      <c r="MY134" s="40"/>
      <c r="MZ134" s="72"/>
      <c r="NA134" s="73" t="str">
        <f t="shared" si="83"/>
        <v>34Added Service #2:List staff by title based on FTE allocation assigned to the new service4</v>
      </c>
      <c r="NB134" s="168">
        <f>IF(NG$266=Equivalencies!$AE$23,'Site 34'!$C132,HLOOKUP(CONCATENATE(NC$2,NB$1),$B$3:$UUU$272,ROW($J134)-2,FALSE))</f>
        <v>0</v>
      </c>
      <c r="NC134" s="168" t="e">
        <f>IF($S$264=Equivalencies!$AE$23,#REF!,HLOOKUP(CONCATENATE($O$2,NC$1),$B$3:$UUU$272,ROW(#REF!)-2,FALSE))</f>
        <v>#REF!</v>
      </c>
      <c r="ND134" s="168" t="e">
        <f>IF($S$264=Equivalencies!$AE$23,#REF!,HLOOKUP(CONCATENATE($O$2,ND$1),$B$3:$UUU$272,ROW(MZ134)-2,FALSE))</f>
        <v>#REF!</v>
      </c>
      <c r="NE134" s="81">
        <f>IF(NG$266=Equivalencies!$AE$23,'Site 34'!$F132,HLOOKUP(CONCATENATE(NC$2,NE$1),$B$3:$UUU$272,ROW($M134)-2,FALSE))</f>
        <v>0</v>
      </c>
      <c r="NF134" s="81">
        <f>IF(NG$266=Equivalencies!$AE$23,'Site 34'!$G132,HLOOKUP(CONCATENATE(NC$2,NF$1),$B$3:$UUU$272,ROW($N134)-2,FALSE))</f>
        <v>0</v>
      </c>
      <c r="NG134" s="81">
        <f>IF(NG$266=Equivalencies!$AE$23,'Site 34'!$H132,HLOOKUP(CONCATENATE(NC$2,NG$1),$B$3:$UUU$272,ROW($O134)-2,FALSE))</f>
        <v>0</v>
      </c>
      <c r="NH134" s="40"/>
      <c r="NI134" s="40"/>
      <c r="NJ134" s="40"/>
      <c r="NK134" s="72"/>
      <c r="NL134" s="73" t="str">
        <f t="shared" si="84"/>
        <v>35Added Service #2:List staff by title based on FTE allocation assigned to the new service4</v>
      </c>
      <c r="NM134" s="168">
        <f>IF(NR$266=Equivalencies!$AE$23,'Site 35'!$C132,HLOOKUP(CONCATENATE(NN$2,NM$1),$B$3:$UUU$272,ROW($J134)-2,FALSE))</f>
        <v>0</v>
      </c>
      <c r="NN134" s="168" t="e">
        <f>IF($S$264=Equivalencies!$AE$23,#REF!,HLOOKUP(CONCATENATE($O$2,NN$1),$B$3:$UUU$272,ROW(#REF!)-2,FALSE))</f>
        <v>#REF!</v>
      </c>
      <c r="NO134" s="168" t="e">
        <f>IF($S$264=Equivalencies!$AE$23,#REF!,HLOOKUP(CONCATENATE($O$2,NO$1),$B$3:$UUU$272,ROW(NK134)-2,FALSE))</f>
        <v>#REF!</v>
      </c>
      <c r="NP134" s="81">
        <f>IF(NR$266=Equivalencies!$AE$23,'Site 35'!$F132,HLOOKUP(CONCATENATE(NN$2,NP$1),$B$3:$UUU$272,ROW($M134)-2,FALSE))</f>
        <v>0</v>
      </c>
      <c r="NQ134" s="81">
        <f>IF(NR$266=Equivalencies!$AE$23,'Site 35'!$G132,HLOOKUP(CONCATENATE(NN$2,NQ$1),$B$3:$UUU$272,ROW($N134)-2,FALSE))</f>
        <v>0</v>
      </c>
      <c r="NR134" s="81">
        <f>IF(NR$266=Equivalencies!$AE$23,'Site 35'!$H132,HLOOKUP(CONCATENATE(NN$2,NR$1),$B$3:$UUU$272,ROW($O134)-2,FALSE))</f>
        <v>0</v>
      </c>
      <c r="NS134" s="40"/>
      <c r="NT134" s="40"/>
      <c r="NU134" s="40"/>
      <c r="NV134" s="72"/>
      <c r="NW134" s="73" t="str">
        <f t="shared" si="85"/>
        <v>36Added Service #2:List staff by title based on FTE allocation assigned to the new service4</v>
      </c>
      <c r="NX134" s="168">
        <f>IF(OC$266=Equivalencies!$AE$23,'Site 36'!$C132,HLOOKUP(CONCATENATE(NY$2,NX$1),$B$3:$UUU$272,ROW($J134)-2,FALSE))</f>
        <v>0</v>
      </c>
      <c r="NY134" s="168" t="e">
        <f>IF($S$264=Equivalencies!$AE$23,#REF!,HLOOKUP(CONCATENATE($O$2,NY$1),$B$3:$UUU$272,ROW(#REF!)-2,FALSE))</f>
        <v>#REF!</v>
      </c>
      <c r="NZ134" s="168" t="e">
        <f>IF($S$264=Equivalencies!$AE$23,#REF!,HLOOKUP(CONCATENATE($O$2,NZ$1),$B$3:$UUU$272,ROW(NV134)-2,FALSE))</f>
        <v>#REF!</v>
      </c>
      <c r="OA134" s="81">
        <f>IF(OC$266=Equivalencies!$AE$23,'Site 36'!$F132,HLOOKUP(CONCATENATE(NY$2,OA$1),$B$3:$UUU$272,ROW($M134)-2,FALSE))</f>
        <v>0</v>
      </c>
      <c r="OB134" s="81">
        <f>IF(OC$266=Equivalencies!$AE$23,'Site 36'!$G132,HLOOKUP(CONCATENATE(NY$2,OB$1),$B$3:$UUU$272,ROW($N134)-2,FALSE))</f>
        <v>0</v>
      </c>
      <c r="OC134" s="81">
        <f>IF(OC$266=Equivalencies!$AE$23,'Site 36'!$H132,HLOOKUP(CONCATENATE(NY$2,OC$1),$B$3:$UUU$272,ROW($O134)-2,FALSE))</f>
        <v>0</v>
      </c>
      <c r="OD134" s="40"/>
      <c r="OE134" s="40"/>
      <c r="OF134" s="40"/>
      <c r="OG134" s="72"/>
      <c r="OH134" s="73" t="str">
        <f t="shared" si="86"/>
        <v>37Added Service #2:List staff by title based on FTE allocation assigned to the new service4</v>
      </c>
      <c r="OI134" s="168">
        <f>IF(ON$266=Equivalencies!$AE$23,'Site 37'!$C132,HLOOKUP(CONCATENATE(OJ$2,OI$1),$B$3:$UUU$272,ROW($J134)-2,FALSE))</f>
        <v>0</v>
      </c>
      <c r="OJ134" s="168" t="e">
        <f>IF($S$264=Equivalencies!$AE$23,#REF!,HLOOKUP(CONCATENATE($O$2,OJ$1),$B$3:$UUU$272,ROW(#REF!)-2,FALSE))</f>
        <v>#REF!</v>
      </c>
      <c r="OK134" s="168" t="e">
        <f>IF($S$264=Equivalencies!$AE$23,#REF!,HLOOKUP(CONCATENATE($O$2,OK$1),$B$3:$UUU$272,ROW(OG134)-2,FALSE))</f>
        <v>#REF!</v>
      </c>
      <c r="OL134" s="81">
        <f>IF(ON$266=Equivalencies!$AE$23,'Site 37'!$F132,HLOOKUP(CONCATENATE(OJ$2,OL$1),$B$3:$UUU$272,ROW($M134)-2,FALSE))</f>
        <v>0</v>
      </c>
      <c r="OM134" s="81">
        <f>IF(ON$266=Equivalencies!$AE$23,'Site 37'!$G132,HLOOKUP(CONCATENATE(OJ$2,OM$1),$B$3:$UUU$272,ROW($N134)-2,FALSE))</f>
        <v>0</v>
      </c>
      <c r="ON134" s="81">
        <f>IF(ON$266=Equivalencies!$AE$23,'Site 37'!$H132,HLOOKUP(CONCATENATE(OJ$2,ON$1),$B$3:$UUU$272,ROW($O134)-2,FALSE))</f>
        <v>0</v>
      </c>
      <c r="OO134" s="40"/>
      <c r="OP134" s="40"/>
      <c r="OQ134" s="40"/>
      <c r="OR134" s="72"/>
      <c r="OS134" s="73" t="str">
        <f t="shared" si="87"/>
        <v>38Added Service #2:List staff by title based on FTE allocation assigned to the new service4</v>
      </c>
      <c r="OT134" s="168">
        <f>IF(OY$266=Equivalencies!$AE$23,'Site 38'!$C132,HLOOKUP(CONCATENATE(OU$2,OT$1),$B$3:$UUU$272,ROW($J134)-2,FALSE))</f>
        <v>0</v>
      </c>
      <c r="OU134" s="168" t="e">
        <f>IF($S$264=Equivalencies!$AE$23,#REF!,HLOOKUP(CONCATENATE($O$2,OU$1),$B$3:$UUU$272,ROW(#REF!)-2,FALSE))</f>
        <v>#REF!</v>
      </c>
      <c r="OV134" s="168" t="e">
        <f>IF($S$264=Equivalencies!$AE$23,#REF!,HLOOKUP(CONCATENATE($O$2,OV$1),$B$3:$UUU$272,ROW(OR134)-2,FALSE))</f>
        <v>#REF!</v>
      </c>
      <c r="OW134" s="81">
        <f>IF(OY$266=Equivalencies!$AE$23,'Site 38'!$F132,HLOOKUP(CONCATENATE(OU$2,OW$1),$B$3:$UUU$272,ROW($M134)-2,FALSE))</f>
        <v>0</v>
      </c>
      <c r="OX134" s="81">
        <f>IF(OY$266=Equivalencies!$AE$23,'Site 38'!$G132,HLOOKUP(CONCATENATE(OU$2,OX$1),$B$3:$UUU$272,ROW($N134)-2,FALSE))</f>
        <v>0</v>
      </c>
      <c r="OY134" s="81">
        <f>IF(OY$266=Equivalencies!$AE$23,'Site 38'!$H132,HLOOKUP(CONCATENATE(OU$2,OY$1),$B$3:$UUU$272,ROW($O134)-2,FALSE))</f>
        <v>0</v>
      </c>
      <c r="OZ134" s="40"/>
      <c r="PA134" s="40"/>
      <c r="PB134" s="40"/>
      <c r="PC134" s="72"/>
      <c r="PD134" s="73" t="str">
        <f t="shared" si="88"/>
        <v>39Added Service #2:List staff by title based on FTE allocation assigned to the new service4</v>
      </c>
      <c r="PE134" s="168">
        <f>IF(PJ$266=Equivalencies!$AE$23,'Site 39'!$C132,HLOOKUP(CONCATENATE(PF$2,PE$1),$B$3:$UUU$272,ROW($J134)-2,FALSE))</f>
        <v>0</v>
      </c>
      <c r="PF134" s="168" t="e">
        <f>IF($S$264=Equivalencies!$AE$23,#REF!,HLOOKUP(CONCATENATE($O$2,PF$1),$B$3:$UUU$272,ROW(#REF!)-2,FALSE))</f>
        <v>#REF!</v>
      </c>
      <c r="PG134" s="168" t="e">
        <f>IF($S$264=Equivalencies!$AE$23,#REF!,HLOOKUP(CONCATENATE($O$2,PG$1),$B$3:$UUU$272,ROW(PC134)-2,FALSE))</f>
        <v>#REF!</v>
      </c>
      <c r="PH134" s="81">
        <f>IF(PJ$266=Equivalencies!$AE$23,'Site 39'!$F132,HLOOKUP(CONCATENATE(PF$2,PH$1),$B$3:$UUU$272,ROW($M134)-2,FALSE))</f>
        <v>0</v>
      </c>
      <c r="PI134" s="81">
        <f>IF(PJ$266=Equivalencies!$AE$23,'Site 39'!$G132,HLOOKUP(CONCATENATE(PF$2,PI$1),$B$3:$UUU$272,ROW($N134)-2,FALSE))</f>
        <v>0</v>
      </c>
      <c r="PJ134" s="81">
        <f>IF(PJ$266=Equivalencies!$AE$23,'Site 39'!$H132,HLOOKUP(CONCATENATE(PF$2,PJ$1),$B$3:$UUU$272,ROW($O134)-2,FALSE))</f>
        <v>0</v>
      </c>
      <c r="PK134" s="40"/>
      <c r="PL134" s="40"/>
      <c r="PM134" s="40"/>
      <c r="PN134" s="72"/>
      <c r="PO134" s="73" t="str">
        <f t="shared" si="89"/>
        <v>40Added Service #2:List staff by title based on FTE allocation assigned to the new service4</v>
      </c>
      <c r="PP134" s="168">
        <f>IF(PU$266=Equivalencies!$AE$23,'Site 40'!$C132,HLOOKUP(CONCATENATE(PQ$2,PP$1),$B$3:$UUU$272,ROW($J134)-2,FALSE))</f>
        <v>0</v>
      </c>
      <c r="PQ134" s="168" t="e">
        <f>IF($S$264=Equivalencies!$AE$23,#REF!,HLOOKUP(CONCATENATE($O$2,PQ$1),$B$3:$UUU$272,ROW(#REF!)-2,FALSE))</f>
        <v>#REF!</v>
      </c>
      <c r="PR134" s="168" t="e">
        <f>IF($S$264=Equivalencies!$AE$23,#REF!,HLOOKUP(CONCATENATE($O$2,PR$1),$B$3:$UUU$272,ROW(PN134)-2,FALSE))</f>
        <v>#REF!</v>
      </c>
      <c r="PS134" s="81">
        <f>IF(PU$266=Equivalencies!$AE$23,'Site 40'!$F132,HLOOKUP(CONCATENATE(PQ$2,PS$1),$B$3:$UUU$272,ROW($M134)-2,FALSE))</f>
        <v>0</v>
      </c>
      <c r="PT134" s="81">
        <f>IF(PU$266=Equivalencies!$AE$23,'Site 40'!$G132,HLOOKUP(CONCATENATE(PQ$2,PT$1),$B$3:$UUU$272,ROW($N134)-2,FALSE))</f>
        <v>0</v>
      </c>
      <c r="PU134" s="81">
        <f>IF(PU$266=Equivalencies!$AE$23,'Site 40'!$H132,HLOOKUP(CONCATENATE(PQ$2,PU$1),$B$3:$UUU$272,ROW($O134)-2,FALSE))</f>
        <v>0</v>
      </c>
      <c r="PV134" s="40"/>
      <c r="PW134" s="40"/>
      <c r="PX134" s="40"/>
      <c r="PY134" s="72"/>
      <c r="PZ134" s="73" t="str">
        <f t="shared" si="90"/>
        <v>41Added Service #2:List staff by title based on FTE allocation assigned to the new service4</v>
      </c>
      <c r="QA134" s="168">
        <f>IF(QF$266=Equivalencies!$AE$23,'Site 41'!$C132,HLOOKUP(CONCATENATE(QB$2,QA$1),$B$3:$UUU$272,ROW($J134)-2,FALSE))</f>
        <v>0</v>
      </c>
      <c r="QB134" s="168" t="e">
        <f>IF($S$264=Equivalencies!$AE$23,#REF!,HLOOKUP(CONCATENATE($O$2,QB$1),$B$3:$UUU$272,ROW(#REF!)-2,FALSE))</f>
        <v>#REF!</v>
      </c>
      <c r="QC134" s="168" t="e">
        <f>IF($S$264=Equivalencies!$AE$23,#REF!,HLOOKUP(CONCATENATE($O$2,QC$1),$B$3:$UUU$272,ROW(PY134)-2,FALSE))</f>
        <v>#REF!</v>
      </c>
      <c r="QD134" s="81">
        <f>IF(QF$266=Equivalencies!$AE$23,'Site 41'!$F132,HLOOKUP(CONCATENATE(QB$2,QD$1),$B$3:$UUU$272,ROW($M134)-2,FALSE))</f>
        <v>0</v>
      </c>
      <c r="QE134" s="81">
        <f>IF(QF$266=Equivalencies!$AE$23,'Site 41'!$G132,HLOOKUP(CONCATENATE(QB$2,QE$1),$B$3:$UUU$272,ROW($N134)-2,FALSE))</f>
        <v>0</v>
      </c>
      <c r="QF134" s="81">
        <f>IF(QF$266=Equivalencies!$AE$23,'Site 41'!$H132,HLOOKUP(CONCATENATE(QB$2,QF$1),$B$3:$UUU$272,ROW($O134)-2,FALSE))</f>
        <v>0</v>
      </c>
      <c r="QG134" s="40"/>
      <c r="QH134" s="40"/>
      <c r="QI134" s="40"/>
      <c r="QJ134" s="72"/>
      <c r="QK134" s="73" t="str">
        <f t="shared" si="91"/>
        <v>42Added Service #2:List staff by title based on FTE allocation assigned to the new service4</v>
      </c>
      <c r="QL134" s="168">
        <f>IF(QQ$266=Equivalencies!$AE$23,'Site 42'!$C132,HLOOKUP(CONCATENATE(QM$2,QL$1),$B$3:$UUU$272,ROW($J134)-2,FALSE))</f>
        <v>0</v>
      </c>
      <c r="QM134" s="168" t="e">
        <f>IF($S$264=Equivalencies!$AE$23,#REF!,HLOOKUP(CONCATENATE($O$2,QM$1),$B$3:$UUU$272,ROW(#REF!)-2,FALSE))</f>
        <v>#REF!</v>
      </c>
      <c r="QN134" s="168" t="e">
        <f>IF($S$264=Equivalencies!$AE$23,#REF!,HLOOKUP(CONCATENATE($O$2,QN$1),$B$3:$UUU$272,ROW(QJ134)-2,FALSE))</f>
        <v>#REF!</v>
      </c>
      <c r="QO134" s="81">
        <f>IF(QQ$266=Equivalencies!$AE$23,'Site 42'!$F132,HLOOKUP(CONCATENATE(QM$2,QO$1),$B$3:$UUU$272,ROW($M134)-2,FALSE))</f>
        <v>0</v>
      </c>
      <c r="QP134" s="81">
        <f>IF(QQ$266=Equivalencies!$AE$23,'Site 42'!$G132,HLOOKUP(CONCATENATE(QM$2,QP$1),$B$3:$UUU$272,ROW($N134)-2,FALSE))</f>
        <v>0</v>
      </c>
      <c r="QQ134" s="81">
        <f>IF(QQ$266=Equivalencies!$AE$23,'Site 42'!$H132,HLOOKUP(CONCATENATE(QM$2,QQ$1),$B$3:$UUU$272,ROW($O134)-2,FALSE))</f>
        <v>0</v>
      </c>
      <c r="QR134" s="40"/>
      <c r="QS134" s="40"/>
      <c r="QT134" s="40"/>
      <c r="QU134" s="72"/>
      <c r="QV134" s="73" t="str">
        <f t="shared" si="92"/>
        <v>43Added Service #2:List staff by title based on FTE allocation assigned to the new service4</v>
      </c>
      <c r="QW134" s="168">
        <f>IF(RB$266=Equivalencies!$AE$23,'Site 43'!$C132,HLOOKUP(CONCATENATE(QX$2,QW$1),$B$3:$UUU$272,ROW($J134)-2,FALSE))</f>
        <v>0</v>
      </c>
      <c r="QX134" s="168" t="e">
        <f>IF($S$264=Equivalencies!$AE$23,#REF!,HLOOKUP(CONCATENATE($O$2,QX$1),$B$3:$UUU$272,ROW(#REF!)-2,FALSE))</f>
        <v>#REF!</v>
      </c>
      <c r="QY134" s="168" t="e">
        <f>IF($S$264=Equivalencies!$AE$23,#REF!,HLOOKUP(CONCATENATE($O$2,QY$1),$B$3:$UUU$272,ROW(QU134)-2,FALSE))</f>
        <v>#REF!</v>
      </c>
      <c r="QZ134" s="81">
        <f>IF(RB$266=Equivalencies!$AE$23,'Site 43'!$F132,HLOOKUP(CONCATENATE(QX$2,QZ$1),$B$3:$UUU$272,ROW($M134)-2,FALSE))</f>
        <v>0</v>
      </c>
      <c r="RA134" s="81">
        <f>IF(RB$266=Equivalencies!$AE$23,'Site 43'!$G132,HLOOKUP(CONCATENATE(QX$2,RA$1),$B$3:$UUU$272,ROW($N134)-2,FALSE))</f>
        <v>0</v>
      </c>
      <c r="RB134" s="81">
        <f>IF(RB$266=Equivalencies!$AE$23,'Site 43'!$H132,HLOOKUP(CONCATENATE(QX$2,RB$1),$B$3:$UUU$272,ROW($O134)-2,FALSE))</f>
        <v>0</v>
      </c>
      <c r="RC134" s="40"/>
      <c r="RD134" s="40"/>
      <c r="RE134" s="40"/>
      <c r="RF134" s="72"/>
      <c r="RG134" s="73" t="str">
        <f t="shared" si="93"/>
        <v>44Added Service #2:List staff by title based on FTE allocation assigned to the new service4</v>
      </c>
      <c r="RH134" s="168">
        <f>IF(RM$266=Equivalencies!$AE$23,'Site 44'!$C132,HLOOKUP(CONCATENATE(RI$2,RH$1),$B$3:$UUU$272,ROW($J134)-2,FALSE))</f>
        <v>0</v>
      </c>
      <c r="RI134" s="168" t="e">
        <f>IF($S$264=Equivalencies!$AE$23,#REF!,HLOOKUP(CONCATENATE($O$2,RI$1),$B$3:$UUU$272,ROW(#REF!)-2,FALSE))</f>
        <v>#REF!</v>
      </c>
      <c r="RJ134" s="168" t="e">
        <f>IF($S$264=Equivalencies!$AE$23,#REF!,HLOOKUP(CONCATENATE($O$2,RJ$1),$B$3:$UUU$272,ROW(RF134)-2,FALSE))</f>
        <v>#REF!</v>
      </c>
      <c r="RK134" s="81">
        <f>IF(RM$266=Equivalencies!$AE$23,'Site 44'!$F132,HLOOKUP(CONCATENATE(RI$2,RK$1),$B$3:$UUU$272,ROW($M134)-2,FALSE))</f>
        <v>0</v>
      </c>
      <c r="RL134" s="81">
        <f>IF(RM$266=Equivalencies!$AE$23,'Site 44'!$G132,HLOOKUP(CONCATENATE(RI$2,RL$1),$B$3:$UUU$272,ROW($N134)-2,FALSE))</f>
        <v>0</v>
      </c>
      <c r="RM134" s="81">
        <f>IF(RM$266=Equivalencies!$AE$23,'Site 44'!$H132,HLOOKUP(CONCATENATE(RI$2,RM$1),$B$3:$UUU$272,ROW($O134)-2,FALSE))</f>
        <v>0</v>
      </c>
      <c r="RN134" s="40"/>
      <c r="RO134" s="40"/>
      <c r="RP134" s="40"/>
      <c r="RQ134" s="72"/>
      <c r="RR134" s="73" t="str">
        <f t="shared" si="94"/>
        <v>45Added Service #2:List staff by title based on FTE allocation assigned to the new service4</v>
      </c>
      <c r="RS134" s="168">
        <f>IF(RX$266=Equivalencies!$AE$23,'Site 45'!$C132,HLOOKUP(CONCATENATE(RT$2,RS$1),$B$3:$UUU$272,ROW($J134)-2,FALSE))</f>
        <v>0</v>
      </c>
      <c r="RT134" s="168" t="e">
        <f>IF($S$264=Equivalencies!$AE$23,#REF!,HLOOKUP(CONCATENATE($O$2,RT$1),$B$3:$UUU$272,ROW(#REF!)-2,FALSE))</f>
        <v>#REF!</v>
      </c>
      <c r="RU134" s="168" t="e">
        <f>IF($S$264=Equivalencies!$AE$23,#REF!,HLOOKUP(CONCATENATE($O$2,RU$1),$B$3:$UUU$272,ROW(RQ134)-2,FALSE))</f>
        <v>#REF!</v>
      </c>
      <c r="RV134" s="81">
        <f>IF(RX$266=Equivalencies!$AE$23,'Site 45'!$F132,HLOOKUP(CONCATENATE(RT$2,RV$1),$B$3:$UUU$272,ROW($M134)-2,FALSE))</f>
        <v>0</v>
      </c>
      <c r="RW134" s="81">
        <f>IF(RX$266=Equivalencies!$AE$23,'Site 45'!$G132,HLOOKUP(CONCATENATE(RT$2,RW$1),$B$3:$UUU$272,ROW($N134)-2,FALSE))</f>
        <v>0</v>
      </c>
      <c r="RX134" s="81">
        <f>IF(RX$266=Equivalencies!$AE$23,'Site 45'!$H132,HLOOKUP(CONCATENATE(RT$2,RX$1),$B$3:$UUU$272,ROW($O134)-2,FALSE))</f>
        <v>0</v>
      </c>
      <c r="RY134" s="40"/>
      <c r="RZ134" s="40"/>
      <c r="SA134" s="40"/>
      <c r="SB134" s="72"/>
      <c r="SC134" s="73" t="str">
        <f t="shared" si="95"/>
        <v>46Added Service #2:List staff by title based on FTE allocation assigned to the new service4</v>
      </c>
      <c r="SD134" s="168">
        <f>IF(SI$266=Equivalencies!$AE$23,'Site 46'!$C132,HLOOKUP(CONCATENATE(SE$2,SD$1),$B$3:$UUU$272,ROW($J134)-2,FALSE))</f>
        <v>0</v>
      </c>
      <c r="SE134" s="168" t="e">
        <f>IF($S$264=Equivalencies!$AE$23,#REF!,HLOOKUP(CONCATENATE($O$2,SE$1),$B$3:$UUU$272,ROW(#REF!)-2,FALSE))</f>
        <v>#REF!</v>
      </c>
      <c r="SF134" s="168" t="e">
        <f>IF($S$264=Equivalencies!$AE$23,#REF!,HLOOKUP(CONCATENATE($O$2,SF$1),$B$3:$UUU$272,ROW(SB134)-2,FALSE))</f>
        <v>#REF!</v>
      </c>
      <c r="SG134" s="81">
        <f>IF(SI$266=Equivalencies!$AE$23,'Site 46'!$F132,HLOOKUP(CONCATENATE(SE$2,SG$1),$B$3:$UUU$272,ROW($M134)-2,FALSE))</f>
        <v>0</v>
      </c>
      <c r="SH134" s="81">
        <f>IF(SI$266=Equivalencies!$AE$23,'Site 46'!$G132,HLOOKUP(CONCATENATE(SE$2,SH$1),$B$3:$UUU$272,ROW($N134)-2,FALSE))</f>
        <v>0</v>
      </c>
      <c r="SI134" s="81">
        <f>IF(SI$266=Equivalencies!$AE$23,'Site 46'!$H132,HLOOKUP(CONCATENATE(SE$2,SI$1),$B$3:$UUU$272,ROW($O134)-2,FALSE))</f>
        <v>0</v>
      </c>
      <c r="SJ134" s="40"/>
      <c r="SK134" s="40"/>
      <c r="SL134" s="40"/>
      <c r="SM134" s="72"/>
      <c r="SN134" s="73" t="str">
        <f t="shared" si="96"/>
        <v>47Added Service #2:List staff by title based on FTE allocation assigned to the new service4</v>
      </c>
      <c r="SO134" s="168">
        <f>IF(ST$266=Equivalencies!$AE$23,'Site 47'!$C132,HLOOKUP(CONCATENATE(SP$2,SO$1),$B$3:$UUU$272,ROW($J134)-2,FALSE))</f>
        <v>0</v>
      </c>
      <c r="SP134" s="168" t="e">
        <f>IF($S$264=Equivalencies!$AE$23,#REF!,HLOOKUP(CONCATENATE($O$2,SP$1),$B$3:$UUU$272,ROW(#REF!)-2,FALSE))</f>
        <v>#REF!</v>
      </c>
      <c r="SQ134" s="168" t="e">
        <f>IF($S$264=Equivalencies!$AE$23,#REF!,HLOOKUP(CONCATENATE($O$2,SQ$1),$B$3:$UUU$272,ROW(SM134)-2,FALSE))</f>
        <v>#REF!</v>
      </c>
      <c r="SR134" s="81">
        <f>IF(ST$266=Equivalencies!$AE$23,'Site 47'!$F132,HLOOKUP(CONCATENATE(SP$2,SR$1),$B$3:$UUU$272,ROW($M134)-2,FALSE))</f>
        <v>0</v>
      </c>
      <c r="SS134" s="81">
        <f>IF(ST$266=Equivalencies!$AE$23,'Site 47'!$G132,HLOOKUP(CONCATENATE(SP$2,SS$1),$B$3:$UUU$272,ROW($N134)-2,FALSE))</f>
        <v>0</v>
      </c>
      <c r="ST134" s="81">
        <f>IF(ST$266=Equivalencies!$AE$23,'Site 47'!$H132,HLOOKUP(CONCATENATE(SP$2,ST$1),$B$3:$UUU$272,ROW($O134)-2,FALSE))</f>
        <v>0</v>
      </c>
      <c r="SU134" s="40"/>
      <c r="SV134" s="40"/>
      <c r="SW134" s="40"/>
      <c r="SX134" s="72"/>
      <c r="SY134" s="73" t="str">
        <f t="shared" si="97"/>
        <v>48Added Service #2:List staff by title based on FTE allocation assigned to the new service4</v>
      </c>
      <c r="SZ134" s="168">
        <f>IF(TE$266=Equivalencies!$AE$23,'Site 48'!$C132,HLOOKUP(CONCATENATE(TA$2,SZ$1),$B$3:$UUU$272,ROW($J134)-2,FALSE))</f>
        <v>0</v>
      </c>
      <c r="TA134" s="168" t="e">
        <f>IF($S$264=Equivalencies!$AE$23,#REF!,HLOOKUP(CONCATENATE($O$2,TA$1),$B$3:$UUU$272,ROW(#REF!)-2,FALSE))</f>
        <v>#REF!</v>
      </c>
      <c r="TB134" s="168" t="e">
        <f>IF($S$264=Equivalencies!$AE$23,#REF!,HLOOKUP(CONCATENATE($O$2,TB$1),$B$3:$UUU$272,ROW(SX134)-2,FALSE))</f>
        <v>#REF!</v>
      </c>
      <c r="TC134" s="81">
        <f>IF(TE$266=Equivalencies!$AE$23,'Site 48'!$F132,HLOOKUP(CONCATENATE(TA$2,TC$1),$B$3:$UUU$272,ROW($M134)-2,FALSE))</f>
        <v>0</v>
      </c>
      <c r="TD134" s="81">
        <f>IF(TE$266=Equivalencies!$AE$23,'Site 48'!$G132,HLOOKUP(CONCATENATE(TA$2,TD$1),$B$3:$UUU$272,ROW($N134)-2,FALSE))</f>
        <v>0</v>
      </c>
      <c r="TE134" s="81">
        <f>IF(TE$266=Equivalencies!$AE$23,'Site 48'!$H132,HLOOKUP(CONCATENATE(TA$2,TE$1),$B$3:$UUU$272,ROW($O134)-2,FALSE))</f>
        <v>0</v>
      </c>
      <c r="TF134" s="40"/>
      <c r="TG134" s="40"/>
      <c r="TH134" s="40"/>
      <c r="TI134" s="72"/>
      <c r="TJ134" s="73" t="str">
        <f t="shared" si="98"/>
        <v>49Added Service #2:List staff by title based on FTE allocation assigned to the new service4</v>
      </c>
      <c r="TK134" s="168">
        <f>IF(TP$266=Equivalencies!$AE$23,'Site 49'!$C132,HLOOKUP(CONCATENATE(TL$2,TK$1),$B$3:$UUU$272,ROW($J134)-2,FALSE))</f>
        <v>0</v>
      </c>
      <c r="TL134" s="168" t="e">
        <f>IF($S$264=Equivalencies!$AE$23,#REF!,HLOOKUP(CONCATENATE($O$2,TL$1),$B$3:$UUU$272,ROW(#REF!)-2,FALSE))</f>
        <v>#REF!</v>
      </c>
      <c r="TM134" s="168" t="e">
        <f>IF($S$264=Equivalencies!$AE$23,#REF!,HLOOKUP(CONCATENATE($O$2,TM$1),$B$3:$UUU$272,ROW(TI134)-2,FALSE))</f>
        <v>#REF!</v>
      </c>
      <c r="TN134" s="81">
        <f>IF(TP$266=Equivalencies!$AE$23,'Site 49'!$F132,HLOOKUP(CONCATENATE(TL$2,TN$1),$B$3:$UUU$272,ROW($M134)-2,FALSE))</f>
        <v>0</v>
      </c>
      <c r="TO134" s="81">
        <f>IF(TP$266=Equivalencies!$AE$23,'Site 49'!$G132,HLOOKUP(CONCATENATE(TL$2,TO$1),$B$3:$UUU$272,ROW($N134)-2,FALSE))</f>
        <v>0</v>
      </c>
      <c r="TP134" s="81">
        <f>IF(TP$266=Equivalencies!$AE$23,'Site 49'!$H132,HLOOKUP(CONCATENATE(TL$2,TP$1),$B$3:$UUU$272,ROW($O134)-2,FALSE))</f>
        <v>0</v>
      </c>
      <c r="TQ134" s="40"/>
      <c r="TR134" s="40"/>
      <c r="TS134" s="40"/>
      <c r="TT134" s="72"/>
      <c r="TU134" s="73" t="str">
        <f t="shared" si="99"/>
        <v>50Added Service #2:List staff by title based on FTE allocation assigned to the new service4</v>
      </c>
      <c r="TV134" s="168">
        <f>IF(UA$266=Equivalencies!$AE$23,'Site 50'!$C132,HLOOKUP(CONCATENATE(TW$2,TV$1),$B$3:$UUU$272,ROW($J134)-2,FALSE))</f>
        <v>0</v>
      </c>
      <c r="TW134" s="168" t="e">
        <f>IF($S$264=Equivalencies!$AE$23,#REF!,HLOOKUP(CONCATENATE($O$2,TW$1),$B$3:$UUU$272,ROW(#REF!)-2,FALSE))</f>
        <v>#REF!</v>
      </c>
      <c r="TX134" s="168" t="e">
        <f>IF($S$264=Equivalencies!$AE$23,#REF!,HLOOKUP(CONCATENATE($O$2,TX$1),$B$3:$UUU$272,ROW(TT134)-2,FALSE))</f>
        <v>#REF!</v>
      </c>
      <c r="TY134" s="81">
        <f>IF(UA$266=Equivalencies!$AE$23,'Site 50'!$F132,HLOOKUP(CONCATENATE(TW$2,TY$1),$B$3:$UUU$272,ROW($M134)-2,FALSE))</f>
        <v>0</v>
      </c>
      <c r="TZ134" s="81">
        <f>IF(UA$266=Equivalencies!$AE$23,'Site 50'!$G132,HLOOKUP(CONCATENATE(TW$2,TZ$1),$B$3:$UUU$272,ROW($N134)-2,FALSE))</f>
        <v>0</v>
      </c>
      <c r="UA134" s="81">
        <f>IF(UA$266=Equivalencies!$AE$23,'Site 50'!$H132,HLOOKUP(CONCATENATE(TW$2,UA$1),$B$3:$UUU$272,ROW($O134)-2,FALSE))</f>
        <v>0</v>
      </c>
      <c r="UB134" s="40"/>
      <c r="UC134" s="40"/>
      <c r="UD134" s="40"/>
      <c r="UE134" s="72"/>
    </row>
    <row r="135" spans="1:551" x14ac:dyDescent="0.25">
      <c r="A135" s="75">
        <v>5</v>
      </c>
      <c r="B135" s="73" t="str">
        <f t="shared" si="50"/>
        <v>1Added Service #2:List staff by title based on FTE allocation assigned to the new service5</v>
      </c>
      <c r="C135" s="168">
        <f>IF(H$266=Equivalencies!$AE$23,'Site 1'!$C133,HLOOKUP(CONCATENATE(D$2,C$1),$B$3:$UUU$272,ROW($J135)-2,FALSE))</f>
        <v>0</v>
      </c>
      <c r="D135" s="168" t="e">
        <f>IF($S$264=Equivalencies!$AE$23,#REF!,HLOOKUP(CONCATENATE($O$2,D$1),$B$3:$UUU$272,ROW(#REF!)-2,FALSE))</f>
        <v>#REF!</v>
      </c>
      <c r="E135" s="168" t="e">
        <f>IF($S$264=Equivalencies!$AE$23,#REF!,HLOOKUP(CONCATENATE($O$2,E$1),$B$3:$UUU$272,ROW(A135)-2,FALSE))</f>
        <v>#REF!</v>
      </c>
      <c r="F135" s="81">
        <f>IF(H$266=Equivalencies!$AE$23,'Site 1'!$F133,HLOOKUP(CONCATENATE(D$2,F$1),$B$3:$UUU$272,ROW($M135)-2,FALSE))</f>
        <v>0</v>
      </c>
      <c r="G135" s="81">
        <f>IF(H$266=Equivalencies!$AE$23,'Site 1'!$G133,HLOOKUP(CONCATENATE(D$2,G$1),$B$3:$UUU$272,ROW($N135)-2,FALSE))</f>
        <v>0</v>
      </c>
      <c r="H135" s="81">
        <f>IF(H$266=Equivalencies!$AE$23,'Site 1'!$H133,HLOOKUP(CONCATENATE(D$2,H$1),$B$3:$UUU$272,ROW($O135)-2,FALSE))</f>
        <v>0</v>
      </c>
      <c r="I135" s="40"/>
      <c r="J135" s="40"/>
      <c r="K135" s="40"/>
      <c r="L135" s="72"/>
      <c r="M135" s="73" t="str">
        <f t="shared" si="51"/>
        <v>2Added Service #2:List staff by title based on FTE allocation assigned to the new service5</v>
      </c>
      <c r="N135" s="168">
        <f>IF(S$266=Equivalencies!$AE$23,'Site 2'!$C133,HLOOKUP(CONCATENATE(O$2,N$1),$B$3:$UUU$272,ROW($J135)-2,FALSE))</f>
        <v>0</v>
      </c>
      <c r="O135" s="168" t="e">
        <f>IF($S$264=Equivalencies!$AE$23,#REF!,HLOOKUP(CONCATENATE($O$2,O$1),$B$3:$UUU$272,ROW(#REF!)-2,FALSE))</f>
        <v>#REF!</v>
      </c>
      <c r="P135" s="168" t="e">
        <f>IF($S$264=Equivalencies!$AE$23,#REF!,HLOOKUP(CONCATENATE($O$2,P$1),$B$3:$UUU$272,ROW(L135)-2,FALSE))</f>
        <v>#REF!</v>
      </c>
      <c r="Q135" s="81">
        <f>IF(S$266=Equivalencies!$AE$23,'Site 2'!$F133,HLOOKUP(CONCATENATE(O$2,Q$1),$B$3:$UUU$272,ROW($M135)-2,FALSE))</f>
        <v>0</v>
      </c>
      <c r="R135" s="81">
        <f>IF(S$266=Equivalencies!$AE$23,'Site 2'!$G133,HLOOKUP(CONCATENATE(O$2,R$1),$B$3:$UUU$272,ROW($N135)-2,FALSE))</f>
        <v>0</v>
      </c>
      <c r="S135" s="81">
        <f>IF(S$266=Equivalencies!$AE$23,'Site 2'!$H133,HLOOKUP(CONCATENATE(O$2,S$1),$B$3:$UUU$272,ROW($O135)-2,FALSE))</f>
        <v>0</v>
      </c>
      <c r="T135" s="40"/>
      <c r="U135" s="40"/>
      <c r="V135" s="40"/>
      <c r="W135" s="72"/>
      <c r="X135" s="73" t="str">
        <f t="shared" si="52"/>
        <v>3Added Service #2:List staff by title based on FTE allocation assigned to the new service5</v>
      </c>
      <c r="Y135" s="168">
        <f>IF(AD$266=Equivalencies!$AE$23,'Site 3'!$C133,HLOOKUP(CONCATENATE(Z$2,Y$1),$B$3:$UUU$272,ROW($J135)-2,FALSE))</f>
        <v>0</v>
      </c>
      <c r="Z135" s="168" t="e">
        <f>IF($S$264=Equivalencies!$AE$23,#REF!,HLOOKUP(CONCATENATE($O$2,Z$1),$B$3:$UUU$272,ROW(#REF!)-2,FALSE))</f>
        <v>#REF!</v>
      </c>
      <c r="AA135" s="168" t="e">
        <f>IF($S$264=Equivalencies!$AE$23,#REF!,HLOOKUP(CONCATENATE($O$2,AA$1),$B$3:$UUU$272,ROW(W135)-2,FALSE))</f>
        <v>#REF!</v>
      </c>
      <c r="AB135" s="81">
        <f>IF(AD$266=Equivalencies!$AE$23,'Site 3'!$F133,HLOOKUP(CONCATENATE(Z$2,AB$1),$B$3:$UUU$272,ROW($M135)-2,FALSE))</f>
        <v>0</v>
      </c>
      <c r="AC135" s="81">
        <f>IF(AD$266=Equivalencies!$AE$23,'Site 3'!$G133,HLOOKUP(CONCATENATE(Z$2,AC$1),$B$3:$UUU$272,ROW($N135)-2,FALSE))</f>
        <v>0</v>
      </c>
      <c r="AD135" s="81">
        <f>IF(AD$266=Equivalencies!$AE$23,'Site 3'!$H133,HLOOKUP(CONCATENATE(Z$2,AD$1),$B$3:$UUU$272,ROW($O135)-2,FALSE))</f>
        <v>0</v>
      </c>
      <c r="AE135" s="40"/>
      <c r="AF135" s="40"/>
      <c r="AG135" s="40"/>
      <c r="AH135" s="72"/>
      <c r="AI135" s="73" t="str">
        <f t="shared" si="53"/>
        <v>4Added Service #2:List staff by title based on FTE allocation assigned to the new service5</v>
      </c>
      <c r="AJ135" s="168">
        <f>IF(AO$266=Equivalencies!$AE$23,'Site 4'!$C133,HLOOKUP(CONCATENATE(AK$2,AJ$1),$B$3:$UUU$272,ROW($J135)-2,FALSE))</f>
        <v>0</v>
      </c>
      <c r="AK135" s="168" t="e">
        <f>IF($S$264=Equivalencies!$AE$23,#REF!,HLOOKUP(CONCATENATE($O$2,AK$1),$B$3:$UUU$272,ROW(#REF!)-2,FALSE))</f>
        <v>#REF!</v>
      </c>
      <c r="AL135" s="168" t="e">
        <f>IF($S$264=Equivalencies!$AE$23,#REF!,HLOOKUP(CONCATENATE($O$2,AL$1),$B$3:$UUU$272,ROW(AH135)-2,FALSE))</f>
        <v>#REF!</v>
      </c>
      <c r="AM135" s="81">
        <f>IF(AO$266=Equivalencies!$AE$23,'Site 4'!$F133,HLOOKUP(CONCATENATE(AK$2,AM$1),$B$3:$UUU$272,ROW($M135)-2,FALSE))</f>
        <v>0</v>
      </c>
      <c r="AN135" s="81">
        <f>IF(AO$266=Equivalencies!$AE$23,'Site 4'!$G133,HLOOKUP(CONCATENATE(AK$2,AN$1),$B$3:$UUU$272,ROW($N135)-2,FALSE))</f>
        <v>0</v>
      </c>
      <c r="AO135" s="81">
        <f>IF(AO$266=Equivalencies!$AE$23,'Site 4'!$H133,HLOOKUP(CONCATENATE(AK$2,AO$1),$B$3:$UUU$272,ROW($O135)-2,FALSE))</f>
        <v>0</v>
      </c>
      <c r="AP135" s="40"/>
      <c r="AQ135" s="40"/>
      <c r="AR135" s="40"/>
      <c r="AS135" s="72"/>
      <c r="AT135" s="73" t="str">
        <f t="shared" si="54"/>
        <v>5Added Service #2:List staff by title based on FTE allocation assigned to the new service5</v>
      </c>
      <c r="AU135" s="168">
        <f>IF(AZ$266=Equivalencies!$AE$23,'Site 5'!$C133,HLOOKUP(CONCATENATE(AV$2,AU$1),$B$3:$UUU$272,ROW($J135)-2,FALSE))</f>
        <v>0</v>
      </c>
      <c r="AV135" s="168" t="e">
        <f>IF($S$264=Equivalencies!$AE$23,#REF!,HLOOKUP(CONCATENATE($O$2,AV$1),$B$3:$UUU$272,ROW(#REF!)-2,FALSE))</f>
        <v>#REF!</v>
      </c>
      <c r="AW135" s="168" t="e">
        <f>IF($S$264=Equivalencies!$AE$23,#REF!,HLOOKUP(CONCATENATE($O$2,AW$1),$B$3:$UUU$272,ROW(AS135)-2,FALSE))</f>
        <v>#REF!</v>
      </c>
      <c r="AX135" s="81">
        <f>IF(AZ$266=Equivalencies!$AE$23,'Site 5'!$F133,HLOOKUP(CONCATENATE(AV$2,AX$1),$B$3:$UUU$272,ROW($M135)-2,FALSE))</f>
        <v>0</v>
      </c>
      <c r="AY135" s="81">
        <f>IF(AZ$266=Equivalencies!$AE$23,'Site 5'!$G133,HLOOKUP(CONCATENATE(AV$2,AY$1),$B$3:$UUU$272,ROW($N135)-2,FALSE))</f>
        <v>0</v>
      </c>
      <c r="AZ135" s="81">
        <f>IF(AZ$266=Equivalencies!$AE$23,'Site 5'!$H133,HLOOKUP(CONCATENATE(AV$2,AZ$1),$B$3:$UUU$272,ROW($O135)-2,FALSE))</f>
        <v>0</v>
      </c>
      <c r="BA135" s="40"/>
      <c r="BB135" s="40"/>
      <c r="BC135" s="40"/>
      <c r="BD135" s="72"/>
      <c r="BE135" s="73" t="str">
        <f t="shared" si="55"/>
        <v>6Added Service #2:List staff by title based on FTE allocation assigned to the new service5</v>
      </c>
      <c r="BF135" s="168">
        <f>IF(BK$266=Equivalencies!$AE$23,'Site 6'!$C133,HLOOKUP(CONCATENATE(BG$2,BF$1),$B$3:$UUU$272,ROW($J135)-2,FALSE))</f>
        <v>0</v>
      </c>
      <c r="BG135" s="168" t="e">
        <f>IF($S$264=Equivalencies!$AE$23,#REF!,HLOOKUP(CONCATENATE($O$2,BG$1),$B$3:$UUU$272,ROW(#REF!)-2,FALSE))</f>
        <v>#REF!</v>
      </c>
      <c r="BH135" s="168" t="e">
        <f>IF($S$264=Equivalencies!$AE$23,#REF!,HLOOKUP(CONCATENATE($O$2,BH$1),$B$3:$UUU$272,ROW(BD135)-2,FALSE))</f>
        <v>#REF!</v>
      </c>
      <c r="BI135" s="81">
        <f>IF(BK$266=Equivalencies!$AE$23,'Site 6'!$F133,HLOOKUP(CONCATENATE(BG$2,BI$1),$B$3:$UUU$272,ROW($M135)-2,FALSE))</f>
        <v>0</v>
      </c>
      <c r="BJ135" s="81">
        <f>IF(BK$266=Equivalencies!$AE$23,'Site 6'!$G133,HLOOKUP(CONCATENATE(BG$2,BJ$1),$B$3:$UUU$272,ROW($N135)-2,FALSE))</f>
        <v>0</v>
      </c>
      <c r="BK135" s="81">
        <f>IF(BK$266=Equivalencies!$AE$23,'Site 6'!$H133,HLOOKUP(CONCATENATE(BG$2,BK$1),$B$3:$UUU$272,ROW($O135)-2,FALSE))</f>
        <v>0</v>
      </c>
      <c r="BL135" s="40"/>
      <c r="BM135" s="40"/>
      <c r="BN135" s="40"/>
      <c r="BO135" s="72"/>
      <c r="BP135" s="73" t="str">
        <f t="shared" si="56"/>
        <v>7Added Service #2:List staff by title based on FTE allocation assigned to the new service5</v>
      </c>
      <c r="BQ135" s="168">
        <f>IF(BV$266=Equivalencies!$AE$23,'Site 7'!$C133,HLOOKUP(CONCATENATE(BR$2,BQ$1),$B$3:$UUU$272,ROW($J135)-2,FALSE))</f>
        <v>0</v>
      </c>
      <c r="BR135" s="168" t="e">
        <f>IF($S$264=Equivalencies!$AE$23,#REF!,HLOOKUP(CONCATENATE($O$2,BR$1),$B$3:$UUU$272,ROW(#REF!)-2,FALSE))</f>
        <v>#REF!</v>
      </c>
      <c r="BS135" s="168" t="e">
        <f>IF($S$264=Equivalencies!$AE$23,#REF!,HLOOKUP(CONCATENATE($O$2,BS$1),$B$3:$UUU$272,ROW(BO135)-2,FALSE))</f>
        <v>#REF!</v>
      </c>
      <c r="BT135" s="81">
        <f>IF(BV$266=Equivalencies!$AE$23,'Site 7'!$F133,HLOOKUP(CONCATENATE(BR$2,BT$1),$B$3:$UUU$272,ROW($M135)-2,FALSE))</f>
        <v>0</v>
      </c>
      <c r="BU135" s="81">
        <f>IF(BV$266=Equivalencies!$AE$23,'Site 7'!$G133,HLOOKUP(CONCATENATE(BR$2,BU$1),$B$3:$UUU$272,ROW($N135)-2,FALSE))</f>
        <v>0</v>
      </c>
      <c r="BV135" s="81">
        <f>IF(BV$266=Equivalencies!$AE$23,'Site 7'!$H133,HLOOKUP(CONCATENATE(BR$2,BV$1),$B$3:$UUU$272,ROW($O135)-2,FALSE))</f>
        <v>0</v>
      </c>
      <c r="BW135" s="40"/>
      <c r="BX135" s="40"/>
      <c r="BY135" s="40"/>
      <c r="BZ135" s="72"/>
      <c r="CA135" s="73" t="str">
        <f t="shared" si="57"/>
        <v>8Added Service #2:List staff by title based on FTE allocation assigned to the new service5</v>
      </c>
      <c r="CB135" s="168">
        <f>IF(CG$266=Equivalencies!$AE$23,'Site 8'!$C133,HLOOKUP(CONCATENATE(CC$2,CB$1),$B$3:$UUU$272,ROW($J135)-2,FALSE))</f>
        <v>0</v>
      </c>
      <c r="CC135" s="168" t="e">
        <f>IF($S$264=Equivalencies!$AE$23,#REF!,HLOOKUP(CONCATENATE($O$2,CC$1),$B$3:$UUU$272,ROW(#REF!)-2,FALSE))</f>
        <v>#REF!</v>
      </c>
      <c r="CD135" s="168" t="e">
        <f>IF($S$264=Equivalencies!$AE$23,#REF!,HLOOKUP(CONCATENATE($O$2,CD$1),$B$3:$UUU$272,ROW(BZ135)-2,FALSE))</f>
        <v>#REF!</v>
      </c>
      <c r="CE135" s="81">
        <f>IF(CG$266=Equivalencies!$AE$23,'Site 8'!$F133,HLOOKUP(CONCATENATE(CC$2,CE$1),$B$3:$UUU$272,ROW($M135)-2,FALSE))</f>
        <v>0</v>
      </c>
      <c r="CF135" s="81">
        <f>IF(CG$266=Equivalencies!$AE$23,'Site 8'!$G133,HLOOKUP(CONCATENATE(CC$2,CF$1),$B$3:$UUU$272,ROW($N135)-2,FALSE))</f>
        <v>0</v>
      </c>
      <c r="CG135" s="81">
        <f>IF(CG$266=Equivalencies!$AE$23,'Site 8'!$H133,HLOOKUP(CONCATENATE(CC$2,CG$1),$B$3:$UUU$272,ROW($O135)-2,FALSE))</f>
        <v>0</v>
      </c>
      <c r="CH135" s="40"/>
      <c r="CI135" s="40"/>
      <c r="CJ135" s="40"/>
      <c r="CK135" s="72"/>
      <c r="CL135" s="73" t="str">
        <f t="shared" si="58"/>
        <v>9Added Service #2:List staff by title based on FTE allocation assigned to the new service5</v>
      </c>
      <c r="CM135" s="168">
        <f>IF(CR$266=Equivalencies!$AE$23,'Site 9'!$C133,HLOOKUP(CONCATENATE(CN$2,CM$1),$B$3:$UUU$272,ROW($J135)-2,FALSE))</f>
        <v>0</v>
      </c>
      <c r="CN135" s="168" t="e">
        <f>IF($S$264=Equivalencies!$AE$23,#REF!,HLOOKUP(CONCATENATE($O$2,CN$1),$B$3:$UUU$272,ROW(#REF!)-2,FALSE))</f>
        <v>#REF!</v>
      </c>
      <c r="CO135" s="168" t="e">
        <f>IF($S$264=Equivalencies!$AE$23,#REF!,HLOOKUP(CONCATENATE($O$2,CO$1),$B$3:$UUU$272,ROW(CK135)-2,FALSE))</f>
        <v>#REF!</v>
      </c>
      <c r="CP135" s="81">
        <f>IF(CR$266=Equivalencies!$AE$23,'Site 9'!$F133,HLOOKUP(CONCATENATE(CN$2,CP$1),$B$3:$UUU$272,ROW($M135)-2,FALSE))</f>
        <v>0</v>
      </c>
      <c r="CQ135" s="81">
        <f>IF(CR$266=Equivalencies!$AE$23,'Site 9'!$G133,HLOOKUP(CONCATENATE(CN$2,CQ$1),$B$3:$UUU$272,ROW($N135)-2,FALSE))</f>
        <v>0</v>
      </c>
      <c r="CR135" s="81">
        <f>IF(CR$266=Equivalencies!$AE$23,'Site 9'!$H133,HLOOKUP(CONCATENATE(CN$2,CR$1),$B$3:$UUU$272,ROW($O135)-2,FALSE))</f>
        <v>0</v>
      </c>
      <c r="CS135" s="40"/>
      <c r="CT135" s="40"/>
      <c r="CU135" s="40"/>
      <c r="CV135" s="72"/>
      <c r="CW135" s="73" t="str">
        <f t="shared" si="59"/>
        <v>10Added Service #2:List staff by title based on FTE allocation assigned to the new service5</v>
      </c>
      <c r="CX135" s="168">
        <f>IF(DC$266=Equivalencies!$AE$23,'Site 10'!$C133,HLOOKUP(CONCATENATE(CY$2,CX$1),$B$3:$UUU$272,ROW($J135)-2,FALSE))</f>
        <v>0</v>
      </c>
      <c r="CY135" s="168" t="e">
        <f>IF($S$264=Equivalencies!$AE$23,#REF!,HLOOKUP(CONCATENATE($O$2,CY$1),$B$3:$UUU$272,ROW(#REF!)-2,FALSE))</f>
        <v>#REF!</v>
      </c>
      <c r="CZ135" s="168" t="e">
        <f>IF($S$264=Equivalencies!$AE$23,#REF!,HLOOKUP(CONCATENATE($O$2,CZ$1),$B$3:$UUU$272,ROW(CV135)-2,FALSE))</f>
        <v>#REF!</v>
      </c>
      <c r="DA135" s="81">
        <f>IF(DC$266=Equivalencies!$AE$23,'Site 10'!$F133,HLOOKUP(CONCATENATE(CY$2,DA$1),$B$3:$UUU$272,ROW($M135)-2,FALSE))</f>
        <v>0</v>
      </c>
      <c r="DB135" s="81">
        <f>IF(DC$266=Equivalencies!$AE$23,'Site 10'!$G133,HLOOKUP(CONCATENATE(CY$2,DB$1),$B$3:$UUU$272,ROW($N135)-2,FALSE))</f>
        <v>0</v>
      </c>
      <c r="DC135" s="81">
        <f>IF(DC$266=Equivalencies!$AE$23,'Site 10'!$H133,HLOOKUP(CONCATENATE(CY$2,DC$1),$B$3:$UUU$272,ROW($O135)-2,FALSE))</f>
        <v>0</v>
      </c>
      <c r="DD135" s="40"/>
      <c r="DE135" s="40"/>
      <c r="DF135" s="40"/>
      <c r="DG135" s="72"/>
      <c r="DH135" s="73" t="str">
        <f t="shared" si="60"/>
        <v>11Added Service #2:List staff by title based on FTE allocation assigned to the new service5</v>
      </c>
      <c r="DI135" s="168">
        <f>IF(DN$266=Equivalencies!$AE$23,'Site 11'!$C133,HLOOKUP(CONCATENATE(DJ$2,DI$1),$B$3:$UUU$272,ROW($J135)-2,FALSE))</f>
        <v>0</v>
      </c>
      <c r="DJ135" s="168" t="e">
        <f>IF($S$264=Equivalencies!$AE$23,#REF!,HLOOKUP(CONCATENATE($O$2,DJ$1),$B$3:$UUU$272,ROW(#REF!)-2,FALSE))</f>
        <v>#REF!</v>
      </c>
      <c r="DK135" s="168" t="e">
        <f>IF($S$264=Equivalencies!$AE$23,#REF!,HLOOKUP(CONCATENATE($O$2,DK$1),$B$3:$UUU$272,ROW(DG135)-2,FALSE))</f>
        <v>#REF!</v>
      </c>
      <c r="DL135" s="81">
        <f>IF(DN$266=Equivalencies!$AE$23,'Site 11'!$F133,HLOOKUP(CONCATENATE(DJ$2,DL$1),$B$3:$UUU$272,ROW($M135)-2,FALSE))</f>
        <v>0</v>
      </c>
      <c r="DM135" s="81">
        <f>IF(DN$266=Equivalencies!$AE$23,'Site 11'!$G133,HLOOKUP(CONCATENATE(DJ$2,DM$1),$B$3:$UUU$272,ROW($N135)-2,FALSE))</f>
        <v>0</v>
      </c>
      <c r="DN135" s="81">
        <f>IF(DN$266=Equivalencies!$AE$23,'Site 11'!$H133,HLOOKUP(CONCATENATE(DJ$2,DN$1),$B$3:$UUU$272,ROW($O135)-2,FALSE))</f>
        <v>0</v>
      </c>
      <c r="DO135" s="40"/>
      <c r="DP135" s="40"/>
      <c r="DQ135" s="40"/>
      <c r="DR135" s="72"/>
      <c r="DS135" s="73" t="str">
        <f t="shared" si="61"/>
        <v>12Added Service #2:List staff by title based on FTE allocation assigned to the new service5</v>
      </c>
      <c r="DT135" s="168">
        <f>IF(DY$266=Equivalencies!$AE$23,'Site 12'!$C133,HLOOKUP(CONCATENATE(DU$2,DT$1),$B$3:$UUU$272,ROW($J135)-2,FALSE))</f>
        <v>0</v>
      </c>
      <c r="DU135" s="168" t="e">
        <f>IF($S$264=Equivalencies!$AE$23,#REF!,HLOOKUP(CONCATENATE($O$2,DU$1),$B$3:$UUU$272,ROW(#REF!)-2,FALSE))</f>
        <v>#REF!</v>
      </c>
      <c r="DV135" s="168" t="e">
        <f>IF($S$264=Equivalencies!$AE$23,#REF!,HLOOKUP(CONCATENATE($O$2,DV$1),$B$3:$UUU$272,ROW(DR135)-2,FALSE))</f>
        <v>#REF!</v>
      </c>
      <c r="DW135" s="81">
        <f>IF(DY$266=Equivalencies!$AE$23,'Site 12'!$F133,HLOOKUP(CONCATENATE(DU$2,DW$1),$B$3:$UUU$272,ROW($M135)-2,FALSE))</f>
        <v>0</v>
      </c>
      <c r="DX135" s="81">
        <f>IF(DY$266=Equivalencies!$AE$23,'Site 12'!$G133,HLOOKUP(CONCATENATE(DU$2,DX$1),$B$3:$UUU$272,ROW($N135)-2,FALSE))</f>
        <v>0</v>
      </c>
      <c r="DY135" s="81">
        <f>IF(DY$266=Equivalencies!$AE$23,'Site 12'!$H133,HLOOKUP(CONCATENATE(DU$2,DY$1),$B$3:$UUU$272,ROW($O135)-2,FALSE))</f>
        <v>0</v>
      </c>
      <c r="DZ135" s="40"/>
      <c r="EA135" s="40"/>
      <c r="EB135" s="40"/>
      <c r="EC135" s="72"/>
      <c r="ED135" s="73" t="str">
        <f t="shared" si="62"/>
        <v>13Added Service #2:List staff by title based on FTE allocation assigned to the new service5</v>
      </c>
      <c r="EE135" s="168">
        <f>IF(EJ$266=Equivalencies!$AE$23,'Site 13'!$C133,HLOOKUP(CONCATENATE(EF$2,EE$1),$B$3:$UUU$272,ROW($J135)-2,FALSE))</f>
        <v>0</v>
      </c>
      <c r="EF135" s="168" t="e">
        <f>IF($S$264=Equivalencies!$AE$23,#REF!,HLOOKUP(CONCATENATE($O$2,EF$1),$B$3:$UUU$272,ROW(#REF!)-2,FALSE))</f>
        <v>#REF!</v>
      </c>
      <c r="EG135" s="168" t="e">
        <f>IF($S$264=Equivalencies!$AE$23,#REF!,HLOOKUP(CONCATENATE($O$2,EG$1),$B$3:$UUU$272,ROW(EC135)-2,FALSE))</f>
        <v>#REF!</v>
      </c>
      <c r="EH135" s="81">
        <f>IF(EJ$266=Equivalencies!$AE$23,'Site 13'!$F133,HLOOKUP(CONCATENATE(EF$2,EH$1),$B$3:$UUU$272,ROW($M135)-2,FALSE))</f>
        <v>0</v>
      </c>
      <c r="EI135" s="81">
        <f>IF(EJ$266=Equivalencies!$AE$23,'Site 13'!$G133,HLOOKUP(CONCATENATE(EF$2,EI$1),$B$3:$UUU$272,ROW($N135)-2,FALSE))</f>
        <v>0</v>
      </c>
      <c r="EJ135" s="81">
        <f>IF(EJ$266=Equivalencies!$AE$23,'Site 13'!$H133,HLOOKUP(CONCATENATE(EF$2,EJ$1),$B$3:$UUU$272,ROW($O135)-2,FALSE))</f>
        <v>0</v>
      </c>
      <c r="EK135" s="40"/>
      <c r="EL135" s="40"/>
      <c r="EM135" s="40"/>
      <c r="EN135" s="72"/>
      <c r="EO135" s="73" t="str">
        <f t="shared" si="63"/>
        <v>14Added Service #2:List staff by title based on FTE allocation assigned to the new service5</v>
      </c>
      <c r="EP135" s="168">
        <f>IF(EU$266=Equivalencies!$AE$23,'Site 14'!$C133,HLOOKUP(CONCATENATE(EQ$2,EP$1),$B$3:$UUU$272,ROW($J135)-2,FALSE))</f>
        <v>0</v>
      </c>
      <c r="EQ135" s="168" t="e">
        <f>IF($S$264=Equivalencies!$AE$23,#REF!,HLOOKUP(CONCATENATE($O$2,EQ$1),$B$3:$UUU$272,ROW(#REF!)-2,FALSE))</f>
        <v>#REF!</v>
      </c>
      <c r="ER135" s="168" t="e">
        <f>IF($S$264=Equivalencies!$AE$23,#REF!,HLOOKUP(CONCATENATE($O$2,ER$1),$B$3:$UUU$272,ROW(EN135)-2,FALSE))</f>
        <v>#REF!</v>
      </c>
      <c r="ES135" s="81">
        <f>IF(EU$266=Equivalencies!$AE$23,'Site 14'!$F133,HLOOKUP(CONCATENATE(EQ$2,ES$1),$B$3:$UUU$272,ROW($M135)-2,FALSE))</f>
        <v>0</v>
      </c>
      <c r="ET135" s="81">
        <f>IF(EU$266=Equivalencies!$AE$23,'Site 14'!$G133,HLOOKUP(CONCATENATE(EQ$2,ET$1),$B$3:$UUU$272,ROW($N135)-2,FALSE))</f>
        <v>0</v>
      </c>
      <c r="EU135" s="81">
        <f>IF(EU$266=Equivalencies!$AE$23,'Site 14'!$H133,HLOOKUP(CONCATENATE(EQ$2,EU$1),$B$3:$UUU$272,ROW($O135)-2,FALSE))</f>
        <v>0</v>
      </c>
      <c r="EV135" s="40"/>
      <c r="EW135" s="40"/>
      <c r="EX135" s="40"/>
      <c r="EY135" s="72"/>
      <c r="EZ135" s="73" t="str">
        <f t="shared" si="64"/>
        <v>15Added Service #2:List staff by title based on FTE allocation assigned to the new service5</v>
      </c>
      <c r="FA135" s="168">
        <f>IF(FF$266=Equivalencies!$AE$23,'Site 15'!$C133,HLOOKUP(CONCATENATE(FB$2,FA$1),$B$3:$UUU$272,ROW($J135)-2,FALSE))</f>
        <v>0</v>
      </c>
      <c r="FB135" s="168" t="e">
        <f>IF($S$264=Equivalencies!$AE$23,#REF!,HLOOKUP(CONCATENATE($O$2,FB$1),$B$3:$UUU$272,ROW(#REF!)-2,FALSE))</f>
        <v>#REF!</v>
      </c>
      <c r="FC135" s="168" t="e">
        <f>IF($S$264=Equivalencies!$AE$23,#REF!,HLOOKUP(CONCATENATE($O$2,FC$1),$B$3:$UUU$272,ROW(EY135)-2,FALSE))</f>
        <v>#REF!</v>
      </c>
      <c r="FD135" s="81">
        <f>IF(FF$266=Equivalencies!$AE$23,'Site 15'!$F133,HLOOKUP(CONCATENATE(FB$2,FD$1),$B$3:$UUU$272,ROW($M135)-2,FALSE))</f>
        <v>0</v>
      </c>
      <c r="FE135" s="81">
        <f>IF(FF$266=Equivalencies!$AE$23,'Site 15'!$G133,HLOOKUP(CONCATENATE(FB$2,FE$1),$B$3:$UUU$272,ROW($N135)-2,FALSE))</f>
        <v>0</v>
      </c>
      <c r="FF135" s="81">
        <f>IF(FF$266=Equivalencies!$AE$23,'Site 15'!$H133,HLOOKUP(CONCATENATE(FB$2,FF$1),$B$3:$UUU$272,ROW($O135)-2,FALSE))</f>
        <v>0</v>
      </c>
      <c r="FG135" s="40"/>
      <c r="FH135" s="40"/>
      <c r="FI135" s="40"/>
      <c r="FJ135" s="72"/>
      <c r="FK135" s="73" t="str">
        <f t="shared" si="65"/>
        <v>16Added Service #2:List staff by title based on FTE allocation assigned to the new service5</v>
      </c>
      <c r="FL135" s="168">
        <f>IF(FQ$266=Equivalencies!$AE$23,'Site 16'!$C133,HLOOKUP(CONCATENATE(FM$2,FL$1),$B$3:$UUU$272,ROW($J135)-2,FALSE))</f>
        <v>0</v>
      </c>
      <c r="FM135" s="168" t="e">
        <f>IF($S$264=Equivalencies!$AE$23,#REF!,HLOOKUP(CONCATENATE($O$2,FM$1),$B$3:$UUU$272,ROW(#REF!)-2,FALSE))</f>
        <v>#REF!</v>
      </c>
      <c r="FN135" s="168" t="e">
        <f>IF($S$264=Equivalencies!$AE$23,#REF!,HLOOKUP(CONCATENATE($O$2,FN$1),$B$3:$UUU$272,ROW(FJ135)-2,FALSE))</f>
        <v>#REF!</v>
      </c>
      <c r="FO135" s="81">
        <f>IF(FQ$266=Equivalencies!$AE$23,'Site 16'!$F133,HLOOKUP(CONCATENATE(FM$2,FO$1),$B$3:$UUU$272,ROW($M135)-2,FALSE))</f>
        <v>0</v>
      </c>
      <c r="FP135" s="81">
        <f>IF(FQ$266=Equivalencies!$AE$23,'Site 16'!$G133,HLOOKUP(CONCATENATE(FM$2,FP$1),$B$3:$UUU$272,ROW($N135)-2,FALSE))</f>
        <v>0</v>
      </c>
      <c r="FQ135" s="81">
        <f>IF(FQ$266=Equivalencies!$AE$23,'Site 16'!$H133,HLOOKUP(CONCATENATE(FM$2,FQ$1),$B$3:$UUU$272,ROW($O135)-2,FALSE))</f>
        <v>0</v>
      </c>
      <c r="FR135" s="40"/>
      <c r="FS135" s="40"/>
      <c r="FT135" s="40"/>
      <c r="FU135" s="72"/>
      <c r="FV135" s="73" t="str">
        <f t="shared" si="66"/>
        <v>17Added Service #2:List staff by title based on FTE allocation assigned to the new service5</v>
      </c>
      <c r="FW135" s="168">
        <f>IF(GB$266=Equivalencies!$AE$23,'Site 17'!$C133,HLOOKUP(CONCATENATE(FX$2,FW$1),$B$3:$UUU$272,ROW($J135)-2,FALSE))</f>
        <v>0</v>
      </c>
      <c r="FX135" s="168" t="e">
        <f>IF($S$264=Equivalencies!$AE$23,#REF!,HLOOKUP(CONCATENATE($O$2,FX$1),$B$3:$UUU$272,ROW(#REF!)-2,FALSE))</f>
        <v>#REF!</v>
      </c>
      <c r="FY135" s="168" t="e">
        <f>IF($S$264=Equivalencies!$AE$23,#REF!,HLOOKUP(CONCATENATE($O$2,FY$1),$B$3:$UUU$272,ROW(FU135)-2,FALSE))</f>
        <v>#REF!</v>
      </c>
      <c r="FZ135" s="81">
        <f>IF(GB$266=Equivalencies!$AE$23,'Site 17'!$F133,HLOOKUP(CONCATENATE(FX$2,FZ$1),$B$3:$UUU$272,ROW($M135)-2,FALSE))</f>
        <v>0</v>
      </c>
      <c r="GA135" s="81">
        <f>IF(GB$266=Equivalencies!$AE$23,'Site 17'!$G133,HLOOKUP(CONCATENATE(FX$2,GA$1),$B$3:$UUU$272,ROW($N135)-2,FALSE))</f>
        <v>0</v>
      </c>
      <c r="GB135" s="81">
        <f>IF(GB$266=Equivalencies!$AE$23,'Site 17'!$H133,HLOOKUP(CONCATENATE(FX$2,GB$1),$B$3:$UUU$272,ROW($O135)-2,FALSE))</f>
        <v>0</v>
      </c>
      <c r="GC135" s="40"/>
      <c r="GD135" s="40"/>
      <c r="GE135" s="40"/>
      <c r="GF135" s="72"/>
      <c r="GG135" s="73" t="str">
        <f t="shared" si="67"/>
        <v>18Added Service #2:List staff by title based on FTE allocation assigned to the new service5</v>
      </c>
      <c r="GH135" s="168">
        <f>IF(GM$266=Equivalencies!$AE$23,'Site 18'!$C133,HLOOKUP(CONCATENATE(GI$2,GH$1),$B$3:$UUU$272,ROW($J135)-2,FALSE))</f>
        <v>0</v>
      </c>
      <c r="GI135" s="168" t="e">
        <f>IF($S$264=Equivalencies!$AE$23,#REF!,HLOOKUP(CONCATENATE($O$2,GI$1),$B$3:$UUU$272,ROW(#REF!)-2,FALSE))</f>
        <v>#REF!</v>
      </c>
      <c r="GJ135" s="168" t="e">
        <f>IF($S$264=Equivalencies!$AE$23,#REF!,HLOOKUP(CONCATENATE($O$2,GJ$1),$B$3:$UUU$272,ROW(GF135)-2,FALSE))</f>
        <v>#REF!</v>
      </c>
      <c r="GK135" s="81">
        <f>IF(GM$266=Equivalencies!$AE$23,'Site 18'!$F133,HLOOKUP(CONCATENATE(GI$2,GK$1),$B$3:$UUU$272,ROW($M135)-2,FALSE))</f>
        <v>0</v>
      </c>
      <c r="GL135" s="81">
        <f>IF(GM$266=Equivalencies!$AE$23,'Site 18'!$G133,HLOOKUP(CONCATENATE(GI$2,GL$1),$B$3:$UUU$272,ROW($N135)-2,FALSE))</f>
        <v>0</v>
      </c>
      <c r="GM135" s="81">
        <f>IF(GM$266=Equivalencies!$AE$23,'Site 18'!$H133,HLOOKUP(CONCATENATE(GI$2,GM$1),$B$3:$UUU$272,ROW($O135)-2,FALSE))</f>
        <v>0</v>
      </c>
      <c r="GN135" s="40"/>
      <c r="GO135" s="40"/>
      <c r="GP135" s="40"/>
      <c r="GQ135" s="72"/>
      <c r="GR135" s="73" t="str">
        <f t="shared" si="68"/>
        <v>19Added Service #2:List staff by title based on FTE allocation assigned to the new service5</v>
      </c>
      <c r="GS135" s="168">
        <f>IF(GX$266=Equivalencies!$AE$23,'Site 19'!$C133,HLOOKUP(CONCATENATE(GT$2,GS$1),$B$3:$UUU$272,ROW($J135)-2,FALSE))</f>
        <v>0</v>
      </c>
      <c r="GT135" s="168" t="e">
        <f>IF($S$264=Equivalencies!$AE$23,#REF!,HLOOKUP(CONCATENATE($O$2,GT$1),$B$3:$UUU$272,ROW(#REF!)-2,FALSE))</f>
        <v>#REF!</v>
      </c>
      <c r="GU135" s="168" t="e">
        <f>IF($S$264=Equivalencies!$AE$23,#REF!,HLOOKUP(CONCATENATE($O$2,GU$1),$B$3:$UUU$272,ROW(GQ135)-2,FALSE))</f>
        <v>#REF!</v>
      </c>
      <c r="GV135" s="81">
        <f>IF(GX$266=Equivalencies!$AE$23,'Site 19'!$F133,HLOOKUP(CONCATENATE(GT$2,GV$1),$B$3:$UUU$272,ROW($M135)-2,FALSE))</f>
        <v>0</v>
      </c>
      <c r="GW135" s="81">
        <f>IF(GX$266=Equivalencies!$AE$23,'Site 19'!$G133,HLOOKUP(CONCATENATE(GT$2,GW$1),$B$3:$UUU$272,ROW($N135)-2,FALSE))</f>
        <v>0</v>
      </c>
      <c r="GX135" s="81">
        <f>IF(GX$266=Equivalencies!$AE$23,'Site 19'!$H133,HLOOKUP(CONCATENATE(GT$2,GX$1),$B$3:$UUU$272,ROW($O135)-2,FALSE))</f>
        <v>0</v>
      </c>
      <c r="GY135" s="40"/>
      <c r="GZ135" s="40"/>
      <c r="HA135" s="40"/>
      <c r="HB135" s="72"/>
      <c r="HC135" s="73" t="str">
        <f t="shared" si="69"/>
        <v>20Added Service #2:List staff by title based on FTE allocation assigned to the new service5</v>
      </c>
      <c r="HD135" s="168">
        <f>IF(HI$266=Equivalencies!$AE$23,'Site 20'!$C133,HLOOKUP(CONCATENATE(HE$2,HD$1),$B$3:$UUU$272,ROW($J135)-2,FALSE))</f>
        <v>0</v>
      </c>
      <c r="HE135" s="168" t="e">
        <f>IF($S$264=Equivalencies!$AE$23,#REF!,HLOOKUP(CONCATENATE($O$2,HE$1),$B$3:$UUU$272,ROW(#REF!)-2,FALSE))</f>
        <v>#REF!</v>
      </c>
      <c r="HF135" s="168" t="e">
        <f>IF($S$264=Equivalencies!$AE$23,#REF!,HLOOKUP(CONCATENATE($O$2,HF$1),$B$3:$UUU$272,ROW(HB135)-2,FALSE))</f>
        <v>#REF!</v>
      </c>
      <c r="HG135" s="81">
        <f>IF(HI$266=Equivalencies!$AE$23,'Site 20'!$F133,HLOOKUP(CONCATENATE(HE$2,HG$1),$B$3:$UUU$272,ROW($M135)-2,FALSE))</f>
        <v>0</v>
      </c>
      <c r="HH135" s="81">
        <f>IF(HI$266=Equivalencies!$AE$23,'Site 20'!$G133,HLOOKUP(CONCATENATE(HE$2,HH$1),$B$3:$UUU$272,ROW($N135)-2,FALSE))</f>
        <v>0</v>
      </c>
      <c r="HI135" s="81">
        <f>IF(HI$266=Equivalencies!$AE$23,'Site 20'!$H133,HLOOKUP(CONCATENATE(HE$2,HI$1),$B$3:$UUU$272,ROW($O135)-2,FALSE))</f>
        <v>0</v>
      </c>
      <c r="HJ135" s="40"/>
      <c r="HK135" s="40"/>
      <c r="HL135" s="40"/>
      <c r="HM135" s="72"/>
      <c r="HN135" s="73" t="str">
        <f t="shared" si="70"/>
        <v>21Added Service #2:List staff by title based on FTE allocation assigned to the new service5</v>
      </c>
      <c r="HO135" s="168">
        <f>IF(HT$266=Equivalencies!$AE$23,'Site 21'!$C133,HLOOKUP(CONCATENATE(HP$2,HO$1),$B$3:$UUU$272,ROW($J135)-2,FALSE))</f>
        <v>0</v>
      </c>
      <c r="HP135" s="168" t="e">
        <f>IF($S$264=Equivalencies!$AE$23,#REF!,HLOOKUP(CONCATENATE($O$2,HP$1),$B$3:$UUU$272,ROW(#REF!)-2,FALSE))</f>
        <v>#REF!</v>
      </c>
      <c r="HQ135" s="168" t="e">
        <f>IF($S$264=Equivalencies!$AE$23,#REF!,HLOOKUP(CONCATENATE($O$2,HQ$1),$B$3:$UUU$272,ROW(HM135)-2,FALSE))</f>
        <v>#REF!</v>
      </c>
      <c r="HR135" s="81">
        <f>IF(HT$266=Equivalencies!$AE$23,'Site 21'!$F133,HLOOKUP(CONCATENATE(HP$2,HR$1),$B$3:$UUU$272,ROW($M135)-2,FALSE))</f>
        <v>0</v>
      </c>
      <c r="HS135" s="81">
        <f>IF(HT$266=Equivalencies!$AE$23,'Site 21'!$G133,HLOOKUP(CONCATENATE(HP$2,HS$1),$B$3:$UUU$272,ROW($N135)-2,FALSE))</f>
        <v>0</v>
      </c>
      <c r="HT135" s="81">
        <f>IF(HT$266=Equivalencies!$AE$23,'Site 21'!$H133,HLOOKUP(CONCATENATE(HP$2,HT$1),$B$3:$UUU$272,ROW($O135)-2,FALSE))</f>
        <v>0</v>
      </c>
      <c r="HU135" s="40"/>
      <c r="HV135" s="40"/>
      <c r="HW135" s="40"/>
      <c r="HX135" s="72"/>
      <c r="HY135" s="73" t="str">
        <f t="shared" si="71"/>
        <v>22Added Service #2:List staff by title based on FTE allocation assigned to the new service5</v>
      </c>
      <c r="HZ135" s="168">
        <f>IF(IE$266=Equivalencies!$AE$23,'Site 22'!$C133,HLOOKUP(CONCATENATE(IA$2,HZ$1),$B$3:$UUU$272,ROW($J135)-2,FALSE))</f>
        <v>0</v>
      </c>
      <c r="IA135" s="168" t="e">
        <f>IF($S$264=Equivalencies!$AE$23,#REF!,HLOOKUP(CONCATENATE($O$2,IA$1),$B$3:$UUU$272,ROW(#REF!)-2,FALSE))</f>
        <v>#REF!</v>
      </c>
      <c r="IB135" s="168" t="e">
        <f>IF($S$264=Equivalencies!$AE$23,#REF!,HLOOKUP(CONCATENATE($O$2,IB$1),$B$3:$UUU$272,ROW(HX135)-2,FALSE))</f>
        <v>#REF!</v>
      </c>
      <c r="IC135" s="81">
        <f>IF(IE$266=Equivalencies!$AE$23,'Site 22'!$F133,HLOOKUP(CONCATENATE(IA$2,IC$1),$B$3:$UUU$272,ROW($M135)-2,FALSE))</f>
        <v>0</v>
      </c>
      <c r="ID135" s="81">
        <f>IF(IE$266=Equivalencies!$AE$23,'Site 22'!$G133,HLOOKUP(CONCATENATE(IA$2,ID$1),$B$3:$UUU$272,ROW($N135)-2,FALSE))</f>
        <v>0</v>
      </c>
      <c r="IE135" s="81">
        <f>IF(IE$266=Equivalencies!$AE$23,'Site 22'!$H133,HLOOKUP(CONCATENATE(IA$2,IE$1),$B$3:$UUU$272,ROW($O135)-2,FALSE))</f>
        <v>0</v>
      </c>
      <c r="IF135" s="40"/>
      <c r="IG135" s="40"/>
      <c r="IH135" s="40"/>
      <c r="II135" s="72"/>
      <c r="IJ135" s="73" t="str">
        <f t="shared" si="72"/>
        <v>23Added Service #2:List staff by title based on FTE allocation assigned to the new service5</v>
      </c>
      <c r="IK135" s="168">
        <f>IF(IP$266=Equivalencies!$AE$23,'Site 23'!$C133,HLOOKUP(CONCATENATE(IL$2,IK$1),$B$3:$UUU$272,ROW($J135)-2,FALSE))</f>
        <v>0</v>
      </c>
      <c r="IL135" s="168" t="e">
        <f>IF($S$264=Equivalencies!$AE$23,#REF!,HLOOKUP(CONCATENATE($O$2,IL$1),$B$3:$UUU$272,ROW(#REF!)-2,FALSE))</f>
        <v>#REF!</v>
      </c>
      <c r="IM135" s="168" t="e">
        <f>IF($S$264=Equivalencies!$AE$23,#REF!,HLOOKUP(CONCATENATE($O$2,IM$1),$B$3:$UUU$272,ROW(II135)-2,FALSE))</f>
        <v>#REF!</v>
      </c>
      <c r="IN135" s="81">
        <f>IF(IP$266=Equivalencies!$AE$23,'Site 23'!$F133,HLOOKUP(CONCATENATE(IL$2,IN$1),$B$3:$UUU$272,ROW($M135)-2,FALSE))</f>
        <v>0</v>
      </c>
      <c r="IO135" s="81">
        <f>IF(IP$266=Equivalencies!$AE$23,'Site 23'!$G133,HLOOKUP(CONCATENATE(IL$2,IO$1),$B$3:$UUU$272,ROW($N135)-2,FALSE))</f>
        <v>0</v>
      </c>
      <c r="IP135" s="81">
        <f>IF(IP$266=Equivalencies!$AE$23,'Site 23'!$H133,HLOOKUP(CONCATENATE(IL$2,IP$1),$B$3:$UUU$272,ROW($O135)-2,FALSE))</f>
        <v>0</v>
      </c>
      <c r="IQ135" s="40"/>
      <c r="IR135" s="40"/>
      <c r="IS135" s="40"/>
      <c r="IT135" s="72"/>
      <c r="IU135" s="73" t="str">
        <f t="shared" si="73"/>
        <v>24Added Service #2:List staff by title based on FTE allocation assigned to the new service5</v>
      </c>
      <c r="IV135" s="168">
        <f>IF(JA$266=Equivalencies!$AE$23,'Site 24'!$C133,HLOOKUP(CONCATENATE(IW$2,IV$1),$B$3:$UUU$272,ROW($J135)-2,FALSE))</f>
        <v>0</v>
      </c>
      <c r="IW135" s="168" t="e">
        <f>IF($S$264=Equivalencies!$AE$23,#REF!,HLOOKUP(CONCATENATE($O$2,IW$1),$B$3:$UUU$272,ROW(#REF!)-2,FALSE))</f>
        <v>#REF!</v>
      </c>
      <c r="IX135" s="168" t="e">
        <f>IF($S$264=Equivalencies!$AE$23,#REF!,HLOOKUP(CONCATENATE($O$2,IX$1),$B$3:$UUU$272,ROW(IT135)-2,FALSE))</f>
        <v>#REF!</v>
      </c>
      <c r="IY135" s="81">
        <f>IF(JA$266=Equivalencies!$AE$23,'Site 24'!$F133,HLOOKUP(CONCATENATE(IW$2,IY$1),$B$3:$UUU$272,ROW($M135)-2,FALSE))</f>
        <v>0</v>
      </c>
      <c r="IZ135" s="81">
        <f>IF(JA$266=Equivalencies!$AE$23,'Site 24'!$G133,HLOOKUP(CONCATENATE(IW$2,IZ$1),$B$3:$UUU$272,ROW($N135)-2,FALSE))</f>
        <v>0</v>
      </c>
      <c r="JA135" s="81">
        <f>IF(JA$266=Equivalencies!$AE$23,'Site 24'!$H133,HLOOKUP(CONCATENATE(IW$2,JA$1),$B$3:$UUU$272,ROW($O135)-2,FALSE))</f>
        <v>0</v>
      </c>
      <c r="JB135" s="40"/>
      <c r="JC135" s="40"/>
      <c r="JD135" s="40"/>
      <c r="JE135" s="72"/>
      <c r="JF135" s="73" t="str">
        <f t="shared" si="74"/>
        <v>25Added Service #2:List staff by title based on FTE allocation assigned to the new service5</v>
      </c>
      <c r="JG135" s="168">
        <f>IF(JL$266=Equivalencies!$AE$23,'Site 25'!$C133,HLOOKUP(CONCATENATE(JH$2,JG$1),$B$3:$UUU$272,ROW($J135)-2,FALSE))</f>
        <v>0</v>
      </c>
      <c r="JH135" s="168" t="e">
        <f>IF($S$264=Equivalencies!$AE$23,#REF!,HLOOKUP(CONCATENATE($O$2,JH$1),$B$3:$UUU$272,ROW(#REF!)-2,FALSE))</f>
        <v>#REF!</v>
      </c>
      <c r="JI135" s="168" t="e">
        <f>IF($S$264=Equivalencies!$AE$23,#REF!,HLOOKUP(CONCATENATE($O$2,JI$1),$B$3:$UUU$272,ROW(JE135)-2,FALSE))</f>
        <v>#REF!</v>
      </c>
      <c r="JJ135" s="81">
        <f>IF(JL$266=Equivalencies!$AE$23,'Site 25'!$F133,HLOOKUP(CONCATENATE(JH$2,JJ$1),$B$3:$UUU$272,ROW($M135)-2,FALSE))</f>
        <v>0</v>
      </c>
      <c r="JK135" s="81">
        <f>IF(JL$266=Equivalencies!$AE$23,'Site 25'!$G133,HLOOKUP(CONCATENATE(JH$2,JK$1),$B$3:$UUU$272,ROW($N135)-2,FALSE))</f>
        <v>0</v>
      </c>
      <c r="JL135" s="81">
        <f>IF(JL$266=Equivalencies!$AE$23,'Site 25'!$H133,HLOOKUP(CONCATENATE(JH$2,JL$1),$B$3:$UUU$272,ROW($O135)-2,FALSE))</f>
        <v>0</v>
      </c>
      <c r="JM135" s="40"/>
      <c r="JN135" s="40"/>
      <c r="JO135" s="40"/>
      <c r="JP135" s="72"/>
      <c r="JQ135" s="73" t="str">
        <f t="shared" si="75"/>
        <v>26Added Service #2:List staff by title based on FTE allocation assigned to the new service5</v>
      </c>
      <c r="JR135" s="168">
        <f>IF(JW$266=Equivalencies!$AE$23,'Site 26'!$C133,HLOOKUP(CONCATENATE(JS$2,JR$1),$B$3:$UUU$272,ROW($J135)-2,FALSE))</f>
        <v>0</v>
      </c>
      <c r="JS135" s="168" t="e">
        <f>IF($S$264=Equivalencies!$AE$23,#REF!,HLOOKUP(CONCATENATE($O$2,JS$1),$B$3:$UUU$272,ROW(#REF!)-2,FALSE))</f>
        <v>#REF!</v>
      </c>
      <c r="JT135" s="168" t="e">
        <f>IF($S$264=Equivalencies!$AE$23,#REF!,HLOOKUP(CONCATENATE($O$2,JT$1),$B$3:$UUU$272,ROW(JP135)-2,FALSE))</f>
        <v>#REF!</v>
      </c>
      <c r="JU135" s="81">
        <f>IF(JW$266=Equivalencies!$AE$23,'Site 26'!$F133,HLOOKUP(CONCATENATE(JS$2,JU$1),$B$3:$UUU$272,ROW($M135)-2,FALSE))</f>
        <v>0</v>
      </c>
      <c r="JV135" s="81">
        <f>IF(JW$266=Equivalencies!$AE$23,'Site 26'!$G133,HLOOKUP(CONCATENATE(JS$2,JV$1),$B$3:$UUU$272,ROW($N135)-2,FALSE))</f>
        <v>0</v>
      </c>
      <c r="JW135" s="81">
        <f>IF(JW$266=Equivalencies!$AE$23,'Site 26'!$H133,HLOOKUP(CONCATENATE(JS$2,JW$1),$B$3:$UUU$272,ROW($O135)-2,FALSE))</f>
        <v>0</v>
      </c>
      <c r="JX135" s="40"/>
      <c r="JY135" s="40"/>
      <c r="JZ135" s="40"/>
      <c r="KA135" s="72"/>
      <c r="KB135" s="73" t="str">
        <f t="shared" si="76"/>
        <v>27Added Service #2:List staff by title based on FTE allocation assigned to the new service5</v>
      </c>
      <c r="KC135" s="168">
        <f>IF(KH$266=Equivalencies!$AE$23,'Site 27'!$C133,HLOOKUP(CONCATENATE(KD$2,KC$1),$B$3:$UUU$272,ROW($J135)-2,FALSE))</f>
        <v>0</v>
      </c>
      <c r="KD135" s="168" t="e">
        <f>IF($S$264=Equivalencies!$AE$23,#REF!,HLOOKUP(CONCATENATE($O$2,KD$1),$B$3:$UUU$272,ROW(#REF!)-2,FALSE))</f>
        <v>#REF!</v>
      </c>
      <c r="KE135" s="168" t="e">
        <f>IF($S$264=Equivalencies!$AE$23,#REF!,HLOOKUP(CONCATENATE($O$2,KE$1),$B$3:$UUU$272,ROW(KA135)-2,FALSE))</f>
        <v>#REF!</v>
      </c>
      <c r="KF135" s="81">
        <f>IF(KH$266=Equivalencies!$AE$23,'Site 27'!$F133,HLOOKUP(CONCATENATE(KD$2,KF$1),$B$3:$UUU$272,ROW($M135)-2,FALSE))</f>
        <v>0</v>
      </c>
      <c r="KG135" s="81">
        <f>IF(KH$266=Equivalencies!$AE$23,'Site 27'!$G133,HLOOKUP(CONCATENATE(KD$2,KG$1),$B$3:$UUU$272,ROW($N135)-2,FALSE))</f>
        <v>0</v>
      </c>
      <c r="KH135" s="81">
        <f>IF(KH$266=Equivalencies!$AE$23,'Site 27'!$H133,HLOOKUP(CONCATENATE(KD$2,KH$1),$B$3:$UUU$272,ROW($O135)-2,FALSE))</f>
        <v>0</v>
      </c>
      <c r="KI135" s="40"/>
      <c r="KJ135" s="40"/>
      <c r="KK135" s="40"/>
      <c r="KL135" s="72"/>
      <c r="KM135" s="73" t="str">
        <f t="shared" si="77"/>
        <v>28Added Service #2:List staff by title based on FTE allocation assigned to the new service5</v>
      </c>
      <c r="KN135" s="168">
        <f>IF(KS$266=Equivalencies!$AE$23,'Site 28'!$C133,HLOOKUP(CONCATENATE(KO$2,KN$1),$B$3:$UUU$272,ROW($J135)-2,FALSE))</f>
        <v>0</v>
      </c>
      <c r="KO135" s="168" t="e">
        <f>IF($S$264=Equivalencies!$AE$23,#REF!,HLOOKUP(CONCATENATE($O$2,KO$1),$B$3:$UUU$272,ROW(#REF!)-2,FALSE))</f>
        <v>#REF!</v>
      </c>
      <c r="KP135" s="168" t="e">
        <f>IF($S$264=Equivalencies!$AE$23,#REF!,HLOOKUP(CONCATENATE($O$2,KP$1),$B$3:$UUU$272,ROW(KL135)-2,FALSE))</f>
        <v>#REF!</v>
      </c>
      <c r="KQ135" s="81">
        <f>IF(KS$266=Equivalencies!$AE$23,'Site 28'!$F133,HLOOKUP(CONCATENATE(KO$2,KQ$1),$B$3:$UUU$272,ROW($M135)-2,FALSE))</f>
        <v>0</v>
      </c>
      <c r="KR135" s="81">
        <f>IF(KS$266=Equivalencies!$AE$23,'Site 28'!$G133,HLOOKUP(CONCATENATE(KO$2,KR$1),$B$3:$UUU$272,ROW($N135)-2,FALSE))</f>
        <v>0</v>
      </c>
      <c r="KS135" s="81">
        <f>IF(KS$266=Equivalencies!$AE$23,'Site 28'!$H133,HLOOKUP(CONCATENATE(KO$2,KS$1),$B$3:$UUU$272,ROW($O135)-2,FALSE))</f>
        <v>0</v>
      </c>
      <c r="KT135" s="40"/>
      <c r="KU135" s="40"/>
      <c r="KV135" s="40"/>
      <c r="KW135" s="72"/>
      <c r="KX135" s="73" t="str">
        <f t="shared" si="78"/>
        <v>29Added Service #2:List staff by title based on FTE allocation assigned to the new service5</v>
      </c>
      <c r="KY135" s="168">
        <f>IF(LD$266=Equivalencies!$AE$23,'Site 29'!$C133,HLOOKUP(CONCATENATE(KZ$2,KY$1),$B$3:$UUU$272,ROW($J135)-2,FALSE))</f>
        <v>0</v>
      </c>
      <c r="KZ135" s="168" t="e">
        <f>IF($S$264=Equivalencies!$AE$23,#REF!,HLOOKUP(CONCATENATE($O$2,KZ$1),$B$3:$UUU$272,ROW(#REF!)-2,FALSE))</f>
        <v>#REF!</v>
      </c>
      <c r="LA135" s="168" t="e">
        <f>IF($S$264=Equivalencies!$AE$23,#REF!,HLOOKUP(CONCATENATE($O$2,LA$1),$B$3:$UUU$272,ROW(KW135)-2,FALSE))</f>
        <v>#REF!</v>
      </c>
      <c r="LB135" s="81">
        <f>IF(LD$266=Equivalencies!$AE$23,'Site 29'!$F133,HLOOKUP(CONCATENATE(KZ$2,LB$1),$B$3:$UUU$272,ROW($M135)-2,FALSE))</f>
        <v>0</v>
      </c>
      <c r="LC135" s="81">
        <f>IF(LD$266=Equivalencies!$AE$23,'Site 29'!$G133,HLOOKUP(CONCATENATE(KZ$2,LC$1),$B$3:$UUU$272,ROW($N135)-2,FALSE))</f>
        <v>0</v>
      </c>
      <c r="LD135" s="81">
        <f>IF(LD$266=Equivalencies!$AE$23,'Site 29'!$H133,HLOOKUP(CONCATENATE(KZ$2,LD$1),$B$3:$UUU$272,ROW($O135)-2,FALSE))</f>
        <v>0</v>
      </c>
      <c r="LE135" s="40"/>
      <c r="LF135" s="40"/>
      <c r="LG135" s="40"/>
      <c r="LH135" s="72"/>
      <c r="LI135" s="73" t="str">
        <f t="shared" si="79"/>
        <v>30Added Service #2:List staff by title based on FTE allocation assigned to the new service5</v>
      </c>
      <c r="LJ135" s="168">
        <f>IF(LO$266=Equivalencies!$AE$23,'Site 30'!$C133,HLOOKUP(CONCATENATE(LK$2,LJ$1),$B$3:$UUU$272,ROW($J135)-2,FALSE))</f>
        <v>0</v>
      </c>
      <c r="LK135" s="168" t="e">
        <f>IF($S$264=Equivalencies!$AE$23,#REF!,HLOOKUP(CONCATENATE($O$2,LK$1),$B$3:$UUU$272,ROW(#REF!)-2,FALSE))</f>
        <v>#REF!</v>
      </c>
      <c r="LL135" s="168" t="e">
        <f>IF($S$264=Equivalencies!$AE$23,#REF!,HLOOKUP(CONCATENATE($O$2,LL$1),$B$3:$UUU$272,ROW(LH135)-2,FALSE))</f>
        <v>#REF!</v>
      </c>
      <c r="LM135" s="81">
        <f>IF(LO$266=Equivalencies!$AE$23,'Site 30'!$F133,HLOOKUP(CONCATENATE(LK$2,LM$1),$B$3:$UUU$272,ROW($M135)-2,FALSE))</f>
        <v>0</v>
      </c>
      <c r="LN135" s="81">
        <f>IF(LO$266=Equivalencies!$AE$23,'Site 30'!$G133,HLOOKUP(CONCATENATE(LK$2,LN$1),$B$3:$UUU$272,ROW($N135)-2,FALSE))</f>
        <v>0</v>
      </c>
      <c r="LO135" s="81">
        <f>IF(LO$266=Equivalencies!$AE$23,'Site 30'!$H133,HLOOKUP(CONCATENATE(LK$2,LO$1),$B$3:$UUU$272,ROW($O135)-2,FALSE))</f>
        <v>0</v>
      </c>
      <c r="LP135" s="40"/>
      <c r="LQ135" s="40"/>
      <c r="LR135" s="40"/>
      <c r="LS135" s="72"/>
      <c r="LT135" s="73" t="str">
        <f t="shared" si="80"/>
        <v>31Added Service #2:List staff by title based on FTE allocation assigned to the new service5</v>
      </c>
      <c r="LU135" s="168">
        <f>IF(LZ$266=Equivalencies!$AE$23,'Site 31'!$C133,HLOOKUP(CONCATENATE(LV$2,LU$1),$B$3:$UUU$272,ROW($J135)-2,FALSE))</f>
        <v>0</v>
      </c>
      <c r="LV135" s="168" t="e">
        <f>IF($S$264=Equivalencies!$AE$23,#REF!,HLOOKUP(CONCATENATE($O$2,LV$1),$B$3:$UUU$272,ROW(#REF!)-2,FALSE))</f>
        <v>#REF!</v>
      </c>
      <c r="LW135" s="168" t="e">
        <f>IF($S$264=Equivalencies!$AE$23,#REF!,HLOOKUP(CONCATENATE($O$2,LW$1),$B$3:$UUU$272,ROW(LS135)-2,FALSE))</f>
        <v>#REF!</v>
      </c>
      <c r="LX135" s="81">
        <f>IF(LZ$266=Equivalencies!$AE$23,'Site 31'!$F133,HLOOKUP(CONCATENATE(LV$2,LX$1),$B$3:$UUU$272,ROW($M135)-2,FALSE))</f>
        <v>0</v>
      </c>
      <c r="LY135" s="81">
        <f>IF(LZ$266=Equivalencies!$AE$23,'Site 31'!$G133,HLOOKUP(CONCATENATE(LV$2,LY$1),$B$3:$UUU$272,ROW($N135)-2,FALSE))</f>
        <v>0</v>
      </c>
      <c r="LZ135" s="81">
        <f>IF(LZ$266=Equivalencies!$AE$23,'Site 31'!$H133,HLOOKUP(CONCATENATE(LV$2,LZ$1),$B$3:$UUU$272,ROW($O135)-2,FALSE))</f>
        <v>0</v>
      </c>
      <c r="MA135" s="40"/>
      <c r="MB135" s="40"/>
      <c r="MC135" s="40"/>
      <c r="MD135" s="72"/>
      <c r="ME135" s="73" t="str">
        <f t="shared" si="81"/>
        <v>32Added Service #2:List staff by title based on FTE allocation assigned to the new service5</v>
      </c>
      <c r="MF135" s="168">
        <f>IF(MK$266=Equivalencies!$AE$23,'Site 32'!$C133,HLOOKUP(CONCATENATE(MG$2,MF$1),$B$3:$UUU$272,ROW($J135)-2,FALSE))</f>
        <v>0</v>
      </c>
      <c r="MG135" s="168" t="e">
        <f>IF($S$264=Equivalencies!$AE$23,#REF!,HLOOKUP(CONCATENATE($O$2,MG$1),$B$3:$UUU$272,ROW(#REF!)-2,FALSE))</f>
        <v>#REF!</v>
      </c>
      <c r="MH135" s="168" t="e">
        <f>IF($S$264=Equivalencies!$AE$23,#REF!,HLOOKUP(CONCATENATE($O$2,MH$1),$B$3:$UUU$272,ROW(MD135)-2,FALSE))</f>
        <v>#REF!</v>
      </c>
      <c r="MI135" s="81">
        <f>IF(MK$266=Equivalencies!$AE$23,'Site 32'!$F133,HLOOKUP(CONCATENATE(MG$2,MI$1),$B$3:$UUU$272,ROW($M135)-2,FALSE))</f>
        <v>0</v>
      </c>
      <c r="MJ135" s="81">
        <f>IF(MK$266=Equivalencies!$AE$23,'Site 32'!$G133,HLOOKUP(CONCATENATE(MG$2,MJ$1),$B$3:$UUU$272,ROW($N135)-2,FALSE))</f>
        <v>0</v>
      </c>
      <c r="MK135" s="81">
        <f>IF(MK$266=Equivalencies!$AE$23,'Site 32'!$H133,HLOOKUP(CONCATENATE(MG$2,MK$1),$B$3:$UUU$272,ROW($O135)-2,FALSE))</f>
        <v>0</v>
      </c>
      <c r="ML135" s="40"/>
      <c r="MM135" s="40"/>
      <c r="MN135" s="40"/>
      <c r="MO135" s="72"/>
      <c r="MP135" s="73" t="str">
        <f t="shared" si="82"/>
        <v>33Added Service #2:List staff by title based on FTE allocation assigned to the new service5</v>
      </c>
      <c r="MQ135" s="168">
        <f>IF(MV$266=Equivalencies!$AE$23,'Site 33'!$C133,HLOOKUP(CONCATENATE(MR$2,MQ$1),$B$3:$UUU$272,ROW($J135)-2,FALSE))</f>
        <v>0</v>
      </c>
      <c r="MR135" s="168" t="e">
        <f>IF($S$264=Equivalencies!$AE$23,#REF!,HLOOKUP(CONCATENATE($O$2,MR$1),$B$3:$UUU$272,ROW(#REF!)-2,FALSE))</f>
        <v>#REF!</v>
      </c>
      <c r="MS135" s="168" t="e">
        <f>IF($S$264=Equivalencies!$AE$23,#REF!,HLOOKUP(CONCATENATE($O$2,MS$1),$B$3:$UUU$272,ROW(MO135)-2,FALSE))</f>
        <v>#REF!</v>
      </c>
      <c r="MT135" s="81">
        <f>IF(MV$266=Equivalencies!$AE$23,'Site 33'!$F133,HLOOKUP(CONCATENATE(MR$2,MT$1),$B$3:$UUU$272,ROW($M135)-2,FALSE))</f>
        <v>0</v>
      </c>
      <c r="MU135" s="81">
        <f>IF(MV$266=Equivalencies!$AE$23,'Site 33'!$G133,HLOOKUP(CONCATENATE(MR$2,MU$1),$B$3:$UUU$272,ROW($N135)-2,FALSE))</f>
        <v>0</v>
      </c>
      <c r="MV135" s="81">
        <f>IF(MV$266=Equivalencies!$AE$23,'Site 33'!$H133,HLOOKUP(CONCATENATE(MR$2,MV$1),$B$3:$UUU$272,ROW($O135)-2,FALSE))</f>
        <v>0</v>
      </c>
      <c r="MW135" s="40"/>
      <c r="MX135" s="40"/>
      <c r="MY135" s="40"/>
      <c r="MZ135" s="72"/>
      <c r="NA135" s="73" t="str">
        <f t="shared" si="83"/>
        <v>34Added Service #2:List staff by title based on FTE allocation assigned to the new service5</v>
      </c>
      <c r="NB135" s="168">
        <f>IF(NG$266=Equivalencies!$AE$23,'Site 34'!$C133,HLOOKUP(CONCATENATE(NC$2,NB$1),$B$3:$UUU$272,ROW($J135)-2,FALSE))</f>
        <v>0</v>
      </c>
      <c r="NC135" s="168" t="e">
        <f>IF($S$264=Equivalencies!$AE$23,#REF!,HLOOKUP(CONCATENATE($O$2,NC$1),$B$3:$UUU$272,ROW(#REF!)-2,FALSE))</f>
        <v>#REF!</v>
      </c>
      <c r="ND135" s="168" t="e">
        <f>IF($S$264=Equivalencies!$AE$23,#REF!,HLOOKUP(CONCATENATE($O$2,ND$1),$B$3:$UUU$272,ROW(MZ135)-2,FALSE))</f>
        <v>#REF!</v>
      </c>
      <c r="NE135" s="81">
        <f>IF(NG$266=Equivalencies!$AE$23,'Site 34'!$F133,HLOOKUP(CONCATENATE(NC$2,NE$1),$B$3:$UUU$272,ROW($M135)-2,FALSE))</f>
        <v>0</v>
      </c>
      <c r="NF135" s="81">
        <f>IF(NG$266=Equivalencies!$AE$23,'Site 34'!$G133,HLOOKUP(CONCATENATE(NC$2,NF$1),$B$3:$UUU$272,ROW($N135)-2,FALSE))</f>
        <v>0</v>
      </c>
      <c r="NG135" s="81">
        <f>IF(NG$266=Equivalencies!$AE$23,'Site 34'!$H133,HLOOKUP(CONCATENATE(NC$2,NG$1),$B$3:$UUU$272,ROW($O135)-2,FALSE))</f>
        <v>0</v>
      </c>
      <c r="NH135" s="40"/>
      <c r="NI135" s="40"/>
      <c r="NJ135" s="40"/>
      <c r="NK135" s="72"/>
      <c r="NL135" s="73" t="str">
        <f t="shared" si="84"/>
        <v>35Added Service #2:List staff by title based on FTE allocation assigned to the new service5</v>
      </c>
      <c r="NM135" s="168">
        <f>IF(NR$266=Equivalencies!$AE$23,'Site 35'!$C133,HLOOKUP(CONCATENATE(NN$2,NM$1),$B$3:$UUU$272,ROW($J135)-2,FALSE))</f>
        <v>0</v>
      </c>
      <c r="NN135" s="168" t="e">
        <f>IF($S$264=Equivalencies!$AE$23,#REF!,HLOOKUP(CONCATENATE($O$2,NN$1),$B$3:$UUU$272,ROW(#REF!)-2,FALSE))</f>
        <v>#REF!</v>
      </c>
      <c r="NO135" s="168" t="e">
        <f>IF($S$264=Equivalencies!$AE$23,#REF!,HLOOKUP(CONCATENATE($O$2,NO$1),$B$3:$UUU$272,ROW(NK135)-2,FALSE))</f>
        <v>#REF!</v>
      </c>
      <c r="NP135" s="81">
        <f>IF(NR$266=Equivalencies!$AE$23,'Site 35'!$F133,HLOOKUP(CONCATENATE(NN$2,NP$1),$B$3:$UUU$272,ROW($M135)-2,FALSE))</f>
        <v>0</v>
      </c>
      <c r="NQ135" s="81">
        <f>IF(NR$266=Equivalencies!$AE$23,'Site 35'!$G133,HLOOKUP(CONCATENATE(NN$2,NQ$1),$B$3:$UUU$272,ROW($N135)-2,FALSE))</f>
        <v>0</v>
      </c>
      <c r="NR135" s="81">
        <f>IF(NR$266=Equivalencies!$AE$23,'Site 35'!$H133,HLOOKUP(CONCATENATE(NN$2,NR$1),$B$3:$UUU$272,ROW($O135)-2,FALSE))</f>
        <v>0</v>
      </c>
      <c r="NS135" s="40"/>
      <c r="NT135" s="40"/>
      <c r="NU135" s="40"/>
      <c r="NV135" s="72"/>
      <c r="NW135" s="73" t="str">
        <f t="shared" si="85"/>
        <v>36Added Service #2:List staff by title based on FTE allocation assigned to the new service5</v>
      </c>
      <c r="NX135" s="168">
        <f>IF(OC$266=Equivalencies!$AE$23,'Site 36'!$C133,HLOOKUP(CONCATENATE(NY$2,NX$1),$B$3:$UUU$272,ROW($J135)-2,FALSE))</f>
        <v>0</v>
      </c>
      <c r="NY135" s="168" t="e">
        <f>IF($S$264=Equivalencies!$AE$23,#REF!,HLOOKUP(CONCATENATE($O$2,NY$1),$B$3:$UUU$272,ROW(#REF!)-2,FALSE))</f>
        <v>#REF!</v>
      </c>
      <c r="NZ135" s="168" t="e">
        <f>IF($S$264=Equivalencies!$AE$23,#REF!,HLOOKUP(CONCATENATE($O$2,NZ$1),$B$3:$UUU$272,ROW(NV135)-2,FALSE))</f>
        <v>#REF!</v>
      </c>
      <c r="OA135" s="81">
        <f>IF(OC$266=Equivalencies!$AE$23,'Site 36'!$F133,HLOOKUP(CONCATENATE(NY$2,OA$1),$B$3:$UUU$272,ROW($M135)-2,FALSE))</f>
        <v>0</v>
      </c>
      <c r="OB135" s="81">
        <f>IF(OC$266=Equivalencies!$AE$23,'Site 36'!$G133,HLOOKUP(CONCATENATE(NY$2,OB$1),$B$3:$UUU$272,ROW($N135)-2,FALSE))</f>
        <v>0</v>
      </c>
      <c r="OC135" s="81">
        <f>IF(OC$266=Equivalencies!$AE$23,'Site 36'!$H133,HLOOKUP(CONCATENATE(NY$2,OC$1),$B$3:$UUU$272,ROW($O135)-2,FALSE))</f>
        <v>0</v>
      </c>
      <c r="OD135" s="40"/>
      <c r="OE135" s="40"/>
      <c r="OF135" s="40"/>
      <c r="OG135" s="72"/>
      <c r="OH135" s="73" t="str">
        <f t="shared" si="86"/>
        <v>37Added Service #2:List staff by title based on FTE allocation assigned to the new service5</v>
      </c>
      <c r="OI135" s="168">
        <f>IF(ON$266=Equivalencies!$AE$23,'Site 37'!$C133,HLOOKUP(CONCATENATE(OJ$2,OI$1),$B$3:$UUU$272,ROW($J135)-2,FALSE))</f>
        <v>0</v>
      </c>
      <c r="OJ135" s="168" t="e">
        <f>IF($S$264=Equivalencies!$AE$23,#REF!,HLOOKUP(CONCATENATE($O$2,OJ$1),$B$3:$UUU$272,ROW(#REF!)-2,FALSE))</f>
        <v>#REF!</v>
      </c>
      <c r="OK135" s="168" t="e">
        <f>IF($S$264=Equivalencies!$AE$23,#REF!,HLOOKUP(CONCATENATE($O$2,OK$1),$B$3:$UUU$272,ROW(OG135)-2,FALSE))</f>
        <v>#REF!</v>
      </c>
      <c r="OL135" s="81">
        <f>IF(ON$266=Equivalencies!$AE$23,'Site 37'!$F133,HLOOKUP(CONCATENATE(OJ$2,OL$1),$B$3:$UUU$272,ROW($M135)-2,FALSE))</f>
        <v>0</v>
      </c>
      <c r="OM135" s="81">
        <f>IF(ON$266=Equivalencies!$AE$23,'Site 37'!$G133,HLOOKUP(CONCATENATE(OJ$2,OM$1),$B$3:$UUU$272,ROW($N135)-2,FALSE))</f>
        <v>0</v>
      </c>
      <c r="ON135" s="81">
        <f>IF(ON$266=Equivalencies!$AE$23,'Site 37'!$H133,HLOOKUP(CONCATENATE(OJ$2,ON$1),$B$3:$UUU$272,ROW($O135)-2,FALSE))</f>
        <v>0</v>
      </c>
      <c r="OO135" s="40"/>
      <c r="OP135" s="40"/>
      <c r="OQ135" s="40"/>
      <c r="OR135" s="72"/>
      <c r="OS135" s="73" t="str">
        <f t="shared" si="87"/>
        <v>38Added Service #2:List staff by title based on FTE allocation assigned to the new service5</v>
      </c>
      <c r="OT135" s="168">
        <f>IF(OY$266=Equivalencies!$AE$23,'Site 38'!$C133,HLOOKUP(CONCATENATE(OU$2,OT$1),$B$3:$UUU$272,ROW($J135)-2,FALSE))</f>
        <v>0</v>
      </c>
      <c r="OU135" s="168" t="e">
        <f>IF($S$264=Equivalencies!$AE$23,#REF!,HLOOKUP(CONCATENATE($O$2,OU$1),$B$3:$UUU$272,ROW(#REF!)-2,FALSE))</f>
        <v>#REF!</v>
      </c>
      <c r="OV135" s="168" t="e">
        <f>IF($S$264=Equivalencies!$AE$23,#REF!,HLOOKUP(CONCATENATE($O$2,OV$1),$B$3:$UUU$272,ROW(OR135)-2,FALSE))</f>
        <v>#REF!</v>
      </c>
      <c r="OW135" s="81">
        <f>IF(OY$266=Equivalencies!$AE$23,'Site 38'!$F133,HLOOKUP(CONCATENATE(OU$2,OW$1),$B$3:$UUU$272,ROW($M135)-2,FALSE))</f>
        <v>0</v>
      </c>
      <c r="OX135" s="81">
        <f>IF(OY$266=Equivalencies!$AE$23,'Site 38'!$G133,HLOOKUP(CONCATENATE(OU$2,OX$1),$B$3:$UUU$272,ROW($N135)-2,FALSE))</f>
        <v>0</v>
      </c>
      <c r="OY135" s="81">
        <f>IF(OY$266=Equivalencies!$AE$23,'Site 38'!$H133,HLOOKUP(CONCATENATE(OU$2,OY$1),$B$3:$UUU$272,ROW($O135)-2,FALSE))</f>
        <v>0</v>
      </c>
      <c r="OZ135" s="40"/>
      <c r="PA135" s="40"/>
      <c r="PB135" s="40"/>
      <c r="PC135" s="72"/>
      <c r="PD135" s="73" t="str">
        <f t="shared" si="88"/>
        <v>39Added Service #2:List staff by title based on FTE allocation assigned to the new service5</v>
      </c>
      <c r="PE135" s="168">
        <f>IF(PJ$266=Equivalencies!$AE$23,'Site 39'!$C133,HLOOKUP(CONCATENATE(PF$2,PE$1),$B$3:$UUU$272,ROW($J135)-2,FALSE))</f>
        <v>0</v>
      </c>
      <c r="PF135" s="168" t="e">
        <f>IF($S$264=Equivalencies!$AE$23,#REF!,HLOOKUP(CONCATENATE($O$2,PF$1),$B$3:$UUU$272,ROW(#REF!)-2,FALSE))</f>
        <v>#REF!</v>
      </c>
      <c r="PG135" s="168" t="e">
        <f>IF($S$264=Equivalencies!$AE$23,#REF!,HLOOKUP(CONCATENATE($O$2,PG$1),$B$3:$UUU$272,ROW(PC135)-2,FALSE))</f>
        <v>#REF!</v>
      </c>
      <c r="PH135" s="81">
        <f>IF(PJ$266=Equivalencies!$AE$23,'Site 39'!$F133,HLOOKUP(CONCATENATE(PF$2,PH$1),$B$3:$UUU$272,ROW($M135)-2,FALSE))</f>
        <v>0</v>
      </c>
      <c r="PI135" s="81">
        <f>IF(PJ$266=Equivalencies!$AE$23,'Site 39'!$G133,HLOOKUP(CONCATENATE(PF$2,PI$1),$B$3:$UUU$272,ROW($N135)-2,FALSE))</f>
        <v>0</v>
      </c>
      <c r="PJ135" s="81">
        <f>IF(PJ$266=Equivalencies!$AE$23,'Site 39'!$H133,HLOOKUP(CONCATENATE(PF$2,PJ$1),$B$3:$UUU$272,ROW($O135)-2,FALSE))</f>
        <v>0</v>
      </c>
      <c r="PK135" s="40"/>
      <c r="PL135" s="40"/>
      <c r="PM135" s="40"/>
      <c r="PN135" s="72"/>
      <c r="PO135" s="73" t="str">
        <f t="shared" si="89"/>
        <v>40Added Service #2:List staff by title based on FTE allocation assigned to the new service5</v>
      </c>
      <c r="PP135" s="168">
        <f>IF(PU$266=Equivalencies!$AE$23,'Site 40'!$C133,HLOOKUP(CONCATENATE(PQ$2,PP$1),$B$3:$UUU$272,ROW($J135)-2,FALSE))</f>
        <v>0</v>
      </c>
      <c r="PQ135" s="168" t="e">
        <f>IF($S$264=Equivalencies!$AE$23,#REF!,HLOOKUP(CONCATENATE($O$2,PQ$1),$B$3:$UUU$272,ROW(#REF!)-2,FALSE))</f>
        <v>#REF!</v>
      </c>
      <c r="PR135" s="168" t="e">
        <f>IF($S$264=Equivalencies!$AE$23,#REF!,HLOOKUP(CONCATENATE($O$2,PR$1),$B$3:$UUU$272,ROW(PN135)-2,FALSE))</f>
        <v>#REF!</v>
      </c>
      <c r="PS135" s="81">
        <f>IF(PU$266=Equivalencies!$AE$23,'Site 40'!$F133,HLOOKUP(CONCATENATE(PQ$2,PS$1),$B$3:$UUU$272,ROW($M135)-2,FALSE))</f>
        <v>0</v>
      </c>
      <c r="PT135" s="81">
        <f>IF(PU$266=Equivalencies!$AE$23,'Site 40'!$G133,HLOOKUP(CONCATENATE(PQ$2,PT$1),$B$3:$UUU$272,ROW($N135)-2,FALSE))</f>
        <v>0</v>
      </c>
      <c r="PU135" s="81">
        <f>IF(PU$266=Equivalencies!$AE$23,'Site 40'!$H133,HLOOKUP(CONCATENATE(PQ$2,PU$1),$B$3:$UUU$272,ROW($O135)-2,FALSE))</f>
        <v>0</v>
      </c>
      <c r="PV135" s="40"/>
      <c r="PW135" s="40"/>
      <c r="PX135" s="40"/>
      <c r="PY135" s="72"/>
      <c r="PZ135" s="73" t="str">
        <f t="shared" si="90"/>
        <v>41Added Service #2:List staff by title based on FTE allocation assigned to the new service5</v>
      </c>
      <c r="QA135" s="168">
        <f>IF(QF$266=Equivalencies!$AE$23,'Site 41'!$C133,HLOOKUP(CONCATENATE(QB$2,QA$1),$B$3:$UUU$272,ROW($J135)-2,FALSE))</f>
        <v>0</v>
      </c>
      <c r="QB135" s="168" t="e">
        <f>IF($S$264=Equivalencies!$AE$23,#REF!,HLOOKUP(CONCATENATE($O$2,QB$1),$B$3:$UUU$272,ROW(#REF!)-2,FALSE))</f>
        <v>#REF!</v>
      </c>
      <c r="QC135" s="168" t="e">
        <f>IF($S$264=Equivalencies!$AE$23,#REF!,HLOOKUP(CONCATENATE($O$2,QC$1),$B$3:$UUU$272,ROW(PY135)-2,FALSE))</f>
        <v>#REF!</v>
      </c>
      <c r="QD135" s="81">
        <f>IF(QF$266=Equivalencies!$AE$23,'Site 41'!$F133,HLOOKUP(CONCATENATE(QB$2,QD$1),$B$3:$UUU$272,ROW($M135)-2,FALSE))</f>
        <v>0</v>
      </c>
      <c r="QE135" s="81">
        <f>IF(QF$266=Equivalencies!$AE$23,'Site 41'!$G133,HLOOKUP(CONCATENATE(QB$2,QE$1),$B$3:$UUU$272,ROW($N135)-2,FALSE))</f>
        <v>0</v>
      </c>
      <c r="QF135" s="81">
        <f>IF(QF$266=Equivalencies!$AE$23,'Site 41'!$H133,HLOOKUP(CONCATENATE(QB$2,QF$1),$B$3:$UUU$272,ROW($O135)-2,FALSE))</f>
        <v>0</v>
      </c>
      <c r="QG135" s="40"/>
      <c r="QH135" s="40"/>
      <c r="QI135" s="40"/>
      <c r="QJ135" s="72"/>
      <c r="QK135" s="73" t="str">
        <f t="shared" si="91"/>
        <v>42Added Service #2:List staff by title based on FTE allocation assigned to the new service5</v>
      </c>
      <c r="QL135" s="168">
        <f>IF(QQ$266=Equivalencies!$AE$23,'Site 42'!$C133,HLOOKUP(CONCATENATE(QM$2,QL$1),$B$3:$UUU$272,ROW($J135)-2,FALSE))</f>
        <v>0</v>
      </c>
      <c r="QM135" s="168" t="e">
        <f>IF($S$264=Equivalencies!$AE$23,#REF!,HLOOKUP(CONCATENATE($O$2,QM$1),$B$3:$UUU$272,ROW(#REF!)-2,FALSE))</f>
        <v>#REF!</v>
      </c>
      <c r="QN135" s="168" t="e">
        <f>IF($S$264=Equivalencies!$AE$23,#REF!,HLOOKUP(CONCATENATE($O$2,QN$1),$B$3:$UUU$272,ROW(QJ135)-2,FALSE))</f>
        <v>#REF!</v>
      </c>
      <c r="QO135" s="81">
        <f>IF(QQ$266=Equivalencies!$AE$23,'Site 42'!$F133,HLOOKUP(CONCATENATE(QM$2,QO$1),$B$3:$UUU$272,ROW($M135)-2,FALSE))</f>
        <v>0</v>
      </c>
      <c r="QP135" s="81">
        <f>IF(QQ$266=Equivalencies!$AE$23,'Site 42'!$G133,HLOOKUP(CONCATENATE(QM$2,QP$1),$B$3:$UUU$272,ROW($N135)-2,FALSE))</f>
        <v>0</v>
      </c>
      <c r="QQ135" s="81">
        <f>IF(QQ$266=Equivalencies!$AE$23,'Site 42'!$H133,HLOOKUP(CONCATENATE(QM$2,QQ$1),$B$3:$UUU$272,ROW($O135)-2,FALSE))</f>
        <v>0</v>
      </c>
      <c r="QR135" s="40"/>
      <c r="QS135" s="40"/>
      <c r="QT135" s="40"/>
      <c r="QU135" s="72"/>
      <c r="QV135" s="73" t="str">
        <f t="shared" si="92"/>
        <v>43Added Service #2:List staff by title based on FTE allocation assigned to the new service5</v>
      </c>
      <c r="QW135" s="168">
        <f>IF(RB$266=Equivalencies!$AE$23,'Site 43'!$C133,HLOOKUP(CONCATENATE(QX$2,QW$1),$B$3:$UUU$272,ROW($J135)-2,FALSE))</f>
        <v>0</v>
      </c>
      <c r="QX135" s="168" t="e">
        <f>IF($S$264=Equivalencies!$AE$23,#REF!,HLOOKUP(CONCATENATE($O$2,QX$1),$B$3:$UUU$272,ROW(#REF!)-2,FALSE))</f>
        <v>#REF!</v>
      </c>
      <c r="QY135" s="168" t="e">
        <f>IF($S$264=Equivalencies!$AE$23,#REF!,HLOOKUP(CONCATENATE($O$2,QY$1),$B$3:$UUU$272,ROW(QU135)-2,FALSE))</f>
        <v>#REF!</v>
      </c>
      <c r="QZ135" s="81">
        <f>IF(RB$266=Equivalencies!$AE$23,'Site 43'!$F133,HLOOKUP(CONCATENATE(QX$2,QZ$1),$B$3:$UUU$272,ROW($M135)-2,FALSE))</f>
        <v>0</v>
      </c>
      <c r="RA135" s="81">
        <f>IF(RB$266=Equivalencies!$AE$23,'Site 43'!$G133,HLOOKUP(CONCATENATE(QX$2,RA$1),$B$3:$UUU$272,ROW($N135)-2,FALSE))</f>
        <v>0</v>
      </c>
      <c r="RB135" s="81">
        <f>IF(RB$266=Equivalencies!$AE$23,'Site 43'!$H133,HLOOKUP(CONCATENATE(QX$2,RB$1),$B$3:$UUU$272,ROW($O135)-2,FALSE))</f>
        <v>0</v>
      </c>
      <c r="RC135" s="40"/>
      <c r="RD135" s="40"/>
      <c r="RE135" s="40"/>
      <c r="RF135" s="72"/>
      <c r="RG135" s="73" t="str">
        <f t="shared" si="93"/>
        <v>44Added Service #2:List staff by title based on FTE allocation assigned to the new service5</v>
      </c>
      <c r="RH135" s="168">
        <f>IF(RM$266=Equivalencies!$AE$23,'Site 44'!$C133,HLOOKUP(CONCATENATE(RI$2,RH$1),$B$3:$UUU$272,ROW($J135)-2,FALSE))</f>
        <v>0</v>
      </c>
      <c r="RI135" s="168" t="e">
        <f>IF($S$264=Equivalencies!$AE$23,#REF!,HLOOKUP(CONCATENATE($O$2,RI$1),$B$3:$UUU$272,ROW(#REF!)-2,FALSE))</f>
        <v>#REF!</v>
      </c>
      <c r="RJ135" s="168" t="e">
        <f>IF($S$264=Equivalencies!$AE$23,#REF!,HLOOKUP(CONCATENATE($O$2,RJ$1),$B$3:$UUU$272,ROW(RF135)-2,FALSE))</f>
        <v>#REF!</v>
      </c>
      <c r="RK135" s="81">
        <f>IF(RM$266=Equivalencies!$AE$23,'Site 44'!$F133,HLOOKUP(CONCATENATE(RI$2,RK$1),$B$3:$UUU$272,ROW($M135)-2,FALSE))</f>
        <v>0</v>
      </c>
      <c r="RL135" s="81">
        <f>IF(RM$266=Equivalencies!$AE$23,'Site 44'!$G133,HLOOKUP(CONCATENATE(RI$2,RL$1),$B$3:$UUU$272,ROW($N135)-2,FALSE))</f>
        <v>0</v>
      </c>
      <c r="RM135" s="81">
        <f>IF(RM$266=Equivalencies!$AE$23,'Site 44'!$H133,HLOOKUP(CONCATENATE(RI$2,RM$1),$B$3:$UUU$272,ROW($O135)-2,FALSE))</f>
        <v>0</v>
      </c>
      <c r="RN135" s="40"/>
      <c r="RO135" s="40"/>
      <c r="RP135" s="40"/>
      <c r="RQ135" s="72"/>
      <c r="RR135" s="73" t="str">
        <f t="shared" si="94"/>
        <v>45Added Service #2:List staff by title based on FTE allocation assigned to the new service5</v>
      </c>
      <c r="RS135" s="168">
        <f>IF(RX$266=Equivalencies!$AE$23,'Site 45'!$C133,HLOOKUP(CONCATENATE(RT$2,RS$1),$B$3:$UUU$272,ROW($J135)-2,FALSE))</f>
        <v>0</v>
      </c>
      <c r="RT135" s="168" t="e">
        <f>IF($S$264=Equivalencies!$AE$23,#REF!,HLOOKUP(CONCATENATE($O$2,RT$1),$B$3:$UUU$272,ROW(#REF!)-2,FALSE))</f>
        <v>#REF!</v>
      </c>
      <c r="RU135" s="168" t="e">
        <f>IF($S$264=Equivalencies!$AE$23,#REF!,HLOOKUP(CONCATENATE($O$2,RU$1),$B$3:$UUU$272,ROW(RQ135)-2,FALSE))</f>
        <v>#REF!</v>
      </c>
      <c r="RV135" s="81">
        <f>IF(RX$266=Equivalencies!$AE$23,'Site 45'!$F133,HLOOKUP(CONCATENATE(RT$2,RV$1),$B$3:$UUU$272,ROW($M135)-2,FALSE))</f>
        <v>0</v>
      </c>
      <c r="RW135" s="81">
        <f>IF(RX$266=Equivalencies!$AE$23,'Site 45'!$G133,HLOOKUP(CONCATENATE(RT$2,RW$1),$B$3:$UUU$272,ROW($N135)-2,FALSE))</f>
        <v>0</v>
      </c>
      <c r="RX135" s="81">
        <f>IF(RX$266=Equivalencies!$AE$23,'Site 45'!$H133,HLOOKUP(CONCATENATE(RT$2,RX$1),$B$3:$UUU$272,ROW($O135)-2,FALSE))</f>
        <v>0</v>
      </c>
      <c r="RY135" s="40"/>
      <c r="RZ135" s="40"/>
      <c r="SA135" s="40"/>
      <c r="SB135" s="72"/>
      <c r="SC135" s="73" t="str">
        <f t="shared" si="95"/>
        <v>46Added Service #2:List staff by title based on FTE allocation assigned to the new service5</v>
      </c>
      <c r="SD135" s="168">
        <f>IF(SI$266=Equivalencies!$AE$23,'Site 46'!$C133,HLOOKUP(CONCATENATE(SE$2,SD$1),$B$3:$UUU$272,ROW($J135)-2,FALSE))</f>
        <v>0</v>
      </c>
      <c r="SE135" s="168" t="e">
        <f>IF($S$264=Equivalencies!$AE$23,#REF!,HLOOKUP(CONCATENATE($O$2,SE$1),$B$3:$UUU$272,ROW(#REF!)-2,FALSE))</f>
        <v>#REF!</v>
      </c>
      <c r="SF135" s="168" t="e">
        <f>IF($S$264=Equivalencies!$AE$23,#REF!,HLOOKUP(CONCATENATE($O$2,SF$1),$B$3:$UUU$272,ROW(SB135)-2,FALSE))</f>
        <v>#REF!</v>
      </c>
      <c r="SG135" s="81">
        <f>IF(SI$266=Equivalencies!$AE$23,'Site 46'!$F133,HLOOKUP(CONCATENATE(SE$2,SG$1),$B$3:$UUU$272,ROW($M135)-2,FALSE))</f>
        <v>0</v>
      </c>
      <c r="SH135" s="81">
        <f>IF(SI$266=Equivalencies!$AE$23,'Site 46'!$G133,HLOOKUP(CONCATENATE(SE$2,SH$1),$B$3:$UUU$272,ROW($N135)-2,FALSE))</f>
        <v>0</v>
      </c>
      <c r="SI135" s="81">
        <f>IF(SI$266=Equivalencies!$AE$23,'Site 46'!$H133,HLOOKUP(CONCATENATE(SE$2,SI$1),$B$3:$UUU$272,ROW($O135)-2,FALSE))</f>
        <v>0</v>
      </c>
      <c r="SJ135" s="40"/>
      <c r="SK135" s="40"/>
      <c r="SL135" s="40"/>
      <c r="SM135" s="72"/>
      <c r="SN135" s="73" t="str">
        <f t="shared" si="96"/>
        <v>47Added Service #2:List staff by title based on FTE allocation assigned to the new service5</v>
      </c>
      <c r="SO135" s="168">
        <f>IF(ST$266=Equivalencies!$AE$23,'Site 47'!$C133,HLOOKUP(CONCATENATE(SP$2,SO$1),$B$3:$UUU$272,ROW($J135)-2,FALSE))</f>
        <v>0</v>
      </c>
      <c r="SP135" s="168" t="e">
        <f>IF($S$264=Equivalencies!$AE$23,#REF!,HLOOKUP(CONCATENATE($O$2,SP$1),$B$3:$UUU$272,ROW(#REF!)-2,FALSE))</f>
        <v>#REF!</v>
      </c>
      <c r="SQ135" s="168" t="e">
        <f>IF($S$264=Equivalencies!$AE$23,#REF!,HLOOKUP(CONCATENATE($O$2,SQ$1),$B$3:$UUU$272,ROW(SM135)-2,FALSE))</f>
        <v>#REF!</v>
      </c>
      <c r="SR135" s="81">
        <f>IF(ST$266=Equivalencies!$AE$23,'Site 47'!$F133,HLOOKUP(CONCATENATE(SP$2,SR$1),$B$3:$UUU$272,ROW($M135)-2,FALSE))</f>
        <v>0</v>
      </c>
      <c r="SS135" s="81">
        <f>IF(ST$266=Equivalencies!$AE$23,'Site 47'!$G133,HLOOKUP(CONCATENATE(SP$2,SS$1),$B$3:$UUU$272,ROW($N135)-2,FALSE))</f>
        <v>0</v>
      </c>
      <c r="ST135" s="81">
        <f>IF(ST$266=Equivalencies!$AE$23,'Site 47'!$H133,HLOOKUP(CONCATENATE(SP$2,ST$1),$B$3:$UUU$272,ROW($O135)-2,FALSE))</f>
        <v>0</v>
      </c>
      <c r="SU135" s="40"/>
      <c r="SV135" s="40"/>
      <c r="SW135" s="40"/>
      <c r="SX135" s="72"/>
      <c r="SY135" s="73" t="str">
        <f t="shared" si="97"/>
        <v>48Added Service #2:List staff by title based on FTE allocation assigned to the new service5</v>
      </c>
      <c r="SZ135" s="168">
        <f>IF(TE$266=Equivalencies!$AE$23,'Site 48'!$C133,HLOOKUP(CONCATENATE(TA$2,SZ$1),$B$3:$UUU$272,ROW($J135)-2,FALSE))</f>
        <v>0</v>
      </c>
      <c r="TA135" s="168" t="e">
        <f>IF($S$264=Equivalencies!$AE$23,#REF!,HLOOKUP(CONCATENATE($O$2,TA$1),$B$3:$UUU$272,ROW(#REF!)-2,FALSE))</f>
        <v>#REF!</v>
      </c>
      <c r="TB135" s="168" t="e">
        <f>IF($S$264=Equivalencies!$AE$23,#REF!,HLOOKUP(CONCATENATE($O$2,TB$1),$B$3:$UUU$272,ROW(SX135)-2,FALSE))</f>
        <v>#REF!</v>
      </c>
      <c r="TC135" s="81">
        <f>IF(TE$266=Equivalencies!$AE$23,'Site 48'!$F133,HLOOKUP(CONCATENATE(TA$2,TC$1),$B$3:$UUU$272,ROW($M135)-2,FALSE))</f>
        <v>0</v>
      </c>
      <c r="TD135" s="81">
        <f>IF(TE$266=Equivalencies!$AE$23,'Site 48'!$G133,HLOOKUP(CONCATENATE(TA$2,TD$1),$B$3:$UUU$272,ROW($N135)-2,FALSE))</f>
        <v>0</v>
      </c>
      <c r="TE135" s="81">
        <f>IF(TE$266=Equivalencies!$AE$23,'Site 48'!$H133,HLOOKUP(CONCATENATE(TA$2,TE$1),$B$3:$UUU$272,ROW($O135)-2,FALSE))</f>
        <v>0</v>
      </c>
      <c r="TF135" s="40"/>
      <c r="TG135" s="40"/>
      <c r="TH135" s="40"/>
      <c r="TI135" s="72"/>
      <c r="TJ135" s="73" t="str">
        <f t="shared" si="98"/>
        <v>49Added Service #2:List staff by title based on FTE allocation assigned to the new service5</v>
      </c>
      <c r="TK135" s="168">
        <f>IF(TP$266=Equivalencies!$AE$23,'Site 49'!$C133,HLOOKUP(CONCATENATE(TL$2,TK$1),$B$3:$UUU$272,ROW($J135)-2,FALSE))</f>
        <v>0</v>
      </c>
      <c r="TL135" s="168" t="e">
        <f>IF($S$264=Equivalencies!$AE$23,#REF!,HLOOKUP(CONCATENATE($O$2,TL$1),$B$3:$UUU$272,ROW(#REF!)-2,FALSE))</f>
        <v>#REF!</v>
      </c>
      <c r="TM135" s="168" t="e">
        <f>IF($S$264=Equivalencies!$AE$23,#REF!,HLOOKUP(CONCATENATE($O$2,TM$1),$B$3:$UUU$272,ROW(TI135)-2,FALSE))</f>
        <v>#REF!</v>
      </c>
      <c r="TN135" s="81">
        <f>IF(TP$266=Equivalencies!$AE$23,'Site 49'!$F133,HLOOKUP(CONCATENATE(TL$2,TN$1),$B$3:$UUU$272,ROW($M135)-2,FALSE))</f>
        <v>0</v>
      </c>
      <c r="TO135" s="81">
        <f>IF(TP$266=Equivalencies!$AE$23,'Site 49'!$G133,HLOOKUP(CONCATENATE(TL$2,TO$1),$B$3:$UUU$272,ROW($N135)-2,FALSE))</f>
        <v>0</v>
      </c>
      <c r="TP135" s="81">
        <f>IF(TP$266=Equivalencies!$AE$23,'Site 49'!$H133,HLOOKUP(CONCATENATE(TL$2,TP$1),$B$3:$UUU$272,ROW($O135)-2,FALSE))</f>
        <v>0</v>
      </c>
      <c r="TQ135" s="40"/>
      <c r="TR135" s="40"/>
      <c r="TS135" s="40"/>
      <c r="TT135" s="72"/>
      <c r="TU135" s="73" t="str">
        <f t="shared" si="99"/>
        <v>50Added Service #2:List staff by title based on FTE allocation assigned to the new service5</v>
      </c>
      <c r="TV135" s="168">
        <f>IF(UA$266=Equivalencies!$AE$23,'Site 50'!$C133,HLOOKUP(CONCATENATE(TW$2,TV$1),$B$3:$UUU$272,ROW($J135)-2,FALSE))</f>
        <v>0</v>
      </c>
      <c r="TW135" s="168" t="e">
        <f>IF($S$264=Equivalencies!$AE$23,#REF!,HLOOKUP(CONCATENATE($O$2,TW$1),$B$3:$UUU$272,ROW(#REF!)-2,FALSE))</f>
        <v>#REF!</v>
      </c>
      <c r="TX135" s="168" t="e">
        <f>IF($S$264=Equivalencies!$AE$23,#REF!,HLOOKUP(CONCATENATE($O$2,TX$1),$B$3:$UUU$272,ROW(TT135)-2,FALSE))</f>
        <v>#REF!</v>
      </c>
      <c r="TY135" s="81">
        <f>IF(UA$266=Equivalencies!$AE$23,'Site 50'!$F133,HLOOKUP(CONCATENATE(TW$2,TY$1),$B$3:$UUU$272,ROW($M135)-2,FALSE))</f>
        <v>0</v>
      </c>
      <c r="TZ135" s="81">
        <f>IF(UA$266=Equivalencies!$AE$23,'Site 50'!$G133,HLOOKUP(CONCATENATE(TW$2,TZ$1),$B$3:$UUU$272,ROW($N135)-2,FALSE))</f>
        <v>0</v>
      </c>
      <c r="UA135" s="81">
        <f>IF(UA$266=Equivalencies!$AE$23,'Site 50'!$H133,HLOOKUP(CONCATENATE(TW$2,UA$1),$B$3:$UUU$272,ROW($O135)-2,FALSE))</f>
        <v>0</v>
      </c>
      <c r="UB135" s="40"/>
      <c r="UC135" s="40"/>
      <c r="UD135" s="40"/>
      <c r="UE135" s="72"/>
    </row>
    <row r="136" spans="1:551" x14ac:dyDescent="0.25">
      <c r="A136" s="75">
        <v>6</v>
      </c>
      <c r="B136" s="73" t="str">
        <f t="shared" si="50"/>
        <v>1Added Service #2:List staff by title based on FTE allocation assigned to the new service6</v>
      </c>
      <c r="C136" s="168">
        <f>IF(H$266=Equivalencies!$AE$23,'Site 1'!$C134,HLOOKUP(CONCATENATE(D$2,C$1),$B$3:$UUU$272,ROW($J136)-2,FALSE))</f>
        <v>0</v>
      </c>
      <c r="D136" s="168" t="e">
        <f>IF($S$264=Equivalencies!$AE$23,#REF!,HLOOKUP(CONCATENATE($O$2,D$1),$B$3:$UUU$272,ROW(#REF!)-2,FALSE))</f>
        <v>#REF!</v>
      </c>
      <c r="E136" s="168" t="e">
        <f>IF($S$264=Equivalencies!$AE$23,#REF!,HLOOKUP(CONCATENATE($O$2,E$1),$B$3:$UUU$272,ROW(A136)-2,FALSE))</f>
        <v>#REF!</v>
      </c>
      <c r="F136" s="81">
        <f>IF(H$266=Equivalencies!$AE$23,'Site 1'!$F134,HLOOKUP(CONCATENATE(D$2,F$1),$B$3:$UUU$272,ROW($M136)-2,FALSE))</f>
        <v>0</v>
      </c>
      <c r="G136" s="81">
        <f>IF(H$266=Equivalencies!$AE$23,'Site 1'!$G134,HLOOKUP(CONCATENATE(D$2,G$1),$B$3:$UUU$272,ROW($N136)-2,FALSE))</f>
        <v>0</v>
      </c>
      <c r="H136" s="81">
        <f>IF(H$266=Equivalencies!$AE$23,'Site 1'!$H134,HLOOKUP(CONCATENATE(D$2,H$1),$B$3:$UUU$272,ROW($O136)-2,FALSE))</f>
        <v>0</v>
      </c>
      <c r="I136" s="40"/>
      <c r="J136" s="40"/>
      <c r="K136" s="40"/>
      <c r="L136" s="72"/>
      <c r="M136" s="73" t="str">
        <f t="shared" si="51"/>
        <v>2Added Service #2:List staff by title based on FTE allocation assigned to the new service6</v>
      </c>
      <c r="N136" s="168">
        <f>IF(S$266=Equivalencies!$AE$23,'Site 2'!$C134,HLOOKUP(CONCATENATE(O$2,N$1),$B$3:$UUU$272,ROW($J136)-2,FALSE))</f>
        <v>0</v>
      </c>
      <c r="O136" s="168" t="e">
        <f>IF($S$264=Equivalencies!$AE$23,#REF!,HLOOKUP(CONCATENATE($O$2,O$1),$B$3:$UUU$272,ROW(#REF!)-2,FALSE))</f>
        <v>#REF!</v>
      </c>
      <c r="P136" s="168" t="e">
        <f>IF($S$264=Equivalencies!$AE$23,#REF!,HLOOKUP(CONCATENATE($O$2,P$1),$B$3:$UUU$272,ROW(L136)-2,FALSE))</f>
        <v>#REF!</v>
      </c>
      <c r="Q136" s="81">
        <f>IF(S$266=Equivalencies!$AE$23,'Site 2'!$F134,HLOOKUP(CONCATENATE(O$2,Q$1),$B$3:$UUU$272,ROW($M136)-2,FALSE))</f>
        <v>0</v>
      </c>
      <c r="R136" s="81">
        <f>IF(S$266=Equivalencies!$AE$23,'Site 2'!$G134,HLOOKUP(CONCATENATE(O$2,R$1),$B$3:$UUU$272,ROW($N136)-2,FALSE))</f>
        <v>0</v>
      </c>
      <c r="S136" s="81">
        <f>IF(S$266=Equivalencies!$AE$23,'Site 2'!$H134,HLOOKUP(CONCATENATE(O$2,S$1),$B$3:$UUU$272,ROW($O136)-2,FALSE))</f>
        <v>0</v>
      </c>
      <c r="T136" s="40"/>
      <c r="U136" s="40"/>
      <c r="V136" s="40"/>
      <c r="W136" s="72"/>
      <c r="X136" s="73" t="str">
        <f t="shared" si="52"/>
        <v>3Added Service #2:List staff by title based on FTE allocation assigned to the new service6</v>
      </c>
      <c r="Y136" s="168">
        <f>IF(AD$266=Equivalencies!$AE$23,'Site 3'!$C134,HLOOKUP(CONCATENATE(Z$2,Y$1),$B$3:$UUU$272,ROW($J136)-2,FALSE))</f>
        <v>0</v>
      </c>
      <c r="Z136" s="168" t="e">
        <f>IF($S$264=Equivalencies!$AE$23,#REF!,HLOOKUP(CONCATENATE($O$2,Z$1),$B$3:$UUU$272,ROW(#REF!)-2,FALSE))</f>
        <v>#REF!</v>
      </c>
      <c r="AA136" s="168" t="e">
        <f>IF($S$264=Equivalencies!$AE$23,#REF!,HLOOKUP(CONCATENATE($O$2,AA$1),$B$3:$UUU$272,ROW(W136)-2,FALSE))</f>
        <v>#REF!</v>
      </c>
      <c r="AB136" s="81">
        <f>IF(AD$266=Equivalencies!$AE$23,'Site 3'!$F134,HLOOKUP(CONCATENATE(Z$2,AB$1),$B$3:$UUU$272,ROW($M136)-2,FALSE))</f>
        <v>0</v>
      </c>
      <c r="AC136" s="81">
        <f>IF(AD$266=Equivalencies!$AE$23,'Site 3'!$G134,HLOOKUP(CONCATENATE(Z$2,AC$1),$B$3:$UUU$272,ROW($N136)-2,FALSE))</f>
        <v>0</v>
      </c>
      <c r="AD136" s="81">
        <f>IF(AD$266=Equivalencies!$AE$23,'Site 3'!$H134,HLOOKUP(CONCATENATE(Z$2,AD$1),$B$3:$UUU$272,ROW($O136)-2,FALSE))</f>
        <v>0</v>
      </c>
      <c r="AE136" s="40"/>
      <c r="AF136" s="40"/>
      <c r="AG136" s="40"/>
      <c r="AH136" s="72"/>
      <c r="AI136" s="73" t="str">
        <f t="shared" si="53"/>
        <v>4Added Service #2:List staff by title based on FTE allocation assigned to the new service6</v>
      </c>
      <c r="AJ136" s="168">
        <f>IF(AO$266=Equivalencies!$AE$23,'Site 4'!$C134,HLOOKUP(CONCATENATE(AK$2,AJ$1),$B$3:$UUU$272,ROW($J136)-2,FALSE))</f>
        <v>0</v>
      </c>
      <c r="AK136" s="168" t="e">
        <f>IF($S$264=Equivalencies!$AE$23,#REF!,HLOOKUP(CONCATENATE($O$2,AK$1),$B$3:$UUU$272,ROW(#REF!)-2,FALSE))</f>
        <v>#REF!</v>
      </c>
      <c r="AL136" s="168" t="e">
        <f>IF($S$264=Equivalencies!$AE$23,#REF!,HLOOKUP(CONCATENATE($O$2,AL$1),$B$3:$UUU$272,ROW(AH136)-2,FALSE))</f>
        <v>#REF!</v>
      </c>
      <c r="AM136" s="81">
        <f>IF(AO$266=Equivalencies!$AE$23,'Site 4'!$F134,HLOOKUP(CONCATENATE(AK$2,AM$1),$B$3:$UUU$272,ROW($M136)-2,FALSE))</f>
        <v>0</v>
      </c>
      <c r="AN136" s="81">
        <f>IF(AO$266=Equivalencies!$AE$23,'Site 4'!$G134,HLOOKUP(CONCATENATE(AK$2,AN$1),$B$3:$UUU$272,ROW($N136)-2,FALSE))</f>
        <v>0</v>
      </c>
      <c r="AO136" s="81">
        <f>IF(AO$266=Equivalencies!$AE$23,'Site 4'!$H134,HLOOKUP(CONCATENATE(AK$2,AO$1),$B$3:$UUU$272,ROW($O136)-2,FALSE))</f>
        <v>0</v>
      </c>
      <c r="AP136" s="40"/>
      <c r="AQ136" s="40"/>
      <c r="AR136" s="40"/>
      <c r="AS136" s="72"/>
      <c r="AT136" s="73" t="str">
        <f t="shared" si="54"/>
        <v>5Added Service #2:List staff by title based on FTE allocation assigned to the new service6</v>
      </c>
      <c r="AU136" s="168">
        <f>IF(AZ$266=Equivalencies!$AE$23,'Site 5'!$C134,HLOOKUP(CONCATENATE(AV$2,AU$1),$B$3:$UUU$272,ROW($J136)-2,FALSE))</f>
        <v>0</v>
      </c>
      <c r="AV136" s="168" t="e">
        <f>IF($S$264=Equivalencies!$AE$23,#REF!,HLOOKUP(CONCATENATE($O$2,AV$1),$B$3:$UUU$272,ROW(#REF!)-2,FALSE))</f>
        <v>#REF!</v>
      </c>
      <c r="AW136" s="168" t="e">
        <f>IF($S$264=Equivalencies!$AE$23,#REF!,HLOOKUP(CONCATENATE($O$2,AW$1),$B$3:$UUU$272,ROW(AS136)-2,FALSE))</f>
        <v>#REF!</v>
      </c>
      <c r="AX136" s="81">
        <f>IF(AZ$266=Equivalencies!$AE$23,'Site 5'!$F134,HLOOKUP(CONCATENATE(AV$2,AX$1),$B$3:$UUU$272,ROW($M136)-2,FALSE))</f>
        <v>0</v>
      </c>
      <c r="AY136" s="81">
        <f>IF(AZ$266=Equivalencies!$AE$23,'Site 5'!$G134,HLOOKUP(CONCATENATE(AV$2,AY$1),$B$3:$UUU$272,ROW($N136)-2,FALSE))</f>
        <v>0</v>
      </c>
      <c r="AZ136" s="81">
        <f>IF(AZ$266=Equivalencies!$AE$23,'Site 5'!$H134,HLOOKUP(CONCATENATE(AV$2,AZ$1),$B$3:$UUU$272,ROW($O136)-2,FALSE))</f>
        <v>0</v>
      </c>
      <c r="BA136" s="40"/>
      <c r="BB136" s="40"/>
      <c r="BC136" s="40"/>
      <c r="BD136" s="72"/>
      <c r="BE136" s="73" t="str">
        <f t="shared" si="55"/>
        <v>6Added Service #2:List staff by title based on FTE allocation assigned to the new service6</v>
      </c>
      <c r="BF136" s="168">
        <f>IF(BK$266=Equivalencies!$AE$23,'Site 6'!$C134,HLOOKUP(CONCATENATE(BG$2,BF$1),$B$3:$UUU$272,ROW($J136)-2,FALSE))</f>
        <v>0</v>
      </c>
      <c r="BG136" s="168" t="e">
        <f>IF($S$264=Equivalencies!$AE$23,#REF!,HLOOKUP(CONCATENATE($O$2,BG$1),$B$3:$UUU$272,ROW(#REF!)-2,FALSE))</f>
        <v>#REF!</v>
      </c>
      <c r="BH136" s="168" t="e">
        <f>IF($S$264=Equivalencies!$AE$23,#REF!,HLOOKUP(CONCATENATE($O$2,BH$1),$B$3:$UUU$272,ROW(BD136)-2,FALSE))</f>
        <v>#REF!</v>
      </c>
      <c r="BI136" s="81">
        <f>IF(BK$266=Equivalencies!$AE$23,'Site 6'!$F134,HLOOKUP(CONCATENATE(BG$2,BI$1),$B$3:$UUU$272,ROW($M136)-2,FALSE))</f>
        <v>0</v>
      </c>
      <c r="BJ136" s="81">
        <f>IF(BK$266=Equivalencies!$AE$23,'Site 6'!$G134,HLOOKUP(CONCATENATE(BG$2,BJ$1),$B$3:$UUU$272,ROW($N136)-2,FALSE))</f>
        <v>0</v>
      </c>
      <c r="BK136" s="81">
        <f>IF(BK$266=Equivalencies!$AE$23,'Site 6'!$H134,HLOOKUP(CONCATENATE(BG$2,BK$1),$B$3:$UUU$272,ROW($O136)-2,FALSE))</f>
        <v>0</v>
      </c>
      <c r="BL136" s="40"/>
      <c r="BM136" s="40"/>
      <c r="BN136" s="40"/>
      <c r="BO136" s="72"/>
      <c r="BP136" s="73" t="str">
        <f t="shared" si="56"/>
        <v>7Added Service #2:List staff by title based on FTE allocation assigned to the new service6</v>
      </c>
      <c r="BQ136" s="168">
        <f>IF(BV$266=Equivalencies!$AE$23,'Site 7'!$C134,HLOOKUP(CONCATENATE(BR$2,BQ$1),$B$3:$UUU$272,ROW($J136)-2,FALSE))</f>
        <v>0</v>
      </c>
      <c r="BR136" s="168" t="e">
        <f>IF($S$264=Equivalencies!$AE$23,#REF!,HLOOKUP(CONCATENATE($O$2,BR$1),$B$3:$UUU$272,ROW(#REF!)-2,FALSE))</f>
        <v>#REF!</v>
      </c>
      <c r="BS136" s="168" t="e">
        <f>IF($S$264=Equivalencies!$AE$23,#REF!,HLOOKUP(CONCATENATE($O$2,BS$1),$B$3:$UUU$272,ROW(BO136)-2,FALSE))</f>
        <v>#REF!</v>
      </c>
      <c r="BT136" s="81">
        <f>IF(BV$266=Equivalencies!$AE$23,'Site 7'!$F134,HLOOKUP(CONCATENATE(BR$2,BT$1),$B$3:$UUU$272,ROW($M136)-2,FALSE))</f>
        <v>0</v>
      </c>
      <c r="BU136" s="81">
        <f>IF(BV$266=Equivalencies!$AE$23,'Site 7'!$G134,HLOOKUP(CONCATENATE(BR$2,BU$1),$B$3:$UUU$272,ROW($N136)-2,FALSE))</f>
        <v>0</v>
      </c>
      <c r="BV136" s="81">
        <f>IF(BV$266=Equivalencies!$AE$23,'Site 7'!$H134,HLOOKUP(CONCATENATE(BR$2,BV$1),$B$3:$UUU$272,ROW($O136)-2,FALSE))</f>
        <v>0</v>
      </c>
      <c r="BW136" s="40"/>
      <c r="BX136" s="40"/>
      <c r="BY136" s="40"/>
      <c r="BZ136" s="72"/>
      <c r="CA136" s="73" t="str">
        <f t="shared" si="57"/>
        <v>8Added Service #2:List staff by title based on FTE allocation assigned to the new service6</v>
      </c>
      <c r="CB136" s="168">
        <f>IF(CG$266=Equivalencies!$AE$23,'Site 8'!$C134,HLOOKUP(CONCATENATE(CC$2,CB$1),$B$3:$UUU$272,ROW($J136)-2,FALSE))</f>
        <v>0</v>
      </c>
      <c r="CC136" s="168" t="e">
        <f>IF($S$264=Equivalencies!$AE$23,#REF!,HLOOKUP(CONCATENATE($O$2,CC$1),$B$3:$UUU$272,ROW(#REF!)-2,FALSE))</f>
        <v>#REF!</v>
      </c>
      <c r="CD136" s="168" t="e">
        <f>IF($S$264=Equivalencies!$AE$23,#REF!,HLOOKUP(CONCATENATE($O$2,CD$1),$B$3:$UUU$272,ROW(BZ136)-2,FALSE))</f>
        <v>#REF!</v>
      </c>
      <c r="CE136" s="81">
        <f>IF(CG$266=Equivalencies!$AE$23,'Site 8'!$F134,HLOOKUP(CONCATENATE(CC$2,CE$1),$B$3:$UUU$272,ROW($M136)-2,FALSE))</f>
        <v>0</v>
      </c>
      <c r="CF136" s="81">
        <f>IF(CG$266=Equivalencies!$AE$23,'Site 8'!$G134,HLOOKUP(CONCATENATE(CC$2,CF$1),$B$3:$UUU$272,ROW($N136)-2,FALSE))</f>
        <v>0</v>
      </c>
      <c r="CG136" s="81">
        <f>IF(CG$266=Equivalencies!$AE$23,'Site 8'!$H134,HLOOKUP(CONCATENATE(CC$2,CG$1),$B$3:$UUU$272,ROW($O136)-2,FALSE))</f>
        <v>0</v>
      </c>
      <c r="CH136" s="40"/>
      <c r="CI136" s="40"/>
      <c r="CJ136" s="40"/>
      <c r="CK136" s="72"/>
      <c r="CL136" s="73" t="str">
        <f t="shared" si="58"/>
        <v>9Added Service #2:List staff by title based on FTE allocation assigned to the new service6</v>
      </c>
      <c r="CM136" s="168">
        <f>IF(CR$266=Equivalencies!$AE$23,'Site 9'!$C134,HLOOKUP(CONCATENATE(CN$2,CM$1),$B$3:$UUU$272,ROW($J136)-2,FALSE))</f>
        <v>0</v>
      </c>
      <c r="CN136" s="168" t="e">
        <f>IF($S$264=Equivalencies!$AE$23,#REF!,HLOOKUP(CONCATENATE($O$2,CN$1),$B$3:$UUU$272,ROW(#REF!)-2,FALSE))</f>
        <v>#REF!</v>
      </c>
      <c r="CO136" s="168" t="e">
        <f>IF($S$264=Equivalencies!$AE$23,#REF!,HLOOKUP(CONCATENATE($O$2,CO$1),$B$3:$UUU$272,ROW(CK136)-2,FALSE))</f>
        <v>#REF!</v>
      </c>
      <c r="CP136" s="81">
        <f>IF(CR$266=Equivalencies!$AE$23,'Site 9'!$F134,HLOOKUP(CONCATENATE(CN$2,CP$1),$B$3:$UUU$272,ROW($M136)-2,FALSE))</f>
        <v>0</v>
      </c>
      <c r="CQ136" s="81">
        <f>IF(CR$266=Equivalencies!$AE$23,'Site 9'!$G134,HLOOKUP(CONCATENATE(CN$2,CQ$1),$B$3:$UUU$272,ROW($N136)-2,FALSE))</f>
        <v>0</v>
      </c>
      <c r="CR136" s="81">
        <f>IF(CR$266=Equivalencies!$AE$23,'Site 9'!$H134,HLOOKUP(CONCATENATE(CN$2,CR$1),$B$3:$UUU$272,ROW($O136)-2,FALSE))</f>
        <v>0</v>
      </c>
      <c r="CS136" s="40"/>
      <c r="CT136" s="40"/>
      <c r="CU136" s="40"/>
      <c r="CV136" s="72"/>
      <c r="CW136" s="73" t="str">
        <f t="shared" si="59"/>
        <v>10Added Service #2:List staff by title based on FTE allocation assigned to the new service6</v>
      </c>
      <c r="CX136" s="168">
        <f>IF(DC$266=Equivalencies!$AE$23,'Site 10'!$C134,HLOOKUP(CONCATENATE(CY$2,CX$1),$B$3:$UUU$272,ROW($J136)-2,FALSE))</f>
        <v>0</v>
      </c>
      <c r="CY136" s="168" t="e">
        <f>IF($S$264=Equivalencies!$AE$23,#REF!,HLOOKUP(CONCATENATE($O$2,CY$1),$B$3:$UUU$272,ROW(#REF!)-2,FALSE))</f>
        <v>#REF!</v>
      </c>
      <c r="CZ136" s="168" t="e">
        <f>IF($S$264=Equivalencies!$AE$23,#REF!,HLOOKUP(CONCATENATE($O$2,CZ$1),$B$3:$UUU$272,ROW(CV136)-2,FALSE))</f>
        <v>#REF!</v>
      </c>
      <c r="DA136" s="81">
        <f>IF(DC$266=Equivalencies!$AE$23,'Site 10'!$F134,HLOOKUP(CONCATENATE(CY$2,DA$1),$B$3:$UUU$272,ROW($M136)-2,FALSE))</f>
        <v>0</v>
      </c>
      <c r="DB136" s="81">
        <f>IF(DC$266=Equivalencies!$AE$23,'Site 10'!$G134,HLOOKUP(CONCATENATE(CY$2,DB$1),$B$3:$UUU$272,ROW($N136)-2,FALSE))</f>
        <v>0</v>
      </c>
      <c r="DC136" s="81">
        <f>IF(DC$266=Equivalencies!$AE$23,'Site 10'!$H134,HLOOKUP(CONCATENATE(CY$2,DC$1),$B$3:$UUU$272,ROW($O136)-2,FALSE))</f>
        <v>0</v>
      </c>
      <c r="DD136" s="40"/>
      <c r="DE136" s="40"/>
      <c r="DF136" s="40"/>
      <c r="DG136" s="72"/>
      <c r="DH136" s="73" t="str">
        <f t="shared" si="60"/>
        <v>11Added Service #2:List staff by title based on FTE allocation assigned to the new service6</v>
      </c>
      <c r="DI136" s="168">
        <f>IF(DN$266=Equivalencies!$AE$23,'Site 11'!$C134,HLOOKUP(CONCATENATE(DJ$2,DI$1),$B$3:$UUU$272,ROW($J136)-2,FALSE))</f>
        <v>0</v>
      </c>
      <c r="DJ136" s="168" t="e">
        <f>IF($S$264=Equivalencies!$AE$23,#REF!,HLOOKUP(CONCATENATE($O$2,DJ$1),$B$3:$UUU$272,ROW(#REF!)-2,FALSE))</f>
        <v>#REF!</v>
      </c>
      <c r="DK136" s="168" t="e">
        <f>IF($S$264=Equivalencies!$AE$23,#REF!,HLOOKUP(CONCATENATE($O$2,DK$1),$B$3:$UUU$272,ROW(DG136)-2,FALSE))</f>
        <v>#REF!</v>
      </c>
      <c r="DL136" s="81">
        <f>IF(DN$266=Equivalencies!$AE$23,'Site 11'!$F134,HLOOKUP(CONCATENATE(DJ$2,DL$1),$B$3:$UUU$272,ROW($M136)-2,FALSE))</f>
        <v>0</v>
      </c>
      <c r="DM136" s="81">
        <f>IF(DN$266=Equivalencies!$AE$23,'Site 11'!$G134,HLOOKUP(CONCATENATE(DJ$2,DM$1),$B$3:$UUU$272,ROW($N136)-2,FALSE))</f>
        <v>0</v>
      </c>
      <c r="DN136" s="81">
        <f>IF(DN$266=Equivalencies!$AE$23,'Site 11'!$H134,HLOOKUP(CONCATENATE(DJ$2,DN$1),$B$3:$UUU$272,ROW($O136)-2,FALSE))</f>
        <v>0</v>
      </c>
      <c r="DO136" s="40"/>
      <c r="DP136" s="40"/>
      <c r="DQ136" s="40"/>
      <c r="DR136" s="72"/>
      <c r="DS136" s="73" t="str">
        <f t="shared" si="61"/>
        <v>12Added Service #2:List staff by title based on FTE allocation assigned to the new service6</v>
      </c>
      <c r="DT136" s="168">
        <f>IF(DY$266=Equivalencies!$AE$23,'Site 12'!$C134,HLOOKUP(CONCATENATE(DU$2,DT$1),$B$3:$UUU$272,ROW($J136)-2,FALSE))</f>
        <v>0</v>
      </c>
      <c r="DU136" s="168" t="e">
        <f>IF($S$264=Equivalencies!$AE$23,#REF!,HLOOKUP(CONCATENATE($O$2,DU$1),$B$3:$UUU$272,ROW(#REF!)-2,FALSE))</f>
        <v>#REF!</v>
      </c>
      <c r="DV136" s="168" t="e">
        <f>IF($S$264=Equivalencies!$AE$23,#REF!,HLOOKUP(CONCATENATE($O$2,DV$1),$B$3:$UUU$272,ROW(DR136)-2,FALSE))</f>
        <v>#REF!</v>
      </c>
      <c r="DW136" s="81">
        <f>IF(DY$266=Equivalencies!$AE$23,'Site 12'!$F134,HLOOKUP(CONCATENATE(DU$2,DW$1),$B$3:$UUU$272,ROW($M136)-2,FALSE))</f>
        <v>0</v>
      </c>
      <c r="DX136" s="81">
        <f>IF(DY$266=Equivalencies!$AE$23,'Site 12'!$G134,HLOOKUP(CONCATENATE(DU$2,DX$1),$B$3:$UUU$272,ROW($N136)-2,FALSE))</f>
        <v>0</v>
      </c>
      <c r="DY136" s="81">
        <f>IF(DY$266=Equivalencies!$AE$23,'Site 12'!$H134,HLOOKUP(CONCATENATE(DU$2,DY$1),$B$3:$UUU$272,ROW($O136)-2,FALSE))</f>
        <v>0</v>
      </c>
      <c r="DZ136" s="40"/>
      <c r="EA136" s="40"/>
      <c r="EB136" s="40"/>
      <c r="EC136" s="72"/>
      <c r="ED136" s="73" t="str">
        <f t="shared" si="62"/>
        <v>13Added Service #2:List staff by title based on FTE allocation assigned to the new service6</v>
      </c>
      <c r="EE136" s="168">
        <f>IF(EJ$266=Equivalencies!$AE$23,'Site 13'!$C134,HLOOKUP(CONCATENATE(EF$2,EE$1),$B$3:$UUU$272,ROW($J136)-2,FALSE))</f>
        <v>0</v>
      </c>
      <c r="EF136" s="168" t="e">
        <f>IF($S$264=Equivalencies!$AE$23,#REF!,HLOOKUP(CONCATENATE($O$2,EF$1),$B$3:$UUU$272,ROW(#REF!)-2,FALSE))</f>
        <v>#REF!</v>
      </c>
      <c r="EG136" s="168" t="e">
        <f>IF($S$264=Equivalencies!$AE$23,#REF!,HLOOKUP(CONCATENATE($O$2,EG$1),$B$3:$UUU$272,ROW(EC136)-2,FALSE))</f>
        <v>#REF!</v>
      </c>
      <c r="EH136" s="81">
        <f>IF(EJ$266=Equivalencies!$AE$23,'Site 13'!$F134,HLOOKUP(CONCATENATE(EF$2,EH$1),$B$3:$UUU$272,ROW($M136)-2,FALSE))</f>
        <v>0</v>
      </c>
      <c r="EI136" s="81">
        <f>IF(EJ$266=Equivalencies!$AE$23,'Site 13'!$G134,HLOOKUP(CONCATENATE(EF$2,EI$1),$B$3:$UUU$272,ROW($N136)-2,FALSE))</f>
        <v>0</v>
      </c>
      <c r="EJ136" s="81">
        <f>IF(EJ$266=Equivalencies!$AE$23,'Site 13'!$H134,HLOOKUP(CONCATENATE(EF$2,EJ$1),$B$3:$UUU$272,ROW($O136)-2,FALSE))</f>
        <v>0</v>
      </c>
      <c r="EK136" s="40"/>
      <c r="EL136" s="40"/>
      <c r="EM136" s="40"/>
      <c r="EN136" s="72"/>
      <c r="EO136" s="73" t="str">
        <f t="shared" si="63"/>
        <v>14Added Service #2:List staff by title based on FTE allocation assigned to the new service6</v>
      </c>
      <c r="EP136" s="168">
        <f>IF(EU$266=Equivalencies!$AE$23,'Site 14'!$C134,HLOOKUP(CONCATENATE(EQ$2,EP$1),$B$3:$UUU$272,ROW($J136)-2,FALSE))</f>
        <v>0</v>
      </c>
      <c r="EQ136" s="168" t="e">
        <f>IF($S$264=Equivalencies!$AE$23,#REF!,HLOOKUP(CONCATENATE($O$2,EQ$1),$B$3:$UUU$272,ROW(#REF!)-2,FALSE))</f>
        <v>#REF!</v>
      </c>
      <c r="ER136" s="168" t="e">
        <f>IF($S$264=Equivalencies!$AE$23,#REF!,HLOOKUP(CONCATENATE($O$2,ER$1),$B$3:$UUU$272,ROW(EN136)-2,FALSE))</f>
        <v>#REF!</v>
      </c>
      <c r="ES136" s="81">
        <f>IF(EU$266=Equivalencies!$AE$23,'Site 14'!$F134,HLOOKUP(CONCATENATE(EQ$2,ES$1),$B$3:$UUU$272,ROW($M136)-2,FALSE))</f>
        <v>0</v>
      </c>
      <c r="ET136" s="81">
        <f>IF(EU$266=Equivalencies!$AE$23,'Site 14'!$G134,HLOOKUP(CONCATENATE(EQ$2,ET$1),$B$3:$UUU$272,ROW($N136)-2,FALSE))</f>
        <v>0</v>
      </c>
      <c r="EU136" s="81">
        <f>IF(EU$266=Equivalencies!$AE$23,'Site 14'!$H134,HLOOKUP(CONCATENATE(EQ$2,EU$1),$B$3:$UUU$272,ROW($O136)-2,FALSE))</f>
        <v>0</v>
      </c>
      <c r="EV136" s="40"/>
      <c r="EW136" s="40"/>
      <c r="EX136" s="40"/>
      <c r="EY136" s="72"/>
      <c r="EZ136" s="73" t="str">
        <f t="shared" si="64"/>
        <v>15Added Service #2:List staff by title based on FTE allocation assigned to the new service6</v>
      </c>
      <c r="FA136" s="168">
        <f>IF(FF$266=Equivalencies!$AE$23,'Site 15'!$C134,HLOOKUP(CONCATENATE(FB$2,FA$1),$B$3:$UUU$272,ROW($J136)-2,FALSE))</f>
        <v>0</v>
      </c>
      <c r="FB136" s="168" t="e">
        <f>IF($S$264=Equivalencies!$AE$23,#REF!,HLOOKUP(CONCATENATE($O$2,FB$1),$B$3:$UUU$272,ROW(#REF!)-2,FALSE))</f>
        <v>#REF!</v>
      </c>
      <c r="FC136" s="168" t="e">
        <f>IF($S$264=Equivalencies!$AE$23,#REF!,HLOOKUP(CONCATENATE($O$2,FC$1),$B$3:$UUU$272,ROW(EY136)-2,FALSE))</f>
        <v>#REF!</v>
      </c>
      <c r="FD136" s="81">
        <f>IF(FF$266=Equivalencies!$AE$23,'Site 15'!$F134,HLOOKUP(CONCATENATE(FB$2,FD$1),$B$3:$UUU$272,ROW($M136)-2,FALSE))</f>
        <v>0</v>
      </c>
      <c r="FE136" s="81">
        <f>IF(FF$266=Equivalencies!$AE$23,'Site 15'!$G134,HLOOKUP(CONCATENATE(FB$2,FE$1),$B$3:$UUU$272,ROW($N136)-2,FALSE))</f>
        <v>0</v>
      </c>
      <c r="FF136" s="81">
        <f>IF(FF$266=Equivalencies!$AE$23,'Site 15'!$H134,HLOOKUP(CONCATENATE(FB$2,FF$1),$B$3:$UUU$272,ROW($O136)-2,FALSE))</f>
        <v>0</v>
      </c>
      <c r="FG136" s="40"/>
      <c r="FH136" s="40"/>
      <c r="FI136" s="40"/>
      <c r="FJ136" s="72"/>
      <c r="FK136" s="73" t="str">
        <f t="shared" si="65"/>
        <v>16Added Service #2:List staff by title based on FTE allocation assigned to the new service6</v>
      </c>
      <c r="FL136" s="168">
        <f>IF(FQ$266=Equivalencies!$AE$23,'Site 16'!$C134,HLOOKUP(CONCATENATE(FM$2,FL$1),$B$3:$UUU$272,ROW($J136)-2,FALSE))</f>
        <v>0</v>
      </c>
      <c r="FM136" s="168" t="e">
        <f>IF($S$264=Equivalencies!$AE$23,#REF!,HLOOKUP(CONCATENATE($O$2,FM$1),$B$3:$UUU$272,ROW(#REF!)-2,FALSE))</f>
        <v>#REF!</v>
      </c>
      <c r="FN136" s="168" t="e">
        <f>IF($S$264=Equivalencies!$AE$23,#REF!,HLOOKUP(CONCATENATE($O$2,FN$1),$B$3:$UUU$272,ROW(FJ136)-2,FALSE))</f>
        <v>#REF!</v>
      </c>
      <c r="FO136" s="81">
        <f>IF(FQ$266=Equivalencies!$AE$23,'Site 16'!$F134,HLOOKUP(CONCATENATE(FM$2,FO$1),$B$3:$UUU$272,ROW($M136)-2,FALSE))</f>
        <v>0</v>
      </c>
      <c r="FP136" s="81">
        <f>IF(FQ$266=Equivalencies!$AE$23,'Site 16'!$G134,HLOOKUP(CONCATENATE(FM$2,FP$1),$B$3:$UUU$272,ROW($N136)-2,FALSE))</f>
        <v>0</v>
      </c>
      <c r="FQ136" s="81">
        <f>IF(FQ$266=Equivalencies!$AE$23,'Site 16'!$H134,HLOOKUP(CONCATENATE(FM$2,FQ$1),$B$3:$UUU$272,ROW($O136)-2,FALSE))</f>
        <v>0</v>
      </c>
      <c r="FR136" s="40"/>
      <c r="FS136" s="40"/>
      <c r="FT136" s="40"/>
      <c r="FU136" s="72"/>
      <c r="FV136" s="73" t="str">
        <f t="shared" si="66"/>
        <v>17Added Service #2:List staff by title based on FTE allocation assigned to the new service6</v>
      </c>
      <c r="FW136" s="168">
        <f>IF(GB$266=Equivalencies!$AE$23,'Site 17'!$C134,HLOOKUP(CONCATENATE(FX$2,FW$1),$B$3:$UUU$272,ROW($J136)-2,FALSE))</f>
        <v>0</v>
      </c>
      <c r="FX136" s="168" t="e">
        <f>IF($S$264=Equivalencies!$AE$23,#REF!,HLOOKUP(CONCATENATE($O$2,FX$1),$B$3:$UUU$272,ROW(#REF!)-2,FALSE))</f>
        <v>#REF!</v>
      </c>
      <c r="FY136" s="168" t="e">
        <f>IF($S$264=Equivalencies!$AE$23,#REF!,HLOOKUP(CONCATENATE($O$2,FY$1),$B$3:$UUU$272,ROW(FU136)-2,FALSE))</f>
        <v>#REF!</v>
      </c>
      <c r="FZ136" s="81">
        <f>IF(GB$266=Equivalencies!$AE$23,'Site 17'!$F134,HLOOKUP(CONCATENATE(FX$2,FZ$1),$B$3:$UUU$272,ROW($M136)-2,FALSE))</f>
        <v>0</v>
      </c>
      <c r="GA136" s="81">
        <f>IF(GB$266=Equivalencies!$AE$23,'Site 17'!$G134,HLOOKUP(CONCATENATE(FX$2,GA$1),$B$3:$UUU$272,ROW($N136)-2,FALSE))</f>
        <v>0</v>
      </c>
      <c r="GB136" s="81">
        <f>IF(GB$266=Equivalencies!$AE$23,'Site 17'!$H134,HLOOKUP(CONCATENATE(FX$2,GB$1),$B$3:$UUU$272,ROW($O136)-2,FALSE))</f>
        <v>0</v>
      </c>
      <c r="GC136" s="40"/>
      <c r="GD136" s="40"/>
      <c r="GE136" s="40"/>
      <c r="GF136" s="72"/>
      <c r="GG136" s="73" t="str">
        <f t="shared" si="67"/>
        <v>18Added Service #2:List staff by title based on FTE allocation assigned to the new service6</v>
      </c>
      <c r="GH136" s="168">
        <f>IF(GM$266=Equivalencies!$AE$23,'Site 18'!$C134,HLOOKUP(CONCATENATE(GI$2,GH$1),$B$3:$UUU$272,ROW($J136)-2,FALSE))</f>
        <v>0</v>
      </c>
      <c r="GI136" s="168" t="e">
        <f>IF($S$264=Equivalencies!$AE$23,#REF!,HLOOKUP(CONCATENATE($O$2,GI$1),$B$3:$UUU$272,ROW(#REF!)-2,FALSE))</f>
        <v>#REF!</v>
      </c>
      <c r="GJ136" s="168" t="e">
        <f>IF($S$264=Equivalencies!$AE$23,#REF!,HLOOKUP(CONCATENATE($O$2,GJ$1),$B$3:$UUU$272,ROW(GF136)-2,FALSE))</f>
        <v>#REF!</v>
      </c>
      <c r="GK136" s="81">
        <f>IF(GM$266=Equivalencies!$AE$23,'Site 18'!$F134,HLOOKUP(CONCATENATE(GI$2,GK$1),$B$3:$UUU$272,ROW($M136)-2,FALSE))</f>
        <v>0</v>
      </c>
      <c r="GL136" s="81">
        <f>IF(GM$266=Equivalencies!$AE$23,'Site 18'!$G134,HLOOKUP(CONCATENATE(GI$2,GL$1),$B$3:$UUU$272,ROW($N136)-2,FALSE))</f>
        <v>0</v>
      </c>
      <c r="GM136" s="81">
        <f>IF(GM$266=Equivalencies!$AE$23,'Site 18'!$H134,HLOOKUP(CONCATENATE(GI$2,GM$1),$B$3:$UUU$272,ROW($O136)-2,FALSE))</f>
        <v>0</v>
      </c>
      <c r="GN136" s="40"/>
      <c r="GO136" s="40"/>
      <c r="GP136" s="40"/>
      <c r="GQ136" s="72"/>
      <c r="GR136" s="73" t="str">
        <f t="shared" si="68"/>
        <v>19Added Service #2:List staff by title based on FTE allocation assigned to the new service6</v>
      </c>
      <c r="GS136" s="168">
        <f>IF(GX$266=Equivalencies!$AE$23,'Site 19'!$C134,HLOOKUP(CONCATENATE(GT$2,GS$1),$B$3:$UUU$272,ROW($J136)-2,FALSE))</f>
        <v>0</v>
      </c>
      <c r="GT136" s="168" t="e">
        <f>IF($S$264=Equivalencies!$AE$23,#REF!,HLOOKUP(CONCATENATE($O$2,GT$1),$B$3:$UUU$272,ROW(#REF!)-2,FALSE))</f>
        <v>#REF!</v>
      </c>
      <c r="GU136" s="168" t="e">
        <f>IF($S$264=Equivalencies!$AE$23,#REF!,HLOOKUP(CONCATENATE($O$2,GU$1),$B$3:$UUU$272,ROW(GQ136)-2,FALSE))</f>
        <v>#REF!</v>
      </c>
      <c r="GV136" s="81">
        <f>IF(GX$266=Equivalencies!$AE$23,'Site 19'!$F134,HLOOKUP(CONCATENATE(GT$2,GV$1),$B$3:$UUU$272,ROW($M136)-2,FALSE))</f>
        <v>0</v>
      </c>
      <c r="GW136" s="81">
        <f>IF(GX$266=Equivalencies!$AE$23,'Site 19'!$G134,HLOOKUP(CONCATENATE(GT$2,GW$1),$B$3:$UUU$272,ROW($N136)-2,FALSE))</f>
        <v>0</v>
      </c>
      <c r="GX136" s="81">
        <f>IF(GX$266=Equivalencies!$AE$23,'Site 19'!$H134,HLOOKUP(CONCATENATE(GT$2,GX$1),$B$3:$UUU$272,ROW($O136)-2,FALSE))</f>
        <v>0</v>
      </c>
      <c r="GY136" s="40"/>
      <c r="GZ136" s="40"/>
      <c r="HA136" s="40"/>
      <c r="HB136" s="72"/>
      <c r="HC136" s="73" t="str">
        <f t="shared" si="69"/>
        <v>20Added Service #2:List staff by title based on FTE allocation assigned to the new service6</v>
      </c>
      <c r="HD136" s="168">
        <f>IF(HI$266=Equivalencies!$AE$23,'Site 20'!$C134,HLOOKUP(CONCATENATE(HE$2,HD$1),$B$3:$UUU$272,ROW($J136)-2,FALSE))</f>
        <v>0</v>
      </c>
      <c r="HE136" s="168" t="e">
        <f>IF($S$264=Equivalencies!$AE$23,#REF!,HLOOKUP(CONCATENATE($O$2,HE$1),$B$3:$UUU$272,ROW(#REF!)-2,FALSE))</f>
        <v>#REF!</v>
      </c>
      <c r="HF136" s="168" t="e">
        <f>IF($S$264=Equivalencies!$AE$23,#REF!,HLOOKUP(CONCATENATE($O$2,HF$1),$B$3:$UUU$272,ROW(HB136)-2,FALSE))</f>
        <v>#REF!</v>
      </c>
      <c r="HG136" s="81">
        <f>IF(HI$266=Equivalencies!$AE$23,'Site 20'!$F134,HLOOKUP(CONCATENATE(HE$2,HG$1),$B$3:$UUU$272,ROW($M136)-2,FALSE))</f>
        <v>0</v>
      </c>
      <c r="HH136" s="81">
        <f>IF(HI$266=Equivalencies!$AE$23,'Site 20'!$G134,HLOOKUP(CONCATENATE(HE$2,HH$1),$B$3:$UUU$272,ROW($N136)-2,FALSE))</f>
        <v>0</v>
      </c>
      <c r="HI136" s="81">
        <f>IF(HI$266=Equivalencies!$AE$23,'Site 20'!$H134,HLOOKUP(CONCATENATE(HE$2,HI$1),$B$3:$UUU$272,ROW($O136)-2,FALSE))</f>
        <v>0</v>
      </c>
      <c r="HJ136" s="40"/>
      <c r="HK136" s="40"/>
      <c r="HL136" s="40"/>
      <c r="HM136" s="72"/>
      <c r="HN136" s="73" t="str">
        <f t="shared" si="70"/>
        <v>21Added Service #2:List staff by title based on FTE allocation assigned to the new service6</v>
      </c>
      <c r="HO136" s="168">
        <f>IF(HT$266=Equivalencies!$AE$23,'Site 21'!$C134,HLOOKUP(CONCATENATE(HP$2,HO$1),$B$3:$UUU$272,ROW($J136)-2,FALSE))</f>
        <v>0</v>
      </c>
      <c r="HP136" s="168" t="e">
        <f>IF($S$264=Equivalencies!$AE$23,#REF!,HLOOKUP(CONCATENATE($O$2,HP$1),$B$3:$UUU$272,ROW(#REF!)-2,FALSE))</f>
        <v>#REF!</v>
      </c>
      <c r="HQ136" s="168" t="e">
        <f>IF($S$264=Equivalencies!$AE$23,#REF!,HLOOKUP(CONCATENATE($O$2,HQ$1),$B$3:$UUU$272,ROW(HM136)-2,FALSE))</f>
        <v>#REF!</v>
      </c>
      <c r="HR136" s="81">
        <f>IF(HT$266=Equivalencies!$AE$23,'Site 21'!$F134,HLOOKUP(CONCATENATE(HP$2,HR$1),$B$3:$UUU$272,ROW($M136)-2,FALSE))</f>
        <v>0</v>
      </c>
      <c r="HS136" s="81">
        <f>IF(HT$266=Equivalencies!$AE$23,'Site 21'!$G134,HLOOKUP(CONCATENATE(HP$2,HS$1),$B$3:$UUU$272,ROW($N136)-2,FALSE))</f>
        <v>0</v>
      </c>
      <c r="HT136" s="81">
        <f>IF(HT$266=Equivalencies!$AE$23,'Site 21'!$H134,HLOOKUP(CONCATENATE(HP$2,HT$1),$B$3:$UUU$272,ROW($O136)-2,FALSE))</f>
        <v>0</v>
      </c>
      <c r="HU136" s="40"/>
      <c r="HV136" s="40"/>
      <c r="HW136" s="40"/>
      <c r="HX136" s="72"/>
      <c r="HY136" s="73" t="str">
        <f t="shared" si="71"/>
        <v>22Added Service #2:List staff by title based on FTE allocation assigned to the new service6</v>
      </c>
      <c r="HZ136" s="168">
        <f>IF(IE$266=Equivalencies!$AE$23,'Site 22'!$C134,HLOOKUP(CONCATENATE(IA$2,HZ$1),$B$3:$UUU$272,ROW($J136)-2,FALSE))</f>
        <v>0</v>
      </c>
      <c r="IA136" s="168" t="e">
        <f>IF($S$264=Equivalencies!$AE$23,#REF!,HLOOKUP(CONCATENATE($O$2,IA$1),$B$3:$UUU$272,ROW(#REF!)-2,FALSE))</f>
        <v>#REF!</v>
      </c>
      <c r="IB136" s="168" t="e">
        <f>IF($S$264=Equivalencies!$AE$23,#REF!,HLOOKUP(CONCATENATE($O$2,IB$1),$B$3:$UUU$272,ROW(HX136)-2,FALSE))</f>
        <v>#REF!</v>
      </c>
      <c r="IC136" s="81">
        <f>IF(IE$266=Equivalencies!$AE$23,'Site 22'!$F134,HLOOKUP(CONCATENATE(IA$2,IC$1),$B$3:$UUU$272,ROW($M136)-2,FALSE))</f>
        <v>0</v>
      </c>
      <c r="ID136" s="81">
        <f>IF(IE$266=Equivalencies!$AE$23,'Site 22'!$G134,HLOOKUP(CONCATENATE(IA$2,ID$1),$B$3:$UUU$272,ROW($N136)-2,FALSE))</f>
        <v>0</v>
      </c>
      <c r="IE136" s="81">
        <f>IF(IE$266=Equivalencies!$AE$23,'Site 22'!$H134,HLOOKUP(CONCATENATE(IA$2,IE$1),$B$3:$UUU$272,ROW($O136)-2,FALSE))</f>
        <v>0</v>
      </c>
      <c r="IF136" s="40"/>
      <c r="IG136" s="40"/>
      <c r="IH136" s="40"/>
      <c r="II136" s="72"/>
      <c r="IJ136" s="73" t="str">
        <f t="shared" si="72"/>
        <v>23Added Service #2:List staff by title based on FTE allocation assigned to the new service6</v>
      </c>
      <c r="IK136" s="168">
        <f>IF(IP$266=Equivalencies!$AE$23,'Site 23'!$C134,HLOOKUP(CONCATENATE(IL$2,IK$1),$B$3:$UUU$272,ROW($J136)-2,FALSE))</f>
        <v>0</v>
      </c>
      <c r="IL136" s="168" t="e">
        <f>IF($S$264=Equivalencies!$AE$23,#REF!,HLOOKUP(CONCATENATE($O$2,IL$1),$B$3:$UUU$272,ROW(#REF!)-2,FALSE))</f>
        <v>#REF!</v>
      </c>
      <c r="IM136" s="168" t="e">
        <f>IF($S$264=Equivalencies!$AE$23,#REF!,HLOOKUP(CONCATENATE($O$2,IM$1),$B$3:$UUU$272,ROW(II136)-2,FALSE))</f>
        <v>#REF!</v>
      </c>
      <c r="IN136" s="81">
        <f>IF(IP$266=Equivalencies!$AE$23,'Site 23'!$F134,HLOOKUP(CONCATENATE(IL$2,IN$1),$B$3:$UUU$272,ROW($M136)-2,FALSE))</f>
        <v>0</v>
      </c>
      <c r="IO136" s="81">
        <f>IF(IP$266=Equivalencies!$AE$23,'Site 23'!$G134,HLOOKUP(CONCATENATE(IL$2,IO$1),$B$3:$UUU$272,ROW($N136)-2,FALSE))</f>
        <v>0</v>
      </c>
      <c r="IP136" s="81">
        <f>IF(IP$266=Equivalencies!$AE$23,'Site 23'!$H134,HLOOKUP(CONCATENATE(IL$2,IP$1),$B$3:$UUU$272,ROW($O136)-2,FALSE))</f>
        <v>0</v>
      </c>
      <c r="IQ136" s="40"/>
      <c r="IR136" s="40"/>
      <c r="IS136" s="40"/>
      <c r="IT136" s="72"/>
      <c r="IU136" s="73" t="str">
        <f t="shared" si="73"/>
        <v>24Added Service #2:List staff by title based on FTE allocation assigned to the new service6</v>
      </c>
      <c r="IV136" s="168">
        <f>IF(JA$266=Equivalencies!$AE$23,'Site 24'!$C134,HLOOKUP(CONCATENATE(IW$2,IV$1),$B$3:$UUU$272,ROW($J136)-2,FALSE))</f>
        <v>0</v>
      </c>
      <c r="IW136" s="168" t="e">
        <f>IF($S$264=Equivalencies!$AE$23,#REF!,HLOOKUP(CONCATENATE($O$2,IW$1),$B$3:$UUU$272,ROW(#REF!)-2,FALSE))</f>
        <v>#REF!</v>
      </c>
      <c r="IX136" s="168" t="e">
        <f>IF($S$264=Equivalencies!$AE$23,#REF!,HLOOKUP(CONCATENATE($O$2,IX$1),$B$3:$UUU$272,ROW(IT136)-2,FALSE))</f>
        <v>#REF!</v>
      </c>
      <c r="IY136" s="81">
        <f>IF(JA$266=Equivalencies!$AE$23,'Site 24'!$F134,HLOOKUP(CONCATENATE(IW$2,IY$1),$B$3:$UUU$272,ROW($M136)-2,FALSE))</f>
        <v>0</v>
      </c>
      <c r="IZ136" s="81">
        <f>IF(JA$266=Equivalencies!$AE$23,'Site 24'!$G134,HLOOKUP(CONCATENATE(IW$2,IZ$1),$B$3:$UUU$272,ROW($N136)-2,FALSE))</f>
        <v>0</v>
      </c>
      <c r="JA136" s="81">
        <f>IF(JA$266=Equivalencies!$AE$23,'Site 24'!$H134,HLOOKUP(CONCATENATE(IW$2,JA$1),$B$3:$UUU$272,ROW($O136)-2,FALSE))</f>
        <v>0</v>
      </c>
      <c r="JB136" s="40"/>
      <c r="JC136" s="40"/>
      <c r="JD136" s="40"/>
      <c r="JE136" s="72"/>
      <c r="JF136" s="73" t="str">
        <f t="shared" si="74"/>
        <v>25Added Service #2:List staff by title based on FTE allocation assigned to the new service6</v>
      </c>
      <c r="JG136" s="168">
        <f>IF(JL$266=Equivalencies!$AE$23,'Site 25'!$C134,HLOOKUP(CONCATENATE(JH$2,JG$1),$B$3:$UUU$272,ROW($J136)-2,FALSE))</f>
        <v>0</v>
      </c>
      <c r="JH136" s="168" t="e">
        <f>IF($S$264=Equivalencies!$AE$23,#REF!,HLOOKUP(CONCATENATE($O$2,JH$1),$B$3:$UUU$272,ROW(#REF!)-2,FALSE))</f>
        <v>#REF!</v>
      </c>
      <c r="JI136" s="168" t="e">
        <f>IF($S$264=Equivalencies!$AE$23,#REF!,HLOOKUP(CONCATENATE($O$2,JI$1),$B$3:$UUU$272,ROW(JE136)-2,FALSE))</f>
        <v>#REF!</v>
      </c>
      <c r="JJ136" s="81">
        <f>IF(JL$266=Equivalencies!$AE$23,'Site 25'!$F134,HLOOKUP(CONCATENATE(JH$2,JJ$1),$B$3:$UUU$272,ROW($M136)-2,FALSE))</f>
        <v>0</v>
      </c>
      <c r="JK136" s="81">
        <f>IF(JL$266=Equivalencies!$AE$23,'Site 25'!$G134,HLOOKUP(CONCATENATE(JH$2,JK$1),$B$3:$UUU$272,ROW($N136)-2,FALSE))</f>
        <v>0</v>
      </c>
      <c r="JL136" s="81">
        <f>IF(JL$266=Equivalencies!$AE$23,'Site 25'!$H134,HLOOKUP(CONCATENATE(JH$2,JL$1),$B$3:$UUU$272,ROW($O136)-2,FALSE))</f>
        <v>0</v>
      </c>
      <c r="JM136" s="40"/>
      <c r="JN136" s="40"/>
      <c r="JO136" s="40"/>
      <c r="JP136" s="72"/>
      <c r="JQ136" s="73" t="str">
        <f t="shared" si="75"/>
        <v>26Added Service #2:List staff by title based on FTE allocation assigned to the new service6</v>
      </c>
      <c r="JR136" s="168">
        <f>IF(JW$266=Equivalencies!$AE$23,'Site 26'!$C134,HLOOKUP(CONCATENATE(JS$2,JR$1),$B$3:$UUU$272,ROW($J136)-2,FALSE))</f>
        <v>0</v>
      </c>
      <c r="JS136" s="168" t="e">
        <f>IF($S$264=Equivalencies!$AE$23,#REF!,HLOOKUP(CONCATENATE($O$2,JS$1),$B$3:$UUU$272,ROW(#REF!)-2,FALSE))</f>
        <v>#REF!</v>
      </c>
      <c r="JT136" s="168" t="e">
        <f>IF($S$264=Equivalencies!$AE$23,#REF!,HLOOKUP(CONCATENATE($O$2,JT$1),$B$3:$UUU$272,ROW(JP136)-2,FALSE))</f>
        <v>#REF!</v>
      </c>
      <c r="JU136" s="81">
        <f>IF(JW$266=Equivalencies!$AE$23,'Site 26'!$F134,HLOOKUP(CONCATENATE(JS$2,JU$1),$B$3:$UUU$272,ROW($M136)-2,FALSE))</f>
        <v>0</v>
      </c>
      <c r="JV136" s="81">
        <f>IF(JW$266=Equivalencies!$AE$23,'Site 26'!$G134,HLOOKUP(CONCATENATE(JS$2,JV$1),$B$3:$UUU$272,ROW($N136)-2,FALSE))</f>
        <v>0</v>
      </c>
      <c r="JW136" s="81">
        <f>IF(JW$266=Equivalencies!$AE$23,'Site 26'!$H134,HLOOKUP(CONCATENATE(JS$2,JW$1),$B$3:$UUU$272,ROW($O136)-2,FALSE))</f>
        <v>0</v>
      </c>
      <c r="JX136" s="40"/>
      <c r="JY136" s="40"/>
      <c r="JZ136" s="40"/>
      <c r="KA136" s="72"/>
      <c r="KB136" s="73" t="str">
        <f t="shared" si="76"/>
        <v>27Added Service #2:List staff by title based on FTE allocation assigned to the new service6</v>
      </c>
      <c r="KC136" s="168">
        <f>IF(KH$266=Equivalencies!$AE$23,'Site 27'!$C134,HLOOKUP(CONCATENATE(KD$2,KC$1),$B$3:$UUU$272,ROW($J136)-2,FALSE))</f>
        <v>0</v>
      </c>
      <c r="KD136" s="168" t="e">
        <f>IF($S$264=Equivalencies!$AE$23,#REF!,HLOOKUP(CONCATENATE($O$2,KD$1),$B$3:$UUU$272,ROW(#REF!)-2,FALSE))</f>
        <v>#REF!</v>
      </c>
      <c r="KE136" s="168" t="e">
        <f>IF($S$264=Equivalencies!$AE$23,#REF!,HLOOKUP(CONCATENATE($O$2,KE$1),$B$3:$UUU$272,ROW(KA136)-2,FALSE))</f>
        <v>#REF!</v>
      </c>
      <c r="KF136" s="81">
        <f>IF(KH$266=Equivalencies!$AE$23,'Site 27'!$F134,HLOOKUP(CONCATENATE(KD$2,KF$1),$B$3:$UUU$272,ROW($M136)-2,FALSE))</f>
        <v>0</v>
      </c>
      <c r="KG136" s="81">
        <f>IF(KH$266=Equivalencies!$AE$23,'Site 27'!$G134,HLOOKUP(CONCATENATE(KD$2,KG$1),$B$3:$UUU$272,ROW($N136)-2,FALSE))</f>
        <v>0</v>
      </c>
      <c r="KH136" s="81">
        <f>IF(KH$266=Equivalencies!$AE$23,'Site 27'!$H134,HLOOKUP(CONCATENATE(KD$2,KH$1),$B$3:$UUU$272,ROW($O136)-2,FALSE))</f>
        <v>0</v>
      </c>
      <c r="KI136" s="40"/>
      <c r="KJ136" s="40"/>
      <c r="KK136" s="40"/>
      <c r="KL136" s="72"/>
      <c r="KM136" s="73" t="str">
        <f t="shared" si="77"/>
        <v>28Added Service #2:List staff by title based on FTE allocation assigned to the new service6</v>
      </c>
      <c r="KN136" s="168">
        <f>IF(KS$266=Equivalencies!$AE$23,'Site 28'!$C134,HLOOKUP(CONCATENATE(KO$2,KN$1),$B$3:$UUU$272,ROW($J136)-2,FALSE))</f>
        <v>0</v>
      </c>
      <c r="KO136" s="168" t="e">
        <f>IF($S$264=Equivalencies!$AE$23,#REF!,HLOOKUP(CONCATENATE($O$2,KO$1),$B$3:$UUU$272,ROW(#REF!)-2,FALSE))</f>
        <v>#REF!</v>
      </c>
      <c r="KP136" s="168" t="e">
        <f>IF($S$264=Equivalencies!$AE$23,#REF!,HLOOKUP(CONCATENATE($O$2,KP$1),$B$3:$UUU$272,ROW(KL136)-2,FALSE))</f>
        <v>#REF!</v>
      </c>
      <c r="KQ136" s="81">
        <f>IF(KS$266=Equivalencies!$AE$23,'Site 28'!$F134,HLOOKUP(CONCATENATE(KO$2,KQ$1),$B$3:$UUU$272,ROW($M136)-2,FALSE))</f>
        <v>0</v>
      </c>
      <c r="KR136" s="81">
        <f>IF(KS$266=Equivalencies!$AE$23,'Site 28'!$G134,HLOOKUP(CONCATENATE(KO$2,KR$1),$B$3:$UUU$272,ROW($N136)-2,FALSE))</f>
        <v>0</v>
      </c>
      <c r="KS136" s="81">
        <f>IF(KS$266=Equivalencies!$AE$23,'Site 28'!$H134,HLOOKUP(CONCATENATE(KO$2,KS$1),$B$3:$UUU$272,ROW($O136)-2,FALSE))</f>
        <v>0</v>
      </c>
      <c r="KT136" s="40"/>
      <c r="KU136" s="40"/>
      <c r="KV136" s="40"/>
      <c r="KW136" s="72"/>
      <c r="KX136" s="73" t="str">
        <f t="shared" si="78"/>
        <v>29Added Service #2:List staff by title based on FTE allocation assigned to the new service6</v>
      </c>
      <c r="KY136" s="168">
        <f>IF(LD$266=Equivalencies!$AE$23,'Site 29'!$C134,HLOOKUP(CONCATENATE(KZ$2,KY$1),$B$3:$UUU$272,ROW($J136)-2,FALSE))</f>
        <v>0</v>
      </c>
      <c r="KZ136" s="168" t="e">
        <f>IF($S$264=Equivalencies!$AE$23,#REF!,HLOOKUP(CONCATENATE($O$2,KZ$1),$B$3:$UUU$272,ROW(#REF!)-2,FALSE))</f>
        <v>#REF!</v>
      </c>
      <c r="LA136" s="168" t="e">
        <f>IF($S$264=Equivalencies!$AE$23,#REF!,HLOOKUP(CONCATENATE($O$2,LA$1),$B$3:$UUU$272,ROW(KW136)-2,FALSE))</f>
        <v>#REF!</v>
      </c>
      <c r="LB136" s="81">
        <f>IF(LD$266=Equivalencies!$AE$23,'Site 29'!$F134,HLOOKUP(CONCATENATE(KZ$2,LB$1),$B$3:$UUU$272,ROW($M136)-2,FALSE))</f>
        <v>0</v>
      </c>
      <c r="LC136" s="81">
        <f>IF(LD$266=Equivalencies!$AE$23,'Site 29'!$G134,HLOOKUP(CONCATENATE(KZ$2,LC$1),$B$3:$UUU$272,ROW($N136)-2,FALSE))</f>
        <v>0</v>
      </c>
      <c r="LD136" s="81">
        <f>IF(LD$266=Equivalencies!$AE$23,'Site 29'!$H134,HLOOKUP(CONCATENATE(KZ$2,LD$1),$B$3:$UUU$272,ROW($O136)-2,FALSE))</f>
        <v>0</v>
      </c>
      <c r="LE136" s="40"/>
      <c r="LF136" s="40"/>
      <c r="LG136" s="40"/>
      <c r="LH136" s="72"/>
      <c r="LI136" s="73" t="str">
        <f t="shared" si="79"/>
        <v>30Added Service #2:List staff by title based on FTE allocation assigned to the new service6</v>
      </c>
      <c r="LJ136" s="168">
        <f>IF(LO$266=Equivalencies!$AE$23,'Site 30'!$C134,HLOOKUP(CONCATENATE(LK$2,LJ$1),$B$3:$UUU$272,ROW($J136)-2,FALSE))</f>
        <v>0</v>
      </c>
      <c r="LK136" s="168" t="e">
        <f>IF($S$264=Equivalencies!$AE$23,#REF!,HLOOKUP(CONCATENATE($O$2,LK$1),$B$3:$UUU$272,ROW(#REF!)-2,FALSE))</f>
        <v>#REF!</v>
      </c>
      <c r="LL136" s="168" t="e">
        <f>IF($S$264=Equivalencies!$AE$23,#REF!,HLOOKUP(CONCATENATE($O$2,LL$1),$B$3:$UUU$272,ROW(LH136)-2,FALSE))</f>
        <v>#REF!</v>
      </c>
      <c r="LM136" s="81">
        <f>IF(LO$266=Equivalencies!$AE$23,'Site 30'!$F134,HLOOKUP(CONCATENATE(LK$2,LM$1),$B$3:$UUU$272,ROW($M136)-2,FALSE))</f>
        <v>0</v>
      </c>
      <c r="LN136" s="81">
        <f>IF(LO$266=Equivalencies!$AE$23,'Site 30'!$G134,HLOOKUP(CONCATENATE(LK$2,LN$1),$B$3:$UUU$272,ROW($N136)-2,FALSE))</f>
        <v>0</v>
      </c>
      <c r="LO136" s="81">
        <f>IF(LO$266=Equivalencies!$AE$23,'Site 30'!$H134,HLOOKUP(CONCATENATE(LK$2,LO$1),$B$3:$UUU$272,ROW($O136)-2,FALSE))</f>
        <v>0</v>
      </c>
      <c r="LP136" s="40"/>
      <c r="LQ136" s="40"/>
      <c r="LR136" s="40"/>
      <c r="LS136" s="72"/>
      <c r="LT136" s="73" t="str">
        <f t="shared" si="80"/>
        <v>31Added Service #2:List staff by title based on FTE allocation assigned to the new service6</v>
      </c>
      <c r="LU136" s="168">
        <f>IF(LZ$266=Equivalencies!$AE$23,'Site 31'!$C134,HLOOKUP(CONCATENATE(LV$2,LU$1),$B$3:$UUU$272,ROW($J136)-2,FALSE))</f>
        <v>0</v>
      </c>
      <c r="LV136" s="168" t="e">
        <f>IF($S$264=Equivalencies!$AE$23,#REF!,HLOOKUP(CONCATENATE($O$2,LV$1),$B$3:$UUU$272,ROW(#REF!)-2,FALSE))</f>
        <v>#REF!</v>
      </c>
      <c r="LW136" s="168" t="e">
        <f>IF($S$264=Equivalencies!$AE$23,#REF!,HLOOKUP(CONCATENATE($O$2,LW$1),$B$3:$UUU$272,ROW(LS136)-2,FALSE))</f>
        <v>#REF!</v>
      </c>
      <c r="LX136" s="81">
        <f>IF(LZ$266=Equivalencies!$AE$23,'Site 31'!$F134,HLOOKUP(CONCATENATE(LV$2,LX$1),$B$3:$UUU$272,ROW($M136)-2,FALSE))</f>
        <v>0</v>
      </c>
      <c r="LY136" s="81">
        <f>IF(LZ$266=Equivalencies!$AE$23,'Site 31'!$G134,HLOOKUP(CONCATENATE(LV$2,LY$1),$B$3:$UUU$272,ROW($N136)-2,FALSE))</f>
        <v>0</v>
      </c>
      <c r="LZ136" s="81">
        <f>IF(LZ$266=Equivalencies!$AE$23,'Site 31'!$H134,HLOOKUP(CONCATENATE(LV$2,LZ$1),$B$3:$UUU$272,ROW($O136)-2,FALSE))</f>
        <v>0</v>
      </c>
      <c r="MA136" s="40"/>
      <c r="MB136" s="40"/>
      <c r="MC136" s="40"/>
      <c r="MD136" s="72"/>
      <c r="ME136" s="73" t="str">
        <f t="shared" si="81"/>
        <v>32Added Service #2:List staff by title based on FTE allocation assigned to the new service6</v>
      </c>
      <c r="MF136" s="168">
        <f>IF(MK$266=Equivalencies!$AE$23,'Site 32'!$C134,HLOOKUP(CONCATENATE(MG$2,MF$1),$B$3:$UUU$272,ROW($J136)-2,FALSE))</f>
        <v>0</v>
      </c>
      <c r="MG136" s="168" t="e">
        <f>IF($S$264=Equivalencies!$AE$23,#REF!,HLOOKUP(CONCATENATE($O$2,MG$1),$B$3:$UUU$272,ROW(#REF!)-2,FALSE))</f>
        <v>#REF!</v>
      </c>
      <c r="MH136" s="168" t="e">
        <f>IF($S$264=Equivalencies!$AE$23,#REF!,HLOOKUP(CONCATENATE($O$2,MH$1),$B$3:$UUU$272,ROW(MD136)-2,FALSE))</f>
        <v>#REF!</v>
      </c>
      <c r="MI136" s="81">
        <f>IF(MK$266=Equivalencies!$AE$23,'Site 32'!$F134,HLOOKUP(CONCATENATE(MG$2,MI$1),$B$3:$UUU$272,ROW($M136)-2,FALSE))</f>
        <v>0</v>
      </c>
      <c r="MJ136" s="81">
        <f>IF(MK$266=Equivalencies!$AE$23,'Site 32'!$G134,HLOOKUP(CONCATENATE(MG$2,MJ$1),$B$3:$UUU$272,ROW($N136)-2,FALSE))</f>
        <v>0</v>
      </c>
      <c r="MK136" s="81">
        <f>IF(MK$266=Equivalencies!$AE$23,'Site 32'!$H134,HLOOKUP(CONCATENATE(MG$2,MK$1),$B$3:$UUU$272,ROW($O136)-2,FALSE))</f>
        <v>0</v>
      </c>
      <c r="ML136" s="40"/>
      <c r="MM136" s="40"/>
      <c r="MN136" s="40"/>
      <c r="MO136" s="72"/>
      <c r="MP136" s="73" t="str">
        <f t="shared" si="82"/>
        <v>33Added Service #2:List staff by title based on FTE allocation assigned to the new service6</v>
      </c>
      <c r="MQ136" s="168">
        <f>IF(MV$266=Equivalencies!$AE$23,'Site 33'!$C134,HLOOKUP(CONCATENATE(MR$2,MQ$1),$B$3:$UUU$272,ROW($J136)-2,FALSE))</f>
        <v>0</v>
      </c>
      <c r="MR136" s="168" t="e">
        <f>IF($S$264=Equivalencies!$AE$23,#REF!,HLOOKUP(CONCATENATE($O$2,MR$1),$B$3:$UUU$272,ROW(#REF!)-2,FALSE))</f>
        <v>#REF!</v>
      </c>
      <c r="MS136" s="168" t="e">
        <f>IF($S$264=Equivalencies!$AE$23,#REF!,HLOOKUP(CONCATENATE($O$2,MS$1),$B$3:$UUU$272,ROW(MO136)-2,FALSE))</f>
        <v>#REF!</v>
      </c>
      <c r="MT136" s="81">
        <f>IF(MV$266=Equivalencies!$AE$23,'Site 33'!$F134,HLOOKUP(CONCATENATE(MR$2,MT$1),$B$3:$UUU$272,ROW($M136)-2,FALSE))</f>
        <v>0</v>
      </c>
      <c r="MU136" s="81">
        <f>IF(MV$266=Equivalencies!$AE$23,'Site 33'!$G134,HLOOKUP(CONCATENATE(MR$2,MU$1),$B$3:$UUU$272,ROW($N136)-2,FALSE))</f>
        <v>0</v>
      </c>
      <c r="MV136" s="81">
        <f>IF(MV$266=Equivalencies!$AE$23,'Site 33'!$H134,HLOOKUP(CONCATENATE(MR$2,MV$1),$B$3:$UUU$272,ROW($O136)-2,FALSE))</f>
        <v>0</v>
      </c>
      <c r="MW136" s="40"/>
      <c r="MX136" s="40"/>
      <c r="MY136" s="40"/>
      <c r="MZ136" s="72"/>
      <c r="NA136" s="73" t="str">
        <f t="shared" si="83"/>
        <v>34Added Service #2:List staff by title based on FTE allocation assigned to the new service6</v>
      </c>
      <c r="NB136" s="168">
        <f>IF(NG$266=Equivalencies!$AE$23,'Site 34'!$C134,HLOOKUP(CONCATENATE(NC$2,NB$1),$B$3:$UUU$272,ROW($J136)-2,FALSE))</f>
        <v>0</v>
      </c>
      <c r="NC136" s="168" t="e">
        <f>IF($S$264=Equivalencies!$AE$23,#REF!,HLOOKUP(CONCATENATE($O$2,NC$1),$B$3:$UUU$272,ROW(#REF!)-2,FALSE))</f>
        <v>#REF!</v>
      </c>
      <c r="ND136" s="168" t="e">
        <f>IF($S$264=Equivalencies!$AE$23,#REF!,HLOOKUP(CONCATENATE($O$2,ND$1),$B$3:$UUU$272,ROW(MZ136)-2,FALSE))</f>
        <v>#REF!</v>
      </c>
      <c r="NE136" s="81">
        <f>IF(NG$266=Equivalencies!$AE$23,'Site 34'!$F134,HLOOKUP(CONCATENATE(NC$2,NE$1),$B$3:$UUU$272,ROW($M136)-2,FALSE))</f>
        <v>0</v>
      </c>
      <c r="NF136" s="81">
        <f>IF(NG$266=Equivalencies!$AE$23,'Site 34'!$G134,HLOOKUP(CONCATENATE(NC$2,NF$1),$B$3:$UUU$272,ROW($N136)-2,FALSE))</f>
        <v>0</v>
      </c>
      <c r="NG136" s="81">
        <f>IF(NG$266=Equivalencies!$AE$23,'Site 34'!$H134,HLOOKUP(CONCATENATE(NC$2,NG$1),$B$3:$UUU$272,ROW($O136)-2,FALSE))</f>
        <v>0</v>
      </c>
      <c r="NH136" s="40"/>
      <c r="NI136" s="40"/>
      <c r="NJ136" s="40"/>
      <c r="NK136" s="72"/>
      <c r="NL136" s="73" t="str">
        <f t="shared" si="84"/>
        <v>35Added Service #2:List staff by title based on FTE allocation assigned to the new service6</v>
      </c>
      <c r="NM136" s="168">
        <f>IF(NR$266=Equivalencies!$AE$23,'Site 35'!$C134,HLOOKUP(CONCATENATE(NN$2,NM$1),$B$3:$UUU$272,ROW($J136)-2,FALSE))</f>
        <v>0</v>
      </c>
      <c r="NN136" s="168" t="e">
        <f>IF($S$264=Equivalencies!$AE$23,#REF!,HLOOKUP(CONCATENATE($O$2,NN$1),$B$3:$UUU$272,ROW(#REF!)-2,FALSE))</f>
        <v>#REF!</v>
      </c>
      <c r="NO136" s="168" t="e">
        <f>IF($S$264=Equivalencies!$AE$23,#REF!,HLOOKUP(CONCATENATE($O$2,NO$1),$B$3:$UUU$272,ROW(NK136)-2,FALSE))</f>
        <v>#REF!</v>
      </c>
      <c r="NP136" s="81">
        <f>IF(NR$266=Equivalencies!$AE$23,'Site 35'!$F134,HLOOKUP(CONCATENATE(NN$2,NP$1),$B$3:$UUU$272,ROW($M136)-2,FALSE))</f>
        <v>0</v>
      </c>
      <c r="NQ136" s="81">
        <f>IF(NR$266=Equivalencies!$AE$23,'Site 35'!$G134,HLOOKUP(CONCATENATE(NN$2,NQ$1),$B$3:$UUU$272,ROW($N136)-2,FALSE))</f>
        <v>0</v>
      </c>
      <c r="NR136" s="81">
        <f>IF(NR$266=Equivalencies!$AE$23,'Site 35'!$H134,HLOOKUP(CONCATENATE(NN$2,NR$1),$B$3:$UUU$272,ROW($O136)-2,FALSE))</f>
        <v>0</v>
      </c>
      <c r="NS136" s="40"/>
      <c r="NT136" s="40"/>
      <c r="NU136" s="40"/>
      <c r="NV136" s="72"/>
      <c r="NW136" s="73" t="str">
        <f t="shared" si="85"/>
        <v>36Added Service #2:List staff by title based on FTE allocation assigned to the new service6</v>
      </c>
      <c r="NX136" s="168">
        <f>IF(OC$266=Equivalencies!$AE$23,'Site 36'!$C134,HLOOKUP(CONCATENATE(NY$2,NX$1),$B$3:$UUU$272,ROW($J136)-2,FALSE))</f>
        <v>0</v>
      </c>
      <c r="NY136" s="168" t="e">
        <f>IF($S$264=Equivalencies!$AE$23,#REF!,HLOOKUP(CONCATENATE($O$2,NY$1),$B$3:$UUU$272,ROW(#REF!)-2,FALSE))</f>
        <v>#REF!</v>
      </c>
      <c r="NZ136" s="168" t="e">
        <f>IF($S$264=Equivalencies!$AE$23,#REF!,HLOOKUP(CONCATENATE($O$2,NZ$1),$B$3:$UUU$272,ROW(NV136)-2,FALSE))</f>
        <v>#REF!</v>
      </c>
      <c r="OA136" s="81">
        <f>IF(OC$266=Equivalencies!$AE$23,'Site 36'!$F134,HLOOKUP(CONCATENATE(NY$2,OA$1),$B$3:$UUU$272,ROW($M136)-2,FALSE))</f>
        <v>0</v>
      </c>
      <c r="OB136" s="81">
        <f>IF(OC$266=Equivalencies!$AE$23,'Site 36'!$G134,HLOOKUP(CONCATENATE(NY$2,OB$1),$B$3:$UUU$272,ROW($N136)-2,FALSE))</f>
        <v>0</v>
      </c>
      <c r="OC136" s="81">
        <f>IF(OC$266=Equivalencies!$AE$23,'Site 36'!$H134,HLOOKUP(CONCATENATE(NY$2,OC$1),$B$3:$UUU$272,ROW($O136)-2,FALSE))</f>
        <v>0</v>
      </c>
      <c r="OD136" s="40"/>
      <c r="OE136" s="40"/>
      <c r="OF136" s="40"/>
      <c r="OG136" s="72"/>
      <c r="OH136" s="73" t="str">
        <f t="shared" si="86"/>
        <v>37Added Service #2:List staff by title based on FTE allocation assigned to the new service6</v>
      </c>
      <c r="OI136" s="168">
        <f>IF(ON$266=Equivalencies!$AE$23,'Site 37'!$C134,HLOOKUP(CONCATENATE(OJ$2,OI$1),$B$3:$UUU$272,ROW($J136)-2,FALSE))</f>
        <v>0</v>
      </c>
      <c r="OJ136" s="168" t="e">
        <f>IF($S$264=Equivalencies!$AE$23,#REF!,HLOOKUP(CONCATENATE($O$2,OJ$1),$B$3:$UUU$272,ROW(#REF!)-2,FALSE))</f>
        <v>#REF!</v>
      </c>
      <c r="OK136" s="168" t="e">
        <f>IF($S$264=Equivalencies!$AE$23,#REF!,HLOOKUP(CONCATENATE($O$2,OK$1),$B$3:$UUU$272,ROW(OG136)-2,FALSE))</f>
        <v>#REF!</v>
      </c>
      <c r="OL136" s="81">
        <f>IF(ON$266=Equivalencies!$AE$23,'Site 37'!$F134,HLOOKUP(CONCATENATE(OJ$2,OL$1),$B$3:$UUU$272,ROW($M136)-2,FALSE))</f>
        <v>0</v>
      </c>
      <c r="OM136" s="81">
        <f>IF(ON$266=Equivalencies!$AE$23,'Site 37'!$G134,HLOOKUP(CONCATENATE(OJ$2,OM$1),$B$3:$UUU$272,ROW($N136)-2,FALSE))</f>
        <v>0</v>
      </c>
      <c r="ON136" s="81">
        <f>IF(ON$266=Equivalencies!$AE$23,'Site 37'!$H134,HLOOKUP(CONCATENATE(OJ$2,ON$1),$B$3:$UUU$272,ROW($O136)-2,FALSE))</f>
        <v>0</v>
      </c>
      <c r="OO136" s="40"/>
      <c r="OP136" s="40"/>
      <c r="OQ136" s="40"/>
      <c r="OR136" s="72"/>
      <c r="OS136" s="73" t="str">
        <f t="shared" si="87"/>
        <v>38Added Service #2:List staff by title based on FTE allocation assigned to the new service6</v>
      </c>
      <c r="OT136" s="168">
        <f>IF(OY$266=Equivalencies!$AE$23,'Site 38'!$C134,HLOOKUP(CONCATENATE(OU$2,OT$1),$B$3:$UUU$272,ROW($J136)-2,FALSE))</f>
        <v>0</v>
      </c>
      <c r="OU136" s="168" t="e">
        <f>IF($S$264=Equivalencies!$AE$23,#REF!,HLOOKUP(CONCATENATE($O$2,OU$1),$B$3:$UUU$272,ROW(#REF!)-2,FALSE))</f>
        <v>#REF!</v>
      </c>
      <c r="OV136" s="168" t="e">
        <f>IF($S$264=Equivalencies!$AE$23,#REF!,HLOOKUP(CONCATENATE($O$2,OV$1),$B$3:$UUU$272,ROW(OR136)-2,FALSE))</f>
        <v>#REF!</v>
      </c>
      <c r="OW136" s="81">
        <f>IF(OY$266=Equivalencies!$AE$23,'Site 38'!$F134,HLOOKUP(CONCATENATE(OU$2,OW$1),$B$3:$UUU$272,ROW($M136)-2,FALSE))</f>
        <v>0</v>
      </c>
      <c r="OX136" s="81">
        <f>IF(OY$266=Equivalencies!$AE$23,'Site 38'!$G134,HLOOKUP(CONCATENATE(OU$2,OX$1),$B$3:$UUU$272,ROW($N136)-2,FALSE))</f>
        <v>0</v>
      </c>
      <c r="OY136" s="81">
        <f>IF(OY$266=Equivalencies!$AE$23,'Site 38'!$H134,HLOOKUP(CONCATENATE(OU$2,OY$1),$B$3:$UUU$272,ROW($O136)-2,FALSE))</f>
        <v>0</v>
      </c>
      <c r="OZ136" s="40"/>
      <c r="PA136" s="40"/>
      <c r="PB136" s="40"/>
      <c r="PC136" s="72"/>
      <c r="PD136" s="73" t="str">
        <f t="shared" si="88"/>
        <v>39Added Service #2:List staff by title based on FTE allocation assigned to the new service6</v>
      </c>
      <c r="PE136" s="168">
        <f>IF(PJ$266=Equivalencies!$AE$23,'Site 39'!$C134,HLOOKUP(CONCATENATE(PF$2,PE$1),$B$3:$UUU$272,ROW($J136)-2,FALSE))</f>
        <v>0</v>
      </c>
      <c r="PF136" s="168" t="e">
        <f>IF($S$264=Equivalencies!$AE$23,#REF!,HLOOKUP(CONCATENATE($O$2,PF$1),$B$3:$UUU$272,ROW(#REF!)-2,FALSE))</f>
        <v>#REF!</v>
      </c>
      <c r="PG136" s="168" t="e">
        <f>IF($S$264=Equivalencies!$AE$23,#REF!,HLOOKUP(CONCATENATE($O$2,PG$1),$B$3:$UUU$272,ROW(PC136)-2,FALSE))</f>
        <v>#REF!</v>
      </c>
      <c r="PH136" s="81">
        <f>IF(PJ$266=Equivalencies!$AE$23,'Site 39'!$F134,HLOOKUP(CONCATENATE(PF$2,PH$1),$B$3:$UUU$272,ROW($M136)-2,FALSE))</f>
        <v>0</v>
      </c>
      <c r="PI136" s="81">
        <f>IF(PJ$266=Equivalencies!$AE$23,'Site 39'!$G134,HLOOKUP(CONCATENATE(PF$2,PI$1),$B$3:$UUU$272,ROW($N136)-2,FALSE))</f>
        <v>0</v>
      </c>
      <c r="PJ136" s="81">
        <f>IF(PJ$266=Equivalencies!$AE$23,'Site 39'!$H134,HLOOKUP(CONCATENATE(PF$2,PJ$1),$B$3:$UUU$272,ROW($O136)-2,FALSE))</f>
        <v>0</v>
      </c>
      <c r="PK136" s="40"/>
      <c r="PL136" s="40"/>
      <c r="PM136" s="40"/>
      <c r="PN136" s="72"/>
      <c r="PO136" s="73" t="str">
        <f t="shared" si="89"/>
        <v>40Added Service #2:List staff by title based on FTE allocation assigned to the new service6</v>
      </c>
      <c r="PP136" s="168">
        <f>IF(PU$266=Equivalencies!$AE$23,'Site 40'!$C134,HLOOKUP(CONCATENATE(PQ$2,PP$1),$B$3:$UUU$272,ROW($J136)-2,FALSE))</f>
        <v>0</v>
      </c>
      <c r="PQ136" s="168" t="e">
        <f>IF($S$264=Equivalencies!$AE$23,#REF!,HLOOKUP(CONCATENATE($O$2,PQ$1),$B$3:$UUU$272,ROW(#REF!)-2,FALSE))</f>
        <v>#REF!</v>
      </c>
      <c r="PR136" s="168" t="e">
        <f>IF($S$264=Equivalencies!$AE$23,#REF!,HLOOKUP(CONCATENATE($O$2,PR$1),$B$3:$UUU$272,ROW(PN136)-2,FALSE))</f>
        <v>#REF!</v>
      </c>
      <c r="PS136" s="81">
        <f>IF(PU$266=Equivalencies!$AE$23,'Site 40'!$F134,HLOOKUP(CONCATENATE(PQ$2,PS$1),$B$3:$UUU$272,ROW($M136)-2,FALSE))</f>
        <v>0</v>
      </c>
      <c r="PT136" s="81">
        <f>IF(PU$266=Equivalencies!$AE$23,'Site 40'!$G134,HLOOKUP(CONCATENATE(PQ$2,PT$1),$B$3:$UUU$272,ROW($N136)-2,FALSE))</f>
        <v>0</v>
      </c>
      <c r="PU136" s="81">
        <f>IF(PU$266=Equivalencies!$AE$23,'Site 40'!$H134,HLOOKUP(CONCATENATE(PQ$2,PU$1),$B$3:$UUU$272,ROW($O136)-2,FALSE))</f>
        <v>0</v>
      </c>
      <c r="PV136" s="40"/>
      <c r="PW136" s="40"/>
      <c r="PX136" s="40"/>
      <c r="PY136" s="72"/>
      <c r="PZ136" s="73" t="str">
        <f t="shared" si="90"/>
        <v>41Added Service #2:List staff by title based on FTE allocation assigned to the new service6</v>
      </c>
      <c r="QA136" s="168">
        <f>IF(QF$266=Equivalencies!$AE$23,'Site 41'!$C134,HLOOKUP(CONCATENATE(QB$2,QA$1),$B$3:$UUU$272,ROW($J136)-2,FALSE))</f>
        <v>0</v>
      </c>
      <c r="QB136" s="168" t="e">
        <f>IF($S$264=Equivalencies!$AE$23,#REF!,HLOOKUP(CONCATENATE($O$2,QB$1),$B$3:$UUU$272,ROW(#REF!)-2,FALSE))</f>
        <v>#REF!</v>
      </c>
      <c r="QC136" s="168" t="e">
        <f>IF($S$264=Equivalencies!$AE$23,#REF!,HLOOKUP(CONCATENATE($O$2,QC$1),$B$3:$UUU$272,ROW(PY136)-2,FALSE))</f>
        <v>#REF!</v>
      </c>
      <c r="QD136" s="81">
        <f>IF(QF$266=Equivalencies!$AE$23,'Site 41'!$F134,HLOOKUP(CONCATENATE(QB$2,QD$1),$B$3:$UUU$272,ROW($M136)-2,FALSE))</f>
        <v>0</v>
      </c>
      <c r="QE136" s="81">
        <f>IF(QF$266=Equivalencies!$AE$23,'Site 41'!$G134,HLOOKUP(CONCATENATE(QB$2,QE$1),$B$3:$UUU$272,ROW($N136)-2,FALSE))</f>
        <v>0</v>
      </c>
      <c r="QF136" s="81">
        <f>IF(QF$266=Equivalencies!$AE$23,'Site 41'!$H134,HLOOKUP(CONCATENATE(QB$2,QF$1),$B$3:$UUU$272,ROW($O136)-2,FALSE))</f>
        <v>0</v>
      </c>
      <c r="QG136" s="40"/>
      <c r="QH136" s="40"/>
      <c r="QI136" s="40"/>
      <c r="QJ136" s="72"/>
      <c r="QK136" s="73" t="str">
        <f t="shared" si="91"/>
        <v>42Added Service #2:List staff by title based on FTE allocation assigned to the new service6</v>
      </c>
      <c r="QL136" s="168">
        <f>IF(QQ$266=Equivalencies!$AE$23,'Site 42'!$C134,HLOOKUP(CONCATENATE(QM$2,QL$1),$B$3:$UUU$272,ROW($J136)-2,FALSE))</f>
        <v>0</v>
      </c>
      <c r="QM136" s="168" t="e">
        <f>IF($S$264=Equivalencies!$AE$23,#REF!,HLOOKUP(CONCATENATE($O$2,QM$1),$B$3:$UUU$272,ROW(#REF!)-2,FALSE))</f>
        <v>#REF!</v>
      </c>
      <c r="QN136" s="168" t="e">
        <f>IF($S$264=Equivalencies!$AE$23,#REF!,HLOOKUP(CONCATENATE($O$2,QN$1),$B$3:$UUU$272,ROW(QJ136)-2,FALSE))</f>
        <v>#REF!</v>
      </c>
      <c r="QO136" s="81">
        <f>IF(QQ$266=Equivalencies!$AE$23,'Site 42'!$F134,HLOOKUP(CONCATENATE(QM$2,QO$1),$B$3:$UUU$272,ROW($M136)-2,FALSE))</f>
        <v>0</v>
      </c>
      <c r="QP136" s="81">
        <f>IF(QQ$266=Equivalencies!$AE$23,'Site 42'!$G134,HLOOKUP(CONCATENATE(QM$2,QP$1),$B$3:$UUU$272,ROW($N136)-2,FALSE))</f>
        <v>0</v>
      </c>
      <c r="QQ136" s="81">
        <f>IF(QQ$266=Equivalencies!$AE$23,'Site 42'!$H134,HLOOKUP(CONCATENATE(QM$2,QQ$1),$B$3:$UUU$272,ROW($O136)-2,FALSE))</f>
        <v>0</v>
      </c>
      <c r="QR136" s="40"/>
      <c r="QS136" s="40"/>
      <c r="QT136" s="40"/>
      <c r="QU136" s="72"/>
      <c r="QV136" s="73" t="str">
        <f t="shared" si="92"/>
        <v>43Added Service #2:List staff by title based on FTE allocation assigned to the new service6</v>
      </c>
      <c r="QW136" s="168">
        <f>IF(RB$266=Equivalencies!$AE$23,'Site 43'!$C134,HLOOKUP(CONCATENATE(QX$2,QW$1),$B$3:$UUU$272,ROW($J136)-2,FALSE))</f>
        <v>0</v>
      </c>
      <c r="QX136" s="168" t="e">
        <f>IF($S$264=Equivalencies!$AE$23,#REF!,HLOOKUP(CONCATENATE($O$2,QX$1),$B$3:$UUU$272,ROW(#REF!)-2,FALSE))</f>
        <v>#REF!</v>
      </c>
      <c r="QY136" s="168" t="e">
        <f>IF($S$264=Equivalencies!$AE$23,#REF!,HLOOKUP(CONCATENATE($O$2,QY$1),$B$3:$UUU$272,ROW(QU136)-2,FALSE))</f>
        <v>#REF!</v>
      </c>
      <c r="QZ136" s="81">
        <f>IF(RB$266=Equivalencies!$AE$23,'Site 43'!$F134,HLOOKUP(CONCATENATE(QX$2,QZ$1),$B$3:$UUU$272,ROW($M136)-2,FALSE))</f>
        <v>0</v>
      </c>
      <c r="RA136" s="81">
        <f>IF(RB$266=Equivalencies!$AE$23,'Site 43'!$G134,HLOOKUP(CONCATENATE(QX$2,RA$1),$B$3:$UUU$272,ROW($N136)-2,FALSE))</f>
        <v>0</v>
      </c>
      <c r="RB136" s="81">
        <f>IF(RB$266=Equivalencies!$AE$23,'Site 43'!$H134,HLOOKUP(CONCATENATE(QX$2,RB$1),$B$3:$UUU$272,ROW($O136)-2,FALSE))</f>
        <v>0</v>
      </c>
      <c r="RC136" s="40"/>
      <c r="RD136" s="40"/>
      <c r="RE136" s="40"/>
      <c r="RF136" s="72"/>
      <c r="RG136" s="73" t="str">
        <f t="shared" si="93"/>
        <v>44Added Service #2:List staff by title based on FTE allocation assigned to the new service6</v>
      </c>
      <c r="RH136" s="168">
        <f>IF(RM$266=Equivalencies!$AE$23,'Site 44'!$C134,HLOOKUP(CONCATENATE(RI$2,RH$1),$B$3:$UUU$272,ROW($J136)-2,FALSE))</f>
        <v>0</v>
      </c>
      <c r="RI136" s="168" t="e">
        <f>IF($S$264=Equivalencies!$AE$23,#REF!,HLOOKUP(CONCATENATE($O$2,RI$1),$B$3:$UUU$272,ROW(#REF!)-2,FALSE))</f>
        <v>#REF!</v>
      </c>
      <c r="RJ136" s="168" t="e">
        <f>IF($S$264=Equivalencies!$AE$23,#REF!,HLOOKUP(CONCATENATE($O$2,RJ$1),$B$3:$UUU$272,ROW(RF136)-2,FALSE))</f>
        <v>#REF!</v>
      </c>
      <c r="RK136" s="81">
        <f>IF(RM$266=Equivalencies!$AE$23,'Site 44'!$F134,HLOOKUP(CONCATENATE(RI$2,RK$1),$B$3:$UUU$272,ROW($M136)-2,FALSE))</f>
        <v>0</v>
      </c>
      <c r="RL136" s="81">
        <f>IF(RM$266=Equivalencies!$AE$23,'Site 44'!$G134,HLOOKUP(CONCATENATE(RI$2,RL$1),$B$3:$UUU$272,ROW($N136)-2,FALSE))</f>
        <v>0</v>
      </c>
      <c r="RM136" s="81">
        <f>IF(RM$266=Equivalencies!$AE$23,'Site 44'!$H134,HLOOKUP(CONCATENATE(RI$2,RM$1),$B$3:$UUU$272,ROW($O136)-2,FALSE))</f>
        <v>0</v>
      </c>
      <c r="RN136" s="40"/>
      <c r="RO136" s="40"/>
      <c r="RP136" s="40"/>
      <c r="RQ136" s="72"/>
      <c r="RR136" s="73" t="str">
        <f t="shared" si="94"/>
        <v>45Added Service #2:List staff by title based on FTE allocation assigned to the new service6</v>
      </c>
      <c r="RS136" s="168">
        <f>IF(RX$266=Equivalencies!$AE$23,'Site 45'!$C134,HLOOKUP(CONCATENATE(RT$2,RS$1),$B$3:$UUU$272,ROW($J136)-2,FALSE))</f>
        <v>0</v>
      </c>
      <c r="RT136" s="168" t="e">
        <f>IF($S$264=Equivalencies!$AE$23,#REF!,HLOOKUP(CONCATENATE($O$2,RT$1),$B$3:$UUU$272,ROW(#REF!)-2,FALSE))</f>
        <v>#REF!</v>
      </c>
      <c r="RU136" s="168" t="e">
        <f>IF($S$264=Equivalencies!$AE$23,#REF!,HLOOKUP(CONCATENATE($O$2,RU$1),$B$3:$UUU$272,ROW(RQ136)-2,FALSE))</f>
        <v>#REF!</v>
      </c>
      <c r="RV136" s="81">
        <f>IF(RX$266=Equivalencies!$AE$23,'Site 45'!$F134,HLOOKUP(CONCATENATE(RT$2,RV$1),$B$3:$UUU$272,ROW($M136)-2,FALSE))</f>
        <v>0</v>
      </c>
      <c r="RW136" s="81">
        <f>IF(RX$266=Equivalencies!$AE$23,'Site 45'!$G134,HLOOKUP(CONCATENATE(RT$2,RW$1),$B$3:$UUU$272,ROW($N136)-2,FALSE))</f>
        <v>0</v>
      </c>
      <c r="RX136" s="81">
        <f>IF(RX$266=Equivalencies!$AE$23,'Site 45'!$H134,HLOOKUP(CONCATENATE(RT$2,RX$1),$B$3:$UUU$272,ROW($O136)-2,FALSE))</f>
        <v>0</v>
      </c>
      <c r="RY136" s="40"/>
      <c r="RZ136" s="40"/>
      <c r="SA136" s="40"/>
      <c r="SB136" s="72"/>
      <c r="SC136" s="73" t="str">
        <f t="shared" si="95"/>
        <v>46Added Service #2:List staff by title based on FTE allocation assigned to the new service6</v>
      </c>
      <c r="SD136" s="168">
        <f>IF(SI$266=Equivalencies!$AE$23,'Site 46'!$C134,HLOOKUP(CONCATENATE(SE$2,SD$1),$B$3:$UUU$272,ROW($J136)-2,FALSE))</f>
        <v>0</v>
      </c>
      <c r="SE136" s="168" t="e">
        <f>IF($S$264=Equivalencies!$AE$23,#REF!,HLOOKUP(CONCATENATE($O$2,SE$1),$B$3:$UUU$272,ROW(#REF!)-2,FALSE))</f>
        <v>#REF!</v>
      </c>
      <c r="SF136" s="168" t="e">
        <f>IF($S$264=Equivalencies!$AE$23,#REF!,HLOOKUP(CONCATENATE($O$2,SF$1),$B$3:$UUU$272,ROW(SB136)-2,FALSE))</f>
        <v>#REF!</v>
      </c>
      <c r="SG136" s="81">
        <f>IF(SI$266=Equivalencies!$AE$23,'Site 46'!$F134,HLOOKUP(CONCATENATE(SE$2,SG$1),$B$3:$UUU$272,ROW($M136)-2,FALSE))</f>
        <v>0</v>
      </c>
      <c r="SH136" s="81">
        <f>IF(SI$266=Equivalencies!$AE$23,'Site 46'!$G134,HLOOKUP(CONCATENATE(SE$2,SH$1),$B$3:$UUU$272,ROW($N136)-2,FALSE))</f>
        <v>0</v>
      </c>
      <c r="SI136" s="81">
        <f>IF(SI$266=Equivalencies!$AE$23,'Site 46'!$H134,HLOOKUP(CONCATENATE(SE$2,SI$1),$B$3:$UUU$272,ROW($O136)-2,FALSE))</f>
        <v>0</v>
      </c>
      <c r="SJ136" s="40"/>
      <c r="SK136" s="40"/>
      <c r="SL136" s="40"/>
      <c r="SM136" s="72"/>
      <c r="SN136" s="73" t="str">
        <f t="shared" si="96"/>
        <v>47Added Service #2:List staff by title based on FTE allocation assigned to the new service6</v>
      </c>
      <c r="SO136" s="168">
        <f>IF(ST$266=Equivalencies!$AE$23,'Site 47'!$C134,HLOOKUP(CONCATENATE(SP$2,SO$1),$B$3:$UUU$272,ROW($J136)-2,FALSE))</f>
        <v>0</v>
      </c>
      <c r="SP136" s="168" t="e">
        <f>IF($S$264=Equivalencies!$AE$23,#REF!,HLOOKUP(CONCATENATE($O$2,SP$1),$B$3:$UUU$272,ROW(#REF!)-2,FALSE))</f>
        <v>#REF!</v>
      </c>
      <c r="SQ136" s="168" t="e">
        <f>IF($S$264=Equivalencies!$AE$23,#REF!,HLOOKUP(CONCATENATE($O$2,SQ$1),$B$3:$UUU$272,ROW(SM136)-2,FALSE))</f>
        <v>#REF!</v>
      </c>
      <c r="SR136" s="81">
        <f>IF(ST$266=Equivalencies!$AE$23,'Site 47'!$F134,HLOOKUP(CONCATENATE(SP$2,SR$1),$B$3:$UUU$272,ROW($M136)-2,FALSE))</f>
        <v>0</v>
      </c>
      <c r="SS136" s="81">
        <f>IF(ST$266=Equivalencies!$AE$23,'Site 47'!$G134,HLOOKUP(CONCATENATE(SP$2,SS$1),$B$3:$UUU$272,ROW($N136)-2,FALSE))</f>
        <v>0</v>
      </c>
      <c r="ST136" s="81">
        <f>IF(ST$266=Equivalencies!$AE$23,'Site 47'!$H134,HLOOKUP(CONCATENATE(SP$2,ST$1),$B$3:$UUU$272,ROW($O136)-2,FALSE))</f>
        <v>0</v>
      </c>
      <c r="SU136" s="40"/>
      <c r="SV136" s="40"/>
      <c r="SW136" s="40"/>
      <c r="SX136" s="72"/>
      <c r="SY136" s="73" t="str">
        <f t="shared" si="97"/>
        <v>48Added Service #2:List staff by title based on FTE allocation assigned to the new service6</v>
      </c>
      <c r="SZ136" s="168">
        <f>IF(TE$266=Equivalencies!$AE$23,'Site 48'!$C134,HLOOKUP(CONCATENATE(TA$2,SZ$1),$B$3:$UUU$272,ROW($J136)-2,FALSE))</f>
        <v>0</v>
      </c>
      <c r="TA136" s="168" t="e">
        <f>IF($S$264=Equivalencies!$AE$23,#REF!,HLOOKUP(CONCATENATE($O$2,TA$1),$B$3:$UUU$272,ROW(#REF!)-2,FALSE))</f>
        <v>#REF!</v>
      </c>
      <c r="TB136" s="168" t="e">
        <f>IF($S$264=Equivalencies!$AE$23,#REF!,HLOOKUP(CONCATENATE($O$2,TB$1),$B$3:$UUU$272,ROW(SX136)-2,FALSE))</f>
        <v>#REF!</v>
      </c>
      <c r="TC136" s="81">
        <f>IF(TE$266=Equivalencies!$AE$23,'Site 48'!$F134,HLOOKUP(CONCATENATE(TA$2,TC$1),$B$3:$UUU$272,ROW($M136)-2,FALSE))</f>
        <v>0</v>
      </c>
      <c r="TD136" s="81">
        <f>IF(TE$266=Equivalencies!$AE$23,'Site 48'!$G134,HLOOKUP(CONCATENATE(TA$2,TD$1),$B$3:$UUU$272,ROW($N136)-2,FALSE))</f>
        <v>0</v>
      </c>
      <c r="TE136" s="81">
        <f>IF(TE$266=Equivalencies!$AE$23,'Site 48'!$H134,HLOOKUP(CONCATENATE(TA$2,TE$1),$B$3:$UUU$272,ROW($O136)-2,FALSE))</f>
        <v>0</v>
      </c>
      <c r="TF136" s="40"/>
      <c r="TG136" s="40"/>
      <c r="TH136" s="40"/>
      <c r="TI136" s="72"/>
      <c r="TJ136" s="73" t="str">
        <f t="shared" si="98"/>
        <v>49Added Service #2:List staff by title based on FTE allocation assigned to the new service6</v>
      </c>
      <c r="TK136" s="168">
        <f>IF(TP$266=Equivalencies!$AE$23,'Site 49'!$C134,HLOOKUP(CONCATENATE(TL$2,TK$1),$B$3:$UUU$272,ROW($J136)-2,FALSE))</f>
        <v>0</v>
      </c>
      <c r="TL136" s="168" t="e">
        <f>IF($S$264=Equivalencies!$AE$23,#REF!,HLOOKUP(CONCATENATE($O$2,TL$1),$B$3:$UUU$272,ROW(#REF!)-2,FALSE))</f>
        <v>#REF!</v>
      </c>
      <c r="TM136" s="168" t="e">
        <f>IF($S$264=Equivalencies!$AE$23,#REF!,HLOOKUP(CONCATENATE($O$2,TM$1),$B$3:$UUU$272,ROW(TI136)-2,FALSE))</f>
        <v>#REF!</v>
      </c>
      <c r="TN136" s="81">
        <f>IF(TP$266=Equivalencies!$AE$23,'Site 49'!$F134,HLOOKUP(CONCATENATE(TL$2,TN$1),$B$3:$UUU$272,ROW($M136)-2,FALSE))</f>
        <v>0</v>
      </c>
      <c r="TO136" s="81">
        <f>IF(TP$266=Equivalencies!$AE$23,'Site 49'!$G134,HLOOKUP(CONCATENATE(TL$2,TO$1),$B$3:$UUU$272,ROW($N136)-2,FALSE))</f>
        <v>0</v>
      </c>
      <c r="TP136" s="81">
        <f>IF(TP$266=Equivalencies!$AE$23,'Site 49'!$H134,HLOOKUP(CONCATENATE(TL$2,TP$1),$B$3:$UUU$272,ROW($O136)-2,FALSE))</f>
        <v>0</v>
      </c>
      <c r="TQ136" s="40"/>
      <c r="TR136" s="40"/>
      <c r="TS136" s="40"/>
      <c r="TT136" s="72"/>
      <c r="TU136" s="73" t="str">
        <f t="shared" si="99"/>
        <v>50Added Service #2:List staff by title based on FTE allocation assigned to the new service6</v>
      </c>
      <c r="TV136" s="168">
        <f>IF(UA$266=Equivalencies!$AE$23,'Site 50'!$C134,HLOOKUP(CONCATENATE(TW$2,TV$1),$B$3:$UUU$272,ROW($J136)-2,FALSE))</f>
        <v>0</v>
      </c>
      <c r="TW136" s="168" t="e">
        <f>IF($S$264=Equivalencies!$AE$23,#REF!,HLOOKUP(CONCATENATE($O$2,TW$1),$B$3:$UUU$272,ROW(#REF!)-2,FALSE))</f>
        <v>#REF!</v>
      </c>
      <c r="TX136" s="168" t="e">
        <f>IF($S$264=Equivalencies!$AE$23,#REF!,HLOOKUP(CONCATENATE($O$2,TX$1),$B$3:$UUU$272,ROW(TT136)-2,FALSE))</f>
        <v>#REF!</v>
      </c>
      <c r="TY136" s="81">
        <f>IF(UA$266=Equivalencies!$AE$23,'Site 50'!$F134,HLOOKUP(CONCATENATE(TW$2,TY$1),$B$3:$UUU$272,ROW($M136)-2,FALSE))</f>
        <v>0</v>
      </c>
      <c r="TZ136" s="81">
        <f>IF(UA$266=Equivalencies!$AE$23,'Site 50'!$G134,HLOOKUP(CONCATENATE(TW$2,TZ$1),$B$3:$UUU$272,ROW($N136)-2,FALSE))</f>
        <v>0</v>
      </c>
      <c r="UA136" s="81">
        <f>IF(UA$266=Equivalencies!$AE$23,'Site 50'!$H134,HLOOKUP(CONCATENATE(TW$2,UA$1),$B$3:$UUU$272,ROW($O136)-2,FALSE))</f>
        <v>0</v>
      </c>
      <c r="UB136" s="40"/>
      <c r="UC136" s="40"/>
      <c r="UD136" s="40"/>
      <c r="UE136" s="72"/>
    </row>
    <row r="137" spans="1:551" x14ac:dyDescent="0.25">
      <c r="A137" s="75">
        <v>7</v>
      </c>
      <c r="B137" s="73" t="str">
        <f t="shared" si="50"/>
        <v>1Added Service #2:List staff by title based on FTE allocation assigned to the new service7</v>
      </c>
      <c r="C137" s="168">
        <f>IF(H$266=Equivalencies!$AE$23,'Site 1'!$C135,HLOOKUP(CONCATENATE(D$2,C$1),$B$3:$UUU$272,ROW($J137)-2,FALSE))</f>
        <v>0</v>
      </c>
      <c r="D137" s="168" t="e">
        <f>IF($S$264=Equivalencies!$AE$23,#REF!,HLOOKUP(CONCATENATE($O$2,D$1),$B$3:$UUU$272,ROW(#REF!)-2,FALSE))</f>
        <v>#REF!</v>
      </c>
      <c r="E137" s="168" t="e">
        <f>IF($S$264=Equivalencies!$AE$23,#REF!,HLOOKUP(CONCATENATE($O$2,E$1),$B$3:$UUU$272,ROW(A137)-2,FALSE))</f>
        <v>#REF!</v>
      </c>
      <c r="F137" s="81">
        <f>IF(H$266=Equivalencies!$AE$23,'Site 1'!$F135,HLOOKUP(CONCATENATE(D$2,F$1),$B$3:$UUU$272,ROW($M137)-2,FALSE))</f>
        <v>0</v>
      </c>
      <c r="G137" s="81">
        <f>IF(H$266=Equivalencies!$AE$23,'Site 1'!$G135,HLOOKUP(CONCATENATE(D$2,G$1),$B$3:$UUU$272,ROW($N137)-2,FALSE))</f>
        <v>0</v>
      </c>
      <c r="H137" s="81">
        <f>IF(H$266=Equivalencies!$AE$23,'Site 1'!$H135,HLOOKUP(CONCATENATE(D$2,H$1),$B$3:$UUU$272,ROW($O137)-2,FALSE))</f>
        <v>0</v>
      </c>
      <c r="I137" s="40"/>
      <c r="J137" s="40"/>
      <c r="K137" s="40"/>
      <c r="L137" s="72"/>
      <c r="M137" s="73" t="str">
        <f t="shared" si="51"/>
        <v>2Added Service #2:List staff by title based on FTE allocation assigned to the new service7</v>
      </c>
      <c r="N137" s="168">
        <f>IF(S$266=Equivalencies!$AE$23,'Site 2'!$C135,HLOOKUP(CONCATENATE(O$2,N$1),$B$3:$UUU$272,ROW($J137)-2,FALSE))</f>
        <v>0</v>
      </c>
      <c r="O137" s="168" t="e">
        <f>IF($S$264=Equivalencies!$AE$23,#REF!,HLOOKUP(CONCATENATE($O$2,O$1),$B$3:$UUU$272,ROW(#REF!)-2,FALSE))</f>
        <v>#REF!</v>
      </c>
      <c r="P137" s="168" t="e">
        <f>IF($S$264=Equivalencies!$AE$23,#REF!,HLOOKUP(CONCATENATE($O$2,P$1),$B$3:$UUU$272,ROW(L137)-2,FALSE))</f>
        <v>#REF!</v>
      </c>
      <c r="Q137" s="81">
        <f>IF(S$266=Equivalencies!$AE$23,'Site 2'!$F135,HLOOKUP(CONCATENATE(O$2,Q$1),$B$3:$UUU$272,ROW($M137)-2,FALSE))</f>
        <v>0</v>
      </c>
      <c r="R137" s="81">
        <f>IF(S$266=Equivalencies!$AE$23,'Site 2'!$G135,HLOOKUP(CONCATENATE(O$2,R$1),$B$3:$UUU$272,ROW($N137)-2,FALSE))</f>
        <v>0</v>
      </c>
      <c r="S137" s="81">
        <f>IF(S$266=Equivalencies!$AE$23,'Site 2'!$H135,HLOOKUP(CONCATENATE(O$2,S$1),$B$3:$UUU$272,ROW($O137)-2,FALSE))</f>
        <v>0</v>
      </c>
      <c r="T137" s="40"/>
      <c r="U137" s="40"/>
      <c r="V137" s="40"/>
      <c r="W137" s="72"/>
      <c r="X137" s="73" t="str">
        <f t="shared" si="52"/>
        <v>3Added Service #2:List staff by title based on FTE allocation assigned to the new service7</v>
      </c>
      <c r="Y137" s="168">
        <f>IF(AD$266=Equivalencies!$AE$23,'Site 3'!$C135,HLOOKUP(CONCATENATE(Z$2,Y$1),$B$3:$UUU$272,ROW($J137)-2,FALSE))</f>
        <v>0</v>
      </c>
      <c r="Z137" s="168" t="e">
        <f>IF($S$264=Equivalencies!$AE$23,#REF!,HLOOKUP(CONCATENATE($O$2,Z$1),$B$3:$UUU$272,ROW(#REF!)-2,FALSE))</f>
        <v>#REF!</v>
      </c>
      <c r="AA137" s="168" t="e">
        <f>IF($S$264=Equivalencies!$AE$23,#REF!,HLOOKUP(CONCATENATE($O$2,AA$1),$B$3:$UUU$272,ROW(W137)-2,FALSE))</f>
        <v>#REF!</v>
      </c>
      <c r="AB137" s="81">
        <f>IF(AD$266=Equivalencies!$AE$23,'Site 3'!$F135,HLOOKUP(CONCATENATE(Z$2,AB$1),$B$3:$UUU$272,ROW($M137)-2,FALSE))</f>
        <v>0</v>
      </c>
      <c r="AC137" s="81">
        <f>IF(AD$266=Equivalencies!$AE$23,'Site 3'!$G135,HLOOKUP(CONCATENATE(Z$2,AC$1),$B$3:$UUU$272,ROW($N137)-2,FALSE))</f>
        <v>0</v>
      </c>
      <c r="AD137" s="81">
        <f>IF(AD$266=Equivalencies!$AE$23,'Site 3'!$H135,HLOOKUP(CONCATENATE(Z$2,AD$1),$B$3:$UUU$272,ROW($O137)-2,FALSE))</f>
        <v>0</v>
      </c>
      <c r="AE137" s="40"/>
      <c r="AF137" s="40"/>
      <c r="AG137" s="40"/>
      <c r="AH137" s="72"/>
      <c r="AI137" s="73" t="str">
        <f t="shared" si="53"/>
        <v>4Added Service #2:List staff by title based on FTE allocation assigned to the new service7</v>
      </c>
      <c r="AJ137" s="168">
        <f>IF(AO$266=Equivalencies!$AE$23,'Site 4'!$C135,HLOOKUP(CONCATENATE(AK$2,AJ$1),$B$3:$UUU$272,ROW($J137)-2,FALSE))</f>
        <v>0</v>
      </c>
      <c r="AK137" s="168" t="e">
        <f>IF($S$264=Equivalencies!$AE$23,#REF!,HLOOKUP(CONCATENATE($O$2,AK$1),$B$3:$UUU$272,ROW(#REF!)-2,FALSE))</f>
        <v>#REF!</v>
      </c>
      <c r="AL137" s="168" t="e">
        <f>IF($S$264=Equivalencies!$AE$23,#REF!,HLOOKUP(CONCATENATE($O$2,AL$1),$B$3:$UUU$272,ROW(AH137)-2,FALSE))</f>
        <v>#REF!</v>
      </c>
      <c r="AM137" s="81">
        <f>IF(AO$266=Equivalencies!$AE$23,'Site 4'!$F135,HLOOKUP(CONCATENATE(AK$2,AM$1),$B$3:$UUU$272,ROW($M137)-2,FALSE))</f>
        <v>0</v>
      </c>
      <c r="AN137" s="81">
        <f>IF(AO$266=Equivalencies!$AE$23,'Site 4'!$G135,HLOOKUP(CONCATENATE(AK$2,AN$1),$B$3:$UUU$272,ROW($N137)-2,FALSE))</f>
        <v>0</v>
      </c>
      <c r="AO137" s="81">
        <f>IF(AO$266=Equivalencies!$AE$23,'Site 4'!$H135,HLOOKUP(CONCATENATE(AK$2,AO$1),$B$3:$UUU$272,ROW($O137)-2,FALSE))</f>
        <v>0</v>
      </c>
      <c r="AP137" s="40"/>
      <c r="AQ137" s="40"/>
      <c r="AR137" s="40"/>
      <c r="AS137" s="72"/>
      <c r="AT137" s="73" t="str">
        <f t="shared" si="54"/>
        <v>5Added Service #2:List staff by title based on FTE allocation assigned to the new service7</v>
      </c>
      <c r="AU137" s="168">
        <f>IF(AZ$266=Equivalencies!$AE$23,'Site 5'!$C135,HLOOKUP(CONCATENATE(AV$2,AU$1),$B$3:$UUU$272,ROW($J137)-2,FALSE))</f>
        <v>0</v>
      </c>
      <c r="AV137" s="168" t="e">
        <f>IF($S$264=Equivalencies!$AE$23,#REF!,HLOOKUP(CONCATENATE($O$2,AV$1),$B$3:$UUU$272,ROW(#REF!)-2,FALSE))</f>
        <v>#REF!</v>
      </c>
      <c r="AW137" s="168" t="e">
        <f>IF($S$264=Equivalencies!$AE$23,#REF!,HLOOKUP(CONCATENATE($O$2,AW$1),$B$3:$UUU$272,ROW(AS137)-2,FALSE))</f>
        <v>#REF!</v>
      </c>
      <c r="AX137" s="81">
        <f>IF(AZ$266=Equivalencies!$AE$23,'Site 5'!$F135,HLOOKUP(CONCATENATE(AV$2,AX$1),$B$3:$UUU$272,ROW($M137)-2,FALSE))</f>
        <v>0</v>
      </c>
      <c r="AY137" s="81">
        <f>IF(AZ$266=Equivalencies!$AE$23,'Site 5'!$G135,HLOOKUP(CONCATENATE(AV$2,AY$1),$B$3:$UUU$272,ROW($N137)-2,FALSE))</f>
        <v>0</v>
      </c>
      <c r="AZ137" s="81">
        <f>IF(AZ$266=Equivalencies!$AE$23,'Site 5'!$H135,HLOOKUP(CONCATENATE(AV$2,AZ$1),$B$3:$UUU$272,ROW($O137)-2,FALSE))</f>
        <v>0</v>
      </c>
      <c r="BA137" s="40"/>
      <c r="BB137" s="40"/>
      <c r="BC137" s="40"/>
      <c r="BD137" s="72"/>
      <c r="BE137" s="73" t="str">
        <f t="shared" si="55"/>
        <v>6Added Service #2:List staff by title based on FTE allocation assigned to the new service7</v>
      </c>
      <c r="BF137" s="168">
        <f>IF(BK$266=Equivalencies!$AE$23,'Site 6'!$C135,HLOOKUP(CONCATENATE(BG$2,BF$1),$B$3:$UUU$272,ROW($J137)-2,FALSE))</f>
        <v>0</v>
      </c>
      <c r="BG137" s="168" t="e">
        <f>IF($S$264=Equivalencies!$AE$23,#REF!,HLOOKUP(CONCATENATE($O$2,BG$1),$B$3:$UUU$272,ROW(#REF!)-2,FALSE))</f>
        <v>#REF!</v>
      </c>
      <c r="BH137" s="168" t="e">
        <f>IF($S$264=Equivalencies!$AE$23,#REF!,HLOOKUP(CONCATENATE($O$2,BH$1),$B$3:$UUU$272,ROW(BD137)-2,FALSE))</f>
        <v>#REF!</v>
      </c>
      <c r="BI137" s="81">
        <f>IF(BK$266=Equivalencies!$AE$23,'Site 6'!$F135,HLOOKUP(CONCATENATE(BG$2,BI$1),$B$3:$UUU$272,ROW($M137)-2,FALSE))</f>
        <v>0</v>
      </c>
      <c r="BJ137" s="81">
        <f>IF(BK$266=Equivalencies!$AE$23,'Site 6'!$G135,HLOOKUP(CONCATENATE(BG$2,BJ$1),$B$3:$UUU$272,ROW($N137)-2,FALSE))</f>
        <v>0</v>
      </c>
      <c r="BK137" s="81">
        <f>IF(BK$266=Equivalencies!$AE$23,'Site 6'!$H135,HLOOKUP(CONCATENATE(BG$2,BK$1),$B$3:$UUU$272,ROW($O137)-2,FALSE))</f>
        <v>0</v>
      </c>
      <c r="BL137" s="40"/>
      <c r="BM137" s="40"/>
      <c r="BN137" s="40"/>
      <c r="BO137" s="72"/>
      <c r="BP137" s="73" t="str">
        <f t="shared" si="56"/>
        <v>7Added Service #2:List staff by title based on FTE allocation assigned to the new service7</v>
      </c>
      <c r="BQ137" s="168">
        <f>IF(BV$266=Equivalencies!$AE$23,'Site 7'!$C135,HLOOKUP(CONCATENATE(BR$2,BQ$1),$B$3:$UUU$272,ROW($J137)-2,FALSE))</f>
        <v>0</v>
      </c>
      <c r="BR137" s="168" t="e">
        <f>IF($S$264=Equivalencies!$AE$23,#REF!,HLOOKUP(CONCATENATE($O$2,BR$1),$B$3:$UUU$272,ROW(#REF!)-2,FALSE))</f>
        <v>#REF!</v>
      </c>
      <c r="BS137" s="168" t="e">
        <f>IF($S$264=Equivalencies!$AE$23,#REF!,HLOOKUP(CONCATENATE($O$2,BS$1),$B$3:$UUU$272,ROW(BO137)-2,FALSE))</f>
        <v>#REF!</v>
      </c>
      <c r="BT137" s="81">
        <f>IF(BV$266=Equivalencies!$AE$23,'Site 7'!$F135,HLOOKUP(CONCATENATE(BR$2,BT$1),$B$3:$UUU$272,ROW($M137)-2,FALSE))</f>
        <v>0</v>
      </c>
      <c r="BU137" s="81">
        <f>IF(BV$266=Equivalencies!$AE$23,'Site 7'!$G135,HLOOKUP(CONCATENATE(BR$2,BU$1),$B$3:$UUU$272,ROW($N137)-2,FALSE))</f>
        <v>0</v>
      </c>
      <c r="BV137" s="81">
        <f>IF(BV$266=Equivalencies!$AE$23,'Site 7'!$H135,HLOOKUP(CONCATENATE(BR$2,BV$1),$B$3:$UUU$272,ROW($O137)-2,FALSE))</f>
        <v>0</v>
      </c>
      <c r="BW137" s="40"/>
      <c r="BX137" s="40"/>
      <c r="BY137" s="40"/>
      <c r="BZ137" s="72"/>
      <c r="CA137" s="73" t="str">
        <f t="shared" si="57"/>
        <v>8Added Service #2:List staff by title based on FTE allocation assigned to the new service7</v>
      </c>
      <c r="CB137" s="168">
        <f>IF(CG$266=Equivalencies!$AE$23,'Site 8'!$C135,HLOOKUP(CONCATENATE(CC$2,CB$1),$B$3:$UUU$272,ROW($J137)-2,FALSE))</f>
        <v>0</v>
      </c>
      <c r="CC137" s="168" t="e">
        <f>IF($S$264=Equivalencies!$AE$23,#REF!,HLOOKUP(CONCATENATE($O$2,CC$1),$B$3:$UUU$272,ROW(#REF!)-2,FALSE))</f>
        <v>#REF!</v>
      </c>
      <c r="CD137" s="168" t="e">
        <f>IF($S$264=Equivalencies!$AE$23,#REF!,HLOOKUP(CONCATENATE($O$2,CD$1),$B$3:$UUU$272,ROW(BZ137)-2,FALSE))</f>
        <v>#REF!</v>
      </c>
      <c r="CE137" s="81">
        <f>IF(CG$266=Equivalencies!$AE$23,'Site 8'!$F135,HLOOKUP(CONCATENATE(CC$2,CE$1),$B$3:$UUU$272,ROW($M137)-2,FALSE))</f>
        <v>0</v>
      </c>
      <c r="CF137" s="81">
        <f>IF(CG$266=Equivalencies!$AE$23,'Site 8'!$G135,HLOOKUP(CONCATENATE(CC$2,CF$1),$B$3:$UUU$272,ROW($N137)-2,FALSE))</f>
        <v>0</v>
      </c>
      <c r="CG137" s="81">
        <f>IF(CG$266=Equivalencies!$AE$23,'Site 8'!$H135,HLOOKUP(CONCATENATE(CC$2,CG$1),$B$3:$UUU$272,ROW($O137)-2,FALSE))</f>
        <v>0</v>
      </c>
      <c r="CH137" s="40"/>
      <c r="CI137" s="40"/>
      <c r="CJ137" s="40"/>
      <c r="CK137" s="72"/>
      <c r="CL137" s="73" t="str">
        <f t="shared" si="58"/>
        <v>9Added Service #2:List staff by title based on FTE allocation assigned to the new service7</v>
      </c>
      <c r="CM137" s="168">
        <f>IF(CR$266=Equivalencies!$AE$23,'Site 9'!$C135,HLOOKUP(CONCATENATE(CN$2,CM$1),$B$3:$UUU$272,ROW($J137)-2,FALSE))</f>
        <v>0</v>
      </c>
      <c r="CN137" s="168" t="e">
        <f>IF($S$264=Equivalencies!$AE$23,#REF!,HLOOKUP(CONCATENATE($O$2,CN$1),$B$3:$UUU$272,ROW(#REF!)-2,FALSE))</f>
        <v>#REF!</v>
      </c>
      <c r="CO137" s="168" t="e">
        <f>IF($S$264=Equivalencies!$AE$23,#REF!,HLOOKUP(CONCATENATE($O$2,CO$1),$B$3:$UUU$272,ROW(CK137)-2,FALSE))</f>
        <v>#REF!</v>
      </c>
      <c r="CP137" s="81">
        <f>IF(CR$266=Equivalencies!$AE$23,'Site 9'!$F135,HLOOKUP(CONCATENATE(CN$2,CP$1),$B$3:$UUU$272,ROW($M137)-2,FALSE))</f>
        <v>0</v>
      </c>
      <c r="CQ137" s="81">
        <f>IF(CR$266=Equivalencies!$AE$23,'Site 9'!$G135,HLOOKUP(CONCATENATE(CN$2,CQ$1),$B$3:$UUU$272,ROW($N137)-2,FALSE))</f>
        <v>0</v>
      </c>
      <c r="CR137" s="81">
        <f>IF(CR$266=Equivalencies!$AE$23,'Site 9'!$H135,HLOOKUP(CONCATENATE(CN$2,CR$1),$B$3:$UUU$272,ROW($O137)-2,FALSE))</f>
        <v>0</v>
      </c>
      <c r="CS137" s="40"/>
      <c r="CT137" s="40"/>
      <c r="CU137" s="40"/>
      <c r="CV137" s="72"/>
      <c r="CW137" s="73" t="str">
        <f t="shared" si="59"/>
        <v>10Added Service #2:List staff by title based on FTE allocation assigned to the new service7</v>
      </c>
      <c r="CX137" s="168">
        <f>IF(DC$266=Equivalencies!$AE$23,'Site 10'!$C135,HLOOKUP(CONCATENATE(CY$2,CX$1),$B$3:$UUU$272,ROW($J137)-2,FALSE))</f>
        <v>0</v>
      </c>
      <c r="CY137" s="168" t="e">
        <f>IF($S$264=Equivalencies!$AE$23,#REF!,HLOOKUP(CONCATENATE($O$2,CY$1),$B$3:$UUU$272,ROW(#REF!)-2,FALSE))</f>
        <v>#REF!</v>
      </c>
      <c r="CZ137" s="168" t="e">
        <f>IF($S$264=Equivalencies!$AE$23,#REF!,HLOOKUP(CONCATENATE($O$2,CZ$1),$B$3:$UUU$272,ROW(CV137)-2,FALSE))</f>
        <v>#REF!</v>
      </c>
      <c r="DA137" s="81">
        <f>IF(DC$266=Equivalencies!$AE$23,'Site 10'!$F135,HLOOKUP(CONCATENATE(CY$2,DA$1),$B$3:$UUU$272,ROW($M137)-2,FALSE))</f>
        <v>0</v>
      </c>
      <c r="DB137" s="81">
        <f>IF(DC$266=Equivalencies!$AE$23,'Site 10'!$G135,HLOOKUP(CONCATENATE(CY$2,DB$1),$B$3:$UUU$272,ROW($N137)-2,FALSE))</f>
        <v>0</v>
      </c>
      <c r="DC137" s="81">
        <f>IF(DC$266=Equivalencies!$AE$23,'Site 10'!$H135,HLOOKUP(CONCATENATE(CY$2,DC$1),$B$3:$UUU$272,ROW($O137)-2,FALSE))</f>
        <v>0</v>
      </c>
      <c r="DD137" s="40"/>
      <c r="DE137" s="40"/>
      <c r="DF137" s="40"/>
      <c r="DG137" s="72"/>
      <c r="DH137" s="73" t="str">
        <f t="shared" si="60"/>
        <v>11Added Service #2:List staff by title based on FTE allocation assigned to the new service7</v>
      </c>
      <c r="DI137" s="168">
        <f>IF(DN$266=Equivalencies!$AE$23,'Site 11'!$C135,HLOOKUP(CONCATENATE(DJ$2,DI$1),$B$3:$UUU$272,ROW($J137)-2,FALSE))</f>
        <v>0</v>
      </c>
      <c r="DJ137" s="168" t="e">
        <f>IF($S$264=Equivalencies!$AE$23,#REF!,HLOOKUP(CONCATENATE($O$2,DJ$1),$B$3:$UUU$272,ROW(#REF!)-2,FALSE))</f>
        <v>#REF!</v>
      </c>
      <c r="DK137" s="168" t="e">
        <f>IF($S$264=Equivalencies!$AE$23,#REF!,HLOOKUP(CONCATENATE($O$2,DK$1),$B$3:$UUU$272,ROW(DG137)-2,FALSE))</f>
        <v>#REF!</v>
      </c>
      <c r="DL137" s="81">
        <f>IF(DN$266=Equivalencies!$AE$23,'Site 11'!$F135,HLOOKUP(CONCATENATE(DJ$2,DL$1),$B$3:$UUU$272,ROW($M137)-2,FALSE))</f>
        <v>0</v>
      </c>
      <c r="DM137" s="81">
        <f>IF(DN$266=Equivalencies!$AE$23,'Site 11'!$G135,HLOOKUP(CONCATENATE(DJ$2,DM$1),$B$3:$UUU$272,ROW($N137)-2,FALSE))</f>
        <v>0</v>
      </c>
      <c r="DN137" s="81">
        <f>IF(DN$266=Equivalencies!$AE$23,'Site 11'!$H135,HLOOKUP(CONCATENATE(DJ$2,DN$1),$B$3:$UUU$272,ROW($O137)-2,FALSE))</f>
        <v>0</v>
      </c>
      <c r="DO137" s="40"/>
      <c r="DP137" s="40"/>
      <c r="DQ137" s="40"/>
      <c r="DR137" s="72"/>
      <c r="DS137" s="73" t="str">
        <f t="shared" si="61"/>
        <v>12Added Service #2:List staff by title based on FTE allocation assigned to the new service7</v>
      </c>
      <c r="DT137" s="168">
        <f>IF(DY$266=Equivalencies!$AE$23,'Site 12'!$C135,HLOOKUP(CONCATENATE(DU$2,DT$1),$B$3:$UUU$272,ROW($J137)-2,FALSE))</f>
        <v>0</v>
      </c>
      <c r="DU137" s="168" t="e">
        <f>IF($S$264=Equivalencies!$AE$23,#REF!,HLOOKUP(CONCATENATE($O$2,DU$1),$B$3:$UUU$272,ROW(#REF!)-2,FALSE))</f>
        <v>#REF!</v>
      </c>
      <c r="DV137" s="168" t="e">
        <f>IF($S$264=Equivalencies!$AE$23,#REF!,HLOOKUP(CONCATENATE($O$2,DV$1),$B$3:$UUU$272,ROW(DR137)-2,FALSE))</f>
        <v>#REF!</v>
      </c>
      <c r="DW137" s="81">
        <f>IF(DY$266=Equivalencies!$AE$23,'Site 12'!$F135,HLOOKUP(CONCATENATE(DU$2,DW$1),$B$3:$UUU$272,ROW($M137)-2,FALSE))</f>
        <v>0</v>
      </c>
      <c r="DX137" s="81">
        <f>IF(DY$266=Equivalencies!$AE$23,'Site 12'!$G135,HLOOKUP(CONCATENATE(DU$2,DX$1),$B$3:$UUU$272,ROW($N137)-2,FALSE))</f>
        <v>0</v>
      </c>
      <c r="DY137" s="81">
        <f>IF(DY$266=Equivalencies!$AE$23,'Site 12'!$H135,HLOOKUP(CONCATENATE(DU$2,DY$1),$B$3:$UUU$272,ROW($O137)-2,FALSE))</f>
        <v>0</v>
      </c>
      <c r="DZ137" s="40"/>
      <c r="EA137" s="40"/>
      <c r="EB137" s="40"/>
      <c r="EC137" s="72"/>
      <c r="ED137" s="73" t="str">
        <f t="shared" si="62"/>
        <v>13Added Service #2:List staff by title based on FTE allocation assigned to the new service7</v>
      </c>
      <c r="EE137" s="168">
        <f>IF(EJ$266=Equivalencies!$AE$23,'Site 13'!$C135,HLOOKUP(CONCATENATE(EF$2,EE$1),$B$3:$UUU$272,ROW($J137)-2,FALSE))</f>
        <v>0</v>
      </c>
      <c r="EF137" s="168" t="e">
        <f>IF($S$264=Equivalencies!$AE$23,#REF!,HLOOKUP(CONCATENATE($O$2,EF$1),$B$3:$UUU$272,ROW(#REF!)-2,FALSE))</f>
        <v>#REF!</v>
      </c>
      <c r="EG137" s="168" t="e">
        <f>IF($S$264=Equivalencies!$AE$23,#REF!,HLOOKUP(CONCATENATE($O$2,EG$1),$B$3:$UUU$272,ROW(EC137)-2,FALSE))</f>
        <v>#REF!</v>
      </c>
      <c r="EH137" s="81">
        <f>IF(EJ$266=Equivalencies!$AE$23,'Site 13'!$F135,HLOOKUP(CONCATENATE(EF$2,EH$1),$B$3:$UUU$272,ROW($M137)-2,FALSE))</f>
        <v>0</v>
      </c>
      <c r="EI137" s="81">
        <f>IF(EJ$266=Equivalencies!$AE$23,'Site 13'!$G135,HLOOKUP(CONCATENATE(EF$2,EI$1),$B$3:$UUU$272,ROW($N137)-2,FALSE))</f>
        <v>0</v>
      </c>
      <c r="EJ137" s="81">
        <f>IF(EJ$266=Equivalencies!$AE$23,'Site 13'!$H135,HLOOKUP(CONCATENATE(EF$2,EJ$1),$B$3:$UUU$272,ROW($O137)-2,FALSE))</f>
        <v>0</v>
      </c>
      <c r="EK137" s="40"/>
      <c r="EL137" s="40"/>
      <c r="EM137" s="40"/>
      <c r="EN137" s="72"/>
      <c r="EO137" s="73" t="str">
        <f t="shared" si="63"/>
        <v>14Added Service #2:List staff by title based on FTE allocation assigned to the new service7</v>
      </c>
      <c r="EP137" s="168">
        <f>IF(EU$266=Equivalencies!$AE$23,'Site 14'!$C135,HLOOKUP(CONCATENATE(EQ$2,EP$1),$B$3:$UUU$272,ROW($J137)-2,FALSE))</f>
        <v>0</v>
      </c>
      <c r="EQ137" s="168" t="e">
        <f>IF($S$264=Equivalencies!$AE$23,#REF!,HLOOKUP(CONCATENATE($O$2,EQ$1),$B$3:$UUU$272,ROW(#REF!)-2,FALSE))</f>
        <v>#REF!</v>
      </c>
      <c r="ER137" s="168" t="e">
        <f>IF($S$264=Equivalencies!$AE$23,#REF!,HLOOKUP(CONCATENATE($O$2,ER$1),$B$3:$UUU$272,ROW(EN137)-2,FALSE))</f>
        <v>#REF!</v>
      </c>
      <c r="ES137" s="81">
        <f>IF(EU$266=Equivalencies!$AE$23,'Site 14'!$F135,HLOOKUP(CONCATENATE(EQ$2,ES$1),$B$3:$UUU$272,ROW($M137)-2,FALSE))</f>
        <v>0</v>
      </c>
      <c r="ET137" s="81">
        <f>IF(EU$266=Equivalencies!$AE$23,'Site 14'!$G135,HLOOKUP(CONCATENATE(EQ$2,ET$1),$B$3:$UUU$272,ROW($N137)-2,FALSE))</f>
        <v>0</v>
      </c>
      <c r="EU137" s="81">
        <f>IF(EU$266=Equivalencies!$AE$23,'Site 14'!$H135,HLOOKUP(CONCATENATE(EQ$2,EU$1),$B$3:$UUU$272,ROW($O137)-2,FALSE))</f>
        <v>0</v>
      </c>
      <c r="EV137" s="40"/>
      <c r="EW137" s="40"/>
      <c r="EX137" s="40"/>
      <c r="EY137" s="72"/>
      <c r="EZ137" s="73" t="str">
        <f t="shared" si="64"/>
        <v>15Added Service #2:List staff by title based on FTE allocation assigned to the new service7</v>
      </c>
      <c r="FA137" s="168">
        <f>IF(FF$266=Equivalencies!$AE$23,'Site 15'!$C135,HLOOKUP(CONCATENATE(FB$2,FA$1),$B$3:$UUU$272,ROW($J137)-2,FALSE))</f>
        <v>0</v>
      </c>
      <c r="FB137" s="168" t="e">
        <f>IF($S$264=Equivalencies!$AE$23,#REF!,HLOOKUP(CONCATENATE($O$2,FB$1),$B$3:$UUU$272,ROW(#REF!)-2,FALSE))</f>
        <v>#REF!</v>
      </c>
      <c r="FC137" s="168" t="e">
        <f>IF($S$264=Equivalencies!$AE$23,#REF!,HLOOKUP(CONCATENATE($O$2,FC$1),$B$3:$UUU$272,ROW(EY137)-2,FALSE))</f>
        <v>#REF!</v>
      </c>
      <c r="FD137" s="81">
        <f>IF(FF$266=Equivalencies!$AE$23,'Site 15'!$F135,HLOOKUP(CONCATENATE(FB$2,FD$1),$B$3:$UUU$272,ROW($M137)-2,FALSE))</f>
        <v>0</v>
      </c>
      <c r="FE137" s="81">
        <f>IF(FF$266=Equivalencies!$AE$23,'Site 15'!$G135,HLOOKUP(CONCATENATE(FB$2,FE$1),$B$3:$UUU$272,ROW($N137)-2,FALSE))</f>
        <v>0</v>
      </c>
      <c r="FF137" s="81">
        <f>IF(FF$266=Equivalencies!$AE$23,'Site 15'!$H135,HLOOKUP(CONCATENATE(FB$2,FF$1),$B$3:$UUU$272,ROW($O137)-2,FALSE))</f>
        <v>0</v>
      </c>
      <c r="FG137" s="40"/>
      <c r="FH137" s="40"/>
      <c r="FI137" s="40"/>
      <c r="FJ137" s="72"/>
      <c r="FK137" s="73" t="str">
        <f t="shared" si="65"/>
        <v>16Added Service #2:List staff by title based on FTE allocation assigned to the new service7</v>
      </c>
      <c r="FL137" s="168">
        <f>IF(FQ$266=Equivalencies!$AE$23,'Site 16'!$C135,HLOOKUP(CONCATENATE(FM$2,FL$1),$B$3:$UUU$272,ROW($J137)-2,FALSE))</f>
        <v>0</v>
      </c>
      <c r="FM137" s="168" t="e">
        <f>IF($S$264=Equivalencies!$AE$23,#REF!,HLOOKUP(CONCATENATE($O$2,FM$1),$B$3:$UUU$272,ROW(#REF!)-2,FALSE))</f>
        <v>#REF!</v>
      </c>
      <c r="FN137" s="168" t="e">
        <f>IF($S$264=Equivalencies!$AE$23,#REF!,HLOOKUP(CONCATENATE($O$2,FN$1),$B$3:$UUU$272,ROW(FJ137)-2,FALSE))</f>
        <v>#REF!</v>
      </c>
      <c r="FO137" s="81">
        <f>IF(FQ$266=Equivalencies!$AE$23,'Site 16'!$F135,HLOOKUP(CONCATENATE(FM$2,FO$1),$B$3:$UUU$272,ROW($M137)-2,FALSE))</f>
        <v>0</v>
      </c>
      <c r="FP137" s="81">
        <f>IF(FQ$266=Equivalencies!$AE$23,'Site 16'!$G135,HLOOKUP(CONCATENATE(FM$2,FP$1),$B$3:$UUU$272,ROW($N137)-2,FALSE))</f>
        <v>0</v>
      </c>
      <c r="FQ137" s="81">
        <f>IF(FQ$266=Equivalencies!$AE$23,'Site 16'!$H135,HLOOKUP(CONCATENATE(FM$2,FQ$1),$B$3:$UUU$272,ROW($O137)-2,FALSE))</f>
        <v>0</v>
      </c>
      <c r="FR137" s="40"/>
      <c r="FS137" s="40"/>
      <c r="FT137" s="40"/>
      <c r="FU137" s="72"/>
      <c r="FV137" s="73" t="str">
        <f t="shared" si="66"/>
        <v>17Added Service #2:List staff by title based on FTE allocation assigned to the new service7</v>
      </c>
      <c r="FW137" s="168">
        <f>IF(GB$266=Equivalencies!$AE$23,'Site 17'!$C135,HLOOKUP(CONCATENATE(FX$2,FW$1),$B$3:$UUU$272,ROW($J137)-2,FALSE))</f>
        <v>0</v>
      </c>
      <c r="FX137" s="168" t="e">
        <f>IF($S$264=Equivalencies!$AE$23,#REF!,HLOOKUP(CONCATENATE($O$2,FX$1),$B$3:$UUU$272,ROW(#REF!)-2,FALSE))</f>
        <v>#REF!</v>
      </c>
      <c r="FY137" s="168" t="e">
        <f>IF($S$264=Equivalencies!$AE$23,#REF!,HLOOKUP(CONCATENATE($O$2,FY$1),$B$3:$UUU$272,ROW(FU137)-2,FALSE))</f>
        <v>#REF!</v>
      </c>
      <c r="FZ137" s="81">
        <f>IF(GB$266=Equivalencies!$AE$23,'Site 17'!$F135,HLOOKUP(CONCATENATE(FX$2,FZ$1),$B$3:$UUU$272,ROW($M137)-2,FALSE))</f>
        <v>0</v>
      </c>
      <c r="GA137" s="81">
        <f>IF(GB$266=Equivalencies!$AE$23,'Site 17'!$G135,HLOOKUP(CONCATENATE(FX$2,GA$1),$B$3:$UUU$272,ROW($N137)-2,FALSE))</f>
        <v>0</v>
      </c>
      <c r="GB137" s="81">
        <f>IF(GB$266=Equivalencies!$AE$23,'Site 17'!$H135,HLOOKUP(CONCATENATE(FX$2,GB$1),$B$3:$UUU$272,ROW($O137)-2,FALSE))</f>
        <v>0</v>
      </c>
      <c r="GC137" s="40"/>
      <c r="GD137" s="40"/>
      <c r="GE137" s="40"/>
      <c r="GF137" s="72"/>
      <c r="GG137" s="73" t="str">
        <f t="shared" si="67"/>
        <v>18Added Service #2:List staff by title based on FTE allocation assigned to the new service7</v>
      </c>
      <c r="GH137" s="168">
        <f>IF(GM$266=Equivalencies!$AE$23,'Site 18'!$C135,HLOOKUP(CONCATENATE(GI$2,GH$1),$B$3:$UUU$272,ROW($J137)-2,FALSE))</f>
        <v>0</v>
      </c>
      <c r="GI137" s="168" t="e">
        <f>IF($S$264=Equivalencies!$AE$23,#REF!,HLOOKUP(CONCATENATE($O$2,GI$1),$B$3:$UUU$272,ROW(#REF!)-2,FALSE))</f>
        <v>#REF!</v>
      </c>
      <c r="GJ137" s="168" t="e">
        <f>IF($S$264=Equivalencies!$AE$23,#REF!,HLOOKUP(CONCATENATE($O$2,GJ$1),$B$3:$UUU$272,ROW(GF137)-2,FALSE))</f>
        <v>#REF!</v>
      </c>
      <c r="GK137" s="81">
        <f>IF(GM$266=Equivalencies!$AE$23,'Site 18'!$F135,HLOOKUP(CONCATENATE(GI$2,GK$1),$B$3:$UUU$272,ROW($M137)-2,FALSE))</f>
        <v>0</v>
      </c>
      <c r="GL137" s="81">
        <f>IF(GM$266=Equivalencies!$AE$23,'Site 18'!$G135,HLOOKUP(CONCATENATE(GI$2,GL$1),$B$3:$UUU$272,ROW($N137)-2,FALSE))</f>
        <v>0</v>
      </c>
      <c r="GM137" s="81">
        <f>IF(GM$266=Equivalencies!$AE$23,'Site 18'!$H135,HLOOKUP(CONCATENATE(GI$2,GM$1),$B$3:$UUU$272,ROW($O137)-2,FALSE))</f>
        <v>0</v>
      </c>
      <c r="GN137" s="40"/>
      <c r="GO137" s="40"/>
      <c r="GP137" s="40"/>
      <c r="GQ137" s="72"/>
      <c r="GR137" s="73" t="str">
        <f t="shared" si="68"/>
        <v>19Added Service #2:List staff by title based on FTE allocation assigned to the new service7</v>
      </c>
      <c r="GS137" s="168">
        <f>IF(GX$266=Equivalencies!$AE$23,'Site 19'!$C135,HLOOKUP(CONCATENATE(GT$2,GS$1),$B$3:$UUU$272,ROW($J137)-2,FALSE))</f>
        <v>0</v>
      </c>
      <c r="GT137" s="168" t="e">
        <f>IF($S$264=Equivalencies!$AE$23,#REF!,HLOOKUP(CONCATENATE($O$2,GT$1),$B$3:$UUU$272,ROW(#REF!)-2,FALSE))</f>
        <v>#REF!</v>
      </c>
      <c r="GU137" s="168" t="e">
        <f>IF($S$264=Equivalencies!$AE$23,#REF!,HLOOKUP(CONCATENATE($O$2,GU$1),$B$3:$UUU$272,ROW(GQ137)-2,FALSE))</f>
        <v>#REF!</v>
      </c>
      <c r="GV137" s="81">
        <f>IF(GX$266=Equivalencies!$AE$23,'Site 19'!$F135,HLOOKUP(CONCATENATE(GT$2,GV$1),$B$3:$UUU$272,ROW($M137)-2,FALSE))</f>
        <v>0</v>
      </c>
      <c r="GW137" s="81">
        <f>IF(GX$266=Equivalencies!$AE$23,'Site 19'!$G135,HLOOKUP(CONCATENATE(GT$2,GW$1),$B$3:$UUU$272,ROW($N137)-2,FALSE))</f>
        <v>0</v>
      </c>
      <c r="GX137" s="81">
        <f>IF(GX$266=Equivalencies!$AE$23,'Site 19'!$H135,HLOOKUP(CONCATENATE(GT$2,GX$1),$B$3:$UUU$272,ROW($O137)-2,FALSE))</f>
        <v>0</v>
      </c>
      <c r="GY137" s="40"/>
      <c r="GZ137" s="40"/>
      <c r="HA137" s="40"/>
      <c r="HB137" s="72"/>
      <c r="HC137" s="73" t="str">
        <f t="shared" si="69"/>
        <v>20Added Service #2:List staff by title based on FTE allocation assigned to the new service7</v>
      </c>
      <c r="HD137" s="168">
        <f>IF(HI$266=Equivalencies!$AE$23,'Site 20'!$C135,HLOOKUP(CONCATENATE(HE$2,HD$1),$B$3:$UUU$272,ROW($J137)-2,FALSE))</f>
        <v>0</v>
      </c>
      <c r="HE137" s="168" t="e">
        <f>IF($S$264=Equivalencies!$AE$23,#REF!,HLOOKUP(CONCATENATE($O$2,HE$1),$B$3:$UUU$272,ROW(#REF!)-2,FALSE))</f>
        <v>#REF!</v>
      </c>
      <c r="HF137" s="168" t="e">
        <f>IF($S$264=Equivalencies!$AE$23,#REF!,HLOOKUP(CONCATENATE($O$2,HF$1),$B$3:$UUU$272,ROW(HB137)-2,FALSE))</f>
        <v>#REF!</v>
      </c>
      <c r="HG137" s="81">
        <f>IF(HI$266=Equivalencies!$AE$23,'Site 20'!$F135,HLOOKUP(CONCATENATE(HE$2,HG$1),$B$3:$UUU$272,ROW($M137)-2,FALSE))</f>
        <v>0</v>
      </c>
      <c r="HH137" s="81">
        <f>IF(HI$266=Equivalencies!$AE$23,'Site 20'!$G135,HLOOKUP(CONCATENATE(HE$2,HH$1),$B$3:$UUU$272,ROW($N137)-2,FALSE))</f>
        <v>0</v>
      </c>
      <c r="HI137" s="81">
        <f>IF(HI$266=Equivalencies!$AE$23,'Site 20'!$H135,HLOOKUP(CONCATENATE(HE$2,HI$1),$B$3:$UUU$272,ROW($O137)-2,FALSE))</f>
        <v>0</v>
      </c>
      <c r="HJ137" s="40"/>
      <c r="HK137" s="40"/>
      <c r="HL137" s="40"/>
      <c r="HM137" s="72"/>
      <c r="HN137" s="73" t="str">
        <f t="shared" si="70"/>
        <v>21Added Service #2:List staff by title based on FTE allocation assigned to the new service7</v>
      </c>
      <c r="HO137" s="168">
        <f>IF(HT$266=Equivalencies!$AE$23,'Site 21'!$C135,HLOOKUP(CONCATENATE(HP$2,HO$1),$B$3:$UUU$272,ROW($J137)-2,FALSE))</f>
        <v>0</v>
      </c>
      <c r="HP137" s="168" t="e">
        <f>IF($S$264=Equivalencies!$AE$23,#REF!,HLOOKUP(CONCATENATE($O$2,HP$1),$B$3:$UUU$272,ROW(#REF!)-2,FALSE))</f>
        <v>#REF!</v>
      </c>
      <c r="HQ137" s="168" t="e">
        <f>IF($S$264=Equivalencies!$AE$23,#REF!,HLOOKUP(CONCATENATE($O$2,HQ$1),$B$3:$UUU$272,ROW(HM137)-2,FALSE))</f>
        <v>#REF!</v>
      </c>
      <c r="HR137" s="81">
        <f>IF(HT$266=Equivalencies!$AE$23,'Site 21'!$F135,HLOOKUP(CONCATENATE(HP$2,HR$1),$B$3:$UUU$272,ROW($M137)-2,FALSE))</f>
        <v>0</v>
      </c>
      <c r="HS137" s="81">
        <f>IF(HT$266=Equivalencies!$AE$23,'Site 21'!$G135,HLOOKUP(CONCATENATE(HP$2,HS$1),$B$3:$UUU$272,ROW($N137)-2,FALSE))</f>
        <v>0</v>
      </c>
      <c r="HT137" s="81">
        <f>IF(HT$266=Equivalencies!$AE$23,'Site 21'!$H135,HLOOKUP(CONCATENATE(HP$2,HT$1),$B$3:$UUU$272,ROW($O137)-2,FALSE))</f>
        <v>0</v>
      </c>
      <c r="HU137" s="40"/>
      <c r="HV137" s="40"/>
      <c r="HW137" s="40"/>
      <c r="HX137" s="72"/>
      <c r="HY137" s="73" t="str">
        <f t="shared" si="71"/>
        <v>22Added Service #2:List staff by title based on FTE allocation assigned to the new service7</v>
      </c>
      <c r="HZ137" s="168">
        <f>IF(IE$266=Equivalencies!$AE$23,'Site 22'!$C135,HLOOKUP(CONCATENATE(IA$2,HZ$1),$B$3:$UUU$272,ROW($J137)-2,FALSE))</f>
        <v>0</v>
      </c>
      <c r="IA137" s="168" t="e">
        <f>IF($S$264=Equivalencies!$AE$23,#REF!,HLOOKUP(CONCATENATE($O$2,IA$1),$B$3:$UUU$272,ROW(#REF!)-2,FALSE))</f>
        <v>#REF!</v>
      </c>
      <c r="IB137" s="168" t="e">
        <f>IF($S$264=Equivalencies!$AE$23,#REF!,HLOOKUP(CONCATENATE($O$2,IB$1),$B$3:$UUU$272,ROW(HX137)-2,FALSE))</f>
        <v>#REF!</v>
      </c>
      <c r="IC137" s="81">
        <f>IF(IE$266=Equivalencies!$AE$23,'Site 22'!$F135,HLOOKUP(CONCATENATE(IA$2,IC$1),$B$3:$UUU$272,ROW($M137)-2,FALSE))</f>
        <v>0</v>
      </c>
      <c r="ID137" s="81">
        <f>IF(IE$266=Equivalencies!$AE$23,'Site 22'!$G135,HLOOKUP(CONCATENATE(IA$2,ID$1),$B$3:$UUU$272,ROW($N137)-2,FALSE))</f>
        <v>0</v>
      </c>
      <c r="IE137" s="81">
        <f>IF(IE$266=Equivalencies!$AE$23,'Site 22'!$H135,HLOOKUP(CONCATENATE(IA$2,IE$1),$B$3:$UUU$272,ROW($O137)-2,FALSE))</f>
        <v>0</v>
      </c>
      <c r="IF137" s="40"/>
      <c r="IG137" s="40"/>
      <c r="IH137" s="40"/>
      <c r="II137" s="72"/>
      <c r="IJ137" s="73" t="str">
        <f t="shared" si="72"/>
        <v>23Added Service #2:List staff by title based on FTE allocation assigned to the new service7</v>
      </c>
      <c r="IK137" s="168">
        <f>IF(IP$266=Equivalencies!$AE$23,'Site 23'!$C135,HLOOKUP(CONCATENATE(IL$2,IK$1),$B$3:$UUU$272,ROW($J137)-2,FALSE))</f>
        <v>0</v>
      </c>
      <c r="IL137" s="168" t="e">
        <f>IF($S$264=Equivalencies!$AE$23,#REF!,HLOOKUP(CONCATENATE($O$2,IL$1),$B$3:$UUU$272,ROW(#REF!)-2,FALSE))</f>
        <v>#REF!</v>
      </c>
      <c r="IM137" s="168" t="e">
        <f>IF($S$264=Equivalencies!$AE$23,#REF!,HLOOKUP(CONCATENATE($O$2,IM$1),$B$3:$UUU$272,ROW(II137)-2,FALSE))</f>
        <v>#REF!</v>
      </c>
      <c r="IN137" s="81">
        <f>IF(IP$266=Equivalencies!$AE$23,'Site 23'!$F135,HLOOKUP(CONCATENATE(IL$2,IN$1),$B$3:$UUU$272,ROW($M137)-2,FALSE))</f>
        <v>0</v>
      </c>
      <c r="IO137" s="81">
        <f>IF(IP$266=Equivalencies!$AE$23,'Site 23'!$G135,HLOOKUP(CONCATENATE(IL$2,IO$1),$B$3:$UUU$272,ROW($N137)-2,FALSE))</f>
        <v>0</v>
      </c>
      <c r="IP137" s="81">
        <f>IF(IP$266=Equivalencies!$AE$23,'Site 23'!$H135,HLOOKUP(CONCATENATE(IL$2,IP$1),$B$3:$UUU$272,ROW($O137)-2,FALSE))</f>
        <v>0</v>
      </c>
      <c r="IQ137" s="40"/>
      <c r="IR137" s="40"/>
      <c r="IS137" s="40"/>
      <c r="IT137" s="72"/>
      <c r="IU137" s="73" t="str">
        <f t="shared" si="73"/>
        <v>24Added Service #2:List staff by title based on FTE allocation assigned to the new service7</v>
      </c>
      <c r="IV137" s="168">
        <f>IF(JA$266=Equivalencies!$AE$23,'Site 24'!$C135,HLOOKUP(CONCATENATE(IW$2,IV$1),$B$3:$UUU$272,ROW($J137)-2,FALSE))</f>
        <v>0</v>
      </c>
      <c r="IW137" s="168" t="e">
        <f>IF($S$264=Equivalencies!$AE$23,#REF!,HLOOKUP(CONCATENATE($O$2,IW$1),$B$3:$UUU$272,ROW(#REF!)-2,FALSE))</f>
        <v>#REF!</v>
      </c>
      <c r="IX137" s="168" t="e">
        <f>IF($S$264=Equivalencies!$AE$23,#REF!,HLOOKUP(CONCATENATE($O$2,IX$1),$B$3:$UUU$272,ROW(IT137)-2,FALSE))</f>
        <v>#REF!</v>
      </c>
      <c r="IY137" s="81">
        <f>IF(JA$266=Equivalencies!$AE$23,'Site 24'!$F135,HLOOKUP(CONCATENATE(IW$2,IY$1),$B$3:$UUU$272,ROW($M137)-2,FALSE))</f>
        <v>0</v>
      </c>
      <c r="IZ137" s="81">
        <f>IF(JA$266=Equivalencies!$AE$23,'Site 24'!$G135,HLOOKUP(CONCATENATE(IW$2,IZ$1),$B$3:$UUU$272,ROW($N137)-2,FALSE))</f>
        <v>0</v>
      </c>
      <c r="JA137" s="81">
        <f>IF(JA$266=Equivalencies!$AE$23,'Site 24'!$H135,HLOOKUP(CONCATENATE(IW$2,JA$1),$B$3:$UUU$272,ROW($O137)-2,FALSE))</f>
        <v>0</v>
      </c>
      <c r="JB137" s="40"/>
      <c r="JC137" s="40"/>
      <c r="JD137" s="40"/>
      <c r="JE137" s="72"/>
      <c r="JF137" s="73" t="str">
        <f t="shared" si="74"/>
        <v>25Added Service #2:List staff by title based on FTE allocation assigned to the new service7</v>
      </c>
      <c r="JG137" s="168">
        <f>IF(JL$266=Equivalencies!$AE$23,'Site 25'!$C135,HLOOKUP(CONCATENATE(JH$2,JG$1),$B$3:$UUU$272,ROW($J137)-2,FALSE))</f>
        <v>0</v>
      </c>
      <c r="JH137" s="168" t="e">
        <f>IF($S$264=Equivalencies!$AE$23,#REF!,HLOOKUP(CONCATENATE($O$2,JH$1),$B$3:$UUU$272,ROW(#REF!)-2,FALSE))</f>
        <v>#REF!</v>
      </c>
      <c r="JI137" s="168" t="e">
        <f>IF($S$264=Equivalencies!$AE$23,#REF!,HLOOKUP(CONCATENATE($O$2,JI$1),$B$3:$UUU$272,ROW(JE137)-2,FALSE))</f>
        <v>#REF!</v>
      </c>
      <c r="JJ137" s="81">
        <f>IF(JL$266=Equivalencies!$AE$23,'Site 25'!$F135,HLOOKUP(CONCATENATE(JH$2,JJ$1),$B$3:$UUU$272,ROW($M137)-2,FALSE))</f>
        <v>0</v>
      </c>
      <c r="JK137" s="81">
        <f>IF(JL$266=Equivalencies!$AE$23,'Site 25'!$G135,HLOOKUP(CONCATENATE(JH$2,JK$1),$B$3:$UUU$272,ROW($N137)-2,FALSE))</f>
        <v>0</v>
      </c>
      <c r="JL137" s="81">
        <f>IF(JL$266=Equivalencies!$AE$23,'Site 25'!$H135,HLOOKUP(CONCATENATE(JH$2,JL$1),$B$3:$UUU$272,ROW($O137)-2,FALSE))</f>
        <v>0</v>
      </c>
      <c r="JM137" s="40"/>
      <c r="JN137" s="40"/>
      <c r="JO137" s="40"/>
      <c r="JP137" s="72"/>
      <c r="JQ137" s="73" t="str">
        <f t="shared" si="75"/>
        <v>26Added Service #2:List staff by title based on FTE allocation assigned to the new service7</v>
      </c>
      <c r="JR137" s="168">
        <f>IF(JW$266=Equivalencies!$AE$23,'Site 26'!$C135,HLOOKUP(CONCATENATE(JS$2,JR$1),$B$3:$UUU$272,ROW($J137)-2,FALSE))</f>
        <v>0</v>
      </c>
      <c r="JS137" s="168" t="e">
        <f>IF($S$264=Equivalencies!$AE$23,#REF!,HLOOKUP(CONCATENATE($O$2,JS$1),$B$3:$UUU$272,ROW(#REF!)-2,FALSE))</f>
        <v>#REF!</v>
      </c>
      <c r="JT137" s="168" t="e">
        <f>IF($S$264=Equivalencies!$AE$23,#REF!,HLOOKUP(CONCATENATE($O$2,JT$1),$B$3:$UUU$272,ROW(JP137)-2,FALSE))</f>
        <v>#REF!</v>
      </c>
      <c r="JU137" s="81">
        <f>IF(JW$266=Equivalencies!$AE$23,'Site 26'!$F135,HLOOKUP(CONCATENATE(JS$2,JU$1),$B$3:$UUU$272,ROW($M137)-2,FALSE))</f>
        <v>0</v>
      </c>
      <c r="JV137" s="81">
        <f>IF(JW$266=Equivalencies!$AE$23,'Site 26'!$G135,HLOOKUP(CONCATENATE(JS$2,JV$1),$B$3:$UUU$272,ROW($N137)-2,FALSE))</f>
        <v>0</v>
      </c>
      <c r="JW137" s="81">
        <f>IF(JW$266=Equivalencies!$AE$23,'Site 26'!$H135,HLOOKUP(CONCATENATE(JS$2,JW$1),$B$3:$UUU$272,ROW($O137)-2,FALSE))</f>
        <v>0</v>
      </c>
      <c r="JX137" s="40"/>
      <c r="JY137" s="40"/>
      <c r="JZ137" s="40"/>
      <c r="KA137" s="72"/>
      <c r="KB137" s="73" t="str">
        <f t="shared" si="76"/>
        <v>27Added Service #2:List staff by title based on FTE allocation assigned to the new service7</v>
      </c>
      <c r="KC137" s="168">
        <f>IF(KH$266=Equivalencies!$AE$23,'Site 27'!$C135,HLOOKUP(CONCATENATE(KD$2,KC$1),$B$3:$UUU$272,ROW($J137)-2,FALSE))</f>
        <v>0</v>
      </c>
      <c r="KD137" s="168" t="e">
        <f>IF($S$264=Equivalencies!$AE$23,#REF!,HLOOKUP(CONCATENATE($O$2,KD$1),$B$3:$UUU$272,ROW(#REF!)-2,FALSE))</f>
        <v>#REF!</v>
      </c>
      <c r="KE137" s="168" t="e">
        <f>IF($S$264=Equivalencies!$AE$23,#REF!,HLOOKUP(CONCATENATE($O$2,KE$1),$B$3:$UUU$272,ROW(KA137)-2,FALSE))</f>
        <v>#REF!</v>
      </c>
      <c r="KF137" s="81">
        <f>IF(KH$266=Equivalencies!$AE$23,'Site 27'!$F135,HLOOKUP(CONCATENATE(KD$2,KF$1),$B$3:$UUU$272,ROW($M137)-2,FALSE))</f>
        <v>0</v>
      </c>
      <c r="KG137" s="81">
        <f>IF(KH$266=Equivalencies!$AE$23,'Site 27'!$G135,HLOOKUP(CONCATENATE(KD$2,KG$1),$B$3:$UUU$272,ROW($N137)-2,FALSE))</f>
        <v>0</v>
      </c>
      <c r="KH137" s="81">
        <f>IF(KH$266=Equivalencies!$AE$23,'Site 27'!$H135,HLOOKUP(CONCATENATE(KD$2,KH$1),$B$3:$UUU$272,ROW($O137)-2,FALSE))</f>
        <v>0</v>
      </c>
      <c r="KI137" s="40"/>
      <c r="KJ137" s="40"/>
      <c r="KK137" s="40"/>
      <c r="KL137" s="72"/>
      <c r="KM137" s="73" t="str">
        <f t="shared" si="77"/>
        <v>28Added Service #2:List staff by title based on FTE allocation assigned to the new service7</v>
      </c>
      <c r="KN137" s="168">
        <f>IF(KS$266=Equivalencies!$AE$23,'Site 28'!$C135,HLOOKUP(CONCATENATE(KO$2,KN$1),$B$3:$UUU$272,ROW($J137)-2,FALSE))</f>
        <v>0</v>
      </c>
      <c r="KO137" s="168" t="e">
        <f>IF($S$264=Equivalencies!$AE$23,#REF!,HLOOKUP(CONCATENATE($O$2,KO$1),$B$3:$UUU$272,ROW(#REF!)-2,FALSE))</f>
        <v>#REF!</v>
      </c>
      <c r="KP137" s="168" t="e">
        <f>IF($S$264=Equivalencies!$AE$23,#REF!,HLOOKUP(CONCATENATE($O$2,KP$1),$B$3:$UUU$272,ROW(KL137)-2,FALSE))</f>
        <v>#REF!</v>
      </c>
      <c r="KQ137" s="81">
        <f>IF(KS$266=Equivalencies!$AE$23,'Site 28'!$F135,HLOOKUP(CONCATENATE(KO$2,KQ$1),$B$3:$UUU$272,ROW($M137)-2,FALSE))</f>
        <v>0</v>
      </c>
      <c r="KR137" s="81">
        <f>IF(KS$266=Equivalencies!$AE$23,'Site 28'!$G135,HLOOKUP(CONCATENATE(KO$2,KR$1),$B$3:$UUU$272,ROW($N137)-2,FALSE))</f>
        <v>0</v>
      </c>
      <c r="KS137" s="81">
        <f>IF(KS$266=Equivalencies!$AE$23,'Site 28'!$H135,HLOOKUP(CONCATENATE(KO$2,KS$1),$B$3:$UUU$272,ROW($O137)-2,FALSE))</f>
        <v>0</v>
      </c>
      <c r="KT137" s="40"/>
      <c r="KU137" s="40"/>
      <c r="KV137" s="40"/>
      <c r="KW137" s="72"/>
      <c r="KX137" s="73" t="str">
        <f t="shared" si="78"/>
        <v>29Added Service #2:List staff by title based on FTE allocation assigned to the new service7</v>
      </c>
      <c r="KY137" s="168">
        <f>IF(LD$266=Equivalencies!$AE$23,'Site 29'!$C135,HLOOKUP(CONCATENATE(KZ$2,KY$1),$B$3:$UUU$272,ROW($J137)-2,FALSE))</f>
        <v>0</v>
      </c>
      <c r="KZ137" s="168" t="e">
        <f>IF($S$264=Equivalencies!$AE$23,#REF!,HLOOKUP(CONCATENATE($O$2,KZ$1),$B$3:$UUU$272,ROW(#REF!)-2,FALSE))</f>
        <v>#REF!</v>
      </c>
      <c r="LA137" s="168" t="e">
        <f>IF($S$264=Equivalencies!$AE$23,#REF!,HLOOKUP(CONCATENATE($O$2,LA$1),$B$3:$UUU$272,ROW(KW137)-2,FALSE))</f>
        <v>#REF!</v>
      </c>
      <c r="LB137" s="81">
        <f>IF(LD$266=Equivalencies!$AE$23,'Site 29'!$F135,HLOOKUP(CONCATENATE(KZ$2,LB$1),$B$3:$UUU$272,ROW($M137)-2,FALSE))</f>
        <v>0</v>
      </c>
      <c r="LC137" s="81">
        <f>IF(LD$266=Equivalencies!$AE$23,'Site 29'!$G135,HLOOKUP(CONCATENATE(KZ$2,LC$1),$B$3:$UUU$272,ROW($N137)-2,FALSE))</f>
        <v>0</v>
      </c>
      <c r="LD137" s="81">
        <f>IF(LD$266=Equivalencies!$AE$23,'Site 29'!$H135,HLOOKUP(CONCATENATE(KZ$2,LD$1),$B$3:$UUU$272,ROW($O137)-2,FALSE))</f>
        <v>0</v>
      </c>
      <c r="LE137" s="40"/>
      <c r="LF137" s="40"/>
      <c r="LG137" s="40"/>
      <c r="LH137" s="72"/>
      <c r="LI137" s="73" t="str">
        <f t="shared" si="79"/>
        <v>30Added Service #2:List staff by title based on FTE allocation assigned to the new service7</v>
      </c>
      <c r="LJ137" s="168">
        <f>IF(LO$266=Equivalencies!$AE$23,'Site 30'!$C135,HLOOKUP(CONCATENATE(LK$2,LJ$1),$B$3:$UUU$272,ROW($J137)-2,FALSE))</f>
        <v>0</v>
      </c>
      <c r="LK137" s="168" t="e">
        <f>IF($S$264=Equivalencies!$AE$23,#REF!,HLOOKUP(CONCATENATE($O$2,LK$1),$B$3:$UUU$272,ROW(#REF!)-2,FALSE))</f>
        <v>#REF!</v>
      </c>
      <c r="LL137" s="168" t="e">
        <f>IF($S$264=Equivalencies!$AE$23,#REF!,HLOOKUP(CONCATENATE($O$2,LL$1),$B$3:$UUU$272,ROW(LH137)-2,FALSE))</f>
        <v>#REF!</v>
      </c>
      <c r="LM137" s="81">
        <f>IF(LO$266=Equivalencies!$AE$23,'Site 30'!$F135,HLOOKUP(CONCATENATE(LK$2,LM$1),$B$3:$UUU$272,ROW($M137)-2,FALSE))</f>
        <v>0</v>
      </c>
      <c r="LN137" s="81">
        <f>IF(LO$266=Equivalencies!$AE$23,'Site 30'!$G135,HLOOKUP(CONCATENATE(LK$2,LN$1),$B$3:$UUU$272,ROW($N137)-2,FALSE))</f>
        <v>0</v>
      </c>
      <c r="LO137" s="81">
        <f>IF(LO$266=Equivalencies!$AE$23,'Site 30'!$H135,HLOOKUP(CONCATENATE(LK$2,LO$1),$B$3:$UUU$272,ROW($O137)-2,FALSE))</f>
        <v>0</v>
      </c>
      <c r="LP137" s="40"/>
      <c r="LQ137" s="40"/>
      <c r="LR137" s="40"/>
      <c r="LS137" s="72"/>
      <c r="LT137" s="73" t="str">
        <f t="shared" si="80"/>
        <v>31Added Service #2:List staff by title based on FTE allocation assigned to the new service7</v>
      </c>
      <c r="LU137" s="168">
        <f>IF(LZ$266=Equivalencies!$AE$23,'Site 31'!$C135,HLOOKUP(CONCATENATE(LV$2,LU$1),$B$3:$UUU$272,ROW($J137)-2,FALSE))</f>
        <v>0</v>
      </c>
      <c r="LV137" s="168" t="e">
        <f>IF($S$264=Equivalencies!$AE$23,#REF!,HLOOKUP(CONCATENATE($O$2,LV$1),$B$3:$UUU$272,ROW(#REF!)-2,FALSE))</f>
        <v>#REF!</v>
      </c>
      <c r="LW137" s="168" t="e">
        <f>IF($S$264=Equivalencies!$AE$23,#REF!,HLOOKUP(CONCATENATE($O$2,LW$1),$B$3:$UUU$272,ROW(LS137)-2,FALSE))</f>
        <v>#REF!</v>
      </c>
      <c r="LX137" s="81">
        <f>IF(LZ$266=Equivalencies!$AE$23,'Site 31'!$F135,HLOOKUP(CONCATENATE(LV$2,LX$1),$B$3:$UUU$272,ROW($M137)-2,FALSE))</f>
        <v>0</v>
      </c>
      <c r="LY137" s="81">
        <f>IF(LZ$266=Equivalencies!$AE$23,'Site 31'!$G135,HLOOKUP(CONCATENATE(LV$2,LY$1),$B$3:$UUU$272,ROW($N137)-2,FALSE))</f>
        <v>0</v>
      </c>
      <c r="LZ137" s="81">
        <f>IF(LZ$266=Equivalencies!$AE$23,'Site 31'!$H135,HLOOKUP(CONCATENATE(LV$2,LZ$1),$B$3:$UUU$272,ROW($O137)-2,FALSE))</f>
        <v>0</v>
      </c>
      <c r="MA137" s="40"/>
      <c r="MB137" s="40"/>
      <c r="MC137" s="40"/>
      <c r="MD137" s="72"/>
      <c r="ME137" s="73" t="str">
        <f t="shared" si="81"/>
        <v>32Added Service #2:List staff by title based on FTE allocation assigned to the new service7</v>
      </c>
      <c r="MF137" s="168">
        <f>IF(MK$266=Equivalencies!$AE$23,'Site 32'!$C135,HLOOKUP(CONCATENATE(MG$2,MF$1),$B$3:$UUU$272,ROW($J137)-2,FALSE))</f>
        <v>0</v>
      </c>
      <c r="MG137" s="168" t="e">
        <f>IF($S$264=Equivalencies!$AE$23,#REF!,HLOOKUP(CONCATENATE($O$2,MG$1),$B$3:$UUU$272,ROW(#REF!)-2,FALSE))</f>
        <v>#REF!</v>
      </c>
      <c r="MH137" s="168" t="e">
        <f>IF($S$264=Equivalencies!$AE$23,#REF!,HLOOKUP(CONCATENATE($O$2,MH$1),$B$3:$UUU$272,ROW(MD137)-2,FALSE))</f>
        <v>#REF!</v>
      </c>
      <c r="MI137" s="81">
        <f>IF(MK$266=Equivalencies!$AE$23,'Site 32'!$F135,HLOOKUP(CONCATENATE(MG$2,MI$1),$B$3:$UUU$272,ROW($M137)-2,FALSE))</f>
        <v>0</v>
      </c>
      <c r="MJ137" s="81">
        <f>IF(MK$266=Equivalencies!$AE$23,'Site 32'!$G135,HLOOKUP(CONCATENATE(MG$2,MJ$1),$B$3:$UUU$272,ROW($N137)-2,FALSE))</f>
        <v>0</v>
      </c>
      <c r="MK137" s="81">
        <f>IF(MK$266=Equivalencies!$AE$23,'Site 32'!$H135,HLOOKUP(CONCATENATE(MG$2,MK$1),$B$3:$UUU$272,ROW($O137)-2,FALSE))</f>
        <v>0</v>
      </c>
      <c r="ML137" s="40"/>
      <c r="MM137" s="40"/>
      <c r="MN137" s="40"/>
      <c r="MO137" s="72"/>
      <c r="MP137" s="73" t="str">
        <f t="shared" si="82"/>
        <v>33Added Service #2:List staff by title based on FTE allocation assigned to the new service7</v>
      </c>
      <c r="MQ137" s="168">
        <f>IF(MV$266=Equivalencies!$AE$23,'Site 33'!$C135,HLOOKUP(CONCATENATE(MR$2,MQ$1),$B$3:$UUU$272,ROW($J137)-2,FALSE))</f>
        <v>0</v>
      </c>
      <c r="MR137" s="168" t="e">
        <f>IF($S$264=Equivalencies!$AE$23,#REF!,HLOOKUP(CONCATENATE($O$2,MR$1),$B$3:$UUU$272,ROW(#REF!)-2,FALSE))</f>
        <v>#REF!</v>
      </c>
      <c r="MS137" s="168" t="e">
        <f>IF($S$264=Equivalencies!$AE$23,#REF!,HLOOKUP(CONCATENATE($O$2,MS$1),$B$3:$UUU$272,ROW(MO137)-2,FALSE))</f>
        <v>#REF!</v>
      </c>
      <c r="MT137" s="81">
        <f>IF(MV$266=Equivalencies!$AE$23,'Site 33'!$F135,HLOOKUP(CONCATENATE(MR$2,MT$1),$B$3:$UUU$272,ROW($M137)-2,FALSE))</f>
        <v>0</v>
      </c>
      <c r="MU137" s="81">
        <f>IF(MV$266=Equivalencies!$AE$23,'Site 33'!$G135,HLOOKUP(CONCATENATE(MR$2,MU$1),$B$3:$UUU$272,ROW($N137)-2,FALSE))</f>
        <v>0</v>
      </c>
      <c r="MV137" s="81">
        <f>IF(MV$266=Equivalencies!$AE$23,'Site 33'!$H135,HLOOKUP(CONCATENATE(MR$2,MV$1),$B$3:$UUU$272,ROW($O137)-2,FALSE))</f>
        <v>0</v>
      </c>
      <c r="MW137" s="40"/>
      <c r="MX137" s="40"/>
      <c r="MY137" s="40"/>
      <c r="MZ137" s="72"/>
      <c r="NA137" s="73" t="str">
        <f t="shared" si="83"/>
        <v>34Added Service #2:List staff by title based on FTE allocation assigned to the new service7</v>
      </c>
      <c r="NB137" s="168">
        <f>IF(NG$266=Equivalencies!$AE$23,'Site 34'!$C135,HLOOKUP(CONCATENATE(NC$2,NB$1),$B$3:$UUU$272,ROW($J137)-2,FALSE))</f>
        <v>0</v>
      </c>
      <c r="NC137" s="168" t="e">
        <f>IF($S$264=Equivalencies!$AE$23,#REF!,HLOOKUP(CONCATENATE($O$2,NC$1),$B$3:$UUU$272,ROW(#REF!)-2,FALSE))</f>
        <v>#REF!</v>
      </c>
      <c r="ND137" s="168" t="e">
        <f>IF($S$264=Equivalencies!$AE$23,#REF!,HLOOKUP(CONCATENATE($O$2,ND$1),$B$3:$UUU$272,ROW(MZ137)-2,FALSE))</f>
        <v>#REF!</v>
      </c>
      <c r="NE137" s="81">
        <f>IF(NG$266=Equivalencies!$AE$23,'Site 34'!$F135,HLOOKUP(CONCATENATE(NC$2,NE$1),$B$3:$UUU$272,ROW($M137)-2,FALSE))</f>
        <v>0</v>
      </c>
      <c r="NF137" s="81">
        <f>IF(NG$266=Equivalencies!$AE$23,'Site 34'!$G135,HLOOKUP(CONCATENATE(NC$2,NF$1),$B$3:$UUU$272,ROW($N137)-2,FALSE))</f>
        <v>0</v>
      </c>
      <c r="NG137" s="81">
        <f>IF(NG$266=Equivalencies!$AE$23,'Site 34'!$H135,HLOOKUP(CONCATENATE(NC$2,NG$1),$B$3:$UUU$272,ROW($O137)-2,FALSE))</f>
        <v>0</v>
      </c>
      <c r="NH137" s="40"/>
      <c r="NI137" s="40"/>
      <c r="NJ137" s="40"/>
      <c r="NK137" s="72"/>
      <c r="NL137" s="73" t="str">
        <f t="shared" si="84"/>
        <v>35Added Service #2:List staff by title based on FTE allocation assigned to the new service7</v>
      </c>
      <c r="NM137" s="168">
        <f>IF(NR$266=Equivalencies!$AE$23,'Site 35'!$C135,HLOOKUP(CONCATENATE(NN$2,NM$1),$B$3:$UUU$272,ROW($J137)-2,FALSE))</f>
        <v>0</v>
      </c>
      <c r="NN137" s="168" t="e">
        <f>IF($S$264=Equivalencies!$AE$23,#REF!,HLOOKUP(CONCATENATE($O$2,NN$1),$B$3:$UUU$272,ROW(#REF!)-2,FALSE))</f>
        <v>#REF!</v>
      </c>
      <c r="NO137" s="168" t="e">
        <f>IF($S$264=Equivalencies!$AE$23,#REF!,HLOOKUP(CONCATENATE($O$2,NO$1),$B$3:$UUU$272,ROW(NK137)-2,FALSE))</f>
        <v>#REF!</v>
      </c>
      <c r="NP137" s="81">
        <f>IF(NR$266=Equivalencies!$AE$23,'Site 35'!$F135,HLOOKUP(CONCATENATE(NN$2,NP$1),$B$3:$UUU$272,ROW($M137)-2,FALSE))</f>
        <v>0</v>
      </c>
      <c r="NQ137" s="81">
        <f>IF(NR$266=Equivalencies!$AE$23,'Site 35'!$G135,HLOOKUP(CONCATENATE(NN$2,NQ$1),$B$3:$UUU$272,ROW($N137)-2,FALSE))</f>
        <v>0</v>
      </c>
      <c r="NR137" s="81">
        <f>IF(NR$266=Equivalencies!$AE$23,'Site 35'!$H135,HLOOKUP(CONCATENATE(NN$2,NR$1),$B$3:$UUU$272,ROW($O137)-2,FALSE))</f>
        <v>0</v>
      </c>
      <c r="NS137" s="40"/>
      <c r="NT137" s="40"/>
      <c r="NU137" s="40"/>
      <c r="NV137" s="72"/>
      <c r="NW137" s="73" t="str">
        <f t="shared" si="85"/>
        <v>36Added Service #2:List staff by title based on FTE allocation assigned to the new service7</v>
      </c>
      <c r="NX137" s="168">
        <f>IF(OC$266=Equivalencies!$AE$23,'Site 36'!$C135,HLOOKUP(CONCATENATE(NY$2,NX$1),$B$3:$UUU$272,ROW($J137)-2,FALSE))</f>
        <v>0</v>
      </c>
      <c r="NY137" s="168" t="e">
        <f>IF($S$264=Equivalencies!$AE$23,#REF!,HLOOKUP(CONCATENATE($O$2,NY$1),$B$3:$UUU$272,ROW(#REF!)-2,FALSE))</f>
        <v>#REF!</v>
      </c>
      <c r="NZ137" s="168" t="e">
        <f>IF($S$264=Equivalencies!$AE$23,#REF!,HLOOKUP(CONCATENATE($O$2,NZ$1),$B$3:$UUU$272,ROW(NV137)-2,FALSE))</f>
        <v>#REF!</v>
      </c>
      <c r="OA137" s="81">
        <f>IF(OC$266=Equivalencies!$AE$23,'Site 36'!$F135,HLOOKUP(CONCATENATE(NY$2,OA$1),$B$3:$UUU$272,ROW($M137)-2,FALSE))</f>
        <v>0</v>
      </c>
      <c r="OB137" s="81">
        <f>IF(OC$266=Equivalencies!$AE$23,'Site 36'!$G135,HLOOKUP(CONCATENATE(NY$2,OB$1),$B$3:$UUU$272,ROW($N137)-2,FALSE))</f>
        <v>0</v>
      </c>
      <c r="OC137" s="81">
        <f>IF(OC$266=Equivalencies!$AE$23,'Site 36'!$H135,HLOOKUP(CONCATENATE(NY$2,OC$1),$B$3:$UUU$272,ROW($O137)-2,FALSE))</f>
        <v>0</v>
      </c>
      <c r="OD137" s="40"/>
      <c r="OE137" s="40"/>
      <c r="OF137" s="40"/>
      <c r="OG137" s="72"/>
      <c r="OH137" s="73" t="str">
        <f t="shared" si="86"/>
        <v>37Added Service #2:List staff by title based on FTE allocation assigned to the new service7</v>
      </c>
      <c r="OI137" s="168">
        <f>IF(ON$266=Equivalencies!$AE$23,'Site 37'!$C135,HLOOKUP(CONCATENATE(OJ$2,OI$1),$B$3:$UUU$272,ROW($J137)-2,FALSE))</f>
        <v>0</v>
      </c>
      <c r="OJ137" s="168" t="e">
        <f>IF($S$264=Equivalencies!$AE$23,#REF!,HLOOKUP(CONCATENATE($O$2,OJ$1),$B$3:$UUU$272,ROW(#REF!)-2,FALSE))</f>
        <v>#REF!</v>
      </c>
      <c r="OK137" s="168" t="e">
        <f>IF($S$264=Equivalencies!$AE$23,#REF!,HLOOKUP(CONCATENATE($O$2,OK$1),$B$3:$UUU$272,ROW(OG137)-2,FALSE))</f>
        <v>#REF!</v>
      </c>
      <c r="OL137" s="81">
        <f>IF(ON$266=Equivalencies!$AE$23,'Site 37'!$F135,HLOOKUP(CONCATENATE(OJ$2,OL$1),$B$3:$UUU$272,ROW($M137)-2,FALSE))</f>
        <v>0</v>
      </c>
      <c r="OM137" s="81">
        <f>IF(ON$266=Equivalencies!$AE$23,'Site 37'!$G135,HLOOKUP(CONCATENATE(OJ$2,OM$1),$B$3:$UUU$272,ROW($N137)-2,FALSE))</f>
        <v>0</v>
      </c>
      <c r="ON137" s="81">
        <f>IF(ON$266=Equivalencies!$AE$23,'Site 37'!$H135,HLOOKUP(CONCATENATE(OJ$2,ON$1),$B$3:$UUU$272,ROW($O137)-2,FALSE))</f>
        <v>0</v>
      </c>
      <c r="OO137" s="40"/>
      <c r="OP137" s="40"/>
      <c r="OQ137" s="40"/>
      <c r="OR137" s="72"/>
      <c r="OS137" s="73" t="str">
        <f t="shared" si="87"/>
        <v>38Added Service #2:List staff by title based on FTE allocation assigned to the new service7</v>
      </c>
      <c r="OT137" s="168">
        <f>IF(OY$266=Equivalencies!$AE$23,'Site 38'!$C135,HLOOKUP(CONCATENATE(OU$2,OT$1),$B$3:$UUU$272,ROW($J137)-2,FALSE))</f>
        <v>0</v>
      </c>
      <c r="OU137" s="168" t="e">
        <f>IF($S$264=Equivalencies!$AE$23,#REF!,HLOOKUP(CONCATENATE($O$2,OU$1),$B$3:$UUU$272,ROW(#REF!)-2,FALSE))</f>
        <v>#REF!</v>
      </c>
      <c r="OV137" s="168" t="e">
        <f>IF($S$264=Equivalencies!$AE$23,#REF!,HLOOKUP(CONCATENATE($O$2,OV$1),$B$3:$UUU$272,ROW(OR137)-2,FALSE))</f>
        <v>#REF!</v>
      </c>
      <c r="OW137" s="81">
        <f>IF(OY$266=Equivalencies!$AE$23,'Site 38'!$F135,HLOOKUP(CONCATENATE(OU$2,OW$1),$B$3:$UUU$272,ROW($M137)-2,FALSE))</f>
        <v>0</v>
      </c>
      <c r="OX137" s="81">
        <f>IF(OY$266=Equivalencies!$AE$23,'Site 38'!$G135,HLOOKUP(CONCATENATE(OU$2,OX$1),$B$3:$UUU$272,ROW($N137)-2,FALSE))</f>
        <v>0</v>
      </c>
      <c r="OY137" s="81">
        <f>IF(OY$266=Equivalencies!$AE$23,'Site 38'!$H135,HLOOKUP(CONCATENATE(OU$2,OY$1),$B$3:$UUU$272,ROW($O137)-2,FALSE))</f>
        <v>0</v>
      </c>
      <c r="OZ137" s="40"/>
      <c r="PA137" s="40"/>
      <c r="PB137" s="40"/>
      <c r="PC137" s="72"/>
      <c r="PD137" s="73" t="str">
        <f t="shared" si="88"/>
        <v>39Added Service #2:List staff by title based on FTE allocation assigned to the new service7</v>
      </c>
      <c r="PE137" s="168">
        <f>IF(PJ$266=Equivalencies!$AE$23,'Site 39'!$C135,HLOOKUP(CONCATENATE(PF$2,PE$1),$B$3:$UUU$272,ROW($J137)-2,FALSE))</f>
        <v>0</v>
      </c>
      <c r="PF137" s="168" t="e">
        <f>IF($S$264=Equivalencies!$AE$23,#REF!,HLOOKUP(CONCATENATE($O$2,PF$1),$B$3:$UUU$272,ROW(#REF!)-2,FALSE))</f>
        <v>#REF!</v>
      </c>
      <c r="PG137" s="168" t="e">
        <f>IF($S$264=Equivalencies!$AE$23,#REF!,HLOOKUP(CONCATENATE($O$2,PG$1),$B$3:$UUU$272,ROW(PC137)-2,FALSE))</f>
        <v>#REF!</v>
      </c>
      <c r="PH137" s="81">
        <f>IF(PJ$266=Equivalencies!$AE$23,'Site 39'!$F135,HLOOKUP(CONCATENATE(PF$2,PH$1),$B$3:$UUU$272,ROW($M137)-2,FALSE))</f>
        <v>0</v>
      </c>
      <c r="PI137" s="81">
        <f>IF(PJ$266=Equivalencies!$AE$23,'Site 39'!$G135,HLOOKUP(CONCATENATE(PF$2,PI$1),$B$3:$UUU$272,ROW($N137)-2,FALSE))</f>
        <v>0</v>
      </c>
      <c r="PJ137" s="81">
        <f>IF(PJ$266=Equivalencies!$AE$23,'Site 39'!$H135,HLOOKUP(CONCATENATE(PF$2,PJ$1),$B$3:$UUU$272,ROW($O137)-2,FALSE))</f>
        <v>0</v>
      </c>
      <c r="PK137" s="40"/>
      <c r="PL137" s="40"/>
      <c r="PM137" s="40"/>
      <c r="PN137" s="72"/>
      <c r="PO137" s="73" t="str">
        <f t="shared" si="89"/>
        <v>40Added Service #2:List staff by title based on FTE allocation assigned to the new service7</v>
      </c>
      <c r="PP137" s="168">
        <f>IF(PU$266=Equivalencies!$AE$23,'Site 40'!$C135,HLOOKUP(CONCATENATE(PQ$2,PP$1),$B$3:$UUU$272,ROW($J137)-2,FALSE))</f>
        <v>0</v>
      </c>
      <c r="PQ137" s="168" t="e">
        <f>IF($S$264=Equivalencies!$AE$23,#REF!,HLOOKUP(CONCATENATE($O$2,PQ$1),$B$3:$UUU$272,ROW(#REF!)-2,FALSE))</f>
        <v>#REF!</v>
      </c>
      <c r="PR137" s="168" t="e">
        <f>IF($S$264=Equivalencies!$AE$23,#REF!,HLOOKUP(CONCATENATE($O$2,PR$1),$B$3:$UUU$272,ROW(PN137)-2,FALSE))</f>
        <v>#REF!</v>
      </c>
      <c r="PS137" s="81">
        <f>IF(PU$266=Equivalencies!$AE$23,'Site 40'!$F135,HLOOKUP(CONCATENATE(PQ$2,PS$1),$B$3:$UUU$272,ROW($M137)-2,FALSE))</f>
        <v>0</v>
      </c>
      <c r="PT137" s="81">
        <f>IF(PU$266=Equivalencies!$AE$23,'Site 40'!$G135,HLOOKUP(CONCATENATE(PQ$2,PT$1),$B$3:$UUU$272,ROW($N137)-2,FALSE))</f>
        <v>0</v>
      </c>
      <c r="PU137" s="81">
        <f>IF(PU$266=Equivalencies!$AE$23,'Site 40'!$H135,HLOOKUP(CONCATENATE(PQ$2,PU$1),$B$3:$UUU$272,ROW($O137)-2,FALSE))</f>
        <v>0</v>
      </c>
      <c r="PV137" s="40"/>
      <c r="PW137" s="40"/>
      <c r="PX137" s="40"/>
      <c r="PY137" s="72"/>
      <c r="PZ137" s="73" t="str">
        <f t="shared" si="90"/>
        <v>41Added Service #2:List staff by title based on FTE allocation assigned to the new service7</v>
      </c>
      <c r="QA137" s="168">
        <f>IF(QF$266=Equivalencies!$AE$23,'Site 41'!$C135,HLOOKUP(CONCATENATE(QB$2,QA$1),$B$3:$UUU$272,ROW($J137)-2,FALSE))</f>
        <v>0</v>
      </c>
      <c r="QB137" s="168" t="e">
        <f>IF($S$264=Equivalencies!$AE$23,#REF!,HLOOKUP(CONCATENATE($O$2,QB$1),$B$3:$UUU$272,ROW(#REF!)-2,FALSE))</f>
        <v>#REF!</v>
      </c>
      <c r="QC137" s="168" t="e">
        <f>IF($S$264=Equivalencies!$AE$23,#REF!,HLOOKUP(CONCATENATE($O$2,QC$1),$B$3:$UUU$272,ROW(PY137)-2,FALSE))</f>
        <v>#REF!</v>
      </c>
      <c r="QD137" s="81">
        <f>IF(QF$266=Equivalencies!$AE$23,'Site 41'!$F135,HLOOKUP(CONCATENATE(QB$2,QD$1),$B$3:$UUU$272,ROW($M137)-2,FALSE))</f>
        <v>0</v>
      </c>
      <c r="QE137" s="81">
        <f>IF(QF$266=Equivalencies!$AE$23,'Site 41'!$G135,HLOOKUP(CONCATENATE(QB$2,QE$1),$B$3:$UUU$272,ROW($N137)-2,FALSE))</f>
        <v>0</v>
      </c>
      <c r="QF137" s="81">
        <f>IF(QF$266=Equivalencies!$AE$23,'Site 41'!$H135,HLOOKUP(CONCATENATE(QB$2,QF$1),$B$3:$UUU$272,ROW($O137)-2,FALSE))</f>
        <v>0</v>
      </c>
      <c r="QG137" s="40"/>
      <c r="QH137" s="40"/>
      <c r="QI137" s="40"/>
      <c r="QJ137" s="72"/>
      <c r="QK137" s="73" t="str">
        <f t="shared" si="91"/>
        <v>42Added Service #2:List staff by title based on FTE allocation assigned to the new service7</v>
      </c>
      <c r="QL137" s="168">
        <f>IF(QQ$266=Equivalencies!$AE$23,'Site 42'!$C135,HLOOKUP(CONCATENATE(QM$2,QL$1),$B$3:$UUU$272,ROW($J137)-2,FALSE))</f>
        <v>0</v>
      </c>
      <c r="QM137" s="168" t="e">
        <f>IF($S$264=Equivalencies!$AE$23,#REF!,HLOOKUP(CONCATENATE($O$2,QM$1),$B$3:$UUU$272,ROW(#REF!)-2,FALSE))</f>
        <v>#REF!</v>
      </c>
      <c r="QN137" s="168" t="e">
        <f>IF($S$264=Equivalencies!$AE$23,#REF!,HLOOKUP(CONCATENATE($O$2,QN$1),$B$3:$UUU$272,ROW(QJ137)-2,FALSE))</f>
        <v>#REF!</v>
      </c>
      <c r="QO137" s="81">
        <f>IF(QQ$266=Equivalencies!$AE$23,'Site 42'!$F135,HLOOKUP(CONCATENATE(QM$2,QO$1),$B$3:$UUU$272,ROW($M137)-2,FALSE))</f>
        <v>0</v>
      </c>
      <c r="QP137" s="81">
        <f>IF(QQ$266=Equivalencies!$AE$23,'Site 42'!$G135,HLOOKUP(CONCATENATE(QM$2,QP$1),$B$3:$UUU$272,ROW($N137)-2,FALSE))</f>
        <v>0</v>
      </c>
      <c r="QQ137" s="81">
        <f>IF(QQ$266=Equivalencies!$AE$23,'Site 42'!$H135,HLOOKUP(CONCATENATE(QM$2,QQ$1),$B$3:$UUU$272,ROW($O137)-2,FALSE))</f>
        <v>0</v>
      </c>
      <c r="QR137" s="40"/>
      <c r="QS137" s="40"/>
      <c r="QT137" s="40"/>
      <c r="QU137" s="72"/>
      <c r="QV137" s="73" t="str">
        <f t="shared" si="92"/>
        <v>43Added Service #2:List staff by title based on FTE allocation assigned to the new service7</v>
      </c>
      <c r="QW137" s="168">
        <f>IF(RB$266=Equivalencies!$AE$23,'Site 43'!$C135,HLOOKUP(CONCATENATE(QX$2,QW$1),$B$3:$UUU$272,ROW($J137)-2,FALSE))</f>
        <v>0</v>
      </c>
      <c r="QX137" s="168" t="e">
        <f>IF($S$264=Equivalencies!$AE$23,#REF!,HLOOKUP(CONCATENATE($O$2,QX$1),$B$3:$UUU$272,ROW(#REF!)-2,FALSE))</f>
        <v>#REF!</v>
      </c>
      <c r="QY137" s="168" t="e">
        <f>IF($S$264=Equivalencies!$AE$23,#REF!,HLOOKUP(CONCATENATE($O$2,QY$1),$B$3:$UUU$272,ROW(QU137)-2,FALSE))</f>
        <v>#REF!</v>
      </c>
      <c r="QZ137" s="81">
        <f>IF(RB$266=Equivalencies!$AE$23,'Site 43'!$F135,HLOOKUP(CONCATENATE(QX$2,QZ$1),$B$3:$UUU$272,ROW($M137)-2,FALSE))</f>
        <v>0</v>
      </c>
      <c r="RA137" s="81">
        <f>IF(RB$266=Equivalencies!$AE$23,'Site 43'!$G135,HLOOKUP(CONCATENATE(QX$2,RA$1),$B$3:$UUU$272,ROW($N137)-2,FALSE))</f>
        <v>0</v>
      </c>
      <c r="RB137" s="81">
        <f>IF(RB$266=Equivalencies!$AE$23,'Site 43'!$H135,HLOOKUP(CONCATENATE(QX$2,RB$1),$B$3:$UUU$272,ROW($O137)-2,FALSE))</f>
        <v>0</v>
      </c>
      <c r="RC137" s="40"/>
      <c r="RD137" s="40"/>
      <c r="RE137" s="40"/>
      <c r="RF137" s="72"/>
      <c r="RG137" s="73" t="str">
        <f t="shared" si="93"/>
        <v>44Added Service #2:List staff by title based on FTE allocation assigned to the new service7</v>
      </c>
      <c r="RH137" s="168">
        <f>IF(RM$266=Equivalencies!$AE$23,'Site 44'!$C135,HLOOKUP(CONCATENATE(RI$2,RH$1),$B$3:$UUU$272,ROW($J137)-2,FALSE))</f>
        <v>0</v>
      </c>
      <c r="RI137" s="168" t="e">
        <f>IF($S$264=Equivalencies!$AE$23,#REF!,HLOOKUP(CONCATENATE($O$2,RI$1),$B$3:$UUU$272,ROW(#REF!)-2,FALSE))</f>
        <v>#REF!</v>
      </c>
      <c r="RJ137" s="168" t="e">
        <f>IF($S$264=Equivalencies!$AE$23,#REF!,HLOOKUP(CONCATENATE($O$2,RJ$1),$B$3:$UUU$272,ROW(RF137)-2,FALSE))</f>
        <v>#REF!</v>
      </c>
      <c r="RK137" s="81">
        <f>IF(RM$266=Equivalencies!$AE$23,'Site 44'!$F135,HLOOKUP(CONCATENATE(RI$2,RK$1),$B$3:$UUU$272,ROW($M137)-2,FALSE))</f>
        <v>0</v>
      </c>
      <c r="RL137" s="81">
        <f>IF(RM$266=Equivalencies!$AE$23,'Site 44'!$G135,HLOOKUP(CONCATENATE(RI$2,RL$1),$B$3:$UUU$272,ROW($N137)-2,FALSE))</f>
        <v>0</v>
      </c>
      <c r="RM137" s="81">
        <f>IF(RM$266=Equivalencies!$AE$23,'Site 44'!$H135,HLOOKUP(CONCATENATE(RI$2,RM$1),$B$3:$UUU$272,ROW($O137)-2,FALSE))</f>
        <v>0</v>
      </c>
      <c r="RN137" s="40"/>
      <c r="RO137" s="40"/>
      <c r="RP137" s="40"/>
      <c r="RQ137" s="72"/>
      <c r="RR137" s="73" t="str">
        <f t="shared" si="94"/>
        <v>45Added Service #2:List staff by title based on FTE allocation assigned to the new service7</v>
      </c>
      <c r="RS137" s="168">
        <f>IF(RX$266=Equivalencies!$AE$23,'Site 45'!$C135,HLOOKUP(CONCATENATE(RT$2,RS$1),$B$3:$UUU$272,ROW($J137)-2,FALSE))</f>
        <v>0</v>
      </c>
      <c r="RT137" s="168" t="e">
        <f>IF($S$264=Equivalencies!$AE$23,#REF!,HLOOKUP(CONCATENATE($O$2,RT$1),$B$3:$UUU$272,ROW(#REF!)-2,FALSE))</f>
        <v>#REF!</v>
      </c>
      <c r="RU137" s="168" t="e">
        <f>IF($S$264=Equivalencies!$AE$23,#REF!,HLOOKUP(CONCATENATE($O$2,RU$1),$B$3:$UUU$272,ROW(RQ137)-2,FALSE))</f>
        <v>#REF!</v>
      </c>
      <c r="RV137" s="81">
        <f>IF(RX$266=Equivalencies!$AE$23,'Site 45'!$F135,HLOOKUP(CONCATENATE(RT$2,RV$1),$B$3:$UUU$272,ROW($M137)-2,FALSE))</f>
        <v>0</v>
      </c>
      <c r="RW137" s="81">
        <f>IF(RX$266=Equivalencies!$AE$23,'Site 45'!$G135,HLOOKUP(CONCATENATE(RT$2,RW$1),$B$3:$UUU$272,ROW($N137)-2,FALSE))</f>
        <v>0</v>
      </c>
      <c r="RX137" s="81">
        <f>IF(RX$266=Equivalencies!$AE$23,'Site 45'!$H135,HLOOKUP(CONCATENATE(RT$2,RX$1),$B$3:$UUU$272,ROW($O137)-2,FALSE))</f>
        <v>0</v>
      </c>
      <c r="RY137" s="40"/>
      <c r="RZ137" s="40"/>
      <c r="SA137" s="40"/>
      <c r="SB137" s="72"/>
      <c r="SC137" s="73" t="str">
        <f t="shared" si="95"/>
        <v>46Added Service #2:List staff by title based on FTE allocation assigned to the new service7</v>
      </c>
      <c r="SD137" s="168">
        <f>IF(SI$266=Equivalencies!$AE$23,'Site 46'!$C135,HLOOKUP(CONCATENATE(SE$2,SD$1),$B$3:$UUU$272,ROW($J137)-2,FALSE))</f>
        <v>0</v>
      </c>
      <c r="SE137" s="168" t="e">
        <f>IF($S$264=Equivalencies!$AE$23,#REF!,HLOOKUP(CONCATENATE($O$2,SE$1),$B$3:$UUU$272,ROW(#REF!)-2,FALSE))</f>
        <v>#REF!</v>
      </c>
      <c r="SF137" s="168" t="e">
        <f>IF($S$264=Equivalencies!$AE$23,#REF!,HLOOKUP(CONCATENATE($O$2,SF$1),$B$3:$UUU$272,ROW(SB137)-2,FALSE))</f>
        <v>#REF!</v>
      </c>
      <c r="SG137" s="81">
        <f>IF(SI$266=Equivalencies!$AE$23,'Site 46'!$F135,HLOOKUP(CONCATENATE(SE$2,SG$1),$B$3:$UUU$272,ROW($M137)-2,FALSE))</f>
        <v>0</v>
      </c>
      <c r="SH137" s="81">
        <f>IF(SI$266=Equivalencies!$AE$23,'Site 46'!$G135,HLOOKUP(CONCATENATE(SE$2,SH$1),$B$3:$UUU$272,ROW($N137)-2,FALSE))</f>
        <v>0</v>
      </c>
      <c r="SI137" s="81">
        <f>IF(SI$266=Equivalencies!$AE$23,'Site 46'!$H135,HLOOKUP(CONCATENATE(SE$2,SI$1),$B$3:$UUU$272,ROW($O137)-2,FALSE))</f>
        <v>0</v>
      </c>
      <c r="SJ137" s="40"/>
      <c r="SK137" s="40"/>
      <c r="SL137" s="40"/>
      <c r="SM137" s="72"/>
      <c r="SN137" s="73" t="str">
        <f t="shared" si="96"/>
        <v>47Added Service #2:List staff by title based on FTE allocation assigned to the new service7</v>
      </c>
      <c r="SO137" s="168">
        <f>IF(ST$266=Equivalencies!$AE$23,'Site 47'!$C135,HLOOKUP(CONCATENATE(SP$2,SO$1),$B$3:$UUU$272,ROW($J137)-2,FALSE))</f>
        <v>0</v>
      </c>
      <c r="SP137" s="168" t="e">
        <f>IF($S$264=Equivalencies!$AE$23,#REF!,HLOOKUP(CONCATENATE($O$2,SP$1),$B$3:$UUU$272,ROW(#REF!)-2,FALSE))</f>
        <v>#REF!</v>
      </c>
      <c r="SQ137" s="168" t="e">
        <f>IF($S$264=Equivalencies!$AE$23,#REF!,HLOOKUP(CONCATENATE($O$2,SQ$1),$B$3:$UUU$272,ROW(SM137)-2,FALSE))</f>
        <v>#REF!</v>
      </c>
      <c r="SR137" s="81">
        <f>IF(ST$266=Equivalencies!$AE$23,'Site 47'!$F135,HLOOKUP(CONCATENATE(SP$2,SR$1),$B$3:$UUU$272,ROW($M137)-2,FALSE))</f>
        <v>0</v>
      </c>
      <c r="SS137" s="81">
        <f>IF(ST$266=Equivalencies!$AE$23,'Site 47'!$G135,HLOOKUP(CONCATENATE(SP$2,SS$1),$B$3:$UUU$272,ROW($N137)-2,FALSE))</f>
        <v>0</v>
      </c>
      <c r="ST137" s="81">
        <f>IF(ST$266=Equivalencies!$AE$23,'Site 47'!$H135,HLOOKUP(CONCATENATE(SP$2,ST$1),$B$3:$UUU$272,ROW($O137)-2,FALSE))</f>
        <v>0</v>
      </c>
      <c r="SU137" s="40"/>
      <c r="SV137" s="40"/>
      <c r="SW137" s="40"/>
      <c r="SX137" s="72"/>
      <c r="SY137" s="73" t="str">
        <f t="shared" si="97"/>
        <v>48Added Service #2:List staff by title based on FTE allocation assigned to the new service7</v>
      </c>
      <c r="SZ137" s="168">
        <f>IF(TE$266=Equivalencies!$AE$23,'Site 48'!$C135,HLOOKUP(CONCATENATE(TA$2,SZ$1),$B$3:$UUU$272,ROW($J137)-2,FALSE))</f>
        <v>0</v>
      </c>
      <c r="TA137" s="168" t="e">
        <f>IF($S$264=Equivalencies!$AE$23,#REF!,HLOOKUP(CONCATENATE($O$2,TA$1),$B$3:$UUU$272,ROW(#REF!)-2,FALSE))</f>
        <v>#REF!</v>
      </c>
      <c r="TB137" s="168" t="e">
        <f>IF($S$264=Equivalencies!$AE$23,#REF!,HLOOKUP(CONCATENATE($O$2,TB$1),$B$3:$UUU$272,ROW(SX137)-2,FALSE))</f>
        <v>#REF!</v>
      </c>
      <c r="TC137" s="81">
        <f>IF(TE$266=Equivalencies!$AE$23,'Site 48'!$F135,HLOOKUP(CONCATENATE(TA$2,TC$1),$B$3:$UUU$272,ROW($M137)-2,FALSE))</f>
        <v>0</v>
      </c>
      <c r="TD137" s="81">
        <f>IF(TE$266=Equivalencies!$AE$23,'Site 48'!$G135,HLOOKUP(CONCATENATE(TA$2,TD$1),$B$3:$UUU$272,ROW($N137)-2,FALSE))</f>
        <v>0</v>
      </c>
      <c r="TE137" s="81">
        <f>IF(TE$266=Equivalencies!$AE$23,'Site 48'!$H135,HLOOKUP(CONCATENATE(TA$2,TE$1),$B$3:$UUU$272,ROW($O137)-2,FALSE))</f>
        <v>0</v>
      </c>
      <c r="TF137" s="40"/>
      <c r="TG137" s="40"/>
      <c r="TH137" s="40"/>
      <c r="TI137" s="72"/>
      <c r="TJ137" s="73" t="str">
        <f t="shared" si="98"/>
        <v>49Added Service #2:List staff by title based on FTE allocation assigned to the new service7</v>
      </c>
      <c r="TK137" s="168">
        <f>IF(TP$266=Equivalencies!$AE$23,'Site 49'!$C135,HLOOKUP(CONCATENATE(TL$2,TK$1),$B$3:$UUU$272,ROW($J137)-2,FALSE))</f>
        <v>0</v>
      </c>
      <c r="TL137" s="168" t="e">
        <f>IF($S$264=Equivalencies!$AE$23,#REF!,HLOOKUP(CONCATENATE($O$2,TL$1),$B$3:$UUU$272,ROW(#REF!)-2,FALSE))</f>
        <v>#REF!</v>
      </c>
      <c r="TM137" s="168" t="e">
        <f>IF($S$264=Equivalencies!$AE$23,#REF!,HLOOKUP(CONCATENATE($O$2,TM$1),$B$3:$UUU$272,ROW(TI137)-2,FALSE))</f>
        <v>#REF!</v>
      </c>
      <c r="TN137" s="81">
        <f>IF(TP$266=Equivalencies!$AE$23,'Site 49'!$F135,HLOOKUP(CONCATENATE(TL$2,TN$1),$B$3:$UUU$272,ROW($M137)-2,FALSE))</f>
        <v>0</v>
      </c>
      <c r="TO137" s="81">
        <f>IF(TP$266=Equivalencies!$AE$23,'Site 49'!$G135,HLOOKUP(CONCATENATE(TL$2,TO$1),$B$3:$UUU$272,ROW($N137)-2,FALSE))</f>
        <v>0</v>
      </c>
      <c r="TP137" s="81">
        <f>IF(TP$266=Equivalencies!$AE$23,'Site 49'!$H135,HLOOKUP(CONCATENATE(TL$2,TP$1),$B$3:$UUU$272,ROW($O137)-2,FALSE))</f>
        <v>0</v>
      </c>
      <c r="TQ137" s="40"/>
      <c r="TR137" s="40"/>
      <c r="TS137" s="40"/>
      <c r="TT137" s="72"/>
      <c r="TU137" s="73" t="str">
        <f t="shared" si="99"/>
        <v>50Added Service #2:List staff by title based on FTE allocation assigned to the new service7</v>
      </c>
      <c r="TV137" s="168">
        <f>IF(UA$266=Equivalencies!$AE$23,'Site 50'!$C135,HLOOKUP(CONCATENATE(TW$2,TV$1),$B$3:$UUU$272,ROW($J137)-2,FALSE))</f>
        <v>0</v>
      </c>
      <c r="TW137" s="168" t="e">
        <f>IF($S$264=Equivalencies!$AE$23,#REF!,HLOOKUP(CONCATENATE($O$2,TW$1),$B$3:$UUU$272,ROW(#REF!)-2,FALSE))</f>
        <v>#REF!</v>
      </c>
      <c r="TX137" s="168" t="e">
        <f>IF($S$264=Equivalencies!$AE$23,#REF!,HLOOKUP(CONCATENATE($O$2,TX$1),$B$3:$UUU$272,ROW(TT137)-2,FALSE))</f>
        <v>#REF!</v>
      </c>
      <c r="TY137" s="81">
        <f>IF(UA$266=Equivalencies!$AE$23,'Site 50'!$F135,HLOOKUP(CONCATENATE(TW$2,TY$1),$B$3:$UUU$272,ROW($M137)-2,FALSE))</f>
        <v>0</v>
      </c>
      <c r="TZ137" s="81">
        <f>IF(UA$266=Equivalencies!$AE$23,'Site 50'!$G135,HLOOKUP(CONCATENATE(TW$2,TZ$1),$B$3:$UUU$272,ROW($N137)-2,FALSE))</f>
        <v>0</v>
      </c>
      <c r="UA137" s="81">
        <f>IF(UA$266=Equivalencies!$AE$23,'Site 50'!$H135,HLOOKUP(CONCATENATE(TW$2,UA$1),$B$3:$UUU$272,ROW($O137)-2,FALSE))</f>
        <v>0</v>
      </c>
      <c r="UB137" s="40"/>
      <c r="UC137" s="40"/>
      <c r="UD137" s="40"/>
      <c r="UE137" s="72"/>
    </row>
    <row r="138" spans="1:551" x14ac:dyDescent="0.25">
      <c r="A138" s="75">
        <v>8</v>
      </c>
      <c r="B138" s="73" t="str">
        <f t="shared" si="50"/>
        <v>1Added Service #2:List staff by title based on FTE allocation assigned to the new service8</v>
      </c>
      <c r="C138" s="168">
        <f>IF(H$266=Equivalencies!$AE$23,'Site 1'!$C136,HLOOKUP(CONCATENATE(D$2,C$1),$B$3:$UUU$272,ROW($J138)-2,FALSE))</f>
        <v>0</v>
      </c>
      <c r="D138" s="168" t="e">
        <f>IF($S$264=Equivalencies!$AE$23,#REF!,HLOOKUP(CONCATENATE($O$2,D$1),$B$3:$UUU$272,ROW(#REF!)-2,FALSE))</f>
        <v>#REF!</v>
      </c>
      <c r="E138" s="168" t="e">
        <f>IF($S$264=Equivalencies!$AE$23,#REF!,HLOOKUP(CONCATENATE($O$2,E$1),$B$3:$UUU$272,ROW(A138)-2,FALSE))</f>
        <v>#REF!</v>
      </c>
      <c r="F138" s="81">
        <f>IF(H$266=Equivalencies!$AE$23,'Site 1'!$F136,HLOOKUP(CONCATENATE(D$2,F$1),$B$3:$UUU$272,ROW($M138)-2,FALSE))</f>
        <v>0</v>
      </c>
      <c r="G138" s="81">
        <f>IF(H$266=Equivalencies!$AE$23,'Site 1'!$G136,HLOOKUP(CONCATENATE(D$2,G$1),$B$3:$UUU$272,ROW($N138)-2,FALSE))</f>
        <v>0</v>
      </c>
      <c r="H138" s="81">
        <f>IF(H$266=Equivalencies!$AE$23,'Site 1'!$H136,HLOOKUP(CONCATENATE(D$2,H$1),$B$3:$UUU$272,ROW($O138)-2,FALSE))</f>
        <v>0</v>
      </c>
      <c r="I138" s="40"/>
      <c r="J138" s="40"/>
      <c r="K138" s="40"/>
      <c r="L138" s="72"/>
      <c r="M138" s="73" t="str">
        <f t="shared" si="51"/>
        <v>2Added Service #2:List staff by title based on FTE allocation assigned to the new service8</v>
      </c>
      <c r="N138" s="168">
        <f>IF(S$266=Equivalencies!$AE$23,'Site 2'!$C136,HLOOKUP(CONCATENATE(O$2,N$1),$B$3:$UUU$272,ROW($J138)-2,FALSE))</f>
        <v>0</v>
      </c>
      <c r="O138" s="168" t="e">
        <f>IF($S$264=Equivalencies!$AE$23,#REF!,HLOOKUP(CONCATENATE($O$2,O$1),$B$3:$UUU$272,ROW(#REF!)-2,FALSE))</f>
        <v>#REF!</v>
      </c>
      <c r="P138" s="168" t="e">
        <f>IF($S$264=Equivalencies!$AE$23,#REF!,HLOOKUP(CONCATENATE($O$2,P$1),$B$3:$UUU$272,ROW(L138)-2,FALSE))</f>
        <v>#REF!</v>
      </c>
      <c r="Q138" s="81">
        <f>IF(S$266=Equivalencies!$AE$23,'Site 2'!$F136,HLOOKUP(CONCATENATE(O$2,Q$1),$B$3:$UUU$272,ROW($M138)-2,FALSE))</f>
        <v>0</v>
      </c>
      <c r="R138" s="81">
        <f>IF(S$266=Equivalencies!$AE$23,'Site 2'!$G136,HLOOKUP(CONCATENATE(O$2,R$1),$B$3:$UUU$272,ROW($N138)-2,FALSE))</f>
        <v>0</v>
      </c>
      <c r="S138" s="81">
        <f>IF(S$266=Equivalencies!$AE$23,'Site 2'!$H136,HLOOKUP(CONCATENATE(O$2,S$1),$B$3:$UUU$272,ROW($O138)-2,FALSE))</f>
        <v>0</v>
      </c>
      <c r="T138" s="40"/>
      <c r="U138" s="40"/>
      <c r="V138" s="40"/>
      <c r="W138" s="72"/>
      <c r="X138" s="73" t="str">
        <f t="shared" si="52"/>
        <v>3Added Service #2:List staff by title based on FTE allocation assigned to the new service8</v>
      </c>
      <c r="Y138" s="168">
        <f>IF(AD$266=Equivalencies!$AE$23,'Site 3'!$C136,HLOOKUP(CONCATENATE(Z$2,Y$1),$B$3:$UUU$272,ROW($J138)-2,FALSE))</f>
        <v>0</v>
      </c>
      <c r="Z138" s="168" t="e">
        <f>IF($S$264=Equivalencies!$AE$23,#REF!,HLOOKUP(CONCATENATE($O$2,Z$1),$B$3:$UUU$272,ROW(#REF!)-2,FALSE))</f>
        <v>#REF!</v>
      </c>
      <c r="AA138" s="168" t="e">
        <f>IF($S$264=Equivalencies!$AE$23,#REF!,HLOOKUP(CONCATENATE($O$2,AA$1),$B$3:$UUU$272,ROW(W138)-2,FALSE))</f>
        <v>#REF!</v>
      </c>
      <c r="AB138" s="81">
        <f>IF(AD$266=Equivalencies!$AE$23,'Site 3'!$F136,HLOOKUP(CONCATENATE(Z$2,AB$1),$B$3:$UUU$272,ROW($M138)-2,FALSE))</f>
        <v>0</v>
      </c>
      <c r="AC138" s="81">
        <f>IF(AD$266=Equivalencies!$AE$23,'Site 3'!$G136,HLOOKUP(CONCATENATE(Z$2,AC$1),$B$3:$UUU$272,ROW($N138)-2,FALSE))</f>
        <v>0</v>
      </c>
      <c r="AD138" s="81">
        <f>IF(AD$266=Equivalencies!$AE$23,'Site 3'!$H136,HLOOKUP(CONCATENATE(Z$2,AD$1),$B$3:$UUU$272,ROW($O138)-2,FALSE))</f>
        <v>0</v>
      </c>
      <c r="AE138" s="40"/>
      <c r="AF138" s="40"/>
      <c r="AG138" s="40"/>
      <c r="AH138" s="72"/>
      <c r="AI138" s="73" t="str">
        <f t="shared" si="53"/>
        <v>4Added Service #2:List staff by title based on FTE allocation assigned to the new service8</v>
      </c>
      <c r="AJ138" s="168">
        <f>IF(AO$266=Equivalencies!$AE$23,'Site 4'!$C136,HLOOKUP(CONCATENATE(AK$2,AJ$1),$B$3:$UUU$272,ROW($J138)-2,FALSE))</f>
        <v>0</v>
      </c>
      <c r="AK138" s="168" t="e">
        <f>IF($S$264=Equivalencies!$AE$23,#REF!,HLOOKUP(CONCATENATE($O$2,AK$1),$B$3:$UUU$272,ROW(#REF!)-2,FALSE))</f>
        <v>#REF!</v>
      </c>
      <c r="AL138" s="168" t="e">
        <f>IF($S$264=Equivalencies!$AE$23,#REF!,HLOOKUP(CONCATENATE($O$2,AL$1),$B$3:$UUU$272,ROW(AH138)-2,FALSE))</f>
        <v>#REF!</v>
      </c>
      <c r="AM138" s="81">
        <f>IF(AO$266=Equivalencies!$AE$23,'Site 4'!$F136,HLOOKUP(CONCATENATE(AK$2,AM$1),$B$3:$UUU$272,ROW($M138)-2,FALSE))</f>
        <v>0</v>
      </c>
      <c r="AN138" s="81">
        <f>IF(AO$266=Equivalencies!$AE$23,'Site 4'!$G136,HLOOKUP(CONCATENATE(AK$2,AN$1),$B$3:$UUU$272,ROW($N138)-2,FALSE))</f>
        <v>0</v>
      </c>
      <c r="AO138" s="81">
        <f>IF(AO$266=Equivalencies!$AE$23,'Site 4'!$H136,HLOOKUP(CONCATENATE(AK$2,AO$1),$B$3:$UUU$272,ROW($O138)-2,FALSE))</f>
        <v>0</v>
      </c>
      <c r="AP138" s="40"/>
      <c r="AQ138" s="40"/>
      <c r="AR138" s="40"/>
      <c r="AS138" s="72"/>
      <c r="AT138" s="73" t="str">
        <f t="shared" si="54"/>
        <v>5Added Service #2:List staff by title based on FTE allocation assigned to the new service8</v>
      </c>
      <c r="AU138" s="168">
        <f>IF(AZ$266=Equivalencies!$AE$23,'Site 5'!$C136,HLOOKUP(CONCATENATE(AV$2,AU$1),$B$3:$UUU$272,ROW($J138)-2,FALSE))</f>
        <v>0</v>
      </c>
      <c r="AV138" s="168" t="e">
        <f>IF($S$264=Equivalencies!$AE$23,#REF!,HLOOKUP(CONCATENATE($O$2,AV$1),$B$3:$UUU$272,ROW(#REF!)-2,FALSE))</f>
        <v>#REF!</v>
      </c>
      <c r="AW138" s="168" t="e">
        <f>IF($S$264=Equivalencies!$AE$23,#REF!,HLOOKUP(CONCATENATE($O$2,AW$1),$B$3:$UUU$272,ROW(AS138)-2,FALSE))</f>
        <v>#REF!</v>
      </c>
      <c r="AX138" s="81">
        <f>IF(AZ$266=Equivalencies!$AE$23,'Site 5'!$F136,HLOOKUP(CONCATENATE(AV$2,AX$1),$B$3:$UUU$272,ROW($M138)-2,FALSE))</f>
        <v>0</v>
      </c>
      <c r="AY138" s="81">
        <f>IF(AZ$266=Equivalencies!$AE$23,'Site 5'!$G136,HLOOKUP(CONCATENATE(AV$2,AY$1),$B$3:$UUU$272,ROW($N138)-2,FALSE))</f>
        <v>0</v>
      </c>
      <c r="AZ138" s="81">
        <f>IF(AZ$266=Equivalencies!$AE$23,'Site 5'!$H136,HLOOKUP(CONCATENATE(AV$2,AZ$1),$B$3:$UUU$272,ROW($O138)-2,FALSE))</f>
        <v>0</v>
      </c>
      <c r="BA138" s="40"/>
      <c r="BB138" s="40"/>
      <c r="BC138" s="40"/>
      <c r="BD138" s="72"/>
      <c r="BE138" s="73" t="str">
        <f t="shared" si="55"/>
        <v>6Added Service #2:List staff by title based on FTE allocation assigned to the new service8</v>
      </c>
      <c r="BF138" s="168">
        <f>IF(BK$266=Equivalencies!$AE$23,'Site 6'!$C136,HLOOKUP(CONCATENATE(BG$2,BF$1),$B$3:$UUU$272,ROW($J138)-2,FALSE))</f>
        <v>0</v>
      </c>
      <c r="BG138" s="168" t="e">
        <f>IF($S$264=Equivalencies!$AE$23,#REF!,HLOOKUP(CONCATENATE($O$2,BG$1),$B$3:$UUU$272,ROW(#REF!)-2,FALSE))</f>
        <v>#REF!</v>
      </c>
      <c r="BH138" s="168" t="e">
        <f>IF($S$264=Equivalencies!$AE$23,#REF!,HLOOKUP(CONCATENATE($O$2,BH$1),$B$3:$UUU$272,ROW(BD138)-2,FALSE))</f>
        <v>#REF!</v>
      </c>
      <c r="BI138" s="81">
        <f>IF(BK$266=Equivalencies!$AE$23,'Site 6'!$F136,HLOOKUP(CONCATENATE(BG$2,BI$1),$B$3:$UUU$272,ROW($M138)-2,FALSE))</f>
        <v>0</v>
      </c>
      <c r="BJ138" s="81">
        <f>IF(BK$266=Equivalencies!$AE$23,'Site 6'!$G136,HLOOKUP(CONCATENATE(BG$2,BJ$1),$B$3:$UUU$272,ROW($N138)-2,FALSE))</f>
        <v>0</v>
      </c>
      <c r="BK138" s="81">
        <f>IF(BK$266=Equivalencies!$AE$23,'Site 6'!$H136,HLOOKUP(CONCATENATE(BG$2,BK$1),$B$3:$UUU$272,ROW($O138)-2,FALSE))</f>
        <v>0</v>
      </c>
      <c r="BL138" s="40"/>
      <c r="BM138" s="40"/>
      <c r="BN138" s="40"/>
      <c r="BO138" s="72"/>
      <c r="BP138" s="73" t="str">
        <f t="shared" si="56"/>
        <v>7Added Service #2:List staff by title based on FTE allocation assigned to the new service8</v>
      </c>
      <c r="BQ138" s="168">
        <f>IF(BV$266=Equivalencies!$AE$23,'Site 7'!$C136,HLOOKUP(CONCATENATE(BR$2,BQ$1),$B$3:$UUU$272,ROW($J138)-2,FALSE))</f>
        <v>0</v>
      </c>
      <c r="BR138" s="168" t="e">
        <f>IF($S$264=Equivalencies!$AE$23,#REF!,HLOOKUP(CONCATENATE($O$2,BR$1),$B$3:$UUU$272,ROW(#REF!)-2,FALSE))</f>
        <v>#REF!</v>
      </c>
      <c r="BS138" s="168" t="e">
        <f>IF($S$264=Equivalencies!$AE$23,#REF!,HLOOKUP(CONCATENATE($O$2,BS$1),$B$3:$UUU$272,ROW(BO138)-2,FALSE))</f>
        <v>#REF!</v>
      </c>
      <c r="BT138" s="81">
        <f>IF(BV$266=Equivalencies!$AE$23,'Site 7'!$F136,HLOOKUP(CONCATENATE(BR$2,BT$1),$B$3:$UUU$272,ROW($M138)-2,FALSE))</f>
        <v>0</v>
      </c>
      <c r="BU138" s="81">
        <f>IF(BV$266=Equivalencies!$AE$23,'Site 7'!$G136,HLOOKUP(CONCATENATE(BR$2,BU$1),$B$3:$UUU$272,ROW($N138)-2,FALSE))</f>
        <v>0</v>
      </c>
      <c r="BV138" s="81">
        <f>IF(BV$266=Equivalencies!$AE$23,'Site 7'!$H136,HLOOKUP(CONCATENATE(BR$2,BV$1),$B$3:$UUU$272,ROW($O138)-2,FALSE))</f>
        <v>0</v>
      </c>
      <c r="BW138" s="40"/>
      <c r="BX138" s="40"/>
      <c r="BY138" s="40"/>
      <c r="BZ138" s="72"/>
      <c r="CA138" s="73" t="str">
        <f t="shared" si="57"/>
        <v>8Added Service #2:List staff by title based on FTE allocation assigned to the new service8</v>
      </c>
      <c r="CB138" s="168">
        <f>IF(CG$266=Equivalencies!$AE$23,'Site 8'!$C136,HLOOKUP(CONCATENATE(CC$2,CB$1),$B$3:$UUU$272,ROW($J138)-2,FALSE))</f>
        <v>0</v>
      </c>
      <c r="CC138" s="168" t="e">
        <f>IF($S$264=Equivalencies!$AE$23,#REF!,HLOOKUP(CONCATENATE($O$2,CC$1),$B$3:$UUU$272,ROW(#REF!)-2,FALSE))</f>
        <v>#REF!</v>
      </c>
      <c r="CD138" s="168" t="e">
        <f>IF($S$264=Equivalencies!$AE$23,#REF!,HLOOKUP(CONCATENATE($O$2,CD$1),$B$3:$UUU$272,ROW(BZ138)-2,FALSE))</f>
        <v>#REF!</v>
      </c>
      <c r="CE138" s="81">
        <f>IF(CG$266=Equivalencies!$AE$23,'Site 8'!$F136,HLOOKUP(CONCATENATE(CC$2,CE$1),$B$3:$UUU$272,ROW($M138)-2,FALSE))</f>
        <v>0</v>
      </c>
      <c r="CF138" s="81">
        <f>IF(CG$266=Equivalencies!$AE$23,'Site 8'!$G136,HLOOKUP(CONCATENATE(CC$2,CF$1),$B$3:$UUU$272,ROW($N138)-2,FALSE))</f>
        <v>0</v>
      </c>
      <c r="CG138" s="81">
        <f>IF(CG$266=Equivalencies!$AE$23,'Site 8'!$H136,HLOOKUP(CONCATENATE(CC$2,CG$1),$B$3:$UUU$272,ROW($O138)-2,FALSE))</f>
        <v>0</v>
      </c>
      <c r="CH138" s="40"/>
      <c r="CI138" s="40"/>
      <c r="CJ138" s="40"/>
      <c r="CK138" s="72"/>
      <c r="CL138" s="73" t="str">
        <f t="shared" si="58"/>
        <v>9Added Service #2:List staff by title based on FTE allocation assigned to the new service8</v>
      </c>
      <c r="CM138" s="168">
        <f>IF(CR$266=Equivalencies!$AE$23,'Site 9'!$C136,HLOOKUP(CONCATENATE(CN$2,CM$1),$B$3:$UUU$272,ROW($J138)-2,FALSE))</f>
        <v>0</v>
      </c>
      <c r="CN138" s="168" t="e">
        <f>IF($S$264=Equivalencies!$AE$23,#REF!,HLOOKUP(CONCATENATE($O$2,CN$1),$B$3:$UUU$272,ROW(#REF!)-2,FALSE))</f>
        <v>#REF!</v>
      </c>
      <c r="CO138" s="168" t="e">
        <f>IF($S$264=Equivalencies!$AE$23,#REF!,HLOOKUP(CONCATENATE($O$2,CO$1),$B$3:$UUU$272,ROW(CK138)-2,FALSE))</f>
        <v>#REF!</v>
      </c>
      <c r="CP138" s="81">
        <f>IF(CR$266=Equivalencies!$AE$23,'Site 9'!$F136,HLOOKUP(CONCATENATE(CN$2,CP$1),$B$3:$UUU$272,ROW($M138)-2,FALSE))</f>
        <v>0</v>
      </c>
      <c r="CQ138" s="81">
        <f>IF(CR$266=Equivalencies!$AE$23,'Site 9'!$G136,HLOOKUP(CONCATENATE(CN$2,CQ$1),$B$3:$UUU$272,ROW($N138)-2,FALSE))</f>
        <v>0</v>
      </c>
      <c r="CR138" s="81">
        <f>IF(CR$266=Equivalencies!$AE$23,'Site 9'!$H136,HLOOKUP(CONCATENATE(CN$2,CR$1),$B$3:$UUU$272,ROW($O138)-2,FALSE))</f>
        <v>0</v>
      </c>
      <c r="CS138" s="40"/>
      <c r="CT138" s="40"/>
      <c r="CU138" s="40"/>
      <c r="CV138" s="72"/>
      <c r="CW138" s="73" t="str">
        <f t="shared" si="59"/>
        <v>10Added Service #2:List staff by title based on FTE allocation assigned to the new service8</v>
      </c>
      <c r="CX138" s="168">
        <f>IF(DC$266=Equivalencies!$AE$23,'Site 10'!$C136,HLOOKUP(CONCATENATE(CY$2,CX$1),$B$3:$UUU$272,ROW($J138)-2,FALSE))</f>
        <v>0</v>
      </c>
      <c r="CY138" s="168" t="e">
        <f>IF($S$264=Equivalencies!$AE$23,#REF!,HLOOKUP(CONCATENATE($O$2,CY$1),$B$3:$UUU$272,ROW(#REF!)-2,FALSE))</f>
        <v>#REF!</v>
      </c>
      <c r="CZ138" s="168" t="e">
        <f>IF($S$264=Equivalencies!$AE$23,#REF!,HLOOKUP(CONCATENATE($O$2,CZ$1),$B$3:$UUU$272,ROW(CV138)-2,FALSE))</f>
        <v>#REF!</v>
      </c>
      <c r="DA138" s="81">
        <f>IF(DC$266=Equivalencies!$AE$23,'Site 10'!$F136,HLOOKUP(CONCATENATE(CY$2,DA$1),$B$3:$UUU$272,ROW($M138)-2,FALSE))</f>
        <v>0</v>
      </c>
      <c r="DB138" s="81">
        <f>IF(DC$266=Equivalencies!$AE$23,'Site 10'!$G136,HLOOKUP(CONCATENATE(CY$2,DB$1),$B$3:$UUU$272,ROW($N138)-2,FALSE))</f>
        <v>0</v>
      </c>
      <c r="DC138" s="81">
        <f>IF(DC$266=Equivalencies!$AE$23,'Site 10'!$H136,HLOOKUP(CONCATENATE(CY$2,DC$1),$B$3:$UUU$272,ROW($O138)-2,FALSE))</f>
        <v>0</v>
      </c>
      <c r="DD138" s="40"/>
      <c r="DE138" s="40"/>
      <c r="DF138" s="40"/>
      <c r="DG138" s="72"/>
      <c r="DH138" s="73" t="str">
        <f t="shared" si="60"/>
        <v>11Added Service #2:List staff by title based on FTE allocation assigned to the new service8</v>
      </c>
      <c r="DI138" s="168">
        <f>IF(DN$266=Equivalencies!$AE$23,'Site 11'!$C136,HLOOKUP(CONCATENATE(DJ$2,DI$1),$B$3:$UUU$272,ROW($J138)-2,FALSE))</f>
        <v>0</v>
      </c>
      <c r="DJ138" s="168" t="e">
        <f>IF($S$264=Equivalencies!$AE$23,#REF!,HLOOKUP(CONCATENATE($O$2,DJ$1),$B$3:$UUU$272,ROW(#REF!)-2,FALSE))</f>
        <v>#REF!</v>
      </c>
      <c r="DK138" s="168" t="e">
        <f>IF($S$264=Equivalencies!$AE$23,#REF!,HLOOKUP(CONCATENATE($O$2,DK$1),$B$3:$UUU$272,ROW(DG138)-2,FALSE))</f>
        <v>#REF!</v>
      </c>
      <c r="DL138" s="81">
        <f>IF(DN$266=Equivalencies!$AE$23,'Site 11'!$F136,HLOOKUP(CONCATENATE(DJ$2,DL$1),$B$3:$UUU$272,ROW($M138)-2,FALSE))</f>
        <v>0</v>
      </c>
      <c r="DM138" s="81">
        <f>IF(DN$266=Equivalencies!$AE$23,'Site 11'!$G136,HLOOKUP(CONCATENATE(DJ$2,DM$1),$B$3:$UUU$272,ROW($N138)-2,FALSE))</f>
        <v>0</v>
      </c>
      <c r="DN138" s="81">
        <f>IF(DN$266=Equivalencies!$AE$23,'Site 11'!$H136,HLOOKUP(CONCATENATE(DJ$2,DN$1),$B$3:$UUU$272,ROW($O138)-2,FALSE))</f>
        <v>0</v>
      </c>
      <c r="DO138" s="40"/>
      <c r="DP138" s="40"/>
      <c r="DQ138" s="40"/>
      <c r="DR138" s="72"/>
      <c r="DS138" s="73" t="str">
        <f t="shared" si="61"/>
        <v>12Added Service #2:List staff by title based on FTE allocation assigned to the new service8</v>
      </c>
      <c r="DT138" s="168">
        <f>IF(DY$266=Equivalencies!$AE$23,'Site 12'!$C136,HLOOKUP(CONCATENATE(DU$2,DT$1),$B$3:$UUU$272,ROW($J138)-2,FALSE))</f>
        <v>0</v>
      </c>
      <c r="DU138" s="168" t="e">
        <f>IF($S$264=Equivalencies!$AE$23,#REF!,HLOOKUP(CONCATENATE($O$2,DU$1),$B$3:$UUU$272,ROW(#REF!)-2,FALSE))</f>
        <v>#REF!</v>
      </c>
      <c r="DV138" s="168" t="e">
        <f>IF($S$264=Equivalencies!$AE$23,#REF!,HLOOKUP(CONCATENATE($O$2,DV$1),$B$3:$UUU$272,ROW(DR138)-2,FALSE))</f>
        <v>#REF!</v>
      </c>
      <c r="DW138" s="81">
        <f>IF(DY$266=Equivalencies!$AE$23,'Site 12'!$F136,HLOOKUP(CONCATENATE(DU$2,DW$1),$B$3:$UUU$272,ROW($M138)-2,FALSE))</f>
        <v>0</v>
      </c>
      <c r="DX138" s="81">
        <f>IF(DY$266=Equivalencies!$AE$23,'Site 12'!$G136,HLOOKUP(CONCATENATE(DU$2,DX$1),$B$3:$UUU$272,ROW($N138)-2,FALSE))</f>
        <v>0</v>
      </c>
      <c r="DY138" s="81">
        <f>IF(DY$266=Equivalencies!$AE$23,'Site 12'!$H136,HLOOKUP(CONCATENATE(DU$2,DY$1),$B$3:$UUU$272,ROW($O138)-2,FALSE))</f>
        <v>0</v>
      </c>
      <c r="DZ138" s="40"/>
      <c r="EA138" s="40"/>
      <c r="EB138" s="40"/>
      <c r="EC138" s="72"/>
      <c r="ED138" s="73" t="str">
        <f t="shared" si="62"/>
        <v>13Added Service #2:List staff by title based on FTE allocation assigned to the new service8</v>
      </c>
      <c r="EE138" s="168">
        <f>IF(EJ$266=Equivalencies!$AE$23,'Site 13'!$C136,HLOOKUP(CONCATENATE(EF$2,EE$1),$B$3:$UUU$272,ROW($J138)-2,FALSE))</f>
        <v>0</v>
      </c>
      <c r="EF138" s="168" t="e">
        <f>IF($S$264=Equivalencies!$AE$23,#REF!,HLOOKUP(CONCATENATE($O$2,EF$1),$B$3:$UUU$272,ROW(#REF!)-2,FALSE))</f>
        <v>#REF!</v>
      </c>
      <c r="EG138" s="168" t="e">
        <f>IF($S$264=Equivalencies!$AE$23,#REF!,HLOOKUP(CONCATENATE($O$2,EG$1),$B$3:$UUU$272,ROW(EC138)-2,FALSE))</f>
        <v>#REF!</v>
      </c>
      <c r="EH138" s="81">
        <f>IF(EJ$266=Equivalencies!$AE$23,'Site 13'!$F136,HLOOKUP(CONCATENATE(EF$2,EH$1),$B$3:$UUU$272,ROW($M138)-2,FALSE))</f>
        <v>0</v>
      </c>
      <c r="EI138" s="81">
        <f>IF(EJ$266=Equivalencies!$AE$23,'Site 13'!$G136,HLOOKUP(CONCATENATE(EF$2,EI$1),$B$3:$UUU$272,ROW($N138)-2,FALSE))</f>
        <v>0</v>
      </c>
      <c r="EJ138" s="81">
        <f>IF(EJ$266=Equivalencies!$AE$23,'Site 13'!$H136,HLOOKUP(CONCATENATE(EF$2,EJ$1),$B$3:$UUU$272,ROW($O138)-2,FALSE))</f>
        <v>0</v>
      </c>
      <c r="EK138" s="40"/>
      <c r="EL138" s="40"/>
      <c r="EM138" s="40"/>
      <c r="EN138" s="72"/>
      <c r="EO138" s="73" t="str">
        <f t="shared" si="63"/>
        <v>14Added Service #2:List staff by title based on FTE allocation assigned to the new service8</v>
      </c>
      <c r="EP138" s="168">
        <f>IF(EU$266=Equivalencies!$AE$23,'Site 14'!$C136,HLOOKUP(CONCATENATE(EQ$2,EP$1),$B$3:$UUU$272,ROW($J138)-2,FALSE))</f>
        <v>0</v>
      </c>
      <c r="EQ138" s="168" t="e">
        <f>IF($S$264=Equivalencies!$AE$23,#REF!,HLOOKUP(CONCATENATE($O$2,EQ$1),$B$3:$UUU$272,ROW(#REF!)-2,FALSE))</f>
        <v>#REF!</v>
      </c>
      <c r="ER138" s="168" t="e">
        <f>IF($S$264=Equivalencies!$AE$23,#REF!,HLOOKUP(CONCATENATE($O$2,ER$1),$B$3:$UUU$272,ROW(EN138)-2,FALSE))</f>
        <v>#REF!</v>
      </c>
      <c r="ES138" s="81">
        <f>IF(EU$266=Equivalencies!$AE$23,'Site 14'!$F136,HLOOKUP(CONCATENATE(EQ$2,ES$1),$B$3:$UUU$272,ROW($M138)-2,FALSE))</f>
        <v>0</v>
      </c>
      <c r="ET138" s="81">
        <f>IF(EU$266=Equivalencies!$AE$23,'Site 14'!$G136,HLOOKUP(CONCATENATE(EQ$2,ET$1),$B$3:$UUU$272,ROW($N138)-2,FALSE))</f>
        <v>0</v>
      </c>
      <c r="EU138" s="81">
        <f>IF(EU$266=Equivalencies!$AE$23,'Site 14'!$H136,HLOOKUP(CONCATENATE(EQ$2,EU$1),$B$3:$UUU$272,ROW($O138)-2,FALSE))</f>
        <v>0</v>
      </c>
      <c r="EV138" s="40"/>
      <c r="EW138" s="40"/>
      <c r="EX138" s="40"/>
      <c r="EY138" s="72"/>
      <c r="EZ138" s="73" t="str">
        <f t="shared" si="64"/>
        <v>15Added Service #2:List staff by title based on FTE allocation assigned to the new service8</v>
      </c>
      <c r="FA138" s="168">
        <f>IF(FF$266=Equivalencies!$AE$23,'Site 15'!$C136,HLOOKUP(CONCATENATE(FB$2,FA$1),$B$3:$UUU$272,ROW($J138)-2,FALSE))</f>
        <v>0</v>
      </c>
      <c r="FB138" s="168" t="e">
        <f>IF($S$264=Equivalencies!$AE$23,#REF!,HLOOKUP(CONCATENATE($O$2,FB$1),$B$3:$UUU$272,ROW(#REF!)-2,FALSE))</f>
        <v>#REF!</v>
      </c>
      <c r="FC138" s="168" t="e">
        <f>IF($S$264=Equivalencies!$AE$23,#REF!,HLOOKUP(CONCATENATE($O$2,FC$1),$B$3:$UUU$272,ROW(EY138)-2,FALSE))</f>
        <v>#REF!</v>
      </c>
      <c r="FD138" s="81">
        <f>IF(FF$266=Equivalencies!$AE$23,'Site 15'!$F136,HLOOKUP(CONCATENATE(FB$2,FD$1),$B$3:$UUU$272,ROW($M138)-2,FALSE))</f>
        <v>0</v>
      </c>
      <c r="FE138" s="81">
        <f>IF(FF$266=Equivalencies!$AE$23,'Site 15'!$G136,HLOOKUP(CONCATENATE(FB$2,FE$1),$B$3:$UUU$272,ROW($N138)-2,FALSE))</f>
        <v>0</v>
      </c>
      <c r="FF138" s="81">
        <f>IF(FF$266=Equivalencies!$AE$23,'Site 15'!$H136,HLOOKUP(CONCATENATE(FB$2,FF$1),$B$3:$UUU$272,ROW($O138)-2,FALSE))</f>
        <v>0</v>
      </c>
      <c r="FG138" s="40"/>
      <c r="FH138" s="40"/>
      <c r="FI138" s="40"/>
      <c r="FJ138" s="72"/>
      <c r="FK138" s="73" t="str">
        <f t="shared" si="65"/>
        <v>16Added Service #2:List staff by title based on FTE allocation assigned to the new service8</v>
      </c>
      <c r="FL138" s="168">
        <f>IF(FQ$266=Equivalencies!$AE$23,'Site 16'!$C136,HLOOKUP(CONCATENATE(FM$2,FL$1),$B$3:$UUU$272,ROW($J138)-2,FALSE))</f>
        <v>0</v>
      </c>
      <c r="FM138" s="168" t="e">
        <f>IF($S$264=Equivalencies!$AE$23,#REF!,HLOOKUP(CONCATENATE($O$2,FM$1),$B$3:$UUU$272,ROW(#REF!)-2,FALSE))</f>
        <v>#REF!</v>
      </c>
      <c r="FN138" s="168" t="e">
        <f>IF($S$264=Equivalencies!$AE$23,#REF!,HLOOKUP(CONCATENATE($O$2,FN$1),$B$3:$UUU$272,ROW(FJ138)-2,FALSE))</f>
        <v>#REF!</v>
      </c>
      <c r="FO138" s="81">
        <f>IF(FQ$266=Equivalencies!$AE$23,'Site 16'!$F136,HLOOKUP(CONCATENATE(FM$2,FO$1),$B$3:$UUU$272,ROW($M138)-2,FALSE))</f>
        <v>0</v>
      </c>
      <c r="FP138" s="81">
        <f>IF(FQ$266=Equivalencies!$AE$23,'Site 16'!$G136,HLOOKUP(CONCATENATE(FM$2,FP$1),$B$3:$UUU$272,ROW($N138)-2,FALSE))</f>
        <v>0</v>
      </c>
      <c r="FQ138" s="81">
        <f>IF(FQ$266=Equivalencies!$AE$23,'Site 16'!$H136,HLOOKUP(CONCATENATE(FM$2,FQ$1),$B$3:$UUU$272,ROW($O138)-2,FALSE))</f>
        <v>0</v>
      </c>
      <c r="FR138" s="40"/>
      <c r="FS138" s="40"/>
      <c r="FT138" s="40"/>
      <c r="FU138" s="72"/>
      <c r="FV138" s="73" t="str">
        <f t="shared" si="66"/>
        <v>17Added Service #2:List staff by title based on FTE allocation assigned to the new service8</v>
      </c>
      <c r="FW138" s="168">
        <f>IF(GB$266=Equivalencies!$AE$23,'Site 17'!$C136,HLOOKUP(CONCATENATE(FX$2,FW$1),$B$3:$UUU$272,ROW($J138)-2,FALSE))</f>
        <v>0</v>
      </c>
      <c r="FX138" s="168" t="e">
        <f>IF($S$264=Equivalencies!$AE$23,#REF!,HLOOKUP(CONCATENATE($O$2,FX$1),$B$3:$UUU$272,ROW(#REF!)-2,FALSE))</f>
        <v>#REF!</v>
      </c>
      <c r="FY138" s="168" t="e">
        <f>IF($S$264=Equivalencies!$AE$23,#REF!,HLOOKUP(CONCATENATE($O$2,FY$1),$B$3:$UUU$272,ROW(FU138)-2,FALSE))</f>
        <v>#REF!</v>
      </c>
      <c r="FZ138" s="81">
        <f>IF(GB$266=Equivalencies!$AE$23,'Site 17'!$F136,HLOOKUP(CONCATENATE(FX$2,FZ$1),$B$3:$UUU$272,ROW($M138)-2,FALSE))</f>
        <v>0</v>
      </c>
      <c r="GA138" s="81">
        <f>IF(GB$266=Equivalencies!$AE$23,'Site 17'!$G136,HLOOKUP(CONCATENATE(FX$2,GA$1),$B$3:$UUU$272,ROW($N138)-2,FALSE))</f>
        <v>0</v>
      </c>
      <c r="GB138" s="81">
        <f>IF(GB$266=Equivalencies!$AE$23,'Site 17'!$H136,HLOOKUP(CONCATENATE(FX$2,GB$1),$B$3:$UUU$272,ROW($O138)-2,FALSE))</f>
        <v>0</v>
      </c>
      <c r="GC138" s="40"/>
      <c r="GD138" s="40"/>
      <c r="GE138" s="40"/>
      <c r="GF138" s="72"/>
      <c r="GG138" s="73" t="str">
        <f t="shared" si="67"/>
        <v>18Added Service #2:List staff by title based on FTE allocation assigned to the new service8</v>
      </c>
      <c r="GH138" s="168">
        <f>IF(GM$266=Equivalencies!$AE$23,'Site 18'!$C136,HLOOKUP(CONCATENATE(GI$2,GH$1),$B$3:$UUU$272,ROW($J138)-2,FALSE))</f>
        <v>0</v>
      </c>
      <c r="GI138" s="168" t="e">
        <f>IF($S$264=Equivalencies!$AE$23,#REF!,HLOOKUP(CONCATENATE($O$2,GI$1),$B$3:$UUU$272,ROW(#REF!)-2,FALSE))</f>
        <v>#REF!</v>
      </c>
      <c r="GJ138" s="168" t="e">
        <f>IF($S$264=Equivalencies!$AE$23,#REF!,HLOOKUP(CONCATENATE($O$2,GJ$1),$B$3:$UUU$272,ROW(GF138)-2,FALSE))</f>
        <v>#REF!</v>
      </c>
      <c r="GK138" s="81">
        <f>IF(GM$266=Equivalencies!$AE$23,'Site 18'!$F136,HLOOKUP(CONCATENATE(GI$2,GK$1),$B$3:$UUU$272,ROW($M138)-2,FALSE))</f>
        <v>0</v>
      </c>
      <c r="GL138" s="81">
        <f>IF(GM$266=Equivalencies!$AE$23,'Site 18'!$G136,HLOOKUP(CONCATENATE(GI$2,GL$1),$B$3:$UUU$272,ROW($N138)-2,FALSE))</f>
        <v>0</v>
      </c>
      <c r="GM138" s="81">
        <f>IF(GM$266=Equivalencies!$AE$23,'Site 18'!$H136,HLOOKUP(CONCATENATE(GI$2,GM$1),$B$3:$UUU$272,ROW($O138)-2,FALSE))</f>
        <v>0</v>
      </c>
      <c r="GN138" s="40"/>
      <c r="GO138" s="40"/>
      <c r="GP138" s="40"/>
      <c r="GQ138" s="72"/>
      <c r="GR138" s="73" t="str">
        <f t="shared" si="68"/>
        <v>19Added Service #2:List staff by title based on FTE allocation assigned to the new service8</v>
      </c>
      <c r="GS138" s="168">
        <f>IF(GX$266=Equivalencies!$AE$23,'Site 19'!$C136,HLOOKUP(CONCATENATE(GT$2,GS$1),$B$3:$UUU$272,ROW($J138)-2,FALSE))</f>
        <v>0</v>
      </c>
      <c r="GT138" s="168" t="e">
        <f>IF($S$264=Equivalencies!$AE$23,#REF!,HLOOKUP(CONCATENATE($O$2,GT$1),$B$3:$UUU$272,ROW(#REF!)-2,FALSE))</f>
        <v>#REF!</v>
      </c>
      <c r="GU138" s="168" t="e">
        <f>IF($S$264=Equivalencies!$AE$23,#REF!,HLOOKUP(CONCATENATE($O$2,GU$1),$B$3:$UUU$272,ROW(GQ138)-2,FALSE))</f>
        <v>#REF!</v>
      </c>
      <c r="GV138" s="81">
        <f>IF(GX$266=Equivalencies!$AE$23,'Site 19'!$F136,HLOOKUP(CONCATENATE(GT$2,GV$1),$B$3:$UUU$272,ROW($M138)-2,FALSE))</f>
        <v>0</v>
      </c>
      <c r="GW138" s="81">
        <f>IF(GX$266=Equivalencies!$AE$23,'Site 19'!$G136,HLOOKUP(CONCATENATE(GT$2,GW$1),$B$3:$UUU$272,ROW($N138)-2,FALSE))</f>
        <v>0</v>
      </c>
      <c r="GX138" s="81">
        <f>IF(GX$266=Equivalencies!$AE$23,'Site 19'!$H136,HLOOKUP(CONCATENATE(GT$2,GX$1),$B$3:$UUU$272,ROW($O138)-2,FALSE))</f>
        <v>0</v>
      </c>
      <c r="GY138" s="40"/>
      <c r="GZ138" s="40"/>
      <c r="HA138" s="40"/>
      <c r="HB138" s="72"/>
      <c r="HC138" s="73" t="str">
        <f t="shared" si="69"/>
        <v>20Added Service #2:List staff by title based on FTE allocation assigned to the new service8</v>
      </c>
      <c r="HD138" s="168">
        <f>IF(HI$266=Equivalencies!$AE$23,'Site 20'!$C136,HLOOKUP(CONCATENATE(HE$2,HD$1),$B$3:$UUU$272,ROW($J138)-2,FALSE))</f>
        <v>0</v>
      </c>
      <c r="HE138" s="168" t="e">
        <f>IF($S$264=Equivalencies!$AE$23,#REF!,HLOOKUP(CONCATENATE($O$2,HE$1),$B$3:$UUU$272,ROW(#REF!)-2,FALSE))</f>
        <v>#REF!</v>
      </c>
      <c r="HF138" s="168" t="e">
        <f>IF($S$264=Equivalencies!$AE$23,#REF!,HLOOKUP(CONCATENATE($O$2,HF$1),$B$3:$UUU$272,ROW(HB138)-2,FALSE))</f>
        <v>#REF!</v>
      </c>
      <c r="HG138" s="81">
        <f>IF(HI$266=Equivalencies!$AE$23,'Site 20'!$F136,HLOOKUP(CONCATENATE(HE$2,HG$1),$B$3:$UUU$272,ROW($M138)-2,FALSE))</f>
        <v>0</v>
      </c>
      <c r="HH138" s="81">
        <f>IF(HI$266=Equivalencies!$AE$23,'Site 20'!$G136,HLOOKUP(CONCATENATE(HE$2,HH$1),$B$3:$UUU$272,ROW($N138)-2,FALSE))</f>
        <v>0</v>
      </c>
      <c r="HI138" s="81">
        <f>IF(HI$266=Equivalencies!$AE$23,'Site 20'!$H136,HLOOKUP(CONCATENATE(HE$2,HI$1),$B$3:$UUU$272,ROW($O138)-2,FALSE))</f>
        <v>0</v>
      </c>
      <c r="HJ138" s="40"/>
      <c r="HK138" s="40"/>
      <c r="HL138" s="40"/>
      <c r="HM138" s="72"/>
      <c r="HN138" s="73" t="str">
        <f t="shared" si="70"/>
        <v>21Added Service #2:List staff by title based on FTE allocation assigned to the new service8</v>
      </c>
      <c r="HO138" s="168">
        <f>IF(HT$266=Equivalencies!$AE$23,'Site 21'!$C136,HLOOKUP(CONCATENATE(HP$2,HO$1),$B$3:$UUU$272,ROW($J138)-2,FALSE))</f>
        <v>0</v>
      </c>
      <c r="HP138" s="168" t="e">
        <f>IF($S$264=Equivalencies!$AE$23,#REF!,HLOOKUP(CONCATENATE($O$2,HP$1),$B$3:$UUU$272,ROW(#REF!)-2,FALSE))</f>
        <v>#REF!</v>
      </c>
      <c r="HQ138" s="168" t="e">
        <f>IF($S$264=Equivalencies!$AE$23,#REF!,HLOOKUP(CONCATENATE($O$2,HQ$1),$B$3:$UUU$272,ROW(HM138)-2,FALSE))</f>
        <v>#REF!</v>
      </c>
      <c r="HR138" s="81">
        <f>IF(HT$266=Equivalencies!$AE$23,'Site 21'!$F136,HLOOKUP(CONCATENATE(HP$2,HR$1),$B$3:$UUU$272,ROW($M138)-2,FALSE))</f>
        <v>0</v>
      </c>
      <c r="HS138" s="81">
        <f>IF(HT$266=Equivalencies!$AE$23,'Site 21'!$G136,HLOOKUP(CONCATENATE(HP$2,HS$1),$B$3:$UUU$272,ROW($N138)-2,FALSE))</f>
        <v>0</v>
      </c>
      <c r="HT138" s="81">
        <f>IF(HT$266=Equivalencies!$AE$23,'Site 21'!$H136,HLOOKUP(CONCATENATE(HP$2,HT$1),$B$3:$UUU$272,ROW($O138)-2,FALSE))</f>
        <v>0</v>
      </c>
      <c r="HU138" s="40"/>
      <c r="HV138" s="40"/>
      <c r="HW138" s="40"/>
      <c r="HX138" s="72"/>
      <c r="HY138" s="73" t="str">
        <f t="shared" si="71"/>
        <v>22Added Service #2:List staff by title based on FTE allocation assigned to the new service8</v>
      </c>
      <c r="HZ138" s="168">
        <f>IF(IE$266=Equivalencies!$AE$23,'Site 22'!$C136,HLOOKUP(CONCATENATE(IA$2,HZ$1),$B$3:$UUU$272,ROW($J138)-2,FALSE))</f>
        <v>0</v>
      </c>
      <c r="IA138" s="168" t="e">
        <f>IF($S$264=Equivalencies!$AE$23,#REF!,HLOOKUP(CONCATENATE($O$2,IA$1),$B$3:$UUU$272,ROW(#REF!)-2,FALSE))</f>
        <v>#REF!</v>
      </c>
      <c r="IB138" s="168" t="e">
        <f>IF($S$264=Equivalencies!$AE$23,#REF!,HLOOKUP(CONCATENATE($O$2,IB$1),$B$3:$UUU$272,ROW(HX138)-2,FALSE))</f>
        <v>#REF!</v>
      </c>
      <c r="IC138" s="81">
        <f>IF(IE$266=Equivalencies!$AE$23,'Site 22'!$F136,HLOOKUP(CONCATENATE(IA$2,IC$1),$B$3:$UUU$272,ROW($M138)-2,FALSE))</f>
        <v>0</v>
      </c>
      <c r="ID138" s="81">
        <f>IF(IE$266=Equivalencies!$AE$23,'Site 22'!$G136,HLOOKUP(CONCATENATE(IA$2,ID$1),$B$3:$UUU$272,ROW($N138)-2,FALSE))</f>
        <v>0</v>
      </c>
      <c r="IE138" s="81">
        <f>IF(IE$266=Equivalencies!$AE$23,'Site 22'!$H136,HLOOKUP(CONCATENATE(IA$2,IE$1),$B$3:$UUU$272,ROW($O138)-2,FALSE))</f>
        <v>0</v>
      </c>
      <c r="IF138" s="40"/>
      <c r="IG138" s="40"/>
      <c r="IH138" s="40"/>
      <c r="II138" s="72"/>
      <c r="IJ138" s="73" t="str">
        <f t="shared" si="72"/>
        <v>23Added Service #2:List staff by title based on FTE allocation assigned to the new service8</v>
      </c>
      <c r="IK138" s="168">
        <f>IF(IP$266=Equivalencies!$AE$23,'Site 23'!$C136,HLOOKUP(CONCATENATE(IL$2,IK$1),$B$3:$UUU$272,ROW($J138)-2,FALSE))</f>
        <v>0</v>
      </c>
      <c r="IL138" s="168" t="e">
        <f>IF($S$264=Equivalencies!$AE$23,#REF!,HLOOKUP(CONCATENATE($O$2,IL$1),$B$3:$UUU$272,ROW(#REF!)-2,FALSE))</f>
        <v>#REF!</v>
      </c>
      <c r="IM138" s="168" t="e">
        <f>IF($S$264=Equivalencies!$AE$23,#REF!,HLOOKUP(CONCATENATE($O$2,IM$1),$B$3:$UUU$272,ROW(II138)-2,FALSE))</f>
        <v>#REF!</v>
      </c>
      <c r="IN138" s="81">
        <f>IF(IP$266=Equivalencies!$AE$23,'Site 23'!$F136,HLOOKUP(CONCATENATE(IL$2,IN$1),$B$3:$UUU$272,ROW($M138)-2,FALSE))</f>
        <v>0</v>
      </c>
      <c r="IO138" s="81">
        <f>IF(IP$266=Equivalencies!$AE$23,'Site 23'!$G136,HLOOKUP(CONCATENATE(IL$2,IO$1),$B$3:$UUU$272,ROW($N138)-2,FALSE))</f>
        <v>0</v>
      </c>
      <c r="IP138" s="81">
        <f>IF(IP$266=Equivalencies!$AE$23,'Site 23'!$H136,HLOOKUP(CONCATENATE(IL$2,IP$1),$B$3:$UUU$272,ROW($O138)-2,FALSE))</f>
        <v>0</v>
      </c>
      <c r="IQ138" s="40"/>
      <c r="IR138" s="40"/>
      <c r="IS138" s="40"/>
      <c r="IT138" s="72"/>
      <c r="IU138" s="73" t="str">
        <f t="shared" si="73"/>
        <v>24Added Service #2:List staff by title based on FTE allocation assigned to the new service8</v>
      </c>
      <c r="IV138" s="168">
        <f>IF(JA$266=Equivalencies!$AE$23,'Site 24'!$C136,HLOOKUP(CONCATENATE(IW$2,IV$1),$B$3:$UUU$272,ROW($J138)-2,FALSE))</f>
        <v>0</v>
      </c>
      <c r="IW138" s="168" t="e">
        <f>IF($S$264=Equivalencies!$AE$23,#REF!,HLOOKUP(CONCATENATE($O$2,IW$1),$B$3:$UUU$272,ROW(#REF!)-2,FALSE))</f>
        <v>#REF!</v>
      </c>
      <c r="IX138" s="168" t="e">
        <f>IF($S$264=Equivalencies!$AE$23,#REF!,HLOOKUP(CONCATENATE($O$2,IX$1),$B$3:$UUU$272,ROW(IT138)-2,FALSE))</f>
        <v>#REF!</v>
      </c>
      <c r="IY138" s="81">
        <f>IF(JA$266=Equivalencies!$AE$23,'Site 24'!$F136,HLOOKUP(CONCATENATE(IW$2,IY$1),$B$3:$UUU$272,ROW($M138)-2,FALSE))</f>
        <v>0</v>
      </c>
      <c r="IZ138" s="81">
        <f>IF(JA$266=Equivalencies!$AE$23,'Site 24'!$G136,HLOOKUP(CONCATENATE(IW$2,IZ$1),$B$3:$UUU$272,ROW($N138)-2,FALSE))</f>
        <v>0</v>
      </c>
      <c r="JA138" s="81">
        <f>IF(JA$266=Equivalencies!$AE$23,'Site 24'!$H136,HLOOKUP(CONCATENATE(IW$2,JA$1),$B$3:$UUU$272,ROW($O138)-2,FALSE))</f>
        <v>0</v>
      </c>
      <c r="JB138" s="40"/>
      <c r="JC138" s="40"/>
      <c r="JD138" s="40"/>
      <c r="JE138" s="72"/>
      <c r="JF138" s="73" t="str">
        <f t="shared" si="74"/>
        <v>25Added Service #2:List staff by title based on FTE allocation assigned to the new service8</v>
      </c>
      <c r="JG138" s="168">
        <f>IF(JL$266=Equivalencies!$AE$23,'Site 25'!$C136,HLOOKUP(CONCATENATE(JH$2,JG$1),$B$3:$UUU$272,ROW($J138)-2,FALSE))</f>
        <v>0</v>
      </c>
      <c r="JH138" s="168" t="e">
        <f>IF($S$264=Equivalencies!$AE$23,#REF!,HLOOKUP(CONCATENATE($O$2,JH$1),$B$3:$UUU$272,ROW(#REF!)-2,FALSE))</f>
        <v>#REF!</v>
      </c>
      <c r="JI138" s="168" t="e">
        <f>IF($S$264=Equivalencies!$AE$23,#REF!,HLOOKUP(CONCATENATE($O$2,JI$1),$B$3:$UUU$272,ROW(JE138)-2,FALSE))</f>
        <v>#REF!</v>
      </c>
      <c r="JJ138" s="81">
        <f>IF(JL$266=Equivalencies!$AE$23,'Site 25'!$F136,HLOOKUP(CONCATENATE(JH$2,JJ$1),$B$3:$UUU$272,ROW($M138)-2,FALSE))</f>
        <v>0</v>
      </c>
      <c r="JK138" s="81">
        <f>IF(JL$266=Equivalencies!$AE$23,'Site 25'!$G136,HLOOKUP(CONCATENATE(JH$2,JK$1),$B$3:$UUU$272,ROW($N138)-2,FALSE))</f>
        <v>0</v>
      </c>
      <c r="JL138" s="81">
        <f>IF(JL$266=Equivalencies!$AE$23,'Site 25'!$H136,HLOOKUP(CONCATENATE(JH$2,JL$1),$B$3:$UUU$272,ROW($O138)-2,FALSE))</f>
        <v>0</v>
      </c>
      <c r="JM138" s="40"/>
      <c r="JN138" s="40"/>
      <c r="JO138" s="40"/>
      <c r="JP138" s="72"/>
      <c r="JQ138" s="73" t="str">
        <f t="shared" si="75"/>
        <v>26Added Service #2:List staff by title based on FTE allocation assigned to the new service8</v>
      </c>
      <c r="JR138" s="168">
        <f>IF(JW$266=Equivalencies!$AE$23,'Site 26'!$C136,HLOOKUP(CONCATENATE(JS$2,JR$1),$B$3:$UUU$272,ROW($J138)-2,FALSE))</f>
        <v>0</v>
      </c>
      <c r="JS138" s="168" t="e">
        <f>IF($S$264=Equivalencies!$AE$23,#REF!,HLOOKUP(CONCATENATE($O$2,JS$1),$B$3:$UUU$272,ROW(#REF!)-2,FALSE))</f>
        <v>#REF!</v>
      </c>
      <c r="JT138" s="168" t="e">
        <f>IF($S$264=Equivalencies!$AE$23,#REF!,HLOOKUP(CONCATENATE($O$2,JT$1),$B$3:$UUU$272,ROW(JP138)-2,FALSE))</f>
        <v>#REF!</v>
      </c>
      <c r="JU138" s="81">
        <f>IF(JW$266=Equivalencies!$AE$23,'Site 26'!$F136,HLOOKUP(CONCATENATE(JS$2,JU$1),$B$3:$UUU$272,ROW($M138)-2,FALSE))</f>
        <v>0</v>
      </c>
      <c r="JV138" s="81">
        <f>IF(JW$266=Equivalencies!$AE$23,'Site 26'!$G136,HLOOKUP(CONCATENATE(JS$2,JV$1),$B$3:$UUU$272,ROW($N138)-2,FALSE))</f>
        <v>0</v>
      </c>
      <c r="JW138" s="81">
        <f>IF(JW$266=Equivalencies!$AE$23,'Site 26'!$H136,HLOOKUP(CONCATENATE(JS$2,JW$1),$B$3:$UUU$272,ROW($O138)-2,FALSE))</f>
        <v>0</v>
      </c>
      <c r="JX138" s="40"/>
      <c r="JY138" s="40"/>
      <c r="JZ138" s="40"/>
      <c r="KA138" s="72"/>
      <c r="KB138" s="73" t="str">
        <f t="shared" si="76"/>
        <v>27Added Service #2:List staff by title based on FTE allocation assigned to the new service8</v>
      </c>
      <c r="KC138" s="168">
        <f>IF(KH$266=Equivalencies!$AE$23,'Site 27'!$C136,HLOOKUP(CONCATENATE(KD$2,KC$1),$B$3:$UUU$272,ROW($J138)-2,FALSE))</f>
        <v>0</v>
      </c>
      <c r="KD138" s="168" t="e">
        <f>IF($S$264=Equivalencies!$AE$23,#REF!,HLOOKUP(CONCATENATE($O$2,KD$1),$B$3:$UUU$272,ROW(#REF!)-2,FALSE))</f>
        <v>#REF!</v>
      </c>
      <c r="KE138" s="168" t="e">
        <f>IF($S$264=Equivalencies!$AE$23,#REF!,HLOOKUP(CONCATENATE($O$2,KE$1),$B$3:$UUU$272,ROW(KA138)-2,FALSE))</f>
        <v>#REF!</v>
      </c>
      <c r="KF138" s="81">
        <f>IF(KH$266=Equivalencies!$AE$23,'Site 27'!$F136,HLOOKUP(CONCATENATE(KD$2,KF$1),$B$3:$UUU$272,ROW($M138)-2,FALSE))</f>
        <v>0</v>
      </c>
      <c r="KG138" s="81">
        <f>IF(KH$266=Equivalencies!$AE$23,'Site 27'!$G136,HLOOKUP(CONCATENATE(KD$2,KG$1),$B$3:$UUU$272,ROW($N138)-2,FALSE))</f>
        <v>0</v>
      </c>
      <c r="KH138" s="81">
        <f>IF(KH$266=Equivalencies!$AE$23,'Site 27'!$H136,HLOOKUP(CONCATENATE(KD$2,KH$1),$B$3:$UUU$272,ROW($O138)-2,FALSE))</f>
        <v>0</v>
      </c>
      <c r="KI138" s="40"/>
      <c r="KJ138" s="40"/>
      <c r="KK138" s="40"/>
      <c r="KL138" s="72"/>
      <c r="KM138" s="73" t="str">
        <f t="shared" si="77"/>
        <v>28Added Service #2:List staff by title based on FTE allocation assigned to the new service8</v>
      </c>
      <c r="KN138" s="168">
        <f>IF(KS$266=Equivalencies!$AE$23,'Site 28'!$C136,HLOOKUP(CONCATENATE(KO$2,KN$1),$B$3:$UUU$272,ROW($J138)-2,FALSE))</f>
        <v>0</v>
      </c>
      <c r="KO138" s="168" t="e">
        <f>IF($S$264=Equivalencies!$AE$23,#REF!,HLOOKUP(CONCATENATE($O$2,KO$1),$B$3:$UUU$272,ROW(#REF!)-2,FALSE))</f>
        <v>#REF!</v>
      </c>
      <c r="KP138" s="168" t="e">
        <f>IF($S$264=Equivalencies!$AE$23,#REF!,HLOOKUP(CONCATENATE($O$2,KP$1),$B$3:$UUU$272,ROW(KL138)-2,FALSE))</f>
        <v>#REF!</v>
      </c>
      <c r="KQ138" s="81">
        <f>IF(KS$266=Equivalencies!$AE$23,'Site 28'!$F136,HLOOKUP(CONCATENATE(KO$2,KQ$1),$B$3:$UUU$272,ROW($M138)-2,FALSE))</f>
        <v>0</v>
      </c>
      <c r="KR138" s="81">
        <f>IF(KS$266=Equivalencies!$AE$23,'Site 28'!$G136,HLOOKUP(CONCATENATE(KO$2,KR$1),$B$3:$UUU$272,ROW($N138)-2,FALSE))</f>
        <v>0</v>
      </c>
      <c r="KS138" s="81">
        <f>IF(KS$266=Equivalencies!$AE$23,'Site 28'!$H136,HLOOKUP(CONCATENATE(KO$2,KS$1),$B$3:$UUU$272,ROW($O138)-2,FALSE))</f>
        <v>0</v>
      </c>
      <c r="KT138" s="40"/>
      <c r="KU138" s="40"/>
      <c r="KV138" s="40"/>
      <c r="KW138" s="72"/>
      <c r="KX138" s="73" t="str">
        <f t="shared" si="78"/>
        <v>29Added Service #2:List staff by title based on FTE allocation assigned to the new service8</v>
      </c>
      <c r="KY138" s="168">
        <f>IF(LD$266=Equivalencies!$AE$23,'Site 29'!$C136,HLOOKUP(CONCATENATE(KZ$2,KY$1),$B$3:$UUU$272,ROW($J138)-2,FALSE))</f>
        <v>0</v>
      </c>
      <c r="KZ138" s="168" t="e">
        <f>IF($S$264=Equivalencies!$AE$23,#REF!,HLOOKUP(CONCATENATE($O$2,KZ$1),$B$3:$UUU$272,ROW(#REF!)-2,FALSE))</f>
        <v>#REF!</v>
      </c>
      <c r="LA138" s="168" t="e">
        <f>IF($S$264=Equivalencies!$AE$23,#REF!,HLOOKUP(CONCATENATE($O$2,LA$1),$B$3:$UUU$272,ROW(KW138)-2,FALSE))</f>
        <v>#REF!</v>
      </c>
      <c r="LB138" s="81">
        <f>IF(LD$266=Equivalencies!$AE$23,'Site 29'!$F136,HLOOKUP(CONCATENATE(KZ$2,LB$1),$B$3:$UUU$272,ROW($M138)-2,FALSE))</f>
        <v>0</v>
      </c>
      <c r="LC138" s="81">
        <f>IF(LD$266=Equivalencies!$AE$23,'Site 29'!$G136,HLOOKUP(CONCATENATE(KZ$2,LC$1),$B$3:$UUU$272,ROW($N138)-2,FALSE))</f>
        <v>0</v>
      </c>
      <c r="LD138" s="81">
        <f>IF(LD$266=Equivalencies!$AE$23,'Site 29'!$H136,HLOOKUP(CONCATENATE(KZ$2,LD$1),$B$3:$UUU$272,ROW($O138)-2,FALSE))</f>
        <v>0</v>
      </c>
      <c r="LE138" s="40"/>
      <c r="LF138" s="40"/>
      <c r="LG138" s="40"/>
      <c r="LH138" s="72"/>
      <c r="LI138" s="73" t="str">
        <f t="shared" si="79"/>
        <v>30Added Service #2:List staff by title based on FTE allocation assigned to the new service8</v>
      </c>
      <c r="LJ138" s="168">
        <f>IF(LO$266=Equivalencies!$AE$23,'Site 30'!$C136,HLOOKUP(CONCATENATE(LK$2,LJ$1),$B$3:$UUU$272,ROW($J138)-2,FALSE))</f>
        <v>0</v>
      </c>
      <c r="LK138" s="168" t="e">
        <f>IF($S$264=Equivalencies!$AE$23,#REF!,HLOOKUP(CONCATENATE($O$2,LK$1),$B$3:$UUU$272,ROW(#REF!)-2,FALSE))</f>
        <v>#REF!</v>
      </c>
      <c r="LL138" s="168" t="e">
        <f>IF($S$264=Equivalencies!$AE$23,#REF!,HLOOKUP(CONCATENATE($O$2,LL$1),$B$3:$UUU$272,ROW(LH138)-2,FALSE))</f>
        <v>#REF!</v>
      </c>
      <c r="LM138" s="81">
        <f>IF(LO$266=Equivalencies!$AE$23,'Site 30'!$F136,HLOOKUP(CONCATENATE(LK$2,LM$1),$B$3:$UUU$272,ROW($M138)-2,FALSE))</f>
        <v>0</v>
      </c>
      <c r="LN138" s="81">
        <f>IF(LO$266=Equivalencies!$AE$23,'Site 30'!$G136,HLOOKUP(CONCATENATE(LK$2,LN$1),$B$3:$UUU$272,ROW($N138)-2,FALSE))</f>
        <v>0</v>
      </c>
      <c r="LO138" s="81">
        <f>IF(LO$266=Equivalencies!$AE$23,'Site 30'!$H136,HLOOKUP(CONCATENATE(LK$2,LO$1),$B$3:$UUU$272,ROW($O138)-2,FALSE))</f>
        <v>0</v>
      </c>
      <c r="LP138" s="40"/>
      <c r="LQ138" s="40"/>
      <c r="LR138" s="40"/>
      <c r="LS138" s="72"/>
      <c r="LT138" s="73" t="str">
        <f t="shared" si="80"/>
        <v>31Added Service #2:List staff by title based on FTE allocation assigned to the new service8</v>
      </c>
      <c r="LU138" s="168">
        <f>IF(LZ$266=Equivalencies!$AE$23,'Site 31'!$C136,HLOOKUP(CONCATENATE(LV$2,LU$1),$B$3:$UUU$272,ROW($J138)-2,FALSE))</f>
        <v>0</v>
      </c>
      <c r="LV138" s="168" t="e">
        <f>IF($S$264=Equivalencies!$AE$23,#REF!,HLOOKUP(CONCATENATE($O$2,LV$1),$B$3:$UUU$272,ROW(#REF!)-2,FALSE))</f>
        <v>#REF!</v>
      </c>
      <c r="LW138" s="168" t="e">
        <f>IF($S$264=Equivalencies!$AE$23,#REF!,HLOOKUP(CONCATENATE($O$2,LW$1),$B$3:$UUU$272,ROW(LS138)-2,FALSE))</f>
        <v>#REF!</v>
      </c>
      <c r="LX138" s="81">
        <f>IF(LZ$266=Equivalencies!$AE$23,'Site 31'!$F136,HLOOKUP(CONCATENATE(LV$2,LX$1),$B$3:$UUU$272,ROW($M138)-2,FALSE))</f>
        <v>0</v>
      </c>
      <c r="LY138" s="81">
        <f>IF(LZ$266=Equivalencies!$AE$23,'Site 31'!$G136,HLOOKUP(CONCATENATE(LV$2,LY$1),$B$3:$UUU$272,ROW($N138)-2,FALSE))</f>
        <v>0</v>
      </c>
      <c r="LZ138" s="81">
        <f>IF(LZ$266=Equivalencies!$AE$23,'Site 31'!$H136,HLOOKUP(CONCATENATE(LV$2,LZ$1),$B$3:$UUU$272,ROW($O138)-2,FALSE))</f>
        <v>0</v>
      </c>
      <c r="MA138" s="40"/>
      <c r="MB138" s="40"/>
      <c r="MC138" s="40"/>
      <c r="MD138" s="72"/>
      <c r="ME138" s="73" t="str">
        <f t="shared" si="81"/>
        <v>32Added Service #2:List staff by title based on FTE allocation assigned to the new service8</v>
      </c>
      <c r="MF138" s="168">
        <f>IF(MK$266=Equivalencies!$AE$23,'Site 32'!$C136,HLOOKUP(CONCATENATE(MG$2,MF$1),$B$3:$UUU$272,ROW($J138)-2,FALSE))</f>
        <v>0</v>
      </c>
      <c r="MG138" s="168" t="e">
        <f>IF($S$264=Equivalencies!$AE$23,#REF!,HLOOKUP(CONCATENATE($O$2,MG$1),$B$3:$UUU$272,ROW(#REF!)-2,FALSE))</f>
        <v>#REF!</v>
      </c>
      <c r="MH138" s="168" t="e">
        <f>IF($S$264=Equivalencies!$AE$23,#REF!,HLOOKUP(CONCATENATE($O$2,MH$1),$B$3:$UUU$272,ROW(MD138)-2,FALSE))</f>
        <v>#REF!</v>
      </c>
      <c r="MI138" s="81">
        <f>IF(MK$266=Equivalencies!$AE$23,'Site 32'!$F136,HLOOKUP(CONCATENATE(MG$2,MI$1),$B$3:$UUU$272,ROW($M138)-2,FALSE))</f>
        <v>0</v>
      </c>
      <c r="MJ138" s="81">
        <f>IF(MK$266=Equivalencies!$AE$23,'Site 32'!$G136,HLOOKUP(CONCATENATE(MG$2,MJ$1),$B$3:$UUU$272,ROW($N138)-2,FALSE))</f>
        <v>0</v>
      </c>
      <c r="MK138" s="81">
        <f>IF(MK$266=Equivalencies!$AE$23,'Site 32'!$H136,HLOOKUP(CONCATENATE(MG$2,MK$1),$B$3:$UUU$272,ROW($O138)-2,FALSE))</f>
        <v>0</v>
      </c>
      <c r="ML138" s="40"/>
      <c r="MM138" s="40"/>
      <c r="MN138" s="40"/>
      <c r="MO138" s="72"/>
      <c r="MP138" s="73" t="str">
        <f t="shared" si="82"/>
        <v>33Added Service #2:List staff by title based on FTE allocation assigned to the new service8</v>
      </c>
      <c r="MQ138" s="168">
        <f>IF(MV$266=Equivalencies!$AE$23,'Site 33'!$C136,HLOOKUP(CONCATENATE(MR$2,MQ$1),$B$3:$UUU$272,ROW($J138)-2,FALSE))</f>
        <v>0</v>
      </c>
      <c r="MR138" s="168" t="e">
        <f>IF($S$264=Equivalencies!$AE$23,#REF!,HLOOKUP(CONCATENATE($O$2,MR$1),$B$3:$UUU$272,ROW(#REF!)-2,FALSE))</f>
        <v>#REF!</v>
      </c>
      <c r="MS138" s="168" t="e">
        <f>IF($S$264=Equivalencies!$AE$23,#REF!,HLOOKUP(CONCATENATE($O$2,MS$1),$B$3:$UUU$272,ROW(MO138)-2,FALSE))</f>
        <v>#REF!</v>
      </c>
      <c r="MT138" s="81">
        <f>IF(MV$266=Equivalencies!$AE$23,'Site 33'!$F136,HLOOKUP(CONCATENATE(MR$2,MT$1),$B$3:$UUU$272,ROW($M138)-2,FALSE))</f>
        <v>0</v>
      </c>
      <c r="MU138" s="81">
        <f>IF(MV$266=Equivalencies!$AE$23,'Site 33'!$G136,HLOOKUP(CONCATENATE(MR$2,MU$1),$B$3:$UUU$272,ROW($N138)-2,FALSE))</f>
        <v>0</v>
      </c>
      <c r="MV138" s="81">
        <f>IF(MV$266=Equivalencies!$AE$23,'Site 33'!$H136,HLOOKUP(CONCATENATE(MR$2,MV$1),$B$3:$UUU$272,ROW($O138)-2,FALSE))</f>
        <v>0</v>
      </c>
      <c r="MW138" s="40"/>
      <c r="MX138" s="40"/>
      <c r="MY138" s="40"/>
      <c r="MZ138" s="72"/>
      <c r="NA138" s="73" t="str">
        <f t="shared" si="83"/>
        <v>34Added Service #2:List staff by title based on FTE allocation assigned to the new service8</v>
      </c>
      <c r="NB138" s="168">
        <f>IF(NG$266=Equivalencies!$AE$23,'Site 34'!$C136,HLOOKUP(CONCATENATE(NC$2,NB$1),$B$3:$UUU$272,ROW($J138)-2,FALSE))</f>
        <v>0</v>
      </c>
      <c r="NC138" s="168" t="e">
        <f>IF($S$264=Equivalencies!$AE$23,#REF!,HLOOKUP(CONCATENATE($O$2,NC$1),$B$3:$UUU$272,ROW(#REF!)-2,FALSE))</f>
        <v>#REF!</v>
      </c>
      <c r="ND138" s="168" t="e">
        <f>IF($S$264=Equivalencies!$AE$23,#REF!,HLOOKUP(CONCATENATE($O$2,ND$1),$B$3:$UUU$272,ROW(MZ138)-2,FALSE))</f>
        <v>#REF!</v>
      </c>
      <c r="NE138" s="81">
        <f>IF(NG$266=Equivalencies!$AE$23,'Site 34'!$F136,HLOOKUP(CONCATENATE(NC$2,NE$1),$B$3:$UUU$272,ROW($M138)-2,FALSE))</f>
        <v>0</v>
      </c>
      <c r="NF138" s="81">
        <f>IF(NG$266=Equivalencies!$AE$23,'Site 34'!$G136,HLOOKUP(CONCATENATE(NC$2,NF$1),$B$3:$UUU$272,ROW($N138)-2,FALSE))</f>
        <v>0</v>
      </c>
      <c r="NG138" s="81">
        <f>IF(NG$266=Equivalencies!$AE$23,'Site 34'!$H136,HLOOKUP(CONCATENATE(NC$2,NG$1),$B$3:$UUU$272,ROW($O138)-2,FALSE))</f>
        <v>0</v>
      </c>
      <c r="NH138" s="40"/>
      <c r="NI138" s="40"/>
      <c r="NJ138" s="40"/>
      <c r="NK138" s="72"/>
      <c r="NL138" s="73" t="str">
        <f t="shared" si="84"/>
        <v>35Added Service #2:List staff by title based on FTE allocation assigned to the new service8</v>
      </c>
      <c r="NM138" s="168">
        <f>IF(NR$266=Equivalencies!$AE$23,'Site 35'!$C136,HLOOKUP(CONCATENATE(NN$2,NM$1),$B$3:$UUU$272,ROW($J138)-2,FALSE))</f>
        <v>0</v>
      </c>
      <c r="NN138" s="168" t="e">
        <f>IF($S$264=Equivalencies!$AE$23,#REF!,HLOOKUP(CONCATENATE($O$2,NN$1),$B$3:$UUU$272,ROW(#REF!)-2,FALSE))</f>
        <v>#REF!</v>
      </c>
      <c r="NO138" s="168" t="e">
        <f>IF($S$264=Equivalencies!$AE$23,#REF!,HLOOKUP(CONCATENATE($O$2,NO$1),$B$3:$UUU$272,ROW(NK138)-2,FALSE))</f>
        <v>#REF!</v>
      </c>
      <c r="NP138" s="81">
        <f>IF(NR$266=Equivalencies!$AE$23,'Site 35'!$F136,HLOOKUP(CONCATENATE(NN$2,NP$1),$B$3:$UUU$272,ROW($M138)-2,FALSE))</f>
        <v>0</v>
      </c>
      <c r="NQ138" s="81">
        <f>IF(NR$266=Equivalencies!$AE$23,'Site 35'!$G136,HLOOKUP(CONCATENATE(NN$2,NQ$1),$B$3:$UUU$272,ROW($N138)-2,FALSE))</f>
        <v>0</v>
      </c>
      <c r="NR138" s="81">
        <f>IF(NR$266=Equivalencies!$AE$23,'Site 35'!$H136,HLOOKUP(CONCATENATE(NN$2,NR$1),$B$3:$UUU$272,ROW($O138)-2,FALSE))</f>
        <v>0</v>
      </c>
      <c r="NS138" s="40"/>
      <c r="NT138" s="40"/>
      <c r="NU138" s="40"/>
      <c r="NV138" s="72"/>
      <c r="NW138" s="73" t="str">
        <f t="shared" si="85"/>
        <v>36Added Service #2:List staff by title based on FTE allocation assigned to the new service8</v>
      </c>
      <c r="NX138" s="168">
        <f>IF(OC$266=Equivalencies!$AE$23,'Site 36'!$C136,HLOOKUP(CONCATENATE(NY$2,NX$1),$B$3:$UUU$272,ROW($J138)-2,FALSE))</f>
        <v>0</v>
      </c>
      <c r="NY138" s="168" t="e">
        <f>IF($S$264=Equivalencies!$AE$23,#REF!,HLOOKUP(CONCATENATE($O$2,NY$1),$B$3:$UUU$272,ROW(#REF!)-2,FALSE))</f>
        <v>#REF!</v>
      </c>
      <c r="NZ138" s="168" t="e">
        <f>IF($S$264=Equivalencies!$AE$23,#REF!,HLOOKUP(CONCATENATE($O$2,NZ$1),$B$3:$UUU$272,ROW(NV138)-2,FALSE))</f>
        <v>#REF!</v>
      </c>
      <c r="OA138" s="81">
        <f>IF(OC$266=Equivalencies!$AE$23,'Site 36'!$F136,HLOOKUP(CONCATENATE(NY$2,OA$1),$B$3:$UUU$272,ROW($M138)-2,FALSE))</f>
        <v>0</v>
      </c>
      <c r="OB138" s="81">
        <f>IF(OC$266=Equivalencies!$AE$23,'Site 36'!$G136,HLOOKUP(CONCATENATE(NY$2,OB$1),$B$3:$UUU$272,ROW($N138)-2,FALSE))</f>
        <v>0</v>
      </c>
      <c r="OC138" s="81">
        <f>IF(OC$266=Equivalencies!$AE$23,'Site 36'!$H136,HLOOKUP(CONCATENATE(NY$2,OC$1),$B$3:$UUU$272,ROW($O138)-2,FALSE))</f>
        <v>0</v>
      </c>
      <c r="OD138" s="40"/>
      <c r="OE138" s="40"/>
      <c r="OF138" s="40"/>
      <c r="OG138" s="72"/>
      <c r="OH138" s="73" t="str">
        <f t="shared" si="86"/>
        <v>37Added Service #2:List staff by title based on FTE allocation assigned to the new service8</v>
      </c>
      <c r="OI138" s="168">
        <f>IF(ON$266=Equivalencies!$AE$23,'Site 37'!$C136,HLOOKUP(CONCATENATE(OJ$2,OI$1),$B$3:$UUU$272,ROW($J138)-2,FALSE))</f>
        <v>0</v>
      </c>
      <c r="OJ138" s="168" t="e">
        <f>IF($S$264=Equivalencies!$AE$23,#REF!,HLOOKUP(CONCATENATE($O$2,OJ$1),$B$3:$UUU$272,ROW(#REF!)-2,FALSE))</f>
        <v>#REF!</v>
      </c>
      <c r="OK138" s="168" t="e">
        <f>IF($S$264=Equivalencies!$AE$23,#REF!,HLOOKUP(CONCATENATE($O$2,OK$1),$B$3:$UUU$272,ROW(OG138)-2,FALSE))</f>
        <v>#REF!</v>
      </c>
      <c r="OL138" s="81">
        <f>IF(ON$266=Equivalencies!$AE$23,'Site 37'!$F136,HLOOKUP(CONCATENATE(OJ$2,OL$1),$B$3:$UUU$272,ROW($M138)-2,FALSE))</f>
        <v>0</v>
      </c>
      <c r="OM138" s="81">
        <f>IF(ON$266=Equivalencies!$AE$23,'Site 37'!$G136,HLOOKUP(CONCATENATE(OJ$2,OM$1),$B$3:$UUU$272,ROW($N138)-2,FALSE))</f>
        <v>0</v>
      </c>
      <c r="ON138" s="81">
        <f>IF(ON$266=Equivalencies!$AE$23,'Site 37'!$H136,HLOOKUP(CONCATENATE(OJ$2,ON$1),$B$3:$UUU$272,ROW($O138)-2,FALSE))</f>
        <v>0</v>
      </c>
      <c r="OO138" s="40"/>
      <c r="OP138" s="40"/>
      <c r="OQ138" s="40"/>
      <c r="OR138" s="72"/>
      <c r="OS138" s="73" t="str">
        <f t="shared" si="87"/>
        <v>38Added Service #2:List staff by title based on FTE allocation assigned to the new service8</v>
      </c>
      <c r="OT138" s="168">
        <f>IF(OY$266=Equivalencies!$AE$23,'Site 38'!$C136,HLOOKUP(CONCATENATE(OU$2,OT$1),$B$3:$UUU$272,ROW($J138)-2,FALSE))</f>
        <v>0</v>
      </c>
      <c r="OU138" s="168" t="e">
        <f>IF($S$264=Equivalencies!$AE$23,#REF!,HLOOKUP(CONCATENATE($O$2,OU$1),$B$3:$UUU$272,ROW(#REF!)-2,FALSE))</f>
        <v>#REF!</v>
      </c>
      <c r="OV138" s="168" t="e">
        <f>IF($S$264=Equivalencies!$AE$23,#REF!,HLOOKUP(CONCATENATE($O$2,OV$1),$B$3:$UUU$272,ROW(OR138)-2,FALSE))</f>
        <v>#REF!</v>
      </c>
      <c r="OW138" s="81">
        <f>IF(OY$266=Equivalencies!$AE$23,'Site 38'!$F136,HLOOKUP(CONCATENATE(OU$2,OW$1),$B$3:$UUU$272,ROW($M138)-2,FALSE))</f>
        <v>0</v>
      </c>
      <c r="OX138" s="81">
        <f>IF(OY$266=Equivalencies!$AE$23,'Site 38'!$G136,HLOOKUP(CONCATENATE(OU$2,OX$1),$B$3:$UUU$272,ROW($N138)-2,FALSE))</f>
        <v>0</v>
      </c>
      <c r="OY138" s="81">
        <f>IF(OY$266=Equivalencies!$AE$23,'Site 38'!$H136,HLOOKUP(CONCATENATE(OU$2,OY$1),$B$3:$UUU$272,ROW($O138)-2,FALSE))</f>
        <v>0</v>
      </c>
      <c r="OZ138" s="40"/>
      <c r="PA138" s="40"/>
      <c r="PB138" s="40"/>
      <c r="PC138" s="72"/>
      <c r="PD138" s="73" t="str">
        <f t="shared" si="88"/>
        <v>39Added Service #2:List staff by title based on FTE allocation assigned to the new service8</v>
      </c>
      <c r="PE138" s="168">
        <f>IF(PJ$266=Equivalencies!$AE$23,'Site 39'!$C136,HLOOKUP(CONCATENATE(PF$2,PE$1),$B$3:$UUU$272,ROW($J138)-2,FALSE))</f>
        <v>0</v>
      </c>
      <c r="PF138" s="168" t="e">
        <f>IF($S$264=Equivalencies!$AE$23,#REF!,HLOOKUP(CONCATENATE($O$2,PF$1),$B$3:$UUU$272,ROW(#REF!)-2,FALSE))</f>
        <v>#REF!</v>
      </c>
      <c r="PG138" s="168" t="e">
        <f>IF($S$264=Equivalencies!$AE$23,#REF!,HLOOKUP(CONCATENATE($O$2,PG$1),$B$3:$UUU$272,ROW(PC138)-2,FALSE))</f>
        <v>#REF!</v>
      </c>
      <c r="PH138" s="81">
        <f>IF(PJ$266=Equivalencies!$AE$23,'Site 39'!$F136,HLOOKUP(CONCATENATE(PF$2,PH$1),$B$3:$UUU$272,ROW($M138)-2,FALSE))</f>
        <v>0</v>
      </c>
      <c r="PI138" s="81">
        <f>IF(PJ$266=Equivalencies!$AE$23,'Site 39'!$G136,HLOOKUP(CONCATENATE(PF$2,PI$1),$B$3:$UUU$272,ROW($N138)-2,FALSE))</f>
        <v>0</v>
      </c>
      <c r="PJ138" s="81">
        <f>IF(PJ$266=Equivalencies!$AE$23,'Site 39'!$H136,HLOOKUP(CONCATENATE(PF$2,PJ$1),$B$3:$UUU$272,ROW($O138)-2,FALSE))</f>
        <v>0</v>
      </c>
      <c r="PK138" s="40"/>
      <c r="PL138" s="40"/>
      <c r="PM138" s="40"/>
      <c r="PN138" s="72"/>
      <c r="PO138" s="73" t="str">
        <f t="shared" si="89"/>
        <v>40Added Service #2:List staff by title based on FTE allocation assigned to the new service8</v>
      </c>
      <c r="PP138" s="168">
        <f>IF(PU$266=Equivalencies!$AE$23,'Site 40'!$C136,HLOOKUP(CONCATENATE(PQ$2,PP$1),$B$3:$UUU$272,ROW($J138)-2,FALSE))</f>
        <v>0</v>
      </c>
      <c r="PQ138" s="168" t="e">
        <f>IF($S$264=Equivalencies!$AE$23,#REF!,HLOOKUP(CONCATENATE($O$2,PQ$1),$B$3:$UUU$272,ROW(#REF!)-2,FALSE))</f>
        <v>#REF!</v>
      </c>
      <c r="PR138" s="168" t="e">
        <f>IF($S$264=Equivalencies!$AE$23,#REF!,HLOOKUP(CONCATENATE($O$2,PR$1),$B$3:$UUU$272,ROW(PN138)-2,FALSE))</f>
        <v>#REF!</v>
      </c>
      <c r="PS138" s="81">
        <f>IF(PU$266=Equivalencies!$AE$23,'Site 40'!$F136,HLOOKUP(CONCATENATE(PQ$2,PS$1),$B$3:$UUU$272,ROW($M138)-2,FALSE))</f>
        <v>0</v>
      </c>
      <c r="PT138" s="81">
        <f>IF(PU$266=Equivalencies!$AE$23,'Site 40'!$G136,HLOOKUP(CONCATENATE(PQ$2,PT$1),$B$3:$UUU$272,ROW($N138)-2,FALSE))</f>
        <v>0</v>
      </c>
      <c r="PU138" s="81">
        <f>IF(PU$266=Equivalencies!$AE$23,'Site 40'!$H136,HLOOKUP(CONCATENATE(PQ$2,PU$1),$B$3:$UUU$272,ROW($O138)-2,FALSE))</f>
        <v>0</v>
      </c>
      <c r="PV138" s="40"/>
      <c r="PW138" s="40"/>
      <c r="PX138" s="40"/>
      <c r="PY138" s="72"/>
      <c r="PZ138" s="73" t="str">
        <f t="shared" si="90"/>
        <v>41Added Service #2:List staff by title based on FTE allocation assigned to the new service8</v>
      </c>
      <c r="QA138" s="168">
        <f>IF(QF$266=Equivalencies!$AE$23,'Site 41'!$C136,HLOOKUP(CONCATENATE(QB$2,QA$1),$B$3:$UUU$272,ROW($J138)-2,FALSE))</f>
        <v>0</v>
      </c>
      <c r="QB138" s="168" t="e">
        <f>IF($S$264=Equivalencies!$AE$23,#REF!,HLOOKUP(CONCATENATE($O$2,QB$1),$B$3:$UUU$272,ROW(#REF!)-2,FALSE))</f>
        <v>#REF!</v>
      </c>
      <c r="QC138" s="168" t="e">
        <f>IF($S$264=Equivalencies!$AE$23,#REF!,HLOOKUP(CONCATENATE($O$2,QC$1),$B$3:$UUU$272,ROW(PY138)-2,FALSE))</f>
        <v>#REF!</v>
      </c>
      <c r="QD138" s="81">
        <f>IF(QF$266=Equivalencies!$AE$23,'Site 41'!$F136,HLOOKUP(CONCATENATE(QB$2,QD$1),$B$3:$UUU$272,ROW($M138)-2,FALSE))</f>
        <v>0</v>
      </c>
      <c r="QE138" s="81">
        <f>IF(QF$266=Equivalencies!$AE$23,'Site 41'!$G136,HLOOKUP(CONCATENATE(QB$2,QE$1),$B$3:$UUU$272,ROW($N138)-2,FALSE))</f>
        <v>0</v>
      </c>
      <c r="QF138" s="81">
        <f>IF(QF$266=Equivalencies!$AE$23,'Site 41'!$H136,HLOOKUP(CONCATENATE(QB$2,QF$1),$B$3:$UUU$272,ROW($O138)-2,FALSE))</f>
        <v>0</v>
      </c>
      <c r="QG138" s="40"/>
      <c r="QH138" s="40"/>
      <c r="QI138" s="40"/>
      <c r="QJ138" s="72"/>
      <c r="QK138" s="73" t="str">
        <f t="shared" si="91"/>
        <v>42Added Service #2:List staff by title based on FTE allocation assigned to the new service8</v>
      </c>
      <c r="QL138" s="168">
        <f>IF(QQ$266=Equivalencies!$AE$23,'Site 42'!$C136,HLOOKUP(CONCATENATE(QM$2,QL$1),$B$3:$UUU$272,ROW($J138)-2,FALSE))</f>
        <v>0</v>
      </c>
      <c r="QM138" s="168" t="e">
        <f>IF($S$264=Equivalencies!$AE$23,#REF!,HLOOKUP(CONCATENATE($O$2,QM$1),$B$3:$UUU$272,ROW(#REF!)-2,FALSE))</f>
        <v>#REF!</v>
      </c>
      <c r="QN138" s="168" t="e">
        <f>IF($S$264=Equivalencies!$AE$23,#REF!,HLOOKUP(CONCATENATE($O$2,QN$1),$B$3:$UUU$272,ROW(QJ138)-2,FALSE))</f>
        <v>#REF!</v>
      </c>
      <c r="QO138" s="81">
        <f>IF(QQ$266=Equivalencies!$AE$23,'Site 42'!$F136,HLOOKUP(CONCATENATE(QM$2,QO$1),$B$3:$UUU$272,ROW($M138)-2,FALSE))</f>
        <v>0</v>
      </c>
      <c r="QP138" s="81">
        <f>IF(QQ$266=Equivalencies!$AE$23,'Site 42'!$G136,HLOOKUP(CONCATENATE(QM$2,QP$1),$B$3:$UUU$272,ROW($N138)-2,FALSE))</f>
        <v>0</v>
      </c>
      <c r="QQ138" s="81">
        <f>IF(QQ$266=Equivalencies!$AE$23,'Site 42'!$H136,HLOOKUP(CONCATENATE(QM$2,QQ$1),$B$3:$UUU$272,ROW($O138)-2,FALSE))</f>
        <v>0</v>
      </c>
      <c r="QR138" s="40"/>
      <c r="QS138" s="40"/>
      <c r="QT138" s="40"/>
      <c r="QU138" s="72"/>
      <c r="QV138" s="73" t="str">
        <f t="shared" si="92"/>
        <v>43Added Service #2:List staff by title based on FTE allocation assigned to the new service8</v>
      </c>
      <c r="QW138" s="168">
        <f>IF(RB$266=Equivalencies!$AE$23,'Site 43'!$C136,HLOOKUP(CONCATENATE(QX$2,QW$1),$B$3:$UUU$272,ROW($J138)-2,FALSE))</f>
        <v>0</v>
      </c>
      <c r="QX138" s="168" t="e">
        <f>IF($S$264=Equivalencies!$AE$23,#REF!,HLOOKUP(CONCATENATE($O$2,QX$1),$B$3:$UUU$272,ROW(#REF!)-2,FALSE))</f>
        <v>#REF!</v>
      </c>
      <c r="QY138" s="168" t="e">
        <f>IF($S$264=Equivalencies!$AE$23,#REF!,HLOOKUP(CONCATENATE($O$2,QY$1),$B$3:$UUU$272,ROW(QU138)-2,FALSE))</f>
        <v>#REF!</v>
      </c>
      <c r="QZ138" s="81">
        <f>IF(RB$266=Equivalencies!$AE$23,'Site 43'!$F136,HLOOKUP(CONCATENATE(QX$2,QZ$1),$B$3:$UUU$272,ROW($M138)-2,FALSE))</f>
        <v>0</v>
      </c>
      <c r="RA138" s="81">
        <f>IF(RB$266=Equivalencies!$AE$23,'Site 43'!$G136,HLOOKUP(CONCATENATE(QX$2,RA$1),$B$3:$UUU$272,ROW($N138)-2,FALSE))</f>
        <v>0</v>
      </c>
      <c r="RB138" s="81">
        <f>IF(RB$266=Equivalencies!$AE$23,'Site 43'!$H136,HLOOKUP(CONCATENATE(QX$2,RB$1),$B$3:$UUU$272,ROW($O138)-2,FALSE))</f>
        <v>0</v>
      </c>
      <c r="RC138" s="40"/>
      <c r="RD138" s="40"/>
      <c r="RE138" s="40"/>
      <c r="RF138" s="72"/>
      <c r="RG138" s="73" t="str">
        <f t="shared" si="93"/>
        <v>44Added Service #2:List staff by title based on FTE allocation assigned to the new service8</v>
      </c>
      <c r="RH138" s="168">
        <f>IF(RM$266=Equivalencies!$AE$23,'Site 44'!$C136,HLOOKUP(CONCATENATE(RI$2,RH$1),$B$3:$UUU$272,ROW($J138)-2,FALSE))</f>
        <v>0</v>
      </c>
      <c r="RI138" s="168" t="e">
        <f>IF($S$264=Equivalencies!$AE$23,#REF!,HLOOKUP(CONCATENATE($O$2,RI$1),$B$3:$UUU$272,ROW(#REF!)-2,FALSE))</f>
        <v>#REF!</v>
      </c>
      <c r="RJ138" s="168" t="e">
        <f>IF($S$264=Equivalencies!$AE$23,#REF!,HLOOKUP(CONCATENATE($O$2,RJ$1),$B$3:$UUU$272,ROW(RF138)-2,FALSE))</f>
        <v>#REF!</v>
      </c>
      <c r="RK138" s="81">
        <f>IF(RM$266=Equivalencies!$AE$23,'Site 44'!$F136,HLOOKUP(CONCATENATE(RI$2,RK$1),$B$3:$UUU$272,ROW($M138)-2,FALSE))</f>
        <v>0</v>
      </c>
      <c r="RL138" s="81">
        <f>IF(RM$266=Equivalencies!$AE$23,'Site 44'!$G136,HLOOKUP(CONCATENATE(RI$2,RL$1),$B$3:$UUU$272,ROW($N138)-2,FALSE))</f>
        <v>0</v>
      </c>
      <c r="RM138" s="81">
        <f>IF(RM$266=Equivalencies!$AE$23,'Site 44'!$H136,HLOOKUP(CONCATENATE(RI$2,RM$1),$B$3:$UUU$272,ROW($O138)-2,FALSE))</f>
        <v>0</v>
      </c>
      <c r="RN138" s="40"/>
      <c r="RO138" s="40"/>
      <c r="RP138" s="40"/>
      <c r="RQ138" s="72"/>
      <c r="RR138" s="73" t="str">
        <f t="shared" si="94"/>
        <v>45Added Service #2:List staff by title based on FTE allocation assigned to the new service8</v>
      </c>
      <c r="RS138" s="168">
        <f>IF(RX$266=Equivalencies!$AE$23,'Site 45'!$C136,HLOOKUP(CONCATENATE(RT$2,RS$1),$B$3:$UUU$272,ROW($J138)-2,FALSE))</f>
        <v>0</v>
      </c>
      <c r="RT138" s="168" t="e">
        <f>IF($S$264=Equivalencies!$AE$23,#REF!,HLOOKUP(CONCATENATE($O$2,RT$1),$B$3:$UUU$272,ROW(#REF!)-2,FALSE))</f>
        <v>#REF!</v>
      </c>
      <c r="RU138" s="168" t="e">
        <f>IF($S$264=Equivalencies!$AE$23,#REF!,HLOOKUP(CONCATENATE($O$2,RU$1),$B$3:$UUU$272,ROW(RQ138)-2,FALSE))</f>
        <v>#REF!</v>
      </c>
      <c r="RV138" s="81">
        <f>IF(RX$266=Equivalencies!$AE$23,'Site 45'!$F136,HLOOKUP(CONCATENATE(RT$2,RV$1),$B$3:$UUU$272,ROW($M138)-2,FALSE))</f>
        <v>0</v>
      </c>
      <c r="RW138" s="81">
        <f>IF(RX$266=Equivalencies!$AE$23,'Site 45'!$G136,HLOOKUP(CONCATENATE(RT$2,RW$1),$B$3:$UUU$272,ROW($N138)-2,FALSE))</f>
        <v>0</v>
      </c>
      <c r="RX138" s="81">
        <f>IF(RX$266=Equivalencies!$AE$23,'Site 45'!$H136,HLOOKUP(CONCATENATE(RT$2,RX$1),$B$3:$UUU$272,ROW($O138)-2,FALSE))</f>
        <v>0</v>
      </c>
      <c r="RY138" s="40"/>
      <c r="RZ138" s="40"/>
      <c r="SA138" s="40"/>
      <c r="SB138" s="72"/>
      <c r="SC138" s="73" t="str">
        <f t="shared" si="95"/>
        <v>46Added Service #2:List staff by title based on FTE allocation assigned to the new service8</v>
      </c>
      <c r="SD138" s="168">
        <f>IF(SI$266=Equivalencies!$AE$23,'Site 46'!$C136,HLOOKUP(CONCATENATE(SE$2,SD$1),$B$3:$UUU$272,ROW($J138)-2,FALSE))</f>
        <v>0</v>
      </c>
      <c r="SE138" s="168" t="e">
        <f>IF($S$264=Equivalencies!$AE$23,#REF!,HLOOKUP(CONCATENATE($O$2,SE$1),$B$3:$UUU$272,ROW(#REF!)-2,FALSE))</f>
        <v>#REF!</v>
      </c>
      <c r="SF138" s="168" t="e">
        <f>IF($S$264=Equivalencies!$AE$23,#REF!,HLOOKUP(CONCATENATE($O$2,SF$1),$B$3:$UUU$272,ROW(SB138)-2,FALSE))</f>
        <v>#REF!</v>
      </c>
      <c r="SG138" s="81">
        <f>IF(SI$266=Equivalencies!$AE$23,'Site 46'!$F136,HLOOKUP(CONCATENATE(SE$2,SG$1),$B$3:$UUU$272,ROW($M138)-2,FALSE))</f>
        <v>0</v>
      </c>
      <c r="SH138" s="81">
        <f>IF(SI$266=Equivalencies!$AE$23,'Site 46'!$G136,HLOOKUP(CONCATENATE(SE$2,SH$1),$B$3:$UUU$272,ROW($N138)-2,FALSE))</f>
        <v>0</v>
      </c>
      <c r="SI138" s="81">
        <f>IF(SI$266=Equivalencies!$AE$23,'Site 46'!$H136,HLOOKUP(CONCATENATE(SE$2,SI$1),$B$3:$UUU$272,ROW($O138)-2,FALSE))</f>
        <v>0</v>
      </c>
      <c r="SJ138" s="40"/>
      <c r="SK138" s="40"/>
      <c r="SL138" s="40"/>
      <c r="SM138" s="72"/>
      <c r="SN138" s="73" t="str">
        <f t="shared" si="96"/>
        <v>47Added Service #2:List staff by title based on FTE allocation assigned to the new service8</v>
      </c>
      <c r="SO138" s="168">
        <f>IF(ST$266=Equivalencies!$AE$23,'Site 47'!$C136,HLOOKUP(CONCATENATE(SP$2,SO$1),$B$3:$UUU$272,ROW($J138)-2,FALSE))</f>
        <v>0</v>
      </c>
      <c r="SP138" s="168" t="e">
        <f>IF($S$264=Equivalencies!$AE$23,#REF!,HLOOKUP(CONCATENATE($O$2,SP$1),$B$3:$UUU$272,ROW(#REF!)-2,FALSE))</f>
        <v>#REF!</v>
      </c>
      <c r="SQ138" s="168" t="e">
        <f>IF($S$264=Equivalencies!$AE$23,#REF!,HLOOKUP(CONCATENATE($O$2,SQ$1),$B$3:$UUU$272,ROW(SM138)-2,FALSE))</f>
        <v>#REF!</v>
      </c>
      <c r="SR138" s="81">
        <f>IF(ST$266=Equivalencies!$AE$23,'Site 47'!$F136,HLOOKUP(CONCATENATE(SP$2,SR$1),$B$3:$UUU$272,ROW($M138)-2,FALSE))</f>
        <v>0</v>
      </c>
      <c r="SS138" s="81">
        <f>IF(ST$266=Equivalencies!$AE$23,'Site 47'!$G136,HLOOKUP(CONCATENATE(SP$2,SS$1),$B$3:$UUU$272,ROW($N138)-2,FALSE))</f>
        <v>0</v>
      </c>
      <c r="ST138" s="81">
        <f>IF(ST$266=Equivalencies!$AE$23,'Site 47'!$H136,HLOOKUP(CONCATENATE(SP$2,ST$1),$B$3:$UUU$272,ROW($O138)-2,FALSE))</f>
        <v>0</v>
      </c>
      <c r="SU138" s="40"/>
      <c r="SV138" s="40"/>
      <c r="SW138" s="40"/>
      <c r="SX138" s="72"/>
      <c r="SY138" s="73" t="str">
        <f t="shared" si="97"/>
        <v>48Added Service #2:List staff by title based on FTE allocation assigned to the new service8</v>
      </c>
      <c r="SZ138" s="168">
        <f>IF(TE$266=Equivalencies!$AE$23,'Site 48'!$C136,HLOOKUP(CONCATENATE(TA$2,SZ$1),$B$3:$UUU$272,ROW($J138)-2,FALSE))</f>
        <v>0</v>
      </c>
      <c r="TA138" s="168" t="e">
        <f>IF($S$264=Equivalencies!$AE$23,#REF!,HLOOKUP(CONCATENATE($O$2,TA$1),$B$3:$UUU$272,ROW(#REF!)-2,FALSE))</f>
        <v>#REF!</v>
      </c>
      <c r="TB138" s="168" t="e">
        <f>IF($S$264=Equivalencies!$AE$23,#REF!,HLOOKUP(CONCATENATE($O$2,TB$1),$B$3:$UUU$272,ROW(SX138)-2,FALSE))</f>
        <v>#REF!</v>
      </c>
      <c r="TC138" s="81">
        <f>IF(TE$266=Equivalencies!$AE$23,'Site 48'!$F136,HLOOKUP(CONCATENATE(TA$2,TC$1),$B$3:$UUU$272,ROW($M138)-2,FALSE))</f>
        <v>0</v>
      </c>
      <c r="TD138" s="81">
        <f>IF(TE$266=Equivalencies!$AE$23,'Site 48'!$G136,HLOOKUP(CONCATENATE(TA$2,TD$1),$B$3:$UUU$272,ROW($N138)-2,FALSE))</f>
        <v>0</v>
      </c>
      <c r="TE138" s="81">
        <f>IF(TE$266=Equivalencies!$AE$23,'Site 48'!$H136,HLOOKUP(CONCATENATE(TA$2,TE$1),$B$3:$UUU$272,ROW($O138)-2,FALSE))</f>
        <v>0</v>
      </c>
      <c r="TF138" s="40"/>
      <c r="TG138" s="40"/>
      <c r="TH138" s="40"/>
      <c r="TI138" s="72"/>
      <c r="TJ138" s="73" t="str">
        <f t="shared" si="98"/>
        <v>49Added Service #2:List staff by title based on FTE allocation assigned to the new service8</v>
      </c>
      <c r="TK138" s="168">
        <f>IF(TP$266=Equivalencies!$AE$23,'Site 49'!$C136,HLOOKUP(CONCATENATE(TL$2,TK$1),$B$3:$UUU$272,ROW($J138)-2,FALSE))</f>
        <v>0</v>
      </c>
      <c r="TL138" s="168" t="e">
        <f>IF($S$264=Equivalencies!$AE$23,#REF!,HLOOKUP(CONCATENATE($O$2,TL$1),$B$3:$UUU$272,ROW(#REF!)-2,FALSE))</f>
        <v>#REF!</v>
      </c>
      <c r="TM138" s="168" t="e">
        <f>IF($S$264=Equivalencies!$AE$23,#REF!,HLOOKUP(CONCATENATE($O$2,TM$1),$B$3:$UUU$272,ROW(TI138)-2,FALSE))</f>
        <v>#REF!</v>
      </c>
      <c r="TN138" s="81">
        <f>IF(TP$266=Equivalencies!$AE$23,'Site 49'!$F136,HLOOKUP(CONCATENATE(TL$2,TN$1),$B$3:$UUU$272,ROW($M138)-2,FALSE))</f>
        <v>0</v>
      </c>
      <c r="TO138" s="81">
        <f>IF(TP$266=Equivalencies!$AE$23,'Site 49'!$G136,HLOOKUP(CONCATENATE(TL$2,TO$1),$B$3:$UUU$272,ROW($N138)-2,FALSE))</f>
        <v>0</v>
      </c>
      <c r="TP138" s="81">
        <f>IF(TP$266=Equivalencies!$AE$23,'Site 49'!$H136,HLOOKUP(CONCATENATE(TL$2,TP$1),$B$3:$UUU$272,ROW($O138)-2,FALSE))</f>
        <v>0</v>
      </c>
      <c r="TQ138" s="40"/>
      <c r="TR138" s="40"/>
      <c r="TS138" s="40"/>
      <c r="TT138" s="72"/>
      <c r="TU138" s="73" t="str">
        <f t="shared" si="99"/>
        <v>50Added Service #2:List staff by title based on FTE allocation assigned to the new service8</v>
      </c>
      <c r="TV138" s="168">
        <f>IF(UA$266=Equivalencies!$AE$23,'Site 50'!$C136,HLOOKUP(CONCATENATE(TW$2,TV$1),$B$3:$UUU$272,ROW($J138)-2,FALSE))</f>
        <v>0</v>
      </c>
      <c r="TW138" s="168" t="e">
        <f>IF($S$264=Equivalencies!$AE$23,#REF!,HLOOKUP(CONCATENATE($O$2,TW$1),$B$3:$UUU$272,ROW(#REF!)-2,FALSE))</f>
        <v>#REF!</v>
      </c>
      <c r="TX138" s="168" t="e">
        <f>IF($S$264=Equivalencies!$AE$23,#REF!,HLOOKUP(CONCATENATE($O$2,TX$1),$B$3:$UUU$272,ROW(TT138)-2,FALSE))</f>
        <v>#REF!</v>
      </c>
      <c r="TY138" s="81">
        <f>IF(UA$266=Equivalencies!$AE$23,'Site 50'!$F136,HLOOKUP(CONCATENATE(TW$2,TY$1),$B$3:$UUU$272,ROW($M138)-2,FALSE))</f>
        <v>0</v>
      </c>
      <c r="TZ138" s="81">
        <f>IF(UA$266=Equivalencies!$AE$23,'Site 50'!$G136,HLOOKUP(CONCATENATE(TW$2,TZ$1),$B$3:$UUU$272,ROW($N138)-2,FALSE))</f>
        <v>0</v>
      </c>
      <c r="UA138" s="81">
        <f>IF(UA$266=Equivalencies!$AE$23,'Site 50'!$H136,HLOOKUP(CONCATENATE(TW$2,UA$1),$B$3:$UUU$272,ROW($O138)-2,FALSE))</f>
        <v>0</v>
      </c>
      <c r="UB138" s="40"/>
      <c r="UC138" s="40"/>
      <c r="UD138" s="40"/>
      <c r="UE138" s="72"/>
    </row>
    <row r="139" spans="1:551" x14ac:dyDescent="0.25">
      <c r="A139" s="75">
        <v>9</v>
      </c>
      <c r="B139" s="73" t="str">
        <f t="shared" si="50"/>
        <v>1Added Service #2:List staff by title based on FTE allocation assigned to the new service9</v>
      </c>
      <c r="C139" s="168">
        <f>IF(H$266=Equivalencies!$AE$23,'Site 1'!$C137,HLOOKUP(CONCATENATE(D$2,C$1),$B$3:$UUU$272,ROW($J139)-2,FALSE))</f>
        <v>0</v>
      </c>
      <c r="D139" s="168" t="e">
        <f>IF($S$264=Equivalencies!$AE$23,#REF!,HLOOKUP(CONCATENATE($O$2,D$1),$B$3:$UUU$272,ROW(#REF!)-2,FALSE))</f>
        <v>#REF!</v>
      </c>
      <c r="E139" s="168" t="e">
        <f>IF($S$264=Equivalencies!$AE$23,#REF!,HLOOKUP(CONCATENATE($O$2,E$1),$B$3:$UUU$272,ROW(A139)-2,FALSE))</f>
        <v>#REF!</v>
      </c>
      <c r="F139" s="81">
        <f>IF(H$266=Equivalencies!$AE$23,'Site 1'!$F137,HLOOKUP(CONCATENATE(D$2,F$1),$B$3:$UUU$272,ROW($M139)-2,FALSE))</f>
        <v>0</v>
      </c>
      <c r="G139" s="81">
        <f>IF(H$266=Equivalencies!$AE$23,'Site 1'!$G137,HLOOKUP(CONCATENATE(D$2,G$1),$B$3:$UUU$272,ROW($N139)-2,FALSE))</f>
        <v>0</v>
      </c>
      <c r="H139" s="81">
        <f>IF(H$266=Equivalencies!$AE$23,'Site 1'!$H137,HLOOKUP(CONCATENATE(D$2,H$1),$B$3:$UUU$272,ROW($O139)-2,FALSE))</f>
        <v>0</v>
      </c>
      <c r="I139" s="40"/>
      <c r="J139" s="40"/>
      <c r="K139" s="40"/>
      <c r="L139" s="72"/>
      <c r="M139" s="73" t="str">
        <f t="shared" si="51"/>
        <v>2Added Service #2:List staff by title based on FTE allocation assigned to the new service9</v>
      </c>
      <c r="N139" s="168">
        <f>IF(S$266=Equivalencies!$AE$23,'Site 2'!$C137,HLOOKUP(CONCATENATE(O$2,N$1),$B$3:$UUU$272,ROW($J139)-2,FALSE))</f>
        <v>0</v>
      </c>
      <c r="O139" s="168" t="e">
        <f>IF($S$264=Equivalencies!$AE$23,#REF!,HLOOKUP(CONCATENATE($O$2,O$1),$B$3:$UUU$272,ROW(#REF!)-2,FALSE))</f>
        <v>#REF!</v>
      </c>
      <c r="P139" s="168" t="e">
        <f>IF($S$264=Equivalencies!$AE$23,#REF!,HLOOKUP(CONCATENATE($O$2,P$1),$B$3:$UUU$272,ROW(L139)-2,FALSE))</f>
        <v>#REF!</v>
      </c>
      <c r="Q139" s="81">
        <f>IF(S$266=Equivalencies!$AE$23,'Site 2'!$F137,HLOOKUP(CONCATENATE(O$2,Q$1),$B$3:$UUU$272,ROW($M139)-2,FALSE))</f>
        <v>0</v>
      </c>
      <c r="R139" s="81">
        <f>IF(S$266=Equivalencies!$AE$23,'Site 2'!$G137,HLOOKUP(CONCATENATE(O$2,R$1),$B$3:$UUU$272,ROW($N139)-2,FALSE))</f>
        <v>0</v>
      </c>
      <c r="S139" s="81">
        <f>IF(S$266=Equivalencies!$AE$23,'Site 2'!$H137,HLOOKUP(CONCATENATE(O$2,S$1),$B$3:$UUU$272,ROW($O139)-2,FALSE))</f>
        <v>0</v>
      </c>
      <c r="T139" s="40"/>
      <c r="U139" s="40"/>
      <c r="V139" s="40"/>
      <c r="W139" s="72"/>
      <c r="X139" s="73" t="str">
        <f t="shared" si="52"/>
        <v>3Added Service #2:List staff by title based on FTE allocation assigned to the new service9</v>
      </c>
      <c r="Y139" s="168">
        <f>IF(AD$266=Equivalencies!$AE$23,'Site 3'!$C137,HLOOKUP(CONCATENATE(Z$2,Y$1),$B$3:$UUU$272,ROW($J139)-2,FALSE))</f>
        <v>0</v>
      </c>
      <c r="Z139" s="168" t="e">
        <f>IF($S$264=Equivalencies!$AE$23,#REF!,HLOOKUP(CONCATENATE($O$2,Z$1),$B$3:$UUU$272,ROW(#REF!)-2,FALSE))</f>
        <v>#REF!</v>
      </c>
      <c r="AA139" s="168" t="e">
        <f>IF($S$264=Equivalencies!$AE$23,#REF!,HLOOKUP(CONCATENATE($O$2,AA$1),$B$3:$UUU$272,ROW(W139)-2,FALSE))</f>
        <v>#REF!</v>
      </c>
      <c r="AB139" s="81">
        <f>IF(AD$266=Equivalencies!$AE$23,'Site 3'!$F137,HLOOKUP(CONCATENATE(Z$2,AB$1),$B$3:$UUU$272,ROW($M139)-2,FALSE))</f>
        <v>0</v>
      </c>
      <c r="AC139" s="81">
        <f>IF(AD$266=Equivalencies!$AE$23,'Site 3'!$G137,HLOOKUP(CONCATENATE(Z$2,AC$1),$B$3:$UUU$272,ROW($N139)-2,FALSE))</f>
        <v>0</v>
      </c>
      <c r="AD139" s="81">
        <f>IF(AD$266=Equivalencies!$AE$23,'Site 3'!$H137,HLOOKUP(CONCATENATE(Z$2,AD$1),$B$3:$UUU$272,ROW($O139)-2,FALSE))</f>
        <v>0</v>
      </c>
      <c r="AE139" s="40"/>
      <c r="AF139" s="40"/>
      <c r="AG139" s="40"/>
      <c r="AH139" s="72"/>
      <c r="AI139" s="73" t="str">
        <f t="shared" si="53"/>
        <v>4Added Service #2:List staff by title based on FTE allocation assigned to the new service9</v>
      </c>
      <c r="AJ139" s="168">
        <f>IF(AO$266=Equivalencies!$AE$23,'Site 4'!$C137,HLOOKUP(CONCATENATE(AK$2,AJ$1),$B$3:$UUU$272,ROW($J139)-2,FALSE))</f>
        <v>0</v>
      </c>
      <c r="AK139" s="168" t="e">
        <f>IF($S$264=Equivalencies!$AE$23,#REF!,HLOOKUP(CONCATENATE($O$2,AK$1),$B$3:$UUU$272,ROW(#REF!)-2,FALSE))</f>
        <v>#REF!</v>
      </c>
      <c r="AL139" s="168" t="e">
        <f>IF($S$264=Equivalencies!$AE$23,#REF!,HLOOKUP(CONCATENATE($O$2,AL$1),$B$3:$UUU$272,ROW(AH139)-2,FALSE))</f>
        <v>#REF!</v>
      </c>
      <c r="AM139" s="81">
        <f>IF(AO$266=Equivalencies!$AE$23,'Site 4'!$F137,HLOOKUP(CONCATENATE(AK$2,AM$1),$B$3:$UUU$272,ROW($M139)-2,FALSE))</f>
        <v>0</v>
      </c>
      <c r="AN139" s="81">
        <f>IF(AO$266=Equivalencies!$AE$23,'Site 4'!$G137,HLOOKUP(CONCATENATE(AK$2,AN$1),$B$3:$UUU$272,ROW($N139)-2,FALSE))</f>
        <v>0</v>
      </c>
      <c r="AO139" s="81">
        <f>IF(AO$266=Equivalencies!$AE$23,'Site 4'!$H137,HLOOKUP(CONCATENATE(AK$2,AO$1),$B$3:$UUU$272,ROW($O139)-2,FALSE))</f>
        <v>0</v>
      </c>
      <c r="AP139" s="40"/>
      <c r="AQ139" s="40"/>
      <c r="AR139" s="40"/>
      <c r="AS139" s="72"/>
      <c r="AT139" s="73" t="str">
        <f t="shared" si="54"/>
        <v>5Added Service #2:List staff by title based on FTE allocation assigned to the new service9</v>
      </c>
      <c r="AU139" s="168">
        <f>IF(AZ$266=Equivalencies!$AE$23,'Site 5'!$C137,HLOOKUP(CONCATENATE(AV$2,AU$1),$B$3:$UUU$272,ROW($J139)-2,FALSE))</f>
        <v>0</v>
      </c>
      <c r="AV139" s="168" t="e">
        <f>IF($S$264=Equivalencies!$AE$23,#REF!,HLOOKUP(CONCATENATE($O$2,AV$1),$B$3:$UUU$272,ROW(#REF!)-2,FALSE))</f>
        <v>#REF!</v>
      </c>
      <c r="AW139" s="168" t="e">
        <f>IF($S$264=Equivalencies!$AE$23,#REF!,HLOOKUP(CONCATENATE($O$2,AW$1),$B$3:$UUU$272,ROW(AS139)-2,FALSE))</f>
        <v>#REF!</v>
      </c>
      <c r="AX139" s="81">
        <f>IF(AZ$266=Equivalencies!$AE$23,'Site 5'!$F137,HLOOKUP(CONCATENATE(AV$2,AX$1),$B$3:$UUU$272,ROW($M139)-2,FALSE))</f>
        <v>0</v>
      </c>
      <c r="AY139" s="81">
        <f>IF(AZ$266=Equivalencies!$AE$23,'Site 5'!$G137,HLOOKUP(CONCATENATE(AV$2,AY$1),$B$3:$UUU$272,ROW($N139)-2,FALSE))</f>
        <v>0</v>
      </c>
      <c r="AZ139" s="81">
        <f>IF(AZ$266=Equivalencies!$AE$23,'Site 5'!$H137,HLOOKUP(CONCATENATE(AV$2,AZ$1),$B$3:$UUU$272,ROW($O139)-2,FALSE))</f>
        <v>0</v>
      </c>
      <c r="BA139" s="40"/>
      <c r="BB139" s="40"/>
      <c r="BC139" s="40"/>
      <c r="BD139" s="72"/>
      <c r="BE139" s="73" t="str">
        <f t="shared" si="55"/>
        <v>6Added Service #2:List staff by title based on FTE allocation assigned to the new service9</v>
      </c>
      <c r="BF139" s="168">
        <f>IF(BK$266=Equivalencies!$AE$23,'Site 6'!$C137,HLOOKUP(CONCATENATE(BG$2,BF$1),$B$3:$UUU$272,ROW($J139)-2,FALSE))</f>
        <v>0</v>
      </c>
      <c r="BG139" s="168" t="e">
        <f>IF($S$264=Equivalencies!$AE$23,#REF!,HLOOKUP(CONCATENATE($O$2,BG$1),$B$3:$UUU$272,ROW(#REF!)-2,FALSE))</f>
        <v>#REF!</v>
      </c>
      <c r="BH139" s="168" t="e">
        <f>IF($S$264=Equivalencies!$AE$23,#REF!,HLOOKUP(CONCATENATE($O$2,BH$1),$B$3:$UUU$272,ROW(BD139)-2,FALSE))</f>
        <v>#REF!</v>
      </c>
      <c r="BI139" s="81">
        <f>IF(BK$266=Equivalencies!$AE$23,'Site 6'!$F137,HLOOKUP(CONCATENATE(BG$2,BI$1),$B$3:$UUU$272,ROW($M139)-2,FALSE))</f>
        <v>0</v>
      </c>
      <c r="BJ139" s="81">
        <f>IF(BK$266=Equivalencies!$AE$23,'Site 6'!$G137,HLOOKUP(CONCATENATE(BG$2,BJ$1),$B$3:$UUU$272,ROW($N139)-2,FALSE))</f>
        <v>0</v>
      </c>
      <c r="BK139" s="81">
        <f>IF(BK$266=Equivalencies!$AE$23,'Site 6'!$H137,HLOOKUP(CONCATENATE(BG$2,BK$1),$B$3:$UUU$272,ROW($O139)-2,FALSE))</f>
        <v>0</v>
      </c>
      <c r="BL139" s="40"/>
      <c r="BM139" s="40"/>
      <c r="BN139" s="40"/>
      <c r="BO139" s="72"/>
      <c r="BP139" s="73" t="str">
        <f t="shared" si="56"/>
        <v>7Added Service #2:List staff by title based on FTE allocation assigned to the new service9</v>
      </c>
      <c r="BQ139" s="168">
        <f>IF(BV$266=Equivalencies!$AE$23,'Site 7'!$C137,HLOOKUP(CONCATENATE(BR$2,BQ$1),$B$3:$UUU$272,ROW($J139)-2,FALSE))</f>
        <v>0</v>
      </c>
      <c r="BR139" s="168" t="e">
        <f>IF($S$264=Equivalencies!$AE$23,#REF!,HLOOKUP(CONCATENATE($O$2,BR$1),$B$3:$UUU$272,ROW(#REF!)-2,FALSE))</f>
        <v>#REF!</v>
      </c>
      <c r="BS139" s="168" t="e">
        <f>IF($S$264=Equivalencies!$AE$23,#REF!,HLOOKUP(CONCATENATE($O$2,BS$1),$B$3:$UUU$272,ROW(BO139)-2,FALSE))</f>
        <v>#REF!</v>
      </c>
      <c r="BT139" s="81">
        <f>IF(BV$266=Equivalencies!$AE$23,'Site 7'!$F137,HLOOKUP(CONCATENATE(BR$2,BT$1),$B$3:$UUU$272,ROW($M139)-2,FALSE))</f>
        <v>0</v>
      </c>
      <c r="BU139" s="81">
        <f>IF(BV$266=Equivalencies!$AE$23,'Site 7'!$G137,HLOOKUP(CONCATENATE(BR$2,BU$1),$B$3:$UUU$272,ROW($N139)-2,FALSE))</f>
        <v>0</v>
      </c>
      <c r="BV139" s="81">
        <f>IF(BV$266=Equivalencies!$AE$23,'Site 7'!$H137,HLOOKUP(CONCATENATE(BR$2,BV$1),$B$3:$UUU$272,ROW($O139)-2,FALSE))</f>
        <v>0</v>
      </c>
      <c r="BW139" s="40"/>
      <c r="BX139" s="40"/>
      <c r="BY139" s="40"/>
      <c r="BZ139" s="72"/>
      <c r="CA139" s="73" t="str">
        <f t="shared" si="57"/>
        <v>8Added Service #2:List staff by title based on FTE allocation assigned to the new service9</v>
      </c>
      <c r="CB139" s="168">
        <f>IF(CG$266=Equivalencies!$AE$23,'Site 8'!$C137,HLOOKUP(CONCATENATE(CC$2,CB$1),$B$3:$UUU$272,ROW($J139)-2,FALSE))</f>
        <v>0</v>
      </c>
      <c r="CC139" s="168" t="e">
        <f>IF($S$264=Equivalencies!$AE$23,#REF!,HLOOKUP(CONCATENATE($O$2,CC$1),$B$3:$UUU$272,ROW(#REF!)-2,FALSE))</f>
        <v>#REF!</v>
      </c>
      <c r="CD139" s="168" t="e">
        <f>IF($S$264=Equivalencies!$AE$23,#REF!,HLOOKUP(CONCATENATE($O$2,CD$1),$B$3:$UUU$272,ROW(BZ139)-2,FALSE))</f>
        <v>#REF!</v>
      </c>
      <c r="CE139" s="81">
        <f>IF(CG$266=Equivalencies!$AE$23,'Site 8'!$F137,HLOOKUP(CONCATENATE(CC$2,CE$1),$B$3:$UUU$272,ROW($M139)-2,FALSE))</f>
        <v>0</v>
      </c>
      <c r="CF139" s="81">
        <f>IF(CG$266=Equivalencies!$AE$23,'Site 8'!$G137,HLOOKUP(CONCATENATE(CC$2,CF$1),$B$3:$UUU$272,ROW($N139)-2,FALSE))</f>
        <v>0</v>
      </c>
      <c r="CG139" s="81">
        <f>IF(CG$266=Equivalencies!$AE$23,'Site 8'!$H137,HLOOKUP(CONCATENATE(CC$2,CG$1),$B$3:$UUU$272,ROW($O139)-2,FALSE))</f>
        <v>0</v>
      </c>
      <c r="CH139" s="40"/>
      <c r="CI139" s="40"/>
      <c r="CJ139" s="40"/>
      <c r="CK139" s="72"/>
      <c r="CL139" s="73" t="str">
        <f t="shared" si="58"/>
        <v>9Added Service #2:List staff by title based on FTE allocation assigned to the new service9</v>
      </c>
      <c r="CM139" s="168">
        <f>IF(CR$266=Equivalencies!$AE$23,'Site 9'!$C137,HLOOKUP(CONCATENATE(CN$2,CM$1),$B$3:$UUU$272,ROW($J139)-2,FALSE))</f>
        <v>0</v>
      </c>
      <c r="CN139" s="168" t="e">
        <f>IF($S$264=Equivalencies!$AE$23,#REF!,HLOOKUP(CONCATENATE($O$2,CN$1),$B$3:$UUU$272,ROW(#REF!)-2,FALSE))</f>
        <v>#REF!</v>
      </c>
      <c r="CO139" s="168" t="e">
        <f>IF($S$264=Equivalencies!$AE$23,#REF!,HLOOKUP(CONCATENATE($O$2,CO$1),$B$3:$UUU$272,ROW(CK139)-2,FALSE))</f>
        <v>#REF!</v>
      </c>
      <c r="CP139" s="81">
        <f>IF(CR$266=Equivalencies!$AE$23,'Site 9'!$F137,HLOOKUP(CONCATENATE(CN$2,CP$1),$B$3:$UUU$272,ROW($M139)-2,FALSE))</f>
        <v>0</v>
      </c>
      <c r="CQ139" s="81">
        <f>IF(CR$266=Equivalencies!$AE$23,'Site 9'!$G137,HLOOKUP(CONCATENATE(CN$2,CQ$1),$B$3:$UUU$272,ROW($N139)-2,FALSE))</f>
        <v>0</v>
      </c>
      <c r="CR139" s="81">
        <f>IF(CR$266=Equivalencies!$AE$23,'Site 9'!$H137,HLOOKUP(CONCATENATE(CN$2,CR$1),$B$3:$UUU$272,ROW($O139)-2,FALSE))</f>
        <v>0</v>
      </c>
      <c r="CS139" s="40"/>
      <c r="CT139" s="40"/>
      <c r="CU139" s="40"/>
      <c r="CV139" s="72"/>
      <c r="CW139" s="73" t="str">
        <f t="shared" si="59"/>
        <v>10Added Service #2:List staff by title based on FTE allocation assigned to the new service9</v>
      </c>
      <c r="CX139" s="168">
        <f>IF(DC$266=Equivalencies!$AE$23,'Site 10'!$C137,HLOOKUP(CONCATENATE(CY$2,CX$1),$B$3:$UUU$272,ROW($J139)-2,FALSE))</f>
        <v>0</v>
      </c>
      <c r="CY139" s="168" t="e">
        <f>IF($S$264=Equivalencies!$AE$23,#REF!,HLOOKUP(CONCATENATE($O$2,CY$1),$B$3:$UUU$272,ROW(#REF!)-2,FALSE))</f>
        <v>#REF!</v>
      </c>
      <c r="CZ139" s="168" t="e">
        <f>IF($S$264=Equivalencies!$AE$23,#REF!,HLOOKUP(CONCATENATE($O$2,CZ$1),$B$3:$UUU$272,ROW(CV139)-2,FALSE))</f>
        <v>#REF!</v>
      </c>
      <c r="DA139" s="81">
        <f>IF(DC$266=Equivalencies!$AE$23,'Site 10'!$F137,HLOOKUP(CONCATENATE(CY$2,DA$1),$B$3:$UUU$272,ROW($M139)-2,FALSE))</f>
        <v>0</v>
      </c>
      <c r="DB139" s="81">
        <f>IF(DC$266=Equivalencies!$AE$23,'Site 10'!$G137,HLOOKUP(CONCATENATE(CY$2,DB$1),$B$3:$UUU$272,ROW($N139)-2,FALSE))</f>
        <v>0</v>
      </c>
      <c r="DC139" s="81">
        <f>IF(DC$266=Equivalencies!$AE$23,'Site 10'!$H137,HLOOKUP(CONCATENATE(CY$2,DC$1),$B$3:$UUU$272,ROW($O139)-2,FALSE))</f>
        <v>0</v>
      </c>
      <c r="DD139" s="40"/>
      <c r="DE139" s="40"/>
      <c r="DF139" s="40"/>
      <c r="DG139" s="72"/>
      <c r="DH139" s="73" t="str">
        <f t="shared" si="60"/>
        <v>11Added Service #2:List staff by title based on FTE allocation assigned to the new service9</v>
      </c>
      <c r="DI139" s="168">
        <f>IF(DN$266=Equivalencies!$AE$23,'Site 11'!$C137,HLOOKUP(CONCATENATE(DJ$2,DI$1),$B$3:$UUU$272,ROW($J139)-2,FALSE))</f>
        <v>0</v>
      </c>
      <c r="DJ139" s="168" t="e">
        <f>IF($S$264=Equivalencies!$AE$23,#REF!,HLOOKUP(CONCATENATE($O$2,DJ$1),$B$3:$UUU$272,ROW(#REF!)-2,FALSE))</f>
        <v>#REF!</v>
      </c>
      <c r="DK139" s="168" t="e">
        <f>IF($S$264=Equivalencies!$AE$23,#REF!,HLOOKUP(CONCATENATE($O$2,DK$1),$B$3:$UUU$272,ROW(DG139)-2,FALSE))</f>
        <v>#REF!</v>
      </c>
      <c r="DL139" s="81">
        <f>IF(DN$266=Equivalencies!$AE$23,'Site 11'!$F137,HLOOKUP(CONCATENATE(DJ$2,DL$1),$B$3:$UUU$272,ROW($M139)-2,FALSE))</f>
        <v>0</v>
      </c>
      <c r="DM139" s="81">
        <f>IF(DN$266=Equivalencies!$AE$23,'Site 11'!$G137,HLOOKUP(CONCATENATE(DJ$2,DM$1),$B$3:$UUU$272,ROW($N139)-2,FALSE))</f>
        <v>0</v>
      </c>
      <c r="DN139" s="81">
        <f>IF(DN$266=Equivalencies!$AE$23,'Site 11'!$H137,HLOOKUP(CONCATENATE(DJ$2,DN$1),$B$3:$UUU$272,ROW($O139)-2,FALSE))</f>
        <v>0</v>
      </c>
      <c r="DO139" s="40"/>
      <c r="DP139" s="40"/>
      <c r="DQ139" s="40"/>
      <c r="DR139" s="72"/>
      <c r="DS139" s="73" t="str">
        <f t="shared" si="61"/>
        <v>12Added Service #2:List staff by title based on FTE allocation assigned to the new service9</v>
      </c>
      <c r="DT139" s="168">
        <f>IF(DY$266=Equivalencies!$AE$23,'Site 12'!$C137,HLOOKUP(CONCATENATE(DU$2,DT$1),$B$3:$UUU$272,ROW($J139)-2,FALSE))</f>
        <v>0</v>
      </c>
      <c r="DU139" s="168" t="e">
        <f>IF($S$264=Equivalencies!$AE$23,#REF!,HLOOKUP(CONCATENATE($O$2,DU$1),$B$3:$UUU$272,ROW(#REF!)-2,FALSE))</f>
        <v>#REF!</v>
      </c>
      <c r="DV139" s="168" t="e">
        <f>IF($S$264=Equivalencies!$AE$23,#REF!,HLOOKUP(CONCATENATE($O$2,DV$1),$B$3:$UUU$272,ROW(DR139)-2,FALSE))</f>
        <v>#REF!</v>
      </c>
      <c r="DW139" s="81">
        <f>IF(DY$266=Equivalencies!$AE$23,'Site 12'!$F137,HLOOKUP(CONCATENATE(DU$2,DW$1),$B$3:$UUU$272,ROW($M139)-2,FALSE))</f>
        <v>0</v>
      </c>
      <c r="DX139" s="81">
        <f>IF(DY$266=Equivalencies!$AE$23,'Site 12'!$G137,HLOOKUP(CONCATENATE(DU$2,DX$1),$B$3:$UUU$272,ROW($N139)-2,FALSE))</f>
        <v>0</v>
      </c>
      <c r="DY139" s="81">
        <f>IF(DY$266=Equivalencies!$AE$23,'Site 12'!$H137,HLOOKUP(CONCATENATE(DU$2,DY$1),$B$3:$UUU$272,ROW($O139)-2,FALSE))</f>
        <v>0</v>
      </c>
      <c r="DZ139" s="40"/>
      <c r="EA139" s="40"/>
      <c r="EB139" s="40"/>
      <c r="EC139" s="72"/>
      <c r="ED139" s="73" t="str">
        <f t="shared" si="62"/>
        <v>13Added Service #2:List staff by title based on FTE allocation assigned to the new service9</v>
      </c>
      <c r="EE139" s="168">
        <f>IF(EJ$266=Equivalencies!$AE$23,'Site 13'!$C137,HLOOKUP(CONCATENATE(EF$2,EE$1),$B$3:$UUU$272,ROW($J139)-2,FALSE))</f>
        <v>0</v>
      </c>
      <c r="EF139" s="168" t="e">
        <f>IF($S$264=Equivalencies!$AE$23,#REF!,HLOOKUP(CONCATENATE($O$2,EF$1),$B$3:$UUU$272,ROW(#REF!)-2,FALSE))</f>
        <v>#REF!</v>
      </c>
      <c r="EG139" s="168" t="e">
        <f>IF($S$264=Equivalencies!$AE$23,#REF!,HLOOKUP(CONCATENATE($O$2,EG$1),$B$3:$UUU$272,ROW(EC139)-2,FALSE))</f>
        <v>#REF!</v>
      </c>
      <c r="EH139" s="81">
        <f>IF(EJ$266=Equivalencies!$AE$23,'Site 13'!$F137,HLOOKUP(CONCATENATE(EF$2,EH$1),$B$3:$UUU$272,ROW($M139)-2,FALSE))</f>
        <v>0</v>
      </c>
      <c r="EI139" s="81">
        <f>IF(EJ$266=Equivalencies!$AE$23,'Site 13'!$G137,HLOOKUP(CONCATENATE(EF$2,EI$1),$B$3:$UUU$272,ROW($N139)-2,FALSE))</f>
        <v>0</v>
      </c>
      <c r="EJ139" s="81">
        <f>IF(EJ$266=Equivalencies!$AE$23,'Site 13'!$H137,HLOOKUP(CONCATENATE(EF$2,EJ$1),$B$3:$UUU$272,ROW($O139)-2,FALSE))</f>
        <v>0</v>
      </c>
      <c r="EK139" s="40"/>
      <c r="EL139" s="40"/>
      <c r="EM139" s="40"/>
      <c r="EN139" s="72"/>
      <c r="EO139" s="73" t="str">
        <f t="shared" si="63"/>
        <v>14Added Service #2:List staff by title based on FTE allocation assigned to the new service9</v>
      </c>
      <c r="EP139" s="168">
        <f>IF(EU$266=Equivalencies!$AE$23,'Site 14'!$C137,HLOOKUP(CONCATENATE(EQ$2,EP$1),$B$3:$UUU$272,ROW($J139)-2,FALSE))</f>
        <v>0</v>
      </c>
      <c r="EQ139" s="168" t="e">
        <f>IF($S$264=Equivalencies!$AE$23,#REF!,HLOOKUP(CONCATENATE($O$2,EQ$1),$B$3:$UUU$272,ROW(#REF!)-2,FALSE))</f>
        <v>#REF!</v>
      </c>
      <c r="ER139" s="168" t="e">
        <f>IF($S$264=Equivalencies!$AE$23,#REF!,HLOOKUP(CONCATENATE($O$2,ER$1),$B$3:$UUU$272,ROW(EN139)-2,FALSE))</f>
        <v>#REF!</v>
      </c>
      <c r="ES139" s="81">
        <f>IF(EU$266=Equivalencies!$AE$23,'Site 14'!$F137,HLOOKUP(CONCATENATE(EQ$2,ES$1),$B$3:$UUU$272,ROW($M139)-2,FALSE))</f>
        <v>0</v>
      </c>
      <c r="ET139" s="81">
        <f>IF(EU$266=Equivalencies!$AE$23,'Site 14'!$G137,HLOOKUP(CONCATENATE(EQ$2,ET$1),$B$3:$UUU$272,ROW($N139)-2,FALSE))</f>
        <v>0</v>
      </c>
      <c r="EU139" s="81">
        <f>IF(EU$266=Equivalencies!$AE$23,'Site 14'!$H137,HLOOKUP(CONCATENATE(EQ$2,EU$1),$B$3:$UUU$272,ROW($O139)-2,FALSE))</f>
        <v>0</v>
      </c>
      <c r="EV139" s="40"/>
      <c r="EW139" s="40"/>
      <c r="EX139" s="40"/>
      <c r="EY139" s="72"/>
      <c r="EZ139" s="73" t="str">
        <f t="shared" si="64"/>
        <v>15Added Service #2:List staff by title based on FTE allocation assigned to the new service9</v>
      </c>
      <c r="FA139" s="168">
        <f>IF(FF$266=Equivalencies!$AE$23,'Site 15'!$C137,HLOOKUP(CONCATENATE(FB$2,FA$1),$B$3:$UUU$272,ROW($J139)-2,FALSE))</f>
        <v>0</v>
      </c>
      <c r="FB139" s="168" t="e">
        <f>IF($S$264=Equivalencies!$AE$23,#REF!,HLOOKUP(CONCATENATE($O$2,FB$1),$B$3:$UUU$272,ROW(#REF!)-2,FALSE))</f>
        <v>#REF!</v>
      </c>
      <c r="FC139" s="168" t="e">
        <f>IF($S$264=Equivalencies!$AE$23,#REF!,HLOOKUP(CONCATENATE($O$2,FC$1),$B$3:$UUU$272,ROW(EY139)-2,FALSE))</f>
        <v>#REF!</v>
      </c>
      <c r="FD139" s="81">
        <f>IF(FF$266=Equivalencies!$AE$23,'Site 15'!$F137,HLOOKUP(CONCATENATE(FB$2,FD$1),$B$3:$UUU$272,ROW($M139)-2,FALSE))</f>
        <v>0</v>
      </c>
      <c r="FE139" s="81">
        <f>IF(FF$266=Equivalencies!$AE$23,'Site 15'!$G137,HLOOKUP(CONCATENATE(FB$2,FE$1),$B$3:$UUU$272,ROW($N139)-2,FALSE))</f>
        <v>0</v>
      </c>
      <c r="FF139" s="81">
        <f>IF(FF$266=Equivalencies!$AE$23,'Site 15'!$H137,HLOOKUP(CONCATENATE(FB$2,FF$1),$B$3:$UUU$272,ROW($O139)-2,FALSE))</f>
        <v>0</v>
      </c>
      <c r="FG139" s="40"/>
      <c r="FH139" s="40"/>
      <c r="FI139" s="40"/>
      <c r="FJ139" s="72"/>
      <c r="FK139" s="73" t="str">
        <f t="shared" si="65"/>
        <v>16Added Service #2:List staff by title based on FTE allocation assigned to the new service9</v>
      </c>
      <c r="FL139" s="168">
        <f>IF(FQ$266=Equivalencies!$AE$23,'Site 16'!$C137,HLOOKUP(CONCATENATE(FM$2,FL$1),$B$3:$UUU$272,ROW($J139)-2,FALSE))</f>
        <v>0</v>
      </c>
      <c r="FM139" s="168" t="e">
        <f>IF($S$264=Equivalencies!$AE$23,#REF!,HLOOKUP(CONCATENATE($O$2,FM$1),$B$3:$UUU$272,ROW(#REF!)-2,FALSE))</f>
        <v>#REF!</v>
      </c>
      <c r="FN139" s="168" t="e">
        <f>IF($S$264=Equivalencies!$AE$23,#REF!,HLOOKUP(CONCATENATE($O$2,FN$1),$B$3:$UUU$272,ROW(FJ139)-2,FALSE))</f>
        <v>#REF!</v>
      </c>
      <c r="FO139" s="81">
        <f>IF(FQ$266=Equivalencies!$AE$23,'Site 16'!$F137,HLOOKUP(CONCATENATE(FM$2,FO$1),$B$3:$UUU$272,ROW($M139)-2,FALSE))</f>
        <v>0</v>
      </c>
      <c r="FP139" s="81">
        <f>IF(FQ$266=Equivalencies!$AE$23,'Site 16'!$G137,HLOOKUP(CONCATENATE(FM$2,FP$1),$B$3:$UUU$272,ROW($N139)-2,FALSE))</f>
        <v>0</v>
      </c>
      <c r="FQ139" s="81">
        <f>IF(FQ$266=Equivalencies!$AE$23,'Site 16'!$H137,HLOOKUP(CONCATENATE(FM$2,FQ$1),$B$3:$UUU$272,ROW($O139)-2,FALSE))</f>
        <v>0</v>
      </c>
      <c r="FR139" s="40"/>
      <c r="FS139" s="40"/>
      <c r="FT139" s="40"/>
      <c r="FU139" s="72"/>
      <c r="FV139" s="73" t="str">
        <f t="shared" si="66"/>
        <v>17Added Service #2:List staff by title based on FTE allocation assigned to the new service9</v>
      </c>
      <c r="FW139" s="168">
        <f>IF(GB$266=Equivalencies!$AE$23,'Site 17'!$C137,HLOOKUP(CONCATENATE(FX$2,FW$1),$B$3:$UUU$272,ROW($J139)-2,FALSE))</f>
        <v>0</v>
      </c>
      <c r="FX139" s="168" t="e">
        <f>IF($S$264=Equivalencies!$AE$23,#REF!,HLOOKUP(CONCATENATE($O$2,FX$1),$B$3:$UUU$272,ROW(#REF!)-2,FALSE))</f>
        <v>#REF!</v>
      </c>
      <c r="FY139" s="168" t="e">
        <f>IF($S$264=Equivalencies!$AE$23,#REF!,HLOOKUP(CONCATENATE($O$2,FY$1),$B$3:$UUU$272,ROW(FU139)-2,FALSE))</f>
        <v>#REF!</v>
      </c>
      <c r="FZ139" s="81">
        <f>IF(GB$266=Equivalencies!$AE$23,'Site 17'!$F137,HLOOKUP(CONCATENATE(FX$2,FZ$1),$B$3:$UUU$272,ROW($M139)-2,FALSE))</f>
        <v>0</v>
      </c>
      <c r="GA139" s="81">
        <f>IF(GB$266=Equivalencies!$AE$23,'Site 17'!$G137,HLOOKUP(CONCATENATE(FX$2,GA$1),$B$3:$UUU$272,ROW($N139)-2,FALSE))</f>
        <v>0</v>
      </c>
      <c r="GB139" s="81">
        <f>IF(GB$266=Equivalencies!$AE$23,'Site 17'!$H137,HLOOKUP(CONCATENATE(FX$2,GB$1),$B$3:$UUU$272,ROW($O139)-2,FALSE))</f>
        <v>0</v>
      </c>
      <c r="GC139" s="40"/>
      <c r="GD139" s="40"/>
      <c r="GE139" s="40"/>
      <c r="GF139" s="72"/>
      <c r="GG139" s="73" t="str">
        <f t="shared" si="67"/>
        <v>18Added Service #2:List staff by title based on FTE allocation assigned to the new service9</v>
      </c>
      <c r="GH139" s="168">
        <f>IF(GM$266=Equivalencies!$AE$23,'Site 18'!$C137,HLOOKUP(CONCATENATE(GI$2,GH$1),$B$3:$UUU$272,ROW($J139)-2,FALSE))</f>
        <v>0</v>
      </c>
      <c r="GI139" s="168" t="e">
        <f>IF($S$264=Equivalencies!$AE$23,#REF!,HLOOKUP(CONCATENATE($O$2,GI$1),$B$3:$UUU$272,ROW(#REF!)-2,FALSE))</f>
        <v>#REF!</v>
      </c>
      <c r="GJ139" s="168" t="e">
        <f>IF($S$264=Equivalencies!$AE$23,#REF!,HLOOKUP(CONCATENATE($O$2,GJ$1),$B$3:$UUU$272,ROW(GF139)-2,FALSE))</f>
        <v>#REF!</v>
      </c>
      <c r="GK139" s="81">
        <f>IF(GM$266=Equivalencies!$AE$23,'Site 18'!$F137,HLOOKUP(CONCATENATE(GI$2,GK$1),$B$3:$UUU$272,ROW($M139)-2,FALSE))</f>
        <v>0</v>
      </c>
      <c r="GL139" s="81">
        <f>IF(GM$266=Equivalencies!$AE$23,'Site 18'!$G137,HLOOKUP(CONCATENATE(GI$2,GL$1),$B$3:$UUU$272,ROW($N139)-2,FALSE))</f>
        <v>0</v>
      </c>
      <c r="GM139" s="81">
        <f>IF(GM$266=Equivalencies!$AE$23,'Site 18'!$H137,HLOOKUP(CONCATENATE(GI$2,GM$1),$B$3:$UUU$272,ROW($O139)-2,FALSE))</f>
        <v>0</v>
      </c>
      <c r="GN139" s="40"/>
      <c r="GO139" s="40"/>
      <c r="GP139" s="40"/>
      <c r="GQ139" s="72"/>
      <c r="GR139" s="73" t="str">
        <f t="shared" si="68"/>
        <v>19Added Service #2:List staff by title based on FTE allocation assigned to the new service9</v>
      </c>
      <c r="GS139" s="168">
        <f>IF(GX$266=Equivalencies!$AE$23,'Site 19'!$C137,HLOOKUP(CONCATENATE(GT$2,GS$1),$B$3:$UUU$272,ROW($J139)-2,FALSE))</f>
        <v>0</v>
      </c>
      <c r="GT139" s="168" t="e">
        <f>IF($S$264=Equivalencies!$AE$23,#REF!,HLOOKUP(CONCATENATE($O$2,GT$1),$B$3:$UUU$272,ROW(#REF!)-2,FALSE))</f>
        <v>#REF!</v>
      </c>
      <c r="GU139" s="168" t="e">
        <f>IF($S$264=Equivalencies!$AE$23,#REF!,HLOOKUP(CONCATENATE($O$2,GU$1),$B$3:$UUU$272,ROW(GQ139)-2,FALSE))</f>
        <v>#REF!</v>
      </c>
      <c r="GV139" s="81">
        <f>IF(GX$266=Equivalencies!$AE$23,'Site 19'!$F137,HLOOKUP(CONCATENATE(GT$2,GV$1),$B$3:$UUU$272,ROW($M139)-2,FALSE))</f>
        <v>0</v>
      </c>
      <c r="GW139" s="81">
        <f>IF(GX$266=Equivalencies!$AE$23,'Site 19'!$G137,HLOOKUP(CONCATENATE(GT$2,GW$1),$B$3:$UUU$272,ROW($N139)-2,FALSE))</f>
        <v>0</v>
      </c>
      <c r="GX139" s="81">
        <f>IF(GX$266=Equivalencies!$AE$23,'Site 19'!$H137,HLOOKUP(CONCATENATE(GT$2,GX$1),$B$3:$UUU$272,ROW($O139)-2,FALSE))</f>
        <v>0</v>
      </c>
      <c r="GY139" s="40"/>
      <c r="GZ139" s="40"/>
      <c r="HA139" s="40"/>
      <c r="HB139" s="72"/>
      <c r="HC139" s="73" t="str">
        <f t="shared" si="69"/>
        <v>20Added Service #2:List staff by title based on FTE allocation assigned to the new service9</v>
      </c>
      <c r="HD139" s="168">
        <f>IF(HI$266=Equivalencies!$AE$23,'Site 20'!$C137,HLOOKUP(CONCATENATE(HE$2,HD$1),$B$3:$UUU$272,ROW($J139)-2,FALSE))</f>
        <v>0</v>
      </c>
      <c r="HE139" s="168" t="e">
        <f>IF($S$264=Equivalencies!$AE$23,#REF!,HLOOKUP(CONCATENATE($O$2,HE$1),$B$3:$UUU$272,ROW(#REF!)-2,FALSE))</f>
        <v>#REF!</v>
      </c>
      <c r="HF139" s="168" t="e">
        <f>IF($S$264=Equivalencies!$AE$23,#REF!,HLOOKUP(CONCATENATE($O$2,HF$1),$B$3:$UUU$272,ROW(HB139)-2,FALSE))</f>
        <v>#REF!</v>
      </c>
      <c r="HG139" s="81">
        <f>IF(HI$266=Equivalencies!$AE$23,'Site 20'!$F137,HLOOKUP(CONCATENATE(HE$2,HG$1),$B$3:$UUU$272,ROW($M139)-2,FALSE))</f>
        <v>0</v>
      </c>
      <c r="HH139" s="81">
        <f>IF(HI$266=Equivalencies!$AE$23,'Site 20'!$G137,HLOOKUP(CONCATENATE(HE$2,HH$1),$B$3:$UUU$272,ROW($N139)-2,FALSE))</f>
        <v>0</v>
      </c>
      <c r="HI139" s="81">
        <f>IF(HI$266=Equivalencies!$AE$23,'Site 20'!$H137,HLOOKUP(CONCATENATE(HE$2,HI$1),$B$3:$UUU$272,ROW($O139)-2,FALSE))</f>
        <v>0</v>
      </c>
      <c r="HJ139" s="40"/>
      <c r="HK139" s="40"/>
      <c r="HL139" s="40"/>
      <c r="HM139" s="72"/>
      <c r="HN139" s="73" t="str">
        <f t="shared" si="70"/>
        <v>21Added Service #2:List staff by title based on FTE allocation assigned to the new service9</v>
      </c>
      <c r="HO139" s="168">
        <f>IF(HT$266=Equivalencies!$AE$23,'Site 21'!$C137,HLOOKUP(CONCATENATE(HP$2,HO$1),$B$3:$UUU$272,ROW($J139)-2,FALSE))</f>
        <v>0</v>
      </c>
      <c r="HP139" s="168" t="e">
        <f>IF($S$264=Equivalencies!$AE$23,#REF!,HLOOKUP(CONCATENATE($O$2,HP$1),$B$3:$UUU$272,ROW(#REF!)-2,FALSE))</f>
        <v>#REF!</v>
      </c>
      <c r="HQ139" s="168" t="e">
        <f>IF($S$264=Equivalencies!$AE$23,#REF!,HLOOKUP(CONCATENATE($O$2,HQ$1),$B$3:$UUU$272,ROW(HM139)-2,FALSE))</f>
        <v>#REF!</v>
      </c>
      <c r="HR139" s="81">
        <f>IF(HT$266=Equivalencies!$AE$23,'Site 21'!$F137,HLOOKUP(CONCATENATE(HP$2,HR$1),$B$3:$UUU$272,ROW($M139)-2,FALSE))</f>
        <v>0</v>
      </c>
      <c r="HS139" s="81">
        <f>IF(HT$266=Equivalencies!$AE$23,'Site 21'!$G137,HLOOKUP(CONCATENATE(HP$2,HS$1),$B$3:$UUU$272,ROW($N139)-2,FALSE))</f>
        <v>0</v>
      </c>
      <c r="HT139" s="81">
        <f>IF(HT$266=Equivalencies!$AE$23,'Site 21'!$H137,HLOOKUP(CONCATENATE(HP$2,HT$1),$B$3:$UUU$272,ROW($O139)-2,FALSE))</f>
        <v>0</v>
      </c>
      <c r="HU139" s="40"/>
      <c r="HV139" s="40"/>
      <c r="HW139" s="40"/>
      <c r="HX139" s="72"/>
      <c r="HY139" s="73" t="str">
        <f t="shared" si="71"/>
        <v>22Added Service #2:List staff by title based on FTE allocation assigned to the new service9</v>
      </c>
      <c r="HZ139" s="168">
        <f>IF(IE$266=Equivalencies!$AE$23,'Site 22'!$C137,HLOOKUP(CONCATENATE(IA$2,HZ$1),$B$3:$UUU$272,ROW($J139)-2,FALSE))</f>
        <v>0</v>
      </c>
      <c r="IA139" s="168" t="e">
        <f>IF($S$264=Equivalencies!$AE$23,#REF!,HLOOKUP(CONCATENATE($O$2,IA$1),$B$3:$UUU$272,ROW(#REF!)-2,FALSE))</f>
        <v>#REF!</v>
      </c>
      <c r="IB139" s="168" t="e">
        <f>IF($S$264=Equivalencies!$AE$23,#REF!,HLOOKUP(CONCATENATE($O$2,IB$1),$B$3:$UUU$272,ROW(HX139)-2,FALSE))</f>
        <v>#REF!</v>
      </c>
      <c r="IC139" s="81">
        <f>IF(IE$266=Equivalencies!$AE$23,'Site 22'!$F137,HLOOKUP(CONCATENATE(IA$2,IC$1),$B$3:$UUU$272,ROW($M139)-2,FALSE))</f>
        <v>0</v>
      </c>
      <c r="ID139" s="81">
        <f>IF(IE$266=Equivalencies!$AE$23,'Site 22'!$G137,HLOOKUP(CONCATENATE(IA$2,ID$1),$B$3:$UUU$272,ROW($N139)-2,FALSE))</f>
        <v>0</v>
      </c>
      <c r="IE139" s="81">
        <f>IF(IE$266=Equivalencies!$AE$23,'Site 22'!$H137,HLOOKUP(CONCATENATE(IA$2,IE$1),$B$3:$UUU$272,ROW($O139)-2,FALSE))</f>
        <v>0</v>
      </c>
      <c r="IF139" s="40"/>
      <c r="IG139" s="40"/>
      <c r="IH139" s="40"/>
      <c r="II139" s="72"/>
      <c r="IJ139" s="73" t="str">
        <f t="shared" si="72"/>
        <v>23Added Service #2:List staff by title based on FTE allocation assigned to the new service9</v>
      </c>
      <c r="IK139" s="168">
        <f>IF(IP$266=Equivalencies!$AE$23,'Site 23'!$C137,HLOOKUP(CONCATENATE(IL$2,IK$1),$B$3:$UUU$272,ROW($J139)-2,FALSE))</f>
        <v>0</v>
      </c>
      <c r="IL139" s="168" t="e">
        <f>IF($S$264=Equivalencies!$AE$23,#REF!,HLOOKUP(CONCATENATE($O$2,IL$1),$B$3:$UUU$272,ROW(#REF!)-2,FALSE))</f>
        <v>#REF!</v>
      </c>
      <c r="IM139" s="168" t="e">
        <f>IF($S$264=Equivalencies!$AE$23,#REF!,HLOOKUP(CONCATENATE($O$2,IM$1),$B$3:$UUU$272,ROW(II139)-2,FALSE))</f>
        <v>#REF!</v>
      </c>
      <c r="IN139" s="81">
        <f>IF(IP$266=Equivalencies!$AE$23,'Site 23'!$F137,HLOOKUP(CONCATENATE(IL$2,IN$1),$B$3:$UUU$272,ROW($M139)-2,FALSE))</f>
        <v>0</v>
      </c>
      <c r="IO139" s="81">
        <f>IF(IP$266=Equivalencies!$AE$23,'Site 23'!$G137,HLOOKUP(CONCATENATE(IL$2,IO$1),$B$3:$UUU$272,ROW($N139)-2,FALSE))</f>
        <v>0</v>
      </c>
      <c r="IP139" s="81">
        <f>IF(IP$266=Equivalencies!$AE$23,'Site 23'!$H137,HLOOKUP(CONCATENATE(IL$2,IP$1),$B$3:$UUU$272,ROW($O139)-2,FALSE))</f>
        <v>0</v>
      </c>
      <c r="IQ139" s="40"/>
      <c r="IR139" s="40"/>
      <c r="IS139" s="40"/>
      <c r="IT139" s="72"/>
      <c r="IU139" s="73" t="str">
        <f t="shared" si="73"/>
        <v>24Added Service #2:List staff by title based on FTE allocation assigned to the new service9</v>
      </c>
      <c r="IV139" s="168">
        <f>IF(JA$266=Equivalencies!$AE$23,'Site 24'!$C137,HLOOKUP(CONCATENATE(IW$2,IV$1),$B$3:$UUU$272,ROW($J139)-2,FALSE))</f>
        <v>0</v>
      </c>
      <c r="IW139" s="168" t="e">
        <f>IF($S$264=Equivalencies!$AE$23,#REF!,HLOOKUP(CONCATENATE($O$2,IW$1),$B$3:$UUU$272,ROW(#REF!)-2,FALSE))</f>
        <v>#REF!</v>
      </c>
      <c r="IX139" s="168" t="e">
        <f>IF($S$264=Equivalencies!$AE$23,#REF!,HLOOKUP(CONCATENATE($O$2,IX$1),$B$3:$UUU$272,ROW(IT139)-2,FALSE))</f>
        <v>#REF!</v>
      </c>
      <c r="IY139" s="81">
        <f>IF(JA$266=Equivalencies!$AE$23,'Site 24'!$F137,HLOOKUP(CONCATENATE(IW$2,IY$1),$B$3:$UUU$272,ROW($M139)-2,FALSE))</f>
        <v>0</v>
      </c>
      <c r="IZ139" s="81">
        <f>IF(JA$266=Equivalencies!$AE$23,'Site 24'!$G137,HLOOKUP(CONCATENATE(IW$2,IZ$1),$B$3:$UUU$272,ROW($N139)-2,FALSE))</f>
        <v>0</v>
      </c>
      <c r="JA139" s="81">
        <f>IF(JA$266=Equivalencies!$AE$23,'Site 24'!$H137,HLOOKUP(CONCATENATE(IW$2,JA$1),$B$3:$UUU$272,ROW($O139)-2,FALSE))</f>
        <v>0</v>
      </c>
      <c r="JB139" s="40"/>
      <c r="JC139" s="40"/>
      <c r="JD139" s="40"/>
      <c r="JE139" s="72"/>
      <c r="JF139" s="73" t="str">
        <f t="shared" si="74"/>
        <v>25Added Service #2:List staff by title based on FTE allocation assigned to the new service9</v>
      </c>
      <c r="JG139" s="168">
        <f>IF(JL$266=Equivalencies!$AE$23,'Site 25'!$C137,HLOOKUP(CONCATENATE(JH$2,JG$1),$B$3:$UUU$272,ROW($J139)-2,FALSE))</f>
        <v>0</v>
      </c>
      <c r="JH139" s="168" t="e">
        <f>IF($S$264=Equivalencies!$AE$23,#REF!,HLOOKUP(CONCATENATE($O$2,JH$1),$B$3:$UUU$272,ROW(#REF!)-2,FALSE))</f>
        <v>#REF!</v>
      </c>
      <c r="JI139" s="168" t="e">
        <f>IF($S$264=Equivalencies!$AE$23,#REF!,HLOOKUP(CONCATENATE($O$2,JI$1),$B$3:$UUU$272,ROW(JE139)-2,FALSE))</f>
        <v>#REF!</v>
      </c>
      <c r="JJ139" s="81">
        <f>IF(JL$266=Equivalencies!$AE$23,'Site 25'!$F137,HLOOKUP(CONCATENATE(JH$2,JJ$1),$B$3:$UUU$272,ROW($M139)-2,FALSE))</f>
        <v>0</v>
      </c>
      <c r="JK139" s="81">
        <f>IF(JL$266=Equivalencies!$AE$23,'Site 25'!$G137,HLOOKUP(CONCATENATE(JH$2,JK$1),$B$3:$UUU$272,ROW($N139)-2,FALSE))</f>
        <v>0</v>
      </c>
      <c r="JL139" s="81">
        <f>IF(JL$266=Equivalencies!$AE$23,'Site 25'!$H137,HLOOKUP(CONCATENATE(JH$2,JL$1),$B$3:$UUU$272,ROW($O139)-2,FALSE))</f>
        <v>0</v>
      </c>
      <c r="JM139" s="40"/>
      <c r="JN139" s="40"/>
      <c r="JO139" s="40"/>
      <c r="JP139" s="72"/>
      <c r="JQ139" s="73" t="str">
        <f t="shared" si="75"/>
        <v>26Added Service #2:List staff by title based on FTE allocation assigned to the new service9</v>
      </c>
      <c r="JR139" s="168">
        <f>IF(JW$266=Equivalencies!$AE$23,'Site 26'!$C137,HLOOKUP(CONCATENATE(JS$2,JR$1),$B$3:$UUU$272,ROW($J139)-2,FALSE))</f>
        <v>0</v>
      </c>
      <c r="JS139" s="168" t="e">
        <f>IF($S$264=Equivalencies!$AE$23,#REF!,HLOOKUP(CONCATENATE($O$2,JS$1),$B$3:$UUU$272,ROW(#REF!)-2,FALSE))</f>
        <v>#REF!</v>
      </c>
      <c r="JT139" s="168" t="e">
        <f>IF($S$264=Equivalencies!$AE$23,#REF!,HLOOKUP(CONCATENATE($O$2,JT$1),$B$3:$UUU$272,ROW(JP139)-2,FALSE))</f>
        <v>#REF!</v>
      </c>
      <c r="JU139" s="81">
        <f>IF(JW$266=Equivalencies!$AE$23,'Site 26'!$F137,HLOOKUP(CONCATENATE(JS$2,JU$1),$B$3:$UUU$272,ROW($M139)-2,FALSE))</f>
        <v>0</v>
      </c>
      <c r="JV139" s="81">
        <f>IF(JW$266=Equivalencies!$AE$23,'Site 26'!$G137,HLOOKUP(CONCATENATE(JS$2,JV$1),$B$3:$UUU$272,ROW($N139)-2,FALSE))</f>
        <v>0</v>
      </c>
      <c r="JW139" s="81">
        <f>IF(JW$266=Equivalencies!$AE$23,'Site 26'!$H137,HLOOKUP(CONCATENATE(JS$2,JW$1),$B$3:$UUU$272,ROW($O139)-2,FALSE))</f>
        <v>0</v>
      </c>
      <c r="JX139" s="40"/>
      <c r="JY139" s="40"/>
      <c r="JZ139" s="40"/>
      <c r="KA139" s="72"/>
      <c r="KB139" s="73" t="str">
        <f t="shared" si="76"/>
        <v>27Added Service #2:List staff by title based on FTE allocation assigned to the new service9</v>
      </c>
      <c r="KC139" s="168">
        <f>IF(KH$266=Equivalencies!$AE$23,'Site 27'!$C137,HLOOKUP(CONCATENATE(KD$2,KC$1),$B$3:$UUU$272,ROW($J139)-2,FALSE))</f>
        <v>0</v>
      </c>
      <c r="KD139" s="168" t="e">
        <f>IF($S$264=Equivalencies!$AE$23,#REF!,HLOOKUP(CONCATENATE($O$2,KD$1),$B$3:$UUU$272,ROW(#REF!)-2,FALSE))</f>
        <v>#REF!</v>
      </c>
      <c r="KE139" s="168" t="e">
        <f>IF($S$264=Equivalencies!$AE$23,#REF!,HLOOKUP(CONCATENATE($O$2,KE$1),$B$3:$UUU$272,ROW(KA139)-2,FALSE))</f>
        <v>#REF!</v>
      </c>
      <c r="KF139" s="81">
        <f>IF(KH$266=Equivalencies!$AE$23,'Site 27'!$F137,HLOOKUP(CONCATENATE(KD$2,KF$1),$B$3:$UUU$272,ROW($M139)-2,FALSE))</f>
        <v>0</v>
      </c>
      <c r="KG139" s="81">
        <f>IF(KH$266=Equivalencies!$AE$23,'Site 27'!$G137,HLOOKUP(CONCATENATE(KD$2,KG$1),$B$3:$UUU$272,ROW($N139)-2,FALSE))</f>
        <v>0</v>
      </c>
      <c r="KH139" s="81">
        <f>IF(KH$266=Equivalencies!$AE$23,'Site 27'!$H137,HLOOKUP(CONCATENATE(KD$2,KH$1),$B$3:$UUU$272,ROW($O139)-2,FALSE))</f>
        <v>0</v>
      </c>
      <c r="KI139" s="40"/>
      <c r="KJ139" s="40"/>
      <c r="KK139" s="40"/>
      <c r="KL139" s="72"/>
      <c r="KM139" s="73" t="str">
        <f t="shared" si="77"/>
        <v>28Added Service #2:List staff by title based on FTE allocation assigned to the new service9</v>
      </c>
      <c r="KN139" s="168">
        <f>IF(KS$266=Equivalencies!$AE$23,'Site 28'!$C137,HLOOKUP(CONCATENATE(KO$2,KN$1),$B$3:$UUU$272,ROW($J139)-2,FALSE))</f>
        <v>0</v>
      </c>
      <c r="KO139" s="168" t="e">
        <f>IF($S$264=Equivalencies!$AE$23,#REF!,HLOOKUP(CONCATENATE($O$2,KO$1),$B$3:$UUU$272,ROW(#REF!)-2,FALSE))</f>
        <v>#REF!</v>
      </c>
      <c r="KP139" s="168" t="e">
        <f>IF($S$264=Equivalencies!$AE$23,#REF!,HLOOKUP(CONCATENATE($O$2,KP$1),$B$3:$UUU$272,ROW(KL139)-2,FALSE))</f>
        <v>#REF!</v>
      </c>
      <c r="KQ139" s="81">
        <f>IF(KS$266=Equivalencies!$AE$23,'Site 28'!$F137,HLOOKUP(CONCATENATE(KO$2,KQ$1),$B$3:$UUU$272,ROW($M139)-2,FALSE))</f>
        <v>0</v>
      </c>
      <c r="KR139" s="81">
        <f>IF(KS$266=Equivalencies!$AE$23,'Site 28'!$G137,HLOOKUP(CONCATENATE(KO$2,KR$1),$B$3:$UUU$272,ROW($N139)-2,FALSE))</f>
        <v>0</v>
      </c>
      <c r="KS139" s="81">
        <f>IF(KS$266=Equivalencies!$AE$23,'Site 28'!$H137,HLOOKUP(CONCATENATE(KO$2,KS$1),$B$3:$UUU$272,ROW($O139)-2,FALSE))</f>
        <v>0</v>
      </c>
      <c r="KT139" s="40"/>
      <c r="KU139" s="40"/>
      <c r="KV139" s="40"/>
      <c r="KW139" s="72"/>
      <c r="KX139" s="73" t="str">
        <f t="shared" si="78"/>
        <v>29Added Service #2:List staff by title based on FTE allocation assigned to the new service9</v>
      </c>
      <c r="KY139" s="168">
        <f>IF(LD$266=Equivalencies!$AE$23,'Site 29'!$C137,HLOOKUP(CONCATENATE(KZ$2,KY$1),$B$3:$UUU$272,ROW($J139)-2,FALSE))</f>
        <v>0</v>
      </c>
      <c r="KZ139" s="168" t="e">
        <f>IF($S$264=Equivalencies!$AE$23,#REF!,HLOOKUP(CONCATENATE($O$2,KZ$1),$B$3:$UUU$272,ROW(#REF!)-2,FALSE))</f>
        <v>#REF!</v>
      </c>
      <c r="LA139" s="168" t="e">
        <f>IF($S$264=Equivalencies!$AE$23,#REF!,HLOOKUP(CONCATENATE($O$2,LA$1),$B$3:$UUU$272,ROW(KW139)-2,FALSE))</f>
        <v>#REF!</v>
      </c>
      <c r="LB139" s="81">
        <f>IF(LD$266=Equivalencies!$AE$23,'Site 29'!$F137,HLOOKUP(CONCATENATE(KZ$2,LB$1),$B$3:$UUU$272,ROW($M139)-2,FALSE))</f>
        <v>0</v>
      </c>
      <c r="LC139" s="81">
        <f>IF(LD$266=Equivalencies!$AE$23,'Site 29'!$G137,HLOOKUP(CONCATENATE(KZ$2,LC$1),$B$3:$UUU$272,ROW($N139)-2,FALSE))</f>
        <v>0</v>
      </c>
      <c r="LD139" s="81">
        <f>IF(LD$266=Equivalencies!$AE$23,'Site 29'!$H137,HLOOKUP(CONCATENATE(KZ$2,LD$1),$B$3:$UUU$272,ROW($O139)-2,FALSE))</f>
        <v>0</v>
      </c>
      <c r="LE139" s="40"/>
      <c r="LF139" s="40"/>
      <c r="LG139" s="40"/>
      <c r="LH139" s="72"/>
      <c r="LI139" s="73" t="str">
        <f t="shared" si="79"/>
        <v>30Added Service #2:List staff by title based on FTE allocation assigned to the new service9</v>
      </c>
      <c r="LJ139" s="168">
        <f>IF(LO$266=Equivalencies!$AE$23,'Site 30'!$C137,HLOOKUP(CONCATENATE(LK$2,LJ$1),$B$3:$UUU$272,ROW($J139)-2,FALSE))</f>
        <v>0</v>
      </c>
      <c r="LK139" s="168" t="e">
        <f>IF($S$264=Equivalencies!$AE$23,#REF!,HLOOKUP(CONCATENATE($O$2,LK$1),$B$3:$UUU$272,ROW(#REF!)-2,FALSE))</f>
        <v>#REF!</v>
      </c>
      <c r="LL139" s="168" t="e">
        <f>IF($S$264=Equivalencies!$AE$23,#REF!,HLOOKUP(CONCATENATE($O$2,LL$1),$B$3:$UUU$272,ROW(LH139)-2,FALSE))</f>
        <v>#REF!</v>
      </c>
      <c r="LM139" s="81">
        <f>IF(LO$266=Equivalencies!$AE$23,'Site 30'!$F137,HLOOKUP(CONCATENATE(LK$2,LM$1),$B$3:$UUU$272,ROW($M139)-2,FALSE))</f>
        <v>0</v>
      </c>
      <c r="LN139" s="81">
        <f>IF(LO$266=Equivalencies!$AE$23,'Site 30'!$G137,HLOOKUP(CONCATENATE(LK$2,LN$1),$B$3:$UUU$272,ROW($N139)-2,FALSE))</f>
        <v>0</v>
      </c>
      <c r="LO139" s="81">
        <f>IF(LO$266=Equivalencies!$AE$23,'Site 30'!$H137,HLOOKUP(CONCATENATE(LK$2,LO$1),$B$3:$UUU$272,ROW($O139)-2,FALSE))</f>
        <v>0</v>
      </c>
      <c r="LP139" s="40"/>
      <c r="LQ139" s="40"/>
      <c r="LR139" s="40"/>
      <c r="LS139" s="72"/>
      <c r="LT139" s="73" t="str">
        <f t="shared" si="80"/>
        <v>31Added Service #2:List staff by title based on FTE allocation assigned to the new service9</v>
      </c>
      <c r="LU139" s="168">
        <f>IF(LZ$266=Equivalencies!$AE$23,'Site 31'!$C137,HLOOKUP(CONCATENATE(LV$2,LU$1),$B$3:$UUU$272,ROW($J139)-2,FALSE))</f>
        <v>0</v>
      </c>
      <c r="LV139" s="168" t="e">
        <f>IF($S$264=Equivalencies!$AE$23,#REF!,HLOOKUP(CONCATENATE($O$2,LV$1),$B$3:$UUU$272,ROW(#REF!)-2,FALSE))</f>
        <v>#REF!</v>
      </c>
      <c r="LW139" s="168" t="e">
        <f>IF($S$264=Equivalencies!$AE$23,#REF!,HLOOKUP(CONCATENATE($O$2,LW$1),$B$3:$UUU$272,ROW(LS139)-2,FALSE))</f>
        <v>#REF!</v>
      </c>
      <c r="LX139" s="81">
        <f>IF(LZ$266=Equivalencies!$AE$23,'Site 31'!$F137,HLOOKUP(CONCATENATE(LV$2,LX$1),$B$3:$UUU$272,ROW($M139)-2,FALSE))</f>
        <v>0</v>
      </c>
      <c r="LY139" s="81">
        <f>IF(LZ$266=Equivalencies!$AE$23,'Site 31'!$G137,HLOOKUP(CONCATENATE(LV$2,LY$1),$B$3:$UUU$272,ROW($N139)-2,FALSE))</f>
        <v>0</v>
      </c>
      <c r="LZ139" s="81">
        <f>IF(LZ$266=Equivalencies!$AE$23,'Site 31'!$H137,HLOOKUP(CONCATENATE(LV$2,LZ$1),$B$3:$UUU$272,ROW($O139)-2,FALSE))</f>
        <v>0</v>
      </c>
      <c r="MA139" s="40"/>
      <c r="MB139" s="40"/>
      <c r="MC139" s="40"/>
      <c r="MD139" s="72"/>
      <c r="ME139" s="73" t="str">
        <f t="shared" si="81"/>
        <v>32Added Service #2:List staff by title based on FTE allocation assigned to the new service9</v>
      </c>
      <c r="MF139" s="168">
        <f>IF(MK$266=Equivalencies!$AE$23,'Site 32'!$C137,HLOOKUP(CONCATENATE(MG$2,MF$1),$B$3:$UUU$272,ROW($J139)-2,FALSE))</f>
        <v>0</v>
      </c>
      <c r="MG139" s="168" t="e">
        <f>IF($S$264=Equivalencies!$AE$23,#REF!,HLOOKUP(CONCATENATE($O$2,MG$1),$B$3:$UUU$272,ROW(#REF!)-2,FALSE))</f>
        <v>#REF!</v>
      </c>
      <c r="MH139" s="168" t="e">
        <f>IF($S$264=Equivalencies!$AE$23,#REF!,HLOOKUP(CONCATENATE($O$2,MH$1),$B$3:$UUU$272,ROW(MD139)-2,FALSE))</f>
        <v>#REF!</v>
      </c>
      <c r="MI139" s="81">
        <f>IF(MK$266=Equivalencies!$AE$23,'Site 32'!$F137,HLOOKUP(CONCATENATE(MG$2,MI$1),$B$3:$UUU$272,ROW($M139)-2,FALSE))</f>
        <v>0</v>
      </c>
      <c r="MJ139" s="81">
        <f>IF(MK$266=Equivalencies!$AE$23,'Site 32'!$G137,HLOOKUP(CONCATENATE(MG$2,MJ$1),$B$3:$UUU$272,ROW($N139)-2,FALSE))</f>
        <v>0</v>
      </c>
      <c r="MK139" s="81">
        <f>IF(MK$266=Equivalencies!$AE$23,'Site 32'!$H137,HLOOKUP(CONCATENATE(MG$2,MK$1),$B$3:$UUU$272,ROW($O139)-2,FALSE))</f>
        <v>0</v>
      </c>
      <c r="ML139" s="40"/>
      <c r="MM139" s="40"/>
      <c r="MN139" s="40"/>
      <c r="MO139" s="72"/>
      <c r="MP139" s="73" t="str">
        <f t="shared" si="82"/>
        <v>33Added Service #2:List staff by title based on FTE allocation assigned to the new service9</v>
      </c>
      <c r="MQ139" s="168">
        <f>IF(MV$266=Equivalencies!$AE$23,'Site 33'!$C137,HLOOKUP(CONCATENATE(MR$2,MQ$1),$B$3:$UUU$272,ROW($J139)-2,FALSE))</f>
        <v>0</v>
      </c>
      <c r="MR139" s="168" t="e">
        <f>IF($S$264=Equivalencies!$AE$23,#REF!,HLOOKUP(CONCATENATE($O$2,MR$1),$B$3:$UUU$272,ROW(#REF!)-2,FALSE))</f>
        <v>#REF!</v>
      </c>
      <c r="MS139" s="168" t="e">
        <f>IF($S$264=Equivalencies!$AE$23,#REF!,HLOOKUP(CONCATENATE($O$2,MS$1),$B$3:$UUU$272,ROW(MO139)-2,FALSE))</f>
        <v>#REF!</v>
      </c>
      <c r="MT139" s="81">
        <f>IF(MV$266=Equivalencies!$AE$23,'Site 33'!$F137,HLOOKUP(CONCATENATE(MR$2,MT$1),$B$3:$UUU$272,ROW($M139)-2,FALSE))</f>
        <v>0</v>
      </c>
      <c r="MU139" s="81">
        <f>IF(MV$266=Equivalencies!$AE$23,'Site 33'!$G137,HLOOKUP(CONCATENATE(MR$2,MU$1),$B$3:$UUU$272,ROW($N139)-2,FALSE))</f>
        <v>0</v>
      </c>
      <c r="MV139" s="81">
        <f>IF(MV$266=Equivalencies!$AE$23,'Site 33'!$H137,HLOOKUP(CONCATENATE(MR$2,MV$1),$B$3:$UUU$272,ROW($O139)-2,FALSE))</f>
        <v>0</v>
      </c>
      <c r="MW139" s="40"/>
      <c r="MX139" s="40"/>
      <c r="MY139" s="40"/>
      <c r="MZ139" s="72"/>
      <c r="NA139" s="73" t="str">
        <f t="shared" si="83"/>
        <v>34Added Service #2:List staff by title based on FTE allocation assigned to the new service9</v>
      </c>
      <c r="NB139" s="168">
        <f>IF(NG$266=Equivalencies!$AE$23,'Site 34'!$C137,HLOOKUP(CONCATENATE(NC$2,NB$1),$B$3:$UUU$272,ROW($J139)-2,FALSE))</f>
        <v>0</v>
      </c>
      <c r="NC139" s="168" t="e">
        <f>IF($S$264=Equivalencies!$AE$23,#REF!,HLOOKUP(CONCATENATE($O$2,NC$1),$B$3:$UUU$272,ROW(#REF!)-2,FALSE))</f>
        <v>#REF!</v>
      </c>
      <c r="ND139" s="168" t="e">
        <f>IF($S$264=Equivalencies!$AE$23,#REF!,HLOOKUP(CONCATENATE($O$2,ND$1),$B$3:$UUU$272,ROW(MZ139)-2,FALSE))</f>
        <v>#REF!</v>
      </c>
      <c r="NE139" s="81">
        <f>IF(NG$266=Equivalencies!$AE$23,'Site 34'!$F137,HLOOKUP(CONCATENATE(NC$2,NE$1),$B$3:$UUU$272,ROW($M139)-2,FALSE))</f>
        <v>0</v>
      </c>
      <c r="NF139" s="81">
        <f>IF(NG$266=Equivalencies!$AE$23,'Site 34'!$G137,HLOOKUP(CONCATENATE(NC$2,NF$1),$B$3:$UUU$272,ROW($N139)-2,FALSE))</f>
        <v>0</v>
      </c>
      <c r="NG139" s="81">
        <f>IF(NG$266=Equivalencies!$AE$23,'Site 34'!$H137,HLOOKUP(CONCATENATE(NC$2,NG$1),$B$3:$UUU$272,ROW($O139)-2,FALSE))</f>
        <v>0</v>
      </c>
      <c r="NH139" s="40"/>
      <c r="NI139" s="40"/>
      <c r="NJ139" s="40"/>
      <c r="NK139" s="72"/>
      <c r="NL139" s="73" t="str">
        <f t="shared" si="84"/>
        <v>35Added Service #2:List staff by title based on FTE allocation assigned to the new service9</v>
      </c>
      <c r="NM139" s="168">
        <f>IF(NR$266=Equivalencies!$AE$23,'Site 35'!$C137,HLOOKUP(CONCATENATE(NN$2,NM$1),$B$3:$UUU$272,ROW($J139)-2,FALSE))</f>
        <v>0</v>
      </c>
      <c r="NN139" s="168" t="e">
        <f>IF($S$264=Equivalencies!$AE$23,#REF!,HLOOKUP(CONCATENATE($O$2,NN$1),$B$3:$UUU$272,ROW(#REF!)-2,FALSE))</f>
        <v>#REF!</v>
      </c>
      <c r="NO139" s="168" t="e">
        <f>IF($S$264=Equivalencies!$AE$23,#REF!,HLOOKUP(CONCATENATE($O$2,NO$1),$B$3:$UUU$272,ROW(NK139)-2,FALSE))</f>
        <v>#REF!</v>
      </c>
      <c r="NP139" s="81">
        <f>IF(NR$266=Equivalencies!$AE$23,'Site 35'!$F137,HLOOKUP(CONCATENATE(NN$2,NP$1),$B$3:$UUU$272,ROW($M139)-2,FALSE))</f>
        <v>0</v>
      </c>
      <c r="NQ139" s="81">
        <f>IF(NR$266=Equivalencies!$AE$23,'Site 35'!$G137,HLOOKUP(CONCATENATE(NN$2,NQ$1),$B$3:$UUU$272,ROW($N139)-2,FALSE))</f>
        <v>0</v>
      </c>
      <c r="NR139" s="81">
        <f>IF(NR$266=Equivalencies!$AE$23,'Site 35'!$H137,HLOOKUP(CONCATENATE(NN$2,NR$1),$B$3:$UUU$272,ROW($O139)-2,FALSE))</f>
        <v>0</v>
      </c>
      <c r="NS139" s="40"/>
      <c r="NT139" s="40"/>
      <c r="NU139" s="40"/>
      <c r="NV139" s="72"/>
      <c r="NW139" s="73" t="str">
        <f t="shared" si="85"/>
        <v>36Added Service #2:List staff by title based on FTE allocation assigned to the new service9</v>
      </c>
      <c r="NX139" s="168">
        <f>IF(OC$266=Equivalencies!$AE$23,'Site 36'!$C137,HLOOKUP(CONCATENATE(NY$2,NX$1),$B$3:$UUU$272,ROW($J139)-2,FALSE))</f>
        <v>0</v>
      </c>
      <c r="NY139" s="168" t="e">
        <f>IF($S$264=Equivalencies!$AE$23,#REF!,HLOOKUP(CONCATENATE($O$2,NY$1),$B$3:$UUU$272,ROW(#REF!)-2,FALSE))</f>
        <v>#REF!</v>
      </c>
      <c r="NZ139" s="168" t="e">
        <f>IF($S$264=Equivalencies!$AE$23,#REF!,HLOOKUP(CONCATENATE($O$2,NZ$1),$B$3:$UUU$272,ROW(NV139)-2,FALSE))</f>
        <v>#REF!</v>
      </c>
      <c r="OA139" s="81">
        <f>IF(OC$266=Equivalencies!$AE$23,'Site 36'!$F137,HLOOKUP(CONCATENATE(NY$2,OA$1),$B$3:$UUU$272,ROW($M139)-2,FALSE))</f>
        <v>0</v>
      </c>
      <c r="OB139" s="81">
        <f>IF(OC$266=Equivalencies!$AE$23,'Site 36'!$G137,HLOOKUP(CONCATENATE(NY$2,OB$1),$B$3:$UUU$272,ROW($N139)-2,FALSE))</f>
        <v>0</v>
      </c>
      <c r="OC139" s="81">
        <f>IF(OC$266=Equivalencies!$AE$23,'Site 36'!$H137,HLOOKUP(CONCATENATE(NY$2,OC$1),$B$3:$UUU$272,ROW($O139)-2,FALSE))</f>
        <v>0</v>
      </c>
      <c r="OD139" s="40"/>
      <c r="OE139" s="40"/>
      <c r="OF139" s="40"/>
      <c r="OG139" s="72"/>
      <c r="OH139" s="73" t="str">
        <f t="shared" si="86"/>
        <v>37Added Service #2:List staff by title based on FTE allocation assigned to the new service9</v>
      </c>
      <c r="OI139" s="168">
        <f>IF(ON$266=Equivalencies!$AE$23,'Site 37'!$C137,HLOOKUP(CONCATENATE(OJ$2,OI$1),$B$3:$UUU$272,ROW($J139)-2,FALSE))</f>
        <v>0</v>
      </c>
      <c r="OJ139" s="168" t="e">
        <f>IF($S$264=Equivalencies!$AE$23,#REF!,HLOOKUP(CONCATENATE($O$2,OJ$1),$B$3:$UUU$272,ROW(#REF!)-2,FALSE))</f>
        <v>#REF!</v>
      </c>
      <c r="OK139" s="168" t="e">
        <f>IF($S$264=Equivalencies!$AE$23,#REF!,HLOOKUP(CONCATENATE($O$2,OK$1),$B$3:$UUU$272,ROW(OG139)-2,FALSE))</f>
        <v>#REF!</v>
      </c>
      <c r="OL139" s="81">
        <f>IF(ON$266=Equivalencies!$AE$23,'Site 37'!$F137,HLOOKUP(CONCATENATE(OJ$2,OL$1),$B$3:$UUU$272,ROW($M139)-2,FALSE))</f>
        <v>0</v>
      </c>
      <c r="OM139" s="81">
        <f>IF(ON$266=Equivalencies!$AE$23,'Site 37'!$G137,HLOOKUP(CONCATENATE(OJ$2,OM$1),$B$3:$UUU$272,ROW($N139)-2,FALSE))</f>
        <v>0</v>
      </c>
      <c r="ON139" s="81">
        <f>IF(ON$266=Equivalencies!$AE$23,'Site 37'!$H137,HLOOKUP(CONCATENATE(OJ$2,ON$1),$B$3:$UUU$272,ROW($O139)-2,FALSE))</f>
        <v>0</v>
      </c>
      <c r="OO139" s="40"/>
      <c r="OP139" s="40"/>
      <c r="OQ139" s="40"/>
      <c r="OR139" s="72"/>
      <c r="OS139" s="73" t="str">
        <f t="shared" si="87"/>
        <v>38Added Service #2:List staff by title based on FTE allocation assigned to the new service9</v>
      </c>
      <c r="OT139" s="168">
        <f>IF(OY$266=Equivalencies!$AE$23,'Site 38'!$C137,HLOOKUP(CONCATENATE(OU$2,OT$1),$B$3:$UUU$272,ROW($J139)-2,FALSE))</f>
        <v>0</v>
      </c>
      <c r="OU139" s="168" t="e">
        <f>IF($S$264=Equivalencies!$AE$23,#REF!,HLOOKUP(CONCATENATE($O$2,OU$1),$B$3:$UUU$272,ROW(#REF!)-2,FALSE))</f>
        <v>#REF!</v>
      </c>
      <c r="OV139" s="168" t="e">
        <f>IF($S$264=Equivalencies!$AE$23,#REF!,HLOOKUP(CONCATENATE($O$2,OV$1),$B$3:$UUU$272,ROW(OR139)-2,FALSE))</f>
        <v>#REF!</v>
      </c>
      <c r="OW139" s="81">
        <f>IF(OY$266=Equivalencies!$AE$23,'Site 38'!$F137,HLOOKUP(CONCATENATE(OU$2,OW$1),$B$3:$UUU$272,ROW($M139)-2,FALSE))</f>
        <v>0</v>
      </c>
      <c r="OX139" s="81">
        <f>IF(OY$266=Equivalencies!$AE$23,'Site 38'!$G137,HLOOKUP(CONCATENATE(OU$2,OX$1),$B$3:$UUU$272,ROW($N139)-2,FALSE))</f>
        <v>0</v>
      </c>
      <c r="OY139" s="81">
        <f>IF(OY$266=Equivalencies!$AE$23,'Site 38'!$H137,HLOOKUP(CONCATENATE(OU$2,OY$1),$B$3:$UUU$272,ROW($O139)-2,FALSE))</f>
        <v>0</v>
      </c>
      <c r="OZ139" s="40"/>
      <c r="PA139" s="40"/>
      <c r="PB139" s="40"/>
      <c r="PC139" s="72"/>
      <c r="PD139" s="73" t="str">
        <f t="shared" si="88"/>
        <v>39Added Service #2:List staff by title based on FTE allocation assigned to the new service9</v>
      </c>
      <c r="PE139" s="168">
        <f>IF(PJ$266=Equivalencies!$AE$23,'Site 39'!$C137,HLOOKUP(CONCATENATE(PF$2,PE$1),$B$3:$UUU$272,ROW($J139)-2,FALSE))</f>
        <v>0</v>
      </c>
      <c r="PF139" s="168" t="e">
        <f>IF($S$264=Equivalencies!$AE$23,#REF!,HLOOKUP(CONCATENATE($O$2,PF$1),$B$3:$UUU$272,ROW(#REF!)-2,FALSE))</f>
        <v>#REF!</v>
      </c>
      <c r="PG139" s="168" t="e">
        <f>IF($S$264=Equivalencies!$AE$23,#REF!,HLOOKUP(CONCATENATE($O$2,PG$1),$B$3:$UUU$272,ROW(PC139)-2,FALSE))</f>
        <v>#REF!</v>
      </c>
      <c r="PH139" s="81">
        <f>IF(PJ$266=Equivalencies!$AE$23,'Site 39'!$F137,HLOOKUP(CONCATENATE(PF$2,PH$1),$B$3:$UUU$272,ROW($M139)-2,FALSE))</f>
        <v>0</v>
      </c>
      <c r="PI139" s="81">
        <f>IF(PJ$266=Equivalencies!$AE$23,'Site 39'!$G137,HLOOKUP(CONCATENATE(PF$2,PI$1),$B$3:$UUU$272,ROW($N139)-2,FALSE))</f>
        <v>0</v>
      </c>
      <c r="PJ139" s="81">
        <f>IF(PJ$266=Equivalencies!$AE$23,'Site 39'!$H137,HLOOKUP(CONCATENATE(PF$2,PJ$1),$B$3:$UUU$272,ROW($O139)-2,FALSE))</f>
        <v>0</v>
      </c>
      <c r="PK139" s="40"/>
      <c r="PL139" s="40"/>
      <c r="PM139" s="40"/>
      <c r="PN139" s="72"/>
      <c r="PO139" s="73" t="str">
        <f t="shared" si="89"/>
        <v>40Added Service #2:List staff by title based on FTE allocation assigned to the new service9</v>
      </c>
      <c r="PP139" s="168">
        <f>IF(PU$266=Equivalencies!$AE$23,'Site 40'!$C137,HLOOKUP(CONCATENATE(PQ$2,PP$1),$B$3:$UUU$272,ROW($J139)-2,FALSE))</f>
        <v>0</v>
      </c>
      <c r="PQ139" s="168" t="e">
        <f>IF($S$264=Equivalencies!$AE$23,#REF!,HLOOKUP(CONCATENATE($O$2,PQ$1),$B$3:$UUU$272,ROW(#REF!)-2,FALSE))</f>
        <v>#REF!</v>
      </c>
      <c r="PR139" s="168" t="e">
        <f>IF($S$264=Equivalencies!$AE$23,#REF!,HLOOKUP(CONCATENATE($O$2,PR$1),$B$3:$UUU$272,ROW(PN139)-2,FALSE))</f>
        <v>#REF!</v>
      </c>
      <c r="PS139" s="81">
        <f>IF(PU$266=Equivalencies!$AE$23,'Site 40'!$F137,HLOOKUP(CONCATENATE(PQ$2,PS$1),$B$3:$UUU$272,ROW($M139)-2,FALSE))</f>
        <v>0</v>
      </c>
      <c r="PT139" s="81">
        <f>IF(PU$266=Equivalencies!$AE$23,'Site 40'!$G137,HLOOKUP(CONCATENATE(PQ$2,PT$1),$B$3:$UUU$272,ROW($N139)-2,FALSE))</f>
        <v>0</v>
      </c>
      <c r="PU139" s="81">
        <f>IF(PU$266=Equivalencies!$AE$23,'Site 40'!$H137,HLOOKUP(CONCATENATE(PQ$2,PU$1),$B$3:$UUU$272,ROW($O139)-2,FALSE))</f>
        <v>0</v>
      </c>
      <c r="PV139" s="40"/>
      <c r="PW139" s="40"/>
      <c r="PX139" s="40"/>
      <c r="PY139" s="72"/>
      <c r="PZ139" s="73" t="str">
        <f t="shared" si="90"/>
        <v>41Added Service #2:List staff by title based on FTE allocation assigned to the new service9</v>
      </c>
      <c r="QA139" s="168">
        <f>IF(QF$266=Equivalencies!$AE$23,'Site 41'!$C137,HLOOKUP(CONCATENATE(QB$2,QA$1),$B$3:$UUU$272,ROW($J139)-2,FALSE))</f>
        <v>0</v>
      </c>
      <c r="QB139" s="168" t="e">
        <f>IF($S$264=Equivalencies!$AE$23,#REF!,HLOOKUP(CONCATENATE($O$2,QB$1),$B$3:$UUU$272,ROW(#REF!)-2,FALSE))</f>
        <v>#REF!</v>
      </c>
      <c r="QC139" s="168" t="e">
        <f>IF($S$264=Equivalencies!$AE$23,#REF!,HLOOKUP(CONCATENATE($O$2,QC$1),$B$3:$UUU$272,ROW(PY139)-2,FALSE))</f>
        <v>#REF!</v>
      </c>
      <c r="QD139" s="81">
        <f>IF(QF$266=Equivalencies!$AE$23,'Site 41'!$F137,HLOOKUP(CONCATENATE(QB$2,QD$1),$B$3:$UUU$272,ROW($M139)-2,FALSE))</f>
        <v>0</v>
      </c>
      <c r="QE139" s="81">
        <f>IF(QF$266=Equivalencies!$AE$23,'Site 41'!$G137,HLOOKUP(CONCATENATE(QB$2,QE$1),$B$3:$UUU$272,ROW($N139)-2,FALSE))</f>
        <v>0</v>
      </c>
      <c r="QF139" s="81">
        <f>IF(QF$266=Equivalencies!$AE$23,'Site 41'!$H137,HLOOKUP(CONCATENATE(QB$2,QF$1),$B$3:$UUU$272,ROW($O139)-2,FALSE))</f>
        <v>0</v>
      </c>
      <c r="QG139" s="40"/>
      <c r="QH139" s="40"/>
      <c r="QI139" s="40"/>
      <c r="QJ139" s="72"/>
      <c r="QK139" s="73" t="str">
        <f t="shared" si="91"/>
        <v>42Added Service #2:List staff by title based on FTE allocation assigned to the new service9</v>
      </c>
      <c r="QL139" s="168">
        <f>IF(QQ$266=Equivalencies!$AE$23,'Site 42'!$C137,HLOOKUP(CONCATENATE(QM$2,QL$1),$B$3:$UUU$272,ROW($J139)-2,FALSE))</f>
        <v>0</v>
      </c>
      <c r="QM139" s="168" t="e">
        <f>IF($S$264=Equivalencies!$AE$23,#REF!,HLOOKUP(CONCATENATE($O$2,QM$1),$B$3:$UUU$272,ROW(#REF!)-2,FALSE))</f>
        <v>#REF!</v>
      </c>
      <c r="QN139" s="168" t="e">
        <f>IF($S$264=Equivalencies!$AE$23,#REF!,HLOOKUP(CONCATENATE($O$2,QN$1),$B$3:$UUU$272,ROW(QJ139)-2,FALSE))</f>
        <v>#REF!</v>
      </c>
      <c r="QO139" s="81">
        <f>IF(QQ$266=Equivalencies!$AE$23,'Site 42'!$F137,HLOOKUP(CONCATENATE(QM$2,QO$1),$B$3:$UUU$272,ROW($M139)-2,FALSE))</f>
        <v>0</v>
      </c>
      <c r="QP139" s="81">
        <f>IF(QQ$266=Equivalencies!$AE$23,'Site 42'!$G137,HLOOKUP(CONCATENATE(QM$2,QP$1),$B$3:$UUU$272,ROW($N139)-2,FALSE))</f>
        <v>0</v>
      </c>
      <c r="QQ139" s="81">
        <f>IF(QQ$266=Equivalencies!$AE$23,'Site 42'!$H137,HLOOKUP(CONCATENATE(QM$2,QQ$1),$B$3:$UUU$272,ROW($O139)-2,FALSE))</f>
        <v>0</v>
      </c>
      <c r="QR139" s="40"/>
      <c r="QS139" s="40"/>
      <c r="QT139" s="40"/>
      <c r="QU139" s="72"/>
      <c r="QV139" s="73" t="str">
        <f t="shared" si="92"/>
        <v>43Added Service #2:List staff by title based on FTE allocation assigned to the new service9</v>
      </c>
      <c r="QW139" s="168">
        <f>IF(RB$266=Equivalencies!$AE$23,'Site 43'!$C137,HLOOKUP(CONCATENATE(QX$2,QW$1),$B$3:$UUU$272,ROW($J139)-2,FALSE))</f>
        <v>0</v>
      </c>
      <c r="QX139" s="168" t="e">
        <f>IF($S$264=Equivalencies!$AE$23,#REF!,HLOOKUP(CONCATENATE($O$2,QX$1),$B$3:$UUU$272,ROW(#REF!)-2,FALSE))</f>
        <v>#REF!</v>
      </c>
      <c r="QY139" s="168" t="e">
        <f>IF($S$264=Equivalencies!$AE$23,#REF!,HLOOKUP(CONCATENATE($O$2,QY$1),$B$3:$UUU$272,ROW(QU139)-2,FALSE))</f>
        <v>#REF!</v>
      </c>
      <c r="QZ139" s="81">
        <f>IF(RB$266=Equivalencies!$AE$23,'Site 43'!$F137,HLOOKUP(CONCATENATE(QX$2,QZ$1),$B$3:$UUU$272,ROW($M139)-2,FALSE))</f>
        <v>0</v>
      </c>
      <c r="RA139" s="81">
        <f>IF(RB$266=Equivalencies!$AE$23,'Site 43'!$G137,HLOOKUP(CONCATENATE(QX$2,RA$1),$B$3:$UUU$272,ROW($N139)-2,FALSE))</f>
        <v>0</v>
      </c>
      <c r="RB139" s="81">
        <f>IF(RB$266=Equivalencies!$AE$23,'Site 43'!$H137,HLOOKUP(CONCATENATE(QX$2,RB$1),$B$3:$UUU$272,ROW($O139)-2,FALSE))</f>
        <v>0</v>
      </c>
      <c r="RC139" s="40"/>
      <c r="RD139" s="40"/>
      <c r="RE139" s="40"/>
      <c r="RF139" s="72"/>
      <c r="RG139" s="73" t="str">
        <f t="shared" si="93"/>
        <v>44Added Service #2:List staff by title based on FTE allocation assigned to the new service9</v>
      </c>
      <c r="RH139" s="168">
        <f>IF(RM$266=Equivalencies!$AE$23,'Site 44'!$C137,HLOOKUP(CONCATENATE(RI$2,RH$1),$B$3:$UUU$272,ROW($J139)-2,FALSE))</f>
        <v>0</v>
      </c>
      <c r="RI139" s="168" t="e">
        <f>IF($S$264=Equivalencies!$AE$23,#REF!,HLOOKUP(CONCATENATE($O$2,RI$1),$B$3:$UUU$272,ROW(#REF!)-2,FALSE))</f>
        <v>#REF!</v>
      </c>
      <c r="RJ139" s="168" t="e">
        <f>IF($S$264=Equivalencies!$AE$23,#REF!,HLOOKUP(CONCATENATE($O$2,RJ$1),$B$3:$UUU$272,ROW(RF139)-2,FALSE))</f>
        <v>#REF!</v>
      </c>
      <c r="RK139" s="81">
        <f>IF(RM$266=Equivalencies!$AE$23,'Site 44'!$F137,HLOOKUP(CONCATENATE(RI$2,RK$1),$B$3:$UUU$272,ROW($M139)-2,FALSE))</f>
        <v>0</v>
      </c>
      <c r="RL139" s="81">
        <f>IF(RM$266=Equivalencies!$AE$23,'Site 44'!$G137,HLOOKUP(CONCATENATE(RI$2,RL$1),$B$3:$UUU$272,ROW($N139)-2,FALSE))</f>
        <v>0</v>
      </c>
      <c r="RM139" s="81">
        <f>IF(RM$266=Equivalencies!$AE$23,'Site 44'!$H137,HLOOKUP(CONCATENATE(RI$2,RM$1),$B$3:$UUU$272,ROW($O139)-2,FALSE))</f>
        <v>0</v>
      </c>
      <c r="RN139" s="40"/>
      <c r="RO139" s="40"/>
      <c r="RP139" s="40"/>
      <c r="RQ139" s="72"/>
      <c r="RR139" s="73" t="str">
        <f t="shared" si="94"/>
        <v>45Added Service #2:List staff by title based on FTE allocation assigned to the new service9</v>
      </c>
      <c r="RS139" s="168">
        <f>IF(RX$266=Equivalencies!$AE$23,'Site 45'!$C137,HLOOKUP(CONCATENATE(RT$2,RS$1),$B$3:$UUU$272,ROW($J139)-2,FALSE))</f>
        <v>0</v>
      </c>
      <c r="RT139" s="168" t="e">
        <f>IF($S$264=Equivalencies!$AE$23,#REF!,HLOOKUP(CONCATENATE($O$2,RT$1),$B$3:$UUU$272,ROW(#REF!)-2,FALSE))</f>
        <v>#REF!</v>
      </c>
      <c r="RU139" s="168" t="e">
        <f>IF($S$264=Equivalencies!$AE$23,#REF!,HLOOKUP(CONCATENATE($O$2,RU$1),$B$3:$UUU$272,ROW(RQ139)-2,FALSE))</f>
        <v>#REF!</v>
      </c>
      <c r="RV139" s="81">
        <f>IF(RX$266=Equivalencies!$AE$23,'Site 45'!$F137,HLOOKUP(CONCATENATE(RT$2,RV$1),$B$3:$UUU$272,ROW($M139)-2,FALSE))</f>
        <v>0</v>
      </c>
      <c r="RW139" s="81">
        <f>IF(RX$266=Equivalencies!$AE$23,'Site 45'!$G137,HLOOKUP(CONCATENATE(RT$2,RW$1),$B$3:$UUU$272,ROW($N139)-2,FALSE))</f>
        <v>0</v>
      </c>
      <c r="RX139" s="81">
        <f>IF(RX$266=Equivalencies!$AE$23,'Site 45'!$H137,HLOOKUP(CONCATENATE(RT$2,RX$1),$B$3:$UUU$272,ROW($O139)-2,FALSE))</f>
        <v>0</v>
      </c>
      <c r="RY139" s="40"/>
      <c r="RZ139" s="40"/>
      <c r="SA139" s="40"/>
      <c r="SB139" s="72"/>
      <c r="SC139" s="73" t="str">
        <f t="shared" si="95"/>
        <v>46Added Service #2:List staff by title based on FTE allocation assigned to the new service9</v>
      </c>
      <c r="SD139" s="168">
        <f>IF(SI$266=Equivalencies!$AE$23,'Site 46'!$C137,HLOOKUP(CONCATENATE(SE$2,SD$1),$B$3:$UUU$272,ROW($J139)-2,FALSE))</f>
        <v>0</v>
      </c>
      <c r="SE139" s="168" t="e">
        <f>IF($S$264=Equivalencies!$AE$23,#REF!,HLOOKUP(CONCATENATE($O$2,SE$1),$B$3:$UUU$272,ROW(#REF!)-2,FALSE))</f>
        <v>#REF!</v>
      </c>
      <c r="SF139" s="168" t="e">
        <f>IF($S$264=Equivalencies!$AE$23,#REF!,HLOOKUP(CONCATENATE($O$2,SF$1),$B$3:$UUU$272,ROW(SB139)-2,FALSE))</f>
        <v>#REF!</v>
      </c>
      <c r="SG139" s="81">
        <f>IF(SI$266=Equivalencies!$AE$23,'Site 46'!$F137,HLOOKUP(CONCATENATE(SE$2,SG$1),$B$3:$UUU$272,ROW($M139)-2,FALSE))</f>
        <v>0</v>
      </c>
      <c r="SH139" s="81">
        <f>IF(SI$266=Equivalencies!$AE$23,'Site 46'!$G137,HLOOKUP(CONCATENATE(SE$2,SH$1),$B$3:$UUU$272,ROW($N139)-2,FALSE))</f>
        <v>0</v>
      </c>
      <c r="SI139" s="81">
        <f>IF(SI$266=Equivalencies!$AE$23,'Site 46'!$H137,HLOOKUP(CONCATENATE(SE$2,SI$1),$B$3:$UUU$272,ROW($O139)-2,FALSE))</f>
        <v>0</v>
      </c>
      <c r="SJ139" s="40"/>
      <c r="SK139" s="40"/>
      <c r="SL139" s="40"/>
      <c r="SM139" s="72"/>
      <c r="SN139" s="73" t="str">
        <f t="shared" si="96"/>
        <v>47Added Service #2:List staff by title based on FTE allocation assigned to the new service9</v>
      </c>
      <c r="SO139" s="168">
        <f>IF(ST$266=Equivalencies!$AE$23,'Site 47'!$C137,HLOOKUP(CONCATENATE(SP$2,SO$1),$B$3:$UUU$272,ROW($J139)-2,FALSE))</f>
        <v>0</v>
      </c>
      <c r="SP139" s="168" t="e">
        <f>IF($S$264=Equivalencies!$AE$23,#REF!,HLOOKUP(CONCATENATE($O$2,SP$1),$B$3:$UUU$272,ROW(#REF!)-2,FALSE))</f>
        <v>#REF!</v>
      </c>
      <c r="SQ139" s="168" t="e">
        <f>IF($S$264=Equivalencies!$AE$23,#REF!,HLOOKUP(CONCATENATE($O$2,SQ$1),$B$3:$UUU$272,ROW(SM139)-2,FALSE))</f>
        <v>#REF!</v>
      </c>
      <c r="SR139" s="81">
        <f>IF(ST$266=Equivalencies!$AE$23,'Site 47'!$F137,HLOOKUP(CONCATENATE(SP$2,SR$1),$B$3:$UUU$272,ROW($M139)-2,FALSE))</f>
        <v>0</v>
      </c>
      <c r="SS139" s="81">
        <f>IF(ST$266=Equivalencies!$AE$23,'Site 47'!$G137,HLOOKUP(CONCATENATE(SP$2,SS$1),$B$3:$UUU$272,ROW($N139)-2,FALSE))</f>
        <v>0</v>
      </c>
      <c r="ST139" s="81">
        <f>IF(ST$266=Equivalencies!$AE$23,'Site 47'!$H137,HLOOKUP(CONCATENATE(SP$2,ST$1),$B$3:$UUU$272,ROW($O139)-2,FALSE))</f>
        <v>0</v>
      </c>
      <c r="SU139" s="40"/>
      <c r="SV139" s="40"/>
      <c r="SW139" s="40"/>
      <c r="SX139" s="72"/>
      <c r="SY139" s="73" t="str">
        <f t="shared" si="97"/>
        <v>48Added Service #2:List staff by title based on FTE allocation assigned to the new service9</v>
      </c>
      <c r="SZ139" s="168">
        <f>IF(TE$266=Equivalencies!$AE$23,'Site 48'!$C137,HLOOKUP(CONCATENATE(TA$2,SZ$1),$B$3:$UUU$272,ROW($J139)-2,FALSE))</f>
        <v>0</v>
      </c>
      <c r="TA139" s="168" t="e">
        <f>IF($S$264=Equivalencies!$AE$23,#REF!,HLOOKUP(CONCATENATE($O$2,TA$1),$B$3:$UUU$272,ROW(#REF!)-2,FALSE))</f>
        <v>#REF!</v>
      </c>
      <c r="TB139" s="168" t="e">
        <f>IF($S$264=Equivalencies!$AE$23,#REF!,HLOOKUP(CONCATENATE($O$2,TB$1),$B$3:$UUU$272,ROW(SX139)-2,FALSE))</f>
        <v>#REF!</v>
      </c>
      <c r="TC139" s="81">
        <f>IF(TE$266=Equivalencies!$AE$23,'Site 48'!$F137,HLOOKUP(CONCATENATE(TA$2,TC$1),$B$3:$UUU$272,ROW($M139)-2,FALSE))</f>
        <v>0</v>
      </c>
      <c r="TD139" s="81">
        <f>IF(TE$266=Equivalencies!$AE$23,'Site 48'!$G137,HLOOKUP(CONCATENATE(TA$2,TD$1),$B$3:$UUU$272,ROW($N139)-2,FALSE))</f>
        <v>0</v>
      </c>
      <c r="TE139" s="81">
        <f>IF(TE$266=Equivalencies!$AE$23,'Site 48'!$H137,HLOOKUP(CONCATENATE(TA$2,TE$1),$B$3:$UUU$272,ROW($O139)-2,FALSE))</f>
        <v>0</v>
      </c>
      <c r="TF139" s="40"/>
      <c r="TG139" s="40"/>
      <c r="TH139" s="40"/>
      <c r="TI139" s="72"/>
      <c r="TJ139" s="73" t="str">
        <f t="shared" si="98"/>
        <v>49Added Service #2:List staff by title based on FTE allocation assigned to the new service9</v>
      </c>
      <c r="TK139" s="168">
        <f>IF(TP$266=Equivalencies!$AE$23,'Site 49'!$C137,HLOOKUP(CONCATENATE(TL$2,TK$1),$B$3:$UUU$272,ROW($J139)-2,FALSE))</f>
        <v>0</v>
      </c>
      <c r="TL139" s="168" t="e">
        <f>IF($S$264=Equivalencies!$AE$23,#REF!,HLOOKUP(CONCATENATE($O$2,TL$1),$B$3:$UUU$272,ROW(#REF!)-2,FALSE))</f>
        <v>#REF!</v>
      </c>
      <c r="TM139" s="168" t="e">
        <f>IF($S$264=Equivalencies!$AE$23,#REF!,HLOOKUP(CONCATENATE($O$2,TM$1),$B$3:$UUU$272,ROW(TI139)-2,FALSE))</f>
        <v>#REF!</v>
      </c>
      <c r="TN139" s="81">
        <f>IF(TP$266=Equivalencies!$AE$23,'Site 49'!$F137,HLOOKUP(CONCATENATE(TL$2,TN$1),$B$3:$UUU$272,ROW($M139)-2,FALSE))</f>
        <v>0</v>
      </c>
      <c r="TO139" s="81">
        <f>IF(TP$266=Equivalencies!$AE$23,'Site 49'!$G137,HLOOKUP(CONCATENATE(TL$2,TO$1),$B$3:$UUU$272,ROW($N139)-2,FALSE))</f>
        <v>0</v>
      </c>
      <c r="TP139" s="81">
        <f>IF(TP$266=Equivalencies!$AE$23,'Site 49'!$H137,HLOOKUP(CONCATENATE(TL$2,TP$1),$B$3:$UUU$272,ROW($O139)-2,FALSE))</f>
        <v>0</v>
      </c>
      <c r="TQ139" s="40"/>
      <c r="TR139" s="40"/>
      <c r="TS139" s="40"/>
      <c r="TT139" s="72"/>
      <c r="TU139" s="73" t="str">
        <f t="shared" si="99"/>
        <v>50Added Service #2:List staff by title based on FTE allocation assigned to the new service9</v>
      </c>
      <c r="TV139" s="168">
        <f>IF(UA$266=Equivalencies!$AE$23,'Site 50'!$C137,HLOOKUP(CONCATENATE(TW$2,TV$1),$B$3:$UUU$272,ROW($J139)-2,FALSE))</f>
        <v>0</v>
      </c>
      <c r="TW139" s="168" t="e">
        <f>IF($S$264=Equivalencies!$AE$23,#REF!,HLOOKUP(CONCATENATE($O$2,TW$1),$B$3:$UUU$272,ROW(#REF!)-2,FALSE))</f>
        <v>#REF!</v>
      </c>
      <c r="TX139" s="168" t="e">
        <f>IF($S$264=Equivalencies!$AE$23,#REF!,HLOOKUP(CONCATENATE($O$2,TX$1),$B$3:$UUU$272,ROW(TT139)-2,FALSE))</f>
        <v>#REF!</v>
      </c>
      <c r="TY139" s="81">
        <f>IF(UA$266=Equivalencies!$AE$23,'Site 50'!$F137,HLOOKUP(CONCATENATE(TW$2,TY$1),$B$3:$UUU$272,ROW($M139)-2,FALSE))</f>
        <v>0</v>
      </c>
      <c r="TZ139" s="81">
        <f>IF(UA$266=Equivalencies!$AE$23,'Site 50'!$G137,HLOOKUP(CONCATENATE(TW$2,TZ$1),$B$3:$UUU$272,ROW($N139)-2,FALSE))</f>
        <v>0</v>
      </c>
      <c r="UA139" s="81">
        <f>IF(UA$266=Equivalencies!$AE$23,'Site 50'!$H137,HLOOKUP(CONCATENATE(TW$2,UA$1),$B$3:$UUU$272,ROW($O139)-2,FALSE))</f>
        <v>0</v>
      </c>
      <c r="UB139" s="40"/>
      <c r="UC139" s="40"/>
      <c r="UD139" s="40"/>
      <c r="UE139" s="72"/>
    </row>
    <row r="140" spans="1:551" x14ac:dyDescent="0.25">
      <c r="A140" s="75">
        <v>10</v>
      </c>
      <c r="B140" s="73" t="str">
        <f t="shared" si="50"/>
        <v>1Added Service #2:List staff by title based on FTE allocation assigned to the new service10</v>
      </c>
      <c r="C140" s="168">
        <f>IF(H$266=Equivalencies!$AE$23,'Site 1'!$C138,HLOOKUP(CONCATENATE(D$2,C$1),$B$3:$UUU$272,ROW($J140)-2,FALSE))</f>
        <v>0</v>
      </c>
      <c r="D140" s="168" t="e">
        <f>IF($S$264=Equivalencies!$AE$23,#REF!,HLOOKUP(CONCATENATE($O$2,D$1),$B$3:$UUU$272,ROW(#REF!)-2,FALSE))</f>
        <v>#REF!</v>
      </c>
      <c r="E140" s="168" t="e">
        <f>IF($S$264=Equivalencies!$AE$23,#REF!,HLOOKUP(CONCATENATE($O$2,E$1),$B$3:$UUU$272,ROW(A140)-2,FALSE))</f>
        <v>#REF!</v>
      </c>
      <c r="F140" s="81">
        <f>IF(H$266=Equivalencies!$AE$23,'Site 1'!$F138,HLOOKUP(CONCATENATE(D$2,F$1),$B$3:$UUU$272,ROW($M140)-2,FALSE))</f>
        <v>0</v>
      </c>
      <c r="G140" s="81">
        <f>IF(H$266=Equivalencies!$AE$23,'Site 1'!$G138,HLOOKUP(CONCATENATE(D$2,G$1),$B$3:$UUU$272,ROW($N140)-2,FALSE))</f>
        <v>0</v>
      </c>
      <c r="H140" s="81">
        <f>IF(H$266=Equivalencies!$AE$23,'Site 1'!$H138,HLOOKUP(CONCATENATE(D$2,H$1),$B$3:$UUU$272,ROW($O140)-2,FALSE))</f>
        <v>0</v>
      </c>
      <c r="I140" s="40"/>
      <c r="J140" s="40"/>
      <c r="K140" s="40"/>
      <c r="L140" s="72"/>
      <c r="M140" s="73" t="str">
        <f t="shared" si="51"/>
        <v>2Added Service #2:List staff by title based on FTE allocation assigned to the new service10</v>
      </c>
      <c r="N140" s="168">
        <f>IF(S$266=Equivalencies!$AE$23,'Site 2'!$C138,HLOOKUP(CONCATENATE(O$2,N$1),$B$3:$UUU$272,ROW($J140)-2,FALSE))</f>
        <v>0</v>
      </c>
      <c r="O140" s="168" t="e">
        <f>IF($S$264=Equivalencies!$AE$23,#REF!,HLOOKUP(CONCATENATE($O$2,O$1),$B$3:$UUU$272,ROW(#REF!)-2,FALSE))</f>
        <v>#REF!</v>
      </c>
      <c r="P140" s="168" t="e">
        <f>IF($S$264=Equivalencies!$AE$23,#REF!,HLOOKUP(CONCATENATE($O$2,P$1),$B$3:$UUU$272,ROW(L140)-2,FALSE))</f>
        <v>#REF!</v>
      </c>
      <c r="Q140" s="81">
        <f>IF(S$266=Equivalencies!$AE$23,'Site 2'!$F138,HLOOKUP(CONCATENATE(O$2,Q$1),$B$3:$UUU$272,ROW($M140)-2,FALSE))</f>
        <v>0</v>
      </c>
      <c r="R140" s="81">
        <f>IF(S$266=Equivalencies!$AE$23,'Site 2'!$G138,HLOOKUP(CONCATENATE(O$2,R$1),$B$3:$UUU$272,ROW($N140)-2,FALSE))</f>
        <v>0</v>
      </c>
      <c r="S140" s="81">
        <f>IF(S$266=Equivalencies!$AE$23,'Site 2'!$H138,HLOOKUP(CONCATENATE(O$2,S$1),$B$3:$UUU$272,ROW($O140)-2,FALSE))</f>
        <v>0</v>
      </c>
      <c r="T140" s="40"/>
      <c r="U140" s="40"/>
      <c r="V140" s="40"/>
      <c r="W140" s="72"/>
      <c r="X140" s="73" t="str">
        <f t="shared" si="52"/>
        <v>3Added Service #2:List staff by title based on FTE allocation assigned to the new service10</v>
      </c>
      <c r="Y140" s="168">
        <f>IF(AD$266=Equivalencies!$AE$23,'Site 3'!$C138,HLOOKUP(CONCATENATE(Z$2,Y$1),$B$3:$UUU$272,ROW($J140)-2,FALSE))</f>
        <v>0</v>
      </c>
      <c r="Z140" s="168" t="e">
        <f>IF($S$264=Equivalencies!$AE$23,#REF!,HLOOKUP(CONCATENATE($O$2,Z$1),$B$3:$UUU$272,ROW(#REF!)-2,FALSE))</f>
        <v>#REF!</v>
      </c>
      <c r="AA140" s="168" t="e">
        <f>IF($S$264=Equivalencies!$AE$23,#REF!,HLOOKUP(CONCATENATE($O$2,AA$1),$B$3:$UUU$272,ROW(W140)-2,FALSE))</f>
        <v>#REF!</v>
      </c>
      <c r="AB140" s="81">
        <f>IF(AD$266=Equivalencies!$AE$23,'Site 3'!$F138,HLOOKUP(CONCATENATE(Z$2,AB$1),$B$3:$UUU$272,ROW($M140)-2,FALSE))</f>
        <v>0</v>
      </c>
      <c r="AC140" s="81">
        <f>IF(AD$266=Equivalencies!$AE$23,'Site 3'!$G138,HLOOKUP(CONCATENATE(Z$2,AC$1),$B$3:$UUU$272,ROW($N140)-2,FALSE))</f>
        <v>0</v>
      </c>
      <c r="AD140" s="81">
        <f>IF(AD$266=Equivalencies!$AE$23,'Site 3'!$H138,HLOOKUP(CONCATENATE(Z$2,AD$1),$B$3:$UUU$272,ROW($O140)-2,FALSE))</f>
        <v>0</v>
      </c>
      <c r="AE140" s="40"/>
      <c r="AF140" s="40"/>
      <c r="AG140" s="40"/>
      <c r="AH140" s="72"/>
      <c r="AI140" s="73" t="str">
        <f t="shared" si="53"/>
        <v>4Added Service #2:List staff by title based on FTE allocation assigned to the new service10</v>
      </c>
      <c r="AJ140" s="168">
        <f>IF(AO$266=Equivalencies!$AE$23,'Site 4'!$C138,HLOOKUP(CONCATENATE(AK$2,AJ$1),$B$3:$UUU$272,ROW($J140)-2,FALSE))</f>
        <v>0</v>
      </c>
      <c r="AK140" s="168" t="e">
        <f>IF($S$264=Equivalencies!$AE$23,#REF!,HLOOKUP(CONCATENATE($O$2,AK$1),$B$3:$UUU$272,ROW(#REF!)-2,FALSE))</f>
        <v>#REF!</v>
      </c>
      <c r="AL140" s="168" t="e">
        <f>IF($S$264=Equivalencies!$AE$23,#REF!,HLOOKUP(CONCATENATE($O$2,AL$1),$B$3:$UUU$272,ROW(AH140)-2,FALSE))</f>
        <v>#REF!</v>
      </c>
      <c r="AM140" s="81">
        <f>IF(AO$266=Equivalencies!$AE$23,'Site 4'!$F138,HLOOKUP(CONCATENATE(AK$2,AM$1),$B$3:$UUU$272,ROW($M140)-2,FALSE))</f>
        <v>0</v>
      </c>
      <c r="AN140" s="81">
        <f>IF(AO$266=Equivalencies!$AE$23,'Site 4'!$G138,HLOOKUP(CONCATENATE(AK$2,AN$1),$B$3:$UUU$272,ROW($N140)-2,FALSE))</f>
        <v>0</v>
      </c>
      <c r="AO140" s="81">
        <f>IF(AO$266=Equivalencies!$AE$23,'Site 4'!$H138,HLOOKUP(CONCATENATE(AK$2,AO$1),$B$3:$UUU$272,ROW($O140)-2,FALSE))</f>
        <v>0</v>
      </c>
      <c r="AP140" s="40"/>
      <c r="AQ140" s="40"/>
      <c r="AR140" s="40"/>
      <c r="AS140" s="72"/>
      <c r="AT140" s="73" t="str">
        <f t="shared" si="54"/>
        <v>5Added Service #2:List staff by title based on FTE allocation assigned to the new service10</v>
      </c>
      <c r="AU140" s="168">
        <f>IF(AZ$266=Equivalencies!$AE$23,'Site 5'!$C138,HLOOKUP(CONCATENATE(AV$2,AU$1),$B$3:$UUU$272,ROW($J140)-2,FALSE))</f>
        <v>0</v>
      </c>
      <c r="AV140" s="168" t="e">
        <f>IF($S$264=Equivalencies!$AE$23,#REF!,HLOOKUP(CONCATENATE($O$2,AV$1),$B$3:$UUU$272,ROW(#REF!)-2,FALSE))</f>
        <v>#REF!</v>
      </c>
      <c r="AW140" s="168" t="e">
        <f>IF($S$264=Equivalencies!$AE$23,#REF!,HLOOKUP(CONCATENATE($O$2,AW$1),$B$3:$UUU$272,ROW(AS140)-2,FALSE))</f>
        <v>#REF!</v>
      </c>
      <c r="AX140" s="81">
        <f>IF(AZ$266=Equivalencies!$AE$23,'Site 5'!$F138,HLOOKUP(CONCATENATE(AV$2,AX$1),$B$3:$UUU$272,ROW($M140)-2,FALSE))</f>
        <v>0</v>
      </c>
      <c r="AY140" s="81">
        <f>IF(AZ$266=Equivalencies!$AE$23,'Site 5'!$G138,HLOOKUP(CONCATENATE(AV$2,AY$1),$B$3:$UUU$272,ROW($N140)-2,FALSE))</f>
        <v>0</v>
      </c>
      <c r="AZ140" s="81">
        <f>IF(AZ$266=Equivalencies!$AE$23,'Site 5'!$H138,HLOOKUP(CONCATENATE(AV$2,AZ$1),$B$3:$UUU$272,ROW($O140)-2,FALSE))</f>
        <v>0</v>
      </c>
      <c r="BA140" s="40"/>
      <c r="BB140" s="40"/>
      <c r="BC140" s="40"/>
      <c r="BD140" s="72"/>
      <c r="BE140" s="73" t="str">
        <f t="shared" si="55"/>
        <v>6Added Service #2:List staff by title based on FTE allocation assigned to the new service10</v>
      </c>
      <c r="BF140" s="168">
        <f>IF(BK$266=Equivalencies!$AE$23,'Site 6'!$C138,HLOOKUP(CONCATENATE(BG$2,BF$1),$B$3:$UUU$272,ROW($J140)-2,FALSE))</f>
        <v>0</v>
      </c>
      <c r="BG140" s="168" t="e">
        <f>IF($S$264=Equivalencies!$AE$23,#REF!,HLOOKUP(CONCATENATE($O$2,BG$1),$B$3:$UUU$272,ROW(#REF!)-2,FALSE))</f>
        <v>#REF!</v>
      </c>
      <c r="BH140" s="168" t="e">
        <f>IF($S$264=Equivalencies!$AE$23,#REF!,HLOOKUP(CONCATENATE($O$2,BH$1),$B$3:$UUU$272,ROW(BD140)-2,FALSE))</f>
        <v>#REF!</v>
      </c>
      <c r="BI140" s="81">
        <f>IF(BK$266=Equivalencies!$AE$23,'Site 6'!$F138,HLOOKUP(CONCATENATE(BG$2,BI$1),$B$3:$UUU$272,ROW($M140)-2,FALSE))</f>
        <v>0</v>
      </c>
      <c r="BJ140" s="81">
        <f>IF(BK$266=Equivalencies!$AE$23,'Site 6'!$G138,HLOOKUP(CONCATENATE(BG$2,BJ$1),$B$3:$UUU$272,ROW($N140)-2,FALSE))</f>
        <v>0</v>
      </c>
      <c r="BK140" s="81">
        <f>IF(BK$266=Equivalencies!$AE$23,'Site 6'!$H138,HLOOKUP(CONCATENATE(BG$2,BK$1),$B$3:$UUU$272,ROW($O140)-2,FALSE))</f>
        <v>0</v>
      </c>
      <c r="BL140" s="40"/>
      <c r="BM140" s="40"/>
      <c r="BN140" s="40"/>
      <c r="BO140" s="72"/>
      <c r="BP140" s="73" t="str">
        <f t="shared" si="56"/>
        <v>7Added Service #2:List staff by title based on FTE allocation assigned to the new service10</v>
      </c>
      <c r="BQ140" s="168">
        <f>IF(BV$266=Equivalencies!$AE$23,'Site 7'!$C138,HLOOKUP(CONCATENATE(BR$2,BQ$1),$B$3:$UUU$272,ROW($J140)-2,FALSE))</f>
        <v>0</v>
      </c>
      <c r="BR140" s="168" t="e">
        <f>IF($S$264=Equivalencies!$AE$23,#REF!,HLOOKUP(CONCATENATE($O$2,BR$1),$B$3:$UUU$272,ROW(#REF!)-2,FALSE))</f>
        <v>#REF!</v>
      </c>
      <c r="BS140" s="168" t="e">
        <f>IF($S$264=Equivalencies!$AE$23,#REF!,HLOOKUP(CONCATENATE($O$2,BS$1),$B$3:$UUU$272,ROW(BO140)-2,FALSE))</f>
        <v>#REF!</v>
      </c>
      <c r="BT140" s="81">
        <f>IF(BV$266=Equivalencies!$AE$23,'Site 7'!$F138,HLOOKUP(CONCATENATE(BR$2,BT$1),$B$3:$UUU$272,ROW($M140)-2,FALSE))</f>
        <v>0</v>
      </c>
      <c r="BU140" s="81">
        <f>IF(BV$266=Equivalencies!$AE$23,'Site 7'!$G138,HLOOKUP(CONCATENATE(BR$2,BU$1),$B$3:$UUU$272,ROW($N140)-2,FALSE))</f>
        <v>0</v>
      </c>
      <c r="BV140" s="81">
        <f>IF(BV$266=Equivalencies!$AE$23,'Site 7'!$H138,HLOOKUP(CONCATENATE(BR$2,BV$1),$B$3:$UUU$272,ROW($O140)-2,FALSE))</f>
        <v>0</v>
      </c>
      <c r="BW140" s="40"/>
      <c r="BX140" s="40"/>
      <c r="BY140" s="40"/>
      <c r="BZ140" s="72"/>
      <c r="CA140" s="73" t="str">
        <f t="shared" si="57"/>
        <v>8Added Service #2:List staff by title based on FTE allocation assigned to the new service10</v>
      </c>
      <c r="CB140" s="168">
        <f>IF(CG$266=Equivalencies!$AE$23,'Site 8'!$C138,HLOOKUP(CONCATENATE(CC$2,CB$1),$B$3:$UUU$272,ROW($J140)-2,FALSE))</f>
        <v>0</v>
      </c>
      <c r="CC140" s="168" t="e">
        <f>IF($S$264=Equivalencies!$AE$23,#REF!,HLOOKUP(CONCATENATE($O$2,CC$1),$B$3:$UUU$272,ROW(#REF!)-2,FALSE))</f>
        <v>#REF!</v>
      </c>
      <c r="CD140" s="168" t="e">
        <f>IF($S$264=Equivalencies!$AE$23,#REF!,HLOOKUP(CONCATENATE($O$2,CD$1),$B$3:$UUU$272,ROW(BZ140)-2,FALSE))</f>
        <v>#REF!</v>
      </c>
      <c r="CE140" s="81">
        <f>IF(CG$266=Equivalencies!$AE$23,'Site 8'!$F138,HLOOKUP(CONCATENATE(CC$2,CE$1),$B$3:$UUU$272,ROW($M140)-2,FALSE))</f>
        <v>0</v>
      </c>
      <c r="CF140" s="81">
        <f>IF(CG$266=Equivalencies!$AE$23,'Site 8'!$G138,HLOOKUP(CONCATENATE(CC$2,CF$1),$B$3:$UUU$272,ROW($N140)-2,FALSE))</f>
        <v>0</v>
      </c>
      <c r="CG140" s="81">
        <f>IF(CG$266=Equivalencies!$AE$23,'Site 8'!$H138,HLOOKUP(CONCATENATE(CC$2,CG$1),$B$3:$UUU$272,ROW($O140)-2,FALSE))</f>
        <v>0</v>
      </c>
      <c r="CH140" s="40"/>
      <c r="CI140" s="40"/>
      <c r="CJ140" s="40"/>
      <c r="CK140" s="72"/>
      <c r="CL140" s="73" t="str">
        <f t="shared" si="58"/>
        <v>9Added Service #2:List staff by title based on FTE allocation assigned to the new service10</v>
      </c>
      <c r="CM140" s="168">
        <f>IF(CR$266=Equivalencies!$AE$23,'Site 9'!$C138,HLOOKUP(CONCATENATE(CN$2,CM$1),$B$3:$UUU$272,ROW($J140)-2,FALSE))</f>
        <v>0</v>
      </c>
      <c r="CN140" s="168" t="e">
        <f>IF($S$264=Equivalencies!$AE$23,#REF!,HLOOKUP(CONCATENATE($O$2,CN$1),$B$3:$UUU$272,ROW(#REF!)-2,FALSE))</f>
        <v>#REF!</v>
      </c>
      <c r="CO140" s="168" t="e">
        <f>IF($S$264=Equivalencies!$AE$23,#REF!,HLOOKUP(CONCATENATE($O$2,CO$1),$B$3:$UUU$272,ROW(CK140)-2,FALSE))</f>
        <v>#REF!</v>
      </c>
      <c r="CP140" s="81">
        <f>IF(CR$266=Equivalencies!$AE$23,'Site 9'!$F138,HLOOKUP(CONCATENATE(CN$2,CP$1),$B$3:$UUU$272,ROW($M140)-2,FALSE))</f>
        <v>0</v>
      </c>
      <c r="CQ140" s="81">
        <f>IF(CR$266=Equivalencies!$AE$23,'Site 9'!$G138,HLOOKUP(CONCATENATE(CN$2,CQ$1),$B$3:$UUU$272,ROW($N140)-2,FALSE))</f>
        <v>0</v>
      </c>
      <c r="CR140" s="81">
        <f>IF(CR$266=Equivalencies!$AE$23,'Site 9'!$H138,HLOOKUP(CONCATENATE(CN$2,CR$1),$B$3:$UUU$272,ROW($O140)-2,FALSE))</f>
        <v>0</v>
      </c>
      <c r="CS140" s="40"/>
      <c r="CT140" s="40"/>
      <c r="CU140" s="40"/>
      <c r="CV140" s="72"/>
      <c r="CW140" s="73" t="str">
        <f t="shared" si="59"/>
        <v>10Added Service #2:List staff by title based on FTE allocation assigned to the new service10</v>
      </c>
      <c r="CX140" s="168">
        <f>IF(DC$266=Equivalencies!$AE$23,'Site 10'!$C138,HLOOKUP(CONCATENATE(CY$2,CX$1),$B$3:$UUU$272,ROW($J140)-2,FALSE))</f>
        <v>0</v>
      </c>
      <c r="CY140" s="168" t="e">
        <f>IF($S$264=Equivalencies!$AE$23,#REF!,HLOOKUP(CONCATENATE($O$2,CY$1),$B$3:$UUU$272,ROW(#REF!)-2,FALSE))</f>
        <v>#REF!</v>
      </c>
      <c r="CZ140" s="168" t="e">
        <f>IF($S$264=Equivalencies!$AE$23,#REF!,HLOOKUP(CONCATENATE($O$2,CZ$1),$B$3:$UUU$272,ROW(CV140)-2,FALSE))</f>
        <v>#REF!</v>
      </c>
      <c r="DA140" s="81">
        <f>IF(DC$266=Equivalencies!$AE$23,'Site 10'!$F138,HLOOKUP(CONCATENATE(CY$2,DA$1),$B$3:$UUU$272,ROW($M140)-2,FALSE))</f>
        <v>0</v>
      </c>
      <c r="DB140" s="81">
        <f>IF(DC$266=Equivalencies!$AE$23,'Site 10'!$G138,HLOOKUP(CONCATENATE(CY$2,DB$1),$B$3:$UUU$272,ROW($N140)-2,FALSE))</f>
        <v>0</v>
      </c>
      <c r="DC140" s="81">
        <f>IF(DC$266=Equivalencies!$AE$23,'Site 10'!$H138,HLOOKUP(CONCATENATE(CY$2,DC$1),$B$3:$UUU$272,ROW($O140)-2,FALSE))</f>
        <v>0</v>
      </c>
      <c r="DD140" s="40"/>
      <c r="DE140" s="40"/>
      <c r="DF140" s="40"/>
      <c r="DG140" s="72"/>
      <c r="DH140" s="73" t="str">
        <f t="shared" si="60"/>
        <v>11Added Service #2:List staff by title based on FTE allocation assigned to the new service10</v>
      </c>
      <c r="DI140" s="168">
        <f>IF(DN$266=Equivalencies!$AE$23,'Site 11'!$C138,HLOOKUP(CONCATENATE(DJ$2,DI$1),$B$3:$UUU$272,ROW($J140)-2,FALSE))</f>
        <v>0</v>
      </c>
      <c r="DJ140" s="168" t="e">
        <f>IF($S$264=Equivalencies!$AE$23,#REF!,HLOOKUP(CONCATENATE($O$2,DJ$1),$B$3:$UUU$272,ROW(#REF!)-2,FALSE))</f>
        <v>#REF!</v>
      </c>
      <c r="DK140" s="168" t="e">
        <f>IF($S$264=Equivalencies!$AE$23,#REF!,HLOOKUP(CONCATENATE($O$2,DK$1),$B$3:$UUU$272,ROW(DG140)-2,FALSE))</f>
        <v>#REF!</v>
      </c>
      <c r="DL140" s="81">
        <f>IF(DN$266=Equivalencies!$AE$23,'Site 11'!$F138,HLOOKUP(CONCATENATE(DJ$2,DL$1),$B$3:$UUU$272,ROW($M140)-2,FALSE))</f>
        <v>0</v>
      </c>
      <c r="DM140" s="81">
        <f>IF(DN$266=Equivalencies!$AE$23,'Site 11'!$G138,HLOOKUP(CONCATENATE(DJ$2,DM$1),$B$3:$UUU$272,ROW($N140)-2,FALSE))</f>
        <v>0</v>
      </c>
      <c r="DN140" s="81">
        <f>IF(DN$266=Equivalencies!$AE$23,'Site 11'!$H138,HLOOKUP(CONCATENATE(DJ$2,DN$1),$B$3:$UUU$272,ROW($O140)-2,FALSE))</f>
        <v>0</v>
      </c>
      <c r="DO140" s="40"/>
      <c r="DP140" s="40"/>
      <c r="DQ140" s="40"/>
      <c r="DR140" s="72"/>
      <c r="DS140" s="73" t="str">
        <f t="shared" si="61"/>
        <v>12Added Service #2:List staff by title based on FTE allocation assigned to the new service10</v>
      </c>
      <c r="DT140" s="168">
        <f>IF(DY$266=Equivalencies!$AE$23,'Site 12'!$C138,HLOOKUP(CONCATENATE(DU$2,DT$1),$B$3:$UUU$272,ROW($J140)-2,FALSE))</f>
        <v>0</v>
      </c>
      <c r="DU140" s="168" t="e">
        <f>IF($S$264=Equivalencies!$AE$23,#REF!,HLOOKUP(CONCATENATE($O$2,DU$1),$B$3:$UUU$272,ROW(#REF!)-2,FALSE))</f>
        <v>#REF!</v>
      </c>
      <c r="DV140" s="168" t="e">
        <f>IF($S$264=Equivalencies!$AE$23,#REF!,HLOOKUP(CONCATENATE($O$2,DV$1),$B$3:$UUU$272,ROW(DR140)-2,FALSE))</f>
        <v>#REF!</v>
      </c>
      <c r="DW140" s="81">
        <f>IF(DY$266=Equivalencies!$AE$23,'Site 12'!$F138,HLOOKUP(CONCATENATE(DU$2,DW$1),$B$3:$UUU$272,ROW($M140)-2,FALSE))</f>
        <v>0</v>
      </c>
      <c r="DX140" s="81">
        <f>IF(DY$266=Equivalencies!$AE$23,'Site 12'!$G138,HLOOKUP(CONCATENATE(DU$2,DX$1),$B$3:$UUU$272,ROW($N140)-2,FALSE))</f>
        <v>0</v>
      </c>
      <c r="DY140" s="81">
        <f>IF(DY$266=Equivalencies!$AE$23,'Site 12'!$H138,HLOOKUP(CONCATENATE(DU$2,DY$1),$B$3:$UUU$272,ROW($O140)-2,FALSE))</f>
        <v>0</v>
      </c>
      <c r="DZ140" s="40"/>
      <c r="EA140" s="40"/>
      <c r="EB140" s="40"/>
      <c r="EC140" s="72"/>
      <c r="ED140" s="73" t="str">
        <f t="shared" si="62"/>
        <v>13Added Service #2:List staff by title based on FTE allocation assigned to the new service10</v>
      </c>
      <c r="EE140" s="168">
        <f>IF(EJ$266=Equivalencies!$AE$23,'Site 13'!$C138,HLOOKUP(CONCATENATE(EF$2,EE$1),$B$3:$UUU$272,ROW($J140)-2,FALSE))</f>
        <v>0</v>
      </c>
      <c r="EF140" s="168" t="e">
        <f>IF($S$264=Equivalencies!$AE$23,#REF!,HLOOKUP(CONCATENATE($O$2,EF$1),$B$3:$UUU$272,ROW(#REF!)-2,FALSE))</f>
        <v>#REF!</v>
      </c>
      <c r="EG140" s="168" t="e">
        <f>IF($S$264=Equivalencies!$AE$23,#REF!,HLOOKUP(CONCATENATE($O$2,EG$1),$B$3:$UUU$272,ROW(EC140)-2,FALSE))</f>
        <v>#REF!</v>
      </c>
      <c r="EH140" s="81">
        <f>IF(EJ$266=Equivalencies!$AE$23,'Site 13'!$F138,HLOOKUP(CONCATENATE(EF$2,EH$1),$B$3:$UUU$272,ROW($M140)-2,FALSE))</f>
        <v>0</v>
      </c>
      <c r="EI140" s="81">
        <f>IF(EJ$266=Equivalencies!$AE$23,'Site 13'!$G138,HLOOKUP(CONCATENATE(EF$2,EI$1),$B$3:$UUU$272,ROW($N140)-2,FALSE))</f>
        <v>0</v>
      </c>
      <c r="EJ140" s="81">
        <f>IF(EJ$266=Equivalencies!$AE$23,'Site 13'!$H138,HLOOKUP(CONCATENATE(EF$2,EJ$1),$B$3:$UUU$272,ROW($O140)-2,FALSE))</f>
        <v>0</v>
      </c>
      <c r="EK140" s="40"/>
      <c r="EL140" s="40"/>
      <c r="EM140" s="40"/>
      <c r="EN140" s="72"/>
      <c r="EO140" s="73" t="str">
        <f t="shared" si="63"/>
        <v>14Added Service #2:List staff by title based on FTE allocation assigned to the new service10</v>
      </c>
      <c r="EP140" s="168">
        <f>IF(EU$266=Equivalencies!$AE$23,'Site 14'!$C138,HLOOKUP(CONCATENATE(EQ$2,EP$1),$B$3:$UUU$272,ROW($J140)-2,FALSE))</f>
        <v>0</v>
      </c>
      <c r="EQ140" s="168" t="e">
        <f>IF($S$264=Equivalencies!$AE$23,#REF!,HLOOKUP(CONCATENATE($O$2,EQ$1),$B$3:$UUU$272,ROW(#REF!)-2,FALSE))</f>
        <v>#REF!</v>
      </c>
      <c r="ER140" s="168" t="e">
        <f>IF($S$264=Equivalencies!$AE$23,#REF!,HLOOKUP(CONCATENATE($O$2,ER$1),$B$3:$UUU$272,ROW(EN140)-2,FALSE))</f>
        <v>#REF!</v>
      </c>
      <c r="ES140" s="81">
        <f>IF(EU$266=Equivalencies!$AE$23,'Site 14'!$F138,HLOOKUP(CONCATENATE(EQ$2,ES$1),$B$3:$UUU$272,ROW($M140)-2,FALSE))</f>
        <v>0</v>
      </c>
      <c r="ET140" s="81">
        <f>IF(EU$266=Equivalencies!$AE$23,'Site 14'!$G138,HLOOKUP(CONCATENATE(EQ$2,ET$1),$B$3:$UUU$272,ROW($N140)-2,FALSE))</f>
        <v>0</v>
      </c>
      <c r="EU140" s="81">
        <f>IF(EU$266=Equivalencies!$AE$23,'Site 14'!$H138,HLOOKUP(CONCATENATE(EQ$2,EU$1),$B$3:$UUU$272,ROW($O140)-2,FALSE))</f>
        <v>0</v>
      </c>
      <c r="EV140" s="40"/>
      <c r="EW140" s="40"/>
      <c r="EX140" s="40"/>
      <c r="EY140" s="72"/>
      <c r="EZ140" s="73" t="str">
        <f t="shared" si="64"/>
        <v>15Added Service #2:List staff by title based on FTE allocation assigned to the new service10</v>
      </c>
      <c r="FA140" s="168">
        <f>IF(FF$266=Equivalencies!$AE$23,'Site 15'!$C138,HLOOKUP(CONCATENATE(FB$2,FA$1),$B$3:$UUU$272,ROW($J140)-2,FALSE))</f>
        <v>0</v>
      </c>
      <c r="FB140" s="168" t="e">
        <f>IF($S$264=Equivalencies!$AE$23,#REF!,HLOOKUP(CONCATENATE($O$2,FB$1),$B$3:$UUU$272,ROW(#REF!)-2,FALSE))</f>
        <v>#REF!</v>
      </c>
      <c r="FC140" s="168" t="e">
        <f>IF($S$264=Equivalencies!$AE$23,#REF!,HLOOKUP(CONCATENATE($O$2,FC$1),$B$3:$UUU$272,ROW(EY140)-2,FALSE))</f>
        <v>#REF!</v>
      </c>
      <c r="FD140" s="81">
        <f>IF(FF$266=Equivalencies!$AE$23,'Site 15'!$F138,HLOOKUP(CONCATENATE(FB$2,FD$1),$B$3:$UUU$272,ROW($M140)-2,FALSE))</f>
        <v>0</v>
      </c>
      <c r="FE140" s="81">
        <f>IF(FF$266=Equivalencies!$AE$23,'Site 15'!$G138,HLOOKUP(CONCATENATE(FB$2,FE$1),$B$3:$UUU$272,ROW($N140)-2,FALSE))</f>
        <v>0</v>
      </c>
      <c r="FF140" s="81">
        <f>IF(FF$266=Equivalencies!$AE$23,'Site 15'!$H138,HLOOKUP(CONCATENATE(FB$2,FF$1),$B$3:$UUU$272,ROW($O140)-2,FALSE))</f>
        <v>0</v>
      </c>
      <c r="FG140" s="40"/>
      <c r="FH140" s="40"/>
      <c r="FI140" s="40"/>
      <c r="FJ140" s="72"/>
      <c r="FK140" s="73" t="str">
        <f t="shared" si="65"/>
        <v>16Added Service #2:List staff by title based on FTE allocation assigned to the new service10</v>
      </c>
      <c r="FL140" s="168">
        <f>IF(FQ$266=Equivalencies!$AE$23,'Site 16'!$C138,HLOOKUP(CONCATENATE(FM$2,FL$1),$B$3:$UUU$272,ROW($J140)-2,FALSE))</f>
        <v>0</v>
      </c>
      <c r="FM140" s="168" t="e">
        <f>IF($S$264=Equivalencies!$AE$23,#REF!,HLOOKUP(CONCATENATE($O$2,FM$1),$B$3:$UUU$272,ROW(#REF!)-2,FALSE))</f>
        <v>#REF!</v>
      </c>
      <c r="FN140" s="168" t="e">
        <f>IF($S$264=Equivalencies!$AE$23,#REF!,HLOOKUP(CONCATENATE($O$2,FN$1),$B$3:$UUU$272,ROW(FJ140)-2,FALSE))</f>
        <v>#REF!</v>
      </c>
      <c r="FO140" s="81">
        <f>IF(FQ$266=Equivalencies!$AE$23,'Site 16'!$F138,HLOOKUP(CONCATENATE(FM$2,FO$1),$B$3:$UUU$272,ROW($M140)-2,FALSE))</f>
        <v>0</v>
      </c>
      <c r="FP140" s="81">
        <f>IF(FQ$266=Equivalencies!$AE$23,'Site 16'!$G138,HLOOKUP(CONCATENATE(FM$2,FP$1),$B$3:$UUU$272,ROW($N140)-2,FALSE))</f>
        <v>0</v>
      </c>
      <c r="FQ140" s="81">
        <f>IF(FQ$266=Equivalencies!$AE$23,'Site 16'!$H138,HLOOKUP(CONCATENATE(FM$2,FQ$1),$B$3:$UUU$272,ROW($O140)-2,FALSE))</f>
        <v>0</v>
      </c>
      <c r="FR140" s="40"/>
      <c r="FS140" s="40"/>
      <c r="FT140" s="40"/>
      <c r="FU140" s="72"/>
      <c r="FV140" s="73" t="str">
        <f t="shared" si="66"/>
        <v>17Added Service #2:List staff by title based on FTE allocation assigned to the new service10</v>
      </c>
      <c r="FW140" s="168">
        <f>IF(GB$266=Equivalencies!$AE$23,'Site 17'!$C138,HLOOKUP(CONCATENATE(FX$2,FW$1),$B$3:$UUU$272,ROW($J140)-2,FALSE))</f>
        <v>0</v>
      </c>
      <c r="FX140" s="168" t="e">
        <f>IF($S$264=Equivalencies!$AE$23,#REF!,HLOOKUP(CONCATENATE($O$2,FX$1),$B$3:$UUU$272,ROW(#REF!)-2,FALSE))</f>
        <v>#REF!</v>
      </c>
      <c r="FY140" s="168" t="e">
        <f>IF($S$264=Equivalencies!$AE$23,#REF!,HLOOKUP(CONCATENATE($O$2,FY$1),$B$3:$UUU$272,ROW(FU140)-2,FALSE))</f>
        <v>#REF!</v>
      </c>
      <c r="FZ140" s="81">
        <f>IF(GB$266=Equivalencies!$AE$23,'Site 17'!$F138,HLOOKUP(CONCATENATE(FX$2,FZ$1),$B$3:$UUU$272,ROW($M140)-2,FALSE))</f>
        <v>0</v>
      </c>
      <c r="GA140" s="81">
        <f>IF(GB$266=Equivalencies!$AE$23,'Site 17'!$G138,HLOOKUP(CONCATENATE(FX$2,GA$1),$B$3:$UUU$272,ROW($N140)-2,FALSE))</f>
        <v>0</v>
      </c>
      <c r="GB140" s="81">
        <f>IF(GB$266=Equivalencies!$AE$23,'Site 17'!$H138,HLOOKUP(CONCATENATE(FX$2,GB$1),$B$3:$UUU$272,ROW($O140)-2,FALSE))</f>
        <v>0</v>
      </c>
      <c r="GC140" s="40"/>
      <c r="GD140" s="40"/>
      <c r="GE140" s="40"/>
      <c r="GF140" s="72"/>
      <c r="GG140" s="73" t="str">
        <f t="shared" si="67"/>
        <v>18Added Service #2:List staff by title based on FTE allocation assigned to the new service10</v>
      </c>
      <c r="GH140" s="168">
        <f>IF(GM$266=Equivalencies!$AE$23,'Site 18'!$C138,HLOOKUP(CONCATENATE(GI$2,GH$1),$B$3:$UUU$272,ROW($J140)-2,FALSE))</f>
        <v>0</v>
      </c>
      <c r="GI140" s="168" t="e">
        <f>IF($S$264=Equivalencies!$AE$23,#REF!,HLOOKUP(CONCATENATE($O$2,GI$1),$B$3:$UUU$272,ROW(#REF!)-2,FALSE))</f>
        <v>#REF!</v>
      </c>
      <c r="GJ140" s="168" t="e">
        <f>IF($S$264=Equivalencies!$AE$23,#REF!,HLOOKUP(CONCATENATE($O$2,GJ$1),$B$3:$UUU$272,ROW(GF140)-2,FALSE))</f>
        <v>#REF!</v>
      </c>
      <c r="GK140" s="81">
        <f>IF(GM$266=Equivalencies!$AE$23,'Site 18'!$F138,HLOOKUP(CONCATENATE(GI$2,GK$1),$B$3:$UUU$272,ROW($M140)-2,FALSE))</f>
        <v>0</v>
      </c>
      <c r="GL140" s="81">
        <f>IF(GM$266=Equivalencies!$AE$23,'Site 18'!$G138,HLOOKUP(CONCATENATE(GI$2,GL$1),$B$3:$UUU$272,ROW($N140)-2,FALSE))</f>
        <v>0</v>
      </c>
      <c r="GM140" s="81">
        <f>IF(GM$266=Equivalencies!$AE$23,'Site 18'!$H138,HLOOKUP(CONCATENATE(GI$2,GM$1),$B$3:$UUU$272,ROW($O140)-2,FALSE))</f>
        <v>0</v>
      </c>
      <c r="GN140" s="40"/>
      <c r="GO140" s="40"/>
      <c r="GP140" s="40"/>
      <c r="GQ140" s="72"/>
      <c r="GR140" s="73" t="str">
        <f t="shared" si="68"/>
        <v>19Added Service #2:List staff by title based on FTE allocation assigned to the new service10</v>
      </c>
      <c r="GS140" s="168">
        <f>IF(GX$266=Equivalencies!$AE$23,'Site 19'!$C138,HLOOKUP(CONCATENATE(GT$2,GS$1),$B$3:$UUU$272,ROW($J140)-2,FALSE))</f>
        <v>0</v>
      </c>
      <c r="GT140" s="168" t="e">
        <f>IF($S$264=Equivalencies!$AE$23,#REF!,HLOOKUP(CONCATENATE($O$2,GT$1),$B$3:$UUU$272,ROW(#REF!)-2,FALSE))</f>
        <v>#REF!</v>
      </c>
      <c r="GU140" s="168" t="e">
        <f>IF($S$264=Equivalencies!$AE$23,#REF!,HLOOKUP(CONCATENATE($O$2,GU$1),$B$3:$UUU$272,ROW(GQ140)-2,FALSE))</f>
        <v>#REF!</v>
      </c>
      <c r="GV140" s="81">
        <f>IF(GX$266=Equivalencies!$AE$23,'Site 19'!$F138,HLOOKUP(CONCATENATE(GT$2,GV$1),$B$3:$UUU$272,ROW($M140)-2,FALSE))</f>
        <v>0</v>
      </c>
      <c r="GW140" s="81">
        <f>IF(GX$266=Equivalencies!$AE$23,'Site 19'!$G138,HLOOKUP(CONCATENATE(GT$2,GW$1),$B$3:$UUU$272,ROW($N140)-2,FALSE))</f>
        <v>0</v>
      </c>
      <c r="GX140" s="81">
        <f>IF(GX$266=Equivalencies!$AE$23,'Site 19'!$H138,HLOOKUP(CONCATENATE(GT$2,GX$1),$B$3:$UUU$272,ROW($O140)-2,FALSE))</f>
        <v>0</v>
      </c>
      <c r="GY140" s="40"/>
      <c r="GZ140" s="40"/>
      <c r="HA140" s="40"/>
      <c r="HB140" s="72"/>
      <c r="HC140" s="73" t="str">
        <f t="shared" si="69"/>
        <v>20Added Service #2:List staff by title based on FTE allocation assigned to the new service10</v>
      </c>
      <c r="HD140" s="168">
        <f>IF(HI$266=Equivalencies!$AE$23,'Site 20'!$C138,HLOOKUP(CONCATENATE(HE$2,HD$1),$B$3:$UUU$272,ROW($J140)-2,FALSE))</f>
        <v>0</v>
      </c>
      <c r="HE140" s="168" t="e">
        <f>IF($S$264=Equivalencies!$AE$23,#REF!,HLOOKUP(CONCATENATE($O$2,HE$1),$B$3:$UUU$272,ROW(#REF!)-2,FALSE))</f>
        <v>#REF!</v>
      </c>
      <c r="HF140" s="168" t="e">
        <f>IF($S$264=Equivalencies!$AE$23,#REF!,HLOOKUP(CONCATENATE($O$2,HF$1),$B$3:$UUU$272,ROW(HB140)-2,FALSE))</f>
        <v>#REF!</v>
      </c>
      <c r="HG140" s="81">
        <f>IF(HI$266=Equivalencies!$AE$23,'Site 20'!$F138,HLOOKUP(CONCATENATE(HE$2,HG$1),$B$3:$UUU$272,ROW($M140)-2,FALSE))</f>
        <v>0</v>
      </c>
      <c r="HH140" s="81">
        <f>IF(HI$266=Equivalencies!$AE$23,'Site 20'!$G138,HLOOKUP(CONCATENATE(HE$2,HH$1),$B$3:$UUU$272,ROW($N140)-2,FALSE))</f>
        <v>0</v>
      </c>
      <c r="HI140" s="81">
        <f>IF(HI$266=Equivalencies!$AE$23,'Site 20'!$H138,HLOOKUP(CONCATENATE(HE$2,HI$1),$B$3:$UUU$272,ROW($O140)-2,FALSE))</f>
        <v>0</v>
      </c>
      <c r="HJ140" s="40"/>
      <c r="HK140" s="40"/>
      <c r="HL140" s="40"/>
      <c r="HM140" s="72"/>
      <c r="HN140" s="73" t="str">
        <f t="shared" si="70"/>
        <v>21Added Service #2:List staff by title based on FTE allocation assigned to the new service10</v>
      </c>
      <c r="HO140" s="168">
        <f>IF(HT$266=Equivalencies!$AE$23,'Site 21'!$C138,HLOOKUP(CONCATENATE(HP$2,HO$1),$B$3:$UUU$272,ROW($J140)-2,FALSE))</f>
        <v>0</v>
      </c>
      <c r="HP140" s="168" t="e">
        <f>IF($S$264=Equivalencies!$AE$23,#REF!,HLOOKUP(CONCATENATE($O$2,HP$1),$B$3:$UUU$272,ROW(#REF!)-2,FALSE))</f>
        <v>#REF!</v>
      </c>
      <c r="HQ140" s="168" t="e">
        <f>IF($S$264=Equivalencies!$AE$23,#REF!,HLOOKUP(CONCATENATE($O$2,HQ$1),$B$3:$UUU$272,ROW(HM140)-2,FALSE))</f>
        <v>#REF!</v>
      </c>
      <c r="HR140" s="81">
        <f>IF(HT$266=Equivalencies!$AE$23,'Site 21'!$F138,HLOOKUP(CONCATENATE(HP$2,HR$1),$B$3:$UUU$272,ROW($M140)-2,FALSE))</f>
        <v>0</v>
      </c>
      <c r="HS140" s="81">
        <f>IF(HT$266=Equivalencies!$AE$23,'Site 21'!$G138,HLOOKUP(CONCATENATE(HP$2,HS$1),$B$3:$UUU$272,ROW($N140)-2,FALSE))</f>
        <v>0</v>
      </c>
      <c r="HT140" s="81">
        <f>IF(HT$266=Equivalencies!$AE$23,'Site 21'!$H138,HLOOKUP(CONCATENATE(HP$2,HT$1),$B$3:$UUU$272,ROW($O140)-2,FALSE))</f>
        <v>0</v>
      </c>
      <c r="HU140" s="40"/>
      <c r="HV140" s="40"/>
      <c r="HW140" s="40"/>
      <c r="HX140" s="72"/>
      <c r="HY140" s="73" t="str">
        <f t="shared" si="71"/>
        <v>22Added Service #2:List staff by title based on FTE allocation assigned to the new service10</v>
      </c>
      <c r="HZ140" s="168">
        <f>IF(IE$266=Equivalencies!$AE$23,'Site 22'!$C138,HLOOKUP(CONCATENATE(IA$2,HZ$1),$B$3:$UUU$272,ROW($J140)-2,FALSE))</f>
        <v>0</v>
      </c>
      <c r="IA140" s="168" t="e">
        <f>IF($S$264=Equivalencies!$AE$23,#REF!,HLOOKUP(CONCATENATE($O$2,IA$1),$B$3:$UUU$272,ROW(#REF!)-2,FALSE))</f>
        <v>#REF!</v>
      </c>
      <c r="IB140" s="168" t="e">
        <f>IF($S$264=Equivalencies!$AE$23,#REF!,HLOOKUP(CONCATENATE($O$2,IB$1),$B$3:$UUU$272,ROW(HX140)-2,FALSE))</f>
        <v>#REF!</v>
      </c>
      <c r="IC140" s="81">
        <f>IF(IE$266=Equivalencies!$AE$23,'Site 22'!$F138,HLOOKUP(CONCATENATE(IA$2,IC$1),$B$3:$UUU$272,ROW($M140)-2,FALSE))</f>
        <v>0</v>
      </c>
      <c r="ID140" s="81">
        <f>IF(IE$266=Equivalencies!$AE$23,'Site 22'!$G138,HLOOKUP(CONCATENATE(IA$2,ID$1),$B$3:$UUU$272,ROW($N140)-2,FALSE))</f>
        <v>0</v>
      </c>
      <c r="IE140" s="81">
        <f>IF(IE$266=Equivalencies!$AE$23,'Site 22'!$H138,HLOOKUP(CONCATENATE(IA$2,IE$1),$B$3:$UUU$272,ROW($O140)-2,FALSE))</f>
        <v>0</v>
      </c>
      <c r="IF140" s="40"/>
      <c r="IG140" s="40"/>
      <c r="IH140" s="40"/>
      <c r="II140" s="72"/>
      <c r="IJ140" s="73" t="str">
        <f t="shared" si="72"/>
        <v>23Added Service #2:List staff by title based on FTE allocation assigned to the new service10</v>
      </c>
      <c r="IK140" s="168">
        <f>IF(IP$266=Equivalencies!$AE$23,'Site 23'!$C138,HLOOKUP(CONCATENATE(IL$2,IK$1),$B$3:$UUU$272,ROW($J140)-2,FALSE))</f>
        <v>0</v>
      </c>
      <c r="IL140" s="168" t="e">
        <f>IF($S$264=Equivalencies!$AE$23,#REF!,HLOOKUP(CONCATENATE($O$2,IL$1),$B$3:$UUU$272,ROW(#REF!)-2,FALSE))</f>
        <v>#REF!</v>
      </c>
      <c r="IM140" s="168" t="e">
        <f>IF($S$264=Equivalencies!$AE$23,#REF!,HLOOKUP(CONCATENATE($O$2,IM$1),$B$3:$UUU$272,ROW(II140)-2,FALSE))</f>
        <v>#REF!</v>
      </c>
      <c r="IN140" s="81">
        <f>IF(IP$266=Equivalencies!$AE$23,'Site 23'!$F138,HLOOKUP(CONCATENATE(IL$2,IN$1),$B$3:$UUU$272,ROW($M140)-2,FALSE))</f>
        <v>0</v>
      </c>
      <c r="IO140" s="81">
        <f>IF(IP$266=Equivalencies!$AE$23,'Site 23'!$G138,HLOOKUP(CONCATENATE(IL$2,IO$1),$B$3:$UUU$272,ROW($N140)-2,FALSE))</f>
        <v>0</v>
      </c>
      <c r="IP140" s="81">
        <f>IF(IP$266=Equivalencies!$AE$23,'Site 23'!$H138,HLOOKUP(CONCATENATE(IL$2,IP$1),$B$3:$UUU$272,ROW($O140)-2,FALSE))</f>
        <v>0</v>
      </c>
      <c r="IQ140" s="40"/>
      <c r="IR140" s="40"/>
      <c r="IS140" s="40"/>
      <c r="IT140" s="72"/>
      <c r="IU140" s="73" t="str">
        <f t="shared" si="73"/>
        <v>24Added Service #2:List staff by title based on FTE allocation assigned to the new service10</v>
      </c>
      <c r="IV140" s="168">
        <f>IF(JA$266=Equivalencies!$AE$23,'Site 24'!$C138,HLOOKUP(CONCATENATE(IW$2,IV$1),$B$3:$UUU$272,ROW($J140)-2,FALSE))</f>
        <v>0</v>
      </c>
      <c r="IW140" s="168" t="e">
        <f>IF($S$264=Equivalencies!$AE$23,#REF!,HLOOKUP(CONCATENATE($O$2,IW$1),$B$3:$UUU$272,ROW(#REF!)-2,FALSE))</f>
        <v>#REF!</v>
      </c>
      <c r="IX140" s="168" t="e">
        <f>IF($S$264=Equivalencies!$AE$23,#REF!,HLOOKUP(CONCATENATE($O$2,IX$1),$B$3:$UUU$272,ROW(IT140)-2,FALSE))</f>
        <v>#REF!</v>
      </c>
      <c r="IY140" s="81">
        <f>IF(JA$266=Equivalencies!$AE$23,'Site 24'!$F138,HLOOKUP(CONCATENATE(IW$2,IY$1),$B$3:$UUU$272,ROW($M140)-2,FALSE))</f>
        <v>0</v>
      </c>
      <c r="IZ140" s="81">
        <f>IF(JA$266=Equivalencies!$AE$23,'Site 24'!$G138,HLOOKUP(CONCATENATE(IW$2,IZ$1),$B$3:$UUU$272,ROW($N140)-2,FALSE))</f>
        <v>0</v>
      </c>
      <c r="JA140" s="81">
        <f>IF(JA$266=Equivalencies!$AE$23,'Site 24'!$H138,HLOOKUP(CONCATENATE(IW$2,JA$1),$B$3:$UUU$272,ROW($O140)-2,FALSE))</f>
        <v>0</v>
      </c>
      <c r="JB140" s="40"/>
      <c r="JC140" s="40"/>
      <c r="JD140" s="40"/>
      <c r="JE140" s="72"/>
      <c r="JF140" s="73" t="str">
        <f t="shared" si="74"/>
        <v>25Added Service #2:List staff by title based on FTE allocation assigned to the new service10</v>
      </c>
      <c r="JG140" s="168">
        <f>IF(JL$266=Equivalencies!$AE$23,'Site 25'!$C138,HLOOKUP(CONCATENATE(JH$2,JG$1),$B$3:$UUU$272,ROW($J140)-2,FALSE))</f>
        <v>0</v>
      </c>
      <c r="JH140" s="168" t="e">
        <f>IF($S$264=Equivalencies!$AE$23,#REF!,HLOOKUP(CONCATENATE($O$2,JH$1),$B$3:$UUU$272,ROW(#REF!)-2,FALSE))</f>
        <v>#REF!</v>
      </c>
      <c r="JI140" s="168" t="e">
        <f>IF($S$264=Equivalencies!$AE$23,#REF!,HLOOKUP(CONCATENATE($O$2,JI$1),$B$3:$UUU$272,ROW(JE140)-2,FALSE))</f>
        <v>#REF!</v>
      </c>
      <c r="JJ140" s="81">
        <f>IF(JL$266=Equivalencies!$AE$23,'Site 25'!$F138,HLOOKUP(CONCATENATE(JH$2,JJ$1),$B$3:$UUU$272,ROW($M140)-2,FALSE))</f>
        <v>0</v>
      </c>
      <c r="JK140" s="81">
        <f>IF(JL$266=Equivalencies!$AE$23,'Site 25'!$G138,HLOOKUP(CONCATENATE(JH$2,JK$1),$B$3:$UUU$272,ROW($N140)-2,FALSE))</f>
        <v>0</v>
      </c>
      <c r="JL140" s="81">
        <f>IF(JL$266=Equivalencies!$AE$23,'Site 25'!$H138,HLOOKUP(CONCATENATE(JH$2,JL$1),$B$3:$UUU$272,ROW($O140)-2,FALSE))</f>
        <v>0</v>
      </c>
      <c r="JM140" s="40"/>
      <c r="JN140" s="40"/>
      <c r="JO140" s="40"/>
      <c r="JP140" s="72"/>
      <c r="JQ140" s="73" t="str">
        <f t="shared" si="75"/>
        <v>26Added Service #2:List staff by title based on FTE allocation assigned to the new service10</v>
      </c>
      <c r="JR140" s="168">
        <f>IF(JW$266=Equivalencies!$AE$23,'Site 26'!$C138,HLOOKUP(CONCATENATE(JS$2,JR$1),$B$3:$UUU$272,ROW($J140)-2,FALSE))</f>
        <v>0</v>
      </c>
      <c r="JS140" s="168" t="e">
        <f>IF($S$264=Equivalencies!$AE$23,#REF!,HLOOKUP(CONCATENATE($O$2,JS$1),$B$3:$UUU$272,ROW(#REF!)-2,FALSE))</f>
        <v>#REF!</v>
      </c>
      <c r="JT140" s="168" t="e">
        <f>IF($S$264=Equivalencies!$AE$23,#REF!,HLOOKUP(CONCATENATE($O$2,JT$1),$B$3:$UUU$272,ROW(JP140)-2,FALSE))</f>
        <v>#REF!</v>
      </c>
      <c r="JU140" s="81">
        <f>IF(JW$266=Equivalencies!$AE$23,'Site 26'!$F138,HLOOKUP(CONCATENATE(JS$2,JU$1),$B$3:$UUU$272,ROW($M140)-2,FALSE))</f>
        <v>0</v>
      </c>
      <c r="JV140" s="81">
        <f>IF(JW$266=Equivalencies!$AE$23,'Site 26'!$G138,HLOOKUP(CONCATENATE(JS$2,JV$1),$B$3:$UUU$272,ROW($N140)-2,FALSE))</f>
        <v>0</v>
      </c>
      <c r="JW140" s="81">
        <f>IF(JW$266=Equivalencies!$AE$23,'Site 26'!$H138,HLOOKUP(CONCATENATE(JS$2,JW$1),$B$3:$UUU$272,ROW($O140)-2,FALSE))</f>
        <v>0</v>
      </c>
      <c r="JX140" s="40"/>
      <c r="JY140" s="40"/>
      <c r="JZ140" s="40"/>
      <c r="KA140" s="72"/>
      <c r="KB140" s="73" t="str">
        <f t="shared" si="76"/>
        <v>27Added Service #2:List staff by title based on FTE allocation assigned to the new service10</v>
      </c>
      <c r="KC140" s="168">
        <f>IF(KH$266=Equivalencies!$AE$23,'Site 27'!$C138,HLOOKUP(CONCATENATE(KD$2,KC$1),$B$3:$UUU$272,ROW($J140)-2,FALSE))</f>
        <v>0</v>
      </c>
      <c r="KD140" s="168" t="e">
        <f>IF($S$264=Equivalencies!$AE$23,#REF!,HLOOKUP(CONCATENATE($O$2,KD$1),$B$3:$UUU$272,ROW(#REF!)-2,FALSE))</f>
        <v>#REF!</v>
      </c>
      <c r="KE140" s="168" t="e">
        <f>IF($S$264=Equivalencies!$AE$23,#REF!,HLOOKUP(CONCATENATE($O$2,KE$1),$B$3:$UUU$272,ROW(KA140)-2,FALSE))</f>
        <v>#REF!</v>
      </c>
      <c r="KF140" s="81">
        <f>IF(KH$266=Equivalencies!$AE$23,'Site 27'!$F138,HLOOKUP(CONCATENATE(KD$2,KF$1),$B$3:$UUU$272,ROW($M140)-2,FALSE))</f>
        <v>0</v>
      </c>
      <c r="KG140" s="81">
        <f>IF(KH$266=Equivalencies!$AE$23,'Site 27'!$G138,HLOOKUP(CONCATENATE(KD$2,KG$1),$B$3:$UUU$272,ROW($N140)-2,FALSE))</f>
        <v>0</v>
      </c>
      <c r="KH140" s="81">
        <f>IF(KH$266=Equivalencies!$AE$23,'Site 27'!$H138,HLOOKUP(CONCATENATE(KD$2,KH$1),$B$3:$UUU$272,ROW($O140)-2,FALSE))</f>
        <v>0</v>
      </c>
      <c r="KI140" s="40"/>
      <c r="KJ140" s="40"/>
      <c r="KK140" s="40"/>
      <c r="KL140" s="72"/>
      <c r="KM140" s="73" t="str">
        <f t="shared" si="77"/>
        <v>28Added Service #2:List staff by title based on FTE allocation assigned to the new service10</v>
      </c>
      <c r="KN140" s="168">
        <f>IF(KS$266=Equivalencies!$AE$23,'Site 28'!$C138,HLOOKUP(CONCATENATE(KO$2,KN$1),$B$3:$UUU$272,ROW($J140)-2,FALSE))</f>
        <v>0</v>
      </c>
      <c r="KO140" s="168" t="e">
        <f>IF($S$264=Equivalencies!$AE$23,#REF!,HLOOKUP(CONCATENATE($O$2,KO$1),$B$3:$UUU$272,ROW(#REF!)-2,FALSE))</f>
        <v>#REF!</v>
      </c>
      <c r="KP140" s="168" t="e">
        <f>IF($S$264=Equivalencies!$AE$23,#REF!,HLOOKUP(CONCATENATE($O$2,KP$1),$B$3:$UUU$272,ROW(KL140)-2,FALSE))</f>
        <v>#REF!</v>
      </c>
      <c r="KQ140" s="81">
        <f>IF(KS$266=Equivalencies!$AE$23,'Site 28'!$F138,HLOOKUP(CONCATENATE(KO$2,KQ$1),$B$3:$UUU$272,ROW($M140)-2,FALSE))</f>
        <v>0</v>
      </c>
      <c r="KR140" s="81">
        <f>IF(KS$266=Equivalencies!$AE$23,'Site 28'!$G138,HLOOKUP(CONCATENATE(KO$2,KR$1),$B$3:$UUU$272,ROW($N140)-2,FALSE))</f>
        <v>0</v>
      </c>
      <c r="KS140" s="81">
        <f>IF(KS$266=Equivalencies!$AE$23,'Site 28'!$H138,HLOOKUP(CONCATENATE(KO$2,KS$1),$B$3:$UUU$272,ROW($O140)-2,FALSE))</f>
        <v>0</v>
      </c>
      <c r="KT140" s="40"/>
      <c r="KU140" s="40"/>
      <c r="KV140" s="40"/>
      <c r="KW140" s="72"/>
      <c r="KX140" s="73" t="str">
        <f t="shared" si="78"/>
        <v>29Added Service #2:List staff by title based on FTE allocation assigned to the new service10</v>
      </c>
      <c r="KY140" s="168">
        <f>IF(LD$266=Equivalencies!$AE$23,'Site 29'!$C138,HLOOKUP(CONCATENATE(KZ$2,KY$1),$B$3:$UUU$272,ROW($J140)-2,FALSE))</f>
        <v>0</v>
      </c>
      <c r="KZ140" s="168" t="e">
        <f>IF($S$264=Equivalencies!$AE$23,#REF!,HLOOKUP(CONCATENATE($O$2,KZ$1),$B$3:$UUU$272,ROW(#REF!)-2,FALSE))</f>
        <v>#REF!</v>
      </c>
      <c r="LA140" s="168" t="e">
        <f>IF($S$264=Equivalencies!$AE$23,#REF!,HLOOKUP(CONCATENATE($O$2,LA$1),$B$3:$UUU$272,ROW(KW140)-2,FALSE))</f>
        <v>#REF!</v>
      </c>
      <c r="LB140" s="81">
        <f>IF(LD$266=Equivalencies!$AE$23,'Site 29'!$F138,HLOOKUP(CONCATENATE(KZ$2,LB$1),$B$3:$UUU$272,ROW($M140)-2,FALSE))</f>
        <v>0</v>
      </c>
      <c r="LC140" s="81">
        <f>IF(LD$266=Equivalencies!$AE$23,'Site 29'!$G138,HLOOKUP(CONCATENATE(KZ$2,LC$1),$B$3:$UUU$272,ROW($N140)-2,FALSE))</f>
        <v>0</v>
      </c>
      <c r="LD140" s="81">
        <f>IF(LD$266=Equivalencies!$AE$23,'Site 29'!$H138,HLOOKUP(CONCATENATE(KZ$2,LD$1),$B$3:$UUU$272,ROW($O140)-2,FALSE))</f>
        <v>0</v>
      </c>
      <c r="LE140" s="40"/>
      <c r="LF140" s="40"/>
      <c r="LG140" s="40"/>
      <c r="LH140" s="72"/>
      <c r="LI140" s="73" t="str">
        <f t="shared" si="79"/>
        <v>30Added Service #2:List staff by title based on FTE allocation assigned to the new service10</v>
      </c>
      <c r="LJ140" s="168">
        <f>IF(LO$266=Equivalencies!$AE$23,'Site 30'!$C138,HLOOKUP(CONCATENATE(LK$2,LJ$1),$B$3:$UUU$272,ROW($J140)-2,FALSE))</f>
        <v>0</v>
      </c>
      <c r="LK140" s="168" t="e">
        <f>IF($S$264=Equivalencies!$AE$23,#REF!,HLOOKUP(CONCATENATE($O$2,LK$1),$B$3:$UUU$272,ROW(#REF!)-2,FALSE))</f>
        <v>#REF!</v>
      </c>
      <c r="LL140" s="168" t="e">
        <f>IF($S$264=Equivalencies!$AE$23,#REF!,HLOOKUP(CONCATENATE($O$2,LL$1),$B$3:$UUU$272,ROW(LH140)-2,FALSE))</f>
        <v>#REF!</v>
      </c>
      <c r="LM140" s="81">
        <f>IF(LO$266=Equivalencies!$AE$23,'Site 30'!$F138,HLOOKUP(CONCATENATE(LK$2,LM$1),$B$3:$UUU$272,ROW($M140)-2,FALSE))</f>
        <v>0</v>
      </c>
      <c r="LN140" s="81">
        <f>IF(LO$266=Equivalencies!$AE$23,'Site 30'!$G138,HLOOKUP(CONCATENATE(LK$2,LN$1),$B$3:$UUU$272,ROW($N140)-2,FALSE))</f>
        <v>0</v>
      </c>
      <c r="LO140" s="81">
        <f>IF(LO$266=Equivalencies!$AE$23,'Site 30'!$H138,HLOOKUP(CONCATENATE(LK$2,LO$1),$B$3:$UUU$272,ROW($O140)-2,FALSE))</f>
        <v>0</v>
      </c>
      <c r="LP140" s="40"/>
      <c r="LQ140" s="40"/>
      <c r="LR140" s="40"/>
      <c r="LS140" s="72"/>
      <c r="LT140" s="73" t="str">
        <f t="shared" si="80"/>
        <v>31Added Service #2:List staff by title based on FTE allocation assigned to the new service10</v>
      </c>
      <c r="LU140" s="168">
        <f>IF(LZ$266=Equivalencies!$AE$23,'Site 31'!$C138,HLOOKUP(CONCATENATE(LV$2,LU$1),$B$3:$UUU$272,ROW($J140)-2,FALSE))</f>
        <v>0</v>
      </c>
      <c r="LV140" s="168" t="e">
        <f>IF($S$264=Equivalencies!$AE$23,#REF!,HLOOKUP(CONCATENATE($O$2,LV$1),$B$3:$UUU$272,ROW(#REF!)-2,FALSE))</f>
        <v>#REF!</v>
      </c>
      <c r="LW140" s="168" t="e">
        <f>IF($S$264=Equivalencies!$AE$23,#REF!,HLOOKUP(CONCATENATE($O$2,LW$1),$B$3:$UUU$272,ROW(LS140)-2,FALSE))</f>
        <v>#REF!</v>
      </c>
      <c r="LX140" s="81">
        <f>IF(LZ$266=Equivalencies!$AE$23,'Site 31'!$F138,HLOOKUP(CONCATENATE(LV$2,LX$1),$B$3:$UUU$272,ROW($M140)-2,FALSE))</f>
        <v>0</v>
      </c>
      <c r="LY140" s="81">
        <f>IF(LZ$266=Equivalencies!$AE$23,'Site 31'!$G138,HLOOKUP(CONCATENATE(LV$2,LY$1),$B$3:$UUU$272,ROW($N140)-2,FALSE))</f>
        <v>0</v>
      </c>
      <c r="LZ140" s="81">
        <f>IF(LZ$266=Equivalencies!$AE$23,'Site 31'!$H138,HLOOKUP(CONCATENATE(LV$2,LZ$1),$B$3:$UUU$272,ROW($O140)-2,FALSE))</f>
        <v>0</v>
      </c>
      <c r="MA140" s="40"/>
      <c r="MB140" s="40"/>
      <c r="MC140" s="40"/>
      <c r="MD140" s="72"/>
      <c r="ME140" s="73" t="str">
        <f t="shared" si="81"/>
        <v>32Added Service #2:List staff by title based on FTE allocation assigned to the new service10</v>
      </c>
      <c r="MF140" s="168">
        <f>IF(MK$266=Equivalencies!$AE$23,'Site 32'!$C138,HLOOKUP(CONCATENATE(MG$2,MF$1),$B$3:$UUU$272,ROW($J140)-2,FALSE))</f>
        <v>0</v>
      </c>
      <c r="MG140" s="168" t="e">
        <f>IF($S$264=Equivalencies!$AE$23,#REF!,HLOOKUP(CONCATENATE($O$2,MG$1),$B$3:$UUU$272,ROW(#REF!)-2,FALSE))</f>
        <v>#REF!</v>
      </c>
      <c r="MH140" s="168" t="e">
        <f>IF($S$264=Equivalencies!$AE$23,#REF!,HLOOKUP(CONCATENATE($O$2,MH$1),$B$3:$UUU$272,ROW(MD140)-2,FALSE))</f>
        <v>#REF!</v>
      </c>
      <c r="MI140" s="81">
        <f>IF(MK$266=Equivalencies!$AE$23,'Site 32'!$F138,HLOOKUP(CONCATENATE(MG$2,MI$1),$B$3:$UUU$272,ROW($M140)-2,FALSE))</f>
        <v>0</v>
      </c>
      <c r="MJ140" s="81">
        <f>IF(MK$266=Equivalencies!$AE$23,'Site 32'!$G138,HLOOKUP(CONCATENATE(MG$2,MJ$1),$B$3:$UUU$272,ROW($N140)-2,FALSE))</f>
        <v>0</v>
      </c>
      <c r="MK140" s="81">
        <f>IF(MK$266=Equivalencies!$AE$23,'Site 32'!$H138,HLOOKUP(CONCATENATE(MG$2,MK$1),$B$3:$UUU$272,ROW($O140)-2,FALSE))</f>
        <v>0</v>
      </c>
      <c r="ML140" s="40"/>
      <c r="MM140" s="40"/>
      <c r="MN140" s="40"/>
      <c r="MO140" s="72"/>
      <c r="MP140" s="73" t="str">
        <f t="shared" si="82"/>
        <v>33Added Service #2:List staff by title based on FTE allocation assigned to the new service10</v>
      </c>
      <c r="MQ140" s="168">
        <f>IF(MV$266=Equivalencies!$AE$23,'Site 33'!$C138,HLOOKUP(CONCATENATE(MR$2,MQ$1),$B$3:$UUU$272,ROW($J140)-2,FALSE))</f>
        <v>0</v>
      </c>
      <c r="MR140" s="168" t="e">
        <f>IF($S$264=Equivalencies!$AE$23,#REF!,HLOOKUP(CONCATENATE($O$2,MR$1),$B$3:$UUU$272,ROW(#REF!)-2,FALSE))</f>
        <v>#REF!</v>
      </c>
      <c r="MS140" s="168" t="e">
        <f>IF($S$264=Equivalencies!$AE$23,#REF!,HLOOKUP(CONCATENATE($O$2,MS$1),$B$3:$UUU$272,ROW(MO140)-2,FALSE))</f>
        <v>#REF!</v>
      </c>
      <c r="MT140" s="81">
        <f>IF(MV$266=Equivalencies!$AE$23,'Site 33'!$F138,HLOOKUP(CONCATENATE(MR$2,MT$1),$B$3:$UUU$272,ROW($M140)-2,FALSE))</f>
        <v>0</v>
      </c>
      <c r="MU140" s="81">
        <f>IF(MV$266=Equivalencies!$AE$23,'Site 33'!$G138,HLOOKUP(CONCATENATE(MR$2,MU$1),$B$3:$UUU$272,ROW($N140)-2,FALSE))</f>
        <v>0</v>
      </c>
      <c r="MV140" s="81">
        <f>IF(MV$266=Equivalencies!$AE$23,'Site 33'!$H138,HLOOKUP(CONCATENATE(MR$2,MV$1),$B$3:$UUU$272,ROW($O140)-2,FALSE))</f>
        <v>0</v>
      </c>
      <c r="MW140" s="40"/>
      <c r="MX140" s="40"/>
      <c r="MY140" s="40"/>
      <c r="MZ140" s="72"/>
      <c r="NA140" s="73" t="str">
        <f t="shared" si="83"/>
        <v>34Added Service #2:List staff by title based on FTE allocation assigned to the new service10</v>
      </c>
      <c r="NB140" s="168">
        <f>IF(NG$266=Equivalencies!$AE$23,'Site 34'!$C138,HLOOKUP(CONCATENATE(NC$2,NB$1),$B$3:$UUU$272,ROW($J140)-2,FALSE))</f>
        <v>0</v>
      </c>
      <c r="NC140" s="168" t="e">
        <f>IF($S$264=Equivalencies!$AE$23,#REF!,HLOOKUP(CONCATENATE($O$2,NC$1),$B$3:$UUU$272,ROW(#REF!)-2,FALSE))</f>
        <v>#REF!</v>
      </c>
      <c r="ND140" s="168" t="e">
        <f>IF($S$264=Equivalencies!$AE$23,#REF!,HLOOKUP(CONCATENATE($O$2,ND$1),$B$3:$UUU$272,ROW(MZ140)-2,FALSE))</f>
        <v>#REF!</v>
      </c>
      <c r="NE140" s="81">
        <f>IF(NG$266=Equivalencies!$AE$23,'Site 34'!$F138,HLOOKUP(CONCATENATE(NC$2,NE$1),$B$3:$UUU$272,ROW($M140)-2,FALSE))</f>
        <v>0</v>
      </c>
      <c r="NF140" s="81">
        <f>IF(NG$266=Equivalencies!$AE$23,'Site 34'!$G138,HLOOKUP(CONCATENATE(NC$2,NF$1),$B$3:$UUU$272,ROW($N140)-2,FALSE))</f>
        <v>0</v>
      </c>
      <c r="NG140" s="81">
        <f>IF(NG$266=Equivalencies!$AE$23,'Site 34'!$H138,HLOOKUP(CONCATENATE(NC$2,NG$1),$B$3:$UUU$272,ROW($O140)-2,FALSE))</f>
        <v>0</v>
      </c>
      <c r="NH140" s="40"/>
      <c r="NI140" s="40"/>
      <c r="NJ140" s="40"/>
      <c r="NK140" s="72"/>
      <c r="NL140" s="73" t="str">
        <f t="shared" si="84"/>
        <v>35Added Service #2:List staff by title based on FTE allocation assigned to the new service10</v>
      </c>
      <c r="NM140" s="168">
        <f>IF(NR$266=Equivalencies!$AE$23,'Site 35'!$C138,HLOOKUP(CONCATENATE(NN$2,NM$1),$B$3:$UUU$272,ROW($J140)-2,FALSE))</f>
        <v>0</v>
      </c>
      <c r="NN140" s="168" t="e">
        <f>IF($S$264=Equivalencies!$AE$23,#REF!,HLOOKUP(CONCATENATE($O$2,NN$1),$B$3:$UUU$272,ROW(#REF!)-2,FALSE))</f>
        <v>#REF!</v>
      </c>
      <c r="NO140" s="168" t="e">
        <f>IF($S$264=Equivalencies!$AE$23,#REF!,HLOOKUP(CONCATENATE($O$2,NO$1),$B$3:$UUU$272,ROW(NK140)-2,FALSE))</f>
        <v>#REF!</v>
      </c>
      <c r="NP140" s="81">
        <f>IF(NR$266=Equivalencies!$AE$23,'Site 35'!$F138,HLOOKUP(CONCATENATE(NN$2,NP$1),$B$3:$UUU$272,ROW($M140)-2,FALSE))</f>
        <v>0</v>
      </c>
      <c r="NQ140" s="81">
        <f>IF(NR$266=Equivalencies!$AE$23,'Site 35'!$G138,HLOOKUP(CONCATENATE(NN$2,NQ$1),$B$3:$UUU$272,ROW($N140)-2,FALSE))</f>
        <v>0</v>
      </c>
      <c r="NR140" s="81">
        <f>IF(NR$266=Equivalencies!$AE$23,'Site 35'!$H138,HLOOKUP(CONCATENATE(NN$2,NR$1),$B$3:$UUU$272,ROW($O140)-2,FALSE))</f>
        <v>0</v>
      </c>
      <c r="NS140" s="40"/>
      <c r="NT140" s="40"/>
      <c r="NU140" s="40"/>
      <c r="NV140" s="72"/>
      <c r="NW140" s="73" t="str">
        <f t="shared" si="85"/>
        <v>36Added Service #2:List staff by title based on FTE allocation assigned to the new service10</v>
      </c>
      <c r="NX140" s="168">
        <f>IF(OC$266=Equivalencies!$AE$23,'Site 36'!$C138,HLOOKUP(CONCATENATE(NY$2,NX$1),$B$3:$UUU$272,ROW($J140)-2,FALSE))</f>
        <v>0</v>
      </c>
      <c r="NY140" s="168" t="e">
        <f>IF($S$264=Equivalencies!$AE$23,#REF!,HLOOKUP(CONCATENATE($O$2,NY$1),$B$3:$UUU$272,ROW(#REF!)-2,FALSE))</f>
        <v>#REF!</v>
      </c>
      <c r="NZ140" s="168" t="e">
        <f>IF($S$264=Equivalencies!$AE$23,#REF!,HLOOKUP(CONCATENATE($O$2,NZ$1),$B$3:$UUU$272,ROW(NV140)-2,FALSE))</f>
        <v>#REF!</v>
      </c>
      <c r="OA140" s="81">
        <f>IF(OC$266=Equivalencies!$AE$23,'Site 36'!$F138,HLOOKUP(CONCATENATE(NY$2,OA$1),$B$3:$UUU$272,ROW($M140)-2,FALSE))</f>
        <v>0</v>
      </c>
      <c r="OB140" s="81">
        <f>IF(OC$266=Equivalencies!$AE$23,'Site 36'!$G138,HLOOKUP(CONCATENATE(NY$2,OB$1),$B$3:$UUU$272,ROW($N140)-2,FALSE))</f>
        <v>0</v>
      </c>
      <c r="OC140" s="81">
        <f>IF(OC$266=Equivalencies!$AE$23,'Site 36'!$H138,HLOOKUP(CONCATENATE(NY$2,OC$1),$B$3:$UUU$272,ROW($O140)-2,FALSE))</f>
        <v>0</v>
      </c>
      <c r="OD140" s="40"/>
      <c r="OE140" s="40"/>
      <c r="OF140" s="40"/>
      <c r="OG140" s="72"/>
      <c r="OH140" s="73" t="str">
        <f t="shared" si="86"/>
        <v>37Added Service #2:List staff by title based on FTE allocation assigned to the new service10</v>
      </c>
      <c r="OI140" s="168">
        <f>IF(ON$266=Equivalencies!$AE$23,'Site 37'!$C138,HLOOKUP(CONCATENATE(OJ$2,OI$1),$B$3:$UUU$272,ROW($J140)-2,FALSE))</f>
        <v>0</v>
      </c>
      <c r="OJ140" s="168" t="e">
        <f>IF($S$264=Equivalencies!$AE$23,#REF!,HLOOKUP(CONCATENATE($O$2,OJ$1),$B$3:$UUU$272,ROW(#REF!)-2,FALSE))</f>
        <v>#REF!</v>
      </c>
      <c r="OK140" s="168" t="e">
        <f>IF($S$264=Equivalencies!$AE$23,#REF!,HLOOKUP(CONCATENATE($O$2,OK$1),$B$3:$UUU$272,ROW(OG140)-2,FALSE))</f>
        <v>#REF!</v>
      </c>
      <c r="OL140" s="81">
        <f>IF(ON$266=Equivalencies!$AE$23,'Site 37'!$F138,HLOOKUP(CONCATENATE(OJ$2,OL$1),$B$3:$UUU$272,ROW($M140)-2,FALSE))</f>
        <v>0</v>
      </c>
      <c r="OM140" s="81">
        <f>IF(ON$266=Equivalencies!$AE$23,'Site 37'!$G138,HLOOKUP(CONCATENATE(OJ$2,OM$1),$B$3:$UUU$272,ROW($N140)-2,FALSE))</f>
        <v>0</v>
      </c>
      <c r="ON140" s="81">
        <f>IF(ON$266=Equivalencies!$AE$23,'Site 37'!$H138,HLOOKUP(CONCATENATE(OJ$2,ON$1),$B$3:$UUU$272,ROW($O140)-2,FALSE))</f>
        <v>0</v>
      </c>
      <c r="OO140" s="40"/>
      <c r="OP140" s="40"/>
      <c r="OQ140" s="40"/>
      <c r="OR140" s="72"/>
      <c r="OS140" s="73" t="str">
        <f t="shared" si="87"/>
        <v>38Added Service #2:List staff by title based on FTE allocation assigned to the new service10</v>
      </c>
      <c r="OT140" s="168">
        <f>IF(OY$266=Equivalencies!$AE$23,'Site 38'!$C138,HLOOKUP(CONCATENATE(OU$2,OT$1),$B$3:$UUU$272,ROW($J140)-2,FALSE))</f>
        <v>0</v>
      </c>
      <c r="OU140" s="168" t="e">
        <f>IF($S$264=Equivalencies!$AE$23,#REF!,HLOOKUP(CONCATENATE($O$2,OU$1),$B$3:$UUU$272,ROW(#REF!)-2,FALSE))</f>
        <v>#REF!</v>
      </c>
      <c r="OV140" s="168" t="e">
        <f>IF($S$264=Equivalencies!$AE$23,#REF!,HLOOKUP(CONCATENATE($O$2,OV$1),$B$3:$UUU$272,ROW(OR140)-2,FALSE))</f>
        <v>#REF!</v>
      </c>
      <c r="OW140" s="81">
        <f>IF(OY$266=Equivalencies!$AE$23,'Site 38'!$F138,HLOOKUP(CONCATENATE(OU$2,OW$1),$B$3:$UUU$272,ROW($M140)-2,FALSE))</f>
        <v>0</v>
      </c>
      <c r="OX140" s="81">
        <f>IF(OY$266=Equivalencies!$AE$23,'Site 38'!$G138,HLOOKUP(CONCATENATE(OU$2,OX$1),$B$3:$UUU$272,ROW($N140)-2,FALSE))</f>
        <v>0</v>
      </c>
      <c r="OY140" s="81">
        <f>IF(OY$266=Equivalencies!$AE$23,'Site 38'!$H138,HLOOKUP(CONCATENATE(OU$2,OY$1),$B$3:$UUU$272,ROW($O140)-2,FALSE))</f>
        <v>0</v>
      </c>
      <c r="OZ140" s="40"/>
      <c r="PA140" s="40"/>
      <c r="PB140" s="40"/>
      <c r="PC140" s="72"/>
      <c r="PD140" s="73" t="str">
        <f t="shared" si="88"/>
        <v>39Added Service #2:List staff by title based on FTE allocation assigned to the new service10</v>
      </c>
      <c r="PE140" s="168">
        <f>IF(PJ$266=Equivalencies!$AE$23,'Site 39'!$C138,HLOOKUP(CONCATENATE(PF$2,PE$1),$B$3:$UUU$272,ROW($J140)-2,FALSE))</f>
        <v>0</v>
      </c>
      <c r="PF140" s="168" t="e">
        <f>IF($S$264=Equivalencies!$AE$23,#REF!,HLOOKUP(CONCATENATE($O$2,PF$1),$B$3:$UUU$272,ROW(#REF!)-2,FALSE))</f>
        <v>#REF!</v>
      </c>
      <c r="PG140" s="168" t="e">
        <f>IF($S$264=Equivalencies!$AE$23,#REF!,HLOOKUP(CONCATENATE($O$2,PG$1),$B$3:$UUU$272,ROW(PC140)-2,FALSE))</f>
        <v>#REF!</v>
      </c>
      <c r="PH140" s="81">
        <f>IF(PJ$266=Equivalencies!$AE$23,'Site 39'!$F138,HLOOKUP(CONCATENATE(PF$2,PH$1),$B$3:$UUU$272,ROW($M140)-2,FALSE))</f>
        <v>0</v>
      </c>
      <c r="PI140" s="81">
        <f>IF(PJ$266=Equivalencies!$AE$23,'Site 39'!$G138,HLOOKUP(CONCATENATE(PF$2,PI$1),$B$3:$UUU$272,ROW($N140)-2,FALSE))</f>
        <v>0</v>
      </c>
      <c r="PJ140" s="81">
        <f>IF(PJ$266=Equivalencies!$AE$23,'Site 39'!$H138,HLOOKUP(CONCATENATE(PF$2,PJ$1),$B$3:$UUU$272,ROW($O140)-2,FALSE))</f>
        <v>0</v>
      </c>
      <c r="PK140" s="40"/>
      <c r="PL140" s="40"/>
      <c r="PM140" s="40"/>
      <c r="PN140" s="72"/>
      <c r="PO140" s="73" t="str">
        <f t="shared" si="89"/>
        <v>40Added Service #2:List staff by title based on FTE allocation assigned to the new service10</v>
      </c>
      <c r="PP140" s="168">
        <f>IF(PU$266=Equivalencies!$AE$23,'Site 40'!$C138,HLOOKUP(CONCATENATE(PQ$2,PP$1),$B$3:$UUU$272,ROW($J140)-2,FALSE))</f>
        <v>0</v>
      </c>
      <c r="PQ140" s="168" t="e">
        <f>IF($S$264=Equivalencies!$AE$23,#REF!,HLOOKUP(CONCATENATE($O$2,PQ$1),$B$3:$UUU$272,ROW(#REF!)-2,FALSE))</f>
        <v>#REF!</v>
      </c>
      <c r="PR140" s="168" t="e">
        <f>IF($S$264=Equivalencies!$AE$23,#REF!,HLOOKUP(CONCATENATE($O$2,PR$1),$B$3:$UUU$272,ROW(PN140)-2,FALSE))</f>
        <v>#REF!</v>
      </c>
      <c r="PS140" s="81">
        <f>IF(PU$266=Equivalencies!$AE$23,'Site 40'!$F138,HLOOKUP(CONCATENATE(PQ$2,PS$1),$B$3:$UUU$272,ROW($M140)-2,FALSE))</f>
        <v>0</v>
      </c>
      <c r="PT140" s="81">
        <f>IF(PU$266=Equivalencies!$AE$23,'Site 40'!$G138,HLOOKUP(CONCATENATE(PQ$2,PT$1),$B$3:$UUU$272,ROW($N140)-2,FALSE))</f>
        <v>0</v>
      </c>
      <c r="PU140" s="81">
        <f>IF(PU$266=Equivalencies!$AE$23,'Site 40'!$H138,HLOOKUP(CONCATENATE(PQ$2,PU$1),$B$3:$UUU$272,ROW($O140)-2,FALSE))</f>
        <v>0</v>
      </c>
      <c r="PV140" s="40"/>
      <c r="PW140" s="40"/>
      <c r="PX140" s="40"/>
      <c r="PY140" s="72"/>
      <c r="PZ140" s="73" t="str">
        <f t="shared" si="90"/>
        <v>41Added Service #2:List staff by title based on FTE allocation assigned to the new service10</v>
      </c>
      <c r="QA140" s="168">
        <f>IF(QF$266=Equivalencies!$AE$23,'Site 41'!$C138,HLOOKUP(CONCATENATE(QB$2,QA$1),$B$3:$UUU$272,ROW($J140)-2,FALSE))</f>
        <v>0</v>
      </c>
      <c r="QB140" s="168" t="e">
        <f>IF($S$264=Equivalencies!$AE$23,#REF!,HLOOKUP(CONCATENATE($O$2,QB$1),$B$3:$UUU$272,ROW(#REF!)-2,FALSE))</f>
        <v>#REF!</v>
      </c>
      <c r="QC140" s="168" t="e">
        <f>IF($S$264=Equivalencies!$AE$23,#REF!,HLOOKUP(CONCATENATE($O$2,QC$1),$B$3:$UUU$272,ROW(PY140)-2,FALSE))</f>
        <v>#REF!</v>
      </c>
      <c r="QD140" s="81">
        <f>IF(QF$266=Equivalencies!$AE$23,'Site 41'!$F138,HLOOKUP(CONCATENATE(QB$2,QD$1),$B$3:$UUU$272,ROW($M140)-2,FALSE))</f>
        <v>0</v>
      </c>
      <c r="QE140" s="81">
        <f>IF(QF$266=Equivalencies!$AE$23,'Site 41'!$G138,HLOOKUP(CONCATENATE(QB$2,QE$1),$B$3:$UUU$272,ROW($N140)-2,FALSE))</f>
        <v>0</v>
      </c>
      <c r="QF140" s="81">
        <f>IF(QF$266=Equivalencies!$AE$23,'Site 41'!$H138,HLOOKUP(CONCATENATE(QB$2,QF$1),$B$3:$UUU$272,ROW($O140)-2,FALSE))</f>
        <v>0</v>
      </c>
      <c r="QG140" s="40"/>
      <c r="QH140" s="40"/>
      <c r="QI140" s="40"/>
      <c r="QJ140" s="72"/>
      <c r="QK140" s="73" t="str">
        <f t="shared" si="91"/>
        <v>42Added Service #2:List staff by title based on FTE allocation assigned to the new service10</v>
      </c>
      <c r="QL140" s="168">
        <f>IF(QQ$266=Equivalencies!$AE$23,'Site 42'!$C138,HLOOKUP(CONCATENATE(QM$2,QL$1),$B$3:$UUU$272,ROW($J140)-2,FALSE))</f>
        <v>0</v>
      </c>
      <c r="QM140" s="168" t="e">
        <f>IF($S$264=Equivalencies!$AE$23,#REF!,HLOOKUP(CONCATENATE($O$2,QM$1),$B$3:$UUU$272,ROW(#REF!)-2,FALSE))</f>
        <v>#REF!</v>
      </c>
      <c r="QN140" s="168" t="e">
        <f>IF($S$264=Equivalencies!$AE$23,#REF!,HLOOKUP(CONCATENATE($O$2,QN$1),$B$3:$UUU$272,ROW(QJ140)-2,FALSE))</f>
        <v>#REF!</v>
      </c>
      <c r="QO140" s="81">
        <f>IF(QQ$266=Equivalencies!$AE$23,'Site 42'!$F138,HLOOKUP(CONCATENATE(QM$2,QO$1),$B$3:$UUU$272,ROW($M140)-2,FALSE))</f>
        <v>0</v>
      </c>
      <c r="QP140" s="81">
        <f>IF(QQ$266=Equivalencies!$AE$23,'Site 42'!$G138,HLOOKUP(CONCATENATE(QM$2,QP$1),$B$3:$UUU$272,ROW($N140)-2,FALSE))</f>
        <v>0</v>
      </c>
      <c r="QQ140" s="81">
        <f>IF(QQ$266=Equivalencies!$AE$23,'Site 42'!$H138,HLOOKUP(CONCATENATE(QM$2,QQ$1),$B$3:$UUU$272,ROW($O140)-2,FALSE))</f>
        <v>0</v>
      </c>
      <c r="QR140" s="40"/>
      <c r="QS140" s="40"/>
      <c r="QT140" s="40"/>
      <c r="QU140" s="72"/>
      <c r="QV140" s="73" t="str">
        <f t="shared" si="92"/>
        <v>43Added Service #2:List staff by title based on FTE allocation assigned to the new service10</v>
      </c>
      <c r="QW140" s="168">
        <f>IF(RB$266=Equivalencies!$AE$23,'Site 43'!$C138,HLOOKUP(CONCATENATE(QX$2,QW$1),$B$3:$UUU$272,ROW($J140)-2,FALSE))</f>
        <v>0</v>
      </c>
      <c r="QX140" s="168" t="e">
        <f>IF($S$264=Equivalencies!$AE$23,#REF!,HLOOKUP(CONCATENATE($O$2,QX$1),$B$3:$UUU$272,ROW(#REF!)-2,FALSE))</f>
        <v>#REF!</v>
      </c>
      <c r="QY140" s="168" t="e">
        <f>IF($S$264=Equivalencies!$AE$23,#REF!,HLOOKUP(CONCATENATE($O$2,QY$1),$B$3:$UUU$272,ROW(QU140)-2,FALSE))</f>
        <v>#REF!</v>
      </c>
      <c r="QZ140" s="81">
        <f>IF(RB$266=Equivalencies!$AE$23,'Site 43'!$F138,HLOOKUP(CONCATENATE(QX$2,QZ$1),$B$3:$UUU$272,ROW($M140)-2,FALSE))</f>
        <v>0</v>
      </c>
      <c r="RA140" s="81">
        <f>IF(RB$266=Equivalencies!$AE$23,'Site 43'!$G138,HLOOKUP(CONCATENATE(QX$2,RA$1),$B$3:$UUU$272,ROW($N140)-2,FALSE))</f>
        <v>0</v>
      </c>
      <c r="RB140" s="81">
        <f>IF(RB$266=Equivalencies!$AE$23,'Site 43'!$H138,HLOOKUP(CONCATENATE(QX$2,RB$1),$B$3:$UUU$272,ROW($O140)-2,FALSE))</f>
        <v>0</v>
      </c>
      <c r="RC140" s="40"/>
      <c r="RD140" s="40"/>
      <c r="RE140" s="40"/>
      <c r="RF140" s="72"/>
      <c r="RG140" s="73" t="str">
        <f t="shared" si="93"/>
        <v>44Added Service #2:List staff by title based on FTE allocation assigned to the new service10</v>
      </c>
      <c r="RH140" s="168">
        <f>IF(RM$266=Equivalencies!$AE$23,'Site 44'!$C138,HLOOKUP(CONCATENATE(RI$2,RH$1),$B$3:$UUU$272,ROW($J140)-2,FALSE))</f>
        <v>0</v>
      </c>
      <c r="RI140" s="168" t="e">
        <f>IF($S$264=Equivalencies!$AE$23,#REF!,HLOOKUP(CONCATENATE($O$2,RI$1),$B$3:$UUU$272,ROW(#REF!)-2,FALSE))</f>
        <v>#REF!</v>
      </c>
      <c r="RJ140" s="168" t="e">
        <f>IF($S$264=Equivalencies!$AE$23,#REF!,HLOOKUP(CONCATENATE($O$2,RJ$1),$B$3:$UUU$272,ROW(RF140)-2,FALSE))</f>
        <v>#REF!</v>
      </c>
      <c r="RK140" s="81">
        <f>IF(RM$266=Equivalencies!$AE$23,'Site 44'!$F138,HLOOKUP(CONCATENATE(RI$2,RK$1),$B$3:$UUU$272,ROW($M140)-2,FALSE))</f>
        <v>0</v>
      </c>
      <c r="RL140" s="81">
        <f>IF(RM$266=Equivalencies!$AE$23,'Site 44'!$G138,HLOOKUP(CONCATENATE(RI$2,RL$1),$B$3:$UUU$272,ROW($N140)-2,FALSE))</f>
        <v>0</v>
      </c>
      <c r="RM140" s="81">
        <f>IF(RM$266=Equivalencies!$AE$23,'Site 44'!$H138,HLOOKUP(CONCATENATE(RI$2,RM$1),$B$3:$UUU$272,ROW($O140)-2,FALSE))</f>
        <v>0</v>
      </c>
      <c r="RN140" s="40"/>
      <c r="RO140" s="40"/>
      <c r="RP140" s="40"/>
      <c r="RQ140" s="72"/>
      <c r="RR140" s="73" t="str">
        <f t="shared" si="94"/>
        <v>45Added Service #2:List staff by title based on FTE allocation assigned to the new service10</v>
      </c>
      <c r="RS140" s="168">
        <f>IF(RX$266=Equivalencies!$AE$23,'Site 45'!$C138,HLOOKUP(CONCATENATE(RT$2,RS$1),$B$3:$UUU$272,ROW($J140)-2,FALSE))</f>
        <v>0</v>
      </c>
      <c r="RT140" s="168" t="e">
        <f>IF($S$264=Equivalencies!$AE$23,#REF!,HLOOKUP(CONCATENATE($O$2,RT$1),$B$3:$UUU$272,ROW(#REF!)-2,FALSE))</f>
        <v>#REF!</v>
      </c>
      <c r="RU140" s="168" t="e">
        <f>IF($S$264=Equivalencies!$AE$23,#REF!,HLOOKUP(CONCATENATE($O$2,RU$1),$B$3:$UUU$272,ROW(RQ140)-2,FALSE))</f>
        <v>#REF!</v>
      </c>
      <c r="RV140" s="81">
        <f>IF(RX$266=Equivalencies!$AE$23,'Site 45'!$F138,HLOOKUP(CONCATENATE(RT$2,RV$1),$B$3:$UUU$272,ROW($M140)-2,FALSE))</f>
        <v>0</v>
      </c>
      <c r="RW140" s="81">
        <f>IF(RX$266=Equivalencies!$AE$23,'Site 45'!$G138,HLOOKUP(CONCATENATE(RT$2,RW$1),$B$3:$UUU$272,ROW($N140)-2,FALSE))</f>
        <v>0</v>
      </c>
      <c r="RX140" s="81">
        <f>IF(RX$266=Equivalencies!$AE$23,'Site 45'!$H138,HLOOKUP(CONCATENATE(RT$2,RX$1),$B$3:$UUU$272,ROW($O140)-2,FALSE))</f>
        <v>0</v>
      </c>
      <c r="RY140" s="40"/>
      <c r="RZ140" s="40"/>
      <c r="SA140" s="40"/>
      <c r="SB140" s="72"/>
      <c r="SC140" s="73" t="str">
        <f t="shared" si="95"/>
        <v>46Added Service #2:List staff by title based on FTE allocation assigned to the new service10</v>
      </c>
      <c r="SD140" s="168">
        <f>IF(SI$266=Equivalencies!$AE$23,'Site 46'!$C138,HLOOKUP(CONCATENATE(SE$2,SD$1),$B$3:$UUU$272,ROW($J140)-2,FALSE))</f>
        <v>0</v>
      </c>
      <c r="SE140" s="168" t="e">
        <f>IF($S$264=Equivalencies!$AE$23,#REF!,HLOOKUP(CONCATENATE($O$2,SE$1),$B$3:$UUU$272,ROW(#REF!)-2,FALSE))</f>
        <v>#REF!</v>
      </c>
      <c r="SF140" s="168" t="e">
        <f>IF($S$264=Equivalencies!$AE$23,#REF!,HLOOKUP(CONCATENATE($O$2,SF$1),$B$3:$UUU$272,ROW(SB140)-2,FALSE))</f>
        <v>#REF!</v>
      </c>
      <c r="SG140" s="81">
        <f>IF(SI$266=Equivalencies!$AE$23,'Site 46'!$F138,HLOOKUP(CONCATENATE(SE$2,SG$1),$B$3:$UUU$272,ROW($M140)-2,FALSE))</f>
        <v>0</v>
      </c>
      <c r="SH140" s="81">
        <f>IF(SI$266=Equivalencies!$AE$23,'Site 46'!$G138,HLOOKUP(CONCATENATE(SE$2,SH$1),$B$3:$UUU$272,ROW($N140)-2,FALSE))</f>
        <v>0</v>
      </c>
      <c r="SI140" s="81">
        <f>IF(SI$266=Equivalencies!$AE$23,'Site 46'!$H138,HLOOKUP(CONCATENATE(SE$2,SI$1),$B$3:$UUU$272,ROW($O140)-2,FALSE))</f>
        <v>0</v>
      </c>
      <c r="SJ140" s="40"/>
      <c r="SK140" s="40"/>
      <c r="SL140" s="40"/>
      <c r="SM140" s="72"/>
      <c r="SN140" s="73" t="str">
        <f t="shared" si="96"/>
        <v>47Added Service #2:List staff by title based on FTE allocation assigned to the new service10</v>
      </c>
      <c r="SO140" s="168">
        <f>IF(ST$266=Equivalencies!$AE$23,'Site 47'!$C138,HLOOKUP(CONCATENATE(SP$2,SO$1),$B$3:$UUU$272,ROW($J140)-2,FALSE))</f>
        <v>0</v>
      </c>
      <c r="SP140" s="168" t="e">
        <f>IF($S$264=Equivalencies!$AE$23,#REF!,HLOOKUP(CONCATENATE($O$2,SP$1),$B$3:$UUU$272,ROW(#REF!)-2,FALSE))</f>
        <v>#REF!</v>
      </c>
      <c r="SQ140" s="168" t="e">
        <f>IF($S$264=Equivalencies!$AE$23,#REF!,HLOOKUP(CONCATENATE($O$2,SQ$1),$B$3:$UUU$272,ROW(SM140)-2,FALSE))</f>
        <v>#REF!</v>
      </c>
      <c r="SR140" s="81">
        <f>IF(ST$266=Equivalencies!$AE$23,'Site 47'!$F138,HLOOKUP(CONCATENATE(SP$2,SR$1),$B$3:$UUU$272,ROW($M140)-2,FALSE))</f>
        <v>0</v>
      </c>
      <c r="SS140" s="81">
        <f>IF(ST$266=Equivalencies!$AE$23,'Site 47'!$G138,HLOOKUP(CONCATENATE(SP$2,SS$1),$B$3:$UUU$272,ROW($N140)-2,FALSE))</f>
        <v>0</v>
      </c>
      <c r="ST140" s="81">
        <f>IF(ST$266=Equivalencies!$AE$23,'Site 47'!$H138,HLOOKUP(CONCATENATE(SP$2,ST$1),$B$3:$UUU$272,ROW($O140)-2,FALSE))</f>
        <v>0</v>
      </c>
      <c r="SU140" s="40"/>
      <c r="SV140" s="40"/>
      <c r="SW140" s="40"/>
      <c r="SX140" s="72"/>
      <c r="SY140" s="73" t="str">
        <f t="shared" si="97"/>
        <v>48Added Service #2:List staff by title based on FTE allocation assigned to the new service10</v>
      </c>
      <c r="SZ140" s="168">
        <f>IF(TE$266=Equivalencies!$AE$23,'Site 48'!$C138,HLOOKUP(CONCATENATE(TA$2,SZ$1),$B$3:$UUU$272,ROW($J140)-2,FALSE))</f>
        <v>0</v>
      </c>
      <c r="TA140" s="168" t="e">
        <f>IF($S$264=Equivalencies!$AE$23,#REF!,HLOOKUP(CONCATENATE($O$2,TA$1),$B$3:$UUU$272,ROW(#REF!)-2,FALSE))</f>
        <v>#REF!</v>
      </c>
      <c r="TB140" s="168" t="e">
        <f>IF($S$264=Equivalencies!$AE$23,#REF!,HLOOKUP(CONCATENATE($O$2,TB$1),$B$3:$UUU$272,ROW(SX140)-2,FALSE))</f>
        <v>#REF!</v>
      </c>
      <c r="TC140" s="81">
        <f>IF(TE$266=Equivalencies!$AE$23,'Site 48'!$F138,HLOOKUP(CONCATENATE(TA$2,TC$1),$B$3:$UUU$272,ROW($M140)-2,FALSE))</f>
        <v>0</v>
      </c>
      <c r="TD140" s="81">
        <f>IF(TE$266=Equivalencies!$AE$23,'Site 48'!$G138,HLOOKUP(CONCATENATE(TA$2,TD$1),$B$3:$UUU$272,ROW($N140)-2,FALSE))</f>
        <v>0</v>
      </c>
      <c r="TE140" s="81">
        <f>IF(TE$266=Equivalencies!$AE$23,'Site 48'!$H138,HLOOKUP(CONCATENATE(TA$2,TE$1),$B$3:$UUU$272,ROW($O140)-2,FALSE))</f>
        <v>0</v>
      </c>
      <c r="TF140" s="40"/>
      <c r="TG140" s="40"/>
      <c r="TH140" s="40"/>
      <c r="TI140" s="72"/>
      <c r="TJ140" s="73" t="str">
        <f t="shared" si="98"/>
        <v>49Added Service #2:List staff by title based on FTE allocation assigned to the new service10</v>
      </c>
      <c r="TK140" s="168">
        <f>IF(TP$266=Equivalencies!$AE$23,'Site 49'!$C138,HLOOKUP(CONCATENATE(TL$2,TK$1),$B$3:$UUU$272,ROW($J140)-2,FALSE))</f>
        <v>0</v>
      </c>
      <c r="TL140" s="168" t="e">
        <f>IF($S$264=Equivalencies!$AE$23,#REF!,HLOOKUP(CONCATENATE($O$2,TL$1),$B$3:$UUU$272,ROW(#REF!)-2,FALSE))</f>
        <v>#REF!</v>
      </c>
      <c r="TM140" s="168" t="e">
        <f>IF($S$264=Equivalencies!$AE$23,#REF!,HLOOKUP(CONCATENATE($O$2,TM$1),$B$3:$UUU$272,ROW(TI140)-2,FALSE))</f>
        <v>#REF!</v>
      </c>
      <c r="TN140" s="81">
        <f>IF(TP$266=Equivalencies!$AE$23,'Site 49'!$F138,HLOOKUP(CONCATENATE(TL$2,TN$1),$B$3:$UUU$272,ROW($M140)-2,FALSE))</f>
        <v>0</v>
      </c>
      <c r="TO140" s="81">
        <f>IF(TP$266=Equivalencies!$AE$23,'Site 49'!$G138,HLOOKUP(CONCATENATE(TL$2,TO$1),$B$3:$UUU$272,ROW($N140)-2,FALSE))</f>
        <v>0</v>
      </c>
      <c r="TP140" s="81">
        <f>IF(TP$266=Equivalencies!$AE$23,'Site 49'!$H138,HLOOKUP(CONCATENATE(TL$2,TP$1),$B$3:$UUU$272,ROW($O140)-2,FALSE))</f>
        <v>0</v>
      </c>
      <c r="TQ140" s="40"/>
      <c r="TR140" s="40"/>
      <c r="TS140" s="40"/>
      <c r="TT140" s="72"/>
      <c r="TU140" s="73" t="str">
        <f t="shared" si="99"/>
        <v>50Added Service #2:List staff by title based on FTE allocation assigned to the new service10</v>
      </c>
      <c r="TV140" s="168">
        <f>IF(UA$266=Equivalencies!$AE$23,'Site 50'!$C138,HLOOKUP(CONCATENATE(TW$2,TV$1),$B$3:$UUU$272,ROW($J140)-2,FALSE))</f>
        <v>0</v>
      </c>
      <c r="TW140" s="168" t="e">
        <f>IF($S$264=Equivalencies!$AE$23,#REF!,HLOOKUP(CONCATENATE($O$2,TW$1),$B$3:$UUU$272,ROW(#REF!)-2,FALSE))</f>
        <v>#REF!</v>
      </c>
      <c r="TX140" s="168" t="e">
        <f>IF($S$264=Equivalencies!$AE$23,#REF!,HLOOKUP(CONCATENATE($O$2,TX$1),$B$3:$UUU$272,ROW(TT140)-2,FALSE))</f>
        <v>#REF!</v>
      </c>
      <c r="TY140" s="81">
        <f>IF(UA$266=Equivalencies!$AE$23,'Site 50'!$F138,HLOOKUP(CONCATENATE(TW$2,TY$1),$B$3:$UUU$272,ROW($M140)-2,FALSE))</f>
        <v>0</v>
      </c>
      <c r="TZ140" s="81">
        <f>IF(UA$266=Equivalencies!$AE$23,'Site 50'!$G138,HLOOKUP(CONCATENATE(TW$2,TZ$1),$B$3:$UUU$272,ROW($N140)-2,FALSE))</f>
        <v>0</v>
      </c>
      <c r="UA140" s="81">
        <f>IF(UA$266=Equivalencies!$AE$23,'Site 50'!$H138,HLOOKUP(CONCATENATE(TW$2,UA$1),$B$3:$UUU$272,ROW($O140)-2,FALSE))</f>
        <v>0</v>
      </c>
      <c r="UB140" s="40"/>
      <c r="UC140" s="40"/>
      <c r="UD140" s="40"/>
      <c r="UE140" s="72"/>
    </row>
    <row r="141" spans="1:551" x14ac:dyDescent="0.25">
      <c r="A141" s="75">
        <v>11</v>
      </c>
      <c r="B141" s="73" t="str">
        <f t="shared" si="50"/>
        <v>1Added Service #2:List staff by title based on FTE allocation assigned to the new service11</v>
      </c>
      <c r="C141" s="168">
        <f>IF(H$266=Equivalencies!$AE$23,'Site 1'!$C139,HLOOKUP(CONCATENATE(D$2,C$1),$B$3:$UUU$272,ROW($J141)-2,FALSE))</f>
        <v>0</v>
      </c>
      <c r="D141" s="168" t="e">
        <f>IF($S$264=Equivalencies!$AE$23,#REF!,HLOOKUP(CONCATENATE($O$2,D$1),$B$3:$UUU$272,ROW(#REF!)-2,FALSE))</f>
        <v>#REF!</v>
      </c>
      <c r="E141" s="168" t="e">
        <f>IF($S$264=Equivalencies!$AE$23,#REF!,HLOOKUP(CONCATENATE($O$2,E$1),$B$3:$UUU$272,ROW(A141)-2,FALSE))</f>
        <v>#REF!</v>
      </c>
      <c r="F141" s="81">
        <f>IF(H$266=Equivalencies!$AE$23,'Site 1'!$F139,HLOOKUP(CONCATENATE(D$2,F$1),$B$3:$UUU$272,ROW($M141)-2,FALSE))</f>
        <v>0</v>
      </c>
      <c r="G141" s="81">
        <f>IF(H$266=Equivalencies!$AE$23,'Site 1'!$G139,HLOOKUP(CONCATENATE(D$2,G$1),$B$3:$UUU$272,ROW($N141)-2,FALSE))</f>
        <v>0</v>
      </c>
      <c r="H141" s="81">
        <f>IF(H$266=Equivalencies!$AE$23,'Site 1'!$H139,HLOOKUP(CONCATENATE(D$2,H$1),$B$3:$UUU$272,ROW($O141)-2,FALSE))</f>
        <v>0</v>
      </c>
      <c r="I141" s="40"/>
      <c r="J141" s="40"/>
      <c r="K141" s="40"/>
      <c r="L141" s="72"/>
      <c r="M141" s="73" t="str">
        <f t="shared" si="51"/>
        <v>2Added Service #2:List staff by title based on FTE allocation assigned to the new service11</v>
      </c>
      <c r="N141" s="168">
        <f>IF(S$266=Equivalencies!$AE$23,'Site 2'!$C139,HLOOKUP(CONCATENATE(O$2,N$1),$B$3:$UUU$272,ROW($J141)-2,FALSE))</f>
        <v>0</v>
      </c>
      <c r="O141" s="168" t="e">
        <f>IF($S$264=Equivalencies!$AE$23,#REF!,HLOOKUP(CONCATENATE($O$2,O$1),$B$3:$UUU$272,ROW(#REF!)-2,FALSE))</f>
        <v>#REF!</v>
      </c>
      <c r="P141" s="168" t="e">
        <f>IF($S$264=Equivalencies!$AE$23,#REF!,HLOOKUP(CONCATENATE($O$2,P$1),$B$3:$UUU$272,ROW(L141)-2,FALSE))</f>
        <v>#REF!</v>
      </c>
      <c r="Q141" s="81">
        <f>IF(S$266=Equivalencies!$AE$23,'Site 2'!$F139,HLOOKUP(CONCATENATE(O$2,Q$1),$B$3:$UUU$272,ROW($M141)-2,FALSE))</f>
        <v>0</v>
      </c>
      <c r="R141" s="81">
        <f>IF(S$266=Equivalencies!$AE$23,'Site 2'!$G139,HLOOKUP(CONCATENATE(O$2,R$1),$B$3:$UUU$272,ROW($N141)-2,FALSE))</f>
        <v>0</v>
      </c>
      <c r="S141" s="81">
        <f>IF(S$266=Equivalencies!$AE$23,'Site 2'!$H139,HLOOKUP(CONCATENATE(O$2,S$1),$B$3:$UUU$272,ROW($O141)-2,FALSE))</f>
        <v>0</v>
      </c>
      <c r="T141" s="40"/>
      <c r="U141" s="40"/>
      <c r="V141" s="40"/>
      <c r="W141" s="72"/>
      <c r="X141" s="73" t="str">
        <f t="shared" si="52"/>
        <v>3Added Service #2:List staff by title based on FTE allocation assigned to the new service11</v>
      </c>
      <c r="Y141" s="168">
        <f>IF(AD$266=Equivalencies!$AE$23,'Site 3'!$C139,HLOOKUP(CONCATENATE(Z$2,Y$1),$B$3:$UUU$272,ROW($J141)-2,FALSE))</f>
        <v>0</v>
      </c>
      <c r="Z141" s="168" t="e">
        <f>IF($S$264=Equivalencies!$AE$23,#REF!,HLOOKUP(CONCATENATE($O$2,Z$1),$B$3:$UUU$272,ROW(#REF!)-2,FALSE))</f>
        <v>#REF!</v>
      </c>
      <c r="AA141" s="168" t="e">
        <f>IF($S$264=Equivalencies!$AE$23,#REF!,HLOOKUP(CONCATENATE($O$2,AA$1),$B$3:$UUU$272,ROW(W141)-2,FALSE))</f>
        <v>#REF!</v>
      </c>
      <c r="AB141" s="81">
        <f>IF(AD$266=Equivalencies!$AE$23,'Site 3'!$F139,HLOOKUP(CONCATENATE(Z$2,AB$1),$B$3:$UUU$272,ROW($M141)-2,FALSE))</f>
        <v>0</v>
      </c>
      <c r="AC141" s="81">
        <f>IF(AD$266=Equivalencies!$AE$23,'Site 3'!$G139,HLOOKUP(CONCATENATE(Z$2,AC$1),$B$3:$UUU$272,ROW($N141)-2,FALSE))</f>
        <v>0</v>
      </c>
      <c r="AD141" s="81">
        <f>IF(AD$266=Equivalencies!$AE$23,'Site 3'!$H139,HLOOKUP(CONCATENATE(Z$2,AD$1),$B$3:$UUU$272,ROW($O141)-2,FALSE))</f>
        <v>0</v>
      </c>
      <c r="AE141" s="40"/>
      <c r="AF141" s="40"/>
      <c r="AG141" s="40"/>
      <c r="AH141" s="72"/>
      <c r="AI141" s="73" t="str">
        <f t="shared" si="53"/>
        <v>4Added Service #2:List staff by title based on FTE allocation assigned to the new service11</v>
      </c>
      <c r="AJ141" s="168">
        <f>IF(AO$266=Equivalencies!$AE$23,'Site 4'!$C139,HLOOKUP(CONCATENATE(AK$2,AJ$1),$B$3:$UUU$272,ROW($J141)-2,FALSE))</f>
        <v>0</v>
      </c>
      <c r="AK141" s="168" t="e">
        <f>IF($S$264=Equivalencies!$AE$23,#REF!,HLOOKUP(CONCATENATE($O$2,AK$1),$B$3:$UUU$272,ROW(#REF!)-2,FALSE))</f>
        <v>#REF!</v>
      </c>
      <c r="AL141" s="168" t="e">
        <f>IF($S$264=Equivalencies!$AE$23,#REF!,HLOOKUP(CONCATENATE($O$2,AL$1),$B$3:$UUU$272,ROW(AH141)-2,FALSE))</f>
        <v>#REF!</v>
      </c>
      <c r="AM141" s="81">
        <f>IF(AO$266=Equivalencies!$AE$23,'Site 4'!$F139,HLOOKUP(CONCATENATE(AK$2,AM$1),$B$3:$UUU$272,ROW($M141)-2,FALSE))</f>
        <v>0</v>
      </c>
      <c r="AN141" s="81">
        <f>IF(AO$266=Equivalencies!$AE$23,'Site 4'!$G139,HLOOKUP(CONCATENATE(AK$2,AN$1),$B$3:$UUU$272,ROW($N141)-2,FALSE))</f>
        <v>0</v>
      </c>
      <c r="AO141" s="81">
        <f>IF(AO$266=Equivalencies!$AE$23,'Site 4'!$H139,HLOOKUP(CONCATENATE(AK$2,AO$1),$B$3:$UUU$272,ROW($O141)-2,FALSE))</f>
        <v>0</v>
      </c>
      <c r="AP141" s="40"/>
      <c r="AQ141" s="40"/>
      <c r="AR141" s="40"/>
      <c r="AS141" s="72"/>
      <c r="AT141" s="73" t="str">
        <f t="shared" si="54"/>
        <v>5Added Service #2:List staff by title based on FTE allocation assigned to the new service11</v>
      </c>
      <c r="AU141" s="168">
        <f>IF(AZ$266=Equivalencies!$AE$23,'Site 5'!$C139,HLOOKUP(CONCATENATE(AV$2,AU$1),$B$3:$UUU$272,ROW($J141)-2,FALSE))</f>
        <v>0</v>
      </c>
      <c r="AV141" s="168" t="e">
        <f>IF($S$264=Equivalencies!$AE$23,#REF!,HLOOKUP(CONCATENATE($O$2,AV$1),$B$3:$UUU$272,ROW(#REF!)-2,FALSE))</f>
        <v>#REF!</v>
      </c>
      <c r="AW141" s="168" t="e">
        <f>IF($S$264=Equivalencies!$AE$23,#REF!,HLOOKUP(CONCATENATE($O$2,AW$1),$B$3:$UUU$272,ROW(AS141)-2,FALSE))</f>
        <v>#REF!</v>
      </c>
      <c r="AX141" s="81">
        <f>IF(AZ$266=Equivalencies!$AE$23,'Site 5'!$F139,HLOOKUP(CONCATENATE(AV$2,AX$1),$B$3:$UUU$272,ROW($M141)-2,FALSE))</f>
        <v>0</v>
      </c>
      <c r="AY141" s="81">
        <f>IF(AZ$266=Equivalencies!$AE$23,'Site 5'!$G139,HLOOKUP(CONCATENATE(AV$2,AY$1),$B$3:$UUU$272,ROW($N141)-2,FALSE))</f>
        <v>0</v>
      </c>
      <c r="AZ141" s="81">
        <f>IF(AZ$266=Equivalencies!$AE$23,'Site 5'!$H139,HLOOKUP(CONCATENATE(AV$2,AZ$1),$B$3:$UUU$272,ROW($O141)-2,FALSE))</f>
        <v>0</v>
      </c>
      <c r="BA141" s="40"/>
      <c r="BB141" s="40"/>
      <c r="BC141" s="40"/>
      <c r="BD141" s="72"/>
      <c r="BE141" s="73" t="str">
        <f t="shared" si="55"/>
        <v>6Added Service #2:List staff by title based on FTE allocation assigned to the new service11</v>
      </c>
      <c r="BF141" s="168">
        <f>IF(BK$266=Equivalencies!$AE$23,'Site 6'!$C139,HLOOKUP(CONCATENATE(BG$2,BF$1),$B$3:$UUU$272,ROW($J141)-2,FALSE))</f>
        <v>0</v>
      </c>
      <c r="BG141" s="168" t="e">
        <f>IF($S$264=Equivalencies!$AE$23,#REF!,HLOOKUP(CONCATENATE($O$2,BG$1),$B$3:$UUU$272,ROW(#REF!)-2,FALSE))</f>
        <v>#REF!</v>
      </c>
      <c r="BH141" s="168" t="e">
        <f>IF($S$264=Equivalencies!$AE$23,#REF!,HLOOKUP(CONCATENATE($O$2,BH$1),$B$3:$UUU$272,ROW(BD141)-2,FALSE))</f>
        <v>#REF!</v>
      </c>
      <c r="BI141" s="81">
        <f>IF(BK$266=Equivalencies!$AE$23,'Site 6'!$F139,HLOOKUP(CONCATENATE(BG$2,BI$1),$B$3:$UUU$272,ROW($M141)-2,FALSE))</f>
        <v>0</v>
      </c>
      <c r="BJ141" s="81">
        <f>IF(BK$266=Equivalencies!$AE$23,'Site 6'!$G139,HLOOKUP(CONCATENATE(BG$2,BJ$1),$B$3:$UUU$272,ROW($N141)-2,FALSE))</f>
        <v>0</v>
      </c>
      <c r="BK141" s="81">
        <f>IF(BK$266=Equivalencies!$AE$23,'Site 6'!$H139,HLOOKUP(CONCATENATE(BG$2,BK$1),$B$3:$UUU$272,ROW($O141)-2,FALSE))</f>
        <v>0</v>
      </c>
      <c r="BL141" s="40"/>
      <c r="BM141" s="40"/>
      <c r="BN141" s="40"/>
      <c r="BO141" s="72"/>
      <c r="BP141" s="73" t="str">
        <f t="shared" si="56"/>
        <v>7Added Service #2:List staff by title based on FTE allocation assigned to the new service11</v>
      </c>
      <c r="BQ141" s="168">
        <f>IF(BV$266=Equivalencies!$AE$23,'Site 7'!$C139,HLOOKUP(CONCATENATE(BR$2,BQ$1),$B$3:$UUU$272,ROW($J141)-2,FALSE))</f>
        <v>0</v>
      </c>
      <c r="BR141" s="168" t="e">
        <f>IF($S$264=Equivalencies!$AE$23,#REF!,HLOOKUP(CONCATENATE($O$2,BR$1),$B$3:$UUU$272,ROW(#REF!)-2,FALSE))</f>
        <v>#REF!</v>
      </c>
      <c r="BS141" s="168" t="e">
        <f>IF($S$264=Equivalencies!$AE$23,#REF!,HLOOKUP(CONCATENATE($O$2,BS$1),$B$3:$UUU$272,ROW(BO141)-2,FALSE))</f>
        <v>#REF!</v>
      </c>
      <c r="BT141" s="81">
        <f>IF(BV$266=Equivalencies!$AE$23,'Site 7'!$F139,HLOOKUP(CONCATENATE(BR$2,BT$1),$B$3:$UUU$272,ROW($M141)-2,FALSE))</f>
        <v>0</v>
      </c>
      <c r="BU141" s="81">
        <f>IF(BV$266=Equivalencies!$AE$23,'Site 7'!$G139,HLOOKUP(CONCATENATE(BR$2,BU$1),$B$3:$UUU$272,ROW($N141)-2,FALSE))</f>
        <v>0</v>
      </c>
      <c r="BV141" s="81">
        <f>IF(BV$266=Equivalencies!$AE$23,'Site 7'!$H139,HLOOKUP(CONCATENATE(BR$2,BV$1),$B$3:$UUU$272,ROW($O141)-2,FALSE))</f>
        <v>0</v>
      </c>
      <c r="BW141" s="40"/>
      <c r="BX141" s="40"/>
      <c r="BY141" s="40"/>
      <c r="BZ141" s="72"/>
      <c r="CA141" s="73" t="str">
        <f t="shared" si="57"/>
        <v>8Added Service #2:List staff by title based on FTE allocation assigned to the new service11</v>
      </c>
      <c r="CB141" s="168">
        <f>IF(CG$266=Equivalencies!$AE$23,'Site 8'!$C139,HLOOKUP(CONCATENATE(CC$2,CB$1),$B$3:$UUU$272,ROW($J141)-2,FALSE))</f>
        <v>0</v>
      </c>
      <c r="CC141" s="168" t="e">
        <f>IF($S$264=Equivalencies!$AE$23,#REF!,HLOOKUP(CONCATENATE($O$2,CC$1),$B$3:$UUU$272,ROW(#REF!)-2,FALSE))</f>
        <v>#REF!</v>
      </c>
      <c r="CD141" s="168" t="e">
        <f>IF($S$264=Equivalencies!$AE$23,#REF!,HLOOKUP(CONCATENATE($O$2,CD$1),$B$3:$UUU$272,ROW(BZ141)-2,FALSE))</f>
        <v>#REF!</v>
      </c>
      <c r="CE141" s="81">
        <f>IF(CG$266=Equivalencies!$AE$23,'Site 8'!$F139,HLOOKUP(CONCATENATE(CC$2,CE$1),$B$3:$UUU$272,ROW($M141)-2,FALSE))</f>
        <v>0</v>
      </c>
      <c r="CF141" s="81">
        <f>IF(CG$266=Equivalencies!$AE$23,'Site 8'!$G139,HLOOKUP(CONCATENATE(CC$2,CF$1),$B$3:$UUU$272,ROW($N141)-2,FALSE))</f>
        <v>0</v>
      </c>
      <c r="CG141" s="81">
        <f>IF(CG$266=Equivalencies!$AE$23,'Site 8'!$H139,HLOOKUP(CONCATENATE(CC$2,CG$1),$B$3:$UUU$272,ROW($O141)-2,FALSE))</f>
        <v>0</v>
      </c>
      <c r="CH141" s="40"/>
      <c r="CI141" s="40"/>
      <c r="CJ141" s="40"/>
      <c r="CK141" s="72"/>
      <c r="CL141" s="73" t="str">
        <f t="shared" si="58"/>
        <v>9Added Service #2:List staff by title based on FTE allocation assigned to the new service11</v>
      </c>
      <c r="CM141" s="168">
        <f>IF(CR$266=Equivalencies!$AE$23,'Site 9'!$C139,HLOOKUP(CONCATENATE(CN$2,CM$1),$B$3:$UUU$272,ROW($J141)-2,FALSE))</f>
        <v>0</v>
      </c>
      <c r="CN141" s="168" t="e">
        <f>IF($S$264=Equivalencies!$AE$23,#REF!,HLOOKUP(CONCATENATE($O$2,CN$1),$B$3:$UUU$272,ROW(#REF!)-2,FALSE))</f>
        <v>#REF!</v>
      </c>
      <c r="CO141" s="168" t="e">
        <f>IF($S$264=Equivalencies!$AE$23,#REF!,HLOOKUP(CONCATENATE($O$2,CO$1),$B$3:$UUU$272,ROW(CK141)-2,FALSE))</f>
        <v>#REF!</v>
      </c>
      <c r="CP141" s="81">
        <f>IF(CR$266=Equivalencies!$AE$23,'Site 9'!$F139,HLOOKUP(CONCATENATE(CN$2,CP$1),$B$3:$UUU$272,ROW($M141)-2,FALSE))</f>
        <v>0</v>
      </c>
      <c r="CQ141" s="81">
        <f>IF(CR$266=Equivalencies!$AE$23,'Site 9'!$G139,HLOOKUP(CONCATENATE(CN$2,CQ$1),$B$3:$UUU$272,ROW($N141)-2,FALSE))</f>
        <v>0</v>
      </c>
      <c r="CR141" s="81">
        <f>IF(CR$266=Equivalencies!$AE$23,'Site 9'!$H139,HLOOKUP(CONCATENATE(CN$2,CR$1),$B$3:$UUU$272,ROW($O141)-2,FALSE))</f>
        <v>0</v>
      </c>
      <c r="CS141" s="40"/>
      <c r="CT141" s="40"/>
      <c r="CU141" s="40"/>
      <c r="CV141" s="72"/>
      <c r="CW141" s="73" t="str">
        <f t="shared" si="59"/>
        <v>10Added Service #2:List staff by title based on FTE allocation assigned to the new service11</v>
      </c>
      <c r="CX141" s="168">
        <f>IF(DC$266=Equivalencies!$AE$23,'Site 10'!$C139,HLOOKUP(CONCATENATE(CY$2,CX$1),$B$3:$UUU$272,ROW($J141)-2,FALSE))</f>
        <v>0</v>
      </c>
      <c r="CY141" s="168" t="e">
        <f>IF($S$264=Equivalencies!$AE$23,#REF!,HLOOKUP(CONCATENATE($O$2,CY$1),$B$3:$UUU$272,ROW(#REF!)-2,FALSE))</f>
        <v>#REF!</v>
      </c>
      <c r="CZ141" s="168" t="e">
        <f>IF($S$264=Equivalencies!$AE$23,#REF!,HLOOKUP(CONCATENATE($O$2,CZ$1),$B$3:$UUU$272,ROW(CV141)-2,FALSE))</f>
        <v>#REF!</v>
      </c>
      <c r="DA141" s="81">
        <f>IF(DC$266=Equivalencies!$AE$23,'Site 10'!$F139,HLOOKUP(CONCATENATE(CY$2,DA$1),$B$3:$UUU$272,ROW($M141)-2,FALSE))</f>
        <v>0</v>
      </c>
      <c r="DB141" s="81">
        <f>IF(DC$266=Equivalencies!$AE$23,'Site 10'!$G139,HLOOKUP(CONCATENATE(CY$2,DB$1),$B$3:$UUU$272,ROW($N141)-2,FALSE))</f>
        <v>0</v>
      </c>
      <c r="DC141" s="81">
        <f>IF(DC$266=Equivalencies!$AE$23,'Site 10'!$H139,HLOOKUP(CONCATENATE(CY$2,DC$1),$B$3:$UUU$272,ROW($O141)-2,FALSE))</f>
        <v>0</v>
      </c>
      <c r="DD141" s="40"/>
      <c r="DE141" s="40"/>
      <c r="DF141" s="40"/>
      <c r="DG141" s="72"/>
      <c r="DH141" s="73" t="str">
        <f t="shared" si="60"/>
        <v>11Added Service #2:List staff by title based on FTE allocation assigned to the new service11</v>
      </c>
      <c r="DI141" s="168">
        <f>IF(DN$266=Equivalencies!$AE$23,'Site 11'!$C139,HLOOKUP(CONCATENATE(DJ$2,DI$1),$B$3:$UUU$272,ROW($J141)-2,FALSE))</f>
        <v>0</v>
      </c>
      <c r="DJ141" s="168" t="e">
        <f>IF($S$264=Equivalencies!$AE$23,#REF!,HLOOKUP(CONCATENATE($O$2,DJ$1),$B$3:$UUU$272,ROW(#REF!)-2,FALSE))</f>
        <v>#REF!</v>
      </c>
      <c r="DK141" s="168" t="e">
        <f>IF($S$264=Equivalencies!$AE$23,#REF!,HLOOKUP(CONCATENATE($O$2,DK$1),$B$3:$UUU$272,ROW(DG141)-2,FALSE))</f>
        <v>#REF!</v>
      </c>
      <c r="DL141" s="81">
        <f>IF(DN$266=Equivalencies!$AE$23,'Site 11'!$F139,HLOOKUP(CONCATENATE(DJ$2,DL$1),$B$3:$UUU$272,ROW($M141)-2,FALSE))</f>
        <v>0</v>
      </c>
      <c r="DM141" s="81">
        <f>IF(DN$266=Equivalencies!$AE$23,'Site 11'!$G139,HLOOKUP(CONCATENATE(DJ$2,DM$1),$B$3:$UUU$272,ROW($N141)-2,FALSE))</f>
        <v>0</v>
      </c>
      <c r="DN141" s="81">
        <f>IF(DN$266=Equivalencies!$AE$23,'Site 11'!$H139,HLOOKUP(CONCATENATE(DJ$2,DN$1),$B$3:$UUU$272,ROW($O141)-2,FALSE))</f>
        <v>0</v>
      </c>
      <c r="DO141" s="40"/>
      <c r="DP141" s="40"/>
      <c r="DQ141" s="40"/>
      <c r="DR141" s="72"/>
      <c r="DS141" s="73" t="str">
        <f t="shared" si="61"/>
        <v>12Added Service #2:List staff by title based on FTE allocation assigned to the new service11</v>
      </c>
      <c r="DT141" s="168">
        <f>IF(DY$266=Equivalencies!$AE$23,'Site 12'!$C139,HLOOKUP(CONCATENATE(DU$2,DT$1),$B$3:$UUU$272,ROW($J141)-2,FALSE))</f>
        <v>0</v>
      </c>
      <c r="DU141" s="168" t="e">
        <f>IF($S$264=Equivalencies!$AE$23,#REF!,HLOOKUP(CONCATENATE($O$2,DU$1),$B$3:$UUU$272,ROW(#REF!)-2,FALSE))</f>
        <v>#REF!</v>
      </c>
      <c r="DV141" s="168" t="e">
        <f>IF($S$264=Equivalencies!$AE$23,#REF!,HLOOKUP(CONCATENATE($O$2,DV$1),$B$3:$UUU$272,ROW(DR141)-2,FALSE))</f>
        <v>#REF!</v>
      </c>
      <c r="DW141" s="81">
        <f>IF(DY$266=Equivalencies!$AE$23,'Site 12'!$F139,HLOOKUP(CONCATENATE(DU$2,DW$1),$B$3:$UUU$272,ROW($M141)-2,FALSE))</f>
        <v>0</v>
      </c>
      <c r="DX141" s="81">
        <f>IF(DY$266=Equivalencies!$AE$23,'Site 12'!$G139,HLOOKUP(CONCATENATE(DU$2,DX$1),$B$3:$UUU$272,ROW($N141)-2,FALSE))</f>
        <v>0</v>
      </c>
      <c r="DY141" s="81">
        <f>IF(DY$266=Equivalencies!$AE$23,'Site 12'!$H139,HLOOKUP(CONCATENATE(DU$2,DY$1),$B$3:$UUU$272,ROW($O141)-2,FALSE))</f>
        <v>0</v>
      </c>
      <c r="DZ141" s="40"/>
      <c r="EA141" s="40"/>
      <c r="EB141" s="40"/>
      <c r="EC141" s="72"/>
      <c r="ED141" s="73" t="str">
        <f t="shared" si="62"/>
        <v>13Added Service #2:List staff by title based on FTE allocation assigned to the new service11</v>
      </c>
      <c r="EE141" s="168">
        <f>IF(EJ$266=Equivalencies!$AE$23,'Site 13'!$C139,HLOOKUP(CONCATENATE(EF$2,EE$1),$B$3:$UUU$272,ROW($J141)-2,FALSE))</f>
        <v>0</v>
      </c>
      <c r="EF141" s="168" t="e">
        <f>IF($S$264=Equivalencies!$AE$23,#REF!,HLOOKUP(CONCATENATE($O$2,EF$1),$B$3:$UUU$272,ROW(#REF!)-2,FALSE))</f>
        <v>#REF!</v>
      </c>
      <c r="EG141" s="168" t="e">
        <f>IF($S$264=Equivalencies!$AE$23,#REF!,HLOOKUP(CONCATENATE($O$2,EG$1),$B$3:$UUU$272,ROW(EC141)-2,FALSE))</f>
        <v>#REF!</v>
      </c>
      <c r="EH141" s="81">
        <f>IF(EJ$266=Equivalencies!$AE$23,'Site 13'!$F139,HLOOKUP(CONCATENATE(EF$2,EH$1),$B$3:$UUU$272,ROW($M141)-2,FALSE))</f>
        <v>0</v>
      </c>
      <c r="EI141" s="81">
        <f>IF(EJ$266=Equivalencies!$AE$23,'Site 13'!$G139,HLOOKUP(CONCATENATE(EF$2,EI$1),$B$3:$UUU$272,ROW($N141)-2,FALSE))</f>
        <v>0</v>
      </c>
      <c r="EJ141" s="81">
        <f>IF(EJ$266=Equivalencies!$AE$23,'Site 13'!$H139,HLOOKUP(CONCATENATE(EF$2,EJ$1),$B$3:$UUU$272,ROW($O141)-2,FALSE))</f>
        <v>0</v>
      </c>
      <c r="EK141" s="40"/>
      <c r="EL141" s="40"/>
      <c r="EM141" s="40"/>
      <c r="EN141" s="72"/>
      <c r="EO141" s="73" t="str">
        <f t="shared" si="63"/>
        <v>14Added Service #2:List staff by title based on FTE allocation assigned to the new service11</v>
      </c>
      <c r="EP141" s="168">
        <f>IF(EU$266=Equivalencies!$AE$23,'Site 14'!$C139,HLOOKUP(CONCATENATE(EQ$2,EP$1),$B$3:$UUU$272,ROW($J141)-2,FALSE))</f>
        <v>0</v>
      </c>
      <c r="EQ141" s="168" t="e">
        <f>IF($S$264=Equivalencies!$AE$23,#REF!,HLOOKUP(CONCATENATE($O$2,EQ$1),$B$3:$UUU$272,ROW(#REF!)-2,FALSE))</f>
        <v>#REF!</v>
      </c>
      <c r="ER141" s="168" t="e">
        <f>IF($S$264=Equivalencies!$AE$23,#REF!,HLOOKUP(CONCATENATE($O$2,ER$1),$B$3:$UUU$272,ROW(EN141)-2,FALSE))</f>
        <v>#REF!</v>
      </c>
      <c r="ES141" s="81">
        <f>IF(EU$266=Equivalencies!$AE$23,'Site 14'!$F139,HLOOKUP(CONCATENATE(EQ$2,ES$1),$B$3:$UUU$272,ROW($M141)-2,FALSE))</f>
        <v>0</v>
      </c>
      <c r="ET141" s="81">
        <f>IF(EU$266=Equivalencies!$AE$23,'Site 14'!$G139,HLOOKUP(CONCATENATE(EQ$2,ET$1),$B$3:$UUU$272,ROW($N141)-2,FALSE))</f>
        <v>0</v>
      </c>
      <c r="EU141" s="81">
        <f>IF(EU$266=Equivalencies!$AE$23,'Site 14'!$H139,HLOOKUP(CONCATENATE(EQ$2,EU$1),$B$3:$UUU$272,ROW($O141)-2,FALSE))</f>
        <v>0</v>
      </c>
      <c r="EV141" s="40"/>
      <c r="EW141" s="40"/>
      <c r="EX141" s="40"/>
      <c r="EY141" s="72"/>
      <c r="EZ141" s="73" t="str">
        <f t="shared" si="64"/>
        <v>15Added Service #2:List staff by title based on FTE allocation assigned to the new service11</v>
      </c>
      <c r="FA141" s="168">
        <f>IF(FF$266=Equivalencies!$AE$23,'Site 15'!$C139,HLOOKUP(CONCATENATE(FB$2,FA$1),$B$3:$UUU$272,ROW($J141)-2,FALSE))</f>
        <v>0</v>
      </c>
      <c r="FB141" s="168" t="e">
        <f>IF($S$264=Equivalencies!$AE$23,#REF!,HLOOKUP(CONCATENATE($O$2,FB$1),$B$3:$UUU$272,ROW(#REF!)-2,FALSE))</f>
        <v>#REF!</v>
      </c>
      <c r="FC141" s="168" t="e">
        <f>IF($S$264=Equivalencies!$AE$23,#REF!,HLOOKUP(CONCATENATE($O$2,FC$1),$B$3:$UUU$272,ROW(EY141)-2,FALSE))</f>
        <v>#REF!</v>
      </c>
      <c r="FD141" s="81">
        <f>IF(FF$266=Equivalencies!$AE$23,'Site 15'!$F139,HLOOKUP(CONCATENATE(FB$2,FD$1),$B$3:$UUU$272,ROW($M141)-2,FALSE))</f>
        <v>0</v>
      </c>
      <c r="FE141" s="81">
        <f>IF(FF$266=Equivalencies!$AE$23,'Site 15'!$G139,HLOOKUP(CONCATENATE(FB$2,FE$1),$B$3:$UUU$272,ROW($N141)-2,FALSE))</f>
        <v>0</v>
      </c>
      <c r="FF141" s="81">
        <f>IF(FF$266=Equivalencies!$AE$23,'Site 15'!$H139,HLOOKUP(CONCATENATE(FB$2,FF$1),$B$3:$UUU$272,ROW($O141)-2,FALSE))</f>
        <v>0</v>
      </c>
      <c r="FG141" s="40"/>
      <c r="FH141" s="40"/>
      <c r="FI141" s="40"/>
      <c r="FJ141" s="72"/>
      <c r="FK141" s="73" t="str">
        <f t="shared" si="65"/>
        <v>16Added Service #2:List staff by title based on FTE allocation assigned to the new service11</v>
      </c>
      <c r="FL141" s="168">
        <f>IF(FQ$266=Equivalencies!$AE$23,'Site 16'!$C139,HLOOKUP(CONCATENATE(FM$2,FL$1),$B$3:$UUU$272,ROW($J141)-2,FALSE))</f>
        <v>0</v>
      </c>
      <c r="FM141" s="168" t="e">
        <f>IF($S$264=Equivalencies!$AE$23,#REF!,HLOOKUP(CONCATENATE($O$2,FM$1),$B$3:$UUU$272,ROW(#REF!)-2,FALSE))</f>
        <v>#REF!</v>
      </c>
      <c r="FN141" s="168" t="e">
        <f>IF($S$264=Equivalencies!$AE$23,#REF!,HLOOKUP(CONCATENATE($O$2,FN$1),$B$3:$UUU$272,ROW(FJ141)-2,FALSE))</f>
        <v>#REF!</v>
      </c>
      <c r="FO141" s="81">
        <f>IF(FQ$266=Equivalencies!$AE$23,'Site 16'!$F139,HLOOKUP(CONCATENATE(FM$2,FO$1),$B$3:$UUU$272,ROW($M141)-2,FALSE))</f>
        <v>0</v>
      </c>
      <c r="FP141" s="81">
        <f>IF(FQ$266=Equivalencies!$AE$23,'Site 16'!$G139,HLOOKUP(CONCATENATE(FM$2,FP$1),$B$3:$UUU$272,ROW($N141)-2,FALSE))</f>
        <v>0</v>
      </c>
      <c r="FQ141" s="81">
        <f>IF(FQ$266=Equivalencies!$AE$23,'Site 16'!$H139,HLOOKUP(CONCATENATE(FM$2,FQ$1),$B$3:$UUU$272,ROW($O141)-2,FALSE))</f>
        <v>0</v>
      </c>
      <c r="FR141" s="40"/>
      <c r="FS141" s="40"/>
      <c r="FT141" s="40"/>
      <c r="FU141" s="72"/>
      <c r="FV141" s="73" t="str">
        <f t="shared" si="66"/>
        <v>17Added Service #2:List staff by title based on FTE allocation assigned to the new service11</v>
      </c>
      <c r="FW141" s="168">
        <f>IF(GB$266=Equivalencies!$AE$23,'Site 17'!$C139,HLOOKUP(CONCATENATE(FX$2,FW$1),$B$3:$UUU$272,ROW($J141)-2,FALSE))</f>
        <v>0</v>
      </c>
      <c r="FX141" s="168" t="e">
        <f>IF($S$264=Equivalencies!$AE$23,#REF!,HLOOKUP(CONCATENATE($O$2,FX$1),$B$3:$UUU$272,ROW(#REF!)-2,FALSE))</f>
        <v>#REF!</v>
      </c>
      <c r="FY141" s="168" t="e">
        <f>IF($S$264=Equivalencies!$AE$23,#REF!,HLOOKUP(CONCATENATE($O$2,FY$1),$B$3:$UUU$272,ROW(FU141)-2,FALSE))</f>
        <v>#REF!</v>
      </c>
      <c r="FZ141" s="81">
        <f>IF(GB$266=Equivalencies!$AE$23,'Site 17'!$F139,HLOOKUP(CONCATENATE(FX$2,FZ$1),$B$3:$UUU$272,ROW($M141)-2,FALSE))</f>
        <v>0</v>
      </c>
      <c r="GA141" s="81">
        <f>IF(GB$266=Equivalencies!$AE$23,'Site 17'!$G139,HLOOKUP(CONCATENATE(FX$2,GA$1),$B$3:$UUU$272,ROW($N141)-2,FALSE))</f>
        <v>0</v>
      </c>
      <c r="GB141" s="81">
        <f>IF(GB$266=Equivalencies!$AE$23,'Site 17'!$H139,HLOOKUP(CONCATENATE(FX$2,GB$1),$B$3:$UUU$272,ROW($O141)-2,FALSE))</f>
        <v>0</v>
      </c>
      <c r="GC141" s="40"/>
      <c r="GD141" s="40"/>
      <c r="GE141" s="40"/>
      <c r="GF141" s="72"/>
      <c r="GG141" s="73" t="str">
        <f t="shared" si="67"/>
        <v>18Added Service #2:List staff by title based on FTE allocation assigned to the new service11</v>
      </c>
      <c r="GH141" s="168">
        <f>IF(GM$266=Equivalencies!$AE$23,'Site 18'!$C139,HLOOKUP(CONCATENATE(GI$2,GH$1),$B$3:$UUU$272,ROW($J141)-2,FALSE))</f>
        <v>0</v>
      </c>
      <c r="GI141" s="168" t="e">
        <f>IF($S$264=Equivalencies!$AE$23,#REF!,HLOOKUP(CONCATENATE($O$2,GI$1),$B$3:$UUU$272,ROW(#REF!)-2,FALSE))</f>
        <v>#REF!</v>
      </c>
      <c r="GJ141" s="168" t="e">
        <f>IF($S$264=Equivalencies!$AE$23,#REF!,HLOOKUP(CONCATENATE($O$2,GJ$1),$B$3:$UUU$272,ROW(GF141)-2,FALSE))</f>
        <v>#REF!</v>
      </c>
      <c r="GK141" s="81">
        <f>IF(GM$266=Equivalencies!$AE$23,'Site 18'!$F139,HLOOKUP(CONCATENATE(GI$2,GK$1),$B$3:$UUU$272,ROW($M141)-2,FALSE))</f>
        <v>0</v>
      </c>
      <c r="GL141" s="81">
        <f>IF(GM$266=Equivalencies!$AE$23,'Site 18'!$G139,HLOOKUP(CONCATENATE(GI$2,GL$1),$B$3:$UUU$272,ROW($N141)-2,FALSE))</f>
        <v>0</v>
      </c>
      <c r="GM141" s="81">
        <f>IF(GM$266=Equivalencies!$AE$23,'Site 18'!$H139,HLOOKUP(CONCATENATE(GI$2,GM$1),$B$3:$UUU$272,ROW($O141)-2,FALSE))</f>
        <v>0</v>
      </c>
      <c r="GN141" s="40"/>
      <c r="GO141" s="40"/>
      <c r="GP141" s="40"/>
      <c r="GQ141" s="72"/>
      <c r="GR141" s="73" t="str">
        <f t="shared" si="68"/>
        <v>19Added Service #2:List staff by title based on FTE allocation assigned to the new service11</v>
      </c>
      <c r="GS141" s="168">
        <f>IF(GX$266=Equivalencies!$AE$23,'Site 19'!$C139,HLOOKUP(CONCATENATE(GT$2,GS$1),$B$3:$UUU$272,ROW($J141)-2,FALSE))</f>
        <v>0</v>
      </c>
      <c r="GT141" s="168" t="e">
        <f>IF($S$264=Equivalencies!$AE$23,#REF!,HLOOKUP(CONCATENATE($O$2,GT$1),$B$3:$UUU$272,ROW(#REF!)-2,FALSE))</f>
        <v>#REF!</v>
      </c>
      <c r="GU141" s="168" t="e">
        <f>IF($S$264=Equivalencies!$AE$23,#REF!,HLOOKUP(CONCATENATE($O$2,GU$1),$B$3:$UUU$272,ROW(GQ141)-2,FALSE))</f>
        <v>#REF!</v>
      </c>
      <c r="GV141" s="81">
        <f>IF(GX$266=Equivalencies!$AE$23,'Site 19'!$F139,HLOOKUP(CONCATENATE(GT$2,GV$1),$B$3:$UUU$272,ROW($M141)-2,FALSE))</f>
        <v>0</v>
      </c>
      <c r="GW141" s="81">
        <f>IF(GX$266=Equivalencies!$AE$23,'Site 19'!$G139,HLOOKUP(CONCATENATE(GT$2,GW$1),$B$3:$UUU$272,ROW($N141)-2,FALSE))</f>
        <v>0</v>
      </c>
      <c r="GX141" s="81">
        <f>IF(GX$266=Equivalencies!$AE$23,'Site 19'!$H139,HLOOKUP(CONCATENATE(GT$2,GX$1),$B$3:$UUU$272,ROW($O141)-2,FALSE))</f>
        <v>0</v>
      </c>
      <c r="GY141" s="40"/>
      <c r="GZ141" s="40"/>
      <c r="HA141" s="40"/>
      <c r="HB141" s="72"/>
      <c r="HC141" s="73" t="str">
        <f t="shared" si="69"/>
        <v>20Added Service #2:List staff by title based on FTE allocation assigned to the new service11</v>
      </c>
      <c r="HD141" s="168">
        <f>IF(HI$266=Equivalencies!$AE$23,'Site 20'!$C139,HLOOKUP(CONCATENATE(HE$2,HD$1),$B$3:$UUU$272,ROW($J141)-2,FALSE))</f>
        <v>0</v>
      </c>
      <c r="HE141" s="168" t="e">
        <f>IF($S$264=Equivalencies!$AE$23,#REF!,HLOOKUP(CONCATENATE($O$2,HE$1),$B$3:$UUU$272,ROW(#REF!)-2,FALSE))</f>
        <v>#REF!</v>
      </c>
      <c r="HF141" s="168" t="e">
        <f>IF($S$264=Equivalencies!$AE$23,#REF!,HLOOKUP(CONCATENATE($O$2,HF$1),$B$3:$UUU$272,ROW(HB141)-2,FALSE))</f>
        <v>#REF!</v>
      </c>
      <c r="HG141" s="81">
        <f>IF(HI$266=Equivalencies!$AE$23,'Site 20'!$F139,HLOOKUP(CONCATENATE(HE$2,HG$1),$B$3:$UUU$272,ROW($M141)-2,FALSE))</f>
        <v>0</v>
      </c>
      <c r="HH141" s="81">
        <f>IF(HI$266=Equivalencies!$AE$23,'Site 20'!$G139,HLOOKUP(CONCATENATE(HE$2,HH$1),$B$3:$UUU$272,ROW($N141)-2,FALSE))</f>
        <v>0</v>
      </c>
      <c r="HI141" s="81">
        <f>IF(HI$266=Equivalencies!$AE$23,'Site 20'!$H139,HLOOKUP(CONCATENATE(HE$2,HI$1),$B$3:$UUU$272,ROW($O141)-2,FALSE))</f>
        <v>0</v>
      </c>
      <c r="HJ141" s="40"/>
      <c r="HK141" s="40"/>
      <c r="HL141" s="40"/>
      <c r="HM141" s="72"/>
      <c r="HN141" s="73" t="str">
        <f t="shared" si="70"/>
        <v>21Added Service #2:List staff by title based on FTE allocation assigned to the new service11</v>
      </c>
      <c r="HO141" s="168">
        <f>IF(HT$266=Equivalencies!$AE$23,'Site 21'!$C139,HLOOKUP(CONCATENATE(HP$2,HO$1),$B$3:$UUU$272,ROW($J141)-2,FALSE))</f>
        <v>0</v>
      </c>
      <c r="HP141" s="168" t="e">
        <f>IF($S$264=Equivalencies!$AE$23,#REF!,HLOOKUP(CONCATENATE($O$2,HP$1),$B$3:$UUU$272,ROW(#REF!)-2,FALSE))</f>
        <v>#REF!</v>
      </c>
      <c r="HQ141" s="168" t="e">
        <f>IF($S$264=Equivalencies!$AE$23,#REF!,HLOOKUP(CONCATENATE($O$2,HQ$1),$B$3:$UUU$272,ROW(HM141)-2,FALSE))</f>
        <v>#REF!</v>
      </c>
      <c r="HR141" s="81">
        <f>IF(HT$266=Equivalencies!$AE$23,'Site 21'!$F139,HLOOKUP(CONCATENATE(HP$2,HR$1),$B$3:$UUU$272,ROW($M141)-2,FALSE))</f>
        <v>0</v>
      </c>
      <c r="HS141" s="81">
        <f>IF(HT$266=Equivalencies!$AE$23,'Site 21'!$G139,HLOOKUP(CONCATENATE(HP$2,HS$1),$B$3:$UUU$272,ROW($N141)-2,FALSE))</f>
        <v>0</v>
      </c>
      <c r="HT141" s="81">
        <f>IF(HT$266=Equivalencies!$AE$23,'Site 21'!$H139,HLOOKUP(CONCATENATE(HP$2,HT$1),$B$3:$UUU$272,ROW($O141)-2,FALSE))</f>
        <v>0</v>
      </c>
      <c r="HU141" s="40"/>
      <c r="HV141" s="40"/>
      <c r="HW141" s="40"/>
      <c r="HX141" s="72"/>
      <c r="HY141" s="73" t="str">
        <f t="shared" si="71"/>
        <v>22Added Service #2:List staff by title based on FTE allocation assigned to the new service11</v>
      </c>
      <c r="HZ141" s="168">
        <f>IF(IE$266=Equivalencies!$AE$23,'Site 22'!$C139,HLOOKUP(CONCATENATE(IA$2,HZ$1),$B$3:$UUU$272,ROW($J141)-2,FALSE))</f>
        <v>0</v>
      </c>
      <c r="IA141" s="168" t="e">
        <f>IF($S$264=Equivalencies!$AE$23,#REF!,HLOOKUP(CONCATENATE($O$2,IA$1),$B$3:$UUU$272,ROW(#REF!)-2,FALSE))</f>
        <v>#REF!</v>
      </c>
      <c r="IB141" s="168" t="e">
        <f>IF($S$264=Equivalencies!$AE$23,#REF!,HLOOKUP(CONCATENATE($O$2,IB$1),$B$3:$UUU$272,ROW(HX141)-2,FALSE))</f>
        <v>#REF!</v>
      </c>
      <c r="IC141" s="81">
        <f>IF(IE$266=Equivalencies!$AE$23,'Site 22'!$F139,HLOOKUP(CONCATENATE(IA$2,IC$1),$B$3:$UUU$272,ROW($M141)-2,FALSE))</f>
        <v>0</v>
      </c>
      <c r="ID141" s="81">
        <f>IF(IE$266=Equivalencies!$AE$23,'Site 22'!$G139,HLOOKUP(CONCATENATE(IA$2,ID$1),$B$3:$UUU$272,ROW($N141)-2,FALSE))</f>
        <v>0</v>
      </c>
      <c r="IE141" s="81">
        <f>IF(IE$266=Equivalencies!$AE$23,'Site 22'!$H139,HLOOKUP(CONCATENATE(IA$2,IE$1),$B$3:$UUU$272,ROW($O141)-2,FALSE))</f>
        <v>0</v>
      </c>
      <c r="IF141" s="40"/>
      <c r="IG141" s="40"/>
      <c r="IH141" s="40"/>
      <c r="II141" s="72"/>
      <c r="IJ141" s="73" t="str">
        <f t="shared" si="72"/>
        <v>23Added Service #2:List staff by title based on FTE allocation assigned to the new service11</v>
      </c>
      <c r="IK141" s="168">
        <f>IF(IP$266=Equivalencies!$AE$23,'Site 23'!$C139,HLOOKUP(CONCATENATE(IL$2,IK$1),$B$3:$UUU$272,ROW($J141)-2,FALSE))</f>
        <v>0</v>
      </c>
      <c r="IL141" s="168" t="e">
        <f>IF($S$264=Equivalencies!$AE$23,#REF!,HLOOKUP(CONCATENATE($O$2,IL$1),$B$3:$UUU$272,ROW(#REF!)-2,FALSE))</f>
        <v>#REF!</v>
      </c>
      <c r="IM141" s="168" t="e">
        <f>IF($S$264=Equivalencies!$AE$23,#REF!,HLOOKUP(CONCATENATE($O$2,IM$1),$B$3:$UUU$272,ROW(II141)-2,FALSE))</f>
        <v>#REF!</v>
      </c>
      <c r="IN141" s="81">
        <f>IF(IP$266=Equivalencies!$AE$23,'Site 23'!$F139,HLOOKUP(CONCATENATE(IL$2,IN$1),$B$3:$UUU$272,ROW($M141)-2,FALSE))</f>
        <v>0</v>
      </c>
      <c r="IO141" s="81">
        <f>IF(IP$266=Equivalencies!$AE$23,'Site 23'!$G139,HLOOKUP(CONCATENATE(IL$2,IO$1),$B$3:$UUU$272,ROW($N141)-2,FALSE))</f>
        <v>0</v>
      </c>
      <c r="IP141" s="81">
        <f>IF(IP$266=Equivalencies!$AE$23,'Site 23'!$H139,HLOOKUP(CONCATENATE(IL$2,IP$1),$B$3:$UUU$272,ROW($O141)-2,FALSE))</f>
        <v>0</v>
      </c>
      <c r="IQ141" s="40"/>
      <c r="IR141" s="40"/>
      <c r="IS141" s="40"/>
      <c r="IT141" s="72"/>
      <c r="IU141" s="73" t="str">
        <f t="shared" si="73"/>
        <v>24Added Service #2:List staff by title based on FTE allocation assigned to the new service11</v>
      </c>
      <c r="IV141" s="168">
        <f>IF(JA$266=Equivalencies!$AE$23,'Site 24'!$C139,HLOOKUP(CONCATENATE(IW$2,IV$1),$B$3:$UUU$272,ROW($J141)-2,FALSE))</f>
        <v>0</v>
      </c>
      <c r="IW141" s="168" t="e">
        <f>IF($S$264=Equivalencies!$AE$23,#REF!,HLOOKUP(CONCATENATE($O$2,IW$1),$B$3:$UUU$272,ROW(#REF!)-2,FALSE))</f>
        <v>#REF!</v>
      </c>
      <c r="IX141" s="168" t="e">
        <f>IF($S$264=Equivalencies!$AE$23,#REF!,HLOOKUP(CONCATENATE($O$2,IX$1),$B$3:$UUU$272,ROW(IT141)-2,FALSE))</f>
        <v>#REF!</v>
      </c>
      <c r="IY141" s="81">
        <f>IF(JA$266=Equivalencies!$AE$23,'Site 24'!$F139,HLOOKUP(CONCATENATE(IW$2,IY$1),$B$3:$UUU$272,ROW($M141)-2,FALSE))</f>
        <v>0</v>
      </c>
      <c r="IZ141" s="81">
        <f>IF(JA$266=Equivalencies!$AE$23,'Site 24'!$G139,HLOOKUP(CONCATENATE(IW$2,IZ$1),$B$3:$UUU$272,ROW($N141)-2,FALSE))</f>
        <v>0</v>
      </c>
      <c r="JA141" s="81">
        <f>IF(JA$266=Equivalencies!$AE$23,'Site 24'!$H139,HLOOKUP(CONCATENATE(IW$2,JA$1),$B$3:$UUU$272,ROW($O141)-2,FALSE))</f>
        <v>0</v>
      </c>
      <c r="JB141" s="40"/>
      <c r="JC141" s="40"/>
      <c r="JD141" s="40"/>
      <c r="JE141" s="72"/>
      <c r="JF141" s="73" t="str">
        <f t="shared" si="74"/>
        <v>25Added Service #2:List staff by title based on FTE allocation assigned to the new service11</v>
      </c>
      <c r="JG141" s="168">
        <f>IF(JL$266=Equivalencies!$AE$23,'Site 25'!$C139,HLOOKUP(CONCATENATE(JH$2,JG$1),$B$3:$UUU$272,ROW($J141)-2,FALSE))</f>
        <v>0</v>
      </c>
      <c r="JH141" s="168" t="e">
        <f>IF($S$264=Equivalencies!$AE$23,#REF!,HLOOKUP(CONCATENATE($O$2,JH$1),$B$3:$UUU$272,ROW(#REF!)-2,FALSE))</f>
        <v>#REF!</v>
      </c>
      <c r="JI141" s="168" t="e">
        <f>IF($S$264=Equivalencies!$AE$23,#REF!,HLOOKUP(CONCATENATE($O$2,JI$1),$B$3:$UUU$272,ROW(JE141)-2,FALSE))</f>
        <v>#REF!</v>
      </c>
      <c r="JJ141" s="81">
        <f>IF(JL$266=Equivalencies!$AE$23,'Site 25'!$F139,HLOOKUP(CONCATENATE(JH$2,JJ$1),$B$3:$UUU$272,ROW($M141)-2,FALSE))</f>
        <v>0</v>
      </c>
      <c r="JK141" s="81">
        <f>IF(JL$266=Equivalencies!$AE$23,'Site 25'!$G139,HLOOKUP(CONCATENATE(JH$2,JK$1),$B$3:$UUU$272,ROW($N141)-2,FALSE))</f>
        <v>0</v>
      </c>
      <c r="JL141" s="81">
        <f>IF(JL$266=Equivalencies!$AE$23,'Site 25'!$H139,HLOOKUP(CONCATENATE(JH$2,JL$1),$B$3:$UUU$272,ROW($O141)-2,FALSE))</f>
        <v>0</v>
      </c>
      <c r="JM141" s="40"/>
      <c r="JN141" s="40"/>
      <c r="JO141" s="40"/>
      <c r="JP141" s="72"/>
      <c r="JQ141" s="73" t="str">
        <f t="shared" si="75"/>
        <v>26Added Service #2:List staff by title based on FTE allocation assigned to the new service11</v>
      </c>
      <c r="JR141" s="168">
        <f>IF(JW$266=Equivalencies!$AE$23,'Site 26'!$C139,HLOOKUP(CONCATENATE(JS$2,JR$1),$B$3:$UUU$272,ROW($J141)-2,FALSE))</f>
        <v>0</v>
      </c>
      <c r="JS141" s="168" t="e">
        <f>IF($S$264=Equivalencies!$AE$23,#REF!,HLOOKUP(CONCATENATE($O$2,JS$1),$B$3:$UUU$272,ROW(#REF!)-2,FALSE))</f>
        <v>#REF!</v>
      </c>
      <c r="JT141" s="168" t="e">
        <f>IF($S$264=Equivalencies!$AE$23,#REF!,HLOOKUP(CONCATENATE($O$2,JT$1),$B$3:$UUU$272,ROW(JP141)-2,FALSE))</f>
        <v>#REF!</v>
      </c>
      <c r="JU141" s="81">
        <f>IF(JW$266=Equivalencies!$AE$23,'Site 26'!$F139,HLOOKUP(CONCATENATE(JS$2,JU$1),$B$3:$UUU$272,ROW($M141)-2,FALSE))</f>
        <v>0</v>
      </c>
      <c r="JV141" s="81">
        <f>IF(JW$266=Equivalencies!$AE$23,'Site 26'!$G139,HLOOKUP(CONCATENATE(JS$2,JV$1),$B$3:$UUU$272,ROW($N141)-2,FALSE))</f>
        <v>0</v>
      </c>
      <c r="JW141" s="81">
        <f>IF(JW$266=Equivalencies!$AE$23,'Site 26'!$H139,HLOOKUP(CONCATENATE(JS$2,JW$1),$B$3:$UUU$272,ROW($O141)-2,FALSE))</f>
        <v>0</v>
      </c>
      <c r="JX141" s="40"/>
      <c r="JY141" s="40"/>
      <c r="JZ141" s="40"/>
      <c r="KA141" s="72"/>
      <c r="KB141" s="73" t="str">
        <f t="shared" si="76"/>
        <v>27Added Service #2:List staff by title based on FTE allocation assigned to the new service11</v>
      </c>
      <c r="KC141" s="168">
        <f>IF(KH$266=Equivalencies!$AE$23,'Site 27'!$C139,HLOOKUP(CONCATENATE(KD$2,KC$1),$B$3:$UUU$272,ROW($J141)-2,FALSE))</f>
        <v>0</v>
      </c>
      <c r="KD141" s="168" t="e">
        <f>IF($S$264=Equivalencies!$AE$23,#REF!,HLOOKUP(CONCATENATE($O$2,KD$1),$B$3:$UUU$272,ROW(#REF!)-2,FALSE))</f>
        <v>#REF!</v>
      </c>
      <c r="KE141" s="168" t="e">
        <f>IF($S$264=Equivalencies!$AE$23,#REF!,HLOOKUP(CONCATENATE($O$2,KE$1),$B$3:$UUU$272,ROW(KA141)-2,FALSE))</f>
        <v>#REF!</v>
      </c>
      <c r="KF141" s="81">
        <f>IF(KH$266=Equivalencies!$AE$23,'Site 27'!$F139,HLOOKUP(CONCATENATE(KD$2,KF$1),$B$3:$UUU$272,ROW($M141)-2,FALSE))</f>
        <v>0</v>
      </c>
      <c r="KG141" s="81">
        <f>IF(KH$266=Equivalencies!$AE$23,'Site 27'!$G139,HLOOKUP(CONCATENATE(KD$2,KG$1),$B$3:$UUU$272,ROW($N141)-2,FALSE))</f>
        <v>0</v>
      </c>
      <c r="KH141" s="81">
        <f>IF(KH$266=Equivalencies!$AE$23,'Site 27'!$H139,HLOOKUP(CONCATENATE(KD$2,KH$1),$B$3:$UUU$272,ROW($O141)-2,FALSE))</f>
        <v>0</v>
      </c>
      <c r="KI141" s="40"/>
      <c r="KJ141" s="40"/>
      <c r="KK141" s="40"/>
      <c r="KL141" s="72"/>
      <c r="KM141" s="73" t="str">
        <f t="shared" si="77"/>
        <v>28Added Service #2:List staff by title based on FTE allocation assigned to the new service11</v>
      </c>
      <c r="KN141" s="168">
        <f>IF(KS$266=Equivalencies!$AE$23,'Site 28'!$C139,HLOOKUP(CONCATENATE(KO$2,KN$1),$B$3:$UUU$272,ROW($J141)-2,FALSE))</f>
        <v>0</v>
      </c>
      <c r="KO141" s="168" t="e">
        <f>IF($S$264=Equivalencies!$AE$23,#REF!,HLOOKUP(CONCATENATE($O$2,KO$1),$B$3:$UUU$272,ROW(#REF!)-2,FALSE))</f>
        <v>#REF!</v>
      </c>
      <c r="KP141" s="168" t="e">
        <f>IF($S$264=Equivalencies!$AE$23,#REF!,HLOOKUP(CONCATENATE($O$2,KP$1),$B$3:$UUU$272,ROW(KL141)-2,FALSE))</f>
        <v>#REF!</v>
      </c>
      <c r="KQ141" s="81">
        <f>IF(KS$266=Equivalencies!$AE$23,'Site 28'!$F139,HLOOKUP(CONCATENATE(KO$2,KQ$1),$B$3:$UUU$272,ROW($M141)-2,FALSE))</f>
        <v>0</v>
      </c>
      <c r="KR141" s="81">
        <f>IF(KS$266=Equivalencies!$AE$23,'Site 28'!$G139,HLOOKUP(CONCATENATE(KO$2,KR$1),$B$3:$UUU$272,ROW($N141)-2,FALSE))</f>
        <v>0</v>
      </c>
      <c r="KS141" s="81">
        <f>IF(KS$266=Equivalencies!$AE$23,'Site 28'!$H139,HLOOKUP(CONCATENATE(KO$2,KS$1),$B$3:$UUU$272,ROW($O141)-2,FALSE))</f>
        <v>0</v>
      </c>
      <c r="KT141" s="40"/>
      <c r="KU141" s="40"/>
      <c r="KV141" s="40"/>
      <c r="KW141" s="72"/>
      <c r="KX141" s="73" t="str">
        <f t="shared" si="78"/>
        <v>29Added Service #2:List staff by title based on FTE allocation assigned to the new service11</v>
      </c>
      <c r="KY141" s="168">
        <f>IF(LD$266=Equivalencies!$AE$23,'Site 29'!$C139,HLOOKUP(CONCATENATE(KZ$2,KY$1),$B$3:$UUU$272,ROW($J141)-2,FALSE))</f>
        <v>0</v>
      </c>
      <c r="KZ141" s="168" t="e">
        <f>IF($S$264=Equivalencies!$AE$23,#REF!,HLOOKUP(CONCATENATE($O$2,KZ$1),$B$3:$UUU$272,ROW(#REF!)-2,FALSE))</f>
        <v>#REF!</v>
      </c>
      <c r="LA141" s="168" t="e">
        <f>IF($S$264=Equivalencies!$AE$23,#REF!,HLOOKUP(CONCATENATE($O$2,LA$1),$B$3:$UUU$272,ROW(KW141)-2,FALSE))</f>
        <v>#REF!</v>
      </c>
      <c r="LB141" s="81">
        <f>IF(LD$266=Equivalencies!$AE$23,'Site 29'!$F139,HLOOKUP(CONCATENATE(KZ$2,LB$1),$B$3:$UUU$272,ROW($M141)-2,FALSE))</f>
        <v>0</v>
      </c>
      <c r="LC141" s="81">
        <f>IF(LD$266=Equivalencies!$AE$23,'Site 29'!$G139,HLOOKUP(CONCATENATE(KZ$2,LC$1),$B$3:$UUU$272,ROW($N141)-2,FALSE))</f>
        <v>0</v>
      </c>
      <c r="LD141" s="81">
        <f>IF(LD$266=Equivalencies!$AE$23,'Site 29'!$H139,HLOOKUP(CONCATENATE(KZ$2,LD$1),$B$3:$UUU$272,ROW($O141)-2,FALSE))</f>
        <v>0</v>
      </c>
      <c r="LE141" s="40"/>
      <c r="LF141" s="40"/>
      <c r="LG141" s="40"/>
      <c r="LH141" s="72"/>
      <c r="LI141" s="73" t="str">
        <f t="shared" si="79"/>
        <v>30Added Service #2:List staff by title based on FTE allocation assigned to the new service11</v>
      </c>
      <c r="LJ141" s="168">
        <f>IF(LO$266=Equivalencies!$AE$23,'Site 30'!$C139,HLOOKUP(CONCATENATE(LK$2,LJ$1),$B$3:$UUU$272,ROW($J141)-2,FALSE))</f>
        <v>0</v>
      </c>
      <c r="LK141" s="168" t="e">
        <f>IF($S$264=Equivalencies!$AE$23,#REF!,HLOOKUP(CONCATENATE($O$2,LK$1),$B$3:$UUU$272,ROW(#REF!)-2,FALSE))</f>
        <v>#REF!</v>
      </c>
      <c r="LL141" s="168" t="e">
        <f>IF($S$264=Equivalencies!$AE$23,#REF!,HLOOKUP(CONCATENATE($O$2,LL$1),$B$3:$UUU$272,ROW(LH141)-2,FALSE))</f>
        <v>#REF!</v>
      </c>
      <c r="LM141" s="81">
        <f>IF(LO$266=Equivalencies!$AE$23,'Site 30'!$F139,HLOOKUP(CONCATENATE(LK$2,LM$1),$B$3:$UUU$272,ROW($M141)-2,FALSE))</f>
        <v>0</v>
      </c>
      <c r="LN141" s="81">
        <f>IF(LO$266=Equivalencies!$AE$23,'Site 30'!$G139,HLOOKUP(CONCATENATE(LK$2,LN$1),$B$3:$UUU$272,ROW($N141)-2,FALSE))</f>
        <v>0</v>
      </c>
      <c r="LO141" s="81">
        <f>IF(LO$266=Equivalencies!$AE$23,'Site 30'!$H139,HLOOKUP(CONCATENATE(LK$2,LO$1),$B$3:$UUU$272,ROW($O141)-2,FALSE))</f>
        <v>0</v>
      </c>
      <c r="LP141" s="40"/>
      <c r="LQ141" s="40"/>
      <c r="LR141" s="40"/>
      <c r="LS141" s="72"/>
      <c r="LT141" s="73" t="str">
        <f t="shared" si="80"/>
        <v>31Added Service #2:List staff by title based on FTE allocation assigned to the new service11</v>
      </c>
      <c r="LU141" s="168">
        <f>IF(LZ$266=Equivalencies!$AE$23,'Site 31'!$C139,HLOOKUP(CONCATENATE(LV$2,LU$1),$B$3:$UUU$272,ROW($J141)-2,FALSE))</f>
        <v>0</v>
      </c>
      <c r="LV141" s="168" t="e">
        <f>IF($S$264=Equivalencies!$AE$23,#REF!,HLOOKUP(CONCATENATE($O$2,LV$1),$B$3:$UUU$272,ROW(#REF!)-2,FALSE))</f>
        <v>#REF!</v>
      </c>
      <c r="LW141" s="168" t="e">
        <f>IF($S$264=Equivalencies!$AE$23,#REF!,HLOOKUP(CONCATENATE($O$2,LW$1),$B$3:$UUU$272,ROW(LS141)-2,FALSE))</f>
        <v>#REF!</v>
      </c>
      <c r="LX141" s="81">
        <f>IF(LZ$266=Equivalencies!$AE$23,'Site 31'!$F139,HLOOKUP(CONCATENATE(LV$2,LX$1),$B$3:$UUU$272,ROW($M141)-2,FALSE))</f>
        <v>0</v>
      </c>
      <c r="LY141" s="81">
        <f>IF(LZ$266=Equivalencies!$AE$23,'Site 31'!$G139,HLOOKUP(CONCATENATE(LV$2,LY$1),$B$3:$UUU$272,ROW($N141)-2,FALSE))</f>
        <v>0</v>
      </c>
      <c r="LZ141" s="81">
        <f>IF(LZ$266=Equivalencies!$AE$23,'Site 31'!$H139,HLOOKUP(CONCATENATE(LV$2,LZ$1),$B$3:$UUU$272,ROW($O141)-2,FALSE))</f>
        <v>0</v>
      </c>
      <c r="MA141" s="40"/>
      <c r="MB141" s="40"/>
      <c r="MC141" s="40"/>
      <c r="MD141" s="72"/>
      <c r="ME141" s="73" t="str">
        <f t="shared" si="81"/>
        <v>32Added Service #2:List staff by title based on FTE allocation assigned to the new service11</v>
      </c>
      <c r="MF141" s="168">
        <f>IF(MK$266=Equivalencies!$AE$23,'Site 32'!$C139,HLOOKUP(CONCATENATE(MG$2,MF$1),$B$3:$UUU$272,ROW($J141)-2,FALSE))</f>
        <v>0</v>
      </c>
      <c r="MG141" s="168" t="e">
        <f>IF($S$264=Equivalencies!$AE$23,#REF!,HLOOKUP(CONCATENATE($O$2,MG$1),$B$3:$UUU$272,ROW(#REF!)-2,FALSE))</f>
        <v>#REF!</v>
      </c>
      <c r="MH141" s="168" t="e">
        <f>IF($S$264=Equivalencies!$AE$23,#REF!,HLOOKUP(CONCATENATE($O$2,MH$1),$B$3:$UUU$272,ROW(MD141)-2,FALSE))</f>
        <v>#REF!</v>
      </c>
      <c r="MI141" s="81">
        <f>IF(MK$266=Equivalencies!$AE$23,'Site 32'!$F139,HLOOKUP(CONCATENATE(MG$2,MI$1),$B$3:$UUU$272,ROW($M141)-2,FALSE))</f>
        <v>0</v>
      </c>
      <c r="MJ141" s="81">
        <f>IF(MK$266=Equivalencies!$AE$23,'Site 32'!$G139,HLOOKUP(CONCATENATE(MG$2,MJ$1),$B$3:$UUU$272,ROW($N141)-2,FALSE))</f>
        <v>0</v>
      </c>
      <c r="MK141" s="81">
        <f>IF(MK$266=Equivalencies!$AE$23,'Site 32'!$H139,HLOOKUP(CONCATENATE(MG$2,MK$1),$B$3:$UUU$272,ROW($O141)-2,FALSE))</f>
        <v>0</v>
      </c>
      <c r="ML141" s="40"/>
      <c r="MM141" s="40"/>
      <c r="MN141" s="40"/>
      <c r="MO141" s="72"/>
      <c r="MP141" s="73" t="str">
        <f t="shared" si="82"/>
        <v>33Added Service #2:List staff by title based on FTE allocation assigned to the new service11</v>
      </c>
      <c r="MQ141" s="168">
        <f>IF(MV$266=Equivalencies!$AE$23,'Site 33'!$C139,HLOOKUP(CONCATENATE(MR$2,MQ$1),$B$3:$UUU$272,ROW($J141)-2,FALSE))</f>
        <v>0</v>
      </c>
      <c r="MR141" s="168" t="e">
        <f>IF($S$264=Equivalencies!$AE$23,#REF!,HLOOKUP(CONCATENATE($O$2,MR$1),$B$3:$UUU$272,ROW(#REF!)-2,FALSE))</f>
        <v>#REF!</v>
      </c>
      <c r="MS141" s="168" t="e">
        <f>IF($S$264=Equivalencies!$AE$23,#REF!,HLOOKUP(CONCATENATE($O$2,MS$1),$B$3:$UUU$272,ROW(MO141)-2,FALSE))</f>
        <v>#REF!</v>
      </c>
      <c r="MT141" s="81">
        <f>IF(MV$266=Equivalencies!$AE$23,'Site 33'!$F139,HLOOKUP(CONCATENATE(MR$2,MT$1),$B$3:$UUU$272,ROW($M141)-2,FALSE))</f>
        <v>0</v>
      </c>
      <c r="MU141" s="81">
        <f>IF(MV$266=Equivalencies!$AE$23,'Site 33'!$G139,HLOOKUP(CONCATENATE(MR$2,MU$1),$B$3:$UUU$272,ROW($N141)-2,FALSE))</f>
        <v>0</v>
      </c>
      <c r="MV141" s="81">
        <f>IF(MV$266=Equivalencies!$AE$23,'Site 33'!$H139,HLOOKUP(CONCATENATE(MR$2,MV$1),$B$3:$UUU$272,ROW($O141)-2,FALSE))</f>
        <v>0</v>
      </c>
      <c r="MW141" s="40"/>
      <c r="MX141" s="40"/>
      <c r="MY141" s="40"/>
      <c r="MZ141" s="72"/>
      <c r="NA141" s="73" t="str">
        <f t="shared" si="83"/>
        <v>34Added Service #2:List staff by title based on FTE allocation assigned to the new service11</v>
      </c>
      <c r="NB141" s="168">
        <f>IF(NG$266=Equivalencies!$AE$23,'Site 34'!$C139,HLOOKUP(CONCATENATE(NC$2,NB$1),$B$3:$UUU$272,ROW($J141)-2,FALSE))</f>
        <v>0</v>
      </c>
      <c r="NC141" s="168" t="e">
        <f>IF($S$264=Equivalencies!$AE$23,#REF!,HLOOKUP(CONCATENATE($O$2,NC$1),$B$3:$UUU$272,ROW(#REF!)-2,FALSE))</f>
        <v>#REF!</v>
      </c>
      <c r="ND141" s="168" t="e">
        <f>IF($S$264=Equivalencies!$AE$23,#REF!,HLOOKUP(CONCATENATE($O$2,ND$1),$B$3:$UUU$272,ROW(MZ141)-2,FALSE))</f>
        <v>#REF!</v>
      </c>
      <c r="NE141" s="81">
        <f>IF(NG$266=Equivalencies!$AE$23,'Site 34'!$F139,HLOOKUP(CONCATENATE(NC$2,NE$1),$B$3:$UUU$272,ROW($M141)-2,FALSE))</f>
        <v>0</v>
      </c>
      <c r="NF141" s="81">
        <f>IF(NG$266=Equivalencies!$AE$23,'Site 34'!$G139,HLOOKUP(CONCATENATE(NC$2,NF$1),$B$3:$UUU$272,ROW($N141)-2,FALSE))</f>
        <v>0</v>
      </c>
      <c r="NG141" s="81">
        <f>IF(NG$266=Equivalencies!$AE$23,'Site 34'!$H139,HLOOKUP(CONCATENATE(NC$2,NG$1),$B$3:$UUU$272,ROW($O141)-2,FALSE))</f>
        <v>0</v>
      </c>
      <c r="NH141" s="40"/>
      <c r="NI141" s="40"/>
      <c r="NJ141" s="40"/>
      <c r="NK141" s="72"/>
      <c r="NL141" s="73" t="str">
        <f t="shared" si="84"/>
        <v>35Added Service #2:List staff by title based on FTE allocation assigned to the new service11</v>
      </c>
      <c r="NM141" s="168">
        <f>IF(NR$266=Equivalencies!$AE$23,'Site 35'!$C139,HLOOKUP(CONCATENATE(NN$2,NM$1),$B$3:$UUU$272,ROW($J141)-2,FALSE))</f>
        <v>0</v>
      </c>
      <c r="NN141" s="168" t="e">
        <f>IF($S$264=Equivalencies!$AE$23,#REF!,HLOOKUP(CONCATENATE($O$2,NN$1),$B$3:$UUU$272,ROW(#REF!)-2,FALSE))</f>
        <v>#REF!</v>
      </c>
      <c r="NO141" s="168" t="e">
        <f>IF($S$264=Equivalencies!$AE$23,#REF!,HLOOKUP(CONCATENATE($O$2,NO$1),$B$3:$UUU$272,ROW(NK141)-2,FALSE))</f>
        <v>#REF!</v>
      </c>
      <c r="NP141" s="81">
        <f>IF(NR$266=Equivalencies!$AE$23,'Site 35'!$F139,HLOOKUP(CONCATENATE(NN$2,NP$1),$B$3:$UUU$272,ROW($M141)-2,FALSE))</f>
        <v>0</v>
      </c>
      <c r="NQ141" s="81">
        <f>IF(NR$266=Equivalencies!$AE$23,'Site 35'!$G139,HLOOKUP(CONCATENATE(NN$2,NQ$1),$B$3:$UUU$272,ROW($N141)-2,FALSE))</f>
        <v>0</v>
      </c>
      <c r="NR141" s="81">
        <f>IF(NR$266=Equivalencies!$AE$23,'Site 35'!$H139,HLOOKUP(CONCATENATE(NN$2,NR$1),$B$3:$UUU$272,ROW($O141)-2,FALSE))</f>
        <v>0</v>
      </c>
      <c r="NS141" s="40"/>
      <c r="NT141" s="40"/>
      <c r="NU141" s="40"/>
      <c r="NV141" s="72"/>
      <c r="NW141" s="73" t="str">
        <f t="shared" si="85"/>
        <v>36Added Service #2:List staff by title based on FTE allocation assigned to the new service11</v>
      </c>
      <c r="NX141" s="168">
        <f>IF(OC$266=Equivalencies!$AE$23,'Site 36'!$C139,HLOOKUP(CONCATENATE(NY$2,NX$1),$B$3:$UUU$272,ROW($J141)-2,FALSE))</f>
        <v>0</v>
      </c>
      <c r="NY141" s="168" t="e">
        <f>IF($S$264=Equivalencies!$AE$23,#REF!,HLOOKUP(CONCATENATE($O$2,NY$1),$B$3:$UUU$272,ROW(#REF!)-2,FALSE))</f>
        <v>#REF!</v>
      </c>
      <c r="NZ141" s="168" t="e">
        <f>IF($S$264=Equivalencies!$AE$23,#REF!,HLOOKUP(CONCATENATE($O$2,NZ$1),$B$3:$UUU$272,ROW(NV141)-2,FALSE))</f>
        <v>#REF!</v>
      </c>
      <c r="OA141" s="81">
        <f>IF(OC$266=Equivalencies!$AE$23,'Site 36'!$F139,HLOOKUP(CONCATENATE(NY$2,OA$1),$B$3:$UUU$272,ROW($M141)-2,FALSE))</f>
        <v>0</v>
      </c>
      <c r="OB141" s="81">
        <f>IF(OC$266=Equivalencies!$AE$23,'Site 36'!$G139,HLOOKUP(CONCATENATE(NY$2,OB$1),$B$3:$UUU$272,ROW($N141)-2,FALSE))</f>
        <v>0</v>
      </c>
      <c r="OC141" s="81">
        <f>IF(OC$266=Equivalencies!$AE$23,'Site 36'!$H139,HLOOKUP(CONCATENATE(NY$2,OC$1),$B$3:$UUU$272,ROW($O141)-2,FALSE))</f>
        <v>0</v>
      </c>
      <c r="OD141" s="40"/>
      <c r="OE141" s="40"/>
      <c r="OF141" s="40"/>
      <c r="OG141" s="72"/>
      <c r="OH141" s="73" t="str">
        <f t="shared" si="86"/>
        <v>37Added Service #2:List staff by title based on FTE allocation assigned to the new service11</v>
      </c>
      <c r="OI141" s="168">
        <f>IF(ON$266=Equivalencies!$AE$23,'Site 37'!$C139,HLOOKUP(CONCATENATE(OJ$2,OI$1),$B$3:$UUU$272,ROW($J141)-2,FALSE))</f>
        <v>0</v>
      </c>
      <c r="OJ141" s="168" t="e">
        <f>IF($S$264=Equivalencies!$AE$23,#REF!,HLOOKUP(CONCATENATE($O$2,OJ$1),$B$3:$UUU$272,ROW(#REF!)-2,FALSE))</f>
        <v>#REF!</v>
      </c>
      <c r="OK141" s="168" t="e">
        <f>IF($S$264=Equivalencies!$AE$23,#REF!,HLOOKUP(CONCATENATE($O$2,OK$1),$B$3:$UUU$272,ROW(OG141)-2,FALSE))</f>
        <v>#REF!</v>
      </c>
      <c r="OL141" s="81">
        <f>IF(ON$266=Equivalencies!$AE$23,'Site 37'!$F139,HLOOKUP(CONCATENATE(OJ$2,OL$1),$B$3:$UUU$272,ROW($M141)-2,FALSE))</f>
        <v>0</v>
      </c>
      <c r="OM141" s="81">
        <f>IF(ON$266=Equivalencies!$AE$23,'Site 37'!$G139,HLOOKUP(CONCATENATE(OJ$2,OM$1),$B$3:$UUU$272,ROW($N141)-2,FALSE))</f>
        <v>0</v>
      </c>
      <c r="ON141" s="81">
        <f>IF(ON$266=Equivalencies!$AE$23,'Site 37'!$H139,HLOOKUP(CONCATENATE(OJ$2,ON$1),$B$3:$UUU$272,ROW($O141)-2,FALSE))</f>
        <v>0</v>
      </c>
      <c r="OO141" s="40"/>
      <c r="OP141" s="40"/>
      <c r="OQ141" s="40"/>
      <c r="OR141" s="72"/>
      <c r="OS141" s="73" t="str">
        <f t="shared" si="87"/>
        <v>38Added Service #2:List staff by title based on FTE allocation assigned to the new service11</v>
      </c>
      <c r="OT141" s="168">
        <f>IF(OY$266=Equivalencies!$AE$23,'Site 38'!$C139,HLOOKUP(CONCATENATE(OU$2,OT$1),$B$3:$UUU$272,ROW($J141)-2,FALSE))</f>
        <v>0</v>
      </c>
      <c r="OU141" s="168" t="e">
        <f>IF($S$264=Equivalencies!$AE$23,#REF!,HLOOKUP(CONCATENATE($O$2,OU$1),$B$3:$UUU$272,ROW(#REF!)-2,FALSE))</f>
        <v>#REF!</v>
      </c>
      <c r="OV141" s="168" t="e">
        <f>IF($S$264=Equivalencies!$AE$23,#REF!,HLOOKUP(CONCATENATE($O$2,OV$1),$B$3:$UUU$272,ROW(OR141)-2,FALSE))</f>
        <v>#REF!</v>
      </c>
      <c r="OW141" s="81">
        <f>IF(OY$266=Equivalencies!$AE$23,'Site 38'!$F139,HLOOKUP(CONCATENATE(OU$2,OW$1),$B$3:$UUU$272,ROW($M141)-2,FALSE))</f>
        <v>0</v>
      </c>
      <c r="OX141" s="81">
        <f>IF(OY$266=Equivalencies!$AE$23,'Site 38'!$G139,HLOOKUP(CONCATENATE(OU$2,OX$1),$B$3:$UUU$272,ROW($N141)-2,FALSE))</f>
        <v>0</v>
      </c>
      <c r="OY141" s="81">
        <f>IF(OY$266=Equivalencies!$AE$23,'Site 38'!$H139,HLOOKUP(CONCATENATE(OU$2,OY$1),$B$3:$UUU$272,ROW($O141)-2,FALSE))</f>
        <v>0</v>
      </c>
      <c r="OZ141" s="40"/>
      <c r="PA141" s="40"/>
      <c r="PB141" s="40"/>
      <c r="PC141" s="72"/>
      <c r="PD141" s="73" t="str">
        <f t="shared" si="88"/>
        <v>39Added Service #2:List staff by title based on FTE allocation assigned to the new service11</v>
      </c>
      <c r="PE141" s="168">
        <f>IF(PJ$266=Equivalencies!$AE$23,'Site 39'!$C139,HLOOKUP(CONCATENATE(PF$2,PE$1),$B$3:$UUU$272,ROW($J141)-2,FALSE))</f>
        <v>0</v>
      </c>
      <c r="PF141" s="168" t="e">
        <f>IF($S$264=Equivalencies!$AE$23,#REF!,HLOOKUP(CONCATENATE($O$2,PF$1),$B$3:$UUU$272,ROW(#REF!)-2,FALSE))</f>
        <v>#REF!</v>
      </c>
      <c r="PG141" s="168" t="e">
        <f>IF($S$264=Equivalencies!$AE$23,#REF!,HLOOKUP(CONCATENATE($O$2,PG$1),$B$3:$UUU$272,ROW(PC141)-2,FALSE))</f>
        <v>#REF!</v>
      </c>
      <c r="PH141" s="81">
        <f>IF(PJ$266=Equivalencies!$AE$23,'Site 39'!$F139,HLOOKUP(CONCATENATE(PF$2,PH$1),$B$3:$UUU$272,ROW($M141)-2,FALSE))</f>
        <v>0</v>
      </c>
      <c r="PI141" s="81">
        <f>IF(PJ$266=Equivalencies!$AE$23,'Site 39'!$G139,HLOOKUP(CONCATENATE(PF$2,PI$1),$B$3:$UUU$272,ROW($N141)-2,FALSE))</f>
        <v>0</v>
      </c>
      <c r="PJ141" s="81">
        <f>IF(PJ$266=Equivalencies!$AE$23,'Site 39'!$H139,HLOOKUP(CONCATENATE(PF$2,PJ$1),$B$3:$UUU$272,ROW($O141)-2,FALSE))</f>
        <v>0</v>
      </c>
      <c r="PK141" s="40"/>
      <c r="PL141" s="40"/>
      <c r="PM141" s="40"/>
      <c r="PN141" s="72"/>
      <c r="PO141" s="73" t="str">
        <f t="shared" si="89"/>
        <v>40Added Service #2:List staff by title based on FTE allocation assigned to the new service11</v>
      </c>
      <c r="PP141" s="168">
        <f>IF(PU$266=Equivalencies!$AE$23,'Site 40'!$C139,HLOOKUP(CONCATENATE(PQ$2,PP$1),$B$3:$UUU$272,ROW($J141)-2,FALSE))</f>
        <v>0</v>
      </c>
      <c r="PQ141" s="168" t="e">
        <f>IF($S$264=Equivalencies!$AE$23,#REF!,HLOOKUP(CONCATENATE($O$2,PQ$1),$B$3:$UUU$272,ROW(#REF!)-2,FALSE))</f>
        <v>#REF!</v>
      </c>
      <c r="PR141" s="168" t="e">
        <f>IF($S$264=Equivalencies!$AE$23,#REF!,HLOOKUP(CONCATENATE($O$2,PR$1),$B$3:$UUU$272,ROW(PN141)-2,FALSE))</f>
        <v>#REF!</v>
      </c>
      <c r="PS141" s="81">
        <f>IF(PU$266=Equivalencies!$AE$23,'Site 40'!$F139,HLOOKUP(CONCATENATE(PQ$2,PS$1),$B$3:$UUU$272,ROW($M141)-2,FALSE))</f>
        <v>0</v>
      </c>
      <c r="PT141" s="81">
        <f>IF(PU$266=Equivalencies!$AE$23,'Site 40'!$G139,HLOOKUP(CONCATENATE(PQ$2,PT$1),$B$3:$UUU$272,ROW($N141)-2,FALSE))</f>
        <v>0</v>
      </c>
      <c r="PU141" s="81">
        <f>IF(PU$266=Equivalencies!$AE$23,'Site 40'!$H139,HLOOKUP(CONCATENATE(PQ$2,PU$1),$B$3:$UUU$272,ROW($O141)-2,FALSE))</f>
        <v>0</v>
      </c>
      <c r="PV141" s="40"/>
      <c r="PW141" s="40"/>
      <c r="PX141" s="40"/>
      <c r="PY141" s="72"/>
      <c r="PZ141" s="73" t="str">
        <f t="shared" si="90"/>
        <v>41Added Service #2:List staff by title based on FTE allocation assigned to the new service11</v>
      </c>
      <c r="QA141" s="168">
        <f>IF(QF$266=Equivalencies!$AE$23,'Site 41'!$C139,HLOOKUP(CONCATENATE(QB$2,QA$1),$B$3:$UUU$272,ROW($J141)-2,FALSE))</f>
        <v>0</v>
      </c>
      <c r="QB141" s="168" t="e">
        <f>IF($S$264=Equivalencies!$AE$23,#REF!,HLOOKUP(CONCATENATE($O$2,QB$1),$B$3:$UUU$272,ROW(#REF!)-2,FALSE))</f>
        <v>#REF!</v>
      </c>
      <c r="QC141" s="168" t="e">
        <f>IF($S$264=Equivalencies!$AE$23,#REF!,HLOOKUP(CONCATENATE($O$2,QC$1),$B$3:$UUU$272,ROW(PY141)-2,FALSE))</f>
        <v>#REF!</v>
      </c>
      <c r="QD141" s="81">
        <f>IF(QF$266=Equivalencies!$AE$23,'Site 41'!$F139,HLOOKUP(CONCATENATE(QB$2,QD$1),$B$3:$UUU$272,ROW($M141)-2,FALSE))</f>
        <v>0</v>
      </c>
      <c r="QE141" s="81">
        <f>IF(QF$266=Equivalencies!$AE$23,'Site 41'!$G139,HLOOKUP(CONCATENATE(QB$2,QE$1),$B$3:$UUU$272,ROW($N141)-2,FALSE))</f>
        <v>0</v>
      </c>
      <c r="QF141" s="81">
        <f>IF(QF$266=Equivalencies!$AE$23,'Site 41'!$H139,HLOOKUP(CONCATENATE(QB$2,QF$1),$B$3:$UUU$272,ROW($O141)-2,FALSE))</f>
        <v>0</v>
      </c>
      <c r="QG141" s="40"/>
      <c r="QH141" s="40"/>
      <c r="QI141" s="40"/>
      <c r="QJ141" s="72"/>
      <c r="QK141" s="73" t="str">
        <f t="shared" si="91"/>
        <v>42Added Service #2:List staff by title based on FTE allocation assigned to the new service11</v>
      </c>
      <c r="QL141" s="168">
        <f>IF(QQ$266=Equivalencies!$AE$23,'Site 42'!$C139,HLOOKUP(CONCATENATE(QM$2,QL$1),$B$3:$UUU$272,ROW($J141)-2,FALSE))</f>
        <v>0</v>
      </c>
      <c r="QM141" s="168" t="e">
        <f>IF($S$264=Equivalencies!$AE$23,#REF!,HLOOKUP(CONCATENATE($O$2,QM$1),$B$3:$UUU$272,ROW(#REF!)-2,FALSE))</f>
        <v>#REF!</v>
      </c>
      <c r="QN141" s="168" t="e">
        <f>IF($S$264=Equivalencies!$AE$23,#REF!,HLOOKUP(CONCATENATE($O$2,QN$1),$B$3:$UUU$272,ROW(QJ141)-2,FALSE))</f>
        <v>#REF!</v>
      </c>
      <c r="QO141" s="81">
        <f>IF(QQ$266=Equivalencies!$AE$23,'Site 42'!$F139,HLOOKUP(CONCATENATE(QM$2,QO$1),$B$3:$UUU$272,ROW($M141)-2,FALSE))</f>
        <v>0</v>
      </c>
      <c r="QP141" s="81">
        <f>IF(QQ$266=Equivalencies!$AE$23,'Site 42'!$G139,HLOOKUP(CONCATENATE(QM$2,QP$1),$B$3:$UUU$272,ROW($N141)-2,FALSE))</f>
        <v>0</v>
      </c>
      <c r="QQ141" s="81">
        <f>IF(QQ$266=Equivalencies!$AE$23,'Site 42'!$H139,HLOOKUP(CONCATENATE(QM$2,QQ$1),$B$3:$UUU$272,ROW($O141)-2,FALSE))</f>
        <v>0</v>
      </c>
      <c r="QR141" s="40"/>
      <c r="QS141" s="40"/>
      <c r="QT141" s="40"/>
      <c r="QU141" s="72"/>
      <c r="QV141" s="73" t="str">
        <f t="shared" si="92"/>
        <v>43Added Service #2:List staff by title based on FTE allocation assigned to the new service11</v>
      </c>
      <c r="QW141" s="168">
        <f>IF(RB$266=Equivalencies!$AE$23,'Site 43'!$C139,HLOOKUP(CONCATENATE(QX$2,QW$1),$B$3:$UUU$272,ROW($J141)-2,FALSE))</f>
        <v>0</v>
      </c>
      <c r="QX141" s="168" t="e">
        <f>IF($S$264=Equivalencies!$AE$23,#REF!,HLOOKUP(CONCATENATE($O$2,QX$1),$B$3:$UUU$272,ROW(#REF!)-2,FALSE))</f>
        <v>#REF!</v>
      </c>
      <c r="QY141" s="168" t="e">
        <f>IF($S$264=Equivalencies!$AE$23,#REF!,HLOOKUP(CONCATENATE($O$2,QY$1),$B$3:$UUU$272,ROW(QU141)-2,FALSE))</f>
        <v>#REF!</v>
      </c>
      <c r="QZ141" s="81">
        <f>IF(RB$266=Equivalencies!$AE$23,'Site 43'!$F139,HLOOKUP(CONCATENATE(QX$2,QZ$1),$B$3:$UUU$272,ROW($M141)-2,FALSE))</f>
        <v>0</v>
      </c>
      <c r="RA141" s="81">
        <f>IF(RB$266=Equivalencies!$AE$23,'Site 43'!$G139,HLOOKUP(CONCATENATE(QX$2,RA$1),$B$3:$UUU$272,ROW($N141)-2,FALSE))</f>
        <v>0</v>
      </c>
      <c r="RB141" s="81">
        <f>IF(RB$266=Equivalencies!$AE$23,'Site 43'!$H139,HLOOKUP(CONCATENATE(QX$2,RB$1),$B$3:$UUU$272,ROW($O141)-2,FALSE))</f>
        <v>0</v>
      </c>
      <c r="RC141" s="40"/>
      <c r="RD141" s="40"/>
      <c r="RE141" s="40"/>
      <c r="RF141" s="72"/>
      <c r="RG141" s="73" t="str">
        <f t="shared" si="93"/>
        <v>44Added Service #2:List staff by title based on FTE allocation assigned to the new service11</v>
      </c>
      <c r="RH141" s="168">
        <f>IF(RM$266=Equivalencies!$AE$23,'Site 44'!$C139,HLOOKUP(CONCATENATE(RI$2,RH$1),$B$3:$UUU$272,ROW($J141)-2,FALSE))</f>
        <v>0</v>
      </c>
      <c r="RI141" s="168" t="e">
        <f>IF($S$264=Equivalencies!$AE$23,#REF!,HLOOKUP(CONCATENATE($O$2,RI$1),$B$3:$UUU$272,ROW(#REF!)-2,FALSE))</f>
        <v>#REF!</v>
      </c>
      <c r="RJ141" s="168" t="e">
        <f>IF($S$264=Equivalencies!$AE$23,#REF!,HLOOKUP(CONCATENATE($O$2,RJ$1),$B$3:$UUU$272,ROW(RF141)-2,FALSE))</f>
        <v>#REF!</v>
      </c>
      <c r="RK141" s="81">
        <f>IF(RM$266=Equivalencies!$AE$23,'Site 44'!$F139,HLOOKUP(CONCATENATE(RI$2,RK$1),$B$3:$UUU$272,ROW($M141)-2,FALSE))</f>
        <v>0</v>
      </c>
      <c r="RL141" s="81">
        <f>IF(RM$266=Equivalencies!$AE$23,'Site 44'!$G139,HLOOKUP(CONCATENATE(RI$2,RL$1),$B$3:$UUU$272,ROW($N141)-2,FALSE))</f>
        <v>0</v>
      </c>
      <c r="RM141" s="81">
        <f>IF(RM$266=Equivalencies!$AE$23,'Site 44'!$H139,HLOOKUP(CONCATENATE(RI$2,RM$1),$B$3:$UUU$272,ROW($O141)-2,FALSE))</f>
        <v>0</v>
      </c>
      <c r="RN141" s="40"/>
      <c r="RO141" s="40"/>
      <c r="RP141" s="40"/>
      <c r="RQ141" s="72"/>
      <c r="RR141" s="73" t="str">
        <f t="shared" si="94"/>
        <v>45Added Service #2:List staff by title based on FTE allocation assigned to the new service11</v>
      </c>
      <c r="RS141" s="168">
        <f>IF(RX$266=Equivalencies!$AE$23,'Site 45'!$C139,HLOOKUP(CONCATENATE(RT$2,RS$1),$B$3:$UUU$272,ROW($J141)-2,FALSE))</f>
        <v>0</v>
      </c>
      <c r="RT141" s="168" t="e">
        <f>IF($S$264=Equivalencies!$AE$23,#REF!,HLOOKUP(CONCATENATE($O$2,RT$1),$B$3:$UUU$272,ROW(#REF!)-2,FALSE))</f>
        <v>#REF!</v>
      </c>
      <c r="RU141" s="168" t="e">
        <f>IF($S$264=Equivalencies!$AE$23,#REF!,HLOOKUP(CONCATENATE($O$2,RU$1),$B$3:$UUU$272,ROW(RQ141)-2,FALSE))</f>
        <v>#REF!</v>
      </c>
      <c r="RV141" s="81">
        <f>IF(RX$266=Equivalencies!$AE$23,'Site 45'!$F139,HLOOKUP(CONCATENATE(RT$2,RV$1),$B$3:$UUU$272,ROW($M141)-2,FALSE))</f>
        <v>0</v>
      </c>
      <c r="RW141" s="81">
        <f>IF(RX$266=Equivalencies!$AE$23,'Site 45'!$G139,HLOOKUP(CONCATENATE(RT$2,RW$1),$B$3:$UUU$272,ROW($N141)-2,FALSE))</f>
        <v>0</v>
      </c>
      <c r="RX141" s="81">
        <f>IF(RX$266=Equivalencies!$AE$23,'Site 45'!$H139,HLOOKUP(CONCATENATE(RT$2,RX$1),$B$3:$UUU$272,ROW($O141)-2,FALSE))</f>
        <v>0</v>
      </c>
      <c r="RY141" s="40"/>
      <c r="RZ141" s="40"/>
      <c r="SA141" s="40"/>
      <c r="SB141" s="72"/>
      <c r="SC141" s="73" t="str">
        <f t="shared" si="95"/>
        <v>46Added Service #2:List staff by title based on FTE allocation assigned to the new service11</v>
      </c>
      <c r="SD141" s="168">
        <f>IF(SI$266=Equivalencies!$AE$23,'Site 46'!$C139,HLOOKUP(CONCATENATE(SE$2,SD$1),$B$3:$UUU$272,ROW($J141)-2,FALSE))</f>
        <v>0</v>
      </c>
      <c r="SE141" s="168" t="e">
        <f>IF($S$264=Equivalencies!$AE$23,#REF!,HLOOKUP(CONCATENATE($O$2,SE$1),$B$3:$UUU$272,ROW(#REF!)-2,FALSE))</f>
        <v>#REF!</v>
      </c>
      <c r="SF141" s="168" t="e">
        <f>IF($S$264=Equivalencies!$AE$23,#REF!,HLOOKUP(CONCATENATE($O$2,SF$1),$B$3:$UUU$272,ROW(SB141)-2,FALSE))</f>
        <v>#REF!</v>
      </c>
      <c r="SG141" s="81">
        <f>IF(SI$266=Equivalencies!$AE$23,'Site 46'!$F139,HLOOKUP(CONCATENATE(SE$2,SG$1),$B$3:$UUU$272,ROW($M141)-2,FALSE))</f>
        <v>0</v>
      </c>
      <c r="SH141" s="81">
        <f>IF(SI$266=Equivalencies!$AE$23,'Site 46'!$G139,HLOOKUP(CONCATENATE(SE$2,SH$1),$B$3:$UUU$272,ROW($N141)-2,FALSE))</f>
        <v>0</v>
      </c>
      <c r="SI141" s="81">
        <f>IF(SI$266=Equivalencies!$AE$23,'Site 46'!$H139,HLOOKUP(CONCATENATE(SE$2,SI$1),$B$3:$UUU$272,ROW($O141)-2,FALSE))</f>
        <v>0</v>
      </c>
      <c r="SJ141" s="40"/>
      <c r="SK141" s="40"/>
      <c r="SL141" s="40"/>
      <c r="SM141" s="72"/>
      <c r="SN141" s="73" t="str">
        <f t="shared" si="96"/>
        <v>47Added Service #2:List staff by title based on FTE allocation assigned to the new service11</v>
      </c>
      <c r="SO141" s="168">
        <f>IF(ST$266=Equivalencies!$AE$23,'Site 47'!$C139,HLOOKUP(CONCATENATE(SP$2,SO$1),$B$3:$UUU$272,ROW($J141)-2,FALSE))</f>
        <v>0</v>
      </c>
      <c r="SP141" s="168" t="e">
        <f>IF($S$264=Equivalencies!$AE$23,#REF!,HLOOKUP(CONCATENATE($O$2,SP$1),$B$3:$UUU$272,ROW(#REF!)-2,FALSE))</f>
        <v>#REF!</v>
      </c>
      <c r="SQ141" s="168" t="e">
        <f>IF($S$264=Equivalencies!$AE$23,#REF!,HLOOKUP(CONCATENATE($O$2,SQ$1),$B$3:$UUU$272,ROW(SM141)-2,FALSE))</f>
        <v>#REF!</v>
      </c>
      <c r="SR141" s="81">
        <f>IF(ST$266=Equivalencies!$AE$23,'Site 47'!$F139,HLOOKUP(CONCATENATE(SP$2,SR$1),$B$3:$UUU$272,ROW($M141)-2,FALSE))</f>
        <v>0</v>
      </c>
      <c r="SS141" s="81">
        <f>IF(ST$266=Equivalencies!$AE$23,'Site 47'!$G139,HLOOKUP(CONCATENATE(SP$2,SS$1),$B$3:$UUU$272,ROW($N141)-2,FALSE))</f>
        <v>0</v>
      </c>
      <c r="ST141" s="81">
        <f>IF(ST$266=Equivalencies!$AE$23,'Site 47'!$H139,HLOOKUP(CONCATENATE(SP$2,ST$1),$B$3:$UUU$272,ROW($O141)-2,FALSE))</f>
        <v>0</v>
      </c>
      <c r="SU141" s="40"/>
      <c r="SV141" s="40"/>
      <c r="SW141" s="40"/>
      <c r="SX141" s="72"/>
      <c r="SY141" s="73" t="str">
        <f t="shared" si="97"/>
        <v>48Added Service #2:List staff by title based on FTE allocation assigned to the new service11</v>
      </c>
      <c r="SZ141" s="168">
        <f>IF(TE$266=Equivalencies!$AE$23,'Site 48'!$C139,HLOOKUP(CONCATENATE(TA$2,SZ$1),$B$3:$UUU$272,ROW($J141)-2,FALSE))</f>
        <v>0</v>
      </c>
      <c r="TA141" s="168" t="e">
        <f>IF($S$264=Equivalencies!$AE$23,#REF!,HLOOKUP(CONCATENATE($O$2,TA$1),$B$3:$UUU$272,ROW(#REF!)-2,FALSE))</f>
        <v>#REF!</v>
      </c>
      <c r="TB141" s="168" t="e">
        <f>IF($S$264=Equivalencies!$AE$23,#REF!,HLOOKUP(CONCATENATE($O$2,TB$1),$B$3:$UUU$272,ROW(SX141)-2,FALSE))</f>
        <v>#REF!</v>
      </c>
      <c r="TC141" s="81">
        <f>IF(TE$266=Equivalencies!$AE$23,'Site 48'!$F139,HLOOKUP(CONCATENATE(TA$2,TC$1),$B$3:$UUU$272,ROW($M141)-2,FALSE))</f>
        <v>0</v>
      </c>
      <c r="TD141" s="81">
        <f>IF(TE$266=Equivalencies!$AE$23,'Site 48'!$G139,HLOOKUP(CONCATENATE(TA$2,TD$1),$B$3:$UUU$272,ROW($N141)-2,FALSE))</f>
        <v>0</v>
      </c>
      <c r="TE141" s="81">
        <f>IF(TE$266=Equivalencies!$AE$23,'Site 48'!$H139,HLOOKUP(CONCATENATE(TA$2,TE$1),$B$3:$UUU$272,ROW($O141)-2,FALSE))</f>
        <v>0</v>
      </c>
      <c r="TF141" s="40"/>
      <c r="TG141" s="40"/>
      <c r="TH141" s="40"/>
      <c r="TI141" s="72"/>
      <c r="TJ141" s="73" t="str">
        <f t="shared" si="98"/>
        <v>49Added Service #2:List staff by title based on FTE allocation assigned to the new service11</v>
      </c>
      <c r="TK141" s="168">
        <f>IF(TP$266=Equivalencies!$AE$23,'Site 49'!$C139,HLOOKUP(CONCATENATE(TL$2,TK$1),$B$3:$UUU$272,ROW($J141)-2,FALSE))</f>
        <v>0</v>
      </c>
      <c r="TL141" s="168" t="e">
        <f>IF($S$264=Equivalencies!$AE$23,#REF!,HLOOKUP(CONCATENATE($O$2,TL$1),$B$3:$UUU$272,ROW(#REF!)-2,FALSE))</f>
        <v>#REF!</v>
      </c>
      <c r="TM141" s="168" t="e">
        <f>IF($S$264=Equivalencies!$AE$23,#REF!,HLOOKUP(CONCATENATE($O$2,TM$1),$B$3:$UUU$272,ROW(TI141)-2,FALSE))</f>
        <v>#REF!</v>
      </c>
      <c r="TN141" s="81">
        <f>IF(TP$266=Equivalencies!$AE$23,'Site 49'!$F139,HLOOKUP(CONCATENATE(TL$2,TN$1),$B$3:$UUU$272,ROW($M141)-2,FALSE))</f>
        <v>0</v>
      </c>
      <c r="TO141" s="81">
        <f>IF(TP$266=Equivalencies!$AE$23,'Site 49'!$G139,HLOOKUP(CONCATENATE(TL$2,TO$1),$B$3:$UUU$272,ROW($N141)-2,FALSE))</f>
        <v>0</v>
      </c>
      <c r="TP141" s="81">
        <f>IF(TP$266=Equivalencies!$AE$23,'Site 49'!$H139,HLOOKUP(CONCATENATE(TL$2,TP$1),$B$3:$UUU$272,ROW($O141)-2,FALSE))</f>
        <v>0</v>
      </c>
      <c r="TQ141" s="40"/>
      <c r="TR141" s="40"/>
      <c r="TS141" s="40"/>
      <c r="TT141" s="72"/>
      <c r="TU141" s="73" t="str">
        <f t="shared" si="99"/>
        <v>50Added Service #2:List staff by title based on FTE allocation assigned to the new service11</v>
      </c>
      <c r="TV141" s="168">
        <f>IF(UA$266=Equivalencies!$AE$23,'Site 50'!$C139,HLOOKUP(CONCATENATE(TW$2,TV$1),$B$3:$UUU$272,ROW($J141)-2,FALSE))</f>
        <v>0</v>
      </c>
      <c r="TW141" s="168" t="e">
        <f>IF($S$264=Equivalencies!$AE$23,#REF!,HLOOKUP(CONCATENATE($O$2,TW$1),$B$3:$UUU$272,ROW(#REF!)-2,FALSE))</f>
        <v>#REF!</v>
      </c>
      <c r="TX141" s="168" t="e">
        <f>IF($S$264=Equivalencies!$AE$23,#REF!,HLOOKUP(CONCATENATE($O$2,TX$1),$B$3:$UUU$272,ROW(TT141)-2,FALSE))</f>
        <v>#REF!</v>
      </c>
      <c r="TY141" s="81">
        <f>IF(UA$266=Equivalencies!$AE$23,'Site 50'!$F139,HLOOKUP(CONCATENATE(TW$2,TY$1),$B$3:$UUU$272,ROW($M141)-2,FALSE))</f>
        <v>0</v>
      </c>
      <c r="TZ141" s="81">
        <f>IF(UA$266=Equivalencies!$AE$23,'Site 50'!$G139,HLOOKUP(CONCATENATE(TW$2,TZ$1),$B$3:$UUU$272,ROW($N141)-2,FALSE))</f>
        <v>0</v>
      </c>
      <c r="UA141" s="81">
        <f>IF(UA$266=Equivalencies!$AE$23,'Site 50'!$H139,HLOOKUP(CONCATENATE(TW$2,UA$1),$B$3:$UUU$272,ROW($O141)-2,FALSE))</f>
        <v>0</v>
      </c>
      <c r="UB141" s="40"/>
      <c r="UC141" s="40"/>
      <c r="UD141" s="40"/>
      <c r="UE141" s="72"/>
    </row>
    <row r="142" spans="1:551" x14ac:dyDescent="0.25">
      <c r="A142" s="75">
        <v>12</v>
      </c>
      <c r="B142" s="73" t="str">
        <f t="shared" si="50"/>
        <v>1Added Service #2:List staff by title based on FTE allocation assigned to the new service12</v>
      </c>
      <c r="C142" s="168">
        <f>IF(H$266=Equivalencies!$AE$23,'Site 1'!$C140,HLOOKUP(CONCATENATE(D$2,C$1),$B$3:$UUU$272,ROW($J142)-2,FALSE))</f>
        <v>0</v>
      </c>
      <c r="D142" s="168" t="e">
        <f>IF($S$264=Equivalencies!$AE$23,#REF!,HLOOKUP(CONCATENATE($O$2,D$1),$B$3:$UUU$272,ROW(#REF!)-2,FALSE))</f>
        <v>#REF!</v>
      </c>
      <c r="E142" s="168" t="e">
        <f>IF($S$264=Equivalencies!$AE$23,#REF!,HLOOKUP(CONCATENATE($O$2,E$1),$B$3:$UUU$272,ROW(A142)-2,FALSE))</f>
        <v>#REF!</v>
      </c>
      <c r="F142" s="81">
        <f>IF(H$266=Equivalencies!$AE$23,'Site 1'!$F140,HLOOKUP(CONCATENATE(D$2,F$1),$B$3:$UUU$272,ROW($M142)-2,FALSE))</f>
        <v>0</v>
      </c>
      <c r="G142" s="81">
        <f>IF(H$266=Equivalencies!$AE$23,'Site 1'!$G140,HLOOKUP(CONCATENATE(D$2,G$1),$B$3:$UUU$272,ROW($N142)-2,FALSE))</f>
        <v>0</v>
      </c>
      <c r="H142" s="81">
        <f>IF(H$266=Equivalencies!$AE$23,'Site 1'!$H140,HLOOKUP(CONCATENATE(D$2,H$1),$B$3:$UUU$272,ROW($O142)-2,FALSE))</f>
        <v>0</v>
      </c>
      <c r="I142" s="40"/>
      <c r="J142" s="40"/>
      <c r="K142" s="40"/>
      <c r="L142" s="72"/>
      <c r="M142" s="73" t="str">
        <f t="shared" si="51"/>
        <v>2Added Service #2:List staff by title based on FTE allocation assigned to the new service12</v>
      </c>
      <c r="N142" s="168">
        <f>IF(S$266=Equivalencies!$AE$23,'Site 2'!$C140,HLOOKUP(CONCATENATE(O$2,N$1),$B$3:$UUU$272,ROW($J142)-2,FALSE))</f>
        <v>0</v>
      </c>
      <c r="O142" s="168" t="e">
        <f>IF($S$264=Equivalencies!$AE$23,#REF!,HLOOKUP(CONCATENATE($O$2,O$1),$B$3:$UUU$272,ROW(#REF!)-2,FALSE))</f>
        <v>#REF!</v>
      </c>
      <c r="P142" s="168" t="e">
        <f>IF($S$264=Equivalencies!$AE$23,#REF!,HLOOKUP(CONCATENATE($O$2,P$1),$B$3:$UUU$272,ROW(L142)-2,FALSE))</f>
        <v>#REF!</v>
      </c>
      <c r="Q142" s="81">
        <f>IF(S$266=Equivalencies!$AE$23,'Site 2'!$F140,HLOOKUP(CONCATENATE(O$2,Q$1),$B$3:$UUU$272,ROW($M142)-2,FALSE))</f>
        <v>0</v>
      </c>
      <c r="R142" s="81">
        <f>IF(S$266=Equivalencies!$AE$23,'Site 2'!$G140,HLOOKUP(CONCATENATE(O$2,R$1),$B$3:$UUU$272,ROW($N142)-2,FALSE))</f>
        <v>0</v>
      </c>
      <c r="S142" s="81">
        <f>IF(S$266=Equivalencies!$AE$23,'Site 2'!$H140,HLOOKUP(CONCATENATE(O$2,S$1),$B$3:$UUU$272,ROW($O142)-2,FALSE))</f>
        <v>0</v>
      </c>
      <c r="T142" s="40"/>
      <c r="U142" s="40"/>
      <c r="V142" s="40"/>
      <c r="W142" s="72"/>
      <c r="X142" s="73" t="str">
        <f t="shared" si="52"/>
        <v>3Added Service #2:List staff by title based on FTE allocation assigned to the new service12</v>
      </c>
      <c r="Y142" s="168">
        <f>IF(AD$266=Equivalencies!$AE$23,'Site 3'!$C140,HLOOKUP(CONCATENATE(Z$2,Y$1),$B$3:$UUU$272,ROW($J142)-2,FALSE))</f>
        <v>0</v>
      </c>
      <c r="Z142" s="168" t="e">
        <f>IF($S$264=Equivalencies!$AE$23,#REF!,HLOOKUP(CONCATENATE($O$2,Z$1),$B$3:$UUU$272,ROW(#REF!)-2,FALSE))</f>
        <v>#REF!</v>
      </c>
      <c r="AA142" s="168" t="e">
        <f>IF($S$264=Equivalencies!$AE$23,#REF!,HLOOKUP(CONCATENATE($O$2,AA$1),$B$3:$UUU$272,ROW(W142)-2,FALSE))</f>
        <v>#REF!</v>
      </c>
      <c r="AB142" s="81">
        <f>IF(AD$266=Equivalencies!$AE$23,'Site 3'!$F140,HLOOKUP(CONCATENATE(Z$2,AB$1),$B$3:$UUU$272,ROW($M142)-2,FALSE))</f>
        <v>0</v>
      </c>
      <c r="AC142" s="81">
        <f>IF(AD$266=Equivalencies!$AE$23,'Site 3'!$G140,HLOOKUP(CONCATENATE(Z$2,AC$1),$B$3:$UUU$272,ROW($N142)-2,FALSE))</f>
        <v>0</v>
      </c>
      <c r="AD142" s="81">
        <f>IF(AD$266=Equivalencies!$AE$23,'Site 3'!$H140,HLOOKUP(CONCATENATE(Z$2,AD$1),$B$3:$UUU$272,ROW($O142)-2,FALSE))</f>
        <v>0</v>
      </c>
      <c r="AE142" s="40"/>
      <c r="AF142" s="40"/>
      <c r="AG142" s="40"/>
      <c r="AH142" s="72"/>
      <c r="AI142" s="73" t="str">
        <f t="shared" si="53"/>
        <v>4Added Service #2:List staff by title based on FTE allocation assigned to the new service12</v>
      </c>
      <c r="AJ142" s="168">
        <f>IF(AO$266=Equivalencies!$AE$23,'Site 4'!$C140,HLOOKUP(CONCATENATE(AK$2,AJ$1),$B$3:$UUU$272,ROW($J142)-2,FALSE))</f>
        <v>0</v>
      </c>
      <c r="AK142" s="168" t="e">
        <f>IF($S$264=Equivalencies!$AE$23,#REF!,HLOOKUP(CONCATENATE($O$2,AK$1),$B$3:$UUU$272,ROW(#REF!)-2,FALSE))</f>
        <v>#REF!</v>
      </c>
      <c r="AL142" s="168" t="e">
        <f>IF($S$264=Equivalencies!$AE$23,#REF!,HLOOKUP(CONCATENATE($O$2,AL$1),$B$3:$UUU$272,ROW(AH142)-2,FALSE))</f>
        <v>#REF!</v>
      </c>
      <c r="AM142" s="81">
        <f>IF(AO$266=Equivalencies!$AE$23,'Site 4'!$F140,HLOOKUP(CONCATENATE(AK$2,AM$1),$B$3:$UUU$272,ROW($M142)-2,FALSE))</f>
        <v>0</v>
      </c>
      <c r="AN142" s="81">
        <f>IF(AO$266=Equivalencies!$AE$23,'Site 4'!$G140,HLOOKUP(CONCATENATE(AK$2,AN$1),$B$3:$UUU$272,ROW($N142)-2,FALSE))</f>
        <v>0</v>
      </c>
      <c r="AO142" s="81">
        <f>IF(AO$266=Equivalencies!$AE$23,'Site 4'!$H140,HLOOKUP(CONCATENATE(AK$2,AO$1),$B$3:$UUU$272,ROW($O142)-2,FALSE))</f>
        <v>0</v>
      </c>
      <c r="AP142" s="40"/>
      <c r="AQ142" s="40"/>
      <c r="AR142" s="40"/>
      <c r="AS142" s="72"/>
      <c r="AT142" s="73" t="str">
        <f t="shared" si="54"/>
        <v>5Added Service #2:List staff by title based on FTE allocation assigned to the new service12</v>
      </c>
      <c r="AU142" s="168">
        <f>IF(AZ$266=Equivalencies!$AE$23,'Site 5'!$C140,HLOOKUP(CONCATENATE(AV$2,AU$1),$B$3:$UUU$272,ROW($J142)-2,FALSE))</f>
        <v>0</v>
      </c>
      <c r="AV142" s="168" t="e">
        <f>IF($S$264=Equivalencies!$AE$23,#REF!,HLOOKUP(CONCATENATE($O$2,AV$1),$B$3:$UUU$272,ROW(#REF!)-2,FALSE))</f>
        <v>#REF!</v>
      </c>
      <c r="AW142" s="168" t="e">
        <f>IF($S$264=Equivalencies!$AE$23,#REF!,HLOOKUP(CONCATENATE($O$2,AW$1),$B$3:$UUU$272,ROW(AS142)-2,FALSE))</f>
        <v>#REF!</v>
      </c>
      <c r="AX142" s="81">
        <f>IF(AZ$266=Equivalencies!$AE$23,'Site 5'!$F140,HLOOKUP(CONCATENATE(AV$2,AX$1),$B$3:$UUU$272,ROW($M142)-2,FALSE))</f>
        <v>0</v>
      </c>
      <c r="AY142" s="81">
        <f>IF(AZ$266=Equivalencies!$AE$23,'Site 5'!$G140,HLOOKUP(CONCATENATE(AV$2,AY$1),$B$3:$UUU$272,ROW($N142)-2,FALSE))</f>
        <v>0</v>
      </c>
      <c r="AZ142" s="81">
        <f>IF(AZ$266=Equivalencies!$AE$23,'Site 5'!$H140,HLOOKUP(CONCATENATE(AV$2,AZ$1),$B$3:$UUU$272,ROW($O142)-2,FALSE))</f>
        <v>0</v>
      </c>
      <c r="BA142" s="40"/>
      <c r="BB142" s="40"/>
      <c r="BC142" s="40"/>
      <c r="BD142" s="72"/>
      <c r="BE142" s="73" t="str">
        <f t="shared" si="55"/>
        <v>6Added Service #2:List staff by title based on FTE allocation assigned to the new service12</v>
      </c>
      <c r="BF142" s="168">
        <f>IF(BK$266=Equivalencies!$AE$23,'Site 6'!$C140,HLOOKUP(CONCATENATE(BG$2,BF$1),$B$3:$UUU$272,ROW($J142)-2,FALSE))</f>
        <v>0</v>
      </c>
      <c r="BG142" s="168" t="e">
        <f>IF($S$264=Equivalencies!$AE$23,#REF!,HLOOKUP(CONCATENATE($O$2,BG$1),$B$3:$UUU$272,ROW(#REF!)-2,FALSE))</f>
        <v>#REF!</v>
      </c>
      <c r="BH142" s="168" t="e">
        <f>IF($S$264=Equivalencies!$AE$23,#REF!,HLOOKUP(CONCATENATE($O$2,BH$1),$B$3:$UUU$272,ROW(BD142)-2,FALSE))</f>
        <v>#REF!</v>
      </c>
      <c r="BI142" s="81">
        <f>IF(BK$266=Equivalencies!$AE$23,'Site 6'!$F140,HLOOKUP(CONCATENATE(BG$2,BI$1),$B$3:$UUU$272,ROW($M142)-2,FALSE))</f>
        <v>0</v>
      </c>
      <c r="BJ142" s="81">
        <f>IF(BK$266=Equivalencies!$AE$23,'Site 6'!$G140,HLOOKUP(CONCATENATE(BG$2,BJ$1),$B$3:$UUU$272,ROW($N142)-2,FALSE))</f>
        <v>0</v>
      </c>
      <c r="BK142" s="81">
        <f>IF(BK$266=Equivalencies!$AE$23,'Site 6'!$H140,HLOOKUP(CONCATENATE(BG$2,BK$1),$B$3:$UUU$272,ROW($O142)-2,FALSE))</f>
        <v>0</v>
      </c>
      <c r="BL142" s="40"/>
      <c r="BM142" s="40"/>
      <c r="BN142" s="40"/>
      <c r="BO142" s="72"/>
      <c r="BP142" s="73" t="str">
        <f t="shared" si="56"/>
        <v>7Added Service #2:List staff by title based on FTE allocation assigned to the new service12</v>
      </c>
      <c r="BQ142" s="168">
        <f>IF(BV$266=Equivalencies!$AE$23,'Site 7'!$C140,HLOOKUP(CONCATENATE(BR$2,BQ$1),$B$3:$UUU$272,ROW($J142)-2,FALSE))</f>
        <v>0</v>
      </c>
      <c r="BR142" s="168" t="e">
        <f>IF($S$264=Equivalencies!$AE$23,#REF!,HLOOKUP(CONCATENATE($O$2,BR$1),$B$3:$UUU$272,ROW(#REF!)-2,FALSE))</f>
        <v>#REF!</v>
      </c>
      <c r="BS142" s="168" t="e">
        <f>IF($S$264=Equivalencies!$AE$23,#REF!,HLOOKUP(CONCATENATE($O$2,BS$1),$B$3:$UUU$272,ROW(BO142)-2,FALSE))</f>
        <v>#REF!</v>
      </c>
      <c r="BT142" s="81">
        <f>IF(BV$266=Equivalencies!$AE$23,'Site 7'!$F140,HLOOKUP(CONCATENATE(BR$2,BT$1),$B$3:$UUU$272,ROW($M142)-2,FALSE))</f>
        <v>0</v>
      </c>
      <c r="BU142" s="81">
        <f>IF(BV$266=Equivalencies!$AE$23,'Site 7'!$G140,HLOOKUP(CONCATENATE(BR$2,BU$1),$B$3:$UUU$272,ROW($N142)-2,FALSE))</f>
        <v>0</v>
      </c>
      <c r="BV142" s="81">
        <f>IF(BV$266=Equivalencies!$AE$23,'Site 7'!$H140,HLOOKUP(CONCATENATE(BR$2,BV$1),$B$3:$UUU$272,ROW($O142)-2,FALSE))</f>
        <v>0</v>
      </c>
      <c r="BW142" s="40"/>
      <c r="BX142" s="40"/>
      <c r="BY142" s="40"/>
      <c r="BZ142" s="72"/>
      <c r="CA142" s="73" t="str">
        <f t="shared" si="57"/>
        <v>8Added Service #2:List staff by title based on FTE allocation assigned to the new service12</v>
      </c>
      <c r="CB142" s="168">
        <f>IF(CG$266=Equivalencies!$AE$23,'Site 8'!$C140,HLOOKUP(CONCATENATE(CC$2,CB$1),$B$3:$UUU$272,ROW($J142)-2,FALSE))</f>
        <v>0</v>
      </c>
      <c r="CC142" s="168" t="e">
        <f>IF($S$264=Equivalencies!$AE$23,#REF!,HLOOKUP(CONCATENATE($O$2,CC$1),$B$3:$UUU$272,ROW(#REF!)-2,FALSE))</f>
        <v>#REF!</v>
      </c>
      <c r="CD142" s="168" t="e">
        <f>IF($S$264=Equivalencies!$AE$23,#REF!,HLOOKUP(CONCATENATE($O$2,CD$1),$B$3:$UUU$272,ROW(BZ142)-2,FALSE))</f>
        <v>#REF!</v>
      </c>
      <c r="CE142" s="81">
        <f>IF(CG$266=Equivalencies!$AE$23,'Site 8'!$F140,HLOOKUP(CONCATENATE(CC$2,CE$1),$B$3:$UUU$272,ROW($M142)-2,FALSE))</f>
        <v>0</v>
      </c>
      <c r="CF142" s="81">
        <f>IF(CG$266=Equivalencies!$AE$23,'Site 8'!$G140,HLOOKUP(CONCATENATE(CC$2,CF$1),$B$3:$UUU$272,ROW($N142)-2,FALSE))</f>
        <v>0</v>
      </c>
      <c r="CG142" s="81">
        <f>IF(CG$266=Equivalencies!$AE$23,'Site 8'!$H140,HLOOKUP(CONCATENATE(CC$2,CG$1),$B$3:$UUU$272,ROW($O142)-2,FALSE))</f>
        <v>0</v>
      </c>
      <c r="CH142" s="40"/>
      <c r="CI142" s="40"/>
      <c r="CJ142" s="40"/>
      <c r="CK142" s="72"/>
      <c r="CL142" s="73" t="str">
        <f t="shared" si="58"/>
        <v>9Added Service #2:List staff by title based on FTE allocation assigned to the new service12</v>
      </c>
      <c r="CM142" s="168">
        <f>IF(CR$266=Equivalencies!$AE$23,'Site 9'!$C140,HLOOKUP(CONCATENATE(CN$2,CM$1),$B$3:$UUU$272,ROW($J142)-2,FALSE))</f>
        <v>0</v>
      </c>
      <c r="CN142" s="168" t="e">
        <f>IF($S$264=Equivalencies!$AE$23,#REF!,HLOOKUP(CONCATENATE($O$2,CN$1),$B$3:$UUU$272,ROW(#REF!)-2,FALSE))</f>
        <v>#REF!</v>
      </c>
      <c r="CO142" s="168" t="e">
        <f>IF($S$264=Equivalencies!$AE$23,#REF!,HLOOKUP(CONCATENATE($O$2,CO$1),$B$3:$UUU$272,ROW(CK142)-2,FALSE))</f>
        <v>#REF!</v>
      </c>
      <c r="CP142" s="81">
        <f>IF(CR$266=Equivalencies!$AE$23,'Site 9'!$F140,HLOOKUP(CONCATENATE(CN$2,CP$1),$B$3:$UUU$272,ROW($M142)-2,FALSE))</f>
        <v>0</v>
      </c>
      <c r="CQ142" s="81">
        <f>IF(CR$266=Equivalencies!$AE$23,'Site 9'!$G140,HLOOKUP(CONCATENATE(CN$2,CQ$1),$B$3:$UUU$272,ROW($N142)-2,FALSE))</f>
        <v>0</v>
      </c>
      <c r="CR142" s="81">
        <f>IF(CR$266=Equivalencies!$AE$23,'Site 9'!$H140,HLOOKUP(CONCATENATE(CN$2,CR$1),$B$3:$UUU$272,ROW($O142)-2,FALSE))</f>
        <v>0</v>
      </c>
      <c r="CS142" s="40"/>
      <c r="CT142" s="40"/>
      <c r="CU142" s="40"/>
      <c r="CV142" s="72"/>
      <c r="CW142" s="73" t="str">
        <f t="shared" si="59"/>
        <v>10Added Service #2:List staff by title based on FTE allocation assigned to the new service12</v>
      </c>
      <c r="CX142" s="168">
        <f>IF(DC$266=Equivalencies!$AE$23,'Site 10'!$C140,HLOOKUP(CONCATENATE(CY$2,CX$1),$B$3:$UUU$272,ROW($J142)-2,FALSE))</f>
        <v>0</v>
      </c>
      <c r="CY142" s="168" t="e">
        <f>IF($S$264=Equivalencies!$AE$23,#REF!,HLOOKUP(CONCATENATE($O$2,CY$1),$B$3:$UUU$272,ROW(#REF!)-2,FALSE))</f>
        <v>#REF!</v>
      </c>
      <c r="CZ142" s="168" t="e">
        <f>IF($S$264=Equivalencies!$AE$23,#REF!,HLOOKUP(CONCATENATE($O$2,CZ$1),$B$3:$UUU$272,ROW(CV142)-2,FALSE))</f>
        <v>#REF!</v>
      </c>
      <c r="DA142" s="81">
        <f>IF(DC$266=Equivalencies!$AE$23,'Site 10'!$F140,HLOOKUP(CONCATENATE(CY$2,DA$1),$B$3:$UUU$272,ROW($M142)-2,FALSE))</f>
        <v>0</v>
      </c>
      <c r="DB142" s="81">
        <f>IF(DC$266=Equivalencies!$AE$23,'Site 10'!$G140,HLOOKUP(CONCATENATE(CY$2,DB$1),$B$3:$UUU$272,ROW($N142)-2,FALSE))</f>
        <v>0</v>
      </c>
      <c r="DC142" s="81">
        <f>IF(DC$266=Equivalencies!$AE$23,'Site 10'!$H140,HLOOKUP(CONCATENATE(CY$2,DC$1),$B$3:$UUU$272,ROW($O142)-2,FALSE))</f>
        <v>0</v>
      </c>
      <c r="DD142" s="40"/>
      <c r="DE142" s="40"/>
      <c r="DF142" s="40"/>
      <c r="DG142" s="72"/>
      <c r="DH142" s="73" t="str">
        <f t="shared" si="60"/>
        <v>11Added Service #2:List staff by title based on FTE allocation assigned to the new service12</v>
      </c>
      <c r="DI142" s="168">
        <f>IF(DN$266=Equivalencies!$AE$23,'Site 11'!$C140,HLOOKUP(CONCATENATE(DJ$2,DI$1),$B$3:$UUU$272,ROW($J142)-2,FALSE))</f>
        <v>0</v>
      </c>
      <c r="DJ142" s="168" t="e">
        <f>IF($S$264=Equivalencies!$AE$23,#REF!,HLOOKUP(CONCATENATE($O$2,DJ$1),$B$3:$UUU$272,ROW(#REF!)-2,FALSE))</f>
        <v>#REF!</v>
      </c>
      <c r="DK142" s="168" t="e">
        <f>IF($S$264=Equivalencies!$AE$23,#REF!,HLOOKUP(CONCATENATE($O$2,DK$1),$B$3:$UUU$272,ROW(DG142)-2,FALSE))</f>
        <v>#REF!</v>
      </c>
      <c r="DL142" s="81">
        <f>IF(DN$266=Equivalencies!$AE$23,'Site 11'!$F140,HLOOKUP(CONCATENATE(DJ$2,DL$1),$B$3:$UUU$272,ROW($M142)-2,FALSE))</f>
        <v>0</v>
      </c>
      <c r="DM142" s="81">
        <f>IF(DN$266=Equivalencies!$AE$23,'Site 11'!$G140,HLOOKUP(CONCATENATE(DJ$2,DM$1),$B$3:$UUU$272,ROW($N142)-2,FALSE))</f>
        <v>0</v>
      </c>
      <c r="DN142" s="81">
        <f>IF(DN$266=Equivalencies!$AE$23,'Site 11'!$H140,HLOOKUP(CONCATENATE(DJ$2,DN$1),$B$3:$UUU$272,ROW($O142)-2,FALSE))</f>
        <v>0</v>
      </c>
      <c r="DO142" s="40"/>
      <c r="DP142" s="40"/>
      <c r="DQ142" s="40"/>
      <c r="DR142" s="72"/>
      <c r="DS142" s="73" t="str">
        <f t="shared" si="61"/>
        <v>12Added Service #2:List staff by title based on FTE allocation assigned to the new service12</v>
      </c>
      <c r="DT142" s="168">
        <f>IF(DY$266=Equivalencies!$AE$23,'Site 12'!$C140,HLOOKUP(CONCATENATE(DU$2,DT$1),$B$3:$UUU$272,ROW($J142)-2,FALSE))</f>
        <v>0</v>
      </c>
      <c r="DU142" s="168" t="e">
        <f>IF($S$264=Equivalencies!$AE$23,#REF!,HLOOKUP(CONCATENATE($O$2,DU$1),$B$3:$UUU$272,ROW(#REF!)-2,FALSE))</f>
        <v>#REF!</v>
      </c>
      <c r="DV142" s="168" t="e">
        <f>IF($S$264=Equivalencies!$AE$23,#REF!,HLOOKUP(CONCATENATE($O$2,DV$1),$B$3:$UUU$272,ROW(DR142)-2,FALSE))</f>
        <v>#REF!</v>
      </c>
      <c r="DW142" s="81">
        <f>IF(DY$266=Equivalencies!$AE$23,'Site 12'!$F140,HLOOKUP(CONCATENATE(DU$2,DW$1),$B$3:$UUU$272,ROW($M142)-2,FALSE))</f>
        <v>0</v>
      </c>
      <c r="DX142" s="81">
        <f>IF(DY$266=Equivalencies!$AE$23,'Site 12'!$G140,HLOOKUP(CONCATENATE(DU$2,DX$1),$B$3:$UUU$272,ROW($N142)-2,FALSE))</f>
        <v>0</v>
      </c>
      <c r="DY142" s="81">
        <f>IF(DY$266=Equivalencies!$AE$23,'Site 12'!$H140,HLOOKUP(CONCATENATE(DU$2,DY$1),$B$3:$UUU$272,ROW($O142)-2,FALSE))</f>
        <v>0</v>
      </c>
      <c r="DZ142" s="40"/>
      <c r="EA142" s="40"/>
      <c r="EB142" s="40"/>
      <c r="EC142" s="72"/>
      <c r="ED142" s="73" t="str">
        <f t="shared" si="62"/>
        <v>13Added Service #2:List staff by title based on FTE allocation assigned to the new service12</v>
      </c>
      <c r="EE142" s="168">
        <f>IF(EJ$266=Equivalencies!$AE$23,'Site 13'!$C140,HLOOKUP(CONCATENATE(EF$2,EE$1),$B$3:$UUU$272,ROW($J142)-2,FALSE))</f>
        <v>0</v>
      </c>
      <c r="EF142" s="168" t="e">
        <f>IF($S$264=Equivalencies!$AE$23,#REF!,HLOOKUP(CONCATENATE($O$2,EF$1),$B$3:$UUU$272,ROW(#REF!)-2,FALSE))</f>
        <v>#REF!</v>
      </c>
      <c r="EG142" s="168" t="e">
        <f>IF($S$264=Equivalencies!$AE$23,#REF!,HLOOKUP(CONCATENATE($O$2,EG$1),$B$3:$UUU$272,ROW(EC142)-2,FALSE))</f>
        <v>#REF!</v>
      </c>
      <c r="EH142" s="81">
        <f>IF(EJ$266=Equivalencies!$AE$23,'Site 13'!$F140,HLOOKUP(CONCATENATE(EF$2,EH$1),$B$3:$UUU$272,ROW($M142)-2,FALSE))</f>
        <v>0</v>
      </c>
      <c r="EI142" s="81">
        <f>IF(EJ$266=Equivalencies!$AE$23,'Site 13'!$G140,HLOOKUP(CONCATENATE(EF$2,EI$1),$B$3:$UUU$272,ROW($N142)-2,FALSE))</f>
        <v>0</v>
      </c>
      <c r="EJ142" s="81">
        <f>IF(EJ$266=Equivalencies!$AE$23,'Site 13'!$H140,HLOOKUP(CONCATENATE(EF$2,EJ$1),$B$3:$UUU$272,ROW($O142)-2,FALSE))</f>
        <v>0</v>
      </c>
      <c r="EK142" s="40"/>
      <c r="EL142" s="40"/>
      <c r="EM142" s="40"/>
      <c r="EN142" s="72"/>
      <c r="EO142" s="73" t="str">
        <f t="shared" si="63"/>
        <v>14Added Service #2:List staff by title based on FTE allocation assigned to the new service12</v>
      </c>
      <c r="EP142" s="168">
        <f>IF(EU$266=Equivalencies!$AE$23,'Site 14'!$C140,HLOOKUP(CONCATENATE(EQ$2,EP$1),$B$3:$UUU$272,ROW($J142)-2,FALSE))</f>
        <v>0</v>
      </c>
      <c r="EQ142" s="168" t="e">
        <f>IF($S$264=Equivalencies!$AE$23,#REF!,HLOOKUP(CONCATENATE($O$2,EQ$1),$B$3:$UUU$272,ROW(#REF!)-2,FALSE))</f>
        <v>#REF!</v>
      </c>
      <c r="ER142" s="168" t="e">
        <f>IF($S$264=Equivalencies!$AE$23,#REF!,HLOOKUP(CONCATENATE($O$2,ER$1),$B$3:$UUU$272,ROW(EN142)-2,FALSE))</f>
        <v>#REF!</v>
      </c>
      <c r="ES142" s="81">
        <f>IF(EU$266=Equivalencies!$AE$23,'Site 14'!$F140,HLOOKUP(CONCATENATE(EQ$2,ES$1),$B$3:$UUU$272,ROW($M142)-2,FALSE))</f>
        <v>0</v>
      </c>
      <c r="ET142" s="81">
        <f>IF(EU$266=Equivalencies!$AE$23,'Site 14'!$G140,HLOOKUP(CONCATENATE(EQ$2,ET$1),$B$3:$UUU$272,ROW($N142)-2,FALSE))</f>
        <v>0</v>
      </c>
      <c r="EU142" s="81">
        <f>IF(EU$266=Equivalencies!$AE$23,'Site 14'!$H140,HLOOKUP(CONCATENATE(EQ$2,EU$1),$B$3:$UUU$272,ROW($O142)-2,FALSE))</f>
        <v>0</v>
      </c>
      <c r="EV142" s="40"/>
      <c r="EW142" s="40"/>
      <c r="EX142" s="40"/>
      <c r="EY142" s="72"/>
      <c r="EZ142" s="73" t="str">
        <f t="shared" si="64"/>
        <v>15Added Service #2:List staff by title based on FTE allocation assigned to the new service12</v>
      </c>
      <c r="FA142" s="168">
        <f>IF(FF$266=Equivalencies!$AE$23,'Site 15'!$C140,HLOOKUP(CONCATENATE(FB$2,FA$1),$B$3:$UUU$272,ROW($J142)-2,FALSE))</f>
        <v>0</v>
      </c>
      <c r="FB142" s="168" t="e">
        <f>IF($S$264=Equivalencies!$AE$23,#REF!,HLOOKUP(CONCATENATE($O$2,FB$1),$B$3:$UUU$272,ROW(#REF!)-2,FALSE))</f>
        <v>#REF!</v>
      </c>
      <c r="FC142" s="168" t="e">
        <f>IF($S$264=Equivalencies!$AE$23,#REF!,HLOOKUP(CONCATENATE($O$2,FC$1),$B$3:$UUU$272,ROW(EY142)-2,FALSE))</f>
        <v>#REF!</v>
      </c>
      <c r="FD142" s="81">
        <f>IF(FF$266=Equivalencies!$AE$23,'Site 15'!$F140,HLOOKUP(CONCATENATE(FB$2,FD$1),$B$3:$UUU$272,ROW($M142)-2,FALSE))</f>
        <v>0</v>
      </c>
      <c r="FE142" s="81">
        <f>IF(FF$266=Equivalencies!$AE$23,'Site 15'!$G140,HLOOKUP(CONCATENATE(FB$2,FE$1),$B$3:$UUU$272,ROW($N142)-2,FALSE))</f>
        <v>0</v>
      </c>
      <c r="FF142" s="81">
        <f>IF(FF$266=Equivalencies!$AE$23,'Site 15'!$H140,HLOOKUP(CONCATENATE(FB$2,FF$1),$B$3:$UUU$272,ROW($O142)-2,FALSE))</f>
        <v>0</v>
      </c>
      <c r="FG142" s="40"/>
      <c r="FH142" s="40"/>
      <c r="FI142" s="40"/>
      <c r="FJ142" s="72"/>
      <c r="FK142" s="73" t="str">
        <f t="shared" si="65"/>
        <v>16Added Service #2:List staff by title based on FTE allocation assigned to the new service12</v>
      </c>
      <c r="FL142" s="168">
        <f>IF(FQ$266=Equivalencies!$AE$23,'Site 16'!$C140,HLOOKUP(CONCATENATE(FM$2,FL$1),$B$3:$UUU$272,ROW($J142)-2,FALSE))</f>
        <v>0</v>
      </c>
      <c r="FM142" s="168" t="e">
        <f>IF($S$264=Equivalencies!$AE$23,#REF!,HLOOKUP(CONCATENATE($O$2,FM$1),$B$3:$UUU$272,ROW(#REF!)-2,FALSE))</f>
        <v>#REF!</v>
      </c>
      <c r="FN142" s="168" t="e">
        <f>IF($S$264=Equivalencies!$AE$23,#REF!,HLOOKUP(CONCATENATE($O$2,FN$1),$B$3:$UUU$272,ROW(FJ142)-2,FALSE))</f>
        <v>#REF!</v>
      </c>
      <c r="FO142" s="81">
        <f>IF(FQ$266=Equivalencies!$AE$23,'Site 16'!$F140,HLOOKUP(CONCATENATE(FM$2,FO$1),$B$3:$UUU$272,ROW($M142)-2,FALSE))</f>
        <v>0</v>
      </c>
      <c r="FP142" s="81">
        <f>IF(FQ$266=Equivalencies!$AE$23,'Site 16'!$G140,HLOOKUP(CONCATENATE(FM$2,FP$1),$B$3:$UUU$272,ROW($N142)-2,FALSE))</f>
        <v>0</v>
      </c>
      <c r="FQ142" s="81">
        <f>IF(FQ$266=Equivalencies!$AE$23,'Site 16'!$H140,HLOOKUP(CONCATENATE(FM$2,FQ$1),$B$3:$UUU$272,ROW($O142)-2,FALSE))</f>
        <v>0</v>
      </c>
      <c r="FR142" s="40"/>
      <c r="FS142" s="40"/>
      <c r="FT142" s="40"/>
      <c r="FU142" s="72"/>
      <c r="FV142" s="73" t="str">
        <f t="shared" si="66"/>
        <v>17Added Service #2:List staff by title based on FTE allocation assigned to the new service12</v>
      </c>
      <c r="FW142" s="168">
        <f>IF(GB$266=Equivalencies!$AE$23,'Site 17'!$C140,HLOOKUP(CONCATENATE(FX$2,FW$1),$B$3:$UUU$272,ROW($J142)-2,FALSE))</f>
        <v>0</v>
      </c>
      <c r="FX142" s="168" t="e">
        <f>IF($S$264=Equivalencies!$AE$23,#REF!,HLOOKUP(CONCATENATE($O$2,FX$1),$B$3:$UUU$272,ROW(#REF!)-2,FALSE))</f>
        <v>#REF!</v>
      </c>
      <c r="FY142" s="168" t="e">
        <f>IF($S$264=Equivalencies!$AE$23,#REF!,HLOOKUP(CONCATENATE($O$2,FY$1),$B$3:$UUU$272,ROW(FU142)-2,FALSE))</f>
        <v>#REF!</v>
      </c>
      <c r="FZ142" s="81">
        <f>IF(GB$266=Equivalencies!$AE$23,'Site 17'!$F140,HLOOKUP(CONCATENATE(FX$2,FZ$1),$B$3:$UUU$272,ROW($M142)-2,FALSE))</f>
        <v>0</v>
      </c>
      <c r="GA142" s="81">
        <f>IF(GB$266=Equivalencies!$AE$23,'Site 17'!$G140,HLOOKUP(CONCATENATE(FX$2,GA$1),$B$3:$UUU$272,ROW($N142)-2,FALSE))</f>
        <v>0</v>
      </c>
      <c r="GB142" s="81">
        <f>IF(GB$266=Equivalencies!$AE$23,'Site 17'!$H140,HLOOKUP(CONCATENATE(FX$2,GB$1),$B$3:$UUU$272,ROW($O142)-2,FALSE))</f>
        <v>0</v>
      </c>
      <c r="GC142" s="40"/>
      <c r="GD142" s="40"/>
      <c r="GE142" s="40"/>
      <c r="GF142" s="72"/>
      <c r="GG142" s="73" t="str">
        <f t="shared" si="67"/>
        <v>18Added Service #2:List staff by title based on FTE allocation assigned to the new service12</v>
      </c>
      <c r="GH142" s="168">
        <f>IF(GM$266=Equivalencies!$AE$23,'Site 18'!$C140,HLOOKUP(CONCATENATE(GI$2,GH$1),$B$3:$UUU$272,ROW($J142)-2,FALSE))</f>
        <v>0</v>
      </c>
      <c r="GI142" s="168" t="e">
        <f>IF($S$264=Equivalencies!$AE$23,#REF!,HLOOKUP(CONCATENATE($O$2,GI$1),$B$3:$UUU$272,ROW(#REF!)-2,FALSE))</f>
        <v>#REF!</v>
      </c>
      <c r="GJ142" s="168" t="e">
        <f>IF($S$264=Equivalencies!$AE$23,#REF!,HLOOKUP(CONCATENATE($O$2,GJ$1),$B$3:$UUU$272,ROW(GF142)-2,FALSE))</f>
        <v>#REF!</v>
      </c>
      <c r="GK142" s="81">
        <f>IF(GM$266=Equivalencies!$AE$23,'Site 18'!$F140,HLOOKUP(CONCATENATE(GI$2,GK$1),$B$3:$UUU$272,ROW($M142)-2,FALSE))</f>
        <v>0</v>
      </c>
      <c r="GL142" s="81">
        <f>IF(GM$266=Equivalencies!$AE$23,'Site 18'!$G140,HLOOKUP(CONCATENATE(GI$2,GL$1),$B$3:$UUU$272,ROW($N142)-2,FALSE))</f>
        <v>0</v>
      </c>
      <c r="GM142" s="81">
        <f>IF(GM$266=Equivalencies!$AE$23,'Site 18'!$H140,HLOOKUP(CONCATENATE(GI$2,GM$1),$B$3:$UUU$272,ROW($O142)-2,FALSE))</f>
        <v>0</v>
      </c>
      <c r="GN142" s="40"/>
      <c r="GO142" s="40"/>
      <c r="GP142" s="40"/>
      <c r="GQ142" s="72"/>
      <c r="GR142" s="73" t="str">
        <f t="shared" si="68"/>
        <v>19Added Service #2:List staff by title based on FTE allocation assigned to the new service12</v>
      </c>
      <c r="GS142" s="168">
        <f>IF(GX$266=Equivalencies!$AE$23,'Site 19'!$C140,HLOOKUP(CONCATENATE(GT$2,GS$1),$B$3:$UUU$272,ROW($J142)-2,FALSE))</f>
        <v>0</v>
      </c>
      <c r="GT142" s="168" t="e">
        <f>IF($S$264=Equivalencies!$AE$23,#REF!,HLOOKUP(CONCATENATE($O$2,GT$1),$B$3:$UUU$272,ROW(#REF!)-2,FALSE))</f>
        <v>#REF!</v>
      </c>
      <c r="GU142" s="168" t="e">
        <f>IF($S$264=Equivalencies!$AE$23,#REF!,HLOOKUP(CONCATENATE($O$2,GU$1),$B$3:$UUU$272,ROW(GQ142)-2,FALSE))</f>
        <v>#REF!</v>
      </c>
      <c r="GV142" s="81">
        <f>IF(GX$266=Equivalencies!$AE$23,'Site 19'!$F140,HLOOKUP(CONCATENATE(GT$2,GV$1),$B$3:$UUU$272,ROW($M142)-2,FALSE))</f>
        <v>0</v>
      </c>
      <c r="GW142" s="81">
        <f>IF(GX$266=Equivalencies!$AE$23,'Site 19'!$G140,HLOOKUP(CONCATENATE(GT$2,GW$1),$B$3:$UUU$272,ROW($N142)-2,FALSE))</f>
        <v>0</v>
      </c>
      <c r="GX142" s="81">
        <f>IF(GX$266=Equivalencies!$AE$23,'Site 19'!$H140,HLOOKUP(CONCATENATE(GT$2,GX$1),$B$3:$UUU$272,ROW($O142)-2,FALSE))</f>
        <v>0</v>
      </c>
      <c r="GY142" s="40"/>
      <c r="GZ142" s="40"/>
      <c r="HA142" s="40"/>
      <c r="HB142" s="72"/>
      <c r="HC142" s="73" t="str">
        <f t="shared" si="69"/>
        <v>20Added Service #2:List staff by title based on FTE allocation assigned to the new service12</v>
      </c>
      <c r="HD142" s="168">
        <f>IF(HI$266=Equivalencies!$AE$23,'Site 20'!$C140,HLOOKUP(CONCATENATE(HE$2,HD$1),$B$3:$UUU$272,ROW($J142)-2,FALSE))</f>
        <v>0</v>
      </c>
      <c r="HE142" s="168" t="e">
        <f>IF($S$264=Equivalencies!$AE$23,#REF!,HLOOKUP(CONCATENATE($O$2,HE$1),$B$3:$UUU$272,ROW(#REF!)-2,FALSE))</f>
        <v>#REF!</v>
      </c>
      <c r="HF142" s="168" t="e">
        <f>IF($S$264=Equivalencies!$AE$23,#REF!,HLOOKUP(CONCATENATE($O$2,HF$1),$B$3:$UUU$272,ROW(HB142)-2,FALSE))</f>
        <v>#REF!</v>
      </c>
      <c r="HG142" s="81">
        <f>IF(HI$266=Equivalencies!$AE$23,'Site 20'!$F140,HLOOKUP(CONCATENATE(HE$2,HG$1),$B$3:$UUU$272,ROW($M142)-2,FALSE))</f>
        <v>0</v>
      </c>
      <c r="HH142" s="81">
        <f>IF(HI$266=Equivalencies!$AE$23,'Site 20'!$G140,HLOOKUP(CONCATENATE(HE$2,HH$1),$B$3:$UUU$272,ROW($N142)-2,FALSE))</f>
        <v>0</v>
      </c>
      <c r="HI142" s="81">
        <f>IF(HI$266=Equivalencies!$AE$23,'Site 20'!$H140,HLOOKUP(CONCATENATE(HE$2,HI$1),$B$3:$UUU$272,ROW($O142)-2,FALSE))</f>
        <v>0</v>
      </c>
      <c r="HJ142" s="40"/>
      <c r="HK142" s="40"/>
      <c r="HL142" s="40"/>
      <c r="HM142" s="72"/>
      <c r="HN142" s="73" t="str">
        <f t="shared" si="70"/>
        <v>21Added Service #2:List staff by title based on FTE allocation assigned to the new service12</v>
      </c>
      <c r="HO142" s="168">
        <f>IF(HT$266=Equivalencies!$AE$23,'Site 21'!$C140,HLOOKUP(CONCATENATE(HP$2,HO$1),$B$3:$UUU$272,ROW($J142)-2,FALSE))</f>
        <v>0</v>
      </c>
      <c r="HP142" s="168" t="e">
        <f>IF($S$264=Equivalencies!$AE$23,#REF!,HLOOKUP(CONCATENATE($O$2,HP$1),$B$3:$UUU$272,ROW(#REF!)-2,FALSE))</f>
        <v>#REF!</v>
      </c>
      <c r="HQ142" s="168" t="e">
        <f>IF($S$264=Equivalencies!$AE$23,#REF!,HLOOKUP(CONCATENATE($O$2,HQ$1),$B$3:$UUU$272,ROW(HM142)-2,FALSE))</f>
        <v>#REF!</v>
      </c>
      <c r="HR142" s="81">
        <f>IF(HT$266=Equivalencies!$AE$23,'Site 21'!$F140,HLOOKUP(CONCATENATE(HP$2,HR$1),$B$3:$UUU$272,ROW($M142)-2,FALSE))</f>
        <v>0</v>
      </c>
      <c r="HS142" s="81">
        <f>IF(HT$266=Equivalencies!$AE$23,'Site 21'!$G140,HLOOKUP(CONCATENATE(HP$2,HS$1),$B$3:$UUU$272,ROW($N142)-2,FALSE))</f>
        <v>0</v>
      </c>
      <c r="HT142" s="81">
        <f>IF(HT$266=Equivalencies!$AE$23,'Site 21'!$H140,HLOOKUP(CONCATENATE(HP$2,HT$1),$B$3:$UUU$272,ROW($O142)-2,FALSE))</f>
        <v>0</v>
      </c>
      <c r="HU142" s="40"/>
      <c r="HV142" s="40"/>
      <c r="HW142" s="40"/>
      <c r="HX142" s="72"/>
      <c r="HY142" s="73" t="str">
        <f t="shared" si="71"/>
        <v>22Added Service #2:List staff by title based on FTE allocation assigned to the new service12</v>
      </c>
      <c r="HZ142" s="168">
        <f>IF(IE$266=Equivalencies!$AE$23,'Site 22'!$C140,HLOOKUP(CONCATENATE(IA$2,HZ$1),$B$3:$UUU$272,ROW($J142)-2,FALSE))</f>
        <v>0</v>
      </c>
      <c r="IA142" s="168" t="e">
        <f>IF($S$264=Equivalencies!$AE$23,#REF!,HLOOKUP(CONCATENATE($O$2,IA$1),$B$3:$UUU$272,ROW(#REF!)-2,FALSE))</f>
        <v>#REF!</v>
      </c>
      <c r="IB142" s="168" t="e">
        <f>IF($S$264=Equivalencies!$AE$23,#REF!,HLOOKUP(CONCATENATE($O$2,IB$1),$B$3:$UUU$272,ROW(HX142)-2,FALSE))</f>
        <v>#REF!</v>
      </c>
      <c r="IC142" s="81">
        <f>IF(IE$266=Equivalencies!$AE$23,'Site 22'!$F140,HLOOKUP(CONCATENATE(IA$2,IC$1),$B$3:$UUU$272,ROW($M142)-2,FALSE))</f>
        <v>0</v>
      </c>
      <c r="ID142" s="81">
        <f>IF(IE$266=Equivalencies!$AE$23,'Site 22'!$G140,HLOOKUP(CONCATENATE(IA$2,ID$1),$B$3:$UUU$272,ROW($N142)-2,FALSE))</f>
        <v>0</v>
      </c>
      <c r="IE142" s="81">
        <f>IF(IE$266=Equivalencies!$AE$23,'Site 22'!$H140,HLOOKUP(CONCATENATE(IA$2,IE$1),$B$3:$UUU$272,ROW($O142)-2,FALSE))</f>
        <v>0</v>
      </c>
      <c r="IF142" s="40"/>
      <c r="IG142" s="40"/>
      <c r="IH142" s="40"/>
      <c r="II142" s="72"/>
      <c r="IJ142" s="73" t="str">
        <f t="shared" si="72"/>
        <v>23Added Service #2:List staff by title based on FTE allocation assigned to the new service12</v>
      </c>
      <c r="IK142" s="168">
        <f>IF(IP$266=Equivalencies!$AE$23,'Site 23'!$C140,HLOOKUP(CONCATENATE(IL$2,IK$1),$B$3:$UUU$272,ROW($J142)-2,FALSE))</f>
        <v>0</v>
      </c>
      <c r="IL142" s="168" t="e">
        <f>IF($S$264=Equivalencies!$AE$23,#REF!,HLOOKUP(CONCATENATE($O$2,IL$1),$B$3:$UUU$272,ROW(#REF!)-2,FALSE))</f>
        <v>#REF!</v>
      </c>
      <c r="IM142" s="168" t="e">
        <f>IF($S$264=Equivalencies!$AE$23,#REF!,HLOOKUP(CONCATENATE($O$2,IM$1),$B$3:$UUU$272,ROW(II142)-2,FALSE))</f>
        <v>#REF!</v>
      </c>
      <c r="IN142" s="81">
        <f>IF(IP$266=Equivalencies!$AE$23,'Site 23'!$F140,HLOOKUP(CONCATENATE(IL$2,IN$1),$B$3:$UUU$272,ROW($M142)-2,FALSE))</f>
        <v>0</v>
      </c>
      <c r="IO142" s="81">
        <f>IF(IP$266=Equivalencies!$AE$23,'Site 23'!$G140,HLOOKUP(CONCATENATE(IL$2,IO$1),$B$3:$UUU$272,ROW($N142)-2,FALSE))</f>
        <v>0</v>
      </c>
      <c r="IP142" s="81">
        <f>IF(IP$266=Equivalencies!$AE$23,'Site 23'!$H140,HLOOKUP(CONCATENATE(IL$2,IP$1),$B$3:$UUU$272,ROW($O142)-2,FALSE))</f>
        <v>0</v>
      </c>
      <c r="IQ142" s="40"/>
      <c r="IR142" s="40"/>
      <c r="IS142" s="40"/>
      <c r="IT142" s="72"/>
      <c r="IU142" s="73" t="str">
        <f t="shared" si="73"/>
        <v>24Added Service #2:List staff by title based on FTE allocation assigned to the new service12</v>
      </c>
      <c r="IV142" s="168">
        <f>IF(JA$266=Equivalencies!$AE$23,'Site 24'!$C140,HLOOKUP(CONCATENATE(IW$2,IV$1),$B$3:$UUU$272,ROW($J142)-2,FALSE))</f>
        <v>0</v>
      </c>
      <c r="IW142" s="168" t="e">
        <f>IF($S$264=Equivalencies!$AE$23,#REF!,HLOOKUP(CONCATENATE($O$2,IW$1),$B$3:$UUU$272,ROW(#REF!)-2,FALSE))</f>
        <v>#REF!</v>
      </c>
      <c r="IX142" s="168" t="e">
        <f>IF($S$264=Equivalencies!$AE$23,#REF!,HLOOKUP(CONCATENATE($O$2,IX$1),$B$3:$UUU$272,ROW(IT142)-2,FALSE))</f>
        <v>#REF!</v>
      </c>
      <c r="IY142" s="81">
        <f>IF(JA$266=Equivalencies!$AE$23,'Site 24'!$F140,HLOOKUP(CONCATENATE(IW$2,IY$1),$B$3:$UUU$272,ROW($M142)-2,FALSE))</f>
        <v>0</v>
      </c>
      <c r="IZ142" s="81">
        <f>IF(JA$266=Equivalencies!$AE$23,'Site 24'!$G140,HLOOKUP(CONCATENATE(IW$2,IZ$1),$B$3:$UUU$272,ROW($N142)-2,FALSE))</f>
        <v>0</v>
      </c>
      <c r="JA142" s="81">
        <f>IF(JA$266=Equivalencies!$AE$23,'Site 24'!$H140,HLOOKUP(CONCATENATE(IW$2,JA$1),$B$3:$UUU$272,ROW($O142)-2,FALSE))</f>
        <v>0</v>
      </c>
      <c r="JB142" s="40"/>
      <c r="JC142" s="40"/>
      <c r="JD142" s="40"/>
      <c r="JE142" s="72"/>
      <c r="JF142" s="73" t="str">
        <f t="shared" si="74"/>
        <v>25Added Service #2:List staff by title based on FTE allocation assigned to the new service12</v>
      </c>
      <c r="JG142" s="168">
        <f>IF(JL$266=Equivalencies!$AE$23,'Site 25'!$C140,HLOOKUP(CONCATENATE(JH$2,JG$1),$B$3:$UUU$272,ROW($J142)-2,FALSE))</f>
        <v>0</v>
      </c>
      <c r="JH142" s="168" t="e">
        <f>IF($S$264=Equivalencies!$AE$23,#REF!,HLOOKUP(CONCATENATE($O$2,JH$1),$B$3:$UUU$272,ROW(#REF!)-2,FALSE))</f>
        <v>#REF!</v>
      </c>
      <c r="JI142" s="168" t="e">
        <f>IF($S$264=Equivalencies!$AE$23,#REF!,HLOOKUP(CONCATENATE($O$2,JI$1),$B$3:$UUU$272,ROW(JE142)-2,FALSE))</f>
        <v>#REF!</v>
      </c>
      <c r="JJ142" s="81">
        <f>IF(JL$266=Equivalencies!$AE$23,'Site 25'!$F140,HLOOKUP(CONCATENATE(JH$2,JJ$1),$B$3:$UUU$272,ROW($M142)-2,FALSE))</f>
        <v>0</v>
      </c>
      <c r="JK142" s="81">
        <f>IF(JL$266=Equivalencies!$AE$23,'Site 25'!$G140,HLOOKUP(CONCATENATE(JH$2,JK$1),$B$3:$UUU$272,ROW($N142)-2,FALSE))</f>
        <v>0</v>
      </c>
      <c r="JL142" s="81">
        <f>IF(JL$266=Equivalencies!$AE$23,'Site 25'!$H140,HLOOKUP(CONCATENATE(JH$2,JL$1),$B$3:$UUU$272,ROW($O142)-2,FALSE))</f>
        <v>0</v>
      </c>
      <c r="JM142" s="40"/>
      <c r="JN142" s="40"/>
      <c r="JO142" s="40"/>
      <c r="JP142" s="72"/>
      <c r="JQ142" s="73" t="str">
        <f t="shared" si="75"/>
        <v>26Added Service #2:List staff by title based on FTE allocation assigned to the new service12</v>
      </c>
      <c r="JR142" s="168">
        <f>IF(JW$266=Equivalencies!$AE$23,'Site 26'!$C140,HLOOKUP(CONCATENATE(JS$2,JR$1),$B$3:$UUU$272,ROW($J142)-2,FALSE))</f>
        <v>0</v>
      </c>
      <c r="JS142" s="168" t="e">
        <f>IF($S$264=Equivalencies!$AE$23,#REF!,HLOOKUP(CONCATENATE($O$2,JS$1),$B$3:$UUU$272,ROW(#REF!)-2,FALSE))</f>
        <v>#REF!</v>
      </c>
      <c r="JT142" s="168" t="e">
        <f>IF($S$264=Equivalencies!$AE$23,#REF!,HLOOKUP(CONCATENATE($O$2,JT$1),$B$3:$UUU$272,ROW(JP142)-2,FALSE))</f>
        <v>#REF!</v>
      </c>
      <c r="JU142" s="81">
        <f>IF(JW$266=Equivalencies!$AE$23,'Site 26'!$F140,HLOOKUP(CONCATENATE(JS$2,JU$1),$B$3:$UUU$272,ROW($M142)-2,FALSE))</f>
        <v>0</v>
      </c>
      <c r="JV142" s="81">
        <f>IF(JW$266=Equivalencies!$AE$23,'Site 26'!$G140,HLOOKUP(CONCATENATE(JS$2,JV$1),$B$3:$UUU$272,ROW($N142)-2,FALSE))</f>
        <v>0</v>
      </c>
      <c r="JW142" s="81">
        <f>IF(JW$266=Equivalencies!$AE$23,'Site 26'!$H140,HLOOKUP(CONCATENATE(JS$2,JW$1),$B$3:$UUU$272,ROW($O142)-2,FALSE))</f>
        <v>0</v>
      </c>
      <c r="JX142" s="40"/>
      <c r="JY142" s="40"/>
      <c r="JZ142" s="40"/>
      <c r="KA142" s="72"/>
      <c r="KB142" s="73" t="str">
        <f t="shared" si="76"/>
        <v>27Added Service #2:List staff by title based on FTE allocation assigned to the new service12</v>
      </c>
      <c r="KC142" s="168">
        <f>IF(KH$266=Equivalencies!$AE$23,'Site 27'!$C140,HLOOKUP(CONCATENATE(KD$2,KC$1),$B$3:$UUU$272,ROW($J142)-2,FALSE))</f>
        <v>0</v>
      </c>
      <c r="KD142" s="168" t="e">
        <f>IF($S$264=Equivalencies!$AE$23,#REF!,HLOOKUP(CONCATENATE($O$2,KD$1),$B$3:$UUU$272,ROW(#REF!)-2,FALSE))</f>
        <v>#REF!</v>
      </c>
      <c r="KE142" s="168" t="e">
        <f>IF($S$264=Equivalencies!$AE$23,#REF!,HLOOKUP(CONCATENATE($O$2,KE$1),$B$3:$UUU$272,ROW(KA142)-2,FALSE))</f>
        <v>#REF!</v>
      </c>
      <c r="KF142" s="81">
        <f>IF(KH$266=Equivalencies!$AE$23,'Site 27'!$F140,HLOOKUP(CONCATENATE(KD$2,KF$1),$B$3:$UUU$272,ROW($M142)-2,FALSE))</f>
        <v>0</v>
      </c>
      <c r="KG142" s="81">
        <f>IF(KH$266=Equivalencies!$AE$23,'Site 27'!$G140,HLOOKUP(CONCATENATE(KD$2,KG$1),$B$3:$UUU$272,ROW($N142)-2,FALSE))</f>
        <v>0</v>
      </c>
      <c r="KH142" s="81">
        <f>IF(KH$266=Equivalencies!$AE$23,'Site 27'!$H140,HLOOKUP(CONCATENATE(KD$2,KH$1),$B$3:$UUU$272,ROW($O142)-2,FALSE))</f>
        <v>0</v>
      </c>
      <c r="KI142" s="40"/>
      <c r="KJ142" s="40"/>
      <c r="KK142" s="40"/>
      <c r="KL142" s="72"/>
      <c r="KM142" s="73" t="str">
        <f t="shared" si="77"/>
        <v>28Added Service #2:List staff by title based on FTE allocation assigned to the new service12</v>
      </c>
      <c r="KN142" s="168">
        <f>IF(KS$266=Equivalencies!$AE$23,'Site 28'!$C140,HLOOKUP(CONCATENATE(KO$2,KN$1),$B$3:$UUU$272,ROW($J142)-2,FALSE))</f>
        <v>0</v>
      </c>
      <c r="KO142" s="168" t="e">
        <f>IF($S$264=Equivalencies!$AE$23,#REF!,HLOOKUP(CONCATENATE($O$2,KO$1),$B$3:$UUU$272,ROW(#REF!)-2,FALSE))</f>
        <v>#REF!</v>
      </c>
      <c r="KP142" s="168" t="e">
        <f>IF($S$264=Equivalencies!$AE$23,#REF!,HLOOKUP(CONCATENATE($O$2,KP$1),$B$3:$UUU$272,ROW(KL142)-2,FALSE))</f>
        <v>#REF!</v>
      </c>
      <c r="KQ142" s="81">
        <f>IF(KS$266=Equivalencies!$AE$23,'Site 28'!$F140,HLOOKUP(CONCATENATE(KO$2,KQ$1),$B$3:$UUU$272,ROW($M142)-2,FALSE))</f>
        <v>0</v>
      </c>
      <c r="KR142" s="81">
        <f>IF(KS$266=Equivalencies!$AE$23,'Site 28'!$G140,HLOOKUP(CONCATENATE(KO$2,KR$1),$B$3:$UUU$272,ROW($N142)-2,FALSE))</f>
        <v>0</v>
      </c>
      <c r="KS142" s="81">
        <f>IF(KS$266=Equivalencies!$AE$23,'Site 28'!$H140,HLOOKUP(CONCATENATE(KO$2,KS$1),$B$3:$UUU$272,ROW($O142)-2,FALSE))</f>
        <v>0</v>
      </c>
      <c r="KT142" s="40"/>
      <c r="KU142" s="40"/>
      <c r="KV142" s="40"/>
      <c r="KW142" s="72"/>
      <c r="KX142" s="73" t="str">
        <f t="shared" si="78"/>
        <v>29Added Service #2:List staff by title based on FTE allocation assigned to the new service12</v>
      </c>
      <c r="KY142" s="168">
        <f>IF(LD$266=Equivalencies!$AE$23,'Site 29'!$C140,HLOOKUP(CONCATENATE(KZ$2,KY$1),$B$3:$UUU$272,ROW($J142)-2,FALSE))</f>
        <v>0</v>
      </c>
      <c r="KZ142" s="168" t="e">
        <f>IF($S$264=Equivalencies!$AE$23,#REF!,HLOOKUP(CONCATENATE($O$2,KZ$1),$B$3:$UUU$272,ROW(#REF!)-2,FALSE))</f>
        <v>#REF!</v>
      </c>
      <c r="LA142" s="168" t="e">
        <f>IF($S$264=Equivalencies!$AE$23,#REF!,HLOOKUP(CONCATENATE($O$2,LA$1),$B$3:$UUU$272,ROW(KW142)-2,FALSE))</f>
        <v>#REF!</v>
      </c>
      <c r="LB142" s="81">
        <f>IF(LD$266=Equivalencies!$AE$23,'Site 29'!$F140,HLOOKUP(CONCATENATE(KZ$2,LB$1),$B$3:$UUU$272,ROW($M142)-2,FALSE))</f>
        <v>0</v>
      </c>
      <c r="LC142" s="81">
        <f>IF(LD$266=Equivalencies!$AE$23,'Site 29'!$G140,HLOOKUP(CONCATENATE(KZ$2,LC$1),$B$3:$UUU$272,ROW($N142)-2,FALSE))</f>
        <v>0</v>
      </c>
      <c r="LD142" s="81">
        <f>IF(LD$266=Equivalencies!$AE$23,'Site 29'!$H140,HLOOKUP(CONCATENATE(KZ$2,LD$1),$B$3:$UUU$272,ROW($O142)-2,FALSE))</f>
        <v>0</v>
      </c>
      <c r="LE142" s="40"/>
      <c r="LF142" s="40"/>
      <c r="LG142" s="40"/>
      <c r="LH142" s="72"/>
      <c r="LI142" s="73" t="str">
        <f t="shared" si="79"/>
        <v>30Added Service #2:List staff by title based on FTE allocation assigned to the new service12</v>
      </c>
      <c r="LJ142" s="168">
        <f>IF(LO$266=Equivalencies!$AE$23,'Site 30'!$C140,HLOOKUP(CONCATENATE(LK$2,LJ$1),$B$3:$UUU$272,ROW($J142)-2,FALSE))</f>
        <v>0</v>
      </c>
      <c r="LK142" s="168" t="e">
        <f>IF($S$264=Equivalencies!$AE$23,#REF!,HLOOKUP(CONCATENATE($O$2,LK$1),$B$3:$UUU$272,ROW(#REF!)-2,FALSE))</f>
        <v>#REF!</v>
      </c>
      <c r="LL142" s="168" t="e">
        <f>IF($S$264=Equivalencies!$AE$23,#REF!,HLOOKUP(CONCATENATE($O$2,LL$1),$B$3:$UUU$272,ROW(LH142)-2,FALSE))</f>
        <v>#REF!</v>
      </c>
      <c r="LM142" s="81">
        <f>IF(LO$266=Equivalencies!$AE$23,'Site 30'!$F140,HLOOKUP(CONCATENATE(LK$2,LM$1),$B$3:$UUU$272,ROW($M142)-2,FALSE))</f>
        <v>0</v>
      </c>
      <c r="LN142" s="81">
        <f>IF(LO$266=Equivalencies!$AE$23,'Site 30'!$G140,HLOOKUP(CONCATENATE(LK$2,LN$1),$B$3:$UUU$272,ROW($N142)-2,FALSE))</f>
        <v>0</v>
      </c>
      <c r="LO142" s="81">
        <f>IF(LO$266=Equivalencies!$AE$23,'Site 30'!$H140,HLOOKUP(CONCATENATE(LK$2,LO$1),$B$3:$UUU$272,ROW($O142)-2,FALSE))</f>
        <v>0</v>
      </c>
      <c r="LP142" s="40"/>
      <c r="LQ142" s="40"/>
      <c r="LR142" s="40"/>
      <c r="LS142" s="72"/>
      <c r="LT142" s="73" t="str">
        <f t="shared" si="80"/>
        <v>31Added Service #2:List staff by title based on FTE allocation assigned to the new service12</v>
      </c>
      <c r="LU142" s="168">
        <f>IF(LZ$266=Equivalencies!$AE$23,'Site 31'!$C140,HLOOKUP(CONCATENATE(LV$2,LU$1),$B$3:$UUU$272,ROW($J142)-2,FALSE))</f>
        <v>0</v>
      </c>
      <c r="LV142" s="168" t="e">
        <f>IF($S$264=Equivalencies!$AE$23,#REF!,HLOOKUP(CONCATENATE($O$2,LV$1),$B$3:$UUU$272,ROW(#REF!)-2,FALSE))</f>
        <v>#REF!</v>
      </c>
      <c r="LW142" s="168" t="e">
        <f>IF($S$264=Equivalencies!$AE$23,#REF!,HLOOKUP(CONCATENATE($O$2,LW$1),$B$3:$UUU$272,ROW(LS142)-2,FALSE))</f>
        <v>#REF!</v>
      </c>
      <c r="LX142" s="81">
        <f>IF(LZ$266=Equivalencies!$AE$23,'Site 31'!$F140,HLOOKUP(CONCATENATE(LV$2,LX$1),$B$3:$UUU$272,ROW($M142)-2,FALSE))</f>
        <v>0</v>
      </c>
      <c r="LY142" s="81">
        <f>IF(LZ$266=Equivalencies!$AE$23,'Site 31'!$G140,HLOOKUP(CONCATENATE(LV$2,LY$1),$B$3:$UUU$272,ROW($N142)-2,FALSE))</f>
        <v>0</v>
      </c>
      <c r="LZ142" s="81">
        <f>IF(LZ$266=Equivalencies!$AE$23,'Site 31'!$H140,HLOOKUP(CONCATENATE(LV$2,LZ$1),$B$3:$UUU$272,ROW($O142)-2,FALSE))</f>
        <v>0</v>
      </c>
      <c r="MA142" s="40"/>
      <c r="MB142" s="40"/>
      <c r="MC142" s="40"/>
      <c r="MD142" s="72"/>
      <c r="ME142" s="73" t="str">
        <f t="shared" si="81"/>
        <v>32Added Service #2:List staff by title based on FTE allocation assigned to the new service12</v>
      </c>
      <c r="MF142" s="168">
        <f>IF(MK$266=Equivalencies!$AE$23,'Site 32'!$C140,HLOOKUP(CONCATENATE(MG$2,MF$1),$B$3:$UUU$272,ROW($J142)-2,FALSE))</f>
        <v>0</v>
      </c>
      <c r="MG142" s="168" t="e">
        <f>IF($S$264=Equivalencies!$AE$23,#REF!,HLOOKUP(CONCATENATE($O$2,MG$1),$B$3:$UUU$272,ROW(#REF!)-2,FALSE))</f>
        <v>#REF!</v>
      </c>
      <c r="MH142" s="168" t="e">
        <f>IF($S$264=Equivalencies!$AE$23,#REF!,HLOOKUP(CONCATENATE($O$2,MH$1),$B$3:$UUU$272,ROW(MD142)-2,FALSE))</f>
        <v>#REF!</v>
      </c>
      <c r="MI142" s="81">
        <f>IF(MK$266=Equivalencies!$AE$23,'Site 32'!$F140,HLOOKUP(CONCATENATE(MG$2,MI$1),$B$3:$UUU$272,ROW($M142)-2,FALSE))</f>
        <v>0</v>
      </c>
      <c r="MJ142" s="81">
        <f>IF(MK$266=Equivalencies!$AE$23,'Site 32'!$G140,HLOOKUP(CONCATENATE(MG$2,MJ$1),$B$3:$UUU$272,ROW($N142)-2,FALSE))</f>
        <v>0</v>
      </c>
      <c r="MK142" s="81">
        <f>IF(MK$266=Equivalencies!$AE$23,'Site 32'!$H140,HLOOKUP(CONCATENATE(MG$2,MK$1),$B$3:$UUU$272,ROW($O142)-2,FALSE))</f>
        <v>0</v>
      </c>
      <c r="ML142" s="40"/>
      <c r="MM142" s="40"/>
      <c r="MN142" s="40"/>
      <c r="MO142" s="72"/>
      <c r="MP142" s="73" t="str">
        <f t="shared" si="82"/>
        <v>33Added Service #2:List staff by title based on FTE allocation assigned to the new service12</v>
      </c>
      <c r="MQ142" s="168">
        <f>IF(MV$266=Equivalencies!$AE$23,'Site 33'!$C140,HLOOKUP(CONCATENATE(MR$2,MQ$1),$B$3:$UUU$272,ROW($J142)-2,FALSE))</f>
        <v>0</v>
      </c>
      <c r="MR142" s="168" t="e">
        <f>IF($S$264=Equivalencies!$AE$23,#REF!,HLOOKUP(CONCATENATE($O$2,MR$1),$B$3:$UUU$272,ROW(#REF!)-2,FALSE))</f>
        <v>#REF!</v>
      </c>
      <c r="MS142" s="168" t="e">
        <f>IF($S$264=Equivalencies!$AE$23,#REF!,HLOOKUP(CONCATENATE($O$2,MS$1),$B$3:$UUU$272,ROW(MO142)-2,FALSE))</f>
        <v>#REF!</v>
      </c>
      <c r="MT142" s="81">
        <f>IF(MV$266=Equivalencies!$AE$23,'Site 33'!$F140,HLOOKUP(CONCATENATE(MR$2,MT$1),$B$3:$UUU$272,ROW($M142)-2,FALSE))</f>
        <v>0</v>
      </c>
      <c r="MU142" s="81">
        <f>IF(MV$266=Equivalencies!$AE$23,'Site 33'!$G140,HLOOKUP(CONCATENATE(MR$2,MU$1),$B$3:$UUU$272,ROW($N142)-2,FALSE))</f>
        <v>0</v>
      </c>
      <c r="MV142" s="81">
        <f>IF(MV$266=Equivalencies!$AE$23,'Site 33'!$H140,HLOOKUP(CONCATENATE(MR$2,MV$1),$B$3:$UUU$272,ROW($O142)-2,FALSE))</f>
        <v>0</v>
      </c>
      <c r="MW142" s="40"/>
      <c r="MX142" s="40"/>
      <c r="MY142" s="40"/>
      <c r="MZ142" s="72"/>
      <c r="NA142" s="73" t="str">
        <f t="shared" si="83"/>
        <v>34Added Service #2:List staff by title based on FTE allocation assigned to the new service12</v>
      </c>
      <c r="NB142" s="168">
        <f>IF(NG$266=Equivalencies!$AE$23,'Site 34'!$C140,HLOOKUP(CONCATENATE(NC$2,NB$1),$B$3:$UUU$272,ROW($J142)-2,FALSE))</f>
        <v>0</v>
      </c>
      <c r="NC142" s="168" t="e">
        <f>IF($S$264=Equivalencies!$AE$23,#REF!,HLOOKUP(CONCATENATE($O$2,NC$1),$B$3:$UUU$272,ROW(#REF!)-2,FALSE))</f>
        <v>#REF!</v>
      </c>
      <c r="ND142" s="168" t="e">
        <f>IF($S$264=Equivalencies!$AE$23,#REF!,HLOOKUP(CONCATENATE($O$2,ND$1),$B$3:$UUU$272,ROW(MZ142)-2,FALSE))</f>
        <v>#REF!</v>
      </c>
      <c r="NE142" s="81">
        <f>IF(NG$266=Equivalencies!$AE$23,'Site 34'!$F140,HLOOKUP(CONCATENATE(NC$2,NE$1),$B$3:$UUU$272,ROW($M142)-2,FALSE))</f>
        <v>0</v>
      </c>
      <c r="NF142" s="81">
        <f>IF(NG$266=Equivalencies!$AE$23,'Site 34'!$G140,HLOOKUP(CONCATENATE(NC$2,NF$1),$B$3:$UUU$272,ROW($N142)-2,FALSE))</f>
        <v>0</v>
      </c>
      <c r="NG142" s="81">
        <f>IF(NG$266=Equivalencies!$AE$23,'Site 34'!$H140,HLOOKUP(CONCATENATE(NC$2,NG$1),$B$3:$UUU$272,ROW($O142)-2,FALSE))</f>
        <v>0</v>
      </c>
      <c r="NH142" s="40"/>
      <c r="NI142" s="40"/>
      <c r="NJ142" s="40"/>
      <c r="NK142" s="72"/>
      <c r="NL142" s="73" t="str">
        <f t="shared" si="84"/>
        <v>35Added Service #2:List staff by title based on FTE allocation assigned to the new service12</v>
      </c>
      <c r="NM142" s="168">
        <f>IF(NR$266=Equivalencies!$AE$23,'Site 35'!$C140,HLOOKUP(CONCATENATE(NN$2,NM$1),$B$3:$UUU$272,ROW($J142)-2,FALSE))</f>
        <v>0</v>
      </c>
      <c r="NN142" s="168" t="e">
        <f>IF($S$264=Equivalencies!$AE$23,#REF!,HLOOKUP(CONCATENATE($O$2,NN$1),$B$3:$UUU$272,ROW(#REF!)-2,FALSE))</f>
        <v>#REF!</v>
      </c>
      <c r="NO142" s="168" t="e">
        <f>IF($S$264=Equivalencies!$AE$23,#REF!,HLOOKUP(CONCATENATE($O$2,NO$1),$B$3:$UUU$272,ROW(NK142)-2,FALSE))</f>
        <v>#REF!</v>
      </c>
      <c r="NP142" s="81">
        <f>IF(NR$266=Equivalencies!$AE$23,'Site 35'!$F140,HLOOKUP(CONCATENATE(NN$2,NP$1),$B$3:$UUU$272,ROW($M142)-2,FALSE))</f>
        <v>0</v>
      </c>
      <c r="NQ142" s="81">
        <f>IF(NR$266=Equivalencies!$AE$23,'Site 35'!$G140,HLOOKUP(CONCATENATE(NN$2,NQ$1),$B$3:$UUU$272,ROW($N142)-2,FALSE))</f>
        <v>0</v>
      </c>
      <c r="NR142" s="81">
        <f>IF(NR$266=Equivalencies!$AE$23,'Site 35'!$H140,HLOOKUP(CONCATENATE(NN$2,NR$1),$B$3:$UUU$272,ROW($O142)-2,FALSE))</f>
        <v>0</v>
      </c>
      <c r="NS142" s="40"/>
      <c r="NT142" s="40"/>
      <c r="NU142" s="40"/>
      <c r="NV142" s="72"/>
      <c r="NW142" s="73" t="str">
        <f t="shared" si="85"/>
        <v>36Added Service #2:List staff by title based on FTE allocation assigned to the new service12</v>
      </c>
      <c r="NX142" s="168">
        <f>IF(OC$266=Equivalencies!$AE$23,'Site 36'!$C140,HLOOKUP(CONCATENATE(NY$2,NX$1),$B$3:$UUU$272,ROW($J142)-2,FALSE))</f>
        <v>0</v>
      </c>
      <c r="NY142" s="168" t="e">
        <f>IF($S$264=Equivalencies!$AE$23,#REF!,HLOOKUP(CONCATENATE($O$2,NY$1),$B$3:$UUU$272,ROW(#REF!)-2,FALSE))</f>
        <v>#REF!</v>
      </c>
      <c r="NZ142" s="168" t="e">
        <f>IF($S$264=Equivalencies!$AE$23,#REF!,HLOOKUP(CONCATENATE($O$2,NZ$1),$B$3:$UUU$272,ROW(NV142)-2,FALSE))</f>
        <v>#REF!</v>
      </c>
      <c r="OA142" s="81">
        <f>IF(OC$266=Equivalencies!$AE$23,'Site 36'!$F140,HLOOKUP(CONCATENATE(NY$2,OA$1),$B$3:$UUU$272,ROW($M142)-2,FALSE))</f>
        <v>0</v>
      </c>
      <c r="OB142" s="81">
        <f>IF(OC$266=Equivalencies!$AE$23,'Site 36'!$G140,HLOOKUP(CONCATENATE(NY$2,OB$1),$B$3:$UUU$272,ROW($N142)-2,FALSE))</f>
        <v>0</v>
      </c>
      <c r="OC142" s="81">
        <f>IF(OC$266=Equivalencies!$AE$23,'Site 36'!$H140,HLOOKUP(CONCATENATE(NY$2,OC$1),$B$3:$UUU$272,ROW($O142)-2,FALSE))</f>
        <v>0</v>
      </c>
      <c r="OD142" s="40"/>
      <c r="OE142" s="40"/>
      <c r="OF142" s="40"/>
      <c r="OG142" s="72"/>
      <c r="OH142" s="73" t="str">
        <f t="shared" si="86"/>
        <v>37Added Service #2:List staff by title based on FTE allocation assigned to the new service12</v>
      </c>
      <c r="OI142" s="168">
        <f>IF(ON$266=Equivalencies!$AE$23,'Site 37'!$C140,HLOOKUP(CONCATENATE(OJ$2,OI$1),$B$3:$UUU$272,ROW($J142)-2,FALSE))</f>
        <v>0</v>
      </c>
      <c r="OJ142" s="168" t="e">
        <f>IF($S$264=Equivalencies!$AE$23,#REF!,HLOOKUP(CONCATENATE($O$2,OJ$1),$B$3:$UUU$272,ROW(#REF!)-2,FALSE))</f>
        <v>#REF!</v>
      </c>
      <c r="OK142" s="168" t="e">
        <f>IF($S$264=Equivalencies!$AE$23,#REF!,HLOOKUP(CONCATENATE($O$2,OK$1),$B$3:$UUU$272,ROW(OG142)-2,FALSE))</f>
        <v>#REF!</v>
      </c>
      <c r="OL142" s="81">
        <f>IF(ON$266=Equivalencies!$AE$23,'Site 37'!$F140,HLOOKUP(CONCATENATE(OJ$2,OL$1),$B$3:$UUU$272,ROW($M142)-2,FALSE))</f>
        <v>0</v>
      </c>
      <c r="OM142" s="81">
        <f>IF(ON$266=Equivalencies!$AE$23,'Site 37'!$G140,HLOOKUP(CONCATENATE(OJ$2,OM$1),$B$3:$UUU$272,ROW($N142)-2,FALSE))</f>
        <v>0</v>
      </c>
      <c r="ON142" s="81">
        <f>IF(ON$266=Equivalencies!$AE$23,'Site 37'!$H140,HLOOKUP(CONCATENATE(OJ$2,ON$1),$B$3:$UUU$272,ROW($O142)-2,FALSE))</f>
        <v>0</v>
      </c>
      <c r="OO142" s="40"/>
      <c r="OP142" s="40"/>
      <c r="OQ142" s="40"/>
      <c r="OR142" s="72"/>
      <c r="OS142" s="73" t="str">
        <f t="shared" si="87"/>
        <v>38Added Service #2:List staff by title based on FTE allocation assigned to the new service12</v>
      </c>
      <c r="OT142" s="168">
        <f>IF(OY$266=Equivalencies!$AE$23,'Site 38'!$C140,HLOOKUP(CONCATENATE(OU$2,OT$1),$B$3:$UUU$272,ROW($J142)-2,FALSE))</f>
        <v>0</v>
      </c>
      <c r="OU142" s="168" t="e">
        <f>IF($S$264=Equivalencies!$AE$23,#REF!,HLOOKUP(CONCATENATE($O$2,OU$1),$B$3:$UUU$272,ROW(#REF!)-2,FALSE))</f>
        <v>#REF!</v>
      </c>
      <c r="OV142" s="168" t="e">
        <f>IF($S$264=Equivalencies!$AE$23,#REF!,HLOOKUP(CONCATENATE($O$2,OV$1),$B$3:$UUU$272,ROW(OR142)-2,FALSE))</f>
        <v>#REF!</v>
      </c>
      <c r="OW142" s="81">
        <f>IF(OY$266=Equivalencies!$AE$23,'Site 38'!$F140,HLOOKUP(CONCATENATE(OU$2,OW$1),$B$3:$UUU$272,ROW($M142)-2,FALSE))</f>
        <v>0</v>
      </c>
      <c r="OX142" s="81">
        <f>IF(OY$266=Equivalencies!$AE$23,'Site 38'!$G140,HLOOKUP(CONCATENATE(OU$2,OX$1),$B$3:$UUU$272,ROW($N142)-2,FALSE))</f>
        <v>0</v>
      </c>
      <c r="OY142" s="81">
        <f>IF(OY$266=Equivalencies!$AE$23,'Site 38'!$H140,HLOOKUP(CONCATENATE(OU$2,OY$1),$B$3:$UUU$272,ROW($O142)-2,FALSE))</f>
        <v>0</v>
      </c>
      <c r="OZ142" s="40"/>
      <c r="PA142" s="40"/>
      <c r="PB142" s="40"/>
      <c r="PC142" s="72"/>
      <c r="PD142" s="73" t="str">
        <f t="shared" si="88"/>
        <v>39Added Service #2:List staff by title based on FTE allocation assigned to the new service12</v>
      </c>
      <c r="PE142" s="168">
        <f>IF(PJ$266=Equivalencies!$AE$23,'Site 39'!$C140,HLOOKUP(CONCATENATE(PF$2,PE$1),$B$3:$UUU$272,ROW($J142)-2,FALSE))</f>
        <v>0</v>
      </c>
      <c r="PF142" s="168" t="e">
        <f>IF($S$264=Equivalencies!$AE$23,#REF!,HLOOKUP(CONCATENATE($O$2,PF$1),$B$3:$UUU$272,ROW(#REF!)-2,FALSE))</f>
        <v>#REF!</v>
      </c>
      <c r="PG142" s="168" t="e">
        <f>IF($S$264=Equivalencies!$AE$23,#REF!,HLOOKUP(CONCATENATE($O$2,PG$1),$B$3:$UUU$272,ROW(PC142)-2,FALSE))</f>
        <v>#REF!</v>
      </c>
      <c r="PH142" s="81">
        <f>IF(PJ$266=Equivalencies!$AE$23,'Site 39'!$F140,HLOOKUP(CONCATENATE(PF$2,PH$1),$B$3:$UUU$272,ROW($M142)-2,FALSE))</f>
        <v>0</v>
      </c>
      <c r="PI142" s="81">
        <f>IF(PJ$266=Equivalencies!$AE$23,'Site 39'!$G140,HLOOKUP(CONCATENATE(PF$2,PI$1),$B$3:$UUU$272,ROW($N142)-2,FALSE))</f>
        <v>0</v>
      </c>
      <c r="PJ142" s="81">
        <f>IF(PJ$266=Equivalencies!$AE$23,'Site 39'!$H140,HLOOKUP(CONCATENATE(PF$2,PJ$1),$B$3:$UUU$272,ROW($O142)-2,FALSE))</f>
        <v>0</v>
      </c>
      <c r="PK142" s="40"/>
      <c r="PL142" s="40"/>
      <c r="PM142" s="40"/>
      <c r="PN142" s="72"/>
      <c r="PO142" s="73" t="str">
        <f t="shared" si="89"/>
        <v>40Added Service #2:List staff by title based on FTE allocation assigned to the new service12</v>
      </c>
      <c r="PP142" s="168">
        <f>IF(PU$266=Equivalencies!$AE$23,'Site 40'!$C140,HLOOKUP(CONCATENATE(PQ$2,PP$1),$B$3:$UUU$272,ROW($J142)-2,FALSE))</f>
        <v>0</v>
      </c>
      <c r="PQ142" s="168" t="e">
        <f>IF($S$264=Equivalencies!$AE$23,#REF!,HLOOKUP(CONCATENATE($O$2,PQ$1),$B$3:$UUU$272,ROW(#REF!)-2,FALSE))</f>
        <v>#REF!</v>
      </c>
      <c r="PR142" s="168" t="e">
        <f>IF($S$264=Equivalencies!$AE$23,#REF!,HLOOKUP(CONCATENATE($O$2,PR$1),$B$3:$UUU$272,ROW(PN142)-2,FALSE))</f>
        <v>#REF!</v>
      </c>
      <c r="PS142" s="81">
        <f>IF(PU$266=Equivalencies!$AE$23,'Site 40'!$F140,HLOOKUP(CONCATENATE(PQ$2,PS$1),$B$3:$UUU$272,ROW($M142)-2,FALSE))</f>
        <v>0</v>
      </c>
      <c r="PT142" s="81">
        <f>IF(PU$266=Equivalencies!$AE$23,'Site 40'!$G140,HLOOKUP(CONCATENATE(PQ$2,PT$1),$B$3:$UUU$272,ROW($N142)-2,FALSE))</f>
        <v>0</v>
      </c>
      <c r="PU142" s="81">
        <f>IF(PU$266=Equivalencies!$AE$23,'Site 40'!$H140,HLOOKUP(CONCATENATE(PQ$2,PU$1),$B$3:$UUU$272,ROW($O142)-2,FALSE))</f>
        <v>0</v>
      </c>
      <c r="PV142" s="40"/>
      <c r="PW142" s="40"/>
      <c r="PX142" s="40"/>
      <c r="PY142" s="72"/>
      <c r="PZ142" s="73" t="str">
        <f t="shared" si="90"/>
        <v>41Added Service #2:List staff by title based on FTE allocation assigned to the new service12</v>
      </c>
      <c r="QA142" s="168">
        <f>IF(QF$266=Equivalencies!$AE$23,'Site 41'!$C140,HLOOKUP(CONCATENATE(QB$2,QA$1),$B$3:$UUU$272,ROW($J142)-2,FALSE))</f>
        <v>0</v>
      </c>
      <c r="QB142" s="168" t="e">
        <f>IF($S$264=Equivalencies!$AE$23,#REF!,HLOOKUP(CONCATENATE($O$2,QB$1),$B$3:$UUU$272,ROW(#REF!)-2,FALSE))</f>
        <v>#REF!</v>
      </c>
      <c r="QC142" s="168" t="e">
        <f>IF($S$264=Equivalencies!$AE$23,#REF!,HLOOKUP(CONCATENATE($O$2,QC$1),$B$3:$UUU$272,ROW(PY142)-2,FALSE))</f>
        <v>#REF!</v>
      </c>
      <c r="QD142" s="81">
        <f>IF(QF$266=Equivalencies!$AE$23,'Site 41'!$F140,HLOOKUP(CONCATENATE(QB$2,QD$1),$B$3:$UUU$272,ROW($M142)-2,FALSE))</f>
        <v>0</v>
      </c>
      <c r="QE142" s="81">
        <f>IF(QF$266=Equivalencies!$AE$23,'Site 41'!$G140,HLOOKUP(CONCATENATE(QB$2,QE$1),$B$3:$UUU$272,ROW($N142)-2,FALSE))</f>
        <v>0</v>
      </c>
      <c r="QF142" s="81">
        <f>IF(QF$266=Equivalencies!$AE$23,'Site 41'!$H140,HLOOKUP(CONCATENATE(QB$2,QF$1),$B$3:$UUU$272,ROW($O142)-2,FALSE))</f>
        <v>0</v>
      </c>
      <c r="QG142" s="40"/>
      <c r="QH142" s="40"/>
      <c r="QI142" s="40"/>
      <c r="QJ142" s="72"/>
      <c r="QK142" s="73" t="str">
        <f t="shared" si="91"/>
        <v>42Added Service #2:List staff by title based on FTE allocation assigned to the new service12</v>
      </c>
      <c r="QL142" s="168">
        <f>IF(QQ$266=Equivalencies!$AE$23,'Site 42'!$C140,HLOOKUP(CONCATENATE(QM$2,QL$1),$B$3:$UUU$272,ROW($J142)-2,FALSE))</f>
        <v>0</v>
      </c>
      <c r="QM142" s="168" t="e">
        <f>IF($S$264=Equivalencies!$AE$23,#REF!,HLOOKUP(CONCATENATE($O$2,QM$1),$B$3:$UUU$272,ROW(#REF!)-2,FALSE))</f>
        <v>#REF!</v>
      </c>
      <c r="QN142" s="168" t="e">
        <f>IF($S$264=Equivalencies!$AE$23,#REF!,HLOOKUP(CONCATENATE($O$2,QN$1),$B$3:$UUU$272,ROW(QJ142)-2,FALSE))</f>
        <v>#REF!</v>
      </c>
      <c r="QO142" s="81">
        <f>IF(QQ$266=Equivalencies!$AE$23,'Site 42'!$F140,HLOOKUP(CONCATENATE(QM$2,QO$1),$B$3:$UUU$272,ROW($M142)-2,FALSE))</f>
        <v>0</v>
      </c>
      <c r="QP142" s="81">
        <f>IF(QQ$266=Equivalencies!$AE$23,'Site 42'!$G140,HLOOKUP(CONCATENATE(QM$2,QP$1),$B$3:$UUU$272,ROW($N142)-2,FALSE))</f>
        <v>0</v>
      </c>
      <c r="QQ142" s="81">
        <f>IF(QQ$266=Equivalencies!$AE$23,'Site 42'!$H140,HLOOKUP(CONCATENATE(QM$2,QQ$1),$B$3:$UUU$272,ROW($O142)-2,FALSE))</f>
        <v>0</v>
      </c>
      <c r="QR142" s="40"/>
      <c r="QS142" s="40"/>
      <c r="QT142" s="40"/>
      <c r="QU142" s="72"/>
      <c r="QV142" s="73" t="str">
        <f t="shared" si="92"/>
        <v>43Added Service #2:List staff by title based on FTE allocation assigned to the new service12</v>
      </c>
      <c r="QW142" s="168">
        <f>IF(RB$266=Equivalencies!$AE$23,'Site 43'!$C140,HLOOKUP(CONCATENATE(QX$2,QW$1),$B$3:$UUU$272,ROW($J142)-2,FALSE))</f>
        <v>0</v>
      </c>
      <c r="QX142" s="168" t="e">
        <f>IF($S$264=Equivalencies!$AE$23,#REF!,HLOOKUP(CONCATENATE($O$2,QX$1),$B$3:$UUU$272,ROW(#REF!)-2,FALSE))</f>
        <v>#REF!</v>
      </c>
      <c r="QY142" s="168" t="e">
        <f>IF($S$264=Equivalencies!$AE$23,#REF!,HLOOKUP(CONCATENATE($O$2,QY$1),$B$3:$UUU$272,ROW(QU142)-2,FALSE))</f>
        <v>#REF!</v>
      </c>
      <c r="QZ142" s="81">
        <f>IF(RB$266=Equivalencies!$AE$23,'Site 43'!$F140,HLOOKUP(CONCATENATE(QX$2,QZ$1),$B$3:$UUU$272,ROW($M142)-2,FALSE))</f>
        <v>0</v>
      </c>
      <c r="RA142" s="81">
        <f>IF(RB$266=Equivalencies!$AE$23,'Site 43'!$G140,HLOOKUP(CONCATENATE(QX$2,RA$1),$B$3:$UUU$272,ROW($N142)-2,FALSE))</f>
        <v>0</v>
      </c>
      <c r="RB142" s="81">
        <f>IF(RB$266=Equivalencies!$AE$23,'Site 43'!$H140,HLOOKUP(CONCATENATE(QX$2,RB$1),$B$3:$UUU$272,ROW($O142)-2,FALSE))</f>
        <v>0</v>
      </c>
      <c r="RC142" s="40"/>
      <c r="RD142" s="40"/>
      <c r="RE142" s="40"/>
      <c r="RF142" s="72"/>
      <c r="RG142" s="73" t="str">
        <f t="shared" si="93"/>
        <v>44Added Service #2:List staff by title based on FTE allocation assigned to the new service12</v>
      </c>
      <c r="RH142" s="168">
        <f>IF(RM$266=Equivalencies!$AE$23,'Site 44'!$C140,HLOOKUP(CONCATENATE(RI$2,RH$1),$B$3:$UUU$272,ROW($J142)-2,FALSE))</f>
        <v>0</v>
      </c>
      <c r="RI142" s="168" t="e">
        <f>IF($S$264=Equivalencies!$AE$23,#REF!,HLOOKUP(CONCATENATE($O$2,RI$1),$B$3:$UUU$272,ROW(#REF!)-2,FALSE))</f>
        <v>#REF!</v>
      </c>
      <c r="RJ142" s="168" t="e">
        <f>IF($S$264=Equivalencies!$AE$23,#REF!,HLOOKUP(CONCATENATE($O$2,RJ$1),$B$3:$UUU$272,ROW(RF142)-2,FALSE))</f>
        <v>#REF!</v>
      </c>
      <c r="RK142" s="81">
        <f>IF(RM$266=Equivalencies!$AE$23,'Site 44'!$F140,HLOOKUP(CONCATENATE(RI$2,RK$1),$B$3:$UUU$272,ROW($M142)-2,FALSE))</f>
        <v>0</v>
      </c>
      <c r="RL142" s="81">
        <f>IF(RM$266=Equivalencies!$AE$23,'Site 44'!$G140,HLOOKUP(CONCATENATE(RI$2,RL$1),$B$3:$UUU$272,ROW($N142)-2,FALSE))</f>
        <v>0</v>
      </c>
      <c r="RM142" s="81">
        <f>IF(RM$266=Equivalencies!$AE$23,'Site 44'!$H140,HLOOKUP(CONCATENATE(RI$2,RM$1),$B$3:$UUU$272,ROW($O142)-2,FALSE))</f>
        <v>0</v>
      </c>
      <c r="RN142" s="40"/>
      <c r="RO142" s="40"/>
      <c r="RP142" s="40"/>
      <c r="RQ142" s="72"/>
      <c r="RR142" s="73" t="str">
        <f t="shared" si="94"/>
        <v>45Added Service #2:List staff by title based on FTE allocation assigned to the new service12</v>
      </c>
      <c r="RS142" s="168">
        <f>IF(RX$266=Equivalencies!$AE$23,'Site 45'!$C140,HLOOKUP(CONCATENATE(RT$2,RS$1),$B$3:$UUU$272,ROW($J142)-2,FALSE))</f>
        <v>0</v>
      </c>
      <c r="RT142" s="168" t="e">
        <f>IF($S$264=Equivalencies!$AE$23,#REF!,HLOOKUP(CONCATENATE($O$2,RT$1),$B$3:$UUU$272,ROW(#REF!)-2,FALSE))</f>
        <v>#REF!</v>
      </c>
      <c r="RU142" s="168" t="e">
        <f>IF($S$264=Equivalencies!$AE$23,#REF!,HLOOKUP(CONCATENATE($O$2,RU$1),$B$3:$UUU$272,ROW(RQ142)-2,FALSE))</f>
        <v>#REF!</v>
      </c>
      <c r="RV142" s="81">
        <f>IF(RX$266=Equivalencies!$AE$23,'Site 45'!$F140,HLOOKUP(CONCATENATE(RT$2,RV$1),$B$3:$UUU$272,ROW($M142)-2,FALSE))</f>
        <v>0</v>
      </c>
      <c r="RW142" s="81">
        <f>IF(RX$266=Equivalencies!$AE$23,'Site 45'!$G140,HLOOKUP(CONCATENATE(RT$2,RW$1),$B$3:$UUU$272,ROW($N142)-2,FALSE))</f>
        <v>0</v>
      </c>
      <c r="RX142" s="81">
        <f>IF(RX$266=Equivalencies!$AE$23,'Site 45'!$H140,HLOOKUP(CONCATENATE(RT$2,RX$1),$B$3:$UUU$272,ROW($O142)-2,FALSE))</f>
        <v>0</v>
      </c>
      <c r="RY142" s="40"/>
      <c r="RZ142" s="40"/>
      <c r="SA142" s="40"/>
      <c r="SB142" s="72"/>
      <c r="SC142" s="73" t="str">
        <f t="shared" si="95"/>
        <v>46Added Service #2:List staff by title based on FTE allocation assigned to the new service12</v>
      </c>
      <c r="SD142" s="168">
        <f>IF(SI$266=Equivalencies!$AE$23,'Site 46'!$C140,HLOOKUP(CONCATENATE(SE$2,SD$1),$B$3:$UUU$272,ROW($J142)-2,FALSE))</f>
        <v>0</v>
      </c>
      <c r="SE142" s="168" t="e">
        <f>IF($S$264=Equivalencies!$AE$23,#REF!,HLOOKUP(CONCATENATE($O$2,SE$1),$B$3:$UUU$272,ROW(#REF!)-2,FALSE))</f>
        <v>#REF!</v>
      </c>
      <c r="SF142" s="168" t="e">
        <f>IF($S$264=Equivalencies!$AE$23,#REF!,HLOOKUP(CONCATENATE($O$2,SF$1),$B$3:$UUU$272,ROW(SB142)-2,FALSE))</f>
        <v>#REF!</v>
      </c>
      <c r="SG142" s="81">
        <f>IF(SI$266=Equivalencies!$AE$23,'Site 46'!$F140,HLOOKUP(CONCATENATE(SE$2,SG$1),$B$3:$UUU$272,ROW($M142)-2,FALSE))</f>
        <v>0</v>
      </c>
      <c r="SH142" s="81">
        <f>IF(SI$266=Equivalencies!$AE$23,'Site 46'!$G140,HLOOKUP(CONCATENATE(SE$2,SH$1),$B$3:$UUU$272,ROW($N142)-2,FALSE))</f>
        <v>0</v>
      </c>
      <c r="SI142" s="81">
        <f>IF(SI$266=Equivalencies!$AE$23,'Site 46'!$H140,HLOOKUP(CONCATENATE(SE$2,SI$1),$B$3:$UUU$272,ROW($O142)-2,FALSE))</f>
        <v>0</v>
      </c>
      <c r="SJ142" s="40"/>
      <c r="SK142" s="40"/>
      <c r="SL142" s="40"/>
      <c r="SM142" s="72"/>
      <c r="SN142" s="73" t="str">
        <f t="shared" si="96"/>
        <v>47Added Service #2:List staff by title based on FTE allocation assigned to the new service12</v>
      </c>
      <c r="SO142" s="168">
        <f>IF(ST$266=Equivalencies!$AE$23,'Site 47'!$C140,HLOOKUP(CONCATENATE(SP$2,SO$1),$B$3:$UUU$272,ROW($J142)-2,FALSE))</f>
        <v>0</v>
      </c>
      <c r="SP142" s="168" t="e">
        <f>IF($S$264=Equivalencies!$AE$23,#REF!,HLOOKUP(CONCATENATE($O$2,SP$1),$B$3:$UUU$272,ROW(#REF!)-2,FALSE))</f>
        <v>#REF!</v>
      </c>
      <c r="SQ142" s="168" t="e">
        <f>IF($S$264=Equivalencies!$AE$23,#REF!,HLOOKUP(CONCATENATE($O$2,SQ$1),$B$3:$UUU$272,ROW(SM142)-2,FALSE))</f>
        <v>#REF!</v>
      </c>
      <c r="SR142" s="81">
        <f>IF(ST$266=Equivalencies!$AE$23,'Site 47'!$F140,HLOOKUP(CONCATENATE(SP$2,SR$1),$B$3:$UUU$272,ROW($M142)-2,FALSE))</f>
        <v>0</v>
      </c>
      <c r="SS142" s="81">
        <f>IF(ST$266=Equivalencies!$AE$23,'Site 47'!$G140,HLOOKUP(CONCATENATE(SP$2,SS$1),$B$3:$UUU$272,ROW($N142)-2,FALSE))</f>
        <v>0</v>
      </c>
      <c r="ST142" s="81">
        <f>IF(ST$266=Equivalencies!$AE$23,'Site 47'!$H140,HLOOKUP(CONCATENATE(SP$2,ST$1),$B$3:$UUU$272,ROW($O142)-2,FALSE))</f>
        <v>0</v>
      </c>
      <c r="SU142" s="40"/>
      <c r="SV142" s="40"/>
      <c r="SW142" s="40"/>
      <c r="SX142" s="72"/>
      <c r="SY142" s="73" t="str">
        <f t="shared" si="97"/>
        <v>48Added Service #2:List staff by title based on FTE allocation assigned to the new service12</v>
      </c>
      <c r="SZ142" s="168">
        <f>IF(TE$266=Equivalencies!$AE$23,'Site 48'!$C140,HLOOKUP(CONCATENATE(TA$2,SZ$1),$B$3:$UUU$272,ROW($J142)-2,FALSE))</f>
        <v>0</v>
      </c>
      <c r="TA142" s="168" t="e">
        <f>IF($S$264=Equivalencies!$AE$23,#REF!,HLOOKUP(CONCATENATE($O$2,TA$1),$B$3:$UUU$272,ROW(#REF!)-2,FALSE))</f>
        <v>#REF!</v>
      </c>
      <c r="TB142" s="168" t="e">
        <f>IF($S$264=Equivalencies!$AE$23,#REF!,HLOOKUP(CONCATENATE($O$2,TB$1),$B$3:$UUU$272,ROW(SX142)-2,FALSE))</f>
        <v>#REF!</v>
      </c>
      <c r="TC142" s="81">
        <f>IF(TE$266=Equivalencies!$AE$23,'Site 48'!$F140,HLOOKUP(CONCATENATE(TA$2,TC$1),$B$3:$UUU$272,ROW($M142)-2,FALSE))</f>
        <v>0</v>
      </c>
      <c r="TD142" s="81">
        <f>IF(TE$266=Equivalencies!$AE$23,'Site 48'!$G140,HLOOKUP(CONCATENATE(TA$2,TD$1),$B$3:$UUU$272,ROW($N142)-2,FALSE))</f>
        <v>0</v>
      </c>
      <c r="TE142" s="81">
        <f>IF(TE$266=Equivalencies!$AE$23,'Site 48'!$H140,HLOOKUP(CONCATENATE(TA$2,TE$1),$B$3:$UUU$272,ROW($O142)-2,FALSE))</f>
        <v>0</v>
      </c>
      <c r="TF142" s="40"/>
      <c r="TG142" s="40"/>
      <c r="TH142" s="40"/>
      <c r="TI142" s="72"/>
      <c r="TJ142" s="73" t="str">
        <f t="shared" si="98"/>
        <v>49Added Service #2:List staff by title based on FTE allocation assigned to the new service12</v>
      </c>
      <c r="TK142" s="168">
        <f>IF(TP$266=Equivalencies!$AE$23,'Site 49'!$C140,HLOOKUP(CONCATENATE(TL$2,TK$1),$B$3:$UUU$272,ROW($J142)-2,FALSE))</f>
        <v>0</v>
      </c>
      <c r="TL142" s="168" t="e">
        <f>IF($S$264=Equivalencies!$AE$23,#REF!,HLOOKUP(CONCATENATE($O$2,TL$1),$B$3:$UUU$272,ROW(#REF!)-2,FALSE))</f>
        <v>#REF!</v>
      </c>
      <c r="TM142" s="168" t="e">
        <f>IF($S$264=Equivalencies!$AE$23,#REF!,HLOOKUP(CONCATENATE($O$2,TM$1),$B$3:$UUU$272,ROW(TI142)-2,FALSE))</f>
        <v>#REF!</v>
      </c>
      <c r="TN142" s="81">
        <f>IF(TP$266=Equivalencies!$AE$23,'Site 49'!$F140,HLOOKUP(CONCATENATE(TL$2,TN$1),$B$3:$UUU$272,ROW($M142)-2,FALSE))</f>
        <v>0</v>
      </c>
      <c r="TO142" s="81">
        <f>IF(TP$266=Equivalencies!$AE$23,'Site 49'!$G140,HLOOKUP(CONCATENATE(TL$2,TO$1),$B$3:$UUU$272,ROW($N142)-2,FALSE))</f>
        <v>0</v>
      </c>
      <c r="TP142" s="81">
        <f>IF(TP$266=Equivalencies!$AE$23,'Site 49'!$H140,HLOOKUP(CONCATENATE(TL$2,TP$1),$B$3:$UUU$272,ROW($O142)-2,FALSE))</f>
        <v>0</v>
      </c>
      <c r="TQ142" s="40"/>
      <c r="TR142" s="40"/>
      <c r="TS142" s="40"/>
      <c r="TT142" s="72"/>
      <c r="TU142" s="73" t="str">
        <f t="shared" si="99"/>
        <v>50Added Service #2:List staff by title based on FTE allocation assigned to the new service12</v>
      </c>
      <c r="TV142" s="168">
        <f>IF(UA$266=Equivalencies!$AE$23,'Site 50'!$C140,HLOOKUP(CONCATENATE(TW$2,TV$1),$B$3:$UUU$272,ROW($J142)-2,FALSE))</f>
        <v>0</v>
      </c>
      <c r="TW142" s="168" t="e">
        <f>IF($S$264=Equivalencies!$AE$23,#REF!,HLOOKUP(CONCATENATE($O$2,TW$1),$B$3:$UUU$272,ROW(#REF!)-2,FALSE))</f>
        <v>#REF!</v>
      </c>
      <c r="TX142" s="168" t="e">
        <f>IF($S$264=Equivalencies!$AE$23,#REF!,HLOOKUP(CONCATENATE($O$2,TX$1),$B$3:$UUU$272,ROW(TT142)-2,FALSE))</f>
        <v>#REF!</v>
      </c>
      <c r="TY142" s="81">
        <f>IF(UA$266=Equivalencies!$AE$23,'Site 50'!$F140,HLOOKUP(CONCATENATE(TW$2,TY$1),$B$3:$UUU$272,ROW($M142)-2,FALSE))</f>
        <v>0</v>
      </c>
      <c r="TZ142" s="81">
        <f>IF(UA$266=Equivalencies!$AE$23,'Site 50'!$G140,HLOOKUP(CONCATENATE(TW$2,TZ$1),$B$3:$UUU$272,ROW($N142)-2,FALSE))</f>
        <v>0</v>
      </c>
      <c r="UA142" s="81">
        <f>IF(UA$266=Equivalencies!$AE$23,'Site 50'!$H140,HLOOKUP(CONCATENATE(TW$2,UA$1),$B$3:$UUU$272,ROW($O142)-2,FALSE))</f>
        <v>0</v>
      </c>
      <c r="UB142" s="40"/>
      <c r="UC142" s="40"/>
      <c r="UD142" s="40"/>
      <c r="UE142" s="72"/>
    </row>
    <row r="143" spans="1:551" x14ac:dyDescent="0.25">
      <c r="A143" s="75">
        <v>13</v>
      </c>
      <c r="B143" s="73" t="str">
        <f t="shared" si="50"/>
        <v>1Added Service #2:List staff by title based on FTE allocation assigned to the new service13</v>
      </c>
      <c r="C143" s="168">
        <f>IF(H$266=Equivalencies!$AE$23,'Site 1'!$C141,HLOOKUP(CONCATENATE(D$2,C$1),$B$3:$UUU$272,ROW($J143)-2,FALSE))</f>
        <v>0</v>
      </c>
      <c r="D143" s="168" t="e">
        <f>IF($S$264=Equivalencies!$AE$23,#REF!,HLOOKUP(CONCATENATE($O$2,D$1),$B$3:$UUU$272,ROW(#REF!)-2,FALSE))</f>
        <v>#REF!</v>
      </c>
      <c r="E143" s="168" t="e">
        <f>IF($S$264=Equivalencies!$AE$23,#REF!,HLOOKUP(CONCATENATE($O$2,E$1),$B$3:$UUU$272,ROW(A143)-2,FALSE))</f>
        <v>#REF!</v>
      </c>
      <c r="F143" s="81">
        <f>IF(H$266=Equivalencies!$AE$23,'Site 1'!$F141,HLOOKUP(CONCATENATE(D$2,F$1),$B$3:$UUU$272,ROW($M143)-2,FALSE))</f>
        <v>0</v>
      </c>
      <c r="G143" s="81">
        <f>IF(H$266=Equivalencies!$AE$23,'Site 1'!$G141,HLOOKUP(CONCATENATE(D$2,G$1),$B$3:$UUU$272,ROW($N143)-2,FALSE))</f>
        <v>0</v>
      </c>
      <c r="H143" s="81">
        <f>IF(H$266=Equivalencies!$AE$23,'Site 1'!$H141,HLOOKUP(CONCATENATE(D$2,H$1),$B$3:$UUU$272,ROW($O143)-2,FALSE))</f>
        <v>0</v>
      </c>
      <c r="I143" s="40"/>
      <c r="J143" s="40"/>
      <c r="K143" s="40"/>
      <c r="L143" s="72"/>
      <c r="M143" s="73" t="str">
        <f t="shared" si="51"/>
        <v>2Added Service #2:List staff by title based on FTE allocation assigned to the new service13</v>
      </c>
      <c r="N143" s="168">
        <f>IF(S$266=Equivalencies!$AE$23,'Site 2'!$C141,HLOOKUP(CONCATENATE(O$2,N$1),$B$3:$UUU$272,ROW($J143)-2,FALSE))</f>
        <v>0</v>
      </c>
      <c r="O143" s="168" t="e">
        <f>IF($S$264=Equivalencies!$AE$23,#REF!,HLOOKUP(CONCATENATE($O$2,O$1),$B$3:$UUU$272,ROW(#REF!)-2,FALSE))</f>
        <v>#REF!</v>
      </c>
      <c r="P143" s="168" t="e">
        <f>IF($S$264=Equivalencies!$AE$23,#REF!,HLOOKUP(CONCATENATE($O$2,P$1),$B$3:$UUU$272,ROW(L143)-2,FALSE))</f>
        <v>#REF!</v>
      </c>
      <c r="Q143" s="81">
        <f>IF(S$266=Equivalencies!$AE$23,'Site 2'!$F141,HLOOKUP(CONCATENATE(O$2,Q$1),$B$3:$UUU$272,ROW($M143)-2,FALSE))</f>
        <v>0</v>
      </c>
      <c r="R143" s="81">
        <f>IF(S$266=Equivalencies!$AE$23,'Site 2'!$G141,HLOOKUP(CONCATENATE(O$2,R$1),$B$3:$UUU$272,ROW($N143)-2,FALSE))</f>
        <v>0</v>
      </c>
      <c r="S143" s="81">
        <f>IF(S$266=Equivalencies!$AE$23,'Site 2'!$H141,HLOOKUP(CONCATENATE(O$2,S$1),$B$3:$UUU$272,ROW($O143)-2,FALSE))</f>
        <v>0</v>
      </c>
      <c r="T143" s="40"/>
      <c r="U143" s="40"/>
      <c r="V143" s="40"/>
      <c r="W143" s="72"/>
      <c r="X143" s="73" t="str">
        <f t="shared" si="52"/>
        <v>3Added Service #2:List staff by title based on FTE allocation assigned to the new service13</v>
      </c>
      <c r="Y143" s="168">
        <f>IF(AD$266=Equivalencies!$AE$23,'Site 3'!$C141,HLOOKUP(CONCATENATE(Z$2,Y$1),$B$3:$UUU$272,ROW($J143)-2,FALSE))</f>
        <v>0</v>
      </c>
      <c r="Z143" s="168" t="e">
        <f>IF($S$264=Equivalencies!$AE$23,#REF!,HLOOKUP(CONCATENATE($O$2,Z$1),$B$3:$UUU$272,ROW(#REF!)-2,FALSE))</f>
        <v>#REF!</v>
      </c>
      <c r="AA143" s="168" t="e">
        <f>IF($S$264=Equivalencies!$AE$23,#REF!,HLOOKUP(CONCATENATE($O$2,AA$1),$B$3:$UUU$272,ROW(W143)-2,FALSE))</f>
        <v>#REF!</v>
      </c>
      <c r="AB143" s="81">
        <f>IF(AD$266=Equivalencies!$AE$23,'Site 3'!$F141,HLOOKUP(CONCATENATE(Z$2,AB$1),$B$3:$UUU$272,ROW($M143)-2,FALSE))</f>
        <v>0</v>
      </c>
      <c r="AC143" s="81">
        <f>IF(AD$266=Equivalencies!$AE$23,'Site 3'!$G141,HLOOKUP(CONCATENATE(Z$2,AC$1),$B$3:$UUU$272,ROW($N143)-2,FALSE))</f>
        <v>0</v>
      </c>
      <c r="AD143" s="81">
        <f>IF(AD$266=Equivalencies!$AE$23,'Site 3'!$H141,HLOOKUP(CONCATENATE(Z$2,AD$1),$B$3:$UUU$272,ROW($O143)-2,FALSE))</f>
        <v>0</v>
      </c>
      <c r="AE143" s="40"/>
      <c r="AF143" s="40"/>
      <c r="AG143" s="40"/>
      <c r="AH143" s="72"/>
      <c r="AI143" s="73" t="str">
        <f t="shared" si="53"/>
        <v>4Added Service #2:List staff by title based on FTE allocation assigned to the new service13</v>
      </c>
      <c r="AJ143" s="168">
        <f>IF(AO$266=Equivalencies!$AE$23,'Site 4'!$C141,HLOOKUP(CONCATENATE(AK$2,AJ$1),$B$3:$UUU$272,ROW($J143)-2,FALSE))</f>
        <v>0</v>
      </c>
      <c r="AK143" s="168" t="e">
        <f>IF($S$264=Equivalencies!$AE$23,#REF!,HLOOKUP(CONCATENATE($O$2,AK$1),$B$3:$UUU$272,ROW(#REF!)-2,FALSE))</f>
        <v>#REF!</v>
      </c>
      <c r="AL143" s="168" t="e">
        <f>IF($S$264=Equivalencies!$AE$23,#REF!,HLOOKUP(CONCATENATE($O$2,AL$1),$B$3:$UUU$272,ROW(AH143)-2,FALSE))</f>
        <v>#REF!</v>
      </c>
      <c r="AM143" s="81">
        <f>IF(AO$266=Equivalencies!$AE$23,'Site 4'!$F141,HLOOKUP(CONCATENATE(AK$2,AM$1),$B$3:$UUU$272,ROW($M143)-2,FALSE))</f>
        <v>0</v>
      </c>
      <c r="AN143" s="81">
        <f>IF(AO$266=Equivalencies!$AE$23,'Site 4'!$G141,HLOOKUP(CONCATENATE(AK$2,AN$1),$B$3:$UUU$272,ROW($N143)-2,FALSE))</f>
        <v>0</v>
      </c>
      <c r="AO143" s="81">
        <f>IF(AO$266=Equivalencies!$AE$23,'Site 4'!$H141,HLOOKUP(CONCATENATE(AK$2,AO$1),$B$3:$UUU$272,ROW($O143)-2,FALSE))</f>
        <v>0</v>
      </c>
      <c r="AP143" s="40"/>
      <c r="AQ143" s="40"/>
      <c r="AR143" s="40"/>
      <c r="AS143" s="72"/>
      <c r="AT143" s="73" t="str">
        <f t="shared" si="54"/>
        <v>5Added Service #2:List staff by title based on FTE allocation assigned to the new service13</v>
      </c>
      <c r="AU143" s="168">
        <f>IF(AZ$266=Equivalencies!$AE$23,'Site 5'!$C141,HLOOKUP(CONCATENATE(AV$2,AU$1),$B$3:$UUU$272,ROW($J143)-2,FALSE))</f>
        <v>0</v>
      </c>
      <c r="AV143" s="168" t="e">
        <f>IF($S$264=Equivalencies!$AE$23,#REF!,HLOOKUP(CONCATENATE($O$2,AV$1),$B$3:$UUU$272,ROW(#REF!)-2,FALSE))</f>
        <v>#REF!</v>
      </c>
      <c r="AW143" s="168" t="e">
        <f>IF($S$264=Equivalencies!$AE$23,#REF!,HLOOKUP(CONCATENATE($O$2,AW$1),$B$3:$UUU$272,ROW(AS143)-2,FALSE))</f>
        <v>#REF!</v>
      </c>
      <c r="AX143" s="81">
        <f>IF(AZ$266=Equivalencies!$AE$23,'Site 5'!$F141,HLOOKUP(CONCATENATE(AV$2,AX$1),$B$3:$UUU$272,ROW($M143)-2,FALSE))</f>
        <v>0</v>
      </c>
      <c r="AY143" s="81">
        <f>IF(AZ$266=Equivalencies!$AE$23,'Site 5'!$G141,HLOOKUP(CONCATENATE(AV$2,AY$1),$B$3:$UUU$272,ROW($N143)-2,FALSE))</f>
        <v>0</v>
      </c>
      <c r="AZ143" s="81">
        <f>IF(AZ$266=Equivalencies!$AE$23,'Site 5'!$H141,HLOOKUP(CONCATENATE(AV$2,AZ$1),$B$3:$UUU$272,ROW($O143)-2,FALSE))</f>
        <v>0</v>
      </c>
      <c r="BA143" s="40"/>
      <c r="BB143" s="40"/>
      <c r="BC143" s="40"/>
      <c r="BD143" s="72"/>
      <c r="BE143" s="73" t="str">
        <f t="shared" si="55"/>
        <v>6Added Service #2:List staff by title based on FTE allocation assigned to the new service13</v>
      </c>
      <c r="BF143" s="168">
        <f>IF(BK$266=Equivalencies!$AE$23,'Site 6'!$C141,HLOOKUP(CONCATENATE(BG$2,BF$1),$B$3:$UUU$272,ROW($J143)-2,FALSE))</f>
        <v>0</v>
      </c>
      <c r="BG143" s="168" t="e">
        <f>IF($S$264=Equivalencies!$AE$23,#REF!,HLOOKUP(CONCATENATE($O$2,BG$1),$B$3:$UUU$272,ROW(#REF!)-2,FALSE))</f>
        <v>#REF!</v>
      </c>
      <c r="BH143" s="168" t="e">
        <f>IF($S$264=Equivalencies!$AE$23,#REF!,HLOOKUP(CONCATENATE($O$2,BH$1),$B$3:$UUU$272,ROW(BD143)-2,FALSE))</f>
        <v>#REF!</v>
      </c>
      <c r="BI143" s="81">
        <f>IF(BK$266=Equivalencies!$AE$23,'Site 6'!$F141,HLOOKUP(CONCATENATE(BG$2,BI$1),$B$3:$UUU$272,ROW($M143)-2,FALSE))</f>
        <v>0</v>
      </c>
      <c r="BJ143" s="81">
        <f>IF(BK$266=Equivalencies!$AE$23,'Site 6'!$G141,HLOOKUP(CONCATENATE(BG$2,BJ$1),$B$3:$UUU$272,ROW($N143)-2,FALSE))</f>
        <v>0</v>
      </c>
      <c r="BK143" s="81">
        <f>IF(BK$266=Equivalencies!$AE$23,'Site 6'!$H141,HLOOKUP(CONCATENATE(BG$2,BK$1),$B$3:$UUU$272,ROW($O143)-2,FALSE))</f>
        <v>0</v>
      </c>
      <c r="BL143" s="40"/>
      <c r="BM143" s="40"/>
      <c r="BN143" s="40"/>
      <c r="BO143" s="72"/>
      <c r="BP143" s="73" t="str">
        <f t="shared" si="56"/>
        <v>7Added Service #2:List staff by title based on FTE allocation assigned to the new service13</v>
      </c>
      <c r="BQ143" s="168">
        <f>IF(BV$266=Equivalencies!$AE$23,'Site 7'!$C141,HLOOKUP(CONCATENATE(BR$2,BQ$1),$B$3:$UUU$272,ROW($J143)-2,FALSE))</f>
        <v>0</v>
      </c>
      <c r="BR143" s="168" t="e">
        <f>IF($S$264=Equivalencies!$AE$23,#REF!,HLOOKUP(CONCATENATE($O$2,BR$1),$B$3:$UUU$272,ROW(#REF!)-2,FALSE))</f>
        <v>#REF!</v>
      </c>
      <c r="BS143" s="168" t="e">
        <f>IF($S$264=Equivalencies!$AE$23,#REF!,HLOOKUP(CONCATENATE($O$2,BS$1),$B$3:$UUU$272,ROW(BO143)-2,FALSE))</f>
        <v>#REF!</v>
      </c>
      <c r="BT143" s="81">
        <f>IF(BV$266=Equivalencies!$AE$23,'Site 7'!$F141,HLOOKUP(CONCATENATE(BR$2,BT$1),$B$3:$UUU$272,ROW($M143)-2,FALSE))</f>
        <v>0</v>
      </c>
      <c r="BU143" s="81">
        <f>IF(BV$266=Equivalencies!$AE$23,'Site 7'!$G141,HLOOKUP(CONCATENATE(BR$2,BU$1),$B$3:$UUU$272,ROW($N143)-2,FALSE))</f>
        <v>0</v>
      </c>
      <c r="BV143" s="81">
        <f>IF(BV$266=Equivalencies!$AE$23,'Site 7'!$H141,HLOOKUP(CONCATENATE(BR$2,BV$1),$B$3:$UUU$272,ROW($O143)-2,FALSE))</f>
        <v>0</v>
      </c>
      <c r="BW143" s="40"/>
      <c r="BX143" s="40"/>
      <c r="BY143" s="40"/>
      <c r="BZ143" s="72"/>
      <c r="CA143" s="73" t="str">
        <f t="shared" si="57"/>
        <v>8Added Service #2:List staff by title based on FTE allocation assigned to the new service13</v>
      </c>
      <c r="CB143" s="168">
        <f>IF(CG$266=Equivalencies!$AE$23,'Site 8'!$C141,HLOOKUP(CONCATENATE(CC$2,CB$1),$B$3:$UUU$272,ROW($J143)-2,FALSE))</f>
        <v>0</v>
      </c>
      <c r="CC143" s="168" t="e">
        <f>IF($S$264=Equivalencies!$AE$23,#REF!,HLOOKUP(CONCATENATE($O$2,CC$1),$B$3:$UUU$272,ROW(#REF!)-2,FALSE))</f>
        <v>#REF!</v>
      </c>
      <c r="CD143" s="168" t="e">
        <f>IF($S$264=Equivalencies!$AE$23,#REF!,HLOOKUP(CONCATENATE($O$2,CD$1),$B$3:$UUU$272,ROW(BZ143)-2,FALSE))</f>
        <v>#REF!</v>
      </c>
      <c r="CE143" s="81">
        <f>IF(CG$266=Equivalencies!$AE$23,'Site 8'!$F141,HLOOKUP(CONCATENATE(CC$2,CE$1),$B$3:$UUU$272,ROW($M143)-2,FALSE))</f>
        <v>0</v>
      </c>
      <c r="CF143" s="81">
        <f>IF(CG$266=Equivalencies!$AE$23,'Site 8'!$G141,HLOOKUP(CONCATENATE(CC$2,CF$1),$B$3:$UUU$272,ROW($N143)-2,FALSE))</f>
        <v>0</v>
      </c>
      <c r="CG143" s="81">
        <f>IF(CG$266=Equivalencies!$AE$23,'Site 8'!$H141,HLOOKUP(CONCATENATE(CC$2,CG$1),$B$3:$UUU$272,ROW($O143)-2,FALSE))</f>
        <v>0</v>
      </c>
      <c r="CH143" s="40"/>
      <c r="CI143" s="40"/>
      <c r="CJ143" s="40"/>
      <c r="CK143" s="72"/>
      <c r="CL143" s="73" t="str">
        <f t="shared" si="58"/>
        <v>9Added Service #2:List staff by title based on FTE allocation assigned to the new service13</v>
      </c>
      <c r="CM143" s="168">
        <f>IF(CR$266=Equivalencies!$AE$23,'Site 9'!$C141,HLOOKUP(CONCATENATE(CN$2,CM$1),$B$3:$UUU$272,ROW($J143)-2,FALSE))</f>
        <v>0</v>
      </c>
      <c r="CN143" s="168" t="e">
        <f>IF($S$264=Equivalencies!$AE$23,#REF!,HLOOKUP(CONCATENATE($O$2,CN$1),$B$3:$UUU$272,ROW(#REF!)-2,FALSE))</f>
        <v>#REF!</v>
      </c>
      <c r="CO143" s="168" t="e">
        <f>IF($S$264=Equivalencies!$AE$23,#REF!,HLOOKUP(CONCATENATE($O$2,CO$1),$B$3:$UUU$272,ROW(CK143)-2,FALSE))</f>
        <v>#REF!</v>
      </c>
      <c r="CP143" s="81">
        <f>IF(CR$266=Equivalencies!$AE$23,'Site 9'!$F141,HLOOKUP(CONCATENATE(CN$2,CP$1),$B$3:$UUU$272,ROW($M143)-2,FALSE))</f>
        <v>0</v>
      </c>
      <c r="CQ143" s="81">
        <f>IF(CR$266=Equivalencies!$AE$23,'Site 9'!$G141,HLOOKUP(CONCATENATE(CN$2,CQ$1),$B$3:$UUU$272,ROW($N143)-2,FALSE))</f>
        <v>0</v>
      </c>
      <c r="CR143" s="81">
        <f>IF(CR$266=Equivalencies!$AE$23,'Site 9'!$H141,HLOOKUP(CONCATENATE(CN$2,CR$1),$B$3:$UUU$272,ROW($O143)-2,FALSE))</f>
        <v>0</v>
      </c>
      <c r="CS143" s="40"/>
      <c r="CT143" s="40"/>
      <c r="CU143" s="40"/>
      <c r="CV143" s="72"/>
      <c r="CW143" s="73" t="str">
        <f t="shared" si="59"/>
        <v>10Added Service #2:List staff by title based on FTE allocation assigned to the new service13</v>
      </c>
      <c r="CX143" s="168">
        <f>IF(DC$266=Equivalencies!$AE$23,'Site 10'!$C141,HLOOKUP(CONCATENATE(CY$2,CX$1),$B$3:$UUU$272,ROW($J143)-2,FALSE))</f>
        <v>0</v>
      </c>
      <c r="CY143" s="168" t="e">
        <f>IF($S$264=Equivalencies!$AE$23,#REF!,HLOOKUP(CONCATENATE($O$2,CY$1),$B$3:$UUU$272,ROW(#REF!)-2,FALSE))</f>
        <v>#REF!</v>
      </c>
      <c r="CZ143" s="168" t="e">
        <f>IF($S$264=Equivalencies!$AE$23,#REF!,HLOOKUP(CONCATENATE($O$2,CZ$1),$B$3:$UUU$272,ROW(CV143)-2,FALSE))</f>
        <v>#REF!</v>
      </c>
      <c r="DA143" s="81">
        <f>IF(DC$266=Equivalencies!$AE$23,'Site 10'!$F141,HLOOKUP(CONCATENATE(CY$2,DA$1),$B$3:$UUU$272,ROW($M143)-2,FALSE))</f>
        <v>0</v>
      </c>
      <c r="DB143" s="81">
        <f>IF(DC$266=Equivalencies!$AE$23,'Site 10'!$G141,HLOOKUP(CONCATENATE(CY$2,DB$1),$B$3:$UUU$272,ROW($N143)-2,FALSE))</f>
        <v>0</v>
      </c>
      <c r="DC143" s="81">
        <f>IF(DC$266=Equivalencies!$AE$23,'Site 10'!$H141,HLOOKUP(CONCATENATE(CY$2,DC$1),$B$3:$UUU$272,ROW($O143)-2,FALSE))</f>
        <v>0</v>
      </c>
      <c r="DD143" s="40"/>
      <c r="DE143" s="40"/>
      <c r="DF143" s="40"/>
      <c r="DG143" s="72"/>
      <c r="DH143" s="73" t="str">
        <f t="shared" si="60"/>
        <v>11Added Service #2:List staff by title based on FTE allocation assigned to the new service13</v>
      </c>
      <c r="DI143" s="168">
        <f>IF(DN$266=Equivalencies!$AE$23,'Site 11'!$C141,HLOOKUP(CONCATENATE(DJ$2,DI$1),$B$3:$UUU$272,ROW($J143)-2,FALSE))</f>
        <v>0</v>
      </c>
      <c r="DJ143" s="168" t="e">
        <f>IF($S$264=Equivalencies!$AE$23,#REF!,HLOOKUP(CONCATENATE($O$2,DJ$1),$B$3:$UUU$272,ROW(#REF!)-2,FALSE))</f>
        <v>#REF!</v>
      </c>
      <c r="DK143" s="168" t="e">
        <f>IF($S$264=Equivalencies!$AE$23,#REF!,HLOOKUP(CONCATENATE($O$2,DK$1),$B$3:$UUU$272,ROW(DG143)-2,FALSE))</f>
        <v>#REF!</v>
      </c>
      <c r="DL143" s="81">
        <f>IF(DN$266=Equivalencies!$AE$23,'Site 11'!$F141,HLOOKUP(CONCATENATE(DJ$2,DL$1),$B$3:$UUU$272,ROW($M143)-2,FALSE))</f>
        <v>0</v>
      </c>
      <c r="DM143" s="81">
        <f>IF(DN$266=Equivalencies!$AE$23,'Site 11'!$G141,HLOOKUP(CONCATENATE(DJ$2,DM$1),$B$3:$UUU$272,ROW($N143)-2,FALSE))</f>
        <v>0</v>
      </c>
      <c r="DN143" s="81">
        <f>IF(DN$266=Equivalencies!$AE$23,'Site 11'!$H141,HLOOKUP(CONCATENATE(DJ$2,DN$1),$B$3:$UUU$272,ROW($O143)-2,FALSE))</f>
        <v>0</v>
      </c>
      <c r="DO143" s="40"/>
      <c r="DP143" s="40"/>
      <c r="DQ143" s="40"/>
      <c r="DR143" s="72"/>
      <c r="DS143" s="73" t="str">
        <f t="shared" si="61"/>
        <v>12Added Service #2:List staff by title based on FTE allocation assigned to the new service13</v>
      </c>
      <c r="DT143" s="168">
        <f>IF(DY$266=Equivalencies!$AE$23,'Site 12'!$C141,HLOOKUP(CONCATENATE(DU$2,DT$1),$B$3:$UUU$272,ROW($J143)-2,FALSE))</f>
        <v>0</v>
      </c>
      <c r="DU143" s="168" t="e">
        <f>IF($S$264=Equivalencies!$AE$23,#REF!,HLOOKUP(CONCATENATE($O$2,DU$1),$B$3:$UUU$272,ROW(#REF!)-2,FALSE))</f>
        <v>#REF!</v>
      </c>
      <c r="DV143" s="168" t="e">
        <f>IF($S$264=Equivalencies!$AE$23,#REF!,HLOOKUP(CONCATENATE($O$2,DV$1),$B$3:$UUU$272,ROW(DR143)-2,FALSE))</f>
        <v>#REF!</v>
      </c>
      <c r="DW143" s="81">
        <f>IF(DY$266=Equivalencies!$AE$23,'Site 12'!$F141,HLOOKUP(CONCATENATE(DU$2,DW$1),$B$3:$UUU$272,ROW($M143)-2,FALSE))</f>
        <v>0</v>
      </c>
      <c r="DX143" s="81">
        <f>IF(DY$266=Equivalencies!$AE$23,'Site 12'!$G141,HLOOKUP(CONCATENATE(DU$2,DX$1),$B$3:$UUU$272,ROW($N143)-2,FALSE))</f>
        <v>0</v>
      </c>
      <c r="DY143" s="81">
        <f>IF(DY$266=Equivalencies!$AE$23,'Site 12'!$H141,HLOOKUP(CONCATENATE(DU$2,DY$1),$B$3:$UUU$272,ROW($O143)-2,FALSE))</f>
        <v>0</v>
      </c>
      <c r="DZ143" s="40"/>
      <c r="EA143" s="40"/>
      <c r="EB143" s="40"/>
      <c r="EC143" s="72"/>
      <c r="ED143" s="73" t="str">
        <f t="shared" si="62"/>
        <v>13Added Service #2:List staff by title based on FTE allocation assigned to the new service13</v>
      </c>
      <c r="EE143" s="168">
        <f>IF(EJ$266=Equivalencies!$AE$23,'Site 13'!$C141,HLOOKUP(CONCATENATE(EF$2,EE$1),$B$3:$UUU$272,ROW($J143)-2,FALSE))</f>
        <v>0</v>
      </c>
      <c r="EF143" s="168" t="e">
        <f>IF($S$264=Equivalencies!$AE$23,#REF!,HLOOKUP(CONCATENATE($O$2,EF$1),$B$3:$UUU$272,ROW(#REF!)-2,FALSE))</f>
        <v>#REF!</v>
      </c>
      <c r="EG143" s="168" t="e">
        <f>IF($S$264=Equivalencies!$AE$23,#REF!,HLOOKUP(CONCATENATE($O$2,EG$1),$B$3:$UUU$272,ROW(EC143)-2,FALSE))</f>
        <v>#REF!</v>
      </c>
      <c r="EH143" s="81">
        <f>IF(EJ$266=Equivalencies!$AE$23,'Site 13'!$F141,HLOOKUP(CONCATENATE(EF$2,EH$1),$B$3:$UUU$272,ROW($M143)-2,FALSE))</f>
        <v>0</v>
      </c>
      <c r="EI143" s="81">
        <f>IF(EJ$266=Equivalencies!$AE$23,'Site 13'!$G141,HLOOKUP(CONCATENATE(EF$2,EI$1),$B$3:$UUU$272,ROW($N143)-2,FALSE))</f>
        <v>0</v>
      </c>
      <c r="EJ143" s="81">
        <f>IF(EJ$266=Equivalencies!$AE$23,'Site 13'!$H141,HLOOKUP(CONCATENATE(EF$2,EJ$1),$B$3:$UUU$272,ROW($O143)-2,FALSE))</f>
        <v>0</v>
      </c>
      <c r="EK143" s="40"/>
      <c r="EL143" s="40"/>
      <c r="EM143" s="40"/>
      <c r="EN143" s="72"/>
      <c r="EO143" s="73" t="str">
        <f t="shared" si="63"/>
        <v>14Added Service #2:List staff by title based on FTE allocation assigned to the new service13</v>
      </c>
      <c r="EP143" s="168">
        <f>IF(EU$266=Equivalencies!$AE$23,'Site 14'!$C141,HLOOKUP(CONCATENATE(EQ$2,EP$1),$B$3:$UUU$272,ROW($J143)-2,FALSE))</f>
        <v>0</v>
      </c>
      <c r="EQ143" s="168" t="e">
        <f>IF($S$264=Equivalencies!$AE$23,#REF!,HLOOKUP(CONCATENATE($O$2,EQ$1),$B$3:$UUU$272,ROW(#REF!)-2,FALSE))</f>
        <v>#REF!</v>
      </c>
      <c r="ER143" s="168" t="e">
        <f>IF($S$264=Equivalencies!$AE$23,#REF!,HLOOKUP(CONCATENATE($O$2,ER$1),$B$3:$UUU$272,ROW(EN143)-2,FALSE))</f>
        <v>#REF!</v>
      </c>
      <c r="ES143" s="81">
        <f>IF(EU$266=Equivalencies!$AE$23,'Site 14'!$F141,HLOOKUP(CONCATENATE(EQ$2,ES$1),$B$3:$UUU$272,ROW($M143)-2,FALSE))</f>
        <v>0</v>
      </c>
      <c r="ET143" s="81">
        <f>IF(EU$266=Equivalencies!$AE$23,'Site 14'!$G141,HLOOKUP(CONCATENATE(EQ$2,ET$1),$B$3:$UUU$272,ROW($N143)-2,FALSE))</f>
        <v>0</v>
      </c>
      <c r="EU143" s="81">
        <f>IF(EU$266=Equivalencies!$AE$23,'Site 14'!$H141,HLOOKUP(CONCATENATE(EQ$2,EU$1),$B$3:$UUU$272,ROW($O143)-2,FALSE))</f>
        <v>0</v>
      </c>
      <c r="EV143" s="40"/>
      <c r="EW143" s="40"/>
      <c r="EX143" s="40"/>
      <c r="EY143" s="72"/>
      <c r="EZ143" s="73" t="str">
        <f t="shared" si="64"/>
        <v>15Added Service #2:List staff by title based on FTE allocation assigned to the new service13</v>
      </c>
      <c r="FA143" s="168">
        <f>IF(FF$266=Equivalencies!$AE$23,'Site 15'!$C141,HLOOKUP(CONCATENATE(FB$2,FA$1),$B$3:$UUU$272,ROW($J143)-2,FALSE))</f>
        <v>0</v>
      </c>
      <c r="FB143" s="168" t="e">
        <f>IF($S$264=Equivalencies!$AE$23,#REF!,HLOOKUP(CONCATENATE($O$2,FB$1),$B$3:$UUU$272,ROW(#REF!)-2,FALSE))</f>
        <v>#REF!</v>
      </c>
      <c r="FC143" s="168" t="e">
        <f>IF($S$264=Equivalencies!$AE$23,#REF!,HLOOKUP(CONCATENATE($O$2,FC$1),$B$3:$UUU$272,ROW(EY143)-2,FALSE))</f>
        <v>#REF!</v>
      </c>
      <c r="FD143" s="81">
        <f>IF(FF$266=Equivalencies!$AE$23,'Site 15'!$F141,HLOOKUP(CONCATENATE(FB$2,FD$1),$B$3:$UUU$272,ROW($M143)-2,FALSE))</f>
        <v>0</v>
      </c>
      <c r="FE143" s="81">
        <f>IF(FF$266=Equivalencies!$AE$23,'Site 15'!$G141,HLOOKUP(CONCATENATE(FB$2,FE$1),$B$3:$UUU$272,ROW($N143)-2,FALSE))</f>
        <v>0</v>
      </c>
      <c r="FF143" s="81">
        <f>IF(FF$266=Equivalencies!$AE$23,'Site 15'!$H141,HLOOKUP(CONCATENATE(FB$2,FF$1),$B$3:$UUU$272,ROW($O143)-2,FALSE))</f>
        <v>0</v>
      </c>
      <c r="FG143" s="40"/>
      <c r="FH143" s="40"/>
      <c r="FI143" s="40"/>
      <c r="FJ143" s="72"/>
      <c r="FK143" s="73" t="str">
        <f t="shared" si="65"/>
        <v>16Added Service #2:List staff by title based on FTE allocation assigned to the new service13</v>
      </c>
      <c r="FL143" s="168">
        <f>IF(FQ$266=Equivalencies!$AE$23,'Site 16'!$C141,HLOOKUP(CONCATENATE(FM$2,FL$1),$B$3:$UUU$272,ROW($J143)-2,FALSE))</f>
        <v>0</v>
      </c>
      <c r="FM143" s="168" t="e">
        <f>IF($S$264=Equivalencies!$AE$23,#REF!,HLOOKUP(CONCATENATE($O$2,FM$1),$B$3:$UUU$272,ROW(#REF!)-2,FALSE))</f>
        <v>#REF!</v>
      </c>
      <c r="FN143" s="168" t="e">
        <f>IF($S$264=Equivalencies!$AE$23,#REF!,HLOOKUP(CONCATENATE($O$2,FN$1),$B$3:$UUU$272,ROW(FJ143)-2,FALSE))</f>
        <v>#REF!</v>
      </c>
      <c r="FO143" s="81">
        <f>IF(FQ$266=Equivalencies!$AE$23,'Site 16'!$F141,HLOOKUP(CONCATENATE(FM$2,FO$1),$B$3:$UUU$272,ROW($M143)-2,FALSE))</f>
        <v>0</v>
      </c>
      <c r="FP143" s="81">
        <f>IF(FQ$266=Equivalencies!$AE$23,'Site 16'!$G141,HLOOKUP(CONCATENATE(FM$2,FP$1),$B$3:$UUU$272,ROW($N143)-2,FALSE))</f>
        <v>0</v>
      </c>
      <c r="FQ143" s="81">
        <f>IF(FQ$266=Equivalencies!$AE$23,'Site 16'!$H141,HLOOKUP(CONCATENATE(FM$2,FQ$1),$B$3:$UUU$272,ROW($O143)-2,FALSE))</f>
        <v>0</v>
      </c>
      <c r="FR143" s="40"/>
      <c r="FS143" s="40"/>
      <c r="FT143" s="40"/>
      <c r="FU143" s="72"/>
      <c r="FV143" s="73" t="str">
        <f t="shared" si="66"/>
        <v>17Added Service #2:List staff by title based on FTE allocation assigned to the new service13</v>
      </c>
      <c r="FW143" s="168">
        <f>IF(GB$266=Equivalencies!$AE$23,'Site 17'!$C141,HLOOKUP(CONCATENATE(FX$2,FW$1),$B$3:$UUU$272,ROW($J143)-2,FALSE))</f>
        <v>0</v>
      </c>
      <c r="FX143" s="168" t="e">
        <f>IF($S$264=Equivalencies!$AE$23,#REF!,HLOOKUP(CONCATENATE($O$2,FX$1),$B$3:$UUU$272,ROW(#REF!)-2,FALSE))</f>
        <v>#REF!</v>
      </c>
      <c r="FY143" s="168" t="e">
        <f>IF($S$264=Equivalencies!$AE$23,#REF!,HLOOKUP(CONCATENATE($O$2,FY$1),$B$3:$UUU$272,ROW(FU143)-2,FALSE))</f>
        <v>#REF!</v>
      </c>
      <c r="FZ143" s="81">
        <f>IF(GB$266=Equivalencies!$AE$23,'Site 17'!$F141,HLOOKUP(CONCATENATE(FX$2,FZ$1),$B$3:$UUU$272,ROW($M143)-2,FALSE))</f>
        <v>0</v>
      </c>
      <c r="GA143" s="81">
        <f>IF(GB$266=Equivalencies!$AE$23,'Site 17'!$G141,HLOOKUP(CONCATENATE(FX$2,GA$1),$B$3:$UUU$272,ROW($N143)-2,FALSE))</f>
        <v>0</v>
      </c>
      <c r="GB143" s="81">
        <f>IF(GB$266=Equivalencies!$AE$23,'Site 17'!$H141,HLOOKUP(CONCATENATE(FX$2,GB$1),$B$3:$UUU$272,ROW($O143)-2,FALSE))</f>
        <v>0</v>
      </c>
      <c r="GC143" s="40"/>
      <c r="GD143" s="40"/>
      <c r="GE143" s="40"/>
      <c r="GF143" s="72"/>
      <c r="GG143" s="73" t="str">
        <f t="shared" si="67"/>
        <v>18Added Service #2:List staff by title based on FTE allocation assigned to the new service13</v>
      </c>
      <c r="GH143" s="168">
        <f>IF(GM$266=Equivalencies!$AE$23,'Site 18'!$C141,HLOOKUP(CONCATENATE(GI$2,GH$1),$B$3:$UUU$272,ROW($J143)-2,FALSE))</f>
        <v>0</v>
      </c>
      <c r="GI143" s="168" t="e">
        <f>IF($S$264=Equivalencies!$AE$23,#REF!,HLOOKUP(CONCATENATE($O$2,GI$1),$B$3:$UUU$272,ROW(#REF!)-2,FALSE))</f>
        <v>#REF!</v>
      </c>
      <c r="GJ143" s="168" t="e">
        <f>IF($S$264=Equivalencies!$AE$23,#REF!,HLOOKUP(CONCATENATE($O$2,GJ$1),$B$3:$UUU$272,ROW(GF143)-2,FALSE))</f>
        <v>#REF!</v>
      </c>
      <c r="GK143" s="81">
        <f>IF(GM$266=Equivalencies!$AE$23,'Site 18'!$F141,HLOOKUP(CONCATENATE(GI$2,GK$1),$B$3:$UUU$272,ROW($M143)-2,FALSE))</f>
        <v>0</v>
      </c>
      <c r="GL143" s="81">
        <f>IF(GM$266=Equivalencies!$AE$23,'Site 18'!$G141,HLOOKUP(CONCATENATE(GI$2,GL$1),$B$3:$UUU$272,ROW($N143)-2,FALSE))</f>
        <v>0</v>
      </c>
      <c r="GM143" s="81">
        <f>IF(GM$266=Equivalencies!$AE$23,'Site 18'!$H141,HLOOKUP(CONCATENATE(GI$2,GM$1),$B$3:$UUU$272,ROW($O143)-2,FALSE))</f>
        <v>0</v>
      </c>
      <c r="GN143" s="40"/>
      <c r="GO143" s="40"/>
      <c r="GP143" s="40"/>
      <c r="GQ143" s="72"/>
      <c r="GR143" s="73" t="str">
        <f t="shared" si="68"/>
        <v>19Added Service #2:List staff by title based on FTE allocation assigned to the new service13</v>
      </c>
      <c r="GS143" s="168">
        <f>IF(GX$266=Equivalencies!$AE$23,'Site 19'!$C141,HLOOKUP(CONCATENATE(GT$2,GS$1),$B$3:$UUU$272,ROW($J143)-2,FALSE))</f>
        <v>0</v>
      </c>
      <c r="GT143" s="168" t="e">
        <f>IF($S$264=Equivalencies!$AE$23,#REF!,HLOOKUP(CONCATENATE($O$2,GT$1),$B$3:$UUU$272,ROW(#REF!)-2,FALSE))</f>
        <v>#REF!</v>
      </c>
      <c r="GU143" s="168" t="e">
        <f>IF($S$264=Equivalencies!$AE$23,#REF!,HLOOKUP(CONCATENATE($O$2,GU$1),$B$3:$UUU$272,ROW(GQ143)-2,FALSE))</f>
        <v>#REF!</v>
      </c>
      <c r="GV143" s="81">
        <f>IF(GX$266=Equivalencies!$AE$23,'Site 19'!$F141,HLOOKUP(CONCATENATE(GT$2,GV$1),$B$3:$UUU$272,ROW($M143)-2,FALSE))</f>
        <v>0</v>
      </c>
      <c r="GW143" s="81">
        <f>IF(GX$266=Equivalencies!$AE$23,'Site 19'!$G141,HLOOKUP(CONCATENATE(GT$2,GW$1),$B$3:$UUU$272,ROW($N143)-2,FALSE))</f>
        <v>0</v>
      </c>
      <c r="GX143" s="81">
        <f>IF(GX$266=Equivalencies!$AE$23,'Site 19'!$H141,HLOOKUP(CONCATENATE(GT$2,GX$1),$B$3:$UUU$272,ROW($O143)-2,FALSE))</f>
        <v>0</v>
      </c>
      <c r="GY143" s="40"/>
      <c r="GZ143" s="40"/>
      <c r="HA143" s="40"/>
      <c r="HB143" s="72"/>
      <c r="HC143" s="73" t="str">
        <f t="shared" si="69"/>
        <v>20Added Service #2:List staff by title based on FTE allocation assigned to the new service13</v>
      </c>
      <c r="HD143" s="168">
        <f>IF(HI$266=Equivalencies!$AE$23,'Site 20'!$C141,HLOOKUP(CONCATENATE(HE$2,HD$1),$B$3:$UUU$272,ROW($J143)-2,FALSE))</f>
        <v>0</v>
      </c>
      <c r="HE143" s="168" t="e">
        <f>IF($S$264=Equivalencies!$AE$23,#REF!,HLOOKUP(CONCATENATE($O$2,HE$1),$B$3:$UUU$272,ROW(#REF!)-2,FALSE))</f>
        <v>#REF!</v>
      </c>
      <c r="HF143" s="168" t="e">
        <f>IF($S$264=Equivalencies!$AE$23,#REF!,HLOOKUP(CONCATENATE($O$2,HF$1),$B$3:$UUU$272,ROW(HB143)-2,FALSE))</f>
        <v>#REF!</v>
      </c>
      <c r="HG143" s="81">
        <f>IF(HI$266=Equivalencies!$AE$23,'Site 20'!$F141,HLOOKUP(CONCATENATE(HE$2,HG$1),$B$3:$UUU$272,ROW($M143)-2,FALSE))</f>
        <v>0</v>
      </c>
      <c r="HH143" s="81">
        <f>IF(HI$266=Equivalencies!$AE$23,'Site 20'!$G141,HLOOKUP(CONCATENATE(HE$2,HH$1),$B$3:$UUU$272,ROW($N143)-2,FALSE))</f>
        <v>0</v>
      </c>
      <c r="HI143" s="81">
        <f>IF(HI$266=Equivalencies!$AE$23,'Site 20'!$H141,HLOOKUP(CONCATENATE(HE$2,HI$1),$B$3:$UUU$272,ROW($O143)-2,FALSE))</f>
        <v>0</v>
      </c>
      <c r="HJ143" s="40"/>
      <c r="HK143" s="40"/>
      <c r="HL143" s="40"/>
      <c r="HM143" s="72"/>
      <c r="HN143" s="73" t="str">
        <f t="shared" si="70"/>
        <v>21Added Service #2:List staff by title based on FTE allocation assigned to the new service13</v>
      </c>
      <c r="HO143" s="168">
        <f>IF(HT$266=Equivalencies!$AE$23,'Site 21'!$C141,HLOOKUP(CONCATENATE(HP$2,HO$1),$B$3:$UUU$272,ROW($J143)-2,FALSE))</f>
        <v>0</v>
      </c>
      <c r="HP143" s="168" t="e">
        <f>IF($S$264=Equivalencies!$AE$23,#REF!,HLOOKUP(CONCATENATE($O$2,HP$1),$B$3:$UUU$272,ROW(#REF!)-2,FALSE))</f>
        <v>#REF!</v>
      </c>
      <c r="HQ143" s="168" t="e">
        <f>IF($S$264=Equivalencies!$AE$23,#REF!,HLOOKUP(CONCATENATE($O$2,HQ$1),$B$3:$UUU$272,ROW(HM143)-2,FALSE))</f>
        <v>#REF!</v>
      </c>
      <c r="HR143" s="81">
        <f>IF(HT$266=Equivalencies!$AE$23,'Site 21'!$F141,HLOOKUP(CONCATENATE(HP$2,HR$1),$B$3:$UUU$272,ROW($M143)-2,FALSE))</f>
        <v>0</v>
      </c>
      <c r="HS143" s="81">
        <f>IF(HT$266=Equivalencies!$AE$23,'Site 21'!$G141,HLOOKUP(CONCATENATE(HP$2,HS$1),$B$3:$UUU$272,ROW($N143)-2,FALSE))</f>
        <v>0</v>
      </c>
      <c r="HT143" s="81">
        <f>IF(HT$266=Equivalencies!$AE$23,'Site 21'!$H141,HLOOKUP(CONCATENATE(HP$2,HT$1),$B$3:$UUU$272,ROW($O143)-2,FALSE))</f>
        <v>0</v>
      </c>
      <c r="HU143" s="40"/>
      <c r="HV143" s="40"/>
      <c r="HW143" s="40"/>
      <c r="HX143" s="72"/>
      <c r="HY143" s="73" t="str">
        <f t="shared" si="71"/>
        <v>22Added Service #2:List staff by title based on FTE allocation assigned to the new service13</v>
      </c>
      <c r="HZ143" s="168">
        <f>IF(IE$266=Equivalencies!$AE$23,'Site 22'!$C141,HLOOKUP(CONCATENATE(IA$2,HZ$1),$B$3:$UUU$272,ROW($J143)-2,FALSE))</f>
        <v>0</v>
      </c>
      <c r="IA143" s="168" t="e">
        <f>IF($S$264=Equivalencies!$AE$23,#REF!,HLOOKUP(CONCATENATE($O$2,IA$1),$B$3:$UUU$272,ROW(#REF!)-2,FALSE))</f>
        <v>#REF!</v>
      </c>
      <c r="IB143" s="168" t="e">
        <f>IF($S$264=Equivalencies!$AE$23,#REF!,HLOOKUP(CONCATENATE($O$2,IB$1),$B$3:$UUU$272,ROW(HX143)-2,FALSE))</f>
        <v>#REF!</v>
      </c>
      <c r="IC143" s="81">
        <f>IF(IE$266=Equivalencies!$AE$23,'Site 22'!$F141,HLOOKUP(CONCATENATE(IA$2,IC$1),$B$3:$UUU$272,ROW($M143)-2,FALSE))</f>
        <v>0</v>
      </c>
      <c r="ID143" s="81">
        <f>IF(IE$266=Equivalencies!$AE$23,'Site 22'!$G141,HLOOKUP(CONCATENATE(IA$2,ID$1),$B$3:$UUU$272,ROW($N143)-2,FALSE))</f>
        <v>0</v>
      </c>
      <c r="IE143" s="81">
        <f>IF(IE$266=Equivalencies!$AE$23,'Site 22'!$H141,HLOOKUP(CONCATENATE(IA$2,IE$1),$B$3:$UUU$272,ROW($O143)-2,FALSE))</f>
        <v>0</v>
      </c>
      <c r="IF143" s="40"/>
      <c r="IG143" s="40"/>
      <c r="IH143" s="40"/>
      <c r="II143" s="72"/>
      <c r="IJ143" s="73" t="str">
        <f t="shared" si="72"/>
        <v>23Added Service #2:List staff by title based on FTE allocation assigned to the new service13</v>
      </c>
      <c r="IK143" s="168">
        <f>IF(IP$266=Equivalencies!$AE$23,'Site 23'!$C141,HLOOKUP(CONCATENATE(IL$2,IK$1),$B$3:$UUU$272,ROW($J143)-2,FALSE))</f>
        <v>0</v>
      </c>
      <c r="IL143" s="168" t="e">
        <f>IF($S$264=Equivalencies!$AE$23,#REF!,HLOOKUP(CONCATENATE($O$2,IL$1),$B$3:$UUU$272,ROW(#REF!)-2,FALSE))</f>
        <v>#REF!</v>
      </c>
      <c r="IM143" s="168" t="e">
        <f>IF($S$264=Equivalencies!$AE$23,#REF!,HLOOKUP(CONCATENATE($O$2,IM$1),$B$3:$UUU$272,ROW(II143)-2,FALSE))</f>
        <v>#REF!</v>
      </c>
      <c r="IN143" s="81">
        <f>IF(IP$266=Equivalencies!$AE$23,'Site 23'!$F141,HLOOKUP(CONCATENATE(IL$2,IN$1),$B$3:$UUU$272,ROW($M143)-2,FALSE))</f>
        <v>0</v>
      </c>
      <c r="IO143" s="81">
        <f>IF(IP$266=Equivalencies!$AE$23,'Site 23'!$G141,HLOOKUP(CONCATENATE(IL$2,IO$1),$B$3:$UUU$272,ROW($N143)-2,FALSE))</f>
        <v>0</v>
      </c>
      <c r="IP143" s="81">
        <f>IF(IP$266=Equivalencies!$AE$23,'Site 23'!$H141,HLOOKUP(CONCATENATE(IL$2,IP$1),$B$3:$UUU$272,ROW($O143)-2,FALSE))</f>
        <v>0</v>
      </c>
      <c r="IQ143" s="40"/>
      <c r="IR143" s="40"/>
      <c r="IS143" s="40"/>
      <c r="IT143" s="72"/>
      <c r="IU143" s="73" t="str">
        <f t="shared" si="73"/>
        <v>24Added Service #2:List staff by title based on FTE allocation assigned to the new service13</v>
      </c>
      <c r="IV143" s="168">
        <f>IF(JA$266=Equivalencies!$AE$23,'Site 24'!$C141,HLOOKUP(CONCATENATE(IW$2,IV$1),$B$3:$UUU$272,ROW($J143)-2,FALSE))</f>
        <v>0</v>
      </c>
      <c r="IW143" s="168" t="e">
        <f>IF($S$264=Equivalencies!$AE$23,#REF!,HLOOKUP(CONCATENATE($O$2,IW$1),$B$3:$UUU$272,ROW(#REF!)-2,FALSE))</f>
        <v>#REF!</v>
      </c>
      <c r="IX143" s="168" t="e">
        <f>IF($S$264=Equivalencies!$AE$23,#REF!,HLOOKUP(CONCATENATE($O$2,IX$1),$B$3:$UUU$272,ROW(IT143)-2,FALSE))</f>
        <v>#REF!</v>
      </c>
      <c r="IY143" s="81">
        <f>IF(JA$266=Equivalencies!$AE$23,'Site 24'!$F141,HLOOKUP(CONCATENATE(IW$2,IY$1),$B$3:$UUU$272,ROW($M143)-2,FALSE))</f>
        <v>0</v>
      </c>
      <c r="IZ143" s="81">
        <f>IF(JA$266=Equivalencies!$AE$23,'Site 24'!$G141,HLOOKUP(CONCATENATE(IW$2,IZ$1),$B$3:$UUU$272,ROW($N143)-2,FALSE))</f>
        <v>0</v>
      </c>
      <c r="JA143" s="81">
        <f>IF(JA$266=Equivalencies!$AE$23,'Site 24'!$H141,HLOOKUP(CONCATENATE(IW$2,JA$1),$B$3:$UUU$272,ROW($O143)-2,FALSE))</f>
        <v>0</v>
      </c>
      <c r="JB143" s="40"/>
      <c r="JC143" s="40"/>
      <c r="JD143" s="40"/>
      <c r="JE143" s="72"/>
      <c r="JF143" s="73" t="str">
        <f t="shared" si="74"/>
        <v>25Added Service #2:List staff by title based on FTE allocation assigned to the new service13</v>
      </c>
      <c r="JG143" s="168">
        <f>IF(JL$266=Equivalencies!$AE$23,'Site 25'!$C141,HLOOKUP(CONCATENATE(JH$2,JG$1),$B$3:$UUU$272,ROW($J143)-2,FALSE))</f>
        <v>0</v>
      </c>
      <c r="JH143" s="168" t="e">
        <f>IF($S$264=Equivalencies!$AE$23,#REF!,HLOOKUP(CONCATENATE($O$2,JH$1),$B$3:$UUU$272,ROW(#REF!)-2,FALSE))</f>
        <v>#REF!</v>
      </c>
      <c r="JI143" s="168" t="e">
        <f>IF($S$264=Equivalencies!$AE$23,#REF!,HLOOKUP(CONCATENATE($O$2,JI$1),$B$3:$UUU$272,ROW(JE143)-2,FALSE))</f>
        <v>#REF!</v>
      </c>
      <c r="JJ143" s="81">
        <f>IF(JL$266=Equivalencies!$AE$23,'Site 25'!$F141,HLOOKUP(CONCATENATE(JH$2,JJ$1),$B$3:$UUU$272,ROW($M143)-2,FALSE))</f>
        <v>0</v>
      </c>
      <c r="JK143" s="81">
        <f>IF(JL$266=Equivalencies!$AE$23,'Site 25'!$G141,HLOOKUP(CONCATENATE(JH$2,JK$1),$B$3:$UUU$272,ROW($N143)-2,FALSE))</f>
        <v>0</v>
      </c>
      <c r="JL143" s="81">
        <f>IF(JL$266=Equivalencies!$AE$23,'Site 25'!$H141,HLOOKUP(CONCATENATE(JH$2,JL$1),$B$3:$UUU$272,ROW($O143)-2,FALSE))</f>
        <v>0</v>
      </c>
      <c r="JM143" s="40"/>
      <c r="JN143" s="40"/>
      <c r="JO143" s="40"/>
      <c r="JP143" s="72"/>
      <c r="JQ143" s="73" t="str">
        <f t="shared" si="75"/>
        <v>26Added Service #2:List staff by title based on FTE allocation assigned to the new service13</v>
      </c>
      <c r="JR143" s="168">
        <f>IF(JW$266=Equivalencies!$AE$23,'Site 26'!$C141,HLOOKUP(CONCATENATE(JS$2,JR$1),$B$3:$UUU$272,ROW($J143)-2,FALSE))</f>
        <v>0</v>
      </c>
      <c r="JS143" s="168" t="e">
        <f>IF($S$264=Equivalencies!$AE$23,#REF!,HLOOKUP(CONCATENATE($O$2,JS$1),$B$3:$UUU$272,ROW(#REF!)-2,FALSE))</f>
        <v>#REF!</v>
      </c>
      <c r="JT143" s="168" t="e">
        <f>IF($S$264=Equivalencies!$AE$23,#REF!,HLOOKUP(CONCATENATE($O$2,JT$1),$B$3:$UUU$272,ROW(JP143)-2,FALSE))</f>
        <v>#REF!</v>
      </c>
      <c r="JU143" s="81">
        <f>IF(JW$266=Equivalencies!$AE$23,'Site 26'!$F141,HLOOKUP(CONCATENATE(JS$2,JU$1),$B$3:$UUU$272,ROW($M143)-2,FALSE))</f>
        <v>0</v>
      </c>
      <c r="JV143" s="81">
        <f>IF(JW$266=Equivalencies!$AE$23,'Site 26'!$G141,HLOOKUP(CONCATENATE(JS$2,JV$1),$B$3:$UUU$272,ROW($N143)-2,FALSE))</f>
        <v>0</v>
      </c>
      <c r="JW143" s="81">
        <f>IF(JW$266=Equivalencies!$AE$23,'Site 26'!$H141,HLOOKUP(CONCATENATE(JS$2,JW$1),$B$3:$UUU$272,ROW($O143)-2,FALSE))</f>
        <v>0</v>
      </c>
      <c r="JX143" s="40"/>
      <c r="JY143" s="40"/>
      <c r="JZ143" s="40"/>
      <c r="KA143" s="72"/>
      <c r="KB143" s="73" t="str">
        <f t="shared" si="76"/>
        <v>27Added Service #2:List staff by title based on FTE allocation assigned to the new service13</v>
      </c>
      <c r="KC143" s="168">
        <f>IF(KH$266=Equivalencies!$AE$23,'Site 27'!$C141,HLOOKUP(CONCATENATE(KD$2,KC$1),$B$3:$UUU$272,ROW($J143)-2,FALSE))</f>
        <v>0</v>
      </c>
      <c r="KD143" s="168" t="e">
        <f>IF($S$264=Equivalencies!$AE$23,#REF!,HLOOKUP(CONCATENATE($O$2,KD$1),$B$3:$UUU$272,ROW(#REF!)-2,FALSE))</f>
        <v>#REF!</v>
      </c>
      <c r="KE143" s="168" t="e">
        <f>IF($S$264=Equivalencies!$AE$23,#REF!,HLOOKUP(CONCATENATE($O$2,KE$1),$B$3:$UUU$272,ROW(KA143)-2,FALSE))</f>
        <v>#REF!</v>
      </c>
      <c r="KF143" s="81">
        <f>IF(KH$266=Equivalencies!$AE$23,'Site 27'!$F141,HLOOKUP(CONCATENATE(KD$2,KF$1),$B$3:$UUU$272,ROW($M143)-2,FALSE))</f>
        <v>0</v>
      </c>
      <c r="KG143" s="81">
        <f>IF(KH$266=Equivalencies!$AE$23,'Site 27'!$G141,HLOOKUP(CONCATENATE(KD$2,KG$1),$B$3:$UUU$272,ROW($N143)-2,FALSE))</f>
        <v>0</v>
      </c>
      <c r="KH143" s="81">
        <f>IF(KH$266=Equivalencies!$AE$23,'Site 27'!$H141,HLOOKUP(CONCATENATE(KD$2,KH$1),$B$3:$UUU$272,ROW($O143)-2,FALSE))</f>
        <v>0</v>
      </c>
      <c r="KI143" s="40"/>
      <c r="KJ143" s="40"/>
      <c r="KK143" s="40"/>
      <c r="KL143" s="72"/>
      <c r="KM143" s="73" t="str">
        <f t="shared" si="77"/>
        <v>28Added Service #2:List staff by title based on FTE allocation assigned to the new service13</v>
      </c>
      <c r="KN143" s="168">
        <f>IF(KS$266=Equivalencies!$AE$23,'Site 28'!$C141,HLOOKUP(CONCATENATE(KO$2,KN$1),$B$3:$UUU$272,ROW($J143)-2,FALSE))</f>
        <v>0</v>
      </c>
      <c r="KO143" s="168" t="e">
        <f>IF($S$264=Equivalencies!$AE$23,#REF!,HLOOKUP(CONCATENATE($O$2,KO$1),$B$3:$UUU$272,ROW(#REF!)-2,FALSE))</f>
        <v>#REF!</v>
      </c>
      <c r="KP143" s="168" t="e">
        <f>IF($S$264=Equivalencies!$AE$23,#REF!,HLOOKUP(CONCATENATE($O$2,KP$1),$B$3:$UUU$272,ROW(KL143)-2,FALSE))</f>
        <v>#REF!</v>
      </c>
      <c r="KQ143" s="81">
        <f>IF(KS$266=Equivalencies!$AE$23,'Site 28'!$F141,HLOOKUP(CONCATENATE(KO$2,KQ$1),$B$3:$UUU$272,ROW($M143)-2,FALSE))</f>
        <v>0</v>
      </c>
      <c r="KR143" s="81">
        <f>IF(KS$266=Equivalencies!$AE$23,'Site 28'!$G141,HLOOKUP(CONCATENATE(KO$2,KR$1),$B$3:$UUU$272,ROW($N143)-2,FALSE))</f>
        <v>0</v>
      </c>
      <c r="KS143" s="81">
        <f>IF(KS$266=Equivalencies!$AE$23,'Site 28'!$H141,HLOOKUP(CONCATENATE(KO$2,KS$1),$B$3:$UUU$272,ROW($O143)-2,FALSE))</f>
        <v>0</v>
      </c>
      <c r="KT143" s="40"/>
      <c r="KU143" s="40"/>
      <c r="KV143" s="40"/>
      <c r="KW143" s="72"/>
      <c r="KX143" s="73" t="str">
        <f t="shared" si="78"/>
        <v>29Added Service #2:List staff by title based on FTE allocation assigned to the new service13</v>
      </c>
      <c r="KY143" s="168">
        <f>IF(LD$266=Equivalencies!$AE$23,'Site 29'!$C141,HLOOKUP(CONCATENATE(KZ$2,KY$1),$B$3:$UUU$272,ROW($J143)-2,FALSE))</f>
        <v>0</v>
      </c>
      <c r="KZ143" s="168" t="e">
        <f>IF($S$264=Equivalencies!$AE$23,#REF!,HLOOKUP(CONCATENATE($O$2,KZ$1),$B$3:$UUU$272,ROW(#REF!)-2,FALSE))</f>
        <v>#REF!</v>
      </c>
      <c r="LA143" s="168" t="e">
        <f>IF($S$264=Equivalencies!$AE$23,#REF!,HLOOKUP(CONCATENATE($O$2,LA$1),$B$3:$UUU$272,ROW(KW143)-2,FALSE))</f>
        <v>#REF!</v>
      </c>
      <c r="LB143" s="81">
        <f>IF(LD$266=Equivalencies!$AE$23,'Site 29'!$F141,HLOOKUP(CONCATENATE(KZ$2,LB$1),$B$3:$UUU$272,ROW($M143)-2,FALSE))</f>
        <v>0</v>
      </c>
      <c r="LC143" s="81">
        <f>IF(LD$266=Equivalencies!$AE$23,'Site 29'!$G141,HLOOKUP(CONCATENATE(KZ$2,LC$1),$B$3:$UUU$272,ROW($N143)-2,FALSE))</f>
        <v>0</v>
      </c>
      <c r="LD143" s="81">
        <f>IF(LD$266=Equivalencies!$AE$23,'Site 29'!$H141,HLOOKUP(CONCATENATE(KZ$2,LD$1),$B$3:$UUU$272,ROW($O143)-2,FALSE))</f>
        <v>0</v>
      </c>
      <c r="LE143" s="40"/>
      <c r="LF143" s="40"/>
      <c r="LG143" s="40"/>
      <c r="LH143" s="72"/>
      <c r="LI143" s="73" t="str">
        <f t="shared" si="79"/>
        <v>30Added Service #2:List staff by title based on FTE allocation assigned to the new service13</v>
      </c>
      <c r="LJ143" s="168">
        <f>IF(LO$266=Equivalencies!$AE$23,'Site 30'!$C141,HLOOKUP(CONCATENATE(LK$2,LJ$1),$B$3:$UUU$272,ROW($J143)-2,FALSE))</f>
        <v>0</v>
      </c>
      <c r="LK143" s="168" t="e">
        <f>IF($S$264=Equivalencies!$AE$23,#REF!,HLOOKUP(CONCATENATE($O$2,LK$1),$B$3:$UUU$272,ROW(#REF!)-2,FALSE))</f>
        <v>#REF!</v>
      </c>
      <c r="LL143" s="168" t="e">
        <f>IF($S$264=Equivalencies!$AE$23,#REF!,HLOOKUP(CONCATENATE($O$2,LL$1),$B$3:$UUU$272,ROW(LH143)-2,FALSE))</f>
        <v>#REF!</v>
      </c>
      <c r="LM143" s="81">
        <f>IF(LO$266=Equivalencies!$AE$23,'Site 30'!$F141,HLOOKUP(CONCATENATE(LK$2,LM$1),$B$3:$UUU$272,ROW($M143)-2,FALSE))</f>
        <v>0</v>
      </c>
      <c r="LN143" s="81">
        <f>IF(LO$266=Equivalencies!$AE$23,'Site 30'!$G141,HLOOKUP(CONCATENATE(LK$2,LN$1),$B$3:$UUU$272,ROW($N143)-2,FALSE))</f>
        <v>0</v>
      </c>
      <c r="LO143" s="81">
        <f>IF(LO$266=Equivalencies!$AE$23,'Site 30'!$H141,HLOOKUP(CONCATENATE(LK$2,LO$1),$B$3:$UUU$272,ROW($O143)-2,FALSE))</f>
        <v>0</v>
      </c>
      <c r="LP143" s="40"/>
      <c r="LQ143" s="40"/>
      <c r="LR143" s="40"/>
      <c r="LS143" s="72"/>
      <c r="LT143" s="73" t="str">
        <f t="shared" si="80"/>
        <v>31Added Service #2:List staff by title based on FTE allocation assigned to the new service13</v>
      </c>
      <c r="LU143" s="168">
        <f>IF(LZ$266=Equivalencies!$AE$23,'Site 31'!$C141,HLOOKUP(CONCATENATE(LV$2,LU$1),$B$3:$UUU$272,ROW($J143)-2,FALSE))</f>
        <v>0</v>
      </c>
      <c r="LV143" s="168" t="e">
        <f>IF($S$264=Equivalencies!$AE$23,#REF!,HLOOKUP(CONCATENATE($O$2,LV$1),$B$3:$UUU$272,ROW(#REF!)-2,FALSE))</f>
        <v>#REF!</v>
      </c>
      <c r="LW143" s="168" t="e">
        <f>IF($S$264=Equivalencies!$AE$23,#REF!,HLOOKUP(CONCATENATE($O$2,LW$1),$B$3:$UUU$272,ROW(LS143)-2,FALSE))</f>
        <v>#REF!</v>
      </c>
      <c r="LX143" s="81">
        <f>IF(LZ$266=Equivalencies!$AE$23,'Site 31'!$F141,HLOOKUP(CONCATENATE(LV$2,LX$1),$B$3:$UUU$272,ROW($M143)-2,FALSE))</f>
        <v>0</v>
      </c>
      <c r="LY143" s="81">
        <f>IF(LZ$266=Equivalencies!$AE$23,'Site 31'!$G141,HLOOKUP(CONCATENATE(LV$2,LY$1),$B$3:$UUU$272,ROW($N143)-2,FALSE))</f>
        <v>0</v>
      </c>
      <c r="LZ143" s="81">
        <f>IF(LZ$266=Equivalencies!$AE$23,'Site 31'!$H141,HLOOKUP(CONCATENATE(LV$2,LZ$1),$B$3:$UUU$272,ROW($O143)-2,FALSE))</f>
        <v>0</v>
      </c>
      <c r="MA143" s="40"/>
      <c r="MB143" s="40"/>
      <c r="MC143" s="40"/>
      <c r="MD143" s="72"/>
      <c r="ME143" s="73" t="str">
        <f t="shared" si="81"/>
        <v>32Added Service #2:List staff by title based on FTE allocation assigned to the new service13</v>
      </c>
      <c r="MF143" s="168">
        <f>IF(MK$266=Equivalencies!$AE$23,'Site 32'!$C141,HLOOKUP(CONCATENATE(MG$2,MF$1),$B$3:$UUU$272,ROW($J143)-2,FALSE))</f>
        <v>0</v>
      </c>
      <c r="MG143" s="168" t="e">
        <f>IF($S$264=Equivalencies!$AE$23,#REF!,HLOOKUP(CONCATENATE($O$2,MG$1),$B$3:$UUU$272,ROW(#REF!)-2,FALSE))</f>
        <v>#REF!</v>
      </c>
      <c r="MH143" s="168" t="e">
        <f>IF($S$264=Equivalencies!$AE$23,#REF!,HLOOKUP(CONCATENATE($O$2,MH$1),$B$3:$UUU$272,ROW(MD143)-2,FALSE))</f>
        <v>#REF!</v>
      </c>
      <c r="MI143" s="81">
        <f>IF(MK$266=Equivalencies!$AE$23,'Site 32'!$F141,HLOOKUP(CONCATENATE(MG$2,MI$1),$B$3:$UUU$272,ROW($M143)-2,FALSE))</f>
        <v>0</v>
      </c>
      <c r="MJ143" s="81">
        <f>IF(MK$266=Equivalencies!$AE$23,'Site 32'!$G141,HLOOKUP(CONCATENATE(MG$2,MJ$1),$B$3:$UUU$272,ROW($N143)-2,FALSE))</f>
        <v>0</v>
      </c>
      <c r="MK143" s="81">
        <f>IF(MK$266=Equivalencies!$AE$23,'Site 32'!$H141,HLOOKUP(CONCATENATE(MG$2,MK$1),$B$3:$UUU$272,ROW($O143)-2,FALSE))</f>
        <v>0</v>
      </c>
      <c r="ML143" s="40"/>
      <c r="MM143" s="40"/>
      <c r="MN143" s="40"/>
      <c r="MO143" s="72"/>
      <c r="MP143" s="73" t="str">
        <f t="shared" si="82"/>
        <v>33Added Service #2:List staff by title based on FTE allocation assigned to the new service13</v>
      </c>
      <c r="MQ143" s="168">
        <f>IF(MV$266=Equivalencies!$AE$23,'Site 33'!$C141,HLOOKUP(CONCATENATE(MR$2,MQ$1),$B$3:$UUU$272,ROW($J143)-2,FALSE))</f>
        <v>0</v>
      </c>
      <c r="MR143" s="168" t="e">
        <f>IF($S$264=Equivalencies!$AE$23,#REF!,HLOOKUP(CONCATENATE($O$2,MR$1),$B$3:$UUU$272,ROW(#REF!)-2,FALSE))</f>
        <v>#REF!</v>
      </c>
      <c r="MS143" s="168" t="e">
        <f>IF($S$264=Equivalencies!$AE$23,#REF!,HLOOKUP(CONCATENATE($O$2,MS$1),$B$3:$UUU$272,ROW(MO143)-2,FALSE))</f>
        <v>#REF!</v>
      </c>
      <c r="MT143" s="81">
        <f>IF(MV$266=Equivalencies!$AE$23,'Site 33'!$F141,HLOOKUP(CONCATENATE(MR$2,MT$1),$B$3:$UUU$272,ROW($M143)-2,FALSE))</f>
        <v>0</v>
      </c>
      <c r="MU143" s="81">
        <f>IF(MV$266=Equivalencies!$AE$23,'Site 33'!$G141,HLOOKUP(CONCATENATE(MR$2,MU$1),$B$3:$UUU$272,ROW($N143)-2,FALSE))</f>
        <v>0</v>
      </c>
      <c r="MV143" s="81">
        <f>IF(MV$266=Equivalencies!$AE$23,'Site 33'!$H141,HLOOKUP(CONCATENATE(MR$2,MV$1),$B$3:$UUU$272,ROW($O143)-2,FALSE))</f>
        <v>0</v>
      </c>
      <c r="MW143" s="40"/>
      <c r="MX143" s="40"/>
      <c r="MY143" s="40"/>
      <c r="MZ143" s="72"/>
      <c r="NA143" s="73" t="str">
        <f t="shared" si="83"/>
        <v>34Added Service #2:List staff by title based on FTE allocation assigned to the new service13</v>
      </c>
      <c r="NB143" s="168">
        <f>IF(NG$266=Equivalencies!$AE$23,'Site 34'!$C141,HLOOKUP(CONCATENATE(NC$2,NB$1),$B$3:$UUU$272,ROW($J143)-2,FALSE))</f>
        <v>0</v>
      </c>
      <c r="NC143" s="168" t="e">
        <f>IF($S$264=Equivalencies!$AE$23,#REF!,HLOOKUP(CONCATENATE($O$2,NC$1),$B$3:$UUU$272,ROW(#REF!)-2,FALSE))</f>
        <v>#REF!</v>
      </c>
      <c r="ND143" s="168" t="e">
        <f>IF($S$264=Equivalencies!$AE$23,#REF!,HLOOKUP(CONCATENATE($O$2,ND$1),$B$3:$UUU$272,ROW(MZ143)-2,FALSE))</f>
        <v>#REF!</v>
      </c>
      <c r="NE143" s="81">
        <f>IF(NG$266=Equivalencies!$AE$23,'Site 34'!$F141,HLOOKUP(CONCATENATE(NC$2,NE$1),$B$3:$UUU$272,ROW($M143)-2,FALSE))</f>
        <v>0</v>
      </c>
      <c r="NF143" s="81">
        <f>IF(NG$266=Equivalencies!$AE$23,'Site 34'!$G141,HLOOKUP(CONCATENATE(NC$2,NF$1),$B$3:$UUU$272,ROW($N143)-2,FALSE))</f>
        <v>0</v>
      </c>
      <c r="NG143" s="81">
        <f>IF(NG$266=Equivalencies!$AE$23,'Site 34'!$H141,HLOOKUP(CONCATENATE(NC$2,NG$1),$B$3:$UUU$272,ROW($O143)-2,FALSE))</f>
        <v>0</v>
      </c>
      <c r="NH143" s="40"/>
      <c r="NI143" s="40"/>
      <c r="NJ143" s="40"/>
      <c r="NK143" s="72"/>
      <c r="NL143" s="73" t="str">
        <f t="shared" si="84"/>
        <v>35Added Service #2:List staff by title based on FTE allocation assigned to the new service13</v>
      </c>
      <c r="NM143" s="168">
        <f>IF(NR$266=Equivalencies!$AE$23,'Site 35'!$C141,HLOOKUP(CONCATENATE(NN$2,NM$1),$B$3:$UUU$272,ROW($J143)-2,FALSE))</f>
        <v>0</v>
      </c>
      <c r="NN143" s="168" t="e">
        <f>IF($S$264=Equivalencies!$AE$23,#REF!,HLOOKUP(CONCATENATE($O$2,NN$1),$B$3:$UUU$272,ROW(#REF!)-2,FALSE))</f>
        <v>#REF!</v>
      </c>
      <c r="NO143" s="168" t="e">
        <f>IF($S$264=Equivalencies!$AE$23,#REF!,HLOOKUP(CONCATENATE($O$2,NO$1),$B$3:$UUU$272,ROW(NK143)-2,FALSE))</f>
        <v>#REF!</v>
      </c>
      <c r="NP143" s="81">
        <f>IF(NR$266=Equivalencies!$AE$23,'Site 35'!$F141,HLOOKUP(CONCATENATE(NN$2,NP$1),$B$3:$UUU$272,ROW($M143)-2,FALSE))</f>
        <v>0</v>
      </c>
      <c r="NQ143" s="81">
        <f>IF(NR$266=Equivalencies!$AE$23,'Site 35'!$G141,HLOOKUP(CONCATENATE(NN$2,NQ$1),$B$3:$UUU$272,ROW($N143)-2,FALSE))</f>
        <v>0</v>
      </c>
      <c r="NR143" s="81">
        <f>IF(NR$266=Equivalencies!$AE$23,'Site 35'!$H141,HLOOKUP(CONCATENATE(NN$2,NR$1),$B$3:$UUU$272,ROW($O143)-2,FALSE))</f>
        <v>0</v>
      </c>
      <c r="NS143" s="40"/>
      <c r="NT143" s="40"/>
      <c r="NU143" s="40"/>
      <c r="NV143" s="72"/>
      <c r="NW143" s="73" t="str">
        <f t="shared" si="85"/>
        <v>36Added Service #2:List staff by title based on FTE allocation assigned to the new service13</v>
      </c>
      <c r="NX143" s="168">
        <f>IF(OC$266=Equivalencies!$AE$23,'Site 36'!$C141,HLOOKUP(CONCATENATE(NY$2,NX$1),$B$3:$UUU$272,ROW($J143)-2,FALSE))</f>
        <v>0</v>
      </c>
      <c r="NY143" s="168" t="e">
        <f>IF($S$264=Equivalencies!$AE$23,#REF!,HLOOKUP(CONCATENATE($O$2,NY$1),$B$3:$UUU$272,ROW(#REF!)-2,FALSE))</f>
        <v>#REF!</v>
      </c>
      <c r="NZ143" s="168" t="e">
        <f>IF($S$264=Equivalencies!$AE$23,#REF!,HLOOKUP(CONCATENATE($O$2,NZ$1),$B$3:$UUU$272,ROW(NV143)-2,FALSE))</f>
        <v>#REF!</v>
      </c>
      <c r="OA143" s="81">
        <f>IF(OC$266=Equivalencies!$AE$23,'Site 36'!$F141,HLOOKUP(CONCATENATE(NY$2,OA$1),$B$3:$UUU$272,ROW($M143)-2,FALSE))</f>
        <v>0</v>
      </c>
      <c r="OB143" s="81">
        <f>IF(OC$266=Equivalencies!$AE$23,'Site 36'!$G141,HLOOKUP(CONCATENATE(NY$2,OB$1),$B$3:$UUU$272,ROW($N143)-2,FALSE))</f>
        <v>0</v>
      </c>
      <c r="OC143" s="81">
        <f>IF(OC$266=Equivalencies!$AE$23,'Site 36'!$H141,HLOOKUP(CONCATENATE(NY$2,OC$1),$B$3:$UUU$272,ROW($O143)-2,FALSE))</f>
        <v>0</v>
      </c>
      <c r="OD143" s="40"/>
      <c r="OE143" s="40"/>
      <c r="OF143" s="40"/>
      <c r="OG143" s="72"/>
      <c r="OH143" s="73" t="str">
        <f t="shared" si="86"/>
        <v>37Added Service #2:List staff by title based on FTE allocation assigned to the new service13</v>
      </c>
      <c r="OI143" s="168">
        <f>IF(ON$266=Equivalencies!$AE$23,'Site 37'!$C141,HLOOKUP(CONCATENATE(OJ$2,OI$1),$B$3:$UUU$272,ROW($J143)-2,FALSE))</f>
        <v>0</v>
      </c>
      <c r="OJ143" s="168" t="e">
        <f>IF($S$264=Equivalencies!$AE$23,#REF!,HLOOKUP(CONCATENATE($O$2,OJ$1),$B$3:$UUU$272,ROW(#REF!)-2,FALSE))</f>
        <v>#REF!</v>
      </c>
      <c r="OK143" s="168" t="e">
        <f>IF($S$264=Equivalencies!$AE$23,#REF!,HLOOKUP(CONCATENATE($O$2,OK$1),$B$3:$UUU$272,ROW(OG143)-2,FALSE))</f>
        <v>#REF!</v>
      </c>
      <c r="OL143" s="81">
        <f>IF(ON$266=Equivalencies!$AE$23,'Site 37'!$F141,HLOOKUP(CONCATENATE(OJ$2,OL$1),$B$3:$UUU$272,ROW($M143)-2,FALSE))</f>
        <v>0</v>
      </c>
      <c r="OM143" s="81">
        <f>IF(ON$266=Equivalencies!$AE$23,'Site 37'!$G141,HLOOKUP(CONCATENATE(OJ$2,OM$1),$B$3:$UUU$272,ROW($N143)-2,FALSE))</f>
        <v>0</v>
      </c>
      <c r="ON143" s="81">
        <f>IF(ON$266=Equivalencies!$AE$23,'Site 37'!$H141,HLOOKUP(CONCATENATE(OJ$2,ON$1),$B$3:$UUU$272,ROW($O143)-2,FALSE))</f>
        <v>0</v>
      </c>
      <c r="OO143" s="40"/>
      <c r="OP143" s="40"/>
      <c r="OQ143" s="40"/>
      <c r="OR143" s="72"/>
      <c r="OS143" s="73" t="str">
        <f t="shared" si="87"/>
        <v>38Added Service #2:List staff by title based on FTE allocation assigned to the new service13</v>
      </c>
      <c r="OT143" s="168">
        <f>IF(OY$266=Equivalencies!$AE$23,'Site 38'!$C141,HLOOKUP(CONCATENATE(OU$2,OT$1),$B$3:$UUU$272,ROW($J143)-2,FALSE))</f>
        <v>0</v>
      </c>
      <c r="OU143" s="168" t="e">
        <f>IF($S$264=Equivalencies!$AE$23,#REF!,HLOOKUP(CONCATENATE($O$2,OU$1),$B$3:$UUU$272,ROW(#REF!)-2,FALSE))</f>
        <v>#REF!</v>
      </c>
      <c r="OV143" s="168" t="e">
        <f>IF($S$264=Equivalencies!$AE$23,#REF!,HLOOKUP(CONCATENATE($O$2,OV$1),$B$3:$UUU$272,ROW(OR143)-2,FALSE))</f>
        <v>#REF!</v>
      </c>
      <c r="OW143" s="81">
        <f>IF(OY$266=Equivalencies!$AE$23,'Site 38'!$F141,HLOOKUP(CONCATENATE(OU$2,OW$1),$B$3:$UUU$272,ROW($M143)-2,FALSE))</f>
        <v>0</v>
      </c>
      <c r="OX143" s="81">
        <f>IF(OY$266=Equivalencies!$AE$23,'Site 38'!$G141,HLOOKUP(CONCATENATE(OU$2,OX$1),$B$3:$UUU$272,ROW($N143)-2,FALSE))</f>
        <v>0</v>
      </c>
      <c r="OY143" s="81">
        <f>IF(OY$266=Equivalencies!$AE$23,'Site 38'!$H141,HLOOKUP(CONCATENATE(OU$2,OY$1),$B$3:$UUU$272,ROW($O143)-2,FALSE))</f>
        <v>0</v>
      </c>
      <c r="OZ143" s="40"/>
      <c r="PA143" s="40"/>
      <c r="PB143" s="40"/>
      <c r="PC143" s="72"/>
      <c r="PD143" s="73" t="str">
        <f t="shared" si="88"/>
        <v>39Added Service #2:List staff by title based on FTE allocation assigned to the new service13</v>
      </c>
      <c r="PE143" s="168">
        <f>IF(PJ$266=Equivalencies!$AE$23,'Site 39'!$C141,HLOOKUP(CONCATENATE(PF$2,PE$1),$B$3:$UUU$272,ROW($J143)-2,FALSE))</f>
        <v>0</v>
      </c>
      <c r="PF143" s="168" t="e">
        <f>IF($S$264=Equivalencies!$AE$23,#REF!,HLOOKUP(CONCATENATE($O$2,PF$1),$B$3:$UUU$272,ROW(#REF!)-2,FALSE))</f>
        <v>#REF!</v>
      </c>
      <c r="PG143" s="168" t="e">
        <f>IF($S$264=Equivalencies!$AE$23,#REF!,HLOOKUP(CONCATENATE($O$2,PG$1),$B$3:$UUU$272,ROW(PC143)-2,FALSE))</f>
        <v>#REF!</v>
      </c>
      <c r="PH143" s="81">
        <f>IF(PJ$266=Equivalencies!$AE$23,'Site 39'!$F141,HLOOKUP(CONCATENATE(PF$2,PH$1),$B$3:$UUU$272,ROW($M143)-2,FALSE))</f>
        <v>0</v>
      </c>
      <c r="PI143" s="81">
        <f>IF(PJ$266=Equivalencies!$AE$23,'Site 39'!$G141,HLOOKUP(CONCATENATE(PF$2,PI$1),$B$3:$UUU$272,ROW($N143)-2,FALSE))</f>
        <v>0</v>
      </c>
      <c r="PJ143" s="81">
        <f>IF(PJ$266=Equivalencies!$AE$23,'Site 39'!$H141,HLOOKUP(CONCATENATE(PF$2,PJ$1),$B$3:$UUU$272,ROW($O143)-2,FALSE))</f>
        <v>0</v>
      </c>
      <c r="PK143" s="40"/>
      <c r="PL143" s="40"/>
      <c r="PM143" s="40"/>
      <c r="PN143" s="72"/>
      <c r="PO143" s="73" t="str">
        <f t="shared" si="89"/>
        <v>40Added Service #2:List staff by title based on FTE allocation assigned to the new service13</v>
      </c>
      <c r="PP143" s="168">
        <f>IF(PU$266=Equivalencies!$AE$23,'Site 40'!$C141,HLOOKUP(CONCATENATE(PQ$2,PP$1),$B$3:$UUU$272,ROW($J143)-2,FALSE))</f>
        <v>0</v>
      </c>
      <c r="PQ143" s="168" t="e">
        <f>IF($S$264=Equivalencies!$AE$23,#REF!,HLOOKUP(CONCATENATE($O$2,PQ$1),$B$3:$UUU$272,ROW(#REF!)-2,FALSE))</f>
        <v>#REF!</v>
      </c>
      <c r="PR143" s="168" t="e">
        <f>IF($S$264=Equivalencies!$AE$23,#REF!,HLOOKUP(CONCATENATE($O$2,PR$1),$B$3:$UUU$272,ROW(PN143)-2,FALSE))</f>
        <v>#REF!</v>
      </c>
      <c r="PS143" s="81">
        <f>IF(PU$266=Equivalencies!$AE$23,'Site 40'!$F141,HLOOKUP(CONCATENATE(PQ$2,PS$1),$B$3:$UUU$272,ROW($M143)-2,FALSE))</f>
        <v>0</v>
      </c>
      <c r="PT143" s="81">
        <f>IF(PU$266=Equivalencies!$AE$23,'Site 40'!$G141,HLOOKUP(CONCATENATE(PQ$2,PT$1),$B$3:$UUU$272,ROW($N143)-2,FALSE))</f>
        <v>0</v>
      </c>
      <c r="PU143" s="81">
        <f>IF(PU$266=Equivalencies!$AE$23,'Site 40'!$H141,HLOOKUP(CONCATENATE(PQ$2,PU$1),$B$3:$UUU$272,ROW($O143)-2,FALSE))</f>
        <v>0</v>
      </c>
      <c r="PV143" s="40"/>
      <c r="PW143" s="40"/>
      <c r="PX143" s="40"/>
      <c r="PY143" s="72"/>
      <c r="PZ143" s="73" t="str">
        <f t="shared" si="90"/>
        <v>41Added Service #2:List staff by title based on FTE allocation assigned to the new service13</v>
      </c>
      <c r="QA143" s="168">
        <f>IF(QF$266=Equivalencies!$AE$23,'Site 41'!$C141,HLOOKUP(CONCATENATE(QB$2,QA$1),$B$3:$UUU$272,ROW($J143)-2,FALSE))</f>
        <v>0</v>
      </c>
      <c r="QB143" s="168" t="e">
        <f>IF($S$264=Equivalencies!$AE$23,#REF!,HLOOKUP(CONCATENATE($O$2,QB$1),$B$3:$UUU$272,ROW(#REF!)-2,FALSE))</f>
        <v>#REF!</v>
      </c>
      <c r="QC143" s="168" t="e">
        <f>IF($S$264=Equivalencies!$AE$23,#REF!,HLOOKUP(CONCATENATE($O$2,QC$1),$B$3:$UUU$272,ROW(PY143)-2,FALSE))</f>
        <v>#REF!</v>
      </c>
      <c r="QD143" s="81">
        <f>IF(QF$266=Equivalencies!$AE$23,'Site 41'!$F141,HLOOKUP(CONCATENATE(QB$2,QD$1),$B$3:$UUU$272,ROW($M143)-2,FALSE))</f>
        <v>0</v>
      </c>
      <c r="QE143" s="81">
        <f>IF(QF$266=Equivalencies!$AE$23,'Site 41'!$G141,HLOOKUP(CONCATENATE(QB$2,QE$1),$B$3:$UUU$272,ROW($N143)-2,FALSE))</f>
        <v>0</v>
      </c>
      <c r="QF143" s="81">
        <f>IF(QF$266=Equivalencies!$AE$23,'Site 41'!$H141,HLOOKUP(CONCATENATE(QB$2,QF$1),$B$3:$UUU$272,ROW($O143)-2,FALSE))</f>
        <v>0</v>
      </c>
      <c r="QG143" s="40"/>
      <c r="QH143" s="40"/>
      <c r="QI143" s="40"/>
      <c r="QJ143" s="72"/>
      <c r="QK143" s="73" t="str">
        <f t="shared" si="91"/>
        <v>42Added Service #2:List staff by title based on FTE allocation assigned to the new service13</v>
      </c>
      <c r="QL143" s="168">
        <f>IF(QQ$266=Equivalencies!$AE$23,'Site 42'!$C141,HLOOKUP(CONCATENATE(QM$2,QL$1),$B$3:$UUU$272,ROW($J143)-2,FALSE))</f>
        <v>0</v>
      </c>
      <c r="QM143" s="168" t="e">
        <f>IF($S$264=Equivalencies!$AE$23,#REF!,HLOOKUP(CONCATENATE($O$2,QM$1),$B$3:$UUU$272,ROW(#REF!)-2,FALSE))</f>
        <v>#REF!</v>
      </c>
      <c r="QN143" s="168" t="e">
        <f>IF($S$264=Equivalencies!$AE$23,#REF!,HLOOKUP(CONCATENATE($O$2,QN$1),$B$3:$UUU$272,ROW(QJ143)-2,FALSE))</f>
        <v>#REF!</v>
      </c>
      <c r="QO143" s="81">
        <f>IF(QQ$266=Equivalencies!$AE$23,'Site 42'!$F141,HLOOKUP(CONCATENATE(QM$2,QO$1),$B$3:$UUU$272,ROW($M143)-2,FALSE))</f>
        <v>0</v>
      </c>
      <c r="QP143" s="81">
        <f>IF(QQ$266=Equivalencies!$AE$23,'Site 42'!$G141,HLOOKUP(CONCATENATE(QM$2,QP$1),$B$3:$UUU$272,ROW($N143)-2,FALSE))</f>
        <v>0</v>
      </c>
      <c r="QQ143" s="81">
        <f>IF(QQ$266=Equivalencies!$AE$23,'Site 42'!$H141,HLOOKUP(CONCATENATE(QM$2,QQ$1),$B$3:$UUU$272,ROW($O143)-2,FALSE))</f>
        <v>0</v>
      </c>
      <c r="QR143" s="40"/>
      <c r="QS143" s="40"/>
      <c r="QT143" s="40"/>
      <c r="QU143" s="72"/>
      <c r="QV143" s="73" t="str">
        <f t="shared" si="92"/>
        <v>43Added Service #2:List staff by title based on FTE allocation assigned to the new service13</v>
      </c>
      <c r="QW143" s="168">
        <f>IF(RB$266=Equivalencies!$AE$23,'Site 43'!$C141,HLOOKUP(CONCATENATE(QX$2,QW$1),$B$3:$UUU$272,ROW($J143)-2,FALSE))</f>
        <v>0</v>
      </c>
      <c r="QX143" s="168" t="e">
        <f>IF($S$264=Equivalencies!$AE$23,#REF!,HLOOKUP(CONCATENATE($O$2,QX$1),$B$3:$UUU$272,ROW(#REF!)-2,FALSE))</f>
        <v>#REF!</v>
      </c>
      <c r="QY143" s="168" t="e">
        <f>IF($S$264=Equivalencies!$AE$23,#REF!,HLOOKUP(CONCATENATE($O$2,QY$1),$B$3:$UUU$272,ROW(QU143)-2,FALSE))</f>
        <v>#REF!</v>
      </c>
      <c r="QZ143" s="81">
        <f>IF(RB$266=Equivalencies!$AE$23,'Site 43'!$F141,HLOOKUP(CONCATENATE(QX$2,QZ$1),$B$3:$UUU$272,ROW($M143)-2,FALSE))</f>
        <v>0</v>
      </c>
      <c r="RA143" s="81">
        <f>IF(RB$266=Equivalencies!$AE$23,'Site 43'!$G141,HLOOKUP(CONCATENATE(QX$2,RA$1),$B$3:$UUU$272,ROW($N143)-2,FALSE))</f>
        <v>0</v>
      </c>
      <c r="RB143" s="81">
        <f>IF(RB$266=Equivalencies!$AE$23,'Site 43'!$H141,HLOOKUP(CONCATENATE(QX$2,RB$1),$B$3:$UUU$272,ROW($O143)-2,FALSE))</f>
        <v>0</v>
      </c>
      <c r="RC143" s="40"/>
      <c r="RD143" s="40"/>
      <c r="RE143" s="40"/>
      <c r="RF143" s="72"/>
      <c r="RG143" s="73" t="str">
        <f t="shared" si="93"/>
        <v>44Added Service #2:List staff by title based on FTE allocation assigned to the new service13</v>
      </c>
      <c r="RH143" s="168">
        <f>IF(RM$266=Equivalencies!$AE$23,'Site 44'!$C141,HLOOKUP(CONCATENATE(RI$2,RH$1),$B$3:$UUU$272,ROW($J143)-2,FALSE))</f>
        <v>0</v>
      </c>
      <c r="RI143" s="168" t="e">
        <f>IF($S$264=Equivalencies!$AE$23,#REF!,HLOOKUP(CONCATENATE($O$2,RI$1),$B$3:$UUU$272,ROW(#REF!)-2,FALSE))</f>
        <v>#REF!</v>
      </c>
      <c r="RJ143" s="168" t="e">
        <f>IF($S$264=Equivalencies!$AE$23,#REF!,HLOOKUP(CONCATENATE($O$2,RJ$1),$B$3:$UUU$272,ROW(RF143)-2,FALSE))</f>
        <v>#REF!</v>
      </c>
      <c r="RK143" s="81">
        <f>IF(RM$266=Equivalencies!$AE$23,'Site 44'!$F141,HLOOKUP(CONCATENATE(RI$2,RK$1),$B$3:$UUU$272,ROW($M143)-2,FALSE))</f>
        <v>0</v>
      </c>
      <c r="RL143" s="81">
        <f>IF(RM$266=Equivalencies!$AE$23,'Site 44'!$G141,HLOOKUP(CONCATENATE(RI$2,RL$1),$B$3:$UUU$272,ROW($N143)-2,FALSE))</f>
        <v>0</v>
      </c>
      <c r="RM143" s="81">
        <f>IF(RM$266=Equivalencies!$AE$23,'Site 44'!$H141,HLOOKUP(CONCATENATE(RI$2,RM$1),$B$3:$UUU$272,ROW($O143)-2,FALSE))</f>
        <v>0</v>
      </c>
      <c r="RN143" s="40"/>
      <c r="RO143" s="40"/>
      <c r="RP143" s="40"/>
      <c r="RQ143" s="72"/>
      <c r="RR143" s="73" t="str">
        <f t="shared" si="94"/>
        <v>45Added Service #2:List staff by title based on FTE allocation assigned to the new service13</v>
      </c>
      <c r="RS143" s="168">
        <f>IF(RX$266=Equivalencies!$AE$23,'Site 45'!$C141,HLOOKUP(CONCATENATE(RT$2,RS$1),$B$3:$UUU$272,ROW($J143)-2,FALSE))</f>
        <v>0</v>
      </c>
      <c r="RT143" s="168" t="e">
        <f>IF($S$264=Equivalencies!$AE$23,#REF!,HLOOKUP(CONCATENATE($O$2,RT$1),$B$3:$UUU$272,ROW(#REF!)-2,FALSE))</f>
        <v>#REF!</v>
      </c>
      <c r="RU143" s="168" t="e">
        <f>IF($S$264=Equivalencies!$AE$23,#REF!,HLOOKUP(CONCATENATE($O$2,RU$1),$B$3:$UUU$272,ROW(RQ143)-2,FALSE))</f>
        <v>#REF!</v>
      </c>
      <c r="RV143" s="81">
        <f>IF(RX$266=Equivalencies!$AE$23,'Site 45'!$F141,HLOOKUP(CONCATENATE(RT$2,RV$1),$B$3:$UUU$272,ROW($M143)-2,FALSE))</f>
        <v>0</v>
      </c>
      <c r="RW143" s="81">
        <f>IF(RX$266=Equivalencies!$AE$23,'Site 45'!$G141,HLOOKUP(CONCATENATE(RT$2,RW$1),$B$3:$UUU$272,ROW($N143)-2,FALSE))</f>
        <v>0</v>
      </c>
      <c r="RX143" s="81">
        <f>IF(RX$266=Equivalencies!$AE$23,'Site 45'!$H141,HLOOKUP(CONCATENATE(RT$2,RX$1),$B$3:$UUU$272,ROW($O143)-2,FALSE))</f>
        <v>0</v>
      </c>
      <c r="RY143" s="40"/>
      <c r="RZ143" s="40"/>
      <c r="SA143" s="40"/>
      <c r="SB143" s="72"/>
      <c r="SC143" s="73" t="str">
        <f t="shared" si="95"/>
        <v>46Added Service #2:List staff by title based on FTE allocation assigned to the new service13</v>
      </c>
      <c r="SD143" s="168">
        <f>IF(SI$266=Equivalencies!$AE$23,'Site 46'!$C141,HLOOKUP(CONCATENATE(SE$2,SD$1),$B$3:$UUU$272,ROW($J143)-2,FALSE))</f>
        <v>0</v>
      </c>
      <c r="SE143" s="168" t="e">
        <f>IF($S$264=Equivalencies!$AE$23,#REF!,HLOOKUP(CONCATENATE($O$2,SE$1),$B$3:$UUU$272,ROW(#REF!)-2,FALSE))</f>
        <v>#REF!</v>
      </c>
      <c r="SF143" s="168" t="e">
        <f>IF($S$264=Equivalencies!$AE$23,#REF!,HLOOKUP(CONCATENATE($O$2,SF$1),$B$3:$UUU$272,ROW(SB143)-2,FALSE))</f>
        <v>#REF!</v>
      </c>
      <c r="SG143" s="81">
        <f>IF(SI$266=Equivalencies!$AE$23,'Site 46'!$F141,HLOOKUP(CONCATENATE(SE$2,SG$1),$B$3:$UUU$272,ROW($M143)-2,FALSE))</f>
        <v>0</v>
      </c>
      <c r="SH143" s="81">
        <f>IF(SI$266=Equivalencies!$AE$23,'Site 46'!$G141,HLOOKUP(CONCATENATE(SE$2,SH$1),$B$3:$UUU$272,ROW($N143)-2,FALSE))</f>
        <v>0</v>
      </c>
      <c r="SI143" s="81">
        <f>IF(SI$266=Equivalencies!$AE$23,'Site 46'!$H141,HLOOKUP(CONCATENATE(SE$2,SI$1),$B$3:$UUU$272,ROW($O143)-2,FALSE))</f>
        <v>0</v>
      </c>
      <c r="SJ143" s="40"/>
      <c r="SK143" s="40"/>
      <c r="SL143" s="40"/>
      <c r="SM143" s="72"/>
      <c r="SN143" s="73" t="str">
        <f t="shared" si="96"/>
        <v>47Added Service #2:List staff by title based on FTE allocation assigned to the new service13</v>
      </c>
      <c r="SO143" s="168">
        <f>IF(ST$266=Equivalencies!$AE$23,'Site 47'!$C141,HLOOKUP(CONCATENATE(SP$2,SO$1),$B$3:$UUU$272,ROW($J143)-2,FALSE))</f>
        <v>0</v>
      </c>
      <c r="SP143" s="168" t="e">
        <f>IF($S$264=Equivalencies!$AE$23,#REF!,HLOOKUP(CONCATENATE($O$2,SP$1),$B$3:$UUU$272,ROW(#REF!)-2,FALSE))</f>
        <v>#REF!</v>
      </c>
      <c r="SQ143" s="168" t="e">
        <f>IF($S$264=Equivalencies!$AE$23,#REF!,HLOOKUP(CONCATENATE($O$2,SQ$1),$B$3:$UUU$272,ROW(SM143)-2,FALSE))</f>
        <v>#REF!</v>
      </c>
      <c r="SR143" s="81">
        <f>IF(ST$266=Equivalencies!$AE$23,'Site 47'!$F141,HLOOKUP(CONCATENATE(SP$2,SR$1),$B$3:$UUU$272,ROW($M143)-2,FALSE))</f>
        <v>0</v>
      </c>
      <c r="SS143" s="81">
        <f>IF(ST$266=Equivalencies!$AE$23,'Site 47'!$G141,HLOOKUP(CONCATENATE(SP$2,SS$1),$B$3:$UUU$272,ROW($N143)-2,FALSE))</f>
        <v>0</v>
      </c>
      <c r="ST143" s="81">
        <f>IF(ST$266=Equivalencies!$AE$23,'Site 47'!$H141,HLOOKUP(CONCATENATE(SP$2,ST$1),$B$3:$UUU$272,ROW($O143)-2,FALSE))</f>
        <v>0</v>
      </c>
      <c r="SU143" s="40"/>
      <c r="SV143" s="40"/>
      <c r="SW143" s="40"/>
      <c r="SX143" s="72"/>
      <c r="SY143" s="73" t="str">
        <f t="shared" si="97"/>
        <v>48Added Service #2:List staff by title based on FTE allocation assigned to the new service13</v>
      </c>
      <c r="SZ143" s="168">
        <f>IF(TE$266=Equivalencies!$AE$23,'Site 48'!$C141,HLOOKUP(CONCATENATE(TA$2,SZ$1),$B$3:$UUU$272,ROW($J143)-2,FALSE))</f>
        <v>0</v>
      </c>
      <c r="TA143" s="168" t="e">
        <f>IF($S$264=Equivalencies!$AE$23,#REF!,HLOOKUP(CONCATENATE($O$2,TA$1),$B$3:$UUU$272,ROW(#REF!)-2,FALSE))</f>
        <v>#REF!</v>
      </c>
      <c r="TB143" s="168" t="e">
        <f>IF($S$264=Equivalencies!$AE$23,#REF!,HLOOKUP(CONCATENATE($O$2,TB$1),$B$3:$UUU$272,ROW(SX143)-2,FALSE))</f>
        <v>#REF!</v>
      </c>
      <c r="TC143" s="81">
        <f>IF(TE$266=Equivalencies!$AE$23,'Site 48'!$F141,HLOOKUP(CONCATENATE(TA$2,TC$1),$B$3:$UUU$272,ROW($M143)-2,FALSE))</f>
        <v>0</v>
      </c>
      <c r="TD143" s="81">
        <f>IF(TE$266=Equivalencies!$AE$23,'Site 48'!$G141,HLOOKUP(CONCATENATE(TA$2,TD$1),$B$3:$UUU$272,ROW($N143)-2,FALSE))</f>
        <v>0</v>
      </c>
      <c r="TE143" s="81">
        <f>IF(TE$266=Equivalencies!$AE$23,'Site 48'!$H141,HLOOKUP(CONCATENATE(TA$2,TE$1),$B$3:$UUU$272,ROW($O143)-2,FALSE))</f>
        <v>0</v>
      </c>
      <c r="TF143" s="40"/>
      <c r="TG143" s="40"/>
      <c r="TH143" s="40"/>
      <c r="TI143" s="72"/>
      <c r="TJ143" s="73" t="str">
        <f t="shared" si="98"/>
        <v>49Added Service #2:List staff by title based on FTE allocation assigned to the new service13</v>
      </c>
      <c r="TK143" s="168">
        <f>IF(TP$266=Equivalencies!$AE$23,'Site 49'!$C141,HLOOKUP(CONCATENATE(TL$2,TK$1),$B$3:$UUU$272,ROW($J143)-2,FALSE))</f>
        <v>0</v>
      </c>
      <c r="TL143" s="168" t="e">
        <f>IF($S$264=Equivalencies!$AE$23,#REF!,HLOOKUP(CONCATENATE($O$2,TL$1),$B$3:$UUU$272,ROW(#REF!)-2,FALSE))</f>
        <v>#REF!</v>
      </c>
      <c r="TM143" s="168" t="e">
        <f>IF($S$264=Equivalencies!$AE$23,#REF!,HLOOKUP(CONCATENATE($O$2,TM$1),$B$3:$UUU$272,ROW(TI143)-2,FALSE))</f>
        <v>#REF!</v>
      </c>
      <c r="TN143" s="81">
        <f>IF(TP$266=Equivalencies!$AE$23,'Site 49'!$F141,HLOOKUP(CONCATENATE(TL$2,TN$1),$B$3:$UUU$272,ROW($M143)-2,FALSE))</f>
        <v>0</v>
      </c>
      <c r="TO143" s="81">
        <f>IF(TP$266=Equivalencies!$AE$23,'Site 49'!$G141,HLOOKUP(CONCATENATE(TL$2,TO$1),$B$3:$UUU$272,ROW($N143)-2,FALSE))</f>
        <v>0</v>
      </c>
      <c r="TP143" s="81">
        <f>IF(TP$266=Equivalencies!$AE$23,'Site 49'!$H141,HLOOKUP(CONCATENATE(TL$2,TP$1),$B$3:$UUU$272,ROW($O143)-2,FALSE))</f>
        <v>0</v>
      </c>
      <c r="TQ143" s="40"/>
      <c r="TR143" s="40"/>
      <c r="TS143" s="40"/>
      <c r="TT143" s="72"/>
      <c r="TU143" s="73" t="str">
        <f t="shared" si="99"/>
        <v>50Added Service #2:List staff by title based on FTE allocation assigned to the new service13</v>
      </c>
      <c r="TV143" s="168">
        <f>IF(UA$266=Equivalencies!$AE$23,'Site 50'!$C141,HLOOKUP(CONCATENATE(TW$2,TV$1),$B$3:$UUU$272,ROW($J143)-2,FALSE))</f>
        <v>0</v>
      </c>
      <c r="TW143" s="168" t="e">
        <f>IF($S$264=Equivalencies!$AE$23,#REF!,HLOOKUP(CONCATENATE($O$2,TW$1),$B$3:$UUU$272,ROW(#REF!)-2,FALSE))</f>
        <v>#REF!</v>
      </c>
      <c r="TX143" s="168" t="e">
        <f>IF($S$264=Equivalencies!$AE$23,#REF!,HLOOKUP(CONCATENATE($O$2,TX$1),$B$3:$UUU$272,ROW(TT143)-2,FALSE))</f>
        <v>#REF!</v>
      </c>
      <c r="TY143" s="81">
        <f>IF(UA$266=Equivalencies!$AE$23,'Site 50'!$F141,HLOOKUP(CONCATENATE(TW$2,TY$1),$B$3:$UUU$272,ROW($M143)-2,FALSE))</f>
        <v>0</v>
      </c>
      <c r="TZ143" s="81">
        <f>IF(UA$266=Equivalencies!$AE$23,'Site 50'!$G141,HLOOKUP(CONCATENATE(TW$2,TZ$1),$B$3:$UUU$272,ROW($N143)-2,FALSE))</f>
        <v>0</v>
      </c>
      <c r="UA143" s="81">
        <f>IF(UA$266=Equivalencies!$AE$23,'Site 50'!$H141,HLOOKUP(CONCATENATE(TW$2,UA$1),$B$3:$UUU$272,ROW($O143)-2,FALSE))</f>
        <v>0</v>
      </c>
      <c r="UB143" s="40"/>
      <c r="UC143" s="40"/>
      <c r="UD143" s="40"/>
      <c r="UE143" s="72"/>
    </row>
    <row r="144" spans="1:551" x14ac:dyDescent="0.25">
      <c r="A144" s="75">
        <v>14</v>
      </c>
      <c r="B144" s="73" t="str">
        <f t="shared" si="50"/>
        <v>1Added Service #2:List staff by title based on FTE allocation assigned to the new service14</v>
      </c>
      <c r="C144" s="168">
        <f>IF(H$266=Equivalencies!$AE$23,'Site 1'!$C142,HLOOKUP(CONCATENATE(D$2,C$1),$B$3:$UUU$272,ROW($J144)-2,FALSE))</f>
        <v>0</v>
      </c>
      <c r="D144" s="168" t="e">
        <f>IF($S$264=Equivalencies!$AE$23,#REF!,HLOOKUP(CONCATENATE($O$2,D$1),$B$3:$UUU$272,ROW(#REF!)-2,FALSE))</f>
        <v>#REF!</v>
      </c>
      <c r="E144" s="168" t="e">
        <f>IF($S$264=Equivalencies!$AE$23,#REF!,HLOOKUP(CONCATENATE($O$2,E$1),$B$3:$UUU$272,ROW(A144)-2,FALSE))</f>
        <v>#REF!</v>
      </c>
      <c r="F144" s="81">
        <f>IF(H$266=Equivalencies!$AE$23,'Site 1'!$F142,HLOOKUP(CONCATENATE(D$2,F$1),$B$3:$UUU$272,ROW($M144)-2,FALSE))</f>
        <v>0</v>
      </c>
      <c r="G144" s="81">
        <f>IF(H$266=Equivalencies!$AE$23,'Site 1'!$G142,HLOOKUP(CONCATENATE(D$2,G$1),$B$3:$UUU$272,ROW($N144)-2,FALSE))</f>
        <v>0</v>
      </c>
      <c r="H144" s="81">
        <f>IF(H$266=Equivalencies!$AE$23,'Site 1'!$H142,HLOOKUP(CONCATENATE(D$2,H$1),$B$3:$UUU$272,ROW($O144)-2,FALSE))</f>
        <v>0</v>
      </c>
      <c r="I144" s="40"/>
      <c r="J144" s="40"/>
      <c r="K144" s="40"/>
      <c r="L144" s="72"/>
      <c r="M144" s="73" t="str">
        <f t="shared" si="51"/>
        <v>2Added Service #2:List staff by title based on FTE allocation assigned to the new service14</v>
      </c>
      <c r="N144" s="168">
        <f>IF(S$266=Equivalencies!$AE$23,'Site 2'!$C142,HLOOKUP(CONCATENATE(O$2,N$1),$B$3:$UUU$272,ROW($J144)-2,FALSE))</f>
        <v>0</v>
      </c>
      <c r="O144" s="168" t="e">
        <f>IF($S$264=Equivalencies!$AE$23,#REF!,HLOOKUP(CONCATENATE($O$2,O$1),$B$3:$UUU$272,ROW(#REF!)-2,FALSE))</f>
        <v>#REF!</v>
      </c>
      <c r="P144" s="168" t="e">
        <f>IF($S$264=Equivalencies!$AE$23,#REF!,HLOOKUP(CONCATENATE($O$2,P$1),$B$3:$UUU$272,ROW(L144)-2,FALSE))</f>
        <v>#REF!</v>
      </c>
      <c r="Q144" s="81">
        <f>IF(S$266=Equivalencies!$AE$23,'Site 2'!$F142,HLOOKUP(CONCATENATE(O$2,Q$1),$B$3:$UUU$272,ROW($M144)-2,FALSE))</f>
        <v>0</v>
      </c>
      <c r="R144" s="81">
        <f>IF(S$266=Equivalencies!$AE$23,'Site 2'!$G142,HLOOKUP(CONCATENATE(O$2,R$1),$B$3:$UUU$272,ROW($N144)-2,FALSE))</f>
        <v>0</v>
      </c>
      <c r="S144" s="81">
        <f>IF(S$266=Equivalencies!$AE$23,'Site 2'!$H142,HLOOKUP(CONCATENATE(O$2,S$1),$B$3:$UUU$272,ROW($O144)-2,FALSE))</f>
        <v>0</v>
      </c>
      <c r="T144" s="40"/>
      <c r="U144" s="40"/>
      <c r="V144" s="40"/>
      <c r="W144" s="72"/>
      <c r="X144" s="73" t="str">
        <f t="shared" si="52"/>
        <v>3Added Service #2:List staff by title based on FTE allocation assigned to the new service14</v>
      </c>
      <c r="Y144" s="168">
        <f>IF(AD$266=Equivalencies!$AE$23,'Site 3'!$C142,HLOOKUP(CONCATENATE(Z$2,Y$1),$B$3:$UUU$272,ROW($J144)-2,FALSE))</f>
        <v>0</v>
      </c>
      <c r="Z144" s="168" t="e">
        <f>IF($S$264=Equivalencies!$AE$23,#REF!,HLOOKUP(CONCATENATE($O$2,Z$1),$B$3:$UUU$272,ROW(#REF!)-2,FALSE))</f>
        <v>#REF!</v>
      </c>
      <c r="AA144" s="168" t="e">
        <f>IF($S$264=Equivalencies!$AE$23,#REF!,HLOOKUP(CONCATENATE($O$2,AA$1),$B$3:$UUU$272,ROW(W144)-2,FALSE))</f>
        <v>#REF!</v>
      </c>
      <c r="AB144" s="81">
        <f>IF(AD$266=Equivalencies!$AE$23,'Site 3'!$F142,HLOOKUP(CONCATENATE(Z$2,AB$1),$B$3:$UUU$272,ROW($M144)-2,FALSE))</f>
        <v>0</v>
      </c>
      <c r="AC144" s="81">
        <f>IF(AD$266=Equivalencies!$AE$23,'Site 3'!$G142,HLOOKUP(CONCATENATE(Z$2,AC$1),$B$3:$UUU$272,ROW($N144)-2,FALSE))</f>
        <v>0</v>
      </c>
      <c r="AD144" s="81">
        <f>IF(AD$266=Equivalencies!$AE$23,'Site 3'!$H142,HLOOKUP(CONCATENATE(Z$2,AD$1),$B$3:$UUU$272,ROW($O144)-2,FALSE))</f>
        <v>0</v>
      </c>
      <c r="AE144" s="40"/>
      <c r="AF144" s="40"/>
      <c r="AG144" s="40"/>
      <c r="AH144" s="72"/>
      <c r="AI144" s="73" t="str">
        <f t="shared" si="53"/>
        <v>4Added Service #2:List staff by title based on FTE allocation assigned to the new service14</v>
      </c>
      <c r="AJ144" s="168">
        <f>IF(AO$266=Equivalencies!$AE$23,'Site 4'!$C142,HLOOKUP(CONCATENATE(AK$2,AJ$1),$B$3:$UUU$272,ROW($J144)-2,FALSE))</f>
        <v>0</v>
      </c>
      <c r="AK144" s="168" t="e">
        <f>IF($S$264=Equivalencies!$AE$23,#REF!,HLOOKUP(CONCATENATE($O$2,AK$1),$B$3:$UUU$272,ROW(#REF!)-2,FALSE))</f>
        <v>#REF!</v>
      </c>
      <c r="AL144" s="168" t="e">
        <f>IF($S$264=Equivalencies!$AE$23,#REF!,HLOOKUP(CONCATENATE($O$2,AL$1),$B$3:$UUU$272,ROW(AH144)-2,FALSE))</f>
        <v>#REF!</v>
      </c>
      <c r="AM144" s="81">
        <f>IF(AO$266=Equivalencies!$AE$23,'Site 4'!$F142,HLOOKUP(CONCATENATE(AK$2,AM$1),$B$3:$UUU$272,ROW($M144)-2,FALSE))</f>
        <v>0</v>
      </c>
      <c r="AN144" s="81">
        <f>IF(AO$266=Equivalencies!$AE$23,'Site 4'!$G142,HLOOKUP(CONCATENATE(AK$2,AN$1),$B$3:$UUU$272,ROW($N144)-2,FALSE))</f>
        <v>0</v>
      </c>
      <c r="AO144" s="81">
        <f>IF(AO$266=Equivalencies!$AE$23,'Site 4'!$H142,HLOOKUP(CONCATENATE(AK$2,AO$1),$B$3:$UUU$272,ROW($O144)-2,FALSE))</f>
        <v>0</v>
      </c>
      <c r="AP144" s="40"/>
      <c r="AQ144" s="40"/>
      <c r="AR144" s="40"/>
      <c r="AS144" s="72"/>
      <c r="AT144" s="73" t="str">
        <f t="shared" si="54"/>
        <v>5Added Service #2:List staff by title based on FTE allocation assigned to the new service14</v>
      </c>
      <c r="AU144" s="168">
        <f>IF(AZ$266=Equivalencies!$AE$23,'Site 5'!$C142,HLOOKUP(CONCATENATE(AV$2,AU$1),$B$3:$UUU$272,ROW($J144)-2,FALSE))</f>
        <v>0</v>
      </c>
      <c r="AV144" s="168" t="e">
        <f>IF($S$264=Equivalencies!$AE$23,#REF!,HLOOKUP(CONCATENATE($O$2,AV$1),$B$3:$UUU$272,ROW(#REF!)-2,FALSE))</f>
        <v>#REF!</v>
      </c>
      <c r="AW144" s="168" t="e">
        <f>IF($S$264=Equivalencies!$AE$23,#REF!,HLOOKUP(CONCATENATE($O$2,AW$1),$B$3:$UUU$272,ROW(AS144)-2,FALSE))</f>
        <v>#REF!</v>
      </c>
      <c r="AX144" s="81">
        <f>IF(AZ$266=Equivalencies!$AE$23,'Site 5'!$F142,HLOOKUP(CONCATENATE(AV$2,AX$1),$B$3:$UUU$272,ROW($M144)-2,FALSE))</f>
        <v>0</v>
      </c>
      <c r="AY144" s="81">
        <f>IF(AZ$266=Equivalencies!$AE$23,'Site 5'!$G142,HLOOKUP(CONCATENATE(AV$2,AY$1),$B$3:$UUU$272,ROW($N144)-2,FALSE))</f>
        <v>0</v>
      </c>
      <c r="AZ144" s="81">
        <f>IF(AZ$266=Equivalencies!$AE$23,'Site 5'!$H142,HLOOKUP(CONCATENATE(AV$2,AZ$1),$B$3:$UUU$272,ROW($O144)-2,FALSE))</f>
        <v>0</v>
      </c>
      <c r="BA144" s="40"/>
      <c r="BB144" s="40"/>
      <c r="BC144" s="40"/>
      <c r="BD144" s="72"/>
      <c r="BE144" s="73" t="str">
        <f t="shared" si="55"/>
        <v>6Added Service #2:List staff by title based on FTE allocation assigned to the new service14</v>
      </c>
      <c r="BF144" s="168">
        <f>IF(BK$266=Equivalencies!$AE$23,'Site 6'!$C142,HLOOKUP(CONCATENATE(BG$2,BF$1),$B$3:$UUU$272,ROW($J144)-2,FALSE))</f>
        <v>0</v>
      </c>
      <c r="BG144" s="168" t="e">
        <f>IF($S$264=Equivalencies!$AE$23,#REF!,HLOOKUP(CONCATENATE($O$2,BG$1),$B$3:$UUU$272,ROW(#REF!)-2,FALSE))</f>
        <v>#REF!</v>
      </c>
      <c r="BH144" s="168" t="e">
        <f>IF($S$264=Equivalencies!$AE$23,#REF!,HLOOKUP(CONCATENATE($O$2,BH$1),$B$3:$UUU$272,ROW(BD144)-2,FALSE))</f>
        <v>#REF!</v>
      </c>
      <c r="BI144" s="81">
        <f>IF(BK$266=Equivalencies!$AE$23,'Site 6'!$F142,HLOOKUP(CONCATENATE(BG$2,BI$1),$B$3:$UUU$272,ROW($M144)-2,FALSE))</f>
        <v>0</v>
      </c>
      <c r="BJ144" s="81">
        <f>IF(BK$266=Equivalencies!$AE$23,'Site 6'!$G142,HLOOKUP(CONCATENATE(BG$2,BJ$1),$B$3:$UUU$272,ROW($N144)-2,FALSE))</f>
        <v>0</v>
      </c>
      <c r="BK144" s="81">
        <f>IF(BK$266=Equivalencies!$AE$23,'Site 6'!$H142,HLOOKUP(CONCATENATE(BG$2,BK$1),$B$3:$UUU$272,ROW($O144)-2,FALSE))</f>
        <v>0</v>
      </c>
      <c r="BL144" s="40"/>
      <c r="BM144" s="40"/>
      <c r="BN144" s="40"/>
      <c r="BO144" s="72"/>
      <c r="BP144" s="73" t="str">
        <f t="shared" si="56"/>
        <v>7Added Service #2:List staff by title based on FTE allocation assigned to the new service14</v>
      </c>
      <c r="BQ144" s="168">
        <f>IF(BV$266=Equivalencies!$AE$23,'Site 7'!$C142,HLOOKUP(CONCATENATE(BR$2,BQ$1),$B$3:$UUU$272,ROW($J144)-2,FALSE))</f>
        <v>0</v>
      </c>
      <c r="BR144" s="168" t="e">
        <f>IF($S$264=Equivalencies!$AE$23,#REF!,HLOOKUP(CONCATENATE($O$2,BR$1),$B$3:$UUU$272,ROW(#REF!)-2,FALSE))</f>
        <v>#REF!</v>
      </c>
      <c r="BS144" s="168" t="e">
        <f>IF($S$264=Equivalencies!$AE$23,#REF!,HLOOKUP(CONCATENATE($O$2,BS$1),$B$3:$UUU$272,ROW(BO144)-2,FALSE))</f>
        <v>#REF!</v>
      </c>
      <c r="BT144" s="81">
        <f>IF(BV$266=Equivalencies!$AE$23,'Site 7'!$F142,HLOOKUP(CONCATENATE(BR$2,BT$1),$B$3:$UUU$272,ROW($M144)-2,FALSE))</f>
        <v>0</v>
      </c>
      <c r="BU144" s="81">
        <f>IF(BV$266=Equivalencies!$AE$23,'Site 7'!$G142,HLOOKUP(CONCATENATE(BR$2,BU$1),$B$3:$UUU$272,ROW($N144)-2,FALSE))</f>
        <v>0</v>
      </c>
      <c r="BV144" s="81">
        <f>IF(BV$266=Equivalencies!$AE$23,'Site 7'!$H142,HLOOKUP(CONCATENATE(BR$2,BV$1),$B$3:$UUU$272,ROW($O144)-2,FALSE))</f>
        <v>0</v>
      </c>
      <c r="BW144" s="40"/>
      <c r="BX144" s="40"/>
      <c r="BY144" s="40"/>
      <c r="BZ144" s="72"/>
      <c r="CA144" s="73" t="str">
        <f t="shared" si="57"/>
        <v>8Added Service #2:List staff by title based on FTE allocation assigned to the new service14</v>
      </c>
      <c r="CB144" s="168">
        <f>IF(CG$266=Equivalencies!$AE$23,'Site 8'!$C142,HLOOKUP(CONCATENATE(CC$2,CB$1),$B$3:$UUU$272,ROW($J144)-2,FALSE))</f>
        <v>0</v>
      </c>
      <c r="CC144" s="168" t="e">
        <f>IF($S$264=Equivalencies!$AE$23,#REF!,HLOOKUP(CONCATENATE($O$2,CC$1),$B$3:$UUU$272,ROW(#REF!)-2,FALSE))</f>
        <v>#REF!</v>
      </c>
      <c r="CD144" s="168" t="e">
        <f>IF($S$264=Equivalencies!$AE$23,#REF!,HLOOKUP(CONCATENATE($O$2,CD$1),$B$3:$UUU$272,ROW(BZ144)-2,FALSE))</f>
        <v>#REF!</v>
      </c>
      <c r="CE144" s="81">
        <f>IF(CG$266=Equivalencies!$AE$23,'Site 8'!$F142,HLOOKUP(CONCATENATE(CC$2,CE$1),$B$3:$UUU$272,ROW($M144)-2,FALSE))</f>
        <v>0</v>
      </c>
      <c r="CF144" s="81">
        <f>IF(CG$266=Equivalencies!$AE$23,'Site 8'!$G142,HLOOKUP(CONCATENATE(CC$2,CF$1),$B$3:$UUU$272,ROW($N144)-2,FALSE))</f>
        <v>0</v>
      </c>
      <c r="CG144" s="81">
        <f>IF(CG$266=Equivalencies!$AE$23,'Site 8'!$H142,HLOOKUP(CONCATENATE(CC$2,CG$1),$B$3:$UUU$272,ROW($O144)-2,FALSE))</f>
        <v>0</v>
      </c>
      <c r="CH144" s="40"/>
      <c r="CI144" s="40"/>
      <c r="CJ144" s="40"/>
      <c r="CK144" s="72"/>
      <c r="CL144" s="73" t="str">
        <f t="shared" si="58"/>
        <v>9Added Service #2:List staff by title based on FTE allocation assigned to the new service14</v>
      </c>
      <c r="CM144" s="168">
        <f>IF(CR$266=Equivalencies!$AE$23,'Site 9'!$C142,HLOOKUP(CONCATENATE(CN$2,CM$1),$B$3:$UUU$272,ROW($J144)-2,FALSE))</f>
        <v>0</v>
      </c>
      <c r="CN144" s="168" t="e">
        <f>IF($S$264=Equivalencies!$AE$23,#REF!,HLOOKUP(CONCATENATE($O$2,CN$1),$B$3:$UUU$272,ROW(#REF!)-2,FALSE))</f>
        <v>#REF!</v>
      </c>
      <c r="CO144" s="168" t="e">
        <f>IF($S$264=Equivalencies!$AE$23,#REF!,HLOOKUP(CONCATENATE($O$2,CO$1),$B$3:$UUU$272,ROW(CK144)-2,FALSE))</f>
        <v>#REF!</v>
      </c>
      <c r="CP144" s="81">
        <f>IF(CR$266=Equivalencies!$AE$23,'Site 9'!$F142,HLOOKUP(CONCATENATE(CN$2,CP$1),$B$3:$UUU$272,ROW($M144)-2,FALSE))</f>
        <v>0</v>
      </c>
      <c r="CQ144" s="81">
        <f>IF(CR$266=Equivalencies!$AE$23,'Site 9'!$G142,HLOOKUP(CONCATENATE(CN$2,CQ$1),$B$3:$UUU$272,ROW($N144)-2,FALSE))</f>
        <v>0</v>
      </c>
      <c r="CR144" s="81">
        <f>IF(CR$266=Equivalencies!$AE$23,'Site 9'!$H142,HLOOKUP(CONCATENATE(CN$2,CR$1),$B$3:$UUU$272,ROW($O144)-2,FALSE))</f>
        <v>0</v>
      </c>
      <c r="CS144" s="40"/>
      <c r="CT144" s="40"/>
      <c r="CU144" s="40"/>
      <c r="CV144" s="72"/>
      <c r="CW144" s="73" t="str">
        <f t="shared" si="59"/>
        <v>10Added Service #2:List staff by title based on FTE allocation assigned to the new service14</v>
      </c>
      <c r="CX144" s="168">
        <f>IF(DC$266=Equivalencies!$AE$23,'Site 10'!$C142,HLOOKUP(CONCATENATE(CY$2,CX$1),$B$3:$UUU$272,ROW($J144)-2,FALSE))</f>
        <v>0</v>
      </c>
      <c r="CY144" s="168" t="e">
        <f>IF($S$264=Equivalencies!$AE$23,#REF!,HLOOKUP(CONCATENATE($O$2,CY$1),$B$3:$UUU$272,ROW(#REF!)-2,FALSE))</f>
        <v>#REF!</v>
      </c>
      <c r="CZ144" s="168" t="e">
        <f>IF($S$264=Equivalencies!$AE$23,#REF!,HLOOKUP(CONCATENATE($O$2,CZ$1),$B$3:$UUU$272,ROW(CV144)-2,FALSE))</f>
        <v>#REF!</v>
      </c>
      <c r="DA144" s="81">
        <f>IF(DC$266=Equivalencies!$AE$23,'Site 10'!$F142,HLOOKUP(CONCATENATE(CY$2,DA$1),$B$3:$UUU$272,ROW($M144)-2,FALSE))</f>
        <v>0</v>
      </c>
      <c r="DB144" s="81">
        <f>IF(DC$266=Equivalencies!$AE$23,'Site 10'!$G142,HLOOKUP(CONCATENATE(CY$2,DB$1),$B$3:$UUU$272,ROW($N144)-2,FALSE))</f>
        <v>0</v>
      </c>
      <c r="DC144" s="81">
        <f>IF(DC$266=Equivalencies!$AE$23,'Site 10'!$H142,HLOOKUP(CONCATENATE(CY$2,DC$1),$B$3:$UUU$272,ROW($O144)-2,FALSE))</f>
        <v>0</v>
      </c>
      <c r="DD144" s="40"/>
      <c r="DE144" s="40"/>
      <c r="DF144" s="40"/>
      <c r="DG144" s="72"/>
      <c r="DH144" s="73" t="str">
        <f t="shared" si="60"/>
        <v>11Added Service #2:List staff by title based on FTE allocation assigned to the new service14</v>
      </c>
      <c r="DI144" s="168">
        <f>IF(DN$266=Equivalencies!$AE$23,'Site 11'!$C142,HLOOKUP(CONCATENATE(DJ$2,DI$1),$B$3:$UUU$272,ROW($J144)-2,FALSE))</f>
        <v>0</v>
      </c>
      <c r="DJ144" s="168" t="e">
        <f>IF($S$264=Equivalencies!$AE$23,#REF!,HLOOKUP(CONCATENATE($O$2,DJ$1),$B$3:$UUU$272,ROW(#REF!)-2,FALSE))</f>
        <v>#REF!</v>
      </c>
      <c r="DK144" s="168" t="e">
        <f>IF($S$264=Equivalencies!$AE$23,#REF!,HLOOKUP(CONCATENATE($O$2,DK$1),$B$3:$UUU$272,ROW(DG144)-2,FALSE))</f>
        <v>#REF!</v>
      </c>
      <c r="DL144" s="81">
        <f>IF(DN$266=Equivalencies!$AE$23,'Site 11'!$F142,HLOOKUP(CONCATENATE(DJ$2,DL$1),$B$3:$UUU$272,ROW($M144)-2,FALSE))</f>
        <v>0</v>
      </c>
      <c r="DM144" s="81">
        <f>IF(DN$266=Equivalencies!$AE$23,'Site 11'!$G142,HLOOKUP(CONCATENATE(DJ$2,DM$1),$B$3:$UUU$272,ROW($N144)-2,FALSE))</f>
        <v>0</v>
      </c>
      <c r="DN144" s="81">
        <f>IF(DN$266=Equivalencies!$AE$23,'Site 11'!$H142,HLOOKUP(CONCATENATE(DJ$2,DN$1),$B$3:$UUU$272,ROW($O144)-2,FALSE))</f>
        <v>0</v>
      </c>
      <c r="DO144" s="40"/>
      <c r="DP144" s="40"/>
      <c r="DQ144" s="40"/>
      <c r="DR144" s="72"/>
      <c r="DS144" s="73" t="str">
        <f t="shared" si="61"/>
        <v>12Added Service #2:List staff by title based on FTE allocation assigned to the new service14</v>
      </c>
      <c r="DT144" s="168">
        <f>IF(DY$266=Equivalencies!$AE$23,'Site 12'!$C142,HLOOKUP(CONCATENATE(DU$2,DT$1),$B$3:$UUU$272,ROW($J144)-2,FALSE))</f>
        <v>0</v>
      </c>
      <c r="DU144" s="168" t="e">
        <f>IF($S$264=Equivalencies!$AE$23,#REF!,HLOOKUP(CONCATENATE($O$2,DU$1),$B$3:$UUU$272,ROW(#REF!)-2,FALSE))</f>
        <v>#REF!</v>
      </c>
      <c r="DV144" s="168" t="e">
        <f>IF($S$264=Equivalencies!$AE$23,#REF!,HLOOKUP(CONCATENATE($O$2,DV$1),$B$3:$UUU$272,ROW(DR144)-2,FALSE))</f>
        <v>#REF!</v>
      </c>
      <c r="DW144" s="81">
        <f>IF(DY$266=Equivalencies!$AE$23,'Site 12'!$F142,HLOOKUP(CONCATENATE(DU$2,DW$1),$B$3:$UUU$272,ROW($M144)-2,FALSE))</f>
        <v>0</v>
      </c>
      <c r="DX144" s="81">
        <f>IF(DY$266=Equivalencies!$AE$23,'Site 12'!$G142,HLOOKUP(CONCATENATE(DU$2,DX$1),$B$3:$UUU$272,ROW($N144)-2,FALSE))</f>
        <v>0</v>
      </c>
      <c r="DY144" s="81">
        <f>IF(DY$266=Equivalencies!$AE$23,'Site 12'!$H142,HLOOKUP(CONCATENATE(DU$2,DY$1),$B$3:$UUU$272,ROW($O144)-2,FALSE))</f>
        <v>0</v>
      </c>
      <c r="DZ144" s="40"/>
      <c r="EA144" s="40"/>
      <c r="EB144" s="40"/>
      <c r="EC144" s="72"/>
      <c r="ED144" s="73" t="str">
        <f t="shared" si="62"/>
        <v>13Added Service #2:List staff by title based on FTE allocation assigned to the new service14</v>
      </c>
      <c r="EE144" s="168">
        <f>IF(EJ$266=Equivalencies!$AE$23,'Site 13'!$C142,HLOOKUP(CONCATENATE(EF$2,EE$1),$B$3:$UUU$272,ROW($J144)-2,FALSE))</f>
        <v>0</v>
      </c>
      <c r="EF144" s="168" t="e">
        <f>IF($S$264=Equivalencies!$AE$23,#REF!,HLOOKUP(CONCATENATE($O$2,EF$1),$B$3:$UUU$272,ROW(#REF!)-2,FALSE))</f>
        <v>#REF!</v>
      </c>
      <c r="EG144" s="168" t="e">
        <f>IF($S$264=Equivalencies!$AE$23,#REF!,HLOOKUP(CONCATENATE($O$2,EG$1),$B$3:$UUU$272,ROW(EC144)-2,FALSE))</f>
        <v>#REF!</v>
      </c>
      <c r="EH144" s="81">
        <f>IF(EJ$266=Equivalencies!$AE$23,'Site 13'!$F142,HLOOKUP(CONCATENATE(EF$2,EH$1),$B$3:$UUU$272,ROW($M144)-2,FALSE))</f>
        <v>0</v>
      </c>
      <c r="EI144" s="81">
        <f>IF(EJ$266=Equivalencies!$AE$23,'Site 13'!$G142,HLOOKUP(CONCATENATE(EF$2,EI$1),$B$3:$UUU$272,ROW($N144)-2,FALSE))</f>
        <v>0</v>
      </c>
      <c r="EJ144" s="81">
        <f>IF(EJ$266=Equivalencies!$AE$23,'Site 13'!$H142,HLOOKUP(CONCATENATE(EF$2,EJ$1),$B$3:$UUU$272,ROW($O144)-2,FALSE))</f>
        <v>0</v>
      </c>
      <c r="EK144" s="40"/>
      <c r="EL144" s="40"/>
      <c r="EM144" s="40"/>
      <c r="EN144" s="72"/>
      <c r="EO144" s="73" t="str">
        <f t="shared" si="63"/>
        <v>14Added Service #2:List staff by title based on FTE allocation assigned to the new service14</v>
      </c>
      <c r="EP144" s="168">
        <f>IF(EU$266=Equivalencies!$AE$23,'Site 14'!$C142,HLOOKUP(CONCATENATE(EQ$2,EP$1),$B$3:$UUU$272,ROW($J144)-2,FALSE))</f>
        <v>0</v>
      </c>
      <c r="EQ144" s="168" t="e">
        <f>IF($S$264=Equivalencies!$AE$23,#REF!,HLOOKUP(CONCATENATE($O$2,EQ$1),$B$3:$UUU$272,ROW(#REF!)-2,FALSE))</f>
        <v>#REF!</v>
      </c>
      <c r="ER144" s="168" t="e">
        <f>IF($S$264=Equivalencies!$AE$23,#REF!,HLOOKUP(CONCATENATE($O$2,ER$1),$B$3:$UUU$272,ROW(EN144)-2,FALSE))</f>
        <v>#REF!</v>
      </c>
      <c r="ES144" s="81">
        <f>IF(EU$266=Equivalencies!$AE$23,'Site 14'!$F142,HLOOKUP(CONCATENATE(EQ$2,ES$1),$B$3:$UUU$272,ROW($M144)-2,FALSE))</f>
        <v>0</v>
      </c>
      <c r="ET144" s="81">
        <f>IF(EU$266=Equivalencies!$AE$23,'Site 14'!$G142,HLOOKUP(CONCATENATE(EQ$2,ET$1),$B$3:$UUU$272,ROW($N144)-2,FALSE))</f>
        <v>0</v>
      </c>
      <c r="EU144" s="81">
        <f>IF(EU$266=Equivalencies!$AE$23,'Site 14'!$H142,HLOOKUP(CONCATENATE(EQ$2,EU$1),$B$3:$UUU$272,ROW($O144)-2,FALSE))</f>
        <v>0</v>
      </c>
      <c r="EV144" s="40"/>
      <c r="EW144" s="40"/>
      <c r="EX144" s="40"/>
      <c r="EY144" s="72"/>
      <c r="EZ144" s="73" t="str">
        <f t="shared" si="64"/>
        <v>15Added Service #2:List staff by title based on FTE allocation assigned to the new service14</v>
      </c>
      <c r="FA144" s="168">
        <f>IF(FF$266=Equivalencies!$AE$23,'Site 15'!$C142,HLOOKUP(CONCATENATE(FB$2,FA$1),$B$3:$UUU$272,ROW($J144)-2,FALSE))</f>
        <v>0</v>
      </c>
      <c r="FB144" s="168" t="e">
        <f>IF($S$264=Equivalencies!$AE$23,#REF!,HLOOKUP(CONCATENATE($O$2,FB$1),$B$3:$UUU$272,ROW(#REF!)-2,FALSE))</f>
        <v>#REF!</v>
      </c>
      <c r="FC144" s="168" t="e">
        <f>IF($S$264=Equivalencies!$AE$23,#REF!,HLOOKUP(CONCATENATE($O$2,FC$1),$B$3:$UUU$272,ROW(EY144)-2,FALSE))</f>
        <v>#REF!</v>
      </c>
      <c r="FD144" s="81">
        <f>IF(FF$266=Equivalencies!$AE$23,'Site 15'!$F142,HLOOKUP(CONCATENATE(FB$2,FD$1),$B$3:$UUU$272,ROW($M144)-2,FALSE))</f>
        <v>0</v>
      </c>
      <c r="FE144" s="81">
        <f>IF(FF$266=Equivalencies!$AE$23,'Site 15'!$G142,HLOOKUP(CONCATENATE(FB$2,FE$1),$B$3:$UUU$272,ROW($N144)-2,FALSE))</f>
        <v>0</v>
      </c>
      <c r="FF144" s="81">
        <f>IF(FF$266=Equivalencies!$AE$23,'Site 15'!$H142,HLOOKUP(CONCATENATE(FB$2,FF$1),$B$3:$UUU$272,ROW($O144)-2,FALSE))</f>
        <v>0</v>
      </c>
      <c r="FG144" s="40"/>
      <c r="FH144" s="40"/>
      <c r="FI144" s="40"/>
      <c r="FJ144" s="72"/>
      <c r="FK144" s="73" t="str">
        <f t="shared" si="65"/>
        <v>16Added Service #2:List staff by title based on FTE allocation assigned to the new service14</v>
      </c>
      <c r="FL144" s="168">
        <f>IF(FQ$266=Equivalencies!$AE$23,'Site 16'!$C142,HLOOKUP(CONCATENATE(FM$2,FL$1),$B$3:$UUU$272,ROW($J144)-2,FALSE))</f>
        <v>0</v>
      </c>
      <c r="FM144" s="168" t="e">
        <f>IF($S$264=Equivalencies!$AE$23,#REF!,HLOOKUP(CONCATENATE($O$2,FM$1),$B$3:$UUU$272,ROW(#REF!)-2,FALSE))</f>
        <v>#REF!</v>
      </c>
      <c r="FN144" s="168" t="e">
        <f>IF($S$264=Equivalencies!$AE$23,#REF!,HLOOKUP(CONCATENATE($O$2,FN$1),$B$3:$UUU$272,ROW(FJ144)-2,FALSE))</f>
        <v>#REF!</v>
      </c>
      <c r="FO144" s="81">
        <f>IF(FQ$266=Equivalencies!$AE$23,'Site 16'!$F142,HLOOKUP(CONCATENATE(FM$2,FO$1),$B$3:$UUU$272,ROW($M144)-2,FALSE))</f>
        <v>0</v>
      </c>
      <c r="FP144" s="81">
        <f>IF(FQ$266=Equivalencies!$AE$23,'Site 16'!$G142,HLOOKUP(CONCATENATE(FM$2,FP$1),$B$3:$UUU$272,ROW($N144)-2,FALSE))</f>
        <v>0</v>
      </c>
      <c r="FQ144" s="81">
        <f>IF(FQ$266=Equivalencies!$AE$23,'Site 16'!$H142,HLOOKUP(CONCATENATE(FM$2,FQ$1),$B$3:$UUU$272,ROW($O144)-2,FALSE))</f>
        <v>0</v>
      </c>
      <c r="FR144" s="40"/>
      <c r="FS144" s="40"/>
      <c r="FT144" s="40"/>
      <c r="FU144" s="72"/>
      <c r="FV144" s="73" t="str">
        <f t="shared" si="66"/>
        <v>17Added Service #2:List staff by title based on FTE allocation assigned to the new service14</v>
      </c>
      <c r="FW144" s="168">
        <f>IF(GB$266=Equivalencies!$AE$23,'Site 17'!$C142,HLOOKUP(CONCATENATE(FX$2,FW$1),$B$3:$UUU$272,ROW($J144)-2,FALSE))</f>
        <v>0</v>
      </c>
      <c r="FX144" s="168" t="e">
        <f>IF($S$264=Equivalencies!$AE$23,#REF!,HLOOKUP(CONCATENATE($O$2,FX$1),$B$3:$UUU$272,ROW(#REF!)-2,FALSE))</f>
        <v>#REF!</v>
      </c>
      <c r="FY144" s="168" t="e">
        <f>IF($S$264=Equivalencies!$AE$23,#REF!,HLOOKUP(CONCATENATE($O$2,FY$1),$B$3:$UUU$272,ROW(FU144)-2,FALSE))</f>
        <v>#REF!</v>
      </c>
      <c r="FZ144" s="81">
        <f>IF(GB$266=Equivalencies!$AE$23,'Site 17'!$F142,HLOOKUP(CONCATENATE(FX$2,FZ$1),$B$3:$UUU$272,ROW($M144)-2,FALSE))</f>
        <v>0</v>
      </c>
      <c r="GA144" s="81">
        <f>IF(GB$266=Equivalencies!$AE$23,'Site 17'!$G142,HLOOKUP(CONCATENATE(FX$2,GA$1),$B$3:$UUU$272,ROW($N144)-2,FALSE))</f>
        <v>0</v>
      </c>
      <c r="GB144" s="81">
        <f>IF(GB$266=Equivalencies!$AE$23,'Site 17'!$H142,HLOOKUP(CONCATENATE(FX$2,GB$1),$B$3:$UUU$272,ROW($O144)-2,FALSE))</f>
        <v>0</v>
      </c>
      <c r="GC144" s="40"/>
      <c r="GD144" s="40"/>
      <c r="GE144" s="40"/>
      <c r="GF144" s="72"/>
      <c r="GG144" s="73" t="str">
        <f t="shared" si="67"/>
        <v>18Added Service #2:List staff by title based on FTE allocation assigned to the new service14</v>
      </c>
      <c r="GH144" s="168">
        <f>IF(GM$266=Equivalencies!$AE$23,'Site 18'!$C142,HLOOKUP(CONCATENATE(GI$2,GH$1),$B$3:$UUU$272,ROW($J144)-2,FALSE))</f>
        <v>0</v>
      </c>
      <c r="GI144" s="168" t="e">
        <f>IF($S$264=Equivalencies!$AE$23,#REF!,HLOOKUP(CONCATENATE($O$2,GI$1),$B$3:$UUU$272,ROW(#REF!)-2,FALSE))</f>
        <v>#REF!</v>
      </c>
      <c r="GJ144" s="168" t="e">
        <f>IF($S$264=Equivalencies!$AE$23,#REF!,HLOOKUP(CONCATENATE($O$2,GJ$1),$B$3:$UUU$272,ROW(GF144)-2,FALSE))</f>
        <v>#REF!</v>
      </c>
      <c r="GK144" s="81">
        <f>IF(GM$266=Equivalencies!$AE$23,'Site 18'!$F142,HLOOKUP(CONCATENATE(GI$2,GK$1),$B$3:$UUU$272,ROW($M144)-2,FALSE))</f>
        <v>0</v>
      </c>
      <c r="GL144" s="81">
        <f>IF(GM$266=Equivalencies!$AE$23,'Site 18'!$G142,HLOOKUP(CONCATENATE(GI$2,GL$1),$B$3:$UUU$272,ROW($N144)-2,FALSE))</f>
        <v>0</v>
      </c>
      <c r="GM144" s="81">
        <f>IF(GM$266=Equivalencies!$AE$23,'Site 18'!$H142,HLOOKUP(CONCATENATE(GI$2,GM$1),$B$3:$UUU$272,ROW($O144)-2,FALSE))</f>
        <v>0</v>
      </c>
      <c r="GN144" s="40"/>
      <c r="GO144" s="40"/>
      <c r="GP144" s="40"/>
      <c r="GQ144" s="72"/>
      <c r="GR144" s="73" t="str">
        <f t="shared" si="68"/>
        <v>19Added Service #2:List staff by title based on FTE allocation assigned to the new service14</v>
      </c>
      <c r="GS144" s="168">
        <f>IF(GX$266=Equivalencies!$AE$23,'Site 19'!$C142,HLOOKUP(CONCATENATE(GT$2,GS$1),$B$3:$UUU$272,ROW($J144)-2,FALSE))</f>
        <v>0</v>
      </c>
      <c r="GT144" s="168" t="e">
        <f>IF($S$264=Equivalencies!$AE$23,#REF!,HLOOKUP(CONCATENATE($O$2,GT$1),$B$3:$UUU$272,ROW(#REF!)-2,FALSE))</f>
        <v>#REF!</v>
      </c>
      <c r="GU144" s="168" t="e">
        <f>IF($S$264=Equivalencies!$AE$23,#REF!,HLOOKUP(CONCATENATE($O$2,GU$1),$B$3:$UUU$272,ROW(GQ144)-2,FALSE))</f>
        <v>#REF!</v>
      </c>
      <c r="GV144" s="81">
        <f>IF(GX$266=Equivalencies!$AE$23,'Site 19'!$F142,HLOOKUP(CONCATENATE(GT$2,GV$1),$B$3:$UUU$272,ROW($M144)-2,FALSE))</f>
        <v>0</v>
      </c>
      <c r="GW144" s="81">
        <f>IF(GX$266=Equivalencies!$AE$23,'Site 19'!$G142,HLOOKUP(CONCATENATE(GT$2,GW$1),$B$3:$UUU$272,ROW($N144)-2,FALSE))</f>
        <v>0</v>
      </c>
      <c r="GX144" s="81">
        <f>IF(GX$266=Equivalencies!$AE$23,'Site 19'!$H142,HLOOKUP(CONCATENATE(GT$2,GX$1),$B$3:$UUU$272,ROW($O144)-2,FALSE))</f>
        <v>0</v>
      </c>
      <c r="GY144" s="40"/>
      <c r="GZ144" s="40"/>
      <c r="HA144" s="40"/>
      <c r="HB144" s="72"/>
      <c r="HC144" s="73" t="str">
        <f t="shared" si="69"/>
        <v>20Added Service #2:List staff by title based on FTE allocation assigned to the new service14</v>
      </c>
      <c r="HD144" s="168">
        <f>IF(HI$266=Equivalencies!$AE$23,'Site 20'!$C142,HLOOKUP(CONCATENATE(HE$2,HD$1),$B$3:$UUU$272,ROW($J144)-2,FALSE))</f>
        <v>0</v>
      </c>
      <c r="HE144" s="168" t="e">
        <f>IF($S$264=Equivalencies!$AE$23,#REF!,HLOOKUP(CONCATENATE($O$2,HE$1),$B$3:$UUU$272,ROW(#REF!)-2,FALSE))</f>
        <v>#REF!</v>
      </c>
      <c r="HF144" s="168" t="e">
        <f>IF($S$264=Equivalencies!$AE$23,#REF!,HLOOKUP(CONCATENATE($O$2,HF$1),$B$3:$UUU$272,ROW(HB144)-2,FALSE))</f>
        <v>#REF!</v>
      </c>
      <c r="HG144" s="81">
        <f>IF(HI$266=Equivalencies!$AE$23,'Site 20'!$F142,HLOOKUP(CONCATENATE(HE$2,HG$1),$B$3:$UUU$272,ROW($M144)-2,FALSE))</f>
        <v>0</v>
      </c>
      <c r="HH144" s="81">
        <f>IF(HI$266=Equivalencies!$AE$23,'Site 20'!$G142,HLOOKUP(CONCATENATE(HE$2,HH$1),$B$3:$UUU$272,ROW($N144)-2,FALSE))</f>
        <v>0</v>
      </c>
      <c r="HI144" s="81">
        <f>IF(HI$266=Equivalencies!$AE$23,'Site 20'!$H142,HLOOKUP(CONCATENATE(HE$2,HI$1),$B$3:$UUU$272,ROW($O144)-2,FALSE))</f>
        <v>0</v>
      </c>
      <c r="HJ144" s="40"/>
      <c r="HK144" s="40"/>
      <c r="HL144" s="40"/>
      <c r="HM144" s="72"/>
      <c r="HN144" s="73" t="str">
        <f t="shared" si="70"/>
        <v>21Added Service #2:List staff by title based on FTE allocation assigned to the new service14</v>
      </c>
      <c r="HO144" s="168">
        <f>IF(HT$266=Equivalencies!$AE$23,'Site 21'!$C142,HLOOKUP(CONCATENATE(HP$2,HO$1),$B$3:$UUU$272,ROW($J144)-2,FALSE))</f>
        <v>0</v>
      </c>
      <c r="HP144" s="168" t="e">
        <f>IF($S$264=Equivalencies!$AE$23,#REF!,HLOOKUP(CONCATENATE($O$2,HP$1),$B$3:$UUU$272,ROW(#REF!)-2,FALSE))</f>
        <v>#REF!</v>
      </c>
      <c r="HQ144" s="168" t="e">
        <f>IF($S$264=Equivalencies!$AE$23,#REF!,HLOOKUP(CONCATENATE($O$2,HQ$1),$B$3:$UUU$272,ROW(HM144)-2,FALSE))</f>
        <v>#REF!</v>
      </c>
      <c r="HR144" s="81">
        <f>IF(HT$266=Equivalencies!$AE$23,'Site 21'!$F142,HLOOKUP(CONCATENATE(HP$2,HR$1),$B$3:$UUU$272,ROW($M144)-2,FALSE))</f>
        <v>0</v>
      </c>
      <c r="HS144" s="81">
        <f>IF(HT$266=Equivalencies!$AE$23,'Site 21'!$G142,HLOOKUP(CONCATENATE(HP$2,HS$1),$B$3:$UUU$272,ROW($N144)-2,FALSE))</f>
        <v>0</v>
      </c>
      <c r="HT144" s="81">
        <f>IF(HT$266=Equivalencies!$AE$23,'Site 21'!$H142,HLOOKUP(CONCATENATE(HP$2,HT$1),$B$3:$UUU$272,ROW($O144)-2,FALSE))</f>
        <v>0</v>
      </c>
      <c r="HU144" s="40"/>
      <c r="HV144" s="40"/>
      <c r="HW144" s="40"/>
      <c r="HX144" s="72"/>
      <c r="HY144" s="73" t="str">
        <f t="shared" si="71"/>
        <v>22Added Service #2:List staff by title based on FTE allocation assigned to the new service14</v>
      </c>
      <c r="HZ144" s="168">
        <f>IF(IE$266=Equivalencies!$AE$23,'Site 22'!$C142,HLOOKUP(CONCATENATE(IA$2,HZ$1),$B$3:$UUU$272,ROW($J144)-2,FALSE))</f>
        <v>0</v>
      </c>
      <c r="IA144" s="168" t="e">
        <f>IF($S$264=Equivalencies!$AE$23,#REF!,HLOOKUP(CONCATENATE($O$2,IA$1),$B$3:$UUU$272,ROW(#REF!)-2,FALSE))</f>
        <v>#REF!</v>
      </c>
      <c r="IB144" s="168" t="e">
        <f>IF($S$264=Equivalencies!$AE$23,#REF!,HLOOKUP(CONCATENATE($O$2,IB$1),$B$3:$UUU$272,ROW(HX144)-2,FALSE))</f>
        <v>#REF!</v>
      </c>
      <c r="IC144" s="81">
        <f>IF(IE$266=Equivalencies!$AE$23,'Site 22'!$F142,HLOOKUP(CONCATENATE(IA$2,IC$1),$B$3:$UUU$272,ROW($M144)-2,FALSE))</f>
        <v>0</v>
      </c>
      <c r="ID144" s="81">
        <f>IF(IE$266=Equivalencies!$AE$23,'Site 22'!$G142,HLOOKUP(CONCATENATE(IA$2,ID$1),$B$3:$UUU$272,ROW($N144)-2,FALSE))</f>
        <v>0</v>
      </c>
      <c r="IE144" s="81">
        <f>IF(IE$266=Equivalencies!$AE$23,'Site 22'!$H142,HLOOKUP(CONCATENATE(IA$2,IE$1),$B$3:$UUU$272,ROW($O144)-2,FALSE))</f>
        <v>0</v>
      </c>
      <c r="IF144" s="40"/>
      <c r="IG144" s="40"/>
      <c r="IH144" s="40"/>
      <c r="II144" s="72"/>
      <c r="IJ144" s="73" t="str">
        <f t="shared" si="72"/>
        <v>23Added Service #2:List staff by title based on FTE allocation assigned to the new service14</v>
      </c>
      <c r="IK144" s="168">
        <f>IF(IP$266=Equivalencies!$AE$23,'Site 23'!$C142,HLOOKUP(CONCATENATE(IL$2,IK$1),$B$3:$UUU$272,ROW($J144)-2,FALSE))</f>
        <v>0</v>
      </c>
      <c r="IL144" s="168" t="e">
        <f>IF($S$264=Equivalencies!$AE$23,#REF!,HLOOKUP(CONCATENATE($O$2,IL$1),$B$3:$UUU$272,ROW(#REF!)-2,FALSE))</f>
        <v>#REF!</v>
      </c>
      <c r="IM144" s="168" t="e">
        <f>IF($S$264=Equivalencies!$AE$23,#REF!,HLOOKUP(CONCATENATE($O$2,IM$1),$B$3:$UUU$272,ROW(II144)-2,FALSE))</f>
        <v>#REF!</v>
      </c>
      <c r="IN144" s="81">
        <f>IF(IP$266=Equivalencies!$AE$23,'Site 23'!$F142,HLOOKUP(CONCATENATE(IL$2,IN$1),$B$3:$UUU$272,ROW($M144)-2,FALSE))</f>
        <v>0</v>
      </c>
      <c r="IO144" s="81">
        <f>IF(IP$266=Equivalencies!$AE$23,'Site 23'!$G142,HLOOKUP(CONCATENATE(IL$2,IO$1),$B$3:$UUU$272,ROW($N144)-2,FALSE))</f>
        <v>0</v>
      </c>
      <c r="IP144" s="81">
        <f>IF(IP$266=Equivalencies!$AE$23,'Site 23'!$H142,HLOOKUP(CONCATENATE(IL$2,IP$1),$B$3:$UUU$272,ROW($O144)-2,FALSE))</f>
        <v>0</v>
      </c>
      <c r="IQ144" s="40"/>
      <c r="IR144" s="40"/>
      <c r="IS144" s="40"/>
      <c r="IT144" s="72"/>
      <c r="IU144" s="73" t="str">
        <f t="shared" si="73"/>
        <v>24Added Service #2:List staff by title based on FTE allocation assigned to the new service14</v>
      </c>
      <c r="IV144" s="168">
        <f>IF(JA$266=Equivalencies!$AE$23,'Site 24'!$C142,HLOOKUP(CONCATENATE(IW$2,IV$1),$B$3:$UUU$272,ROW($J144)-2,FALSE))</f>
        <v>0</v>
      </c>
      <c r="IW144" s="168" t="e">
        <f>IF($S$264=Equivalencies!$AE$23,#REF!,HLOOKUP(CONCATENATE($O$2,IW$1),$B$3:$UUU$272,ROW(#REF!)-2,FALSE))</f>
        <v>#REF!</v>
      </c>
      <c r="IX144" s="168" t="e">
        <f>IF($S$264=Equivalencies!$AE$23,#REF!,HLOOKUP(CONCATENATE($O$2,IX$1),$B$3:$UUU$272,ROW(IT144)-2,FALSE))</f>
        <v>#REF!</v>
      </c>
      <c r="IY144" s="81">
        <f>IF(JA$266=Equivalencies!$AE$23,'Site 24'!$F142,HLOOKUP(CONCATENATE(IW$2,IY$1),$B$3:$UUU$272,ROW($M144)-2,FALSE))</f>
        <v>0</v>
      </c>
      <c r="IZ144" s="81">
        <f>IF(JA$266=Equivalencies!$AE$23,'Site 24'!$G142,HLOOKUP(CONCATENATE(IW$2,IZ$1),$B$3:$UUU$272,ROW($N144)-2,FALSE))</f>
        <v>0</v>
      </c>
      <c r="JA144" s="81">
        <f>IF(JA$266=Equivalencies!$AE$23,'Site 24'!$H142,HLOOKUP(CONCATENATE(IW$2,JA$1),$B$3:$UUU$272,ROW($O144)-2,FALSE))</f>
        <v>0</v>
      </c>
      <c r="JB144" s="40"/>
      <c r="JC144" s="40"/>
      <c r="JD144" s="40"/>
      <c r="JE144" s="72"/>
      <c r="JF144" s="73" t="str">
        <f t="shared" si="74"/>
        <v>25Added Service #2:List staff by title based on FTE allocation assigned to the new service14</v>
      </c>
      <c r="JG144" s="168">
        <f>IF(JL$266=Equivalencies!$AE$23,'Site 25'!$C142,HLOOKUP(CONCATENATE(JH$2,JG$1),$B$3:$UUU$272,ROW($J144)-2,FALSE))</f>
        <v>0</v>
      </c>
      <c r="JH144" s="168" t="e">
        <f>IF($S$264=Equivalencies!$AE$23,#REF!,HLOOKUP(CONCATENATE($O$2,JH$1),$B$3:$UUU$272,ROW(#REF!)-2,FALSE))</f>
        <v>#REF!</v>
      </c>
      <c r="JI144" s="168" t="e">
        <f>IF($S$264=Equivalencies!$AE$23,#REF!,HLOOKUP(CONCATENATE($O$2,JI$1),$B$3:$UUU$272,ROW(JE144)-2,FALSE))</f>
        <v>#REF!</v>
      </c>
      <c r="JJ144" s="81">
        <f>IF(JL$266=Equivalencies!$AE$23,'Site 25'!$F142,HLOOKUP(CONCATENATE(JH$2,JJ$1),$B$3:$UUU$272,ROW($M144)-2,FALSE))</f>
        <v>0</v>
      </c>
      <c r="JK144" s="81">
        <f>IF(JL$266=Equivalencies!$AE$23,'Site 25'!$G142,HLOOKUP(CONCATENATE(JH$2,JK$1),$B$3:$UUU$272,ROW($N144)-2,FALSE))</f>
        <v>0</v>
      </c>
      <c r="JL144" s="81">
        <f>IF(JL$266=Equivalencies!$AE$23,'Site 25'!$H142,HLOOKUP(CONCATENATE(JH$2,JL$1),$B$3:$UUU$272,ROW($O144)-2,FALSE))</f>
        <v>0</v>
      </c>
      <c r="JM144" s="40"/>
      <c r="JN144" s="40"/>
      <c r="JO144" s="40"/>
      <c r="JP144" s="72"/>
      <c r="JQ144" s="73" t="str">
        <f t="shared" si="75"/>
        <v>26Added Service #2:List staff by title based on FTE allocation assigned to the new service14</v>
      </c>
      <c r="JR144" s="168">
        <f>IF(JW$266=Equivalencies!$AE$23,'Site 26'!$C142,HLOOKUP(CONCATENATE(JS$2,JR$1),$B$3:$UUU$272,ROW($J144)-2,FALSE))</f>
        <v>0</v>
      </c>
      <c r="JS144" s="168" t="e">
        <f>IF($S$264=Equivalencies!$AE$23,#REF!,HLOOKUP(CONCATENATE($O$2,JS$1),$B$3:$UUU$272,ROW(#REF!)-2,FALSE))</f>
        <v>#REF!</v>
      </c>
      <c r="JT144" s="168" t="e">
        <f>IF($S$264=Equivalencies!$AE$23,#REF!,HLOOKUP(CONCATENATE($O$2,JT$1),$B$3:$UUU$272,ROW(JP144)-2,FALSE))</f>
        <v>#REF!</v>
      </c>
      <c r="JU144" s="81">
        <f>IF(JW$266=Equivalencies!$AE$23,'Site 26'!$F142,HLOOKUP(CONCATENATE(JS$2,JU$1),$B$3:$UUU$272,ROW($M144)-2,FALSE))</f>
        <v>0</v>
      </c>
      <c r="JV144" s="81">
        <f>IF(JW$266=Equivalencies!$AE$23,'Site 26'!$G142,HLOOKUP(CONCATENATE(JS$2,JV$1),$B$3:$UUU$272,ROW($N144)-2,FALSE))</f>
        <v>0</v>
      </c>
      <c r="JW144" s="81">
        <f>IF(JW$266=Equivalencies!$AE$23,'Site 26'!$H142,HLOOKUP(CONCATENATE(JS$2,JW$1),$B$3:$UUU$272,ROW($O144)-2,FALSE))</f>
        <v>0</v>
      </c>
      <c r="JX144" s="40"/>
      <c r="JY144" s="40"/>
      <c r="JZ144" s="40"/>
      <c r="KA144" s="72"/>
      <c r="KB144" s="73" t="str">
        <f t="shared" si="76"/>
        <v>27Added Service #2:List staff by title based on FTE allocation assigned to the new service14</v>
      </c>
      <c r="KC144" s="168">
        <f>IF(KH$266=Equivalencies!$AE$23,'Site 27'!$C142,HLOOKUP(CONCATENATE(KD$2,KC$1),$B$3:$UUU$272,ROW($J144)-2,FALSE))</f>
        <v>0</v>
      </c>
      <c r="KD144" s="168" t="e">
        <f>IF($S$264=Equivalencies!$AE$23,#REF!,HLOOKUP(CONCATENATE($O$2,KD$1),$B$3:$UUU$272,ROW(#REF!)-2,FALSE))</f>
        <v>#REF!</v>
      </c>
      <c r="KE144" s="168" t="e">
        <f>IF($S$264=Equivalencies!$AE$23,#REF!,HLOOKUP(CONCATENATE($O$2,KE$1),$B$3:$UUU$272,ROW(KA144)-2,FALSE))</f>
        <v>#REF!</v>
      </c>
      <c r="KF144" s="81">
        <f>IF(KH$266=Equivalencies!$AE$23,'Site 27'!$F142,HLOOKUP(CONCATENATE(KD$2,KF$1),$B$3:$UUU$272,ROW($M144)-2,FALSE))</f>
        <v>0</v>
      </c>
      <c r="KG144" s="81">
        <f>IF(KH$266=Equivalencies!$AE$23,'Site 27'!$G142,HLOOKUP(CONCATENATE(KD$2,KG$1),$B$3:$UUU$272,ROW($N144)-2,FALSE))</f>
        <v>0</v>
      </c>
      <c r="KH144" s="81">
        <f>IF(KH$266=Equivalencies!$AE$23,'Site 27'!$H142,HLOOKUP(CONCATENATE(KD$2,KH$1),$B$3:$UUU$272,ROW($O144)-2,FALSE))</f>
        <v>0</v>
      </c>
      <c r="KI144" s="40"/>
      <c r="KJ144" s="40"/>
      <c r="KK144" s="40"/>
      <c r="KL144" s="72"/>
      <c r="KM144" s="73" t="str">
        <f t="shared" si="77"/>
        <v>28Added Service #2:List staff by title based on FTE allocation assigned to the new service14</v>
      </c>
      <c r="KN144" s="168">
        <f>IF(KS$266=Equivalencies!$AE$23,'Site 28'!$C142,HLOOKUP(CONCATENATE(KO$2,KN$1),$B$3:$UUU$272,ROW($J144)-2,FALSE))</f>
        <v>0</v>
      </c>
      <c r="KO144" s="168" t="e">
        <f>IF($S$264=Equivalencies!$AE$23,#REF!,HLOOKUP(CONCATENATE($O$2,KO$1),$B$3:$UUU$272,ROW(#REF!)-2,FALSE))</f>
        <v>#REF!</v>
      </c>
      <c r="KP144" s="168" t="e">
        <f>IF($S$264=Equivalencies!$AE$23,#REF!,HLOOKUP(CONCATENATE($O$2,KP$1),$B$3:$UUU$272,ROW(KL144)-2,FALSE))</f>
        <v>#REF!</v>
      </c>
      <c r="KQ144" s="81">
        <f>IF(KS$266=Equivalencies!$AE$23,'Site 28'!$F142,HLOOKUP(CONCATENATE(KO$2,KQ$1),$B$3:$UUU$272,ROW($M144)-2,FALSE))</f>
        <v>0</v>
      </c>
      <c r="KR144" s="81">
        <f>IF(KS$266=Equivalencies!$AE$23,'Site 28'!$G142,HLOOKUP(CONCATENATE(KO$2,KR$1),$B$3:$UUU$272,ROW($N144)-2,FALSE))</f>
        <v>0</v>
      </c>
      <c r="KS144" s="81">
        <f>IF(KS$266=Equivalencies!$AE$23,'Site 28'!$H142,HLOOKUP(CONCATENATE(KO$2,KS$1),$B$3:$UUU$272,ROW($O144)-2,FALSE))</f>
        <v>0</v>
      </c>
      <c r="KT144" s="40"/>
      <c r="KU144" s="40"/>
      <c r="KV144" s="40"/>
      <c r="KW144" s="72"/>
      <c r="KX144" s="73" t="str">
        <f t="shared" si="78"/>
        <v>29Added Service #2:List staff by title based on FTE allocation assigned to the new service14</v>
      </c>
      <c r="KY144" s="168">
        <f>IF(LD$266=Equivalencies!$AE$23,'Site 29'!$C142,HLOOKUP(CONCATENATE(KZ$2,KY$1),$B$3:$UUU$272,ROW($J144)-2,FALSE))</f>
        <v>0</v>
      </c>
      <c r="KZ144" s="168" t="e">
        <f>IF($S$264=Equivalencies!$AE$23,#REF!,HLOOKUP(CONCATENATE($O$2,KZ$1),$B$3:$UUU$272,ROW(#REF!)-2,FALSE))</f>
        <v>#REF!</v>
      </c>
      <c r="LA144" s="168" t="e">
        <f>IF($S$264=Equivalencies!$AE$23,#REF!,HLOOKUP(CONCATENATE($O$2,LA$1),$B$3:$UUU$272,ROW(KW144)-2,FALSE))</f>
        <v>#REF!</v>
      </c>
      <c r="LB144" s="81">
        <f>IF(LD$266=Equivalencies!$AE$23,'Site 29'!$F142,HLOOKUP(CONCATENATE(KZ$2,LB$1),$B$3:$UUU$272,ROW($M144)-2,FALSE))</f>
        <v>0</v>
      </c>
      <c r="LC144" s="81">
        <f>IF(LD$266=Equivalencies!$AE$23,'Site 29'!$G142,HLOOKUP(CONCATENATE(KZ$2,LC$1),$B$3:$UUU$272,ROW($N144)-2,FALSE))</f>
        <v>0</v>
      </c>
      <c r="LD144" s="81">
        <f>IF(LD$266=Equivalencies!$AE$23,'Site 29'!$H142,HLOOKUP(CONCATENATE(KZ$2,LD$1),$B$3:$UUU$272,ROW($O144)-2,FALSE))</f>
        <v>0</v>
      </c>
      <c r="LE144" s="40"/>
      <c r="LF144" s="40"/>
      <c r="LG144" s="40"/>
      <c r="LH144" s="72"/>
      <c r="LI144" s="73" t="str">
        <f t="shared" si="79"/>
        <v>30Added Service #2:List staff by title based on FTE allocation assigned to the new service14</v>
      </c>
      <c r="LJ144" s="168">
        <f>IF(LO$266=Equivalencies!$AE$23,'Site 30'!$C142,HLOOKUP(CONCATENATE(LK$2,LJ$1),$B$3:$UUU$272,ROW($J144)-2,FALSE))</f>
        <v>0</v>
      </c>
      <c r="LK144" s="168" t="e">
        <f>IF($S$264=Equivalencies!$AE$23,#REF!,HLOOKUP(CONCATENATE($O$2,LK$1),$B$3:$UUU$272,ROW(#REF!)-2,FALSE))</f>
        <v>#REF!</v>
      </c>
      <c r="LL144" s="168" t="e">
        <f>IF($S$264=Equivalencies!$AE$23,#REF!,HLOOKUP(CONCATENATE($O$2,LL$1),$B$3:$UUU$272,ROW(LH144)-2,FALSE))</f>
        <v>#REF!</v>
      </c>
      <c r="LM144" s="81">
        <f>IF(LO$266=Equivalencies!$AE$23,'Site 30'!$F142,HLOOKUP(CONCATENATE(LK$2,LM$1),$B$3:$UUU$272,ROW($M144)-2,FALSE))</f>
        <v>0</v>
      </c>
      <c r="LN144" s="81">
        <f>IF(LO$266=Equivalencies!$AE$23,'Site 30'!$G142,HLOOKUP(CONCATENATE(LK$2,LN$1),$B$3:$UUU$272,ROW($N144)-2,FALSE))</f>
        <v>0</v>
      </c>
      <c r="LO144" s="81">
        <f>IF(LO$266=Equivalencies!$AE$23,'Site 30'!$H142,HLOOKUP(CONCATENATE(LK$2,LO$1),$B$3:$UUU$272,ROW($O144)-2,FALSE))</f>
        <v>0</v>
      </c>
      <c r="LP144" s="40"/>
      <c r="LQ144" s="40"/>
      <c r="LR144" s="40"/>
      <c r="LS144" s="72"/>
      <c r="LT144" s="73" t="str">
        <f t="shared" si="80"/>
        <v>31Added Service #2:List staff by title based on FTE allocation assigned to the new service14</v>
      </c>
      <c r="LU144" s="168">
        <f>IF(LZ$266=Equivalencies!$AE$23,'Site 31'!$C142,HLOOKUP(CONCATENATE(LV$2,LU$1),$B$3:$UUU$272,ROW($J144)-2,FALSE))</f>
        <v>0</v>
      </c>
      <c r="LV144" s="168" t="e">
        <f>IF($S$264=Equivalencies!$AE$23,#REF!,HLOOKUP(CONCATENATE($O$2,LV$1),$B$3:$UUU$272,ROW(#REF!)-2,FALSE))</f>
        <v>#REF!</v>
      </c>
      <c r="LW144" s="168" t="e">
        <f>IF($S$264=Equivalencies!$AE$23,#REF!,HLOOKUP(CONCATENATE($O$2,LW$1),$B$3:$UUU$272,ROW(LS144)-2,FALSE))</f>
        <v>#REF!</v>
      </c>
      <c r="LX144" s="81">
        <f>IF(LZ$266=Equivalencies!$AE$23,'Site 31'!$F142,HLOOKUP(CONCATENATE(LV$2,LX$1),$B$3:$UUU$272,ROW($M144)-2,FALSE))</f>
        <v>0</v>
      </c>
      <c r="LY144" s="81">
        <f>IF(LZ$266=Equivalencies!$AE$23,'Site 31'!$G142,HLOOKUP(CONCATENATE(LV$2,LY$1),$B$3:$UUU$272,ROW($N144)-2,FALSE))</f>
        <v>0</v>
      </c>
      <c r="LZ144" s="81">
        <f>IF(LZ$266=Equivalencies!$AE$23,'Site 31'!$H142,HLOOKUP(CONCATENATE(LV$2,LZ$1),$B$3:$UUU$272,ROW($O144)-2,FALSE))</f>
        <v>0</v>
      </c>
      <c r="MA144" s="40"/>
      <c r="MB144" s="40"/>
      <c r="MC144" s="40"/>
      <c r="MD144" s="72"/>
      <c r="ME144" s="73" t="str">
        <f t="shared" si="81"/>
        <v>32Added Service #2:List staff by title based on FTE allocation assigned to the new service14</v>
      </c>
      <c r="MF144" s="168">
        <f>IF(MK$266=Equivalencies!$AE$23,'Site 32'!$C142,HLOOKUP(CONCATENATE(MG$2,MF$1),$B$3:$UUU$272,ROW($J144)-2,FALSE))</f>
        <v>0</v>
      </c>
      <c r="MG144" s="168" t="e">
        <f>IF($S$264=Equivalencies!$AE$23,#REF!,HLOOKUP(CONCATENATE($O$2,MG$1),$B$3:$UUU$272,ROW(#REF!)-2,FALSE))</f>
        <v>#REF!</v>
      </c>
      <c r="MH144" s="168" t="e">
        <f>IF($S$264=Equivalencies!$AE$23,#REF!,HLOOKUP(CONCATENATE($O$2,MH$1),$B$3:$UUU$272,ROW(MD144)-2,FALSE))</f>
        <v>#REF!</v>
      </c>
      <c r="MI144" s="81">
        <f>IF(MK$266=Equivalencies!$AE$23,'Site 32'!$F142,HLOOKUP(CONCATENATE(MG$2,MI$1),$B$3:$UUU$272,ROW($M144)-2,FALSE))</f>
        <v>0</v>
      </c>
      <c r="MJ144" s="81">
        <f>IF(MK$266=Equivalencies!$AE$23,'Site 32'!$G142,HLOOKUP(CONCATENATE(MG$2,MJ$1),$B$3:$UUU$272,ROW($N144)-2,FALSE))</f>
        <v>0</v>
      </c>
      <c r="MK144" s="81">
        <f>IF(MK$266=Equivalencies!$AE$23,'Site 32'!$H142,HLOOKUP(CONCATENATE(MG$2,MK$1),$B$3:$UUU$272,ROW($O144)-2,FALSE))</f>
        <v>0</v>
      </c>
      <c r="ML144" s="40"/>
      <c r="MM144" s="40"/>
      <c r="MN144" s="40"/>
      <c r="MO144" s="72"/>
      <c r="MP144" s="73" t="str">
        <f t="shared" si="82"/>
        <v>33Added Service #2:List staff by title based on FTE allocation assigned to the new service14</v>
      </c>
      <c r="MQ144" s="168">
        <f>IF(MV$266=Equivalencies!$AE$23,'Site 33'!$C142,HLOOKUP(CONCATENATE(MR$2,MQ$1),$B$3:$UUU$272,ROW($J144)-2,FALSE))</f>
        <v>0</v>
      </c>
      <c r="MR144" s="168" t="e">
        <f>IF($S$264=Equivalencies!$AE$23,#REF!,HLOOKUP(CONCATENATE($O$2,MR$1),$B$3:$UUU$272,ROW(#REF!)-2,FALSE))</f>
        <v>#REF!</v>
      </c>
      <c r="MS144" s="168" t="e">
        <f>IF($S$264=Equivalencies!$AE$23,#REF!,HLOOKUP(CONCATENATE($O$2,MS$1),$B$3:$UUU$272,ROW(MO144)-2,FALSE))</f>
        <v>#REF!</v>
      </c>
      <c r="MT144" s="81">
        <f>IF(MV$266=Equivalencies!$AE$23,'Site 33'!$F142,HLOOKUP(CONCATENATE(MR$2,MT$1),$B$3:$UUU$272,ROW($M144)-2,FALSE))</f>
        <v>0</v>
      </c>
      <c r="MU144" s="81">
        <f>IF(MV$266=Equivalencies!$AE$23,'Site 33'!$G142,HLOOKUP(CONCATENATE(MR$2,MU$1),$B$3:$UUU$272,ROW($N144)-2,FALSE))</f>
        <v>0</v>
      </c>
      <c r="MV144" s="81">
        <f>IF(MV$266=Equivalencies!$AE$23,'Site 33'!$H142,HLOOKUP(CONCATENATE(MR$2,MV$1),$B$3:$UUU$272,ROW($O144)-2,FALSE))</f>
        <v>0</v>
      </c>
      <c r="MW144" s="40"/>
      <c r="MX144" s="40"/>
      <c r="MY144" s="40"/>
      <c r="MZ144" s="72"/>
      <c r="NA144" s="73" t="str">
        <f t="shared" si="83"/>
        <v>34Added Service #2:List staff by title based on FTE allocation assigned to the new service14</v>
      </c>
      <c r="NB144" s="168">
        <f>IF(NG$266=Equivalencies!$AE$23,'Site 34'!$C142,HLOOKUP(CONCATENATE(NC$2,NB$1),$B$3:$UUU$272,ROW($J144)-2,FALSE))</f>
        <v>0</v>
      </c>
      <c r="NC144" s="168" t="e">
        <f>IF($S$264=Equivalencies!$AE$23,#REF!,HLOOKUP(CONCATENATE($O$2,NC$1),$B$3:$UUU$272,ROW(#REF!)-2,FALSE))</f>
        <v>#REF!</v>
      </c>
      <c r="ND144" s="168" t="e">
        <f>IF($S$264=Equivalencies!$AE$23,#REF!,HLOOKUP(CONCATENATE($O$2,ND$1),$B$3:$UUU$272,ROW(MZ144)-2,FALSE))</f>
        <v>#REF!</v>
      </c>
      <c r="NE144" s="81">
        <f>IF(NG$266=Equivalencies!$AE$23,'Site 34'!$F142,HLOOKUP(CONCATENATE(NC$2,NE$1),$B$3:$UUU$272,ROW($M144)-2,FALSE))</f>
        <v>0</v>
      </c>
      <c r="NF144" s="81">
        <f>IF(NG$266=Equivalencies!$AE$23,'Site 34'!$G142,HLOOKUP(CONCATENATE(NC$2,NF$1),$B$3:$UUU$272,ROW($N144)-2,FALSE))</f>
        <v>0</v>
      </c>
      <c r="NG144" s="81">
        <f>IF(NG$266=Equivalencies!$AE$23,'Site 34'!$H142,HLOOKUP(CONCATENATE(NC$2,NG$1),$B$3:$UUU$272,ROW($O144)-2,FALSE))</f>
        <v>0</v>
      </c>
      <c r="NH144" s="40"/>
      <c r="NI144" s="40"/>
      <c r="NJ144" s="40"/>
      <c r="NK144" s="72"/>
      <c r="NL144" s="73" t="str">
        <f t="shared" si="84"/>
        <v>35Added Service #2:List staff by title based on FTE allocation assigned to the new service14</v>
      </c>
      <c r="NM144" s="168">
        <f>IF(NR$266=Equivalencies!$AE$23,'Site 35'!$C142,HLOOKUP(CONCATENATE(NN$2,NM$1),$B$3:$UUU$272,ROW($J144)-2,FALSE))</f>
        <v>0</v>
      </c>
      <c r="NN144" s="168" t="e">
        <f>IF($S$264=Equivalencies!$AE$23,#REF!,HLOOKUP(CONCATENATE($O$2,NN$1),$B$3:$UUU$272,ROW(#REF!)-2,FALSE))</f>
        <v>#REF!</v>
      </c>
      <c r="NO144" s="168" t="e">
        <f>IF($S$264=Equivalencies!$AE$23,#REF!,HLOOKUP(CONCATENATE($O$2,NO$1),$B$3:$UUU$272,ROW(NK144)-2,FALSE))</f>
        <v>#REF!</v>
      </c>
      <c r="NP144" s="81">
        <f>IF(NR$266=Equivalencies!$AE$23,'Site 35'!$F142,HLOOKUP(CONCATENATE(NN$2,NP$1),$B$3:$UUU$272,ROW($M144)-2,FALSE))</f>
        <v>0</v>
      </c>
      <c r="NQ144" s="81">
        <f>IF(NR$266=Equivalencies!$AE$23,'Site 35'!$G142,HLOOKUP(CONCATENATE(NN$2,NQ$1),$B$3:$UUU$272,ROW($N144)-2,FALSE))</f>
        <v>0</v>
      </c>
      <c r="NR144" s="81">
        <f>IF(NR$266=Equivalencies!$AE$23,'Site 35'!$H142,HLOOKUP(CONCATENATE(NN$2,NR$1),$B$3:$UUU$272,ROW($O144)-2,FALSE))</f>
        <v>0</v>
      </c>
      <c r="NS144" s="40"/>
      <c r="NT144" s="40"/>
      <c r="NU144" s="40"/>
      <c r="NV144" s="72"/>
      <c r="NW144" s="73" t="str">
        <f t="shared" si="85"/>
        <v>36Added Service #2:List staff by title based on FTE allocation assigned to the new service14</v>
      </c>
      <c r="NX144" s="168">
        <f>IF(OC$266=Equivalencies!$AE$23,'Site 36'!$C142,HLOOKUP(CONCATENATE(NY$2,NX$1),$B$3:$UUU$272,ROW($J144)-2,FALSE))</f>
        <v>0</v>
      </c>
      <c r="NY144" s="168" t="e">
        <f>IF($S$264=Equivalencies!$AE$23,#REF!,HLOOKUP(CONCATENATE($O$2,NY$1),$B$3:$UUU$272,ROW(#REF!)-2,FALSE))</f>
        <v>#REF!</v>
      </c>
      <c r="NZ144" s="168" t="e">
        <f>IF($S$264=Equivalencies!$AE$23,#REF!,HLOOKUP(CONCATENATE($O$2,NZ$1),$B$3:$UUU$272,ROW(NV144)-2,FALSE))</f>
        <v>#REF!</v>
      </c>
      <c r="OA144" s="81">
        <f>IF(OC$266=Equivalencies!$AE$23,'Site 36'!$F142,HLOOKUP(CONCATENATE(NY$2,OA$1),$B$3:$UUU$272,ROW($M144)-2,FALSE))</f>
        <v>0</v>
      </c>
      <c r="OB144" s="81">
        <f>IF(OC$266=Equivalencies!$AE$23,'Site 36'!$G142,HLOOKUP(CONCATENATE(NY$2,OB$1),$B$3:$UUU$272,ROW($N144)-2,FALSE))</f>
        <v>0</v>
      </c>
      <c r="OC144" s="81">
        <f>IF(OC$266=Equivalencies!$AE$23,'Site 36'!$H142,HLOOKUP(CONCATENATE(NY$2,OC$1),$B$3:$UUU$272,ROW($O144)-2,FALSE))</f>
        <v>0</v>
      </c>
      <c r="OD144" s="40"/>
      <c r="OE144" s="40"/>
      <c r="OF144" s="40"/>
      <c r="OG144" s="72"/>
      <c r="OH144" s="73" t="str">
        <f t="shared" si="86"/>
        <v>37Added Service #2:List staff by title based on FTE allocation assigned to the new service14</v>
      </c>
      <c r="OI144" s="168">
        <f>IF(ON$266=Equivalencies!$AE$23,'Site 37'!$C142,HLOOKUP(CONCATENATE(OJ$2,OI$1),$B$3:$UUU$272,ROW($J144)-2,FALSE))</f>
        <v>0</v>
      </c>
      <c r="OJ144" s="168" t="e">
        <f>IF($S$264=Equivalencies!$AE$23,#REF!,HLOOKUP(CONCATENATE($O$2,OJ$1),$B$3:$UUU$272,ROW(#REF!)-2,FALSE))</f>
        <v>#REF!</v>
      </c>
      <c r="OK144" s="168" t="e">
        <f>IF($S$264=Equivalencies!$AE$23,#REF!,HLOOKUP(CONCATENATE($O$2,OK$1),$B$3:$UUU$272,ROW(OG144)-2,FALSE))</f>
        <v>#REF!</v>
      </c>
      <c r="OL144" s="81">
        <f>IF(ON$266=Equivalencies!$AE$23,'Site 37'!$F142,HLOOKUP(CONCATENATE(OJ$2,OL$1),$B$3:$UUU$272,ROW($M144)-2,FALSE))</f>
        <v>0</v>
      </c>
      <c r="OM144" s="81">
        <f>IF(ON$266=Equivalencies!$AE$23,'Site 37'!$G142,HLOOKUP(CONCATENATE(OJ$2,OM$1),$B$3:$UUU$272,ROW($N144)-2,FALSE))</f>
        <v>0</v>
      </c>
      <c r="ON144" s="81">
        <f>IF(ON$266=Equivalencies!$AE$23,'Site 37'!$H142,HLOOKUP(CONCATENATE(OJ$2,ON$1),$B$3:$UUU$272,ROW($O144)-2,FALSE))</f>
        <v>0</v>
      </c>
      <c r="OO144" s="40"/>
      <c r="OP144" s="40"/>
      <c r="OQ144" s="40"/>
      <c r="OR144" s="72"/>
      <c r="OS144" s="73" t="str">
        <f t="shared" si="87"/>
        <v>38Added Service #2:List staff by title based on FTE allocation assigned to the new service14</v>
      </c>
      <c r="OT144" s="168">
        <f>IF(OY$266=Equivalencies!$AE$23,'Site 38'!$C142,HLOOKUP(CONCATENATE(OU$2,OT$1),$B$3:$UUU$272,ROW($J144)-2,FALSE))</f>
        <v>0</v>
      </c>
      <c r="OU144" s="168" t="e">
        <f>IF($S$264=Equivalencies!$AE$23,#REF!,HLOOKUP(CONCATENATE($O$2,OU$1),$B$3:$UUU$272,ROW(#REF!)-2,FALSE))</f>
        <v>#REF!</v>
      </c>
      <c r="OV144" s="168" t="e">
        <f>IF($S$264=Equivalencies!$AE$23,#REF!,HLOOKUP(CONCATENATE($O$2,OV$1),$B$3:$UUU$272,ROW(OR144)-2,FALSE))</f>
        <v>#REF!</v>
      </c>
      <c r="OW144" s="81">
        <f>IF(OY$266=Equivalencies!$AE$23,'Site 38'!$F142,HLOOKUP(CONCATENATE(OU$2,OW$1),$B$3:$UUU$272,ROW($M144)-2,FALSE))</f>
        <v>0</v>
      </c>
      <c r="OX144" s="81">
        <f>IF(OY$266=Equivalencies!$AE$23,'Site 38'!$G142,HLOOKUP(CONCATENATE(OU$2,OX$1),$B$3:$UUU$272,ROW($N144)-2,FALSE))</f>
        <v>0</v>
      </c>
      <c r="OY144" s="81">
        <f>IF(OY$266=Equivalencies!$AE$23,'Site 38'!$H142,HLOOKUP(CONCATENATE(OU$2,OY$1),$B$3:$UUU$272,ROW($O144)-2,FALSE))</f>
        <v>0</v>
      </c>
      <c r="OZ144" s="40"/>
      <c r="PA144" s="40"/>
      <c r="PB144" s="40"/>
      <c r="PC144" s="72"/>
      <c r="PD144" s="73" t="str">
        <f t="shared" si="88"/>
        <v>39Added Service #2:List staff by title based on FTE allocation assigned to the new service14</v>
      </c>
      <c r="PE144" s="168">
        <f>IF(PJ$266=Equivalencies!$AE$23,'Site 39'!$C142,HLOOKUP(CONCATENATE(PF$2,PE$1),$B$3:$UUU$272,ROW($J144)-2,FALSE))</f>
        <v>0</v>
      </c>
      <c r="PF144" s="168" t="e">
        <f>IF($S$264=Equivalencies!$AE$23,#REF!,HLOOKUP(CONCATENATE($O$2,PF$1),$B$3:$UUU$272,ROW(#REF!)-2,FALSE))</f>
        <v>#REF!</v>
      </c>
      <c r="PG144" s="168" t="e">
        <f>IF($S$264=Equivalencies!$AE$23,#REF!,HLOOKUP(CONCATENATE($O$2,PG$1),$B$3:$UUU$272,ROW(PC144)-2,FALSE))</f>
        <v>#REF!</v>
      </c>
      <c r="PH144" s="81">
        <f>IF(PJ$266=Equivalencies!$AE$23,'Site 39'!$F142,HLOOKUP(CONCATENATE(PF$2,PH$1),$B$3:$UUU$272,ROW($M144)-2,FALSE))</f>
        <v>0</v>
      </c>
      <c r="PI144" s="81">
        <f>IF(PJ$266=Equivalencies!$AE$23,'Site 39'!$G142,HLOOKUP(CONCATENATE(PF$2,PI$1),$B$3:$UUU$272,ROW($N144)-2,FALSE))</f>
        <v>0</v>
      </c>
      <c r="PJ144" s="81">
        <f>IF(PJ$266=Equivalencies!$AE$23,'Site 39'!$H142,HLOOKUP(CONCATENATE(PF$2,PJ$1),$B$3:$UUU$272,ROW($O144)-2,FALSE))</f>
        <v>0</v>
      </c>
      <c r="PK144" s="40"/>
      <c r="PL144" s="40"/>
      <c r="PM144" s="40"/>
      <c r="PN144" s="72"/>
      <c r="PO144" s="73" t="str">
        <f t="shared" si="89"/>
        <v>40Added Service #2:List staff by title based on FTE allocation assigned to the new service14</v>
      </c>
      <c r="PP144" s="168">
        <f>IF(PU$266=Equivalencies!$AE$23,'Site 40'!$C142,HLOOKUP(CONCATENATE(PQ$2,PP$1),$B$3:$UUU$272,ROW($J144)-2,FALSE))</f>
        <v>0</v>
      </c>
      <c r="PQ144" s="168" t="e">
        <f>IF($S$264=Equivalencies!$AE$23,#REF!,HLOOKUP(CONCATENATE($O$2,PQ$1),$B$3:$UUU$272,ROW(#REF!)-2,FALSE))</f>
        <v>#REF!</v>
      </c>
      <c r="PR144" s="168" t="e">
        <f>IF($S$264=Equivalencies!$AE$23,#REF!,HLOOKUP(CONCATENATE($O$2,PR$1),$B$3:$UUU$272,ROW(PN144)-2,FALSE))</f>
        <v>#REF!</v>
      </c>
      <c r="PS144" s="81">
        <f>IF(PU$266=Equivalencies!$AE$23,'Site 40'!$F142,HLOOKUP(CONCATENATE(PQ$2,PS$1),$B$3:$UUU$272,ROW($M144)-2,FALSE))</f>
        <v>0</v>
      </c>
      <c r="PT144" s="81">
        <f>IF(PU$266=Equivalencies!$AE$23,'Site 40'!$G142,HLOOKUP(CONCATENATE(PQ$2,PT$1),$B$3:$UUU$272,ROW($N144)-2,FALSE))</f>
        <v>0</v>
      </c>
      <c r="PU144" s="81">
        <f>IF(PU$266=Equivalencies!$AE$23,'Site 40'!$H142,HLOOKUP(CONCATENATE(PQ$2,PU$1),$B$3:$UUU$272,ROW($O144)-2,FALSE))</f>
        <v>0</v>
      </c>
      <c r="PV144" s="40"/>
      <c r="PW144" s="40"/>
      <c r="PX144" s="40"/>
      <c r="PY144" s="72"/>
      <c r="PZ144" s="73" t="str">
        <f t="shared" si="90"/>
        <v>41Added Service #2:List staff by title based on FTE allocation assigned to the new service14</v>
      </c>
      <c r="QA144" s="168">
        <f>IF(QF$266=Equivalencies!$AE$23,'Site 41'!$C142,HLOOKUP(CONCATENATE(QB$2,QA$1),$B$3:$UUU$272,ROW($J144)-2,FALSE))</f>
        <v>0</v>
      </c>
      <c r="QB144" s="168" t="e">
        <f>IF($S$264=Equivalencies!$AE$23,#REF!,HLOOKUP(CONCATENATE($O$2,QB$1),$B$3:$UUU$272,ROW(#REF!)-2,FALSE))</f>
        <v>#REF!</v>
      </c>
      <c r="QC144" s="168" t="e">
        <f>IF($S$264=Equivalencies!$AE$23,#REF!,HLOOKUP(CONCATENATE($O$2,QC$1),$B$3:$UUU$272,ROW(PY144)-2,FALSE))</f>
        <v>#REF!</v>
      </c>
      <c r="QD144" s="81">
        <f>IF(QF$266=Equivalencies!$AE$23,'Site 41'!$F142,HLOOKUP(CONCATENATE(QB$2,QD$1),$B$3:$UUU$272,ROW($M144)-2,FALSE))</f>
        <v>0</v>
      </c>
      <c r="QE144" s="81">
        <f>IF(QF$266=Equivalencies!$AE$23,'Site 41'!$G142,HLOOKUP(CONCATENATE(QB$2,QE$1),$B$3:$UUU$272,ROW($N144)-2,FALSE))</f>
        <v>0</v>
      </c>
      <c r="QF144" s="81">
        <f>IF(QF$266=Equivalencies!$AE$23,'Site 41'!$H142,HLOOKUP(CONCATENATE(QB$2,QF$1),$B$3:$UUU$272,ROW($O144)-2,FALSE))</f>
        <v>0</v>
      </c>
      <c r="QG144" s="40"/>
      <c r="QH144" s="40"/>
      <c r="QI144" s="40"/>
      <c r="QJ144" s="72"/>
      <c r="QK144" s="73" t="str">
        <f t="shared" si="91"/>
        <v>42Added Service #2:List staff by title based on FTE allocation assigned to the new service14</v>
      </c>
      <c r="QL144" s="168">
        <f>IF(QQ$266=Equivalencies!$AE$23,'Site 42'!$C142,HLOOKUP(CONCATENATE(QM$2,QL$1),$B$3:$UUU$272,ROW($J144)-2,FALSE))</f>
        <v>0</v>
      </c>
      <c r="QM144" s="168" t="e">
        <f>IF($S$264=Equivalencies!$AE$23,#REF!,HLOOKUP(CONCATENATE($O$2,QM$1),$B$3:$UUU$272,ROW(#REF!)-2,FALSE))</f>
        <v>#REF!</v>
      </c>
      <c r="QN144" s="168" t="e">
        <f>IF($S$264=Equivalencies!$AE$23,#REF!,HLOOKUP(CONCATENATE($O$2,QN$1),$B$3:$UUU$272,ROW(QJ144)-2,FALSE))</f>
        <v>#REF!</v>
      </c>
      <c r="QO144" s="81">
        <f>IF(QQ$266=Equivalencies!$AE$23,'Site 42'!$F142,HLOOKUP(CONCATENATE(QM$2,QO$1),$B$3:$UUU$272,ROW($M144)-2,FALSE))</f>
        <v>0</v>
      </c>
      <c r="QP144" s="81">
        <f>IF(QQ$266=Equivalencies!$AE$23,'Site 42'!$G142,HLOOKUP(CONCATENATE(QM$2,QP$1),$B$3:$UUU$272,ROW($N144)-2,FALSE))</f>
        <v>0</v>
      </c>
      <c r="QQ144" s="81">
        <f>IF(QQ$266=Equivalencies!$AE$23,'Site 42'!$H142,HLOOKUP(CONCATENATE(QM$2,QQ$1),$B$3:$UUU$272,ROW($O144)-2,FALSE))</f>
        <v>0</v>
      </c>
      <c r="QR144" s="40"/>
      <c r="QS144" s="40"/>
      <c r="QT144" s="40"/>
      <c r="QU144" s="72"/>
      <c r="QV144" s="73" t="str">
        <f t="shared" si="92"/>
        <v>43Added Service #2:List staff by title based on FTE allocation assigned to the new service14</v>
      </c>
      <c r="QW144" s="168">
        <f>IF(RB$266=Equivalencies!$AE$23,'Site 43'!$C142,HLOOKUP(CONCATENATE(QX$2,QW$1),$B$3:$UUU$272,ROW($J144)-2,FALSE))</f>
        <v>0</v>
      </c>
      <c r="QX144" s="168" t="e">
        <f>IF($S$264=Equivalencies!$AE$23,#REF!,HLOOKUP(CONCATENATE($O$2,QX$1),$B$3:$UUU$272,ROW(#REF!)-2,FALSE))</f>
        <v>#REF!</v>
      </c>
      <c r="QY144" s="168" t="e">
        <f>IF($S$264=Equivalencies!$AE$23,#REF!,HLOOKUP(CONCATENATE($O$2,QY$1),$B$3:$UUU$272,ROW(QU144)-2,FALSE))</f>
        <v>#REF!</v>
      </c>
      <c r="QZ144" s="81">
        <f>IF(RB$266=Equivalencies!$AE$23,'Site 43'!$F142,HLOOKUP(CONCATENATE(QX$2,QZ$1),$B$3:$UUU$272,ROW($M144)-2,FALSE))</f>
        <v>0</v>
      </c>
      <c r="RA144" s="81">
        <f>IF(RB$266=Equivalencies!$AE$23,'Site 43'!$G142,HLOOKUP(CONCATENATE(QX$2,RA$1),$B$3:$UUU$272,ROW($N144)-2,FALSE))</f>
        <v>0</v>
      </c>
      <c r="RB144" s="81">
        <f>IF(RB$266=Equivalencies!$AE$23,'Site 43'!$H142,HLOOKUP(CONCATENATE(QX$2,RB$1),$B$3:$UUU$272,ROW($O144)-2,FALSE))</f>
        <v>0</v>
      </c>
      <c r="RC144" s="40"/>
      <c r="RD144" s="40"/>
      <c r="RE144" s="40"/>
      <c r="RF144" s="72"/>
      <c r="RG144" s="73" t="str">
        <f t="shared" si="93"/>
        <v>44Added Service #2:List staff by title based on FTE allocation assigned to the new service14</v>
      </c>
      <c r="RH144" s="168">
        <f>IF(RM$266=Equivalencies!$AE$23,'Site 44'!$C142,HLOOKUP(CONCATENATE(RI$2,RH$1),$B$3:$UUU$272,ROW($J144)-2,FALSE))</f>
        <v>0</v>
      </c>
      <c r="RI144" s="168" t="e">
        <f>IF($S$264=Equivalencies!$AE$23,#REF!,HLOOKUP(CONCATENATE($O$2,RI$1),$B$3:$UUU$272,ROW(#REF!)-2,FALSE))</f>
        <v>#REF!</v>
      </c>
      <c r="RJ144" s="168" t="e">
        <f>IF($S$264=Equivalencies!$AE$23,#REF!,HLOOKUP(CONCATENATE($O$2,RJ$1),$B$3:$UUU$272,ROW(RF144)-2,FALSE))</f>
        <v>#REF!</v>
      </c>
      <c r="RK144" s="81">
        <f>IF(RM$266=Equivalencies!$AE$23,'Site 44'!$F142,HLOOKUP(CONCATENATE(RI$2,RK$1),$B$3:$UUU$272,ROW($M144)-2,FALSE))</f>
        <v>0</v>
      </c>
      <c r="RL144" s="81">
        <f>IF(RM$266=Equivalencies!$AE$23,'Site 44'!$G142,HLOOKUP(CONCATENATE(RI$2,RL$1),$B$3:$UUU$272,ROW($N144)-2,FALSE))</f>
        <v>0</v>
      </c>
      <c r="RM144" s="81">
        <f>IF(RM$266=Equivalencies!$AE$23,'Site 44'!$H142,HLOOKUP(CONCATENATE(RI$2,RM$1),$B$3:$UUU$272,ROW($O144)-2,FALSE))</f>
        <v>0</v>
      </c>
      <c r="RN144" s="40"/>
      <c r="RO144" s="40"/>
      <c r="RP144" s="40"/>
      <c r="RQ144" s="72"/>
      <c r="RR144" s="73" t="str">
        <f t="shared" si="94"/>
        <v>45Added Service #2:List staff by title based on FTE allocation assigned to the new service14</v>
      </c>
      <c r="RS144" s="168">
        <f>IF(RX$266=Equivalencies!$AE$23,'Site 45'!$C142,HLOOKUP(CONCATENATE(RT$2,RS$1),$B$3:$UUU$272,ROW($J144)-2,FALSE))</f>
        <v>0</v>
      </c>
      <c r="RT144" s="168" t="e">
        <f>IF($S$264=Equivalencies!$AE$23,#REF!,HLOOKUP(CONCATENATE($O$2,RT$1),$B$3:$UUU$272,ROW(#REF!)-2,FALSE))</f>
        <v>#REF!</v>
      </c>
      <c r="RU144" s="168" t="e">
        <f>IF($S$264=Equivalencies!$AE$23,#REF!,HLOOKUP(CONCATENATE($O$2,RU$1),$B$3:$UUU$272,ROW(RQ144)-2,FALSE))</f>
        <v>#REF!</v>
      </c>
      <c r="RV144" s="81">
        <f>IF(RX$266=Equivalencies!$AE$23,'Site 45'!$F142,HLOOKUP(CONCATENATE(RT$2,RV$1),$B$3:$UUU$272,ROW($M144)-2,FALSE))</f>
        <v>0</v>
      </c>
      <c r="RW144" s="81">
        <f>IF(RX$266=Equivalencies!$AE$23,'Site 45'!$G142,HLOOKUP(CONCATENATE(RT$2,RW$1),$B$3:$UUU$272,ROW($N144)-2,FALSE))</f>
        <v>0</v>
      </c>
      <c r="RX144" s="81">
        <f>IF(RX$266=Equivalencies!$AE$23,'Site 45'!$H142,HLOOKUP(CONCATENATE(RT$2,RX$1),$B$3:$UUU$272,ROW($O144)-2,FALSE))</f>
        <v>0</v>
      </c>
      <c r="RY144" s="40"/>
      <c r="RZ144" s="40"/>
      <c r="SA144" s="40"/>
      <c r="SB144" s="72"/>
      <c r="SC144" s="73" t="str">
        <f t="shared" si="95"/>
        <v>46Added Service #2:List staff by title based on FTE allocation assigned to the new service14</v>
      </c>
      <c r="SD144" s="168">
        <f>IF(SI$266=Equivalencies!$AE$23,'Site 46'!$C142,HLOOKUP(CONCATENATE(SE$2,SD$1),$B$3:$UUU$272,ROW($J144)-2,FALSE))</f>
        <v>0</v>
      </c>
      <c r="SE144" s="168" t="e">
        <f>IF($S$264=Equivalencies!$AE$23,#REF!,HLOOKUP(CONCATENATE($O$2,SE$1),$B$3:$UUU$272,ROW(#REF!)-2,FALSE))</f>
        <v>#REF!</v>
      </c>
      <c r="SF144" s="168" t="e">
        <f>IF($S$264=Equivalencies!$AE$23,#REF!,HLOOKUP(CONCATENATE($O$2,SF$1),$B$3:$UUU$272,ROW(SB144)-2,FALSE))</f>
        <v>#REF!</v>
      </c>
      <c r="SG144" s="81">
        <f>IF(SI$266=Equivalencies!$AE$23,'Site 46'!$F142,HLOOKUP(CONCATENATE(SE$2,SG$1),$B$3:$UUU$272,ROW($M144)-2,FALSE))</f>
        <v>0</v>
      </c>
      <c r="SH144" s="81">
        <f>IF(SI$266=Equivalencies!$AE$23,'Site 46'!$G142,HLOOKUP(CONCATENATE(SE$2,SH$1),$B$3:$UUU$272,ROW($N144)-2,FALSE))</f>
        <v>0</v>
      </c>
      <c r="SI144" s="81">
        <f>IF(SI$266=Equivalencies!$AE$23,'Site 46'!$H142,HLOOKUP(CONCATENATE(SE$2,SI$1),$B$3:$UUU$272,ROW($O144)-2,FALSE))</f>
        <v>0</v>
      </c>
      <c r="SJ144" s="40"/>
      <c r="SK144" s="40"/>
      <c r="SL144" s="40"/>
      <c r="SM144" s="72"/>
      <c r="SN144" s="73" t="str">
        <f t="shared" si="96"/>
        <v>47Added Service #2:List staff by title based on FTE allocation assigned to the new service14</v>
      </c>
      <c r="SO144" s="168">
        <f>IF(ST$266=Equivalencies!$AE$23,'Site 47'!$C142,HLOOKUP(CONCATENATE(SP$2,SO$1),$B$3:$UUU$272,ROW($J144)-2,FALSE))</f>
        <v>0</v>
      </c>
      <c r="SP144" s="168" t="e">
        <f>IF($S$264=Equivalencies!$AE$23,#REF!,HLOOKUP(CONCATENATE($O$2,SP$1),$B$3:$UUU$272,ROW(#REF!)-2,FALSE))</f>
        <v>#REF!</v>
      </c>
      <c r="SQ144" s="168" t="e">
        <f>IF($S$264=Equivalencies!$AE$23,#REF!,HLOOKUP(CONCATENATE($O$2,SQ$1),$B$3:$UUU$272,ROW(SM144)-2,FALSE))</f>
        <v>#REF!</v>
      </c>
      <c r="SR144" s="81">
        <f>IF(ST$266=Equivalencies!$AE$23,'Site 47'!$F142,HLOOKUP(CONCATENATE(SP$2,SR$1),$B$3:$UUU$272,ROW($M144)-2,FALSE))</f>
        <v>0</v>
      </c>
      <c r="SS144" s="81">
        <f>IF(ST$266=Equivalencies!$AE$23,'Site 47'!$G142,HLOOKUP(CONCATENATE(SP$2,SS$1),$B$3:$UUU$272,ROW($N144)-2,FALSE))</f>
        <v>0</v>
      </c>
      <c r="ST144" s="81">
        <f>IF(ST$266=Equivalencies!$AE$23,'Site 47'!$H142,HLOOKUP(CONCATENATE(SP$2,ST$1),$B$3:$UUU$272,ROW($O144)-2,FALSE))</f>
        <v>0</v>
      </c>
      <c r="SU144" s="40"/>
      <c r="SV144" s="40"/>
      <c r="SW144" s="40"/>
      <c r="SX144" s="72"/>
      <c r="SY144" s="73" t="str">
        <f t="shared" si="97"/>
        <v>48Added Service #2:List staff by title based on FTE allocation assigned to the new service14</v>
      </c>
      <c r="SZ144" s="168">
        <f>IF(TE$266=Equivalencies!$AE$23,'Site 48'!$C142,HLOOKUP(CONCATENATE(TA$2,SZ$1),$B$3:$UUU$272,ROW($J144)-2,FALSE))</f>
        <v>0</v>
      </c>
      <c r="TA144" s="168" t="e">
        <f>IF($S$264=Equivalencies!$AE$23,#REF!,HLOOKUP(CONCATENATE($O$2,TA$1),$B$3:$UUU$272,ROW(#REF!)-2,FALSE))</f>
        <v>#REF!</v>
      </c>
      <c r="TB144" s="168" t="e">
        <f>IF($S$264=Equivalencies!$AE$23,#REF!,HLOOKUP(CONCATENATE($O$2,TB$1),$B$3:$UUU$272,ROW(SX144)-2,FALSE))</f>
        <v>#REF!</v>
      </c>
      <c r="TC144" s="81">
        <f>IF(TE$266=Equivalencies!$AE$23,'Site 48'!$F142,HLOOKUP(CONCATENATE(TA$2,TC$1),$B$3:$UUU$272,ROW($M144)-2,FALSE))</f>
        <v>0</v>
      </c>
      <c r="TD144" s="81">
        <f>IF(TE$266=Equivalencies!$AE$23,'Site 48'!$G142,HLOOKUP(CONCATENATE(TA$2,TD$1),$B$3:$UUU$272,ROW($N144)-2,FALSE))</f>
        <v>0</v>
      </c>
      <c r="TE144" s="81">
        <f>IF(TE$266=Equivalencies!$AE$23,'Site 48'!$H142,HLOOKUP(CONCATENATE(TA$2,TE$1),$B$3:$UUU$272,ROW($O144)-2,FALSE))</f>
        <v>0</v>
      </c>
      <c r="TF144" s="40"/>
      <c r="TG144" s="40"/>
      <c r="TH144" s="40"/>
      <c r="TI144" s="72"/>
      <c r="TJ144" s="73" t="str">
        <f t="shared" si="98"/>
        <v>49Added Service #2:List staff by title based on FTE allocation assigned to the new service14</v>
      </c>
      <c r="TK144" s="168">
        <f>IF(TP$266=Equivalencies!$AE$23,'Site 49'!$C142,HLOOKUP(CONCATENATE(TL$2,TK$1),$B$3:$UUU$272,ROW($J144)-2,FALSE))</f>
        <v>0</v>
      </c>
      <c r="TL144" s="168" t="e">
        <f>IF($S$264=Equivalencies!$AE$23,#REF!,HLOOKUP(CONCATENATE($O$2,TL$1),$B$3:$UUU$272,ROW(#REF!)-2,FALSE))</f>
        <v>#REF!</v>
      </c>
      <c r="TM144" s="168" t="e">
        <f>IF($S$264=Equivalencies!$AE$23,#REF!,HLOOKUP(CONCATENATE($O$2,TM$1),$B$3:$UUU$272,ROW(TI144)-2,FALSE))</f>
        <v>#REF!</v>
      </c>
      <c r="TN144" s="81">
        <f>IF(TP$266=Equivalencies!$AE$23,'Site 49'!$F142,HLOOKUP(CONCATENATE(TL$2,TN$1),$B$3:$UUU$272,ROW($M144)-2,FALSE))</f>
        <v>0</v>
      </c>
      <c r="TO144" s="81">
        <f>IF(TP$266=Equivalencies!$AE$23,'Site 49'!$G142,HLOOKUP(CONCATENATE(TL$2,TO$1),$B$3:$UUU$272,ROW($N144)-2,FALSE))</f>
        <v>0</v>
      </c>
      <c r="TP144" s="81">
        <f>IF(TP$266=Equivalencies!$AE$23,'Site 49'!$H142,HLOOKUP(CONCATENATE(TL$2,TP$1),$B$3:$UUU$272,ROW($O144)-2,FALSE))</f>
        <v>0</v>
      </c>
      <c r="TQ144" s="40"/>
      <c r="TR144" s="40"/>
      <c r="TS144" s="40"/>
      <c r="TT144" s="72"/>
      <c r="TU144" s="73" t="str">
        <f t="shared" si="99"/>
        <v>50Added Service #2:List staff by title based on FTE allocation assigned to the new service14</v>
      </c>
      <c r="TV144" s="168">
        <f>IF(UA$266=Equivalencies!$AE$23,'Site 50'!$C142,HLOOKUP(CONCATENATE(TW$2,TV$1),$B$3:$UUU$272,ROW($J144)-2,FALSE))</f>
        <v>0</v>
      </c>
      <c r="TW144" s="168" t="e">
        <f>IF($S$264=Equivalencies!$AE$23,#REF!,HLOOKUP(CONCATENATE($O$2,TW$1),$B$3:$UUU$272,ROW(#REF!)-2,FALSE))</f>
        <v>#REF!</v>
      </c>
      <c r="TX144" s="168" t="e">
        <f>IF($S$264=Equivalencies!$AE$23,#REF!,HLOOKUP(CONCATENATE($O$2,TX$1),$B$3:$UUU$272,ROW(TT144)-2,FALSE))</f>
        <v>#REF!</v>
      </c>
      <c r="TY144" s="81">
        <f>IF(UA$266=Equivalencies!$AE$23,'Site 50'!$F142,HLOOKUP(CONCATENATE(TW$2,TY$1),$B$3:$UUU$272,ROW($M144)-2,FALSE))</f>
        <v>0</v>
      </c>
      <c r="TZ144" s="81">
        <f>IF(UA$266=Equivalencies!$AE$23,'Site 50'!$G142,HLOOKUP(CONCATENATE(TW$2,TZ$1),$B$3:$UUU$272,ROW($N144)-2,FALSE))</f>
        <v>0</v>
      </c>
      <c r="UA144" s="81">
        <f>IF(UA$266=Equivalencies!$AE$23,'Site 50'!$H142,HLOOKUP(CONCATENATE(TW$2,UA$1),$B$3:$UUU$272,ROW($O144)-2,FALSE))</f>
        <v>0</v>
      </c>
      <c r="UB144" s="40"/>
      <c r="UC144" s="40"/>
      <c r="UD144" s="40"/>
      <c r="UE144" s="72"/>
    </row>
    <row r="145" spans="1:551" x14ac:dyDescent="0.25">
      <c r="A145" s="75">
        <v>15</v>
      </c>
      <c r="B145" s="73" t="str">
        <f t="shared" si="50"/>
        <v>1Added Service #2:List staff by title based on FTE allocation assigned to the new service15</v>
      </c>
      <c r="C145" s="168">
        <f>IF(H$266=Equivalencies!$AE$23,'Site 1'!$C143,HLOOKUP(CONCATENATE(D$2,C$1),$B$3:$UUU$272,ROW($J145)-2,FALSE))</f>
        <v>0</v>
      </c>
      <c r="D145" s="168" t="e">
        <f>IF($S$264=Equivalencies!$AE$23,#REF!,HLOOKUP(CONCATENATE($O$2,D$1),$B$3:$UUU$272,ROW(#REF!)-2,FALSE))</f>
        <v>#REF!</v>
      </c>
      <c r="E145" s="168" t="e">
        <f>IF($S$264=Equivalencies!$AE$23,#REF!,HLOOKUP(CONCATENATE($O$2,E$1),$B$3:$UUU$272,ROW(A145)-2,FALSE))</f>
        <v>#REF!</v>
      </c>
      <c r="F145" s="81">
        <f>IF(H$266=Equivalencies!$AE$23,'Site 1'!$F143,HLOOKUP(CONCATENATE(D$2,F$1),$B$3:$UUU$272,ROW($M145)-2,FALSE))</f>
        <v>0</v>
      </c>
      <c r="G145" s="81">
        <f>IF(H$266=Equivalencies!$AE$23,'Site 1'!$G143,HLOOKUP(CONCATENATE(D$2,G$1),$B$3:$UUU$272,ROW($N145)-2,FALSE))</f>
        <v>0</v>
      </c>
      <c r="H145" s="81">
        <f>IF(H$266=Equivalencies!$AE$23,'Site 1'!$H143,HLOOKUP(CONCATENATE(D$2,H$1),$B$3:$UUU$272,ROW($O145)-2,FALSE))</f>
        <v>0</v>
      </c>
      <c r="I145" s="40"/>
      <c r="J145" s="40"/>
      <c r="K145" s="40"/>
      <c r="L145" s="72"/>
      <c r="M145" s="73" t="str">
        <f t="shared" si="51"/>
        <v>2Added Service #2:List staff by title based on FTE allocation assigned to the new service15</v>
      </c>
      <c r="N145" s="168">
        <f>IF(S$266=Equivalencies!$AE$23,'Site 2'!$C143,HLOOKUP(CONCATENATE(O$2,N$1),$B$3:$UUU$272,ROW($J145)-2,FALSE))</f>
        <v>0</v>
      </c>
      <c r="O145" s="168" t="e">
        <f>IF($S$264=Equivalencies!$AE$23,#REF!,HLOOKUP(CONCATENATE($O$2,O$1),$B$3:$UUU$272,ROW(#REF!)-2,FALSE))</f>
        <v>#REF!</v>
      </c>
      <c r="P145" s="168" t="e">
        <f>IF($S$264=Equivalencies!$AE$23,#REF!,HLOOKUP(CONCATENATE($O$2,P$1),$B$3:$UUU$272,ROW(L145)-2,FALSE))</f>
        <v>#REF!</v>
      </c>
      <c r="Q145" s="81">
        <f>IF(S$266=Equivalencies!$AE$23,'Site 2'!$F143,HLOOKUP(CONCATENATE(O$2,Q$1),$B$3:$UUU$272,ROW($M145)-2,FALSE))</f>
        <v>0</v>
      </c>
      <c r="R145" s="81">
        <f>IF(S$266=Equivalencies!$AE$23,'Site 2'!$G143,HLOOKUP(CONCATENATE(O$2,R$1),$B$3:$UUU$272,ROW($N145)-2,FALSE))</f>
        <v>0</v>
      </c>
      <c r="S145" s="81">
        <f>IF(S$266=Equivalencies!$AE$23,'Site 2'!$H143,HLOOKUP(CONCATENATE(O$2,S$1),$B$3:$UUU$272,ROW($O145)-2,FALSE))</f>
        <v>0</v>
      </c>
      <c r="T145" s="40"/>
      <c r="U145" s="40"/>
      <c r="V145" s="40"/>
      <c r="W145" s="72"/>
      <c r="X145" s="73" t="str">
        <f t="shared" si="52"/>
        <v>3Added Service #2:List staff by title based on FTE allocation assigned to the new service15</v>
      </c>
      <c r="Y145" s="168">
        <f>IF(AD$266=Equivalencies!$AE$23,'Site 3'!$C143,HLOOKUP(CONCATENATE(Z$2,Y$1),$B$3:$UUU$272,ROW($J145)-2,FALSE))</f>
        <v>0</v>
      </c>
      <c r="Z145" s="168" t="e">
        <f>IF($S$264=Equivalencies!$AE$23,#REF!,HLOOKUP(CONCATENATE($O$2,Z$1),$B$3:$UUU$272,ROW(#REF!)-2,FALSE))</f>
        <v>#REF!</v>
      </c>
      <c r="AA145" s="168" t="e">
        <f>IF($S$264=Equivalencies!$AE$23,#REF!,HLOOKUP(CONCATENATE($O$2,AA$1),$B$3:$UUU$272,ROW(W145)-2,FALSE))</f>
        <v>#REF!</v>
      </c>
      <c r="AB145" s="81">
        <f>IF(AD$266=Equivalencies!$AE$23,'Site 3'!$F143,HLOOKUP(CONCATENATE(Z$2,AB$1),$B$3:$UUU$272,ROW($M145)-2,FALSE))</f>
        <v>0</v>
      </c>
      <c r="AC145" s="81">
        <f>IF(AD$266=Equivalencies!$AE$23,'Site 3'!$G143,HLOOKUP(CONCATENATE(Z$2,AC$1),$B$3:$UUU$272,ROW($N145)-2,FALSE))</f>
        <v>0</v>
      </c>
      <c r="AD145" s="81">
        <f>IF(AD$266=Equivalencies!$AE$23,'Site 3'!$H143,HLOOKUP(CONCATENATE(Z$2,AD$1),$B$3:$UUU$272,ROW($O145)-2,FALSE))</f>
        <v>0</v>
      </c>
      <c r="AE145" s="40"/>
      <c r="AF145" s="40"/>
      <c r="AG145" s="40"/>
      <c r="AH145" s="72"/>
      <c r="AI145" s="73" t="str">
        <f t="shared" si="53"/>
        <v>4Added Service #2:List staff by title based on FTE allocation assigned to the new service15</v>
      </c>
      <c r="AJ145" s="168">
        <f>IF(AO$266=Equivalencies!$AE$23,'Site 4'!$C143,HLOOKUP(CONCATENATE(AK$2,AJ$1),$B$3:$UUU$272,ROW($J145)-2,FALSE))</f>
        <v>0</v>
      </c>
      <c r="AK145" s="168" t="e">
        <f>IF($S$264=Equivalencies!$AE$23,#REF!,HLOOKUP(CONCATENATE($O$2,AK$1),$B$3:$UUU$272,ROW(#REF!)-2,FALSE))</f>
        <v>#REF!</v>
      </c>
      <c r="AL145" s="168" t="e">
        <f>IF($S$264=Equivalencies!$AE$23,#REF!,HLOOKUP(CONCATENATE($O$2,AL$1),$B$3:$UUU$272,ROW(AH145)-2,FALSE))</f>
        <v>#REF!</v>
      </c>
      <c r="AM145" s="81">
        <f>IF(AO$266=Equivalencies!$AE$23,'Site 4'!$F143,HLOOKUP(CONCATENATE(AK$2,AM$1),$B$3:$UUU$272,ROW($M145)-2,FALSE))</f>
        <v>0</v>
      </c>
      <c r="AN145" s="81">
        <f>IF(AO$266=Equivalencies!$AE$23,'Site 4'!$G143,HLOOKUP(CONCATENATE(AK$2,AN$1),$B$3:$UUU$272,ROW($N145)-2,FALSE))</f>
        <v>0</v>
      </c>
      <c r="AO145" s="81">
        <f>IF(AO$266=Equivalencies!$AE$23,'Site 4'!$H143,HLOOKUP(CONCATENATE(AK$2,AO$1),$B$3:$UUU$272,ROW($O145)-2,FALSE))</f>
        <v>0</v>
      </c>
      <c r="AP145" s="40"/>
      <c r="AQ145" s="40"/>
      <c r="AR145" s="40"/>
      <c r="AS145" s="72"/>
      <c r="AT145" s="73" t="str">
        <f t="shared" si="54"/>
        <v>5Added Service #2:List staff by title based on FTE allocation assigned to the new service15</v>
      </c>
      <c r="AU145" s="168">
        <f>IF(AZ$266=Equivalencies!$AE$23,'Site 5'!$C143,HLOOKUP(CONCATENATE(AV$2,AU$1),$B$3:$UUU$272,ROW($J145)-2,FALSE))</f>
        <v>0</v>
      </c>
      <c r="AV145" s="168" t="e">
        <f>IF($S$264=Equivalencies!$AE$23,#REF!,HLOOKUP(CONCATENATE($O$2,AV$1),$B$3:$UUU$272,ROW(#REF!)-2,FALSE))</f>
        <v>#REF!</v>
      </c>
      <c r="AW145" s="168" t="e">
        <f>IF($S$264=Equivalencies!$AE$23,#REF!,HLOOKUP(CONCATENATE($O$2,AW$1),$B$3:$UUU$272,ROW(AS145)-2,FALSE))</f>
        <v>#REF!</v>
      </c>
      <c r="AX145" s="81">
        <f>IF(AZ$266=Equivalencies!$AE$23,'Site 5'!$F143,HLOOKUP(CONCATENATE(AV$2,AX$1),$B$3:$UUU$272,ROW($M145)-2,FALSE))</f>
        <v>0</v>
      </c>
      <c r="AY145" s="81">
        <f>IF(AZ$266=Equivalencies!$AE$23,'Site 5'!$G143,HLOOKUP(CONCATENATE(AV$2,AY$1),$B$3:$UUU$272,ROW($N145)-2,FALSE))</f>
        <v>0</v>
      </c>
      <c r="AZ145" s="81">
        <f>IF(AZ$266=Equivalencies!$AE$23,'Site 5'!$H143,HLOOKUP(CONCATENATE(AV$2,AZ$1),$B$3:$UUU$272,ROW($O145)-2,FALSE))</f>
        <v>0</v>
      </c>
      <c r="BA145" s="40"/>
      <c r="BB145" s="40"/>
      <c r="BC145" s="40"/>
      <c r="BD145" s="72"/>
      <c r="BE145" s="73" t="str">
        <f t="shared" si="55"/>
        <v>6Added Service #2:List staff by title based on FTE allocation assigned to the new service15</v>
      </c>
      <c r="BF145" s="168">
        <f>IF(BK$266=Equivalencies!$AE$23,'Site 6'!$C143,HLOOKUP(CONCATENATE(BG$2,BF$1),$B$3:$UUU$272,ROW($J145)-2,FALSE))</f>
        <v>0</v>
      </c>
      <c r="BG145" s="168" t="e">
        <f>IF($S$264=Equivalencies!$AE$23,#REF!,HLOOKUP(CONCATENATE($O$2,BG$1),$B$3:$UUU$272,ROW(#REF!)-2,FALSE))</f>
        <v>#REF!</v>
      </c>
      <c r="BH145" s="168" t="e">
        <f>IF($S$264=Equivalencies!$AE$23,#REF!,HLOOKUP(CONCATENATE($O$2,BH$1),$B$3:$UUU$272,ROW(BD145)-2,FALSE))</f>
        <v>#REF!</v>
      </c>
      <c r="BI145" s="81">
        <f>IF(BK$266=Equivalencies!$AE$23,'Site 6'!$F143,HLOOKUP(CONCATENATE(BG$2,BI$1),$B$3:$UUU$272,ROW($M145)-2,FALSE))</f>
        <v>0</v>
      </c>
      <c r="BJ145" s="81">
        <f>IF(BK$266=Equivalencies!$AE$23,'Site 6'!$G143,HLOOKUP(CONCATENATE(BG$2,BJ$1),$B$3:$UUU$272,ROW($N145)-2,FALSE))</f>
        <v>0</v>
      </c>
      <c r="BK145" s="81">
        <f>IF(BK$266=Equivalencies!$AE$23,'Site 6'!$H143,HLOOKUP(CONCATENATE(BG$2,BK$1),$B$3:$UUU$272,ROW($O145)-2,FALSE))</f>
        <v>0</v>
      </c>
      <c r="BL145" s="40"/>
      <c r="BM145" s="40"/>
      <c r="BN145" s="40"/>
      <c r="BO145" s="72"/>
      <c r="BP145" s="73" t="str">
        <f t="shared" si="56"/>
        <v>7Added Service #2:List staff by title based on FTE allocation assigned to the new service15</v>
      </c>
      <c r="BQ145" s="168">
        <f>IF(BV$266=Equivalencies!$AE$23,'Site 7'!$C143,HLOOKUP(CONCATENATE(BR$2,BQ$1),$B$3:$UUU$272,ROW($J145)-2,FALSE))</f>
        <v>0</v>
      </c>
      <c r="BR145" s="168" t="e">
        <f>IF($S$264=Equivalencies!$AE$23,#REF!,HLOOKUP(CONCATENATE($O$2,BR$1),$B$3:$UUU$272,ROW(#REF!)-2,FALSE))</f>
        <v>#REF!</v>
      </c>
      <c r="BS145" s="168" t="e">
        <f>IF($S$264=Equivalencies!$AE$23,#REF!,HLOOKUP(CONCATENATE($O$2,BS$1),$B$3:$UUU$272,ROW(BO145)-2,FALSE))</f>
        <v>#REF!</v>
      </c>
      <c r="BT145" s="81">
        <f>IF(BV$266=Equivalencies!$AE$23,'Site 7'!$F143,HLOOKUP(CONCATENATE(BR$2,BT$1),$B$3:$UUU$272,ROW($M145)-2,FALSE))</f>
        <v>0</v>
      </c>
      <c r="BU145" s="81">
        <f>IF(BV$266=Equivalencies!$AE$23,'Site 7'!$G143,HLOOKUP(CONCATENATE(BR$2,BU$1),$B$3:$UUU$272,ROW($N145)-2,FALSE))</f>
        <v>0</v>
      </c>
      <c r="BV145" s="81">
        <f>IF(BV$266=Equivalencies!$AE$23,'Site 7'!$H143,HLOOKUP(CONCATENATE(BR$2,BV$1),$B$3:$UUU$272,ROW($O145)-2,FALSE))</f>
        <v>0</v>
      </c>
      <c r="BW145" s="40"/>
      <c r="BX145" s="40"/>
      <c r="BY145" s="40"/>
      <c r="BZ145" s="72"/>
      <c r="CA145" s="73" t="str">
        <f t="shared" si="57"/>
        <v>8Added Service #2:List staff by title based on FTE allocation assigned to the new service15</v>
      </c>
      <c r="CB145" s="168">
        <f>IF(CG$266=Equivalencies!$AE$23,'Site 8'!$C143,HLOOKUP(CONCATENATE(CC$2,CB$1),$B$3:$UUU$272,ROW($J145)-2,FALSE))</f>
        <v>0</v>
      </c>
      <c r="CC145" s="168" t="e">
        <f>IF($S$264=Equivalencies!$AE$23,#REF!,HLOOKUP(CONCATENATE($O$2,CC$1),$B$3:$UUU$272,ROW(#REF!)-2,FALSE))</f>
        <v>#REF!</v>
      </c>
      <c r="CD145" s="168" t="e">
        <f>IF($S$264=Equivalencies!$AE$23,#REF!,HLOOKUP(CONCATENATE($O$2,CD$1),$B$3:$UUU$272,ROW(BZ145)-2,FALSE))</f>
        <v>#REF!</v>
      </c>
      <c r="CE145" s="81">
        <f>IF(CG$266=Equivalencies!$AE$23,'Site 8'!$F143,HLOOKUP(CONCATENATE(CC$2,CE$1),$B$3:$UUU$272,ROW($M145)-2,FALSE))</f>
        <v>0</v>
      </c>
      <c r="CF145" s="81">
        <f>IF(CG$266=Equivalencies!$AE$23,'Site 8'!$G143,HLOOKUP(CONCATENATE(CC$2,CF$1),$B$3:$UUU$272,ROW($N145)-2,FALSE))</f>
        <v>0</v>
      </c>
      <c r="CG145" s="81">
        <f>IF(CG$266=Equivalencies!$AE$23,'Site 8'!$H143,HLOOKUP(CONCATENATE(CC$2,CG$1),$B$3:$UUU$272,ROW($O145)-2,FALSE))</f>
        <v>0</v>
      </c>
      <c r="CH145" s="40"/>
      <c r="CI145" s="40"/>
      <c r="CJ145" s="40"/>
      <c r="CK145" s="72"/>
      <c r="CL145" s="73" t="str">
        <f t="shared" si="58"/>
        <v>9Added Service #2:List staff by title based on FTE allocation assigned to the new service15</v>
      </c>
      <c r="CM145" s="168">
        <f>IF(CR$266=Equivalencies!$AE$23,'Site 9'!$C143,HLOOKUP(CONCATENATE(CN$2,CM$1),$B$3:$UUU$272,ROW($J145)-2,FALSE))</f>
        <v>0</v>
      </c>
      <c r="CN145" s="168" t="e">
        <f>IF($S$264=Equivalencies!$AE$23,#REF!,HLOOKUP(CONCATENATE($O$2,CN$1),$B$3:$UUU$272,ROW(#REF!)-2,FALSE))</f>
        <v>#REF!</v>
      </c>
      <c r="CO145" s="168" t="e">
        <f>IF($S$264=Equivalencies!$AE$23,#REF!,HLOOKUP(CONCATENATE($O$2,CO$1),$B$3:$UUU$272,ROW(CK145)-2,FALSE))</f>
        <v>#REF!</v>
      </c>
      <c r="CP145" s="81">
        <f>IF(CR$266=Equivalencies!$AE$23,'Site 9'!$F143,HLOOKUP(CONCATENATE(CN$2,CP$1),$B$3:$UUU$272,ROW($M145)-2,FALSE))</f>
        <v>0</v>
      </c>
      <c r="CQ145" s="81">
        <f>IF(CR$266=Equivalencies!$AE$23,'Site 9'!$G143,HLOOKUP(CONCATENATE(CN$2,CQ$1),$B$3:$UUU$272,ROW($N145)-2,FALSE))</f>
        <v>0</v>
      </c>
      <c r="CR145" s="81">
        <f>IF(CR$266=Equivalencies!$AE$23,'Site 9'!$H143,HLOOKUP(CONCATENATE(CN$2,CR$1),$B$3:$UUU$272,ROW($O145)-2,FALSE))</f>
        <v>0</v>
      </c>
      <c r="CS145" s="40"/>
      <c r="CT145" s="40"/>
      <c r="CU145" s="40"/>
      <c r="CV145" s="72"/>
      <c r="CW145" s="73" t="str">
        <f t="shared" si="59"/>
        <v>10Added Service #2:List staff by title based on FTE allocation assigned to the new service15</v>
      </c>
      <c r="CX145" s="168">
        <f>IF(DC$266=Equivalencies!$AE$23,'Site 10'!$C143,HLOOKUP(CONCATENATE(CY$2,CX$1),$B$3:$UUU$272,ROW($J145)-2,FALSE))</f>
        <v>0</v>
      </c>
      <c r="CY145" s="168" t="e">
        <f>IF($S$264=Equivalencies!$AE$23,#REF!,HLOOKUP(CONCATENATE($O$2,CY$1),$B$3:$UUU$272,ROW(#REF!)-2,FALSE))</f>
        <v>#REF!</v>
      </c>
      <c r="CZ145" s="168" t="e">
        <f>IF($S$264=Equivalencies!$AE$23,#REF!,HLOOKUP(CONCATENATE($O$2,CZ$1),$B$3:$UUU$272,ROW(CV145)-2,FALSE))</f>
        <v>#REF!</v>
      </c>
      <c r="DA145" s="81">
        <f>IF(DC$266=Equivalencies!$AE$23,'Site 10'!$F143,HLOOKUP(CONCATENATE(CY$2,DA$1),$B$3:$UUU$272,ROW($M145)-2,FALSE))</f>
        <v>0</v>
      </c>
      <c r="DB145" s="81">
        <f>IF(DC$266=Equivalencies!$AE$23,'Site 10'!$G143,HLOOKUP(CONCATENATE(CY$2,DB$1),$B$3:$UUU$272,ROW($N145)-2,FALSE))</f>
        <v>0</v>
      </c>
      <c r="DC145" s="81">
        <f>IF(DC$266=Equivalencies!$AE$23,'Site 10'!$H143,HLOOKUP(CONCATENATE(CY$2,DC$1),$B$3:$UUU$272,ROW($O145)-2,FALSE))</f>
        <v>0</v>
      </c>
      <c r="DD145" s="40"/>
      <c r="DE145" s="40"/>
      <c r="DF145" s="40"/>
      <c r="DG145" s="72"/>
      <c r="DH145" s="73" t="str">
        <f t="shared" si="60"/>
        <v>11Added Service #2:List staff by title based on FTE allocation assigned to the new service15</v>
      </c>
      <c r="DI145" s="168">
        <f>IF(DN$266=Equivalencies!$AE$23,'Site 11'!$C143,HLOOKUP(CONCATENATE(DJ$2,DI$1),$B$3:$UUU$272,ROW($J145)-2,FALSE))</f>
        <v>0</v>
      </c>
      <c r="DJ145" s="168" t="e">
        <f>IF($S$264=Equivalencies!$AE$23,#REF!,HLOOKUP(CONCATENATE($O$2,DJ$1),$B$3:$UUU$272,ROW(#REF!)-2,FALSE))</f>
        <v>#REF!</v>
      </c>
      <c r="DK145" s="168" t="e">
        <f>IF($S$264=Equivalencies!$AE$23,#REF!,HLOOKUP(CONCATENATE($O$2,DK$1),$B$3:$UUU$272,ROW(DG145)-2,FALSE))</f>
        <v>#REF!</v>
      </c>
      <c r="DL145" s="81">
        <f>IF(DN$266=Equivalencies!$AE$23,'Site 11'!$F143,HLOOKUP(CONCATENATE(DJ$2,DL$1),$B$3:$UUU$272,ROW($M145)-2,FALSE))</f>
        <v>0</v>
      </c>
      <c r="DM145" s="81">
        <f>IF(DN$266=Equivalencies!$AE$23,'Site 11'!$G143,HLOOKUP(CONCATENATE(DJ$2,DM$1),$B$3:$UUU$272,ROW($N145)-2,FALSE))</f>
        <v>0</v>
      </c>
      <c r="DN145" s="81">
        <f>IF(DN$266=Equivalencies!$AE$23,'Site 11'!$H143,HLOOKUP(CONCATENATE(DJ$2,DN$1),$B$3:$UUU$272,ROW($O145)-2,FALSE))</f>
        <v>0</v>
      </c>
      <c r="DO145" s="40"/>
      <c r="DP145" s="40"/>
      <c r="DQ145" s="40"/>
      <c r="DR145" s="72"/>
      <c r="DS145" s="73" t="str">
        <f t="shared" si="61"/>
        <v>12Added Service #2:List staff by title based on FTE allocation assigned to the new service15</v>
      </c>
      <c r="DT145" s="168">
        <f>IF(DY$266=Equivalencies!$AE$23,'Site 12'!$C143,HLOOKUP(CONCATENATE(DU$2,DT$1),$B$3:$UUU$272,ROW($J145)-2,FALSE))</f>
        <v>0</v>
      </c>
      <c r="DU145" s="168" t="e">
        <f>IF($S$264=Equivalencies!$AE$23,#REF!,HLOOKUP(CONCATENATE($O$2,DU$1),$B$3:$UUU$272,ROW(#REF!)-2,FALSE))</f>
        <v>#REF!</v>
      </c>
      <c r="DV145" s="168" t="e">
        <f>IF($S$264=Equivalencies!$AE$23,#REF!,HLOOKUP(CONCATENATE($O$2,DV$1),$B$3:$UUU$272,ROW(DR145)-2,FALSE))</f>
        <v>#REF!</v>
      </c>
      <c r="DW145" s="81">
        <f>IF(DY$266=Equivalencies!$AE$23,'Site 12'!$F143,HLOOKUP(CONCATENATE(DU$2,DW$1),$B$3:$UUU$272,ROW($M145)-2,FALSE))</f>
        <v>0</v>
      </c>
      <c r="DX145" s="81">
        <f>IF(DY$266=Equivalencies!$AE$23,'Site 12'!$G143,HLOOKUP(CONCATENATE(DU$2,DX$1),$B$3:$UUU$272,ROW($N145)-2,FALSE))</f>
        <v>0</v>
      </c>
      <c r="DY145" s="81">
        <f>IF(DY$266=Equivalencies!$AE$23,'Site 12'!$H143,HLOOKUP(CONCATENATE(DU$2,DY$1),$B$3:$UUU$272,ROW($O145)-2,FALSE))</f>
        <v>0</v>
      </c>
      <c r="DZ145" s="40"/>
      <c r="EA145" s="40"/>
      <c r="EB145" s="40"/>
      <c r="EC145" s="72"/>
      <c r="ED145" s="73" t="str">
        <f t="shared" si="62"/>
        <v>13Added Service #2:List staff by title based on FTE allocation assigned to the new service15</v>
      </c>
      <c r="EE145" s="168">
        <f>IF(EJ$266=Equivalencies!$AE$23,'Site 13'!$C143,HLOOKUP(CONCATENATE(EF$2,EE$1),$B$3:$UUU$272,ROW($J145)-2,FALSE))</f>
        <v>0</v>
      </c>
      <c r="EF145" s="168" t="e">
        <f>IF($S$264=Equivalencies!$AE$23,#REF!,HLOOKUP(CONCATENATE($O$2,EF$1),$B$3:$UUU$272,ROW(#REF!)-2,FALSE))</f>
        <v>#REF!</v>
      </c>
      <c r="EG145" s="168" t="e">
        <f>IF($S$264=Equivalencies!$AE$23,#REF!,HLOOKUP(CONCATENATE($O$2,EG$1),$B$3:$UUU$272,ROW(EC145)-2,FALSE))</f>
        <v>#REF!</v>
      </c>
      <c r="EH145" s="81">
        <f>IF(EJ$266=Equivalencies!$AE$23,'Site 13'!$F143,HLOOKUP(CONCATENATE(EF$2,EH$1),$B$3:$UUU$272,ROW($M145)-2,FALSE))</f>
        <v>0</v>
      </c>
      <c r="EI145" s="81">
        <f>IF(EJ$266=Equivalencies!$AE$23,'Site 13'!$G143,HLOOKUP(CONCATENATE(EF$2,EI$1),$B$3:$UUU$272,ROW($N145)-2,FALSE))</f>
        <v>0</v>
      </c>
      <c r="EJ145" s="81">
        <f>IF(EJ$266=Equivalencies!$AE$23,'Site 13'!$H143,HLOOKUP(CONCATENATE(EF$2,EJ$1),$B$3:$UUU$272,ROW($O145)-2,FALSE))</f>
        <v>0</v>
      </c>
      <c r="EK145" s="40"/>
      <c r="EL145" s="40"/>
      <c r="EM145" s="40"/>
      <c r="EN145" s="72"/>
      <c r="EO145" s="73" t="str">
        <f t="shared" si="63"/>
        <v>14Added Service #2:List staff by title based on FTE allocation assigned to the new service15</v>
      </c>
      <c r="EP145" s="168">
        <f>IF(EU$266=Equivalencies!$AE$23,'Site 14'!$C143,HLOOKUP(CONCATENATE(EQ$2,EP$1),$B$3:$UUU$272,ROW($J145)-2,FALSE))</f>
        <v>0</v>
      </c>
      <c r="EQ145" s="168" t="e">
        <f>IF($S$264=Equivalencies!$AE$23,#REF!,HLOOKUP(CONCATENATE($O$2,EQ$1),$B$3:$UUU$272,ROW(#REF!)-2,FALSE))</f>
        <v>#REF!</v>
      </c>
      <c r="ER145" s="168" t="e">
        <f>IF($S$264=Equivalencies!$AE$23,#REF!,HLOOKUP(CONCATENATE($O$2,ER$1),$B$3:$UUU$272,ROW(EN145)-2,FALSE))</f>
        <v>#REF!</v>
      </c>
      <c r="ES145" s="81">
        <f>IF(EU$266=Equivalencies!$AE$23,'Site 14'!$F143,HLOOKUP(CONCATENATE(EQ$2,ES$1),$B$3:$UUU$272,ROW($M145)-2,FALSE))</f>
        <v>0</v>
      </c>
      <c r="ET145" s="81">
        <f>IF(EU$266=Equivalencies!$AE$23,'Site 14'!$G143,HLOOKUP(CONCATENATE(EQ$2,ET$1),$B$3:$UUU$272,ROW($N145)-2,FALSE))</f>
        <v>0</v>
      </c>
      <c r="EU145" s="81">
        <f>IF(EU$266=Equivalencies!$AE$23,'Site 14'!$H143,HLOOKUP(CONCATENATE(EQ$2,EU$1),$B$3:$UUU$272,ROW($O145)-2,FALSE))</f>
        <v>0</v>
      </c>
      <c r="EV145" s="40"/>
      <c r="EW145" s="40"/>
      <c r="EX145" s="40"/>
      <c r="EY145" s="72"/>
      <c r="EZ145" s="73" t="str">
        <f t="shared" si="64"/>
        <v>15Added Service #2:List staff by title based on FTE allocation assigned to the new service15</v>
      </c>
      <c r="FA145" s="168">
        <f>IF(FF$266=Equivalencies!$AE$23,'Site 15'!$C143,HLOOKUP(CONCATENATE(FB$2,FA$1),$B$3:$UUU$272,ROW($J145)-2,FALSE))</f>
        <v>0</v>
      </c>
      <c r="FB145" s="168" t="e">
        <f>IF($S$264=Equivalencies!$AE$23,#REF!,HLOOKUP(CONCATENATE($O$2,FB$1),$B$3:$UUU$272,ROW(#REF!)-2,FALSE))</f>
        <v>#REF!</v>
      </c>
      <c r="FC145" s="168" t="e">
        <f>IF($S$264=Equivalencies!$AE$23,#REF!,HLOOKUP(CONCATENATE($O$2,FC$1),$B$3:$UUU$272,ROW(EY145)-2,FALSE))</f>
        <v>#REF!</v>
      </c>
      <c r="FD145" s="81">
        <f>IF(FF$266=Equivalencies!$AE$23,'Site 15'!$F143,HLOOKUP(CONCATENATE(FB$2,FD$1),$B$3:$UUU$272,ROW($M145)-2,FALSE))</f>
        <v>0</v>
      </c>
      <c r="FE145" s="81">
        <f>IF(FF$266=Equivalencies!$AE$23,'Site 15'!$G143,HLOOKUP(CONCATENATE(FB$2,FE$1),$B$3:$UUU$272,ROW($N145)-2,FALSE))</f>
        <v>0</v>
      </c>
      <c r="FF145" s="81">
        <f>IF(FF$266=Equivalencies!$AE$23,'Site 15'!$H143,HLOOKUP(CONCATENATE(FB$2,FF$1),$B$3:$UUU$272,ROW($O145)-2,FALSE))</f>
        <v>0</v>
      </c>
      <c r="FG145" s="40"/>
      <c r="FH145" s="40"/>
      <c r="FI145" s="40"/>
      <c r="FJ145" s="72"/>
      <c r="FK145" s="73" t="str">
        <f t="shared" si="65"/>
        <v>16Added Service #2:List staff by title based on FTE allocation assigned to the new service15</v>
      </c>
      <c r="FL145" s="168">
        <f>IF(FQ$266=Equivalencies!$AE$23,'Site 16'!$C143,HLOOKUP(CONCATENATE(FM$2,FL$1),$B$3:$UUU$272,ROW($J145)-2,FALSE))</f>
        <v>0</v>
      </c>
      <c r="FM145" s="168" t="e">
        <f>IF($S$264=Equivalencies!$AE$23,#REF!,HLOOKUP(CONCATENATE($O$2,FM$1),$B$3:$UUU$272,ROW(#REF!)-2,FALSE))</f>
        <v>#REF!</v>
      </c>
      <c r="FN145" s="168" t="e">
        <f>IF($S$264=Equivalencies!$AE$23,#REF!,HLOOKUP(CONCATENATE($O$2,FN$1),$B$3:$UUU$272,ROW(FJ145)-2,FALSE))</f>
        <v>#REF!</v>
      </c>
      <c r="FO145" s="81">
        <f>IF(FQ$266=Equivalencies!$AE$23,'Site 16'!$F143,HLOOKUP(CONCATENATE(FM$2,FO$1),$B$3:$UUU$272,ROW($M145)-2,FALSE))</f>
        <v>0</v>
      </c>
      <c r="FP145" s="81">
        <f>IF(FQ$266=Equivalencies!$AE$23,'Site 16'!$G143,HLOOKUP(CONCATENATE(FM$2,FP$1),$B$3:$UUU$272,ROW($N145)-2,FALSE))</f>
        <v>0</v>
      </c>
      <c r="FQ145" s="81">
        <f>IF(FQ$266=Equivalencies!$AE$23,'Site 16'!$H143,HLOOKUP(CONCATENATE(FM$2,FQ$1),$B$3:$UUU$272,ROW($O145)-2,FALSE))</f>
        <v>0</v>
      </c>
      <c r="FR145" s="40"/>
      <c r="FS145" s="40"/>
      <c r="FT145" s="40"/>
      <c r="FU145" s="72"/>
      <c r="FV145" s="73" t="str">
        <f t="shared" si="66"/>
        <v>17Added Service #2:List staff by title based on FTE allocation assigned to the new service15</v>
      </c>
      <c r="FW145" s="168">
        <f>IF(GB$266=Equivalencies!$AE$23,'Site 17'!$C143,HLOOKUP(CONCATENATE(FX$2,FW$1),$B$3:$UUU$272,ROW($J145)-2,FALSE))</f>
        <v>0</v>
      </c>
      <c r="FX145" s="168" t="e">
        <f>IF($S$264=Equivalencies!$AE$23,#REF!,HLOOKUP(CONCATENATE($O$2,FX$1),$B$3:$UUU$272,ROW(#REF!)-2,FALSE))</f>
        <v>#REF!</v>
      </c>
      <c r="FY145" s="168" t="e">
        <f>IF($S$264=Equivalencies!$AE$23,#REF!,HLOOKUP(CONCATENATE($O$2,FY$1),$B$3:$UUU$272,ROW(FU145)-2,FALSE))</f>
        <v>#REF!</v>
      </c>
      <c r="FZ145" s="81">
        <f>IF(GB$266=Equivalencies!$AE$23,'Site 17'!$F143,HLOOKUP(CONCATENATE(FX$2,FZ$1),$B$3:$UUU$272,ROW($M145)-2,FALSE))</f>
        <v>0</v>
      </c>
      <c r="GA145" s="81">
        <f>IF(GB$266=Equivalencies!$AE$23,'Site 17'!$G143,HLOOKUP(CONCATENATE(FX$2,GA$1),$B$3:$UUU$272,ROW($N145)-2,FALSE))</f>
        <v>0</v>
      </c>
      <c r="GB145" s="81">
        <f>IF(GB$266=Equivalencies!$AE$23,'Site 17'!$H143,HLOOKUP(CONCATENATE(FX$2,GB$1),$B$3:$UUU$272,ROW($O145)-2,FALSE))</f>
        <v>0</v>
      </c>
      <c r="GC145" s="40"/>
      <c r="GD145" s="40"/>
      <c r="GE145" s="40"/>
      <c r="GF145" s="72"/>
      <c r="GG145" s="73" t="str">
        <f t="shared" si="67"/>
        <v>18Added Service #2:List staff by title based on FTE allocation assigned to the new service15</v>
      </c>
      <c r="GH145" s="168">
        <f>IF(GM$266=Equivalencies!$AE$23,'Site 18'!$C143,HLOOKUP(CONCATENATE(GI$2,GH$1),$B$3:$UUU$272,ROW($J145)-2,FALSE))</f>
        <v>0</v>
      </c>
      <c r="GI145" s="168" t="e">
        <f>IF($S$264=Equivalencies!$AE$23,#REF!,HLOOKUP(CONCATENATE($O$2,GI$1),$B$3:$UUU$272,ROW(#REF!)-2,FALSE))</f>
        <v>#REF!</v>
      </c>
      <c r="GJ145" s="168" t="e">
        <f>IF($S$264=Equivalencies!$AE$23,#REF!,HLOOKUP(CONCATENATE($O$2,GJ$1),$B$3:$UUU$272,ROW(GF145)-2,FALSE))</f>
        <v>#REF!</v>
      </c>
      <c r="GK145" s="81">
        <f>IF(GM$266=Equivalencies!$AE$23,'Site 18'!$F143,HLOOKUP(CONCATENATE(GI$2,GK$1),$B$3:$UUU$272,ROW($M145)-2,FALSE))</f>
        <v>0</v>
      </c>
      <c r="GL145" s="81">
        <f>IF(GM$266=Equivalencies!$AE$23,'Site 18'!$G143,HLOOKUP(CONCATENATE(GI$2,GL$1),$B$3:$UUU$272,ROW($N145)-2,FALSE))</f>
        <v>0</v>
      </c>
      <c r="GM145" s="81">
        <f>IF(GM$266=Equivalencies!$AE$23,'Site 18'!$H143,HLOOKUP(CONCATENATE(GI$2,GM$1),$B$3:$UUU$272,ROW($O145)-2,FALSE))</f>
        <v>0</v>
      </c>
      <c r="GN145" s="40"/>
      <c r="GO145" s="40"/>
      <c r="GP145" s="40"/>
      <c r="GQ145" s="72"/>
      <c r="GR145" s="73" t="str">
        <f t="shared" si="68"/>
        <v>19Added Service #2:List staff by title based on FTE allocation assigned to the new service15</v>
      </c>
      <c r="GS145" s="168">
        <f>IF(GX$266=Equivalencies!$AE$23,'Site 19'!$C143,HLOOKUP(CONCATENATE(GT$2,GS$1),$B$3:$UUU$272,ROW($J145)-2,FALSE))</f>
        <v>0</v>
      </c>
      <c r="GT145" s="168" t="e">
        <f>IF($S$264=Equivalencies!$AE$23,#REF!,HLOOKUP(CONCATENATE($O$2,GT$1),$B$3:$UUU$272,ROW(#REF!)-2,FALSE))</f>
        <v>#REF!</v>
      </c>
      <c r="GU145" s="168" t="e">
        <f>IF($S$264=Equivalencies!$AE$23,#REF!,HLOOKUP(CONCATENATE($O$2,GU$1),$B$3:$UUU$272,ROW(GQ145)-2,FALSE))</f>
        <v>#REF!</v>
      </c>
      <c r="GV145" s="81">
        <f>IF(GX$266=Equivalencies!$AE$23,'Site 19'!$F143,HLOOKUP(CONCATENATE(GT$2,GV$1),$B$3:$UUU$272,ROW($M145)-2,FALSE))</f>
        <v>0</v>
      </c>
      <c r="GW145" s="81">
        <f>IF(GX$266=Equivalencies!$AE$23,'Site 19'!$G143,HLOOKUP(CONCATENATE(GT$2,GW$1),$B$3:$UUU$272,ROW($N145)-2,FALSE))</f>
        <v>0</v>
      </c>
      <c r="GX145" s="81">
        <f>IF(GX$266=Equivalencies!$AE$23,'Site 19'!$H143,HLOOKUP(CONCATENATE(GT$2,GX$1),$B$3:$UUU$272,ROW($O145)-2,FALSE))</f>
        <v>0</v>
      </c>
      <c r="GY145" s="40"/>
      <c r="GZ145" s="40"/>
      <c r="HA145" s="40"/>
      <c r="HB145" s="72"/>
      <c r="HC145" s="73" t="str">
        <f t="shared" si="69"/>
        <v>20Added Service #2:List staff by title based on FTE allocation assigned to the new service15</v>
      </c>
      <c r="HD145" s="168">
        <f>IF(HI$266=Equivalencies!$AE$23,'Site 20'!$C143,HLOOKUP(CONCATENATE(HE$2,HD$1),$B$3:$UUU$272,ROW($J145)-2,FALSE))</f>
        <v>0</v>
      </c>
      <c r="HE145" s="168" t="e">
        <f>IF($S$264=Equivalencies!$AE$23,#REF!,HLOOKUP(CONCATENATE($O$2,HE$1),$B$3:$UUU$272,ROW(#REF!)-2,FALSE))</f>
        <v>#REF!</v>
      </c>
      <c r="HF145" s="168" t="e">
        <f>IF($S$264=Equivalencies!$AE$23,#REF!,HLOOKUP(CONCATENATE($O$2,HF$1),$B$3:$UUU$272,ROW(HB145)-2,FALSE))</f>
        <v>#REF!</v>
      </c>
      <c r="HG145" s="81">
        <f>IF(HI$266=Equivalencies!$AE$23,'Site 20'!$F143,HLOOKUP(CONCATENATE(HE$2,HG$1),$B$3:$UUU$272,ROW($M145)-2,FALSE))</f>
        <v>0</v>
      </c>
      <c r="HH145" s="81">
        <f>IF(HI$266=Equivalencies!$AE$23,'Site 20'!$G143,HLOOKUP(CONCATENATE(HE$2,HH$1),$B$3:$UUU$272,ROW($N145)-2,FALSE))</f>
        <v>0</v>
      </c>
      <c r="HI145" s="81">
        <f>IF(HI$266=Equivalencies!$AE$23,'Site 20'!$H143,HLOOKUP(CONCATENATE(HE$2,HI$1),$B$3:$UUU$272,ROW($O145)-2,FALSE))</f>
        <v>0</v>
      </c>
      <c r="HJ145" s="40"/>
      <c r="HK145" s="40"/>
      <c r="HL145" s="40"/>
      <c r="HM145" s="72"/>
      <c r="HN145" s="73" t="str">
        <f t="shared" si="70"/>
        <v>21Added Service #2:List staff by title based on FTE allocation assigned to the new service15</v>
      </c>
      <c r="HO145" s="168">
        <f>IF(HT$266=Equivalencies!$AE$23,'Site 21'!$C143,HLOOKUP(CONCATENATE(HP$2,HO$1),$B$3:$UUU$272,ROW($J145)-2,FALSE))</f>
        <v>0</v>
      </c>
      <c r="HP145" s="168" t="e">
        <f>IF($S$264=Equivalencies!$AE$23,#REF!,HLOOKUP(CONCATENATE($O$2,HP$1),$B$3:$UUU$272,ROW(#REF!)-2,FALSE))</f>
        <v>#REF!</v>
      </c>
      <c r="HQ145" s="168" t="e">
        <f>IF($S$264=Equivalencies!$AE$23,#REF!,HLOOKUP(CONCATENATE($O$2,HQ$1),$B$3:$UUU$272,ROW(HM145)-2,FALSE))</f>
        <v>#REF!</v>
      </c>
      <c r="HR145" s="81">
        <f>IF(HT$266=Equivalencies!$AE$23,'Site 21'!$F143,HLOOKUP(CONCATENATE(HP$2,HR$1),$B$3:$UUU$272,ROW($M145)-2,FALSE))</f>
        <v>0</v>
      </c>
      <c r="HS145" s="81">
        <f>IF(HT$266=Equivalencies!$AE$23,'Site 21'!$G143,HLOOKUP(CONCATENATE(HP$2,HS$1),$B$3:$UUU$272,ROW($N145)-2,FALSE))</f>
        <v>0</v>
      </c>
      <c r="HT145" s="81">
        <f>IF(HT$266=Equivalencies!$AE$23,'Site 21'!$H143,HLOOKUP(CONCATENATE(HP$2,HT$1),$B$3:$UUU$272,ROW($O145)-2,FALSE))</f>
        <v>0</v>
      </c>
      <c r="HU145" s="40"/>
      <c r="HV145" s="40"/>
      <c r="HW145" s="40"/>
      <c r="HX145" s="72"/>
      <c r="HY145" s="73" t="str">
        <f t="shared" si="71"/>
        <v>22Added Service #2:List staff by title based on FTE allocation assigned to the new service15</v>
      </c>
      <c r="HZ145" s="168">
        <f>IF(IE$266=Equivalencies!$AE$23,'Site 22'!$C143,HLOOKUP(CONCATENATE(IA$2,HZ$1),$B$3:$UUU$272,ROW($J145)-2,FALSE))</f>
        <v>0</v>
      </c>
      <c r="IA145" s="168" t="e">
        <f>IF($S$264=Equivalencies!$AE$23,#REF!,HLOOKUP(CONCATENATE($O$2,IA$1),$B$3:$UUU$272,ROW(#REF!)-2,FALSE))</f>
        <v>#REF!</v>
      </c>
      <c r="IB145" s="168" t="e">
        <f>IF($S$264=Equivalencies!$AE$23,#REF!,HLOOKUP(CONCATENATE($O$2,IB$1),$B$3:$UUU$272,ROW(HX145)-2,FALSE))</f>
        <v>#REF!</v>
      </c>
      <c r="IC145" s="81">
        <f>IF(IE$266=Equivalencies!$AE$23,'Site 22'!$F143,HLOOKUP(CONCATENATE(IA$2,IC$1),$B$3:$UUU$272,ROW($M145)-2,FALSE))</f>
        <v>0</v>
      </c>
      <c r="ID145" s="81">
        <f>IF(IE$266=Equivalencies!$AE$23,'Site 22'!$G143,HLOOKUP(CONCATENATE(IA$2,ID$1),$B$3:$UUU$272,ROW($N145)-2,FALSE))</f>
        <v>0</v>
      </c>
      <c r="IE145" s="81">
        <f>IF(IE$266=Equivalencies!$AE$23,'Site 22'!$H143,HLOOKUP(CONCATENATE(IA$2,IE$1),$B$3:$UUU$272,ROW($O145)-2,FALSE))</f>
        <v>0</v>
      </c>
      <c r="IF145" s="40"/>
      <c r="IG145" s="40"/>
      <c r="IH145" s="40"/>
      <c r="II145" s="72"/>
      <c r="IJ145" s="73" t="str">
        <f t="shared" si="72"/>
        <v>23Added Service #2:List staff by title based on FTE allocation assigned to the new service15</v>
      </c>
      <c r="IK145" s="168">
        <f>IF(IP$266=Equivalencies!$AE$23,'Site 23'!$C143,HLOOKUP(CONCATENATE(IL$2,IK$1),$B$3:$UUU$272,ROW($J145)-2,FALSE))</f>
        <v>0</v>
      </c>
      <c r="IL145" s="168" t="e">
        <f>IF($S$264=Equivalencies!$AE$23,#REF!,HLOOKUP(CONCATENATE($O$2,IL$1),$B$3:$UUU$272,ROW(#REF!)-2,FALSE))</f>
        <v>#REF!</v>
      </c>
      <c r="IM145" s="168" t="e">
        <f>IF($S$264=Equivalencies!$AE$23,#REF!,HLOOKUP(CONCATENATE($O$2,IM$1),$B$3:$UUU$272,ROW(II145)-2,FALSE))</f>
        <v>#REF!</v>
      </c>
      <c r="IN145" s="81">
        <f>IF(IP$266=Equivalencies!$AE$23,'Site 23'!$F143,HLOOKUP(CONCATENATE(IL$2,IN$1),$B$3:$UUU$272,ROW($M145)-2,FALSE))</f>
        <v>0</v>
      </c>
      <c r="IO145" s="81">
        <f>IF(IP$266=Equivalencies!$AE$23,'Site 23'!$G143,HLOOKUP(CONCATENATE(IL$2,IO$1),$B$3:$UUU$272,ROW($N145)-2,FALSE))</f>
        <v>0</v>
      </c>
      <c r="IP145" s="81">
        <f>IF(IP$266=Equivalencies!$AE$23,'Site 23'!$H143,HLOOKUP(CONCATENATE(IL$2,IP$1),$B$3:$UUU$272,ROW($O145)-2,FALSE))</f>
        <v>0</v>
      </c>
      <c r="IQ145" s="40"/>
      <c r="IR145" s="40"/>
      <c r="IS145" s="40"/>
      <c r="IT145" s="72"/>
      <c r="IU145" s="73" t="str">
        <f t="shared" si="73"/>
        <v>24Added Service #2:List staff by title based on FTE allocation assigned to the new service15</v>
      </c>
      <c r="IV145" s="168">
        <f>IF(JA$266=Equivalencies!$AE$23,'Site 24'!$C143,HLOOKUP(CONCATENATE(IW$2,IV$1),$B$3:$UUU$272,ROW($J145)-2,FALSE))</f>
        <v>0</v>
      </c>
      <c r="IW145" s="168" t="e">
        <f>IF($S$264=Equivalencies!$AE$23,#REF!,HLOOKUP(CONCATENATE($O$2,IW$1),$B$3:$UUU$272,ROW(#REF!)-2,FALSE))</f>
        <v>#REF!</v>
      </c>
      <c r="IX145" s="168" t="e">
        <f>IF($S$264=Equivalencies!$AE$23,#REF!,HLOOKUP(CONCATENATE($O$2,IX$1),$B$3:$UUU$272,ROW(IT145)-2,FALSE))</f>
        <v>#REF!</v>
      </c>
      <c r="IY145" s="81">
        <f>IF(JA$266=Equivalencies!$AE$23,'Site 24'!$F143,HLOOKUP(CONCATENATE(IW$2,IY$1),$B$3:$UUU$272,ROW($M145)-2,FALSE))</f>
        <v>0</v>
      </c>
      <c r="IZ145" s="81">
        <f>IF(JA$266=Equivalencies!$AE$23,'Site 24'!$G143,HLOOKUP(CONCATENATE(IW$2,IZ$1),$B$3:$UUU$272,ROW($N145)-2,FALSE))</f>
        <v>0</v>
      </c>
      <c r="JA145" s="81">
        <f>IF(JA$266=Equivalencies!$AE$23,'Site 24'!$H143,HLOOKUP(CONCATENATE(IW$2,JA$1),$B$3:$UUU$272,ROW($O145)-2,FALSE))</f>
        <v>0</v>
      </c>
      <c r="JB145" s="40"/>
      <c r="JC145" s="40"/>
      <c r="JD145" s="40"/>
      <c r="JE145" s="72"/>
      <c r="JF145" s="73" t="str">
        <f t="shared" si="74"/>
        <v>25Added Service #2:List staff by title based on FTE allocation assigned to the new service15</v>
      </c>
      <c r="JG145" s="168">
        <f>IF(JL$266=Equivalencies!$AE$23,'Site 25'!$C143,HLOOKUP(CONCATENATE(JH$2,JG$1),$B$3:$UUU$272,ROW($J145)-2,FALSE))</f>
        <v>0</v>
      </c>
      <c r="JH145" s="168" t="e">
        <f>IF($S$264=Equivalencies!$AE$23,#REF!,HLOOKUP(CONCATENATE($O$2,JH$1),$B$3:$UUU$272,ROW(#REF!)-2,FALSE))</f>
        <v>#REF!</v>
      </c>
      <c r="JI145" s="168" t="e">
        <f>IF($S$264=Equivalencies!$AE$23,#REF!,HLOOKUP(CONCATENATE($O$2,JI$1),$B$3:$UUU$272,ROW(JE145)-2,FALSE))</f>
        <v>#REF!</v>
      </c>
      <c r="JJ145" s="81">
        <f>IF(JL$266=Equivalencies!$AE$23,'Site 25'!$F143,HLOOKUP(CONCATENATE(JH$2,JJ$1),$B$3:$UUU$272,ROW($M145)-2,FALSE))</f>
        <v>0</v>
      </c>
      <c r="JK145" s="81">
        <f>IF(JL$266=Equivalencies!$AE$23,'Site 25'!$G143,HLOOKUP(CONCATENATE(JH$2,JK$1),$B$3:$UUU$272,ROW($N145)-2,FALSE))</f>
        <v>0</v>
      </c>
      <c r="JL145" s="81">
        <f>IF(JL$266=Equivalencies!$AE$23,'Site 25'!$H143,HLOOKUP(CONCATENATE(JH$2,JL$1),$B$3:$UUU$272,ROW($O145)-2,FALSE))</f>
        <v>0</v>
      </c>
      <c r="JM145" s="40"/>
      <c r="JN145" s="40"/>
      <c r="JO145" s="40"/>
      <c r="JP145" s="72"/>
      <c r="JQ145" s="73" t="str">
        <f t="shared" si="75"/>
        <v>26Added Service #2:List staff by title based on FTE allocation assigned to the new service15</v>
      </c>
      <c r="JR145" s="168">
        <f>IF(JW$266=Equivalencies!$AE$23,'Site 26'!$C143,HLOOKUP(CONCATENATE(JS$2,JR$1),$B$3:$UUU$272,ROW($J145)-2,FALSE))</f>
        <v>0</v>
      </c>
      <c r="JS145" s="168" t="e">
        <f>IF($S$264=Equivalencies!$AE$23,#REF!,HLOOKUP(CONCATENATE($O$2,JS$1),$B$3:$UUU$272,ROW(#REF!)-2,FALSE))</f>
        <v>#REF!</v>
      </c>
      <c r="JT145" s="168" t="e">
        <f>IF($S$264=Equivalencies!$AE$23,#REF!,HLOOKUP(CONCATENATE($O$2,JT$1),$B$3:$UUU$272,ROW(JP145)-2,FALSE))</f>
        <v>#REF!</v>
      </c>
      <c r="JU145" s="81">
        <f>IF(JW$266=Equivalencies!$AE$23,'Site 26'!$F143,HLOOKUP(CONCATENATE(JS$2,JU$1),$B$3:$UUU$272,ROW($M145)-2,FALSE))</f>
        <v>0</v>
      </c>
      <c r="JV145" s="81">
        <f>IF(JW$266=Equivalencies!$AE$23,'Site 26'!$G143,HLOOKUP(CONCATENATE(JS$2,JV$1),$B$3:$UUU$272,ROW($N145)-2,FALSE))</f>
        <v>0</v>
      </c>
      <c r="JW145" s="81">
        <f>IF(JW$266=Equivalencies!$AE$23,'Site 26'!$H143,HLOOKUP(CONCATENATE(JS$2,JW$1),$B$3:$UUU$272,ROW($O145)-2,FALSE))</f>
        <v>0</v>
      </c>
      <c r="JX145" s="40"/>
      <c r="JY145" s="40"/>
      <c r="JZ145" s="40"/>
      <c r="KA145" s="72"/>
      <c r="KB145" s="73" t="str">
        <f t="shared" si="76"/>
        <v>27Added Service #2:List staff by title based on FTE allocation assigned to the new service15</v>
      </c>
      <c r="KC145" s="168">
        <f>IF(KH$266=Equivalencies!$AE$23,'Site 27'!$C143,HLOOKUP(CONCATENATE(KD$2,KC$1),$B$3:$UUU$272,ROW($J145)-2,FALSE))</f>
        <v>0</v>
      </c>
      <c r="KD145" s="168" t="e">
        <f>IF($S$264=Equivalencies!$AE$23,#REF!,HLOOKUP(CONCATENATE($O$2,KD$1),$B$3:$UUU$272,ROW(#REF!)-2,FALSE))</f>
        <v>#REF!</v>
      </c>
      <c r="KE145" s="168" t="e">
        <f>IF($S$264=Equivalencies!$AE$23,#REF!,HLOOKUP(CONCATENATE($O$2,KE$1),$B$3:$UUU$272,ROW(KA145)-2,FALSE))</f>
        <v>#REF!</v>
      </c>
      <c r="KF145" s="81">
        <f>IF(KH$266=Equivalencies!$AE$23,'Site 27'!$F143,HLOOKUP(CONCATENATE(KD$2,KF$1),$B$3:$UUU$272,ROW($M145)-2,FALSE))</f>
        <v>0</v>
      </c>
      <c r="KG145" s="81">
        <f>IF(KH$266=Equivalencies!$AE$23,'Site 27'!$G143,HLOOKUP(CONCATENATE(KD$2,KG$1),$B$3:$UUU$272,ROW($N145)-2,FALSE))</f>
        <v>0</v>
      </c>
      <c r="KH145" s="81">
        <f>IF(KH$266=Equivalencies!$AE$23,'Site 27'!$H143,HLOOKUP(CONCATENATE(KD$2,KH$1),$B$3:$UUU$272,ROW($O145)-2,FALSE))</f>
        <v>0</v>
      </c>
      <c r="KI145" s="40"/>
      <c r="KJ145" s="40"/>
      <c r="KK145" s="40"/>
      <c r="KL145" s="72"/>
      <c r="KM145" s="73" t="str">
        <f t="shared" si="77"/>
        <v>28Added Service #2:List staff by title based on FTE allocation assigned to the new service15</v>
      </c>
      <c r="KN145" s="168">
        <f>IF(KS$266=Equivalencies!$AE$23,'Site 28'!$C143,HLOOKUP(CONCATENATE(KO$2,KN$1),$B$3:$UUU$272,ROW($J145)-2,FALSE))</f>
        <v>0</v>
      </c>
      <c r="KO145" s="168" t="e">
        <f>IF($S$264=Equivalencies!$AE$23,#REF!,HLOOKUP(CONCATENATE($O$2,KO$1),$B$3:$UUU$272,ROW(#REF!)-2,FALSE))</f>
        <v>#REF!</v>
      </c>
      <c r="KP145" s="168" t="e">
        <f>IF($S$264=Equivalencies!$AE$23,#REF!,HLOOKUP(CONCATENATE($O$2,KP$1),$B$3:$UUU$272,ROW(KL145)-2,FALSE))</f>
        <v>#REF!</v>
      </c>
      <c r="KQ145" s="81">
        <f>IF(KS$266=Equivalencies!$AE$23,'Site 28'!$F143,HLOOKUP(CONCATENATE(KO$2,KQ$1),$B$3:$UUU$272,ROW($M145)-2,FALSE))</f>
        <v>0</v>
      </c>
      <c r="KR145" s="81">
        <f>IF(KS$266=Equivalencies!$AE$23,'Site 28'!$G143,HLOOKUP(CONCATENATE(KO$2,KR$1),$B$3:$UUU$272,ROW($N145)-2,FALSE))</f>
        <v>0</v>
      </c>
      <c r="KS145" s="81">
        <f>IF(KS$266=Equivalencies!$AE$23,'Site 28'!$H143,HLOOKUP(CONCATENATE(KO$2,KS$1),$B$3:$UUU$272,ROW($O145)-2,FALSE))</f>
        <v>0</v>
      </c>
      <c r="KT145" s="40"/>
      <c r="KU145" s="40"/>
      <c r="KV145" s="40"/>
      <c r="KW145" s="72"/>
      <c r="KX145" s="73" t="str">
        <f t="shared" si="78"/>
        <v>29Added Service #2:List staff by title based on FTE allocation assigned to the new service15</v>
      </c>
      <c r="KY145" s="168">
        <f>IF(LD$266=Equivalencies!$AE$23,'Site 29'!$C143,HLOOKUP(CONCATENATE(KZ$2,KY$1),$B$3:$UUU$272,ROW($J145)-2,FALSE))</f>
        <v>0</v>
      </c>
      <c r="KZ145" s="168" t="e">
        <f>IF($S$264=Equivalencies!$AE$23,#REF!,HLOOKUP(CONCATENATE($O$2,KZ$1),$B$3:$UUU$272,ROW(#REF!)-2,FALSE))</f>
        <v>#REF!</v>
      </c>
      <c r="LA145" s="168" t="e">
        <f>IF($S$264=Equivalencies!$AE$23,#REF!,HLOOKUP(CONCATENATE($O$2,LA$1),$B$3:$UUU$272,ROW(KW145)-2,FALSE))</f>
        <v>#REF!</v>
      </c>
      <c r="LB145" s="81">
        <f>IF(LD$266=Equivalencies!$AE$23,'Site 29'!$F143,HLOOKUP(CONCATENATE(KZ$2,LB$1),$B$3:$UUU$272,ROW($M145)-2,FALSE))</f>
        <v>0</v>
      </c>
      <c r="LC145" s="81">
        <f>IF(LD$266=Equivalencies!$AE$23,'Site 29'!$G143,HLOOKUP(CONCATENATE(KZ$2,LC$1),$B$3:$UUU$272,ROW($N145)-2,FALSE))</f>
        <v>0</v>
      </c>
      <c r="LD145" s="81">
        <f>IF(LD$266=Equivalencies!$AE$23,'Site 29'!$H143,HLOOKUP(CONCATENATE(KZ$2,LD$1),$B$3:$UUU$272,ROW($O145)-2,FALSE))</f>
        <v>0</v>
      </c>
      <c r="LE145" s="40"/>
      <c r="LF145" s="40"/>
      <c r="LG145" s="40"/>
      <c r="LH145" s="72"/>
      <c r="LI145" s="73" t="str">
        <f t="shared" si="79"/>
        <v>30Added Service #2:List staff by title based on FTE allocation assigned to the new service15</v>
      </c>
      <c r="LJ145" s="168">
        <f>IF(LO$266=Equivalencies!$AE$23,'Site 30'!$C143,HLOOKUP(CONCATENATE(LK$2,LJ$1),$B$3:$UUU$272,ROW($J145)-2,FALSE))</f>
        <v>0</v>
      </c>
      <c r="LK145" s="168" t="e">
        <f>IF($S$264=Equivalencies!$AE$23,#REF!,HLOOKUP(CONCATENATE($O$2,LK$1),$B$3:$UUU$272,ROW(#REF!)-2,FALSE))</f>
        <v>#REF!</v>
      </c>
      <c r="LL145" s="168" t="e">
        <f>IF($S$264=Equivalencies!$AE$23,#REF!,HLOOKUP(CONCATENATE($O$2,LL$1),$B$3:$UUU$272,ROW(LH145)-2,FALSE))</f>
        <v>#REF!</v>
      </c>
      <c r="LM145" s="81">
        <f>IF(LO$266=Equivalencies!$AE$23,'Site 30'!$F143,HLOOKUP(CONCATENATE(LK$2,LM$1),$B$3:$UUU$272,ROW($M145)-2,FALSE))</f>
        <v>0</v>
      </c>
      <c r="LN145" s="81">
        <f>IF(LO$266=Equivalencies!$AE$23,'Site 30'!$G143,HLOOKUP(CONCATENATE(LK$2,LN$1),$B$3:$UUU$272,ROW($N145)-2,FALSE))</f>
        <v>0</v>
      </c>
      <c r="LO145" s="81">
        <f>IF(LO$266=Equivalencies!$AE$23,'Site 30'!$H143,HLOOKUP(CONCATENATE(LK$2,LO$1),$B$3:$UUU$272,ROW($O145)-2,FALSE))</f>
        <v>0</v>
      </c>
      <c r="LP145" s="40"/>
      <c r="LQ145" s="40"/>
      <c r="LR145" s="40"/>
      <c r="LS145" s="72"/>
      <c r="LT145" s="73" t="str">
        <f t="shared" si="80"/>
        <v>31Added Service #2:List staff by title based on FTE allocation assigned to the new service15</v>
      </c>
      <c r="LU145" s="168">
        <f>IF(LZ$266=Equivalencies!$AE$23,'Site 31'!$C143,HLOOKUP(CONCATENATE(LV$2,LU$1),$B$3:$UUU$272,ROW($J145)-2,FALSE))</f>
        <v>0</v>
      </c>
      <c r="LV145" s="168" t="e">
        <f>IF($S$264=Equivalencies!$AE$23,#REF!,HLOOKUP(CONCATENATE($O$2,LV$1),$B$3:$UUU$272,ROW(#REF!)-2,FALSE))</f>
        <v>#REF!</v>
      </c>
      <c r="LW145" s="168" t="e">
        <f>IF($S$264=Equivalencies!$AE$23,#REF!,HLOOKUP(CONCATENATE($O$2,LW$1),$B$3:$UUU$272,ROW(LS145)-2,FALSE))</f>
        <v>#REF!</v>
      </c>
      <c r="LX145" s="81">
        <f>IF(LZ$266=Equivalencies!$AE$23,'Site 31'!$F143,HLOOKUP(CONCATENATE(LV$2,LX$1),$B$3:$UUU$272,ROW($M145)-2,FALSE))</f>
        <v>0</v>
      </c>
      <c r="LY145" s="81">
        <f>IF(LZ$266=Equivalencies!$AE$23,'Site 31'!$G143,HLOOKUP(CONCATENATE(LV$2,LY$1),$B$3:$UUU$272,ROW($N145)-2,FALSE))</f>
        <v>0</v>
      </c>
      <c r="LZ145" s="81">
        <f>IF(LZ$266=Equivalencies!$AE$23,'Site 31'!$H143,HLOOKUP(CONCATENATE(LV$2,LZ$1),$B$3:$UUU$272,ROW($O145)-2,FALSE))</f>
        <v>0</v>
      </c>
      <c r="MA145" s="40"/>
      <c r="MB145" s="40"/>
      <c r="MC145" s="40"/>
      <c r="MD145" s="72"/>
      <c r="ME145" s="73" t="str">
        <f t="shared" si="81"/>
        <v>32Added Service #2:List staff by title based on FTE allocation assigned to the new service15</v>
      </c>
      <c r="MF145" s="168">
        <f>IF(MK$266=Equivalencies!$AE$23,'Site 32'!$C143,HLOOKUP(CONCATENATE(MG$2,MF$1),$B$3:$UUU$272,ROW($J145)-2,FALSE))</f>
        <v>0</v>
      </c>
      <c r="MG145" s="168" t="e">
        <f>IF($S$264=Equivalencies!$AE$23,#REF!,HLOOKUP(CONCATENATE($O$2,MG$1),$B$3:$UUU$272,ROW(#REF!)-2,FALSE))</f>
        <v>#REF!</v>
      </c>
      <c r="MH145" s="168" t="e">
        <f>IF($S$264=Equivalencies!$AE$23,#REF!,HLOOKUP(CONCATENATE($O$2,MH$1),$B$3:$UUU$272,ROW(MD145)-2,FALSE))</f>
        <v>#REF!</v>
      </c>
      <c r="MI145" s="81">
        <f>IF(MK$266=Equivalencies!$AE$23,'Site 32'!$F143,HLOOKUP(CONCATENATE(MG$2,MI$1),$B$3:$UUU$272,ROW($M145)-2,FALSE))</f>
        <v>0</v>
      </c>
      <c r="MJ145" s="81">
        <f>IF(MK$266=Equivalencies!$AE$23,'Site 32'!$G143,HLOOKUP(CONCATENATE(MG$2,MJ$1),$B$3:$UUU$272,ROW($N145)-2,FALSE))</f>
        <v>0</v>
      </c>
      <c r="MK145" s="81">
        <f>IF(MK$266=Equivalencies!$AE$23,'Site 32'!$H143,HLOOKUP(CONCATENATE(MG$2,MK$1),$B$3:$UUU$272,ROW($O145)-2,FALSE))</f>
        <v>0</v>
      </c>
      <c r="ML145" s="40"/>
      <c r="MM145" s="40"/>
      <c r="MN145" s="40"/>
      <c r="MO145" s="72"/>
      <c r="MP145" s="73" t="str">
        <f t="shared" si="82"/>
        <v>33Added Service #2:List staff by title based on FTE allocation assigned to the new service15</v>
      </c>
      <c r="MQ145" s="168">
        <f>IF(MV$266=Equivalencies!$AE$23,'Site 33'!$C143,HLOOKUP(CONCATENATE(MR$2,MQ$1),$B$3:$UUU$272,ROW($J145)-2,FALSE))</f>
        <v>0</v>
      </c>
      <c r="MR145" s="168" t="e">
        <f>IF($S$264=Equivalencies!$AE$23,#REF!,HLOOKUP(CONCATENATE($O$2,MR$1),$B$3:$UUU$272,ROW(#REF!)-2,FALSE))</f>
        <v>#REF!</v>
      </c>
      <c r="MS145" s="168" t="e">
        <f>IF($S$264=Equivalencies!$AE$23,#REF!,HLOOKUP(CONCATENATE($O$2,MS$1),$B$3:$UUU$272,ROW(MO145)-2,FALSE))</f>
        <v>#REF!</v>
      </c>
      <c r="MT145" s="81">
        <f>IF(MV$266=Equivalencies!$AE$23,'Site 33'!$F143,HLOOKUP(CONCATENATE(MR$2,MT$1),$B$3:$UUU$272,ROW($M145)-2,FALSE))</f>
        <v>0</v>
      </c>
      <c r="MU145" s="81">
        <f>IF(MV$266=Equivalencies!$AE$23,'Site 33'!$G143,HLOOKUP(CONCATENATE(MR$2,MU$1),$B$3:$UUU$272,ROW($N145)-2,FALSE))</f>
        <v>0</v>
      </c>
      <c r="MV145" s="81">
        <f>IF(MV$266=Equivalencies!$AE$23,'Site 33'!$H143,HLOOKUP(CONCATENATE(MR$2,MV$1),$B$3:$UUU$272,ROW($O145)-2,FALSE))</f>
        <v>0</v>
      </c>
      <c r="MW145" s="40"/>
      <c r="MX145" s="40"/>
      <c r="MY145" s="40"/>
      <c r="MZ145" s="72"/>
      <c r="NA145" s="73" t="str">
        <f t="shared" si="83"/>
        <v>34Added Service #2:List staff by title based on FTE allocation assigned to the new service15</v>
      </c>
      <c r="NB145" s="168">
        <f>IF(NG$266=Equivalencies!$AE$23,'Site 34'!$C143,HLOOKUP(CONCATENATE(NC$2,NB$1),$B$3:$UUU$272,ROW($J145)-2,FALSE))</f>
        <v>0</v>
      </c>
      <c r="NC145" s="168" t="e">
        <f>IF($S$264=Equivalencies!$AE$23,#REF!,HLOOKUP(CONCATENATE($O$2,NC$1),$B$3:$UUU$272,ROW(#REF!)-2,FALSE))</f>
        <v>#REF!</v>
      </c>
      <c r="ND145" s="168" t="e">
        <f>IF($S$264=Equivalencies!$AE$23,#REF!,HLOOKUP(CONCATENATE($O$2,ND$1),$B$3:$UUU$272,ROW(MZ145)-2,FALSE))</f>
        <v>#REF!</v>
      </c>
      <c r="NE145" s="81">
        <f>IF(NG$266=Equivalencies!$AE$23,'Site 34'!$F143,HLOOKUP(CONCATENATE(NC$2,NE$1),$B$3:$UUU$272,ROW($M145)-2,FALSE))</f>
        <v>0</v>
      </c>
      <c r="NF145" s="81">
        <f>IF(NG$266=Equivalencies!$AE$23,'Site 34'!$G143,HLOOKUP(CONCATENATE(NC$2,NF$1),$B$3:$UUU$272,ROW($N145)-2,FALSE))</f>
        <v>0</v>
      </c>
      <c r="NG145" s="81">
        <f>IF(NG$266=Equivalencies!$AE$23,'Site 34'!$H143,HLOOKUP(CONCATENATE(NC$2,NG$1),$B$3:$UUU$272,ROW($O145)-2,FALSE))</f>
        <v>0</v>
      </c>
      <c r="NH145" s="40"/>
      <c r="NI145" s="40"/>
      <c r="NJ145" s="40"/>
      <c r="NK145" s="72"/>
      <c r="NL145" s="73" t="str">
        <f t="shared" si="84"/>
        <v>35Added Service #2:List staff by title based on FTE allocation assigned to the new service15</v>
      </c>
      <c r="NM145" s="168">
        <f>IF(NR$266=Equivalencies!$AE$23,'Site 35'!$C143,HLOOKUP(CONCATENATE(NN$2,NM$1),$B$3:$UUU$272,ROW($J145)-2,FALSE))</f>
        <v>0</v>
      </c>
      <c r="NN145" s="168" t="e">
        <f>IF($S$264=Equivalencies!$AE$23,#REF!,HLOOKUP(CONCATENATE($O$2,NN$1),$B$3:$UUU$272,ROW(#REF!)-2,FALSE))</f>
        <v>#REF!</v>
      </c>
      <c r="NO145" s="168" t="e">
        <f>IF($S$264=Equivalencies!$AE$23,#REF!,HLOOKUP(CONCATENATE($O$2,NO$1),$B$3:$UUU$272,ROW(NK145)-2,FALSE))</f>
        <v>#REF!</v>
      </c>
      <c r="NP145" s="81">
        <f>IF(NR$266=Equivalencies!$AE$23,'Site 35'!$F143,HLOOKUP(CONCATENATE(NN$2,NP$1),$B$3:$UUU$272,ROW($M145)-2,FALSE))</f>
        <v>0</v>
      </c>
      <c r="NQ145" s="81">
        <f>IF(NR$266=Equivalencies!$AE$23,'Site 35'!$G143,HLOOKUP(CONCATENATE(NN$2,NQ$1),$B$3:$UUU$272,ROW($N145)-2,FALSE))</f>
        <v>0</v>
      </c>
      <c r="NR145" s="81">
        <f>IF(NR$266=Equivalencies!$AE$23,'Site 35'!$H143,HLOOKUP(CONCATENATE(NN$2,NR$1),$B$3:$UUU$272,ROW($O145)-2,FALSE))</f>
        <v>0</v>
      </c>
      <c r="NS145" s="40"/>
      <c r="NT145" s="40"/>
      <c r="NU145" s="40"/>
      <c r="NV145" s="72"/>
      <c r="NW145" s="73" t="str">
        <f t="shared" si="85"/>
        <v>36Added Service #2:List staff by title based on FTE allocation assigned to the new service15</v>
      </c>
      <c r="NX145" s="168">
        <f>IF(OC$266=Equivalencies!$AE$23,'Site 36'!$C143,HLOOKUP(CONCATENATE(NY$2,NX$1),$B$3:$UUU$272,ROW($J145)-2,FALSE))</f>
        <v>0</v>
      </c>
      <c r="NY145" s="168" t="e">
        <f>IF($S$264=Equivalencies!$AE$23,#REF!,HLOOKUP(CONCATENATE($O$2,NY$1),$B$3:$UUU$272,ROW(#REF!)-2,FALSE))</f>
        <v>#REF!</v>
      </c>
      <c r="NZ145" s="168" t="e">
        <f>IF($S$264=Equivalencies!$AE$23,#REF!,HLOOKUP(CONCATENATE($O$2,NZ$1),$B$3:$UUU$272,ROW(NV145)-2,FALSE))</f>
        <v>#REF!</v>
      </c>
      <c r="OA145" s="81">
        <f>IF(OC$266=Equivalencies!$AE$23,'Site 36'!$F143,HLOOKUP(CONCATENATE(NY$2,OA$1),$B$3:$UUU$272,ROW($M145)-2,FALSE))</f>
        <v>0</v>
      </c>
      <c r="OB145" s="81">
        <f>IF(OC$266=Equivalencies!$AE$23,'Site 36'!$G143,HLOOKUP(CONCATENATE(NY$2,OB$1),$B$3:$UUU$272,ROW($N145)-2,FALSE))</f>
        <v>0</v>
      </c>
      <c r="OC145" s="81">
        <f>IF(OC$266=Equivalencies!$AE$23,'Site 36'!$H143,HLOOKUP(CONCATENATE(NY$2,OC$1),$B$3:$UUU$272,ROW($O145)-2,FALSE))</f>
        <v>0</v>
      </c>
      <c r="OD145" s="40"/>
      <c r="OE145" s="40"/>
      <c r="OF145" s="40"/>
      <c r="OG145" s="72"/>
      <c r="OH145" s="73" t="str">
        <f t="shared" si="86"/>
        <v>37Added Service #2:List staff by title based on FTE allocation assigned to the new service15</v>
      </c>
      <c r="OI145" s="168">
        <f>IF(ON$266=Equivalencies!$AE$23,'Site 37'!$C143,HLOOKUP(CONCATENATE(OJ$2,OI$1),$B$3:$UUU$272,ROW($J145)-2,FALSE))</f>
        <v>0</v>
      </c>
      <c r="OJ145" s="168" t="e">
        <f>IF($S$264=Equivalencies!$AE$23,#REF!,HLOOKUP(CONCATENATE($O$2,OJ$1),$B$3:$UUU$272,ROW(#REF!)-2,FALSE))</f>
        <v>#REF!</v>
      </c>
      <c r="OK145" s="168" t="e">
        <f>IF($S$264=Equivalencies!$AE$23,#REF!,HLOOKUP(CONCATENATE($O$2,OK$1),$B$3:$UUU$272,ROW(OG145)-2,FALSE))</f>
        <v>#REF!</v>
      </c>
      <c r="OL145" s="81">
        <f>IF(ON$266=Equivalencies!$AE$23,'Site 37'!$F143,HLOOKUP(CONCATENATE(OJ$2,OL$1),$B$3:$UUU$272,ROW($M145)-2,FALSE))</f>
        <v>0</v>
      </c>
      <c r="OM145" s="81">
        <f>IF(ON$266=Equivalencies!$AE$23,'Site 37'!$G143,HLOOKUP(CONCATENATE(OJ$2,OM$1),$B$3:$UUU$272,ROW($N145)-2,FALSE))</f>
        <v>0</v>
      </c>
      <c r="ON145" s="81">
        <f>IF(ON$266=Equivalencies!$AE$23,'Site 37'!$H143,HLOOKUP(CONCATENATE(OJ$2,ON$1),$B$3:$UUU$272,ROW($O145)-2,FALSE))</f>
        <v>0</v>
      </c>
      <c r="OO145" s="40"/>
      <c r="OP145" s="40"/>
      <c r="OQ145" s="40"/>
      <c r="OR145" s="72"/>
      <c r="OS145" s="73" t="str">
        <f t="shared" si="87"/>
        <v>38Added Service #2:List staff by title based on FTE allocation assigned to the new service15</v>
      </c>
      <c r="OT145" s="168">
        <f>IF(OY$266=Equivalencies!$AE$23,'Site 38'!$C143,HLOOKUP(CONCATENATE(OU$2,OT$1),$B$3:$UUU$272,ROW($J145)-2,FALSE))</f>
        <v>0</v>
      </c>
      <c r="OU145" s="168" t="e">
        <f>IF($S$264=Equivalencies!$AE$23,#REF!,HLOOKUP(CONCATENATE($O$2,OU$1),$B$3:$UUU$272,ROW(#REF!)-2,FALSE))</f>
        <v>#REF!</v>
      </c>
      <c r="OV145" s="168" t="e">
        <f>IF($S$264=Equivalencies!$AE$23,#REF!,HLOOKUP(CONCATENATE($O$2,OV$1),$B$3:$UUU$272,ROW(OR145)-2,FALSE))</f>
        <v>#REF!</v>
      </c>
      <c r="OW145" s="81">
        <f>IF(OY$266=Equivalencies!$AE$23,'Site 38'!$F143,HLOOKUP(CONCATENATE(OU$2,OW$1),$B$3:$UUU$272,ROW($M145)-2,FALSE))</f>
        <v>0</v>
      </c>
      <c r="OX145" s="81">
        <f>IF(OY$266=Equivalencies!$AE$23,'Site 38'!$G143,HLOOKUP(CONCATENATE(OU$2,OX$1),$B$3:$UUU$272,ROW($N145)-2,FALSE))</f>
        <v>0</v>
      </c>
      <c r="OY145" s="81">
        <f>IF(OY$266=Equivalencies!$AE$23,'Site 38'!$H143,HLOOKUP(CONCATENATE(OU$2,OY$1),$B$3:$UUU$272,ROW($O145)-2,FALSE))</f>
        <v>0</v>
      </c>
      <c r="OZ145" s="40"/>
      <c r="PA145" s="40"/>
      <c r="PB145" s="40"/>
      <c r="PC145" s="72"/>
      <c r="PD145" s="73" t="str">
        <f t="shared" si="88"/>
        <v>39Added Service #2:List staff by title based on FTE allocation assigned to the new service15</v>
      </c>
      <c r="PE145" s="168">
        <f>IF(PJ$266=Equivalencies!$AE$23,'Site 39'!$C143,HLOOKUP(CONCATENATE(PF$2,PE$1),$B$3:$UUU$272,ROW($J145)-2,FALSE))</f>
        <v>0</v>
      </c>
      <c r="PF145" s="168" t="e">
        <f>IF($S$264=Equivalencies!$AE$23,#REF!,HLOOKUP(CONCATENATE($O$2,PF$1),$B$3:$UUU$272,ROW(#REF!)-2,FALSE))</f>
        <v>#REF!</v>
      </c>
      <c r="PG145" s="168" t="e">
        <f>IF($S$264=Equivalencies!$AE$23,#REF!,HLOOKUP(CONCATENATE($O$2,PG$1),$B$3:$UUU$272,ROW(PC145)-2,FALSE))</f>
        <v>#REF!</v>
      </c>
      <c r="PH145" s="81">
        <f>IF(PJ$266=Equivalencies!$AE$23,'Site 39'!$F143,HLOOKUP(CONCATENATE(PF$2,PH$1),$B$3:$UUU$272,ROW($M145)-2,FALSE))</f>
        <v>0</v>
      </c>
      <c r="PI145" s="81">
        <f>IF(PJ$266=Equivalencies!$AE$23,'Site 39'!$G143,HLOOKUP(CONCATENATE(PF$2,PI$1),$B$3:$UUU$272,ROW($N145)-2,FALSE))</f>
        <v>0</v>
      </c>
      <c r="PJ145" s="81">
        <f>IF(PJ$266=Equivalencies!$AE$23,'Site 39'!$H143,HLOOKUP(CONCATENATE(PF$2,PJ$1),$B$3:$UUU$272,ROW($O145)-2,FALSE))</f>
        <v>0</v>
      </c>
      <c r="PK145" s="40"/>
      <c r="PL145" s="40"/>
      <c r="PM145" s="40"/>
      <c r="PN145" s="72"/>
      <c r="PO145" s="73" t="str">
        <f t="shared" si="89"/>
        <v>40Added Service #2:List staff by title based on FTE allocation assigned to the new service15</v>
      </c>
      <c r="PP145" s="168">
        <f>IF(PU$266=Equivalencies!$AE$23,'Site 40'!$C143,HLOOKUP(CONCATENATE(PQ$2,PP$1),$B$3:$UUU$272,ROW($J145)-2,FALSE))</f>
        <v>0</v>
      </c>
      <c r="PQ145" s="168" t="e">
        <f>IF($S$264=Equivalencies!$AE$23,#REF!,HLOOKUP(CONCATENATE($O$2,PQ$1),$B$3:$UUU$272,ROW(#REF!)-2,FALSE))</f>
        <v>#REF!</v>
      </c>
      <c r="PR145" s="168" t="e">
        <f>IF($S$264=Equivalencies!$AE$23,#REF!,HLOOKUP(CONCATENATE($O$2,PR$1),$B$3:$UUU$272,ROW(PN145)-2,FALSE))</f>
        <v>#REF!</v>
      </c>
      <c r="PS145" s="81">
        <f>IF(PU$266=Equivalencies!$AE$23,'Site 40'!$F143,HLOOKUP(CONCATENATE(PQ$2,PS$1),$B$3:$UUU$272,ROW($M145)-2,FALSE))</f>
        <v>0</v>
      </c>
      <c r="PT145" s="81">
        <f>IF(PU$266=Equivalencies!$AE$23,'Site 40'!$G143,HLOOKUP(CONCATENATE(PQ$2,PT$1),$B$3:$UUU$272,ROW($N145)-2,FALSE))</f>
        <v>0</v>
      </c>
      <c r="PU145" s="81">
        <f>IF(PU$266=Equivalencies!$AE$23,'Site 40'!$H143,HLOOKUP(CONCATENATE(PQ$2,PU$1),$B$3:$UUU$272,ROW($O145)-2,FALSE))</f>
        <v>0</v>
      </c>
      <c r="PV145" s="40"/>
      <c r="PW145" s="40"/>
      <c r="PX145" s="40"/>
      <c r="PY145" s="72"/>
      <c r="PZ145" s="73" t="str">
        <f t="shared" si="90"/>
        <v>41Added Service #2:List staff by title based on FTE allocation assigned to the new service15</v>
      </c>
      <c r="QA145" s="168">
        <f>IF(QF$266=Equivalencies!$AE$23,'Site 41'!$C143,HLOOKUP(CONCATENATE(QB$2,QA$1),$B$3:$UUU$272,ROW($J145)-2,FALSE))</f>
        <v>0</v>
      </c>
      <c r="QB145" s="168" t="e">
        <f>IF($S$264=Equivalencies!$AE$23,#REF!,HLOOKUP(CONCATENATE($O$2,QB$1),$B$3:$UUU$272,ROW(#REF!)-2,FALSE))</f>
        <v>#REF!</v>
      </c>
      <c r="QC145" s="168" t="e">
        <f>IF($S$264=Equivalencies!$AE$23,#REF!,HLOOKUP(CONCATENATE($O$2,QC$1),$B$3:$UUU$272,ROW(PY145)-2,FALSE))</f>
        <v>#REF!</v>
      </c>
      <c r="QD145" s="81">
        <f>IF(QF$266=Equivalencies!$AE$23,'Site 41'!$F143,HLOOKUP(CONCATENATE(QB$2,QD$1),$B$3:$UUU$272,ROW($M145)-2,FALSE))</f>
        <v>0</v>
      </c>
      <c r="QE145" s="81">
        <f>IF(QF$266=Equivalencies!$AE$23,'Site 41'!$G143,HLOOKUP(CONCATENATE(QB$2,QE$1),$B$3:$UUU$272,ROW($N145)-2,FALSE))</f>
        <v>0</v>
      </c>
      <c r="QF145" s="81">
        <f>IF(QF$266=Equivalencies!$AE$23,'Site 41'!$H143,HLOOKUP(CONCATENATE(QB$2,QF$1),$B$3:$UUU$272,ROW($O145)-2,FALSE))</f>
        <v>0</v>
      </c>
      <c r="QG145" s="40"/>
      <c r="QH145" s="40"/>
      <c r="QI145" s="40"/>
      <c r="QJ145" s="72"/>
      <c r="QK145" s="73" t="str">
        <f t="shared" si="91"/>
        <v>42Added Service #2:List staff by title based on FTE allocation assigned to the new service15</v>
      </c>
      <c r="QL145" s="168">
        <f>IF(QQ$266=Equivalencies!$AE$23,'Site 42'!$C143,HLOOKUP(CONCATENATE(QM$2,QL$1),$B$3:$UUU$272,ROW($J145)-2,FALSE))</f>
        <v>0</v>
      </c>
      <c r="QM145" s="168" t="e">
        <f>IF($S$264=Equivalencies!$AE$23,#REF!,HLOOKUP(CONCATENATE($O$2,QM$1),$B$3:$UUU$272,ROW(#REF!)-2,FALSE))</f>
        <v>#REF!</v>
      </c>
      <c r="QN145" s="168" t="e">
        <f>IF($S$264=Equivalencies!$AE$23,#REF!,HLOOKUP(CONCATENATE($O$2,QN$1),$B$3:$UUU$272,ROW(QJ145)-2,FALSE))</f>
        <v>#REF!</v>
      </c>
      <c r="QO145" s="81">
        <f>IF(QQ$266=Equivalencies!$AE$23,'Site 42'!$F143,HLOOKUP(CONCATENATE(QM$2,QO$1),$B$3:$UUU$272,ROW($M145)-2,FALSE))</f>
        <v>0</v>
      </c>
      <c r="QP145" s="81">
        <f>IF(QQ$266=Equivalencies!$AE$23,'Site 42'!$G143,HLOOKUP(CONCATENATE(QM$2,QP$1),$B$3:$UUU$272,ROW($N145)-2,FALSE))</f>
        <v>0</v>
      </c>
      <c r="QQ145" s="81">
        <f>IF(QQ$266=Equivalencies!$AE$23,'Site 42'!$H143,HLOOKUP(CONCATENATE(QM$2,QQ$1),$B$3:$UUU$272,ROW($O145)-2,FALSE))</f>
        <v>0</v>
      </c>
      <c r="QR145" s="40"/>
      <c r="QS145" s="40"/>
      <c r="QT145" s="40"/>
      <c r="QU145" s="72"/>
      <c r="QV145" s="73" t="str">
        <f t="shared" si="92"/>
        <v>43Added Service #2:List staff by title based on FTE allocation assigned to the new service15</v>
      </c>
      <c r="QW145" s="168">
        <f>IF(RB$266=Equivalencies!$AE$23,'Site 43'!$C143,HLOOKUP(CONCATENATE(QX$2,QW$1),$B$3:$UUU$272,ROW($J145)-2,FALSE))</f>
        <v>0</v>
      </c>
      <c r="QX145" s="168" t="e">
        <f>IF($S$264=Equivalencies!$AE$23,#REF!,HLOOKUP(CONCATENATE($O$2,QX$1),$B$3:$UUU$272,ROW(#REF!)-2,FALSE))</f>
        <v>#REF!</v>
      </c>
      <c r="QY145" s="168" t="e">
        <f>IF($S$264=Equivalencies!$AE$23,#REF!,HLOOKUP(CONCATENATE($O$2,QY$1),$B$3:$UUU$272,ROW(QU145)-2,FALSE))</f>
        <v>#REF!</v>
      </c>
      <c r="QZ145" s="81">
        <f>IF(RB$266=Equivalencies!$AE$23,'Site 43'!$F143,HLOOKUP(CONCATENATE(QX$2,QZ$1),$B$3:$UUU$272,ROW($M145)-2,FALSE))</f>
        <v>0</v>
      </c>
      <c r="RA145" s="81">
        <f>IF(RB$266=Equivalencies!$AE$23,'Site 43'!$G143,HLOOKUP(CONCATENATE(QX$2,RA$1),$B$3:$UUU$272,ROW($N145)-2,FALSE))</f>
        <v>0</v>
      </c>
      <c r="RB145" s="81">
        <f>IF(RB$266=Equivalencies!$AE$23,'Site 43'!$H143,HLOOKUP(CONCATENATE(QX$2,RB$1),$B$3:$UUU$272,ROW($O145)-2,FALSE))</f>
        <v>0</v>
      </c>
      <c r="RC145" s="40"/>
      <c r="RD145" s="40"/>
      <c r="RE145" s="40"/>
      <c r="RF145" s="72"/>
      <c r="RG145" s="73" t="str">
        <f t="shared" si="93"/>
        <v>44Added Service #2:List staff by title based on FTE allocation assigned to the new service15</v>
      </c>
      <c r="RH145" s="168">
        <f>IF(RM$266=Equivalencies!$AE$23,'Site 44'!$C143,HLOOKUP(CONCATENATE(RI$2,RH$1),$B$3:$UUU$272,ROW($J145)-2,FALSE))</f>
        <v>0</v>
      </c>
      <c r="RI145" s="168" t="e">
        <f>IF($S$264=Equivalencies!$AE$23,#REF!,HLOOKUP(CONCATENATE($O$2,RI$1),$B$3:$UUU$272,ROW(#REF!)-2,FALSE))</f>
        <v>#REF!</v>
      </c>
      <c r="RJ145" s="168" t="e">
        <f>IF($S$264=Equivalencies!$AE$23,#REF!,HLOOKUP(CONCATENATE($O$2,RJ$1),$B$3:$UUU$272,ROW(RF145)-2,FALSE))</f>
        <v>#REF!</v>
      </c>
      <c r="RK145" s="81">
        <f>IF(RM$266=Equivalencies!$AE$23,'Site 44'!$F143,HLOOKUP(CONCATENATE(RI$2,RK$1),$B$3:$UUU$272,ROW($M145)-2,FALSE))</f>
        <v>0</v>
      </c>
      <c r="RL145" s="81">
        <f>IF(RM$266=Equivalencies!$AE$23,'Site 44'!$G143,HLOOKUP(CONCATENATE(RI$2,RL$1),$B$3:$UUU$272,ROW($N145)-2,FALSE))</f>
        <v>0</v>
      </c>
      <c r="RM145" s="81">
        <f>IF(RM$266=Equivalencies!$AE$23,'Site 44'!$H143,HLOOKUP(CONCATENATE(RI$2,RM$1),$B$3:$UUU$272,ROW($O145)-2,FALSE))</f>
        <v>0</v>
      </c>
      <c r="RN145" s="40"/>
      <c r="RO145" s="40"/>
      <c r="RP145" s="40"/>
      <c r="RQ145" s="72"/>
      <c r="RR145" s="73" t="str">
        <f t="shared" si="94"/>
        <v>45Added Service #2:List staff by title based on FTE allocation assigned to the new service15</v>
      </c>
      <c r="RS145" s="168">
        <f>IF(RX$266=Equivalencies!$AE$23,'Site 45'!$C143,HLOOKUP(CONCATENATE(RT$2,RS$1),$B$3:$UUU$272,ROW($J145)-2,FALSE))</f>
        <v>0</v>
      </c>
      <c r="RT145" s="168" t="e">
        <f>IF($S$264=Equivalencies!$AE$23,#REF!,HLOOKUP(CONCATENATE($O$2,RT$1),$B$3:$UUU$272,ROW(#REF!)-2,FALSE))</f>
        <v>#REF!</v>
      </c>
      <c r="RU145" s="168" t="e">
        <f>IF($S$264=Equivalencies!$AE$23,#REF!,HLOOKUP(CONCATENATE($O$2,RU$1),$B$3:$UUU$272,ROW(RQ145)-2,FALSE))</f>
        <v>#REF!</v>
      </c>
      <c r="RV145" s="81">
        <f>IF(RX$266=Equivalencies!$AE$23,'Site 45'!$F143,HLOOKUP(CONCATENATE(RT$2,RV$1),$B$3:$UUU$272,ROW($M145)-2,FALSE))</f>
        <v>0</v>
      </c>
      <c r="RW145" s="81">
        <f>IF(RX$266=Equivalencies!$AE$23,'Site 45'!$G143,HLOOKUP(CONCATENATE(RT$2,RW$1),$B$3:$UUU$272,ROW($N145)-2,FALSE))</f>
        <v>0</v>
      </c>
      <c r="RX145" s="81">
        <f>IF(RX$266=Equivalencies!$AE$23,'Site 45'!$H143,HLOOKUP(CONCATENATE(RT$2,RX$1),$B$3:$UUU$272,ROW($O145)-2,FALSE))</f>
        <v>0</v>
      </c>
      <c r="RY145" s="40"/>
      <c r="RZ145" s="40"/>
      <c r="SA145" s="40"/>
      <c r="SB145" s="72"/>
      <c r="SC145" s="73" t="str">
        <f t="shared" si="95"/>
        <v>46Added Service #2:List staff by title based on FTE allocation assigned to the new service15</v>
      </c>
      <c r="SD145" s="168">
        <f>IF(SI$266=Equivalencies!$AE$23,'Site 46'!$C143,HLOOKUP(CONCATENATE(SE$2,SD$1),$B$3:$UUU$272,ROW($J145)-2,FALSE))</f>
        <v>0</v>
      </c>
      <c r="SE145" s="168" t="e">
        <f>IF($S$264=Equivalencies!$AE$23,#REF!,HLOOKUP(CONCATENATE($O$2,SE$1),$B$3:$UUU$272,ROW(#REF!)-2,FALSE))</f>
        <v>#REF!</v>
      </c>
      <c r="SF145" s="168" t="e">
        <f>IF($S$264=Equivalencies!$AE$23,#REF!,HLOOKUP(CONCATENATE($O$2,SF$1),$B$3:$UUU$272,ROW(SB145)-2,FALSE))</f>
        <v>#REF!</v>
      </c>
      <c r="SG145" s="81">
        <f>IF(SI$266=Equivalencies!$AE$23,'Site 46'!$F143,HLOOKUP(CONCATENATE(SE$2,SG$1),$B$3:$UUU$272,ROW($M145)-2,FALSE))</f>
        <v>0</v>
      </c>
      <c r="SH145" s="81">
        <f>IF(SI$266=Equivalencies!$AE$23,'Site 46'!$G143,HLOOKUP(CONCATENATE(SE$2,SH$1),$B$3:$UUU$272,ROW($N145)-2,FALSE))</f>
        <v>0</v>
      </c>
      <c r="SI145" s="81">
        <f>IF(SI$266=Equivalencies!$AE$23,'Site 46'!$H143,HLOOKUP(CONCATENATE(SE$2,SI$1),$B$3:$UUU$272,ROW($O145)-2,FALSE))</f>
        <v>0</v>
      </c>
      <c r="SJ145" s="40"/>
      <c r="SK145" s="40"/>
      <c r="SL145" s="40"/>
      <c r="SM145" s="72"/>
      <c r="SN145" s="73" t="str">
        <f t="shared" si="96"/>
        <v>47Added Service #2:List staff by title based on FTE allocation assigned to the new service15</v>
      </c>
      <c r="SO145" s="168">
        <f>IF(ST$266=Equivalencies!$AE$23,'Site 47'!$C143,HLOOKUP(CONCATENATE(SP$2,SO$1),$B$3:$UUU$272,ROW($J145)-2,FALSE))</f>
        <v>0</v>
      </c>
      <c r="SP145" s="168" t="e">
        <f>IF($S$264=Equivalencies!$AE$23,#REF!,HLOOKUP(CONCATENATE($O$2,SP$1),$B$3:$UUU$272,ROW(#REF!)-2,FALSE))</f>
        <v>#REF!</v>
      </c>
      <c r="SQ145" s="168" t="e">
        <f>IF($S$264=Equivalencies!$AE$23,#REF!,HLOOKUP(CONCATENATE($O$2,SQ$1),$B$3:$UUU$272,ROW(SM145)-2,FALSE))</f>
        <v>#REF!</v>
      </c>
      <c r="SR145" s="81">
        <f>IF(ST$266=Equivalencies!$AE$23,'Site 47'!$F143,HLOOKUP(CONCATENATE(SP$2,SR$1),$B$3:$UUU$272,ROW($M145)-2,FALSE))</f>
        <v>0</v>
      </c>
      <c r="SS145" s="81">
        <f>IF(ST$266=Equivalencies!$AE$23,'Site 47'!$G143,HLOOKUP(CONCATENATE(SP$2,SS$1),$B$3:$UUU$272,ROW($N145)-2,FALSE))</f>
        <v>0</v>
      </c>
      <c r="ST145" s="81">
        <f>IF(ST$266=Equivalencies!$AE$23,'Site 47'!$H143,HLOOKUP(CONCATENATE(SP$2,ST$1),$B$3:$UUU$272,ROW($O145)-2,FALSE))</f>
        <v>0</v>
      </c>
      <c r="SU145" s="40"/>
      <c r="SV145" s="40"/>
      <c r="SW145" s="40"/>
      <c r="SX145" s="72"/>
      <c r="SY145" s="73" t="str">
        <f t="shared" si="97"/>
        <v>48Added Service #2:List staff by title based on FTE allocation assigned to the new service15</v>
      </c>
      <c r="SZ145" s="168">
        <f>IF(TE$266=Equivalencies!$AE$23,'Site 48'!$C143,HLOOKUP(CONCATENATE(TA$2,SZ$1),$B$3:$UUU$272,ROW($J145)-2,FALSE))</f>
        <v>0</v>
      </c>
      <c r="TA145" s="168" t="e">
        <f>IF($S$264=Equivalencies!$AE$23,#REF!,HLOOKUP(CONCATENATE($O$2,TA$1),$B$3:$UUU$272,ROW(#REF!)-2,FALSE))</f>
        <v>#REF!</v>
      </c>
      <c r="TB145" s="168" t="e">
        <f>IF($S$264=Equivalencies!$AE$23,#REF!,HLOOKUP(CONCATENATE($O$2,TB$1),$B$3:$UUU$272,ROW(SX145)-2,FALSE))</f>
        <v>#REF!</v>
      </c>
      <c r="TC145" s="81">
        <f>IF(TE$266=Equivalencies!$AE$23,'Site 48'!$F143,HLOOKUP(CONCATENATE(TA$2,TC$1),$B$3:$UUU$272,ROW($M145)-2,FALSE))</f>
        <v>0</v>
      </c>
      <c r="TD145" s="81">
        <f>IF(TE$266=Equivalencies!$AE$23,'Site 48'!$G143,HLOOKUP(CONCATENATE(TA$2,TD$1),$B$3:$UUU$272,ROW($N145)-2,FALSE))</f>
        <v>0</v>
      </c>
      <c r="TE145" s="81">
        <f>IF(TE$266=Equivalencies!$AE$23,'Site 48'!$H143,HLOOKUP(CONCATENATE(TA$2,TE$1),$B$3:$UUU$272,ROW($O145)-2,FALSE))</f>
        <v>0</v>
      </c>
      <c r="TF145" s="40"/>
      <c r="TG145" s="40"/>
      <c r="TH145" s="40"/>
      <c r="TI145" s="72"/>
      <c r="TJ145" s="73" t="str">
        <f t="shared" si="98"/>
        <v>49Added Service #2:List staff by title based on FTE allocation assigned to the new service15</v>
      </c>
      <c r="TK145" s="168">
        <f>IF(TP$266=Equivalencies!$AE$23,'Site 49'!$C143,HLOOKUP(CONCATENATE(TL$2,TK$1),$B$3:$UUU$272,ROW($J145)-2,FALSE))</f>
        <v>0</v>
      </c>
      <c r="TL145" s="168" t="e">
        <f>IF($S$264=Equivalencies!$AE$23,#REF!,HLOOKUP(CONCATENATE($O$2,TL$1),$B$3:$UUU$272,ROW(#REF!)-2,FALSE))</f>
        <v>#REF!</v>
      </c>
      <c r="TM145" s="168" t="e">
        <f>IF($S$264=Equivalencies!$AE$23,#REF!,HLOOKUP(CONCATENATE($O$2,TM$1),$B$3:$UUU$272,ROW(TI145)-2,FALSE))</f>
        <v>#REF!</v>
      </c>
      <c r="TN145" s="81">
        <f>IF(TP$266=Equivalencies!$AE$23,'Site 49'!$F143,HLOOKUP(CONCATENATE(TL$2,TN$1),$B$3:$UUU$272,ROW($M145)-2,FALSE))</f>
        <v>0</v>
      </c>
      <c r="TO145" s="81">
        <f>IF(TP$266=Equivalencies!$AE$23,'Site 49'!$G143,HLOOKUP(CONCATENATE(TL$2,TO$1),$B$3:$UUU$272,ROW($N145)-2,FALSE))</f>
        <v>0</v>
      </c>
      <c r="TP145" s="81">
        <f>IF(TP$266=Equivalencies!$AE$23,'Site 49'!$H143,HLOOKUP(CONCATENATE(TL$2,TP$1),$B$3:$UUU$272,ROW($O145)-2,FALSE))</f>
        <v>0</v>
      </c>
      <c r="TQ145" s="40"/>
      <c r="TR145" s="40"/>
      <c r="TS145" s="40"/>
      <c r="TT145" s="72"/>
      <c r="TU145" s="73" t="str">
        <f t="shared" si="99"/>
        <v>50Added Service #2:List staff by title based on FTE allocation assigned to the new service15</v>
      </c>
      <c r="TV145" s="168">
        <f>IF(UA$266=Equivalencies!$AE$23,'Site 50'!$C143,HLOOKUP(CONCATENATE(TW$2,TV$1),$B$3:$UUU$272,ROW($J145)-2,FALSE))</f>
        <v>0</v>
      </c>
      <c r="TW145" s="168" t="e">
        <f>IF($S$264=Equivalencies!$AE$23,#REF!,HLOOKUP(CONCATENATE($O$2,TW$1),$B$3:$UUU$272,ROW(#REF!)-2,FALSE))</f>
        <v>#REF!</v>
      </c>
      <c r="TX145" s="168" t="e">
        <f>IF($S$264=Equivalencies!$AE$23,#REF!,HLOOKUP(CONCATENATE($O$2,TX$1),$B$3:$UUU$272,ROW(TT145)-2,FALSE))</f>
        <v>#REF!</v>
      </c>
      <c r="TY145" s="81">
        <f>IF(UA$266=Equivalencies!$AE$23,'Site 50'!$F143,HLOOKUP(CONCATENATE(TW$2,TY$1),$B$3:$UUU$272,ROW($M145)-2,FALSE))</f>
        <v>0</v>
      </c>
      <c r="TZ145" s="81">
        <f>IF(UA$266=Equivalencies!$AE$23,'Site 50'!$G143,HLOOKUP(CONCATENATE(TW$2,TZ$1),$B$3:$UUU$272,ROW($N145)-2,FALSE))</f>
        <v>0</v>
      </c>
      <c r="UA145" s="81">
        <f>IF(UA$266=Equivalencies!$AE$23,'Site 50'!$H143,HLOOKUP(CONCATENATE(TW$2,UA$1),$B$3:$UUU$272,ROW($O145)-2,FALSE))</f>
        <v>0</v>
      </c>
      <c r="UB145" s="40"/>
      <c r="UC145" s="40"/>
      <c r="UD145" s="40"/>
      <c r="UE145" s="72"/>
    </row>
    <row r="146" spans="1:551" x14ac:dyDescent="0.25">
      <c r="A146" s="75"/>
      <c r="B146" s="73"/>
      <c r="C146" s="82"/>
      <c r="D146" s="82"/>
      <c r="E146" s="82"/>
      <c r="F146" s="83"/>
      <c r="G146" s="83"/>
      <c r="H146" s="83"/>
      <c r="I146" s="40"/>
      <c r="J146" s="40"/>
      <c r="K146" s="40"/>
      <c r="L146" s="72"/>
      <c r="M146" s="73"/>
      <c r="N146" s="82"/>
      <c r="O146" s="82"/>
      <c r="P146" s="82"/>
      <c r="Q146" s="83"/>
      <c r="R146" s="83"/>
      <c r="S146" s="83"/>
      <c r="T146" s="40"/>
      <c r="U146" s="40"/>
      <c r="V146" s="40"/>
      <c r="W146" s="72"/>
      <c r="X146" s="73"/>
      <c r="Y146" s="82"/>
      <c r="Z146" s="82"/>
      <c r="AA146" s="82"/>
      <c r="AB146" s="83"/>
      <c r="AC146" s="83"/>
      <c r="AD146" s="83"/>
      <c r="AE146" s="40"/>
      <c r="AF146" s="40"/>
      <c r="AG146" s="40"/>
      <c r="AH146" s="72"/>
      <c r="AI146" s="73"/>
      <c r="AJ146" s="82"/>
      <c r="AK146" s="82"/>
      <c r="AL146" s="82"/>
      <c r="AM146" s="83"/>
      <c r="AN146" s="83"/>
      <c r="AO146" s="83"/>
      <c r="AP146" s="40"/>
      <c r="AQ146" s="40"/>
      <c r="AR146" s="40"/>
      <c r="AS146" s="72"/>
      <c r="AT146" s="73"/>
      <c r="AU146" s="82"/>
      <c r="AV146" s="82"/>
      <c r="AW146" s="82"/>
      <c r="AX146" s="83"/>
      <c r="AY146" s="83"/>
      <c r="AZ146" s="83"/>
      <c r="BA146" s="40"/>
      <c r="BB146" s="40"/>
      <c r="BC146" s="40"/>
      <c r="BD146" s="72"/>
      <c r="BE146" s="73"/>
      <c r="BF146" s="82"/>
      <c r="BG146" s="82"/>
      <c r="BH146" s="82"/>
      <c r="BI146" s="83"/>
      <c r="BJ146" s="83"/>
      <c r="BK146" s="83"/>
      <c r="BL146" s="40"/>
      <c r="BM146" s="40"/>
      <c r="BN146" s="40"/>
      <c r="BO146" s="72"/>
      <c r="BP146" s="73"/>
      <c r="BQ146" s="82"/>
      <c r="BR146" s="82"/>
      <c r="BS146" s="82"/>
      <c r="BT146" s="83"/>
      <c r="BU146" s="83"/>
      <c r="BV146" s="83"/>
      <c r="BW146" s="40"/>
      <c r="BX146" s="40"/>
      <c r="BY146" s="40"/>
      <c r="BZ146" s="72"/>
      <c r="CA146" s="73"/>
      <c r="CB146" s="82"/>
      <c r="CC146" s="82"/>
      <c r="CD146" s="82"/>
      <c r="CE146" s="83"/>
      <c r="CF146" s="83"/>
      <c r="CG146" s="83"/>
      <c r="CH146" s="40"/>
      <c r="CI146" s="40"/>
      <c r="CJ146" s="40"/>
      <c r="CK146" s="72"/>
      <c r="CL146" s="73"/>
      <c r="CM146" s="82"/>
      <c r="CN146" s="82"/>
      <c r="CO146" s="82"/>
      <c r="CP146" s="83"/>
      <c r="CQ146" s="83"/>
      <c r="CR146" s="83"/>
      <c r="CS146" s="40"/>
      <c r="CT146" s="40"/>
      <c r="CU146" s="40"/>
      <c r="CV146" s="72"/>
      <c r="CW146" s="73"/>
      <c r="CX146" s="82"/>
      <c r="CY146" s="82"/>
      <c r="CZ146" s="82"/>
      <c r="DA146" s="83"/>
      <c r="DB146" s="83"/>
      <c r="DC146" s="83"/>
      <c r="DD146" s="40"/>
      <c r="DE146" s="40"/>
      <c r="DF146" s="40"/>
      <c r="DG146" s="72"/>
      <c r="DH146" s="73"/>
      <c r="DI146" s="82"/>
      <c r="DJ146" s="82"/>
      <c r="DK146" s="82"/>
      <c r="DL146" s="83"/>
      <c r="DM146" s="83"/>
      <c r="DN146" s="83"/>
      <c r="DO146" s="40"/>
      <c r="DP146" s="40"/>
      <c r="DQ146" s="40"/>
      <c r="DR146" s="72"/>
      <c r="DS146" s="73"/>
      <c r="DT146" s="82"/>
      <c r="DU146" s="82"/>
      <c r="DV146" s="82"/>
      <c r="DW146" s="83"/>
      <c r="DX146" s="83"/>
      <c r="DY146" s="83"/>
      <c r="DZ146" s="40"/>
      <c r="EA146" s="40"/>
      <c r="EB146" s="40"/>
      <c r="EC146" s="72"/>
      <c r="ED146" s="73"/>
      <c r="EE146" s="82"/>
      <c r="EF146" s="82"/>
      <c r="EG146" s="82"/>
      <c r="EH146" s="83"/>
      <c r="EI146" s="83"/>
      <c r="EJ146" s="83"/>
      <c r="EK146" s="40"/>
      <c r="EL146" s="40"/>
      <c r="EM146" s="40"/>
      <c r="EN146" s="72"/>
      <c r="EO146" s="73"/>
      <c r="EP146" s="82"/>
      <c r="EQ146" s="82"/>
      <c r="ER146" s="82"/>
      <c r="ES146" s="83"/>
      <c r="ET146" s="83"/>
      <c r="EU146" s="83"/>
      <c r="EV146" s="40"/>
      <c r="EW146" s="40"/>
      <c r="EX146" s="40"/>
      <c r="EY146" s="72"/>
      <c r="EZ146" s="73"/>
      <c r="FA146" s="82"/>
      <c r="FB146" s="82"/>
      <c r="FC146" s="82"/>
      <c r="FD146" s="83"/>
      <c r="FE146" s="83"/>
      <c r="FF146" s="83"/>
      <c r="FG146" s="40"/>
      <c r="FH146" s="40"/>
      <c r="FI146" s="40"/>
      <c r="FJ146" s="72"/>
      <c r="FK146" s="73"/>
      <c r="FL146" s="82"/>
      <c r="FM146" s="82"/>
      <c r="FN146" s="82"/>
      <c r="FO146" s="83"/>
      <c r="FP146" s="83"/>
      <c r="FQ146" s="83"/>
      <c r="FR146" s="40"/>
      <c r="FS146" s="40"/>
      <c r="FT146" s="40"/>
      <c r="FU146" s="72"/>
      <c r="FV146" s="73"/>
      <c r="FW146" s="82"/>
      <c r="FX146" s="82"/>
      <c r="FY146" s="82"/>
      <c r="FZ146" s="83"/>
      <c r="GA146" s="83"/>
      <c r="GB146" s="83"/>
      <c r="GC146" s="40"/>
      <c r="GD146" s="40"/>
      <c r="GE146" s="40"/>
      <c r="GF146" s="72"/>
      <c r="GG146" s="73"/>
      <c r="GH146" s="82"/>
      <c r="GI146" s="82"/>
      <c r="GJ146" s="82"/>
      <c r="GK146" s="83"/>
      <c r="GL146" s="83"/>
      <c r="GM146" s="83"/>
      <c r="GN146" s="40"/>
      <c r="GO146" s="40"/>
      <c r="GP146" s="40"/>
      <c r="GQ146" s="72"/>
      <c r="GR146" s="73"/>
      <c r="GS146" s="82"/>
      <c r="GT146" s="82"/>
      <c r="GU146" s="82"/>
      <c r="GV146" s="83"/>
      <c r="GW146" s="83"/>
      <c r="GX146" s="83"/>
      <c r="GY146" s="40"/>
      <c r="GZ146" s="40"/>
      <c r="HA146" s="40"/>
      <c r="HB146" s="72"/>
      <c r="HC146" s="73"/>
      <c r="HD146" s="82"/>
      <c r="HE146" s="82"/>
      <c r="HF146" s="82"/>
      <c r="HG146" s="83"/>
      <c r="HH146" s="83"/>
      <c r="HI146" s="83"/>
      <c r="HJ146" s="40"/>
      <c r="HK146" s="40"/>
      <c r="HL146" s="40"/>
      <c r="HM146" s="72"/>
      <c r="HN146" s="73"/>
      <c r="HO146" s="82"/>
      <c r="HP146" s="82"/>
      <c r="HQ146" s="82"/>
      <c r="HR146" s="83"/>
      <c r="HS146" s="83"/>
      <c r="HT146" s="83"/>
      <c r="HU146" s="40"/>
      <c r="HV146" s="40"/>
      <c r="HW146" s="40"/>
      <c r="HX146" s="72"/>
      <c r="HY146" s="73"/>
      <c r="HZ146" s="82"/>
      <c r="IA146" s="82"/>
      <c r="IB146" s="82"/>
      <c r="IC146" s="83"/>
      <c r="ID146" s="83"/>
      <c r="IE146" s="83"/>
      <c r="IF146" s="40"/>
      <c r="IG146" s="40"/>
      <c r="IH146" s="40"/>
      <c r="II146" s="72"/>
      <c r="IJ146" s="73"/>
      <c r="IK146" s="82"/>
      <c r="IL146" s="82"/>
      <c r="IM146" s="82"/>
      <c r="IN146" s="83"/>
      <c r="IO146" s="83"/>
      <c r="IP146" s="83"/>
      <c r="IQ146" s="40"/>
      <c r="IR146" s="40"/>
      <c r="IS146" s="40"/>
      <c r="IT146" s="72"/>
      <c r="IU146" s="73"/>
      <c r="IV146" s="82"/>
      <c r="IW146" s="82"/>
      <c r="IX146" s="82"/>
      <c r="IY146" s="83"/>
      <c r="IZ146" s="83"/>
      <c r="JA146" s="83"/>
      <c r="JB146" s="40"/>
      <c r="JC146" s="40"/>
      <c r="JD146" s="40"/>
      <c r="JE146" s="72"/>
      <c r="JF146" s="73"/>
      <c r="JG146" s="82"/>
      <c r="JH146" s="82"/>
      <c r="JI146" s="82"/>
      <c r="JJ146" s="83"/>
      <c r="JK146" s="83"/>
      <c r="JL146" s="83"/>
      <c r="JM146" s="40"/>
      <c r="JN146" s="40"/>
      <c r="JO146" s="40"/>
      <c r="JP146" s="72"/>
      <c r="JQ146" s="73"/>
      <c r="JR146" s="82"/>
      <c r="JS146" s="82"/>
      <c r="JT146" s="82"/>
      <c r="JU146" s="83"/>
      <c r="JV146" s="83"/>
      <c r="JW146" s="83"/>
      <c r="JX146" s="40"/>
      <c r="JY146" s="40"/>
      <c r="JZ146" s="40"/>
      <c r="KA146" s="72"/>
      <c r="KB146" s="73"/>
      <c r="KC146" s="82"/>
      <c r="KD146" s="82"/>
      <c r="KE146" s="82"/>
      <c r="KF146" s="83"/>
      <c r="KG146" s="83"/>
      <c r="KH146" s="83"/>
      <c r="KI146" s="40"/>
      <c r="KJ146" s="40"/>
      <c r="KK146" s="40"/>
      <c r="KL146" s="72"/>
      <c r="KM146" s="73"/>
      <c r="KN146" s="82"/>
      <c r="KO146" s="82"/>
      <c r="KP146" s="82"/>
      <c r="KQ146" s="83"/>
      <c r="KR146" s="83"/>
      <c r="KS146" s="83"/>
      <c r="KT146" s="40"/>
      <c r="KU146" s="40"/>
      <c r="KV146" s="40"/>
      <c r="KW146" s="72"/>
      <c r="KX146" s="73"/>
      <c r="KY146" s="82"/>
      <c r="KZ146" s="82"/>
      <c r="LA146" s="82"/>
      <c r="LB146" s="83"/>
      <c r="LC146" s="83"/>
      <c r="LD146" s="83"/>
      <c r="LE146" s="40"/>
      <c r="LF146" s="40"/>
      <c r="LG146" s="40"/>
      <c r="LH146" s="72"/>
      <c r="LI146" s="73"/>
      <c r="LJ146" s="82"/>
      <c r="LK146" s="82"/>
      <c r="LL146" s="82"/>
      <c r="LM146" s="83"/>
      <c r="LN146" s="83"/>
      <c r="LO146" s="83"/>
      <c r="LP146" s="40"/>
      <c r="LQ146" s="40"/>
      <c r="LR146" s="40"/>
      <c r="LS146" s="72"/>
      <c r="LT146" s="73"/>
      <c r="LU146" s="82"/>
      <c r="LV146" s="82"/>
      <c r="LW146" s="82"/>
      <c r="LX146" s="83"/>
      <c r="LY146" s="83"/>
      <c r="LZ146" s="83"/>
      <c r="MA146" s="40"/>
      <c r="MB146" s="40"/>
      <c r="MC146" s="40"/>
      <c r="MD146" s="72"/>
      <c r="ME146" s="73"/>
      <c r="MF146" s="82"/>
      <c r="MG146" s="82"/>
      <c r="MH146" s="82"/>
      <c r="MI146" s="83"/>
      <c r="MJ146" s="83"/>
      <c r="MK146" s="83"/>
      <c r="ML146" s="40"/>
      <c r="MM146" s="40"/>
      <c r="MN146" s="40"/>
      <c r="MO146" s="72"/>
      <c r="MP146" s="73"/>
      <c r="MQ146" s="82"/>
      <c r="MR146" s="82"/>
      <c r="MS146" s="82"/>
      <c r="MT146" s="83"/>
      <c r="MU146" s="83"/>
      <c r="MV146" s="83"/>
      <c r="MW146" s="40"/>
      <c r="MX146" s="40"/>
      <c r="MY146" s="40"/>
      <c r="MZ146" s="72"/>
      <c r="NA146" s="73"/>
      <c r="NB146" s="82"/>
      <c r="NC146" s="82"/>
      <c r="ND146" s="82"/>
      <c r="NE146" s="83"/>
      <c r="NF146" s="83"/>
      <c r="NG146" s="83"/>
      <c r="NH146" s="40"/>
      <c r="NI146" s="40"/>
      <c r="NJ146" s="40"/>
      <c r="NK146" s="72"/>
      <c r="NL146" s="73"/>
      <c r="NM146" s="82"/>
      <c r="NN146" s="82"/>
      <c r="NO146" s="82"/>
      <c r="NP146" s="83"/>
      <c r="NQ146" s="83"/>
      <c r="NR146" s="83"/>
      <c r="NS146" s="40"/>
      <c r="NT146" s="40"/>
      <c r="NU146" s="40"/>
      <c r="NV146" s="72"/>
      <c r="NW146" s="73"/>
      <c r="NX146" s="82"/>
      <c r="NY146" s="82"/>
      <c r="NZ146" s="82"/>
      <c r="OA146" s="83"/>
      <c r="OB146" s="83"/>
      <c r="OC146" s="83"/>
      <c r="OD146" s="40"/>
      <c r="OE146" s="40"/>
      <c r="OF146" s="40"/>
      <c r="OG146" s="72"/>
      <c r="OH146" s="73"/>
      <c r="OI146" s="82"/>
      <c r="OJ146" s="82"/>
      <c r="OK146" s="82"/>
      <c r="OL146" s="83"/>
      <c r="OM146" s="83"/>
      <c r="ON146" s="83"/>
      <c r="OO146" s="40"/>
      <c r="OP146" s="40"/>
      <c r="OQ146" s="40"/>
      <c r="OR146" s="72"/>
      <c r="OS146" s="73"/>
      <c r="OT146" s="82"/>
      <c r="OU146" s="82"/>
      <c r="OV146" s="82"/>
      <c r="OW146" s="83"/>
      <c r="OX146" s="83"/>
      <c r="OY146" s="83"/>
      <c r="OZ146" s="40"/>
      <c r="PA146" s="40"/>
      <c r="PB146" s="40"/>
      <c r="PC146" s="72"/>
      <c r="PD146" s="73"/>
      <c r="PE146" s="82"/>
      <c r="PF146" s="82"/>
      <c r="PG146" s="82"/>
      <c r="PH146" s="83"/>
      <c r="PI146" s="83"/>
      <c r="PJ146" s="83"/>
      <c r="PK146" s="40"/>
      <c r="PL146" s="40"/>
      <c r="PM146" s="40"/>
      <c r="PN146" s="72"/>
      <c r="PO146" s="73"/>
      <c r="PP146" s="82"/>
      <c r="PQ146" s="82"/>
      <c r="PR146" s="82"/>
      <c r="PS146" s="83"/>
      <c r="PT146" s="83"/>
      <c r="PU146" s="83"/>
      <c r="PV146" s="40"/>
      <c r="PW146" s="40"/>
      <c r="PX146" s="40"/>
      <c r="PY146" s="72"/>
      <c r="PZ146" s="73"/>
      <c r="QA146" s="82"/>
      <c r="QB146" s="82"/>
      <c r="QC146" s="82"/>
      <c r="QD146" s="83"/>
      <c r="QE146" s="83"/>
      <c r="QF146" s="83"/>
      <c r="QG146" s="40"/>
      <c r="QH146" s="40"/>
      <c r="QI146" s="40"/>
      <c r="QJ146" s="72"/>
      <c r="QK146" s="73"/>
      <c r="QL146" s="82"/>
      <c r="QM146" s="82"/>
      <c r="QN146" s="82"/>
      <c r="QO146" s="83"/>
      <c r="QP146" s="83"/>
      <c r="QQ146" s="83"/>
      <c r="QR146" s="40"/>
      <c r="QS146" s="40"/>
      <c r="QT146" s="40"/>
      <c r="QU146" s="72"/>
      <c r="QV146" s="73"/>
      <c r="QW146" s="82"/>
      <c r="QX146" s="82"/>
      <c r="QY146" s="82"/>
      <c r="QZ146" s="83"/>
      <c r="RA146" s="83"/>
      <c r="RB146" s="83"/>
      <c r="RC146" s="40"/>
      <c r="RD146" s="40"/>
      <c r="RE146" s="40"/>
      <c r="RF146" s="72"/>
      <c r="RG146" s="73"/>
      <c r="RH146" s="82"/>
      <c r="RI146" s="82"/>
      <c r="RJ146" s="82"/>
      <c r="RK146" s="83"/>
      <c r="RL146" s="83"/>
      <c r="RM146" s="83"/>
      <c r="RN146" s="40"/>
      <c r="RO146" s="40"/>
      <c r="RP146" s="40"/>
      <c r="RQ146" s="72"/>
      <c r="RR146" s="73"/>
      <c r="RS146" s="82"/>
      <c r="RT146" s="82"/>
      <c r="RU146" s="82"/>
      <c r="RV146" s="83"/>
      <c r="RW146" s="83"/>
      <c r="RX146" s="83"/>
      <c r="RY146" s="40"/>
      <c r="RZ146" s="40"/>
      <c r="SA146" s="40"/>
      <c r="SB146" s="72"/>
      <c r="SC146" s="73"/>
      <c r="SD146" s="82"/>
      <c r="SE146" s="82"/>
      <c r="SF146" s="82"/>
      <c r="SG146" s="83"/>
      <c r="SH146" s="83"/>
      <c r="SI146" s="83"/>
      <c r="SJ146" s="40"/>
      <c r="SK146" s="40"/>
      <c r="SL146" s="40"/>
      <c r="SM146" s="72"/>
      <c r="SN146" s="73"/>
      <c r="SO146" s="82"/>
      <c r="SP146" s="82"/>
      <c r="SQ146" s="82"/>
      <c r="SR146" s="83"/>
      <c r="SS146" s="83"/>
      <c r="ST146" s="83"/>
      <c r="SU146" s="40"/>
      <c r="SV146" s="40"/>
      <c r="SW146" s="40"/>
      <c r="SX146" s="72"/>
      <c r="SY146" s="73"/>
      <c r="SZ146" s="82"/>
      <c r="TA146" s="82"/>
      <c r="TB146" s="82"/>
      <c r="TC146" s="83"/>
      <c r="TD146" s="83"/>
      <c r="TE146" s="83"/>
      <c r="TF146" s="40"/>
      <c r="TG146" s="40"/>
      <c r="TH146" s="40"/>
      <c r="TI146" s="72"/>
      <c r="TJ146" s="73"/>
      <c r="TK146" s="82"/>
      <c r="TL146" s="82"/>
      <c r="TM146" s="82"/>
      <c r="TN146" s="83"/>
      <c r="TO146" s="83"/>
      <c r="TP146" s="83"/>
      <c r="TQ146" s="40"/>
      <c r="TR146" s="40"/>
      <c r="TS146" s="40"/>
      <c r="TT146" s="72"/>
      <c r="TU146" s="73"/>
      <c r="TV146" s="82"/>
      <c r="TW146" s="82"/>
      <c r="TX146" s="82"/>
      <c r="TY146" s="83"/>
      <c r="TZ146" s="83"/>
      <c r="UA146" s="83"/>
      <c r="UB146" s="40"/>
      <c r="UC146" s="40"/>
      <c r="UD146" s="40"/>
      <c r="UE146" s="72"/>
    </row>
    <row r="147" spans="1:551" x14ac:dyDescent="0.25">
      <c r="A147" s="75"/>
      <c r="B147" s="73"/>
      <c r="C147" s="157"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7" s="157"/>
      <c r="E147" s="157"/>
      <c r="F147" s="157"/>
      <c r="G147" s="157"/>
      <c r="H147" s="157"/>
      <c r="I147" s="157"/>
      <c r="J147" s="157"/>
      <c r="K147" s="157"/>
      <c r="L147" s="72"/>
      <c r="M147" s="73"/>
      <c r="N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O147" s="157"/>
      <c r="P147" s="157"/>
      <c r="Q147" s="157"/>
      <c r="R147" s="157"/>
      <c r="S147" s="157"/>
      <c r="T147" s="157"/>
      <c r="U147" s="157"/>
      <c r="V147" s="157"/>
      <c r="W147" s="72"/>
      <c r="X147" s="73"/>
      <c r="Y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Z147" s="157"/>
      <c r="AA147" s="157"/>
      <c r="AB147" s="157"/>
      <c r="AC147" s="157"/>
      <c r="AD147" s="157"/>
      <c r="AE147" s="157"/>
      <c r="AF147" s="157"/>
      <c r="AG147" s="157"/>
      <c r="AH147" s="72"/>
      <c r="AI147" s="73"/>
      <c r="AJ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AK147" s="157"/>
      <c r="AL147" s="157"/>
      <c r="AM147" s="157"/>
      <c r="AN147" s="157"/>
      <c r="AO147" s="157"/>
      <c r="AP147" s="157"/>
      <c r="AQ147" s="157"/>
      <c r="AR147" s="157"/>
      <c r="AS147" s="72"/>
      <c r="AT147" s="73"/>
      <c r="AU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AV147" s="157"/>
      <c r="AW147" s="157"/>
      <c r="AX147" s="157"/>
      <c r="AY147" s="157"/>
      <c r="AZ147" s="157"/>
      <c r="BA147" s="157"/>
      <c r="BB147" s="157"/>
      <c r="BC147" s="157"/>
      <c r="BD147" s="72"/>
      <c r="BE147" s="73"/>
      <c r="BF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BG147" s="157"/>
      <c r="BH147" s="157"/>
      <c r="BI147" s="157"/>
      <c r="BJ147" s="157"/>
      <c r="BK147" s="157"/>
      <c r="BL147" s="157"/>
      <c r="BM147" s="157"/>
      <c r="BN147" s="157"/>
      <c r="BO147" s="72"/>
      <c r="BP147" s="73"/>
      <c r="BQ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BR147" s="157"/>
      <c r="BS147" s="157"/>
      <c r="BT147" s="157"/>
      <c r="BU147" s="157"/>
      <c r="BV147" s="157"/>
      <c r="BW147" s="157"/>
      <c r="BX147" s="157"/>
      <c r="BY147" s="157"/>
      <c r="BZ147" s="72"/>
      <c r="CA147" s="73"/>
      <c r="CB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CC147" s="157"/>
      <c r="CD147" s="157"/>
      <c r="CE147" s="157"/>
      <c r="CF147" s="157"/>
      <c r="CG147" s="157"/>
      <c r="CH147" s="157"/>
      <c r="CI147" s="157"/>
      <c r="CJ147" s="157"/>
      <c r="CK147" s="72"/>
      <c r="CL147" s="73"/>
      <c r="CM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CN147" s="157"/>
      <c r="CO147" s="157"/>
      <c r="CP147" s="157"/>
      <c r="CQ147" s="157"/>
      <c r="CR147" s="157"/>
      <c r="CS147" s="157"/>
      <c r="CT147" s="157"/>
      <c r="CU147" s="157"/>
      <c r="CV147" s="72"/>
      <c r="CW147" s="73"/>
      <c r="CX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CY147" s="157"/>
      <c r="CZ147" s="157"/>
      <c r="DA147" s="157"/>
      <c r="DB147" s="157"/>
      <c r="DC147" s="157"/>
      <c r="DD147" s="157"/>
      <c r="DE147" s="157"/>
      <c r="DF147" s="157"/>
      <c r="DG147" s="72"/>
      <c r="DH147" s="73"/>
      <c r="DI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J147" s="157"/>
      <c r="DK147" s="157"/>
      <c r="DL147" s="157"/>
      <c r="DM147" s="157"/>
      <c r="DN147" s="157"/>
      <c r="DO147" s="157"/>
      <c r="DP147" s="157"/>
      <c r="DQ147" s="157"/>
      <c r="DR147" s="72"/>
      <c r="DS147" s="73"/>
      <c r="DT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U147" s="157"/>
      <c r="DV147" s="157"/>
      <c r="DW147" s="157"/>
      <c r="DX147" s="157"/>
      <c r="DY147" s="157"/>
      <c r="DZ147" s="157"/>
      <c r="EA147" s="157"/>
      <c r="EB147" s="157"/>
      <c r="EC147" s="72"/>
      <c r="ED147" s="73"/>
      <c r="EE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EF147" s="157"/>
      <c r="EG147" s="157"/>
      <c r="EH147" s="157"/>
      <c r="EI147" s="157"/>
      <c r="EJ147" s="157"/>
      <c r="EK147" s="157"/>
      <c r="EL147" s="157"/>
      <c r="EM147" s="157"/>
      <c r="EN147" s="72"/>
      <c r="EO147" s="73"/>
      <c r="EP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EQ147" s="157"/>
      <c r="ER147" s="157"/>
      <c r="ES147" s="157"/>
      <c r="ET147" s="157"/>
      <c r="EU147" s="157"/>
      <c r="EV147" s="157"/>
      <c r="EW147" s="157"/>
      <c r="EX147" s="157"/>
      <c r="EY147" s="72"/>
      <c r="EZ147" s="73"/>
      <c r="FA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FB147" s="157"/>
      <c r="FC147" s="157"/>
      <c r="FD147" s="157"/>
      <c r="FE147" s="157"/>
      <c r="FF147" s="157"/>
      <c r="FG147" s="157"/>
      <c r="FH147" s="157"/>
      <c r="FI147" s="157"/>
      <c r="FJ147" s="72"/>
      <c r="FK147" s="73"/>
      <c r="FL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FM147" s="157"/>
      <c r="FN147" s="157"/>
      <c r="FO147" s="157"/>
      <c r="FP147" s="157"/>
      <c r="FQ147" s="157"/>
      <c r="FR147" s="157"/>
      <c r="FS147" s="157"/>
      <c r="FT147" s="157"/>
      <c r="FU147" s="72"/>
      <c r="FV147" s="73"/>
      <c r="FW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FX147" s="157"/>
      <c r="FY147" s="157"/>
      <c r="FZ147" s="157"/>
      <c r="GA147" s="157"/>
      <c r="GB147" s="157"/>
      <c r="GC147" s="157"/>
      <c r="GD147" s="157"/>
      <c r="GE147" s="157"/>
      <c r="GF147" s="72"/>
      <c r="GG147" s="73"/>
      <c r="GH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GI147" s="157"/>
      <c r="GJ147" s="157"/>
      <c r="GK147" s="157"/>
      <c r="GL147" s="157"/>
      <c r="GM147" s="157"/>
      <c r="GN147" s="157"/>
      <c r="GO147" s="157"/>
      <c r="GP147" s="157"/>
      <c r="GQ147" s="72"/>
      <c r="GR147" s="73"/>
      <c r="GS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GT147" s="157"/>
      <c r="GU147" s="157"/>
      <c r="GV147" s="157"/>
      <c r="GW147" s="157"/>
      <c r="GX147" s="157"/>
      <c r="GY147" s="157"/>
      <c r="GZ147" s="157"/>
      <c r="HA147" s="157"/>
      <c r="HB147" s="72"/>
      <c r="HC147" s="73"/>
      <c r="HD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HE147" s="157"/>
      <c r="HF147" s="157"/>
      <c r="HG147" s="157"/>
      <c r="HH147" s="157"/>
      <c r="HI147" s="157"/>
      <c r="HJ147" s="157"/>
      <c r="HK147" s="157"/>
      <c r="HL147" s="157"/>
      <c r="HM147" s="72"/>
      <c r="HN147" s="73"/>
      <c r="HO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HP147" s="157"/>
      <c r="HQ147" s="157"/>
      <c r="HR147" s="157"/>
      <c r="HS147" s="157"/>
      <c r="HT147" s="157"/>
      <c r="HU147" s="157"/>
      <c r="HV147" s="157"/>
      <c r="HW147" s="157"/>
      <c r="HX147" s="72"/>
      <c r="HY147" s="73"/>
      <c r="HZ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IA147" s="157"/>
      <c r="IB147" s="157"/>
      <c r="IC147" s="157"/>
      <c r="ID147" s="157"/>
      <c r="IE147" s="157"/>
      <c r="IF147" s="157"/>
      <c r="IG147" s="157"/>
      <c r="IH147" s="157"/>
      <c r="II147" s="72"/>
      <c r="IJ147" s="73"/>
      <c r="IK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IL147" s="157"/>
      <c r="IM147" s="157"/>
      <c r="IN147" s="157"/>
      <c r="IO147" s="157"/>
      <c r="IP147" s="157"/>
      <c r="IQ147" s="157"/>
      <c r="IR147" s="157"/>
      <c r="IS147" s="157"/>
      <c r="IT147" s="72"/>
      <c r="IU147" s="73"/>
      <c r="IV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IW147" s="157"/>
      <c r="IX147" s="157"/>
      <c r="IY147" s="157"/>
      <c r="IZ147" s="157"/>
      <c r="JA147" s="157"/>
      <c r="JB147" s="157"/>
      <c r="JC147" s="157"/>
      <c r="JD147" s="157"/>
      <c r="JE147" s="72"/>
      <c r="JF147" s="73"/>
      <c r="JG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JH147" s="157"/>
      <c r="JI147" s="157"/>
      <c r="JJ147" s="157"/>
      <c r="JK147" s="157"/>
      <c r="JL147" s="157"/>
      <c r="JM147" s="157"/>
      <c r="JN147" s="157"/>
      <c r="JO147" s="157"/>
      <c r="JP147" s="72"/>
      <c r="JQ147" s="73"/>
      <c r="JR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JS147" s="157"/>
      <c r="JT147" s="157"/>
      <c r="JU147" s="157"/>
      <c r="JV147" s="157"/>
      <c r="JW147" s="157"/>
      <c r="JX147" s="157"/>
      <c r="JY147" s="157"/>
      <c r="JZ147" s="157"/>
      <c r="KA147" s="72"/>
      <c r="KB147" s="73"/>
      <c r="KC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KD147" s="157"/>
      <c r="KE147" s="157"/>
      <c r="KF147" s="157"/>
      <c r="KG147" s="157"/>
      <c r="KH147" s="157"/>
      <c r="KI147" s="157"/>
      <c r="KJ147" s="157"/>
      <c r="KK147" s="157"/>
      <c r="KL147" s="72"/>
      <c r="KM147" s="73"/>
      <c r="KN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KO147" s="157"/>
      <c r="KP147" s="157"/>
      <c r="KQ147" s="157"/>
      <c r="KR147" s="157"/>
      <c r="KS147" s="157"/>
      <c r="KT147" s="157"/>
      <c r="KU147" s="157"/>
      <c r="KV147" s="157"/>
      <c r="KW147" s="72"/>
      <c r="KX147" s="73"/>
      <c r="KY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KZ147" s="157"/>
      <c r="LA147" s="157"/>
      <c r="LB147" s="157"/>
      <c r="LC147" s="157"/>
      <c r="LD147" s="157"/>
      <c r="LE147" s="157"/>
      <c r="LF147" s="157"/>
      <c r="LG147" s="157"/>
      <c r="LH147" s="72"/>
      <c r="LI147" s="73"/>
      <c r="LJ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LK147" s="157"/>
      <c r="LL147" s="157"/>
      <c r="LM147" s="157"/>
      <c r="LN147" s="157"/>
      <c r="LO147" s="157"/>
      <c r="LP147" s="157"/>
      <c r="LQ147" s="157"/>
      <c r="LR147" s="157"/>
      <c r="LS147" s="72"/>
      <c r="LT147" s="73"/>
      <c r="LU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LV147" s="157"/>
      <c r="LW147" s="157"/>
      <c r="LX147" s="157"/>
      <c r="LY147" s="157"/>
      <c r="LZ147" s="157"/>
      <c r="MA147" s="157"/>
      <c r="MB147" s="157"/>
      <c r="MC147" s="157"/>
      <c r="MD147" s="72"/>
      <c r="ME147" s="73"/>
      <c r="MF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MG147" s="157"/>
      <c r="MH147" s="157"/>
      <c r="MI147" s="157"/>
      <c r="MJ147" s="157"/>
      <c r="MK147" s="157"/>
      <c r="ML147" s="157"/>
      <c r="MM147" s="157"/>
      <c r="MN147" s="157"/>
      <c r="MO147" s="72"/>
      <c r="MP147" s="73"/>
      <c r="MQ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MR147" s="157"/>
      <c r="MS147" s="157"/>
      <c r="MT147" s="157"/>
      <c r="MU147" s="157"/>
      <c r="MV147" s="157"/>
      <c r="MW147" s="157"/>
      <c r="MX147" s="157"/>
      <c r="MY147" s="157"/>
      <c r="MZ147" s="72"/>
      <c r="NA147" s="73"/>
      <c r="NB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NC147" s="157"/>
      <c r="ND147" s="157"/>
      <c r="NE147" s="157"/>
      <c r="NF147" s="157"/>
      <c r="NG147" s="157"/>
      <c r="NH147" s="157"/>
      <c r="NI147" s="157"/>
      <c r="NJ147" s="157"/>
      <c r="NK147" s="72"/>
      <c r="NL147" s="73"/>
      <c r="NM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NN147" s="157"/>
      <c r="NO147" s="157"/>
      <c r="NP147" s="157"/>
      <c r="NQ147" s="157"/>
      <c r="NR147" s="157"/>
      <c r="NS147" s="157"/>
      <c r="NT147" s="157"/>
      <c r="NU147" s="157"/>
      <c r="NV147" s="72"/>
      <c r="NW147" s="73"/>
      <c r="NX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NY147" s="157"/>
      <c r="NZ147" s="157"/>
      <c r="OA147" s="157"/>
      <c r="OB147" s="157"/>
      <c r="OC147" s="157"/>
      <c r="OD147" s="157"/>
      <c r="OE147" s="157"/>
      <c r="OF147" s="157"/>
      <c r="OG147" s="72"/>
      <c r="OH147" s="73"/>
      <c r="OI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OJ147" s="157"/>
      <c r="OK147" s="157"/>
      <c r="OL147" s="157"/>
      <c r="OM147" s="157"/>
      <c r="ON147" s="157"/>
      <c r="OO147" s="157"/>
      <c r="OP147" s="157"/>
      <c r="OQ147" s="157"/>
      <c r="OR147" s="72"/>
      <c r="OS147" s="73"/>
      <c r="OT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OU147" s="157"/>
      <c r="OV147" s="157"/>
      <c r="OW147" s="157"/>
      <c r="OX147" s="157"/>
      <c r="OY147" s="157"/>
      <c r="OZ147" s="157"/>
      <c r="PA147" s="157"/>
      <c r="PB147" s="157"/>
      <c r="PC147" s="72"/>
      <c r="PD147" s="73"/>
      <c r="PE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PF147" s="157"/>
      <c r="PG147" s="157"/>
      <c r="PH147" s="157"/>
      <c r="PI147" s="157"/>
      <c r="PJ147" s="157"/>
      <c r="PK147" s="157"/>
      <c r="PL147" s="157"/>
      <c r="PM147" s="157"/>
      <c r="PN147" s="72"/>
      <c r="PO147" s="73"/>
      <c r="PP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PQ147" s="157"/>
      <c r="PR147" s="157"/>
      <c r="PS147" s="157"/>
      <c r="PT147" s="157"/>
      <c r="PU147" s="157"/>
      <c r="PV147" s="157"/>
      <c r="PW147" s="157"/>
      <c r="PX147" s="157"/>
      <c r="PY147" s="72"/>
      <c r="PZ147" s="73"/>
      <c r="QA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QB147" s="157"/>
      <c r="QC147" s="157"/>
      <c r="QD147" s="157"/>
      <c r="QE147" s="157"/>
      <c r="QF147" s="157"/>
      <c r="QG147" s="157"/>
      <c r="QH147" s="157"/>
      <c r="QI147" s="157"/>
      <c r="QJ147" s="72"/>
      <c r="QK147" s="73"/>
      <c r="QL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QM147" s="157"/>
      <c r="QN147" s="157"/>
      <c r="QO147" s="157"/>
      <c r="QP147" s="157"/>
      <c r="QQ147" s="157"/>
      <c r="QR147" s="157"/>
      <c r="QS147" s="157"/>
      <c r="QT147" s="157"/>
      <c r="QU147" s="72"/>
      <c r="QV147" s="73"/>
      <c r="QW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QX147" s="157"/>
      <c r="QY147" s="157"/>
      <c r="QZ147" s="157"/>
      <c r="RA147" s="157"/>
      <c r="RB147" s="157"/>
      <c r="RC147" s="157"/>
      <c r="RD147" s="157"/>
      <c r="RE147" s="157"/>
      <c r="RF147" s="72"/>
      <c r="RG147" s="73"/>
      <c r="RH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RI147" s="157"/>
      <c r="RJ147" s="157"/>
      <c r="RK147" s="157"/>
      <c r="RL147" s="157"/>
      <c r="RM147" s="157"/>
      <c r="RN147" s="157"/>
      <c r="RO147" s="157"/>
      <c r="RP147" s="157"/>
      <c r="RQ147" s="72"/>
      <c r="RR147" s="73"/>
      <c r="RS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RT147" s="157"/>
      <c r="RU147" s="157"/>
      <c r="RV147" s="157"/>
      <c r="RW147" s="157"/>
      <c r="RX147" s="157"/>
      <c r="RY147" s="157"/>
      <c r="RZ147" s="157"/>
      <c r="SA147" s="157"/>
      <c r="SB147" s="72"/>
      <c r="SC147" s="73"/>
      <c r="SD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SE147" s="157"/>
      <c r="SF147" s="157"/>
      <c r="SG147" s="157"/>
      <c r="SH147" s="157"/>
      <c r="SI147" s="157"/>
      <c r="SJ147" s="157"/>
      <c r="SK147" s="157"/>
      <c r="SL147" s="157"/>
      <c r="SM147" s="72"/>
      <c r="SN147" s="73"/>
      <c r="SO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SP147" s="157"/>
      <c r="SQ147" s="157"/>
      <c r="SR147" s="157"/>
      <c r="SS147" s="157"/>
      <c r="ST147" s="157"/>
      <c r="SU147" s="157"/>
      <c r="SV147" s="157"/>
      <c r="SW147" s="157"/>
      <c r="SX147" s="72"/>
      <c r="SY147" s="73"/>
      <c r="SZ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TA147" s="157"/>
      <c r="TB147" s="157"/>
      <c r="TC147" s="157"/>
      <c r="TD147" s="157"/>
      <c r="TE147" s="157"/>
      <c r="TF147" s="157"/>
      <c r="TG147" s="157"/>
      <c r="TH147" s="157"/>
      <c r="TI147" s="72"/>
      <c r="TJ147" s="73"/>
      <c r="TK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TL147" s="157"/>
      <c r="TM147" s="157"/>
      <c r="TN147" s="157"/>
      <c r="TO147" s="157"/>
      <c r="TP147" s="157"/>
      <c r="TQ147" s="157"/>
      <c r="TR147" s="157"/>
      <c r="TS147" s="157"/>
      <c r="TT147" s="72"/>
      <c r="TU147" s="73"/>
      <c r="TV147" s="157" t="str">
        <f>$C$147</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TW147" s="157"/>
      <c r="TX147" s="157"/>
      <c r="TY147" s="157"/>
      <c r="TZ147" s="157"/>
      <c r="UA147" s="157"/>
      <c r="UB147" s="157"/>
      <c r="UC147" s="157"/>
      <c r="UD147" s="157"/>
      <c r="UE147" s="72"/>
    </row>
    <row r="148" spans="1:551" x14ac:dyDescent="0.25">
      <c r="A148" s="75"/>
      <c r="B148" s="73"/>
      <c r="C148" s="157"/>
      <c r="D148" s="157"/>
      <c r="E148" s="157"/>
      <c r="F148" s="157"/>
      <c r="G148" s="157"/>
      <c r="H148" s="157"/>
      <c r="I148" s="157"/>
      <c r="J148" s="157"/>
      <c r="K148" s="157"/>
      <c r="L148" s="72"/>
      <c r="M148" s="73"/>
      <c r="N148" s="157"/>
      <c r="O148" s="157"/>
      <c r="P148" s="157"/>
      <c r="Q148" s="157"/>
      <c r="R148" s="157"/>
      <c r="S148" s="157"/>
      <c r="T148" s="157"/>
      <c r="U148" s="157"/>
      <c r="V148" s="157"/>
      <c r="W148" s="72"/>
      <c r="X148" s="73"/>
      <c r="Y148" s="157"/>
      <c r="Z148" s="157"/>
      <c r="AA148" s="157"/>
      <c r="AB148" s="157"/>
      <c r="AC148" s="157"/>
      <c r="AD148" s="157"/>
      <c r="AE148" s="157"/>
      <c r="AF148" s="157"/>
      <c r="AG148" s="157"/>
      <c r="AH148" s="72"/>
      <c r="AI148" s="73"/>
      <c r="AJ148" s="157"/>
      <c r="AK148" s="157"/>
      <c r="AL148" s="157"/>
      <c r="AM148" s="157"/>
      <c r="AN148" s="157"/>
      <c r="AO148" s="157"/>
      <c r="AP148" s="157"/>
      <c r="AQ148" s="157"/>
      <c r="AR148" s="157"/>
      <c r="AS148" s="72"/>
      <c r="AT148" s="73"/>
      <c r="AU148" s="157"/>
      <c r="AV148" s="157"/>
      <c r="AW148" s="157"/>
      <c r="AX148" s="157"/>
      <c r="AY148" s="157"/>
      <c r="AZ148" s="157"/>
      <c r="BA148" s="157"/>
      <c r="BB148" s="157"/>
      <c r="BC148" s="157"/>
      <c r="BD148" s="72"/>
      <c r="BE148" s="73"/>
      <c r="BF148" s="157"/>
      <c r="BG148" s="157"/>
      <c r="BH148" s="157"/>
      <c r="BI148" s="157"/>
      <c r="BJ148" s="157"/>
      <c r="BK148" s="157"/>
      <c r="BL148" s="157"/>
      <c r="BM148" s="157"/>
      <c r="BN148" s="157"/>
      <c r="BO148" s="72"/>
      <c r="BP148" s="73"/>
      <c r="BQ148" s="157"/>
      <c r="BR148" s="157"/>
      <c r="BS148" s="157"/>
      <c r="BT148" s="157"/>
      <c r="BU148" s="157"/>
      <c r="BV148" s="157"/>
      <c r="BW148" s="157"/>
      <c r="BX148" s="157"/>
      <c r="BY148" s="157"/>
      <c r="BZ148" s="72"/>
      <c r="CA148" s="73"/>
      <c r="CB148" s="157"/>
      <c r="CC148" s="157"/>
      <c r="CD148" s="157"/>
      <c r="CE148" s="157"/>
      <c r="CF148" s="157"/>
      <c r="CG148" s="157"/>
      <c r="CH148" s="157"/>
      <c r="CI148" s="157"/>
      <c r="CJ148" s="157"/>
      <c r="CK148" s="72"/>
      <c r="CL148" s="73"/>
      <c r="CM148" s="157"/>
      <c r="CN148" s="157"/>
      <c r="CO148" s="157"/>
      <c r="CP148" s="157"/>
      <c r="CQ148" s="157"/>
      <c r="CR148" s="157"/>
      <c r="CS148" s="157"/>
      <c r="CT148" s="157"/>
      <c r="CU148" s="157"/>
      <c r="CV148" s="72"/>
      <c r="CW148" s="73"/>
      <c r="CX148" s="157"/>
      <c r="CY148" s="157"/>
      <c r="CZ148" s="157"/>
      <c r="DA148" s="157"/>
      <c r="DB148" s="157"/>
      <c r="DC148" s="157"/>
      <c r="DD148" s="157"/>
      <c r="DE148" s="157"/>
      <c r="DF148" s="157"/>
      <c r="DG148" s="72"/>
      <c r="DH148" s="73"/>
      <c r="DI148" s="157"/>
      <c r="DJ148" s="157"/>
      <c r="DK148" s="157"/>
      <c r="DL148" s="157"/>
      <c r="DM148" s="157"/>
      <c r="DN148" s="157"/>
      <c r="DO148" s="157"/>
      <c r="DP148" s="157"/>
      <c r="DQ148" s="157"/>
      <c r="DR148" s="72"/>
      <c r="DS148" s="73"/>
      <c r="DT148" s="157"/>
      <c r="DU148" s="157"/>
      <c r="DV148" s="157"/>
      <c r="DW148" s="157"/>
      <c r="DX148" s="157"/>
      <c r="DY148" s="157"/>
      <c r="DZ148" s="157"/>
      <c r="EA148" s="157"/>
      <c r="EB148" s="157"/>
      <c r="EC148" s="72"/>
      <c r="ED148" s="73"/>
      <c r="EE148" s="157"/>
      <c r="EF148" s="157"/>
      <c r="EG148" s="157"/>
      <c r="EH148" s="157"/>
      <c r="EI148" s="157"/>
      <c r="EJ148" s="157"/>
      <c r="EK148" s="157"/>
      <c r="EL148" s="157"/>
      <c r="EM148" s="157"/>
      <c r="EN148" s="72"/>
      <c r="EO148" s="73"/>
      <c r="EP148" s="157"/>
      <c r="EQ148" s="157"/>
      <c r="ER148" s="157"/>
      <c r="ES148" s="157"/>
      <c r="ET148" s="157"/>
      <c r="EU148" s="157"/>
      <c r="EV148" s="157"/>
      <c r="EW148" s="157"/>
      <c r="EX148" s="157"/>
      <c r="EY148" s="72"/>
      <c r="EZ148" s="73"/>
      <c r="FA148" s="157"/>
      <c r="FB148" s="157"/>
      <c r="FC148" s="157"/>
      <c r="FD148" s="157"/>
      <c r="FE148" s="157"/>
      <c r="FF148" s="157"/>
      <c r="FG148" s="157"/>
      <c r="FH148" s="157"/>
      <c r="FI148" s="157"/>
      <c r="FJ148" s="72"/>
      <c r="FK148" s="73"/>
      <c r="FL148" s="157"/>
      <c r="FM148" s="157"/>
      <c r="FN148" s="157"/>
      <c r="FO148" s="157"/>
      <c r="FP148" s="157"/>
      <c r="FQ148" s="157"/>
      <c r="FR148" s="157"/>
      <c r="FS148" s="157"/>
      <c r="FT148" s="157"/>
      <c r="FU148" s="72"/>
      <c r="FV148" s="73"/>
      <c r="FW148" s="157"/>
      <c r="FX148" s="157"/>
      <c r="FY148" s="157"/>
      <c r="FZ148" s="157"/>
      <c r="GA148" s="157"/>
      <c r="GB148" s="157"/>
      <c r="GC148" s="157"/>
      <c r="GD148" s="157"/>
      <c r="GE148" s="157"/>
      <c r="GF148" s="72"/>
      <c r="GG148" s="73"/>
      <c r="GH148" s="157"/>
      <c r="GI148" s="157"/>
      <c r="GJ148" s="157"/>
      <c r="GK148" s="157"/>
      <c r="GL148" s="157"/>
      <c r="GM148" s="157"/>
      <c r="GN148" s="157"/>
      <c r="GO148" s="157"/>
      <c r="GP148" s="157"/>
      <c r="GQ148" s="72"/>
      <c r="GR148" s="73"/>
      <c r="GS148" s="157"/>
      <c r="GT148" s="157"/>
      <c r="GU148" s="157"/>
      <c r="GV148" s="157"/>
      <c r="GW148" s="157"/>
      <c r="GX148" s="157"/>
      <c r="GY148" s="157"/>
      <c r="GZ148" s="157"/>
      <c r="HA148" s="157"/>
      <c r="HB148" s="72"/>
      <c r="HC148" s="73"/>
      <c r="HD148" s="157"/>
      <c r="HE148" s="157"/>
      <c r="HF148" s="157"/>
      <c r="HG148" s="157"/>
      <c r="HH148" s="157"/>
      <c r="HI148" s="157"/>
      <c r="HJ148" s="157"/>
      <c r="HK148" s="157"/>
      <c r="HL148" s="157"/>
      <c r="HM148" s="72"/>
      <c r="HN148" s="73"/>
      <c r="HO148" s="157"/>
      <c r="HP148" s="157"/>
      <c r="HQ148" s="157"/>
      <c r="HR148" s="157"/>
      <c r="HS148" s="157"/>
      <c r="HT148" s="157"/>
      <c r="HU148" s="157"/>
      <c r="HV148" s="157"/>
      <c r="HW148" s="157"/>
      <c r="HX148" s="72"/>
      <c r="HY148" s="73"/>
      <c r="HZ148" s="157"/>
      <c r="IA148" s="157"/>
      <c r="IB148" s="157"/>
      <c r="IC148" s="157"/>
      <c r="ID148" s="157"/>
      <c r="IE148" s="157"/>
      <c r="IF148" s="157"/>
      <c r="IG148" s="157"/>
      <c r="IH148" s="157"/>
      <c r="II148" s="72"/>
      <c r="IJ148" s="73"/>
      <c r="IK148" s="157"/>
      <c r="IL148" s="157"/>
      <c r="IM148" s="157"/>
      <c r="IN148" s="157"/>
      <c r="IO148" s="157"/>
      <c r="IP148" s="157"/>
      <c r="IQ148" s="157"/>
      <c r="IR148" s="157"/>
      <c r="IS148" s="157"/>
      <c r="IT148" s="72"/>
      <c r="IU148" s="73"/>
      <c r="IV148" s="157"/>
      <c r="IW148" s="157"/>
      <c r="IX148" s="157"/>
      <c r="IY148" s="157"/>
      <c r="IZ148" s="157"/>
      <c r="JA148" s="157"/>
      <c r="JB148" s="157"/>
      <c r="JC148" s="157"/>
      <c r="JD148" s="157"/>
      <c r="JE148" s="72"/>
      <c r="JF148" s="73"/>
      <c r="JG148" s="157"/>
      <c r="JH148" s="157"/>
      <c r="JI148" s="157"/>
      <c r="JJ148" s="157"/>
      <c r="JK148" s="157"/>
      <c r="JL148" s="157"/>
      <c r="JM148" s="157"/>
      <c r="JN148" s="157"/>
      <c r="JO148" s="157"/>
      <c r="JP148" s="72"/>
      <c r="JQ148" s="73"/>
      <c r="JR148" s="157"/>
      <c r="JS148" s="157"/>
      <c r="JT148" s="157"/>
      <c r="JU148" s="157"/>
      <c r="JV148" s="157"/>
      <c r="JW148" s="157"/>
      <c r="JX148" s="157"/>
      <c r="JY148" s="157"/>
      <c r="JZ148" s="157"/>
      <c r="KA148" s="72"/>
      <c r="KB148" s="73"/>
      <c r="KC148" s="157"/>
      <c r="KD148" s="157"/>
      <c r="KE148" s="157"/>
      <c r="KF148" s="157"/>
      <c r="KG148" s="157"/>
      <c r="KH148" s="157"/>
      <c r="KI148" s="157"/>
      <c r="KJ148" s="157"/>
      <c r="KK148" s="157"/>
      <c r="KL148" s="72"/>
      <c r="KM148" s="73"/>
      <c r="KN148" s="157"/>
      <c r="KO148" s="157"/>
      <c r="KP148" s="157"/>
      <c r="KQ148" s="157"/>
      <c r="KR148" s="157"/>
      <c r="KS148" s="157"/>
      <c r="KT148" s="157"/>
      <c r="KU148" s="157"/>
      <c r="KV148" s="157"/>
      <c r="KW148" s="72"/>
      <c r="KX148" s="73"/>
      <c r="KY148" s="157"/>
      <c r="KZ148" s="157"/>
      <c r="LA148" s="157"/>
      <c r="LB148" s="157"/>
      <c r="LC148" s="157"/>
      <c r="LD148" s="157"/>
      <c r="LE148" s="157"/>
      <c r="LF148" s="157"/>
      <c r="LG148" s="157"/>
      <c r="LH148" s="72"/>
      <c r="LI148" s="73"/>
      <c r="LJ148" s="157"/>
      <c r="LK148" s="157"/>
      <c r="LL148" s="157"/>
      <c r="LM148" s="157"/>
      <c r="LN148" s="157"/>
      <c r="LO148" s="157"/>
      <c r="LP148" s="157"/>
      <c r="LQ148" s="157"/>
      <c r="LR148" s="157"/>
      <c r="LS148" s="72"/>
      <c r="LT148" s="73"/>
      <c r="LU148" s="157"/>
      <c r="LV148" s="157"/>
      <c r="LW148" s="157"/>
      <c r="LX148" s="157"/>
      <c r="LY148" s="157"/>
      <c r="LZ148" s="157"/>
      <c r="MA148" s="157"/>
      <c r="MB148" s="157"/>
      <c r="MC148" s="157"/>
      <c r="MD148" s="72"/>
      <c r="ME148" s="73"/>
      <c r="MF148" s="157"/>
      <c r="MG148" s="157"/>
      <c r="MH148" s="157"/>
      <c r="MI148" s="157"/>
      <c r="MJ148" s="157"/>
      <c r="MK148" s="157"/>
      <c r="ML148" s="157"/>
      <c r="MM148" s="157"/>
      <c r="MN148" s="157"/>
      <c r="MO148" s="72"/>
      <c r="MP148" s="73"/>
      <c r="MQ148" s="157"/>
      <c r="MR148" s="157"/>
      <c r="MS148" s="157"/>
      <c r="MT148" s="157"/>
      <c r="MU148" s="157"/>
      <c r="MV148" s="157"/>
      <c r="MW148" s="157"/>
      <c r="MX148" s="157"/>
      <c r="MY148" s="157"/>
      <c r="MZ148" s="72"/>
      <c r="NA148" s="73"/>
      <c r="NB148" s="157"/>
      <c r="NC148" s="157"/>
      <c r="ND148" s="157"/>
      <c r="NE148" s="157"/>
      <c r="NF148" s="157"/>
      <c r="NG148" s="157"/>
      <c r="NH148" s="157"/>
      <c r="NI148" s="157"/>
      <c r="NJ148" s="157"/>
      <c r="NK148" s="72"/>
      <c r="NL148" s="73"/>
      <c r="NM148" s="157"/>
      <c r="NN148" s="157"/>
      <c r="NO148" s="157"/>
      <c r="NP148" s="157"/>
      <c r="NQ148" s="157"/>
      <c r="NR148" s="157"/>
      <c r="NS148" s="157"/>
      <c r="NT148" s="157"/>
      <c r="NU148" s="157"/>
      <c r="NV148" s="72"/>
      <c r="NW148" s="73"/>
      <c r="NX148" s="157"/>
      <c r="NY148" s="157"/>
      <c r="NZ148" s="157"/>
      <c r="OA148" s="157"/>
      <c r="OB148" s="157"/>
      <c r="OC148" s="157"/>
      <c r="OD148" s="157"/>
      <c r="OE148" s="157"/>
      <c r="OF148" s="157"/>
      <c r="OG148" s="72"/>
      <c r="OH148" s="73"/>
      <c r="OI148" s="157"/>
      <c r="OJ148" s="157"/>
      <c r="OK148" s="157"/>
      <c r="OL148" s="157"/>
      <c r="OM148" s="157"/>
      <c r="ON148" s="157"/>
      <c r="OO148" s="157"/>
      <c r="OP148" s="157"/>
      <c r="OQ148" s="157"/>
      <c r="OR148" s="72"/>
      <c r="OS148" s="73"/>
      <c r="OT148" s="157"/>
      <c r="OU148" s="157"/>
      <c r="OV148" s="157"/>
      <c r="OW148" s="157"/>
      <c r="OX148" s="157"/>
      <c r="OY148" s="157"/>
      <c r="OZ148" s="157"/>
      <c r="PA148" s="157"/>
      <c r="PB148" s="157"/>
      <c r="PC148" s="72"/>
      <c r="PD148" s="73"/>
      <c r="PE148" s="157"/>
      <c r="PF148" s="157"/>
      <c r="PG148" s="157"/>
      <c r="PH148" s="157"/>
      <c r="PI148" s="157"/>
      <c r="PJ148" s="157"/>
      <c r="PK148" s="157"/>
      <c r="PL148" s="157"/>
      <c r="PM148" s="157"/>
      <c r="PN148" s="72"/>
      <c r="PO148" s="73"/>
      <c r="PP148" s="157"/>
      <c r="PQ148" s="157"/>
      <c r="PR148" s="157"/>
      <c r="PS148" s="157"/>
      <c r="PT148" s="157"/>
      <c r="PU148" s="157"/>
      <c r="PV148" s="157"/>
      <c r="PW148" s="157"/>
      <c r="PX148" s="157"/>
      <c r="PY148" s="72"/>
      <c r="PZ148" s="73"/>
      <c r="QA148" s="157"/>
      <c r="QB148" s="157"/>
      <c r="QC148" s="157"/>
      <c r="QD148" s="157"/>
      <c r="QE148" s="157"/>
      <c r="QF148" s="157"/>
      <c r="QG148" s="157"/>
      <c r="QH148" s="157"/>
      <c r="QI148" s="157"/>
      <c r="QJ148" s="72"/>
      <c r="QK148" s="73"/>
      <c r="QL148" s="157"/>
      <c r="QM148" s="157"/>
      <c r="QN148" s="157"/>
      <c r="QO148" s="157"/>
      <c r="QP148" s="157"/>
      <c r="QQ148" s="157"/>
      <c r="QR148" s="157"/>
      <c r="QS148" s="157"/>
      <c r="QT148" s="157"/>
      <c r="QU148" s="72"/>
      <c r="QV148" s="73"/>
      <c r="QW148" s="157"/>
      <c r="QX148" s="157"/>
      <c r="QY148" s="157"/>
      <c r="QZ148" s="157"/>
      <c r="RA148" s="157"/>
      <c r="RB148" s="157"/>
      <c r="RC148" s="157"/>
      <c r="RD148" s="157"/>
      <c r="RE148" s="157"/>
      <c r="RF148" s="72"/>
      <c r="RG148" s="73"/>
      <c r="RH148" s="157"/>
      <c r="RI148" s="157"/>
      <c r="RJ148" s="157"/>
      <c r="RK148" s="157"/>
      <c r="RL148" s="157"/>
      <c r="RM148" s="157"/>
      <c r="RN148" s="157"/>
      <c r="RO148" s="157"/>
      <c r="RP148" s="157"/>
      <c r="RQ148" s="72"/>
      <c r="RR148" s="73"/>
      <c r="RS148" s="157"/>
      <c r="RT148" s="157"/>
      <c r="RU148" s="157"/>
      <c r="RV148" s="157"/>
      <c r="RW148" s="157"/>
      <c r="RX148" s="157"/>
      <c r="RY148" s="157"/>
      <c r="RZ148" s="157"/>
      <c r="SA148" s="157"/>
      <c r="SB148" s="72"/>
      <c r="SC148" s="73"/>
      <c r="SD148" s="157"/>
      <c r="SE148" s="157"/>
      <c r="SF148" s="157"/>
      <c r="SG148" s="157"/>
      <c r="SH148" s="157"/>
      <c r="SI148" s="157"/>
      <c r="SJ148" s="157"/>
      <c r="SK148" s="157"/>
      <c r="SL148" s="157"/>
      <c r="SM148" s="72"/>
      <c r="SN148" s="73"/>
      <c r="SO148" s="157"/>
      <c r="SP148" s="157"/>
      <c r="SQ148" s="157"/>
      <c r="SR148" s="157"/>
      <c r="SS148" s="157"/>
      <c r="ST148" s="157"/>
      <c r="SU148" s="157"/>
      <c r="SV148" s="157"/>
      <c r="SW148" s="157"/>
      <c r="SX148" s="72"/>
      <c r="SY148" s="73"/>
      <c r="SZ148" s="157"/>
      <c r="TA148" s="157"/>
      <c r="TB148" s="157"/>
      <c r="TC148" s="157"/>
      <c r="TD148" s="157"/>
      <c r="TE148" s="157"/>
      <c r="TF148" s="157"/>
      <c r="TG148" s="157"/>
      <c r="TH148" s="157"/>
      <c r="TI148" s="72"/>
      <c r="TJ148" s="73"/>
      <c r="TK148" s="157"/>
      <c r="TL148" s="157"/>
      <c r="TM148" s="157"/>
      <c r="TN148" s="157"/>
      <c r="TO148" s="157"/>
      <c r="TP148" s="157"/>
      <c r="TQ148" s="157"/>
      <c r="TR148" s="157"/>
      <c r="TS148" s="157"/>
      <c r="TT148" s="72"/>
      <c r="TU148" s="73"/>
      <c r="TV148" s="157"/>
      <c r="TW148" s="157"/>
      <c r="TX148" s="157"/>
      <c r="TY148" s="157"/>
      <c r="TZ148" s="157"/>
      <c r="UA148" s="157"/>
      <c r="UB148" s="157"/>
      <c r="UC148" s="157"/>
      <c r="UD148" s="157"/>
      <c r="UE148" s="72"/>
    </row>
    <row r="149" spans="1:551" x14ac:dyDescent="0.25">
      <c r="A149" s="75"/>
      <c r="B149" s="73"/>
      <c r="C149" s="157"/>
      <c r="D149" s="157"/>
      <c r="E149" s="157"/>
      <c r="F149" s="157"/>
      <c r="G149" s="157"/>
      <c r="H149" s="157"/>
      <c r="I149" s="157"/>
      <c r="J149" s="157"/>
      <c r="K149" s="157"/>
      <c r="L149" s="72"/>
      <c r="M149" s="73"/>
      <c r="N149" s="157"/>
      <c r="O149" s="157"/>
      <c r="P149" s="157"/>
      <c r="Q149" s="157"/>
      <c r="R149" s="157"/>
      <c r="S149" s="157"/>
      <c r="T149" s="157"/>
      <c r="U149" s="157"/>
      <c r="V149" s="157"/>
      <c r="W149" s="72"/>
      <c r="X149" s="73"/>
      <c r="Y149" s="157"/>
      <c r="Z149" s="157"/>
      <c r="AA149" s="157"/>
      <c r="AB149" s="157"/>
      <c r="AC149" s="157"/>
      <c r="AD149" s="157"/>
      <c r="AE149" s="157"/>
      <c r="AF149" s="157"/>
      <c r="AG149" s="157"/>
      <c r="AH149" s="72"/>
      <c r="AI149" s="73"/>
      <c r="AJ149" s="157"/>
      <c r="AK149" s="157"/>
      <c r="AL149" s="157"/>
      <c r="AM149" s="157"/>
      <c r="AN149" s="157"/>
      <c r="AO149" s="157"/>
      <c r="AP149" s="157"/>
      <c r="AQ149" s="157"/>
      <c r="AR149" s="157"/>
      <c r="AS149" s="72"/>
      <c r="AT149" s="73"/>
      <c r="AU149" s="157"/>
      <c r="AV149" s="157"/>
      <c r="AW149" s="157"/>
      <c r="AX149" s="157"/>
      <c r="AY149" s="157"/>
      <c r="AZ149" s="157"/>
      <c r="BA149" s="157"/>
      <c r="BB149" s="157"/>
      <c r="BC149" s="157"/>
      <c r="BD149" s="72"/>
      <c r="BE149" s="73"/>
      <c r="BF149" s="157"/>
      <c r="BG149" s="157"/>
      <c r="BH149" s="157"/>
      <c r="BI149" s="157"/>
      <c r="BJ149" s="157"/>
      <c r="BK149" s="157"/>
      <c r="BL149" s="157"/>
      <c r="BM149" s="157"/>
      <c r="BN149" s="157"/>
      <c r="BO149" s="72"/>
      <c r="BP149" s="73"/>
      <c r="BQ149" s="157"/>
      <c r="BR149" s="157"/>
      <c r="BS149" s="157"/>
      <c r="BT149" s="157"/>
      <c r="BU149" s="157"/>
      <c r="BV149" s="157"/>
      <c r="BW149" s="157"/>
      <c r="BX149" s="157"/>
      <c r="BY149" s="157"/>
      <c r="BZ149" s="72"/>
      <c r="CA149" s="73"/>
      <c r="CB149" s="157"/>
      <c r="CC149" s="157"/>
      <c r="CD149" s="157"/>
      <c r="CE149" s="157"/>
      <c r="CF149" s="157"/>
      <c r="CG149" s="157"/>
      <c r="CH149" s="157"/>
      <c r="CI149" s="157"/>
      <c r="CJ149" s="157"/>
      <c r="CK149" s="72"/>
      <c r="CL149" s="73"/>
      <c r="CM149" s="157"/>
      <c r="CN149" s="157"/>
      <c r="CO149" s="157"/>
      <c r="CP149" s="157"/>
      <c r="CQ149" s="157"/>
      <c r="CR149" s="157"/>
      <c r="CS149" s="157"/>
      <c r="CT149" s="157"/>
      <c r="CU149" s="157"/>
      <c r="CV149" s="72"/>
      <c r="CW149" s="73"/>
      <c r="CX149" s="157"/>
      <c r="CY149" s="157"/>
      <c r="CZ149" s="157"/>
      <c r="DA149" s="157"/>
      <c r="DB149" s="157"/>
      <c r="DC149" s="157"/>
      <c r="DD149" s="157"/>
      <c r="DE149" s="157"/>
      <c r="DF149" s="157"/>
      <c r="DG149" s="72"/>
      <c r="DH149" s="73"/>
      <c r="DI149" s="157"/>
      <c r="DJ149" s="157"/>
      <c r="DK149" s="157"/>
      <c r="DL149" s="157"/>
      <c r="DM149" s="157"/>
      <c r="DN149" s="157"/>
      <c r="DO149" s="157"/>
      <c r="DP149" s="157"/>
      <c r="DQ149" s="157"/>
      <c r="DR149" s="72"/>
      <c r="DS149" s="73"/>
      <c r="DT149" s="157"/>
      <c r="DU149" s="157"/>
      <c r="DV149" s="157"/>
      <c r="DW149" s="157"/>
      <c r="DX149" s="157"/>
      <c r="DY149" s="157"/>
      <c r="DZ149" s="157"/>
      <c r="EA149" s="157"/>
      <c r="EB149" s="157"/>
      <c r="EC149" s="72"/>
      <c r="ED149" s="73"/>
      <c r="EE149" s="157"/>
      <c r="EF149" s="157"/>
      <c r="EG149" s="157"/>
      <c r="EH149" s="157"/>
      <c r="EI149" s="157"/>
      <c r="EJ149" s="157"/>
      <c r="EK149" s="157"/>
      <c r="EL149" s="157"/>
      <c r="EM149" s="157"/>
      <c r="EN149" s="72"/>
      <c r="EO149" s="73"/>
      <c r="EP149" s="157"/>
      <c r="EQ149" s="157"/>
      <c r="ER149" s="157"/>
      <c r="ES149" s="157"/>
      <c r="ET149" s="157"/>
      <c r="EU149" s="157"/>
      <c r="EV149" s="157"/>
      <c r="EW149" s="157"/>
      <c r="EX149" s="157"/>
      <c r="EY149" s="72"/>
      <c r="EZ149" s="73"/>
      <c r="FA149" s="157"/>
      <c r="FB149" s="157"/>
      <c r="FC149" s="157"/>
      <c r="FD149" s="157"/>
      <c r="FE149" s="157"/>
      <c r="FF149" s="157"/>
      <c r="FG149" s="157"/>
      <c r="FH149" s="157"/>
      <c r="FI149" s="157"/>
      <c r="FJ149" s="72"/>
      <c r="FK149" s="73"/>
      <c r="FL149" s="157"/>
      <c r="FM149" s="157"/>
      <c r="FN149" s="157"/>
      <c r="FO149" s="157"/>
      <c r="FP149" s="157"/>
      <c r="FQ149" s="157"/>
      <c r="FR149" s="157"/>
      <c r="FS149" s="157"/>
      <c r="FT149" s="157"/>
      <c r="FU149" s="72"/>
      <c r="FV149" s="73"/>
      <c r="FW149" s="157"/>
      <c r="FX149" s="157"/>
      <c r="FY149" s="157"/>
      <c r="FZ149" s="157"/>
      <c r="GA149" s="157"/>
      <c r="GB149" s="157"/>
      <c r="GC149" s="157"/>
      <c r="GD149" s="157"/>
      <c r="GE149" s="157"/>
      <c r="GF149" s="72"/>
      <c r="GG149" s="73"/>
      <c r="GH149" s="157"/>
      <c r="GI149" s="157"/>
      <c r="GJ149" s="157"/>
      <c r="GK149" s="157"/>
      <c r="GL149" s="157"/>
      <c r="GM149" s="157"/>
      <c r="GN149" s="157"/>
      <c r="GO149" s="157"/>
      <c r="GP149" s="157"/>
      <c r="GQ149" s="72"/>
      <c r="GR149" s="73"/>
      <c r="GS149" s="157"/>
      <c r="GT149" s="157"/>
      <c r="GU149" s="157"/>
      <c r="GV149" s="157"/>
      <c r="GW149" s="157"/>
      <c r="GX149" s="157"/>
      <c r="GY149" s="157"/>
      <c r="GZ149" s="157"/>
      <c r="HA149" s="157"/>
      <c r="HB149" s="72"/>
      <c r="HC149" s="73"/>
      <c r="HD149" s="157"/>
      <c r="HE149" s="157"/>
      <c r="HF149" s="157"/>
      <c r="HG149" s="157"/>
      <c r="HH149" s="157"/>
      <c r="HI149" s="157"/>
      <c r="HJ149" s="157"/>
      <c r="HK149" s="157"/>
      <c r="HL149" s="157"/>
      <c r="HM149" s="72"/>
      <c r="HN149" s="73"/>
      <c r="HO149" s="157"/>
      <c r="HP149" s="157"/>
      <c r="HQ149" s="157"/>
      <c r="HR149" s="157"/>
      <c r="HS149" s="157"/>
      <c r="HT149" s="157"/>
      <c r="HU149" s="157"/>
      <c r="HV149" s="157"/>
      <c r="HW149" s="157"/>
      <c r="HX149" s="72"/>
      <c r="HY149" s="73"/>
      <c r="HZ149" s="157"/>
      <c r="IA149" s="157"/>
      <c r="IB149" s="157"/>
      <c r="IC149" s="157"/>
      <c r="ID149" s="157"/>
      <c r="IE149" s="157"/>
      <c r="IF149" s="157"/>
      <c r="IG149" s="157"/>
      <c r="IH149" s="157"/>
      <c r="II149" s="72"/>
      <c r="IJ149" s="73"/>
      <c r="IK149" s="157"/>
      <c r="IL149" s="157"/>
      <c r="IM149" s="157"/>
      <c r="IN149" s="157"/>
      <c r="IO149" s="157"/>
      <c r="IP149" s="157"/>
      <c r="IQ149" s="157"/>
      <c r="IR149" s="157"/>
      <c r="IS149" s="157"/>
      <c r="IT149" s="72"/>
      <c r="IU149" s="73"/>
      <c r="IV149" s="157"/>
      <c r="IW149" s="157"/>
      <c r="IX149" s="157"/>
      <c r="IY149" s="157"/>
      <c r="IZ149" s="157"/>
      <c r="JA149" s="157"/>
      <c r="JB149" s="157"/>
      <c r="JC149" s="157"/>
      <c r="JD149" s="157"/>
      <c r="JE149" s="72"/>
      <c r="JF149" s="73"/>
      <c r="JG149" s="157"/>
      <c r="JH149" s="157"/>
      <c r="JI149" s="157"/>
      <c r="JJ149" s="157"/>
      <c r="JK149" s="157"/>
      <c r="JL149" s="157"/>
      <c r="JM149" s="157"/>
      <c r="JN149" s="157"/>
      <c r="JO149" s="157"/>
      <c r="JP149" s="72"/>
      <c r="JQ149" s="73"/>
      <c r="JR149" s="157"/>
      <c r="JS149" s="157"/>
      <c r="JT149" s="157"/>
      <c r="JU149" s="157"/>
      <c r="JV149" s="157"/>
      <c r="JW149" s="157"/>
      <c r="JX149" s="157"/>
      <c r="JY149" s="157"/>
      <c r="JZ149" s="157"/>
      <c r="KA149" s="72"/>
      <c r="KB149" s="73"/>
      <c r="KC149" s="157"/>
      <c r="KD149" s="157"/>
      <c r="KE149" s="157"/>
      <c r="KF149" s="157"/>
      <c r="KG149" s="157"/>
      <c r="KH149" s="157"/>
      <c r="KI149" s="157"/>
      <c r="KJ149" s="157"/>
      <c r="KK149" s="157"/>
      <c r="KL149" s="72"/>
      <c r="KM149" s="73"/>
      <c r="KN149" s="157"/>
      <c r="KO149" s="157"/>
      <c r="KP149" s="157"/>
      <c r="KQ149" s="157"/>
      <c r="KR149" s="157"/>
      <c r="KS149" s="157"/>
      <c r="KT149" s="157"/>
      <c r="KU149" s="157"/>
      <c r="KV149" s="157"/>
      <c r="KW149" s="72"/>
      <c r="KX149" s="73"/>
      <c r="KY149" s="157"/>
      <c r="KZ149" s="157"/>
      <c r="LA149" s="157"/>
      <c r="LB149" s="157"/>
      <c r="LC149" s="157"/>
      <c r="LD149" s="157"/>
      <c r="LE149" s="157"/>
      <c r="LF149" s="157"/>
      <c r="LG149" s="157"/>
      <c r="LH149" s="72"/>
      <c r="LI149" s="73"/>
      <c r="LJ149" s="157"/>
      <c r="LK149" s="157"/>
      <c r="LL149" s="157"/>
      <c r="LM149" s="157"/>
      <c r="LN149" s="157"/>
      <c r="LO149" s="157"/>
      <c r="LP149" s="157"/>
      <c r="LQ149" s="157"/>
      <c r="LR149" s="157"/>
      <c r="LS149" s="72"/>
      <c r="LT149" s="73"/>
      <c r="LU149" s="157"/>
      <c r="LV149" s="157"/>
      <c r="LW149" s="157"/>
      <c r="LX149" s="157"/>
      <c r="LY149" s="157"/>
      <c r="LZ149" s="157"/>
      <c r="MA149" s="157"/>
      <c r="MB149" s="157"/>
      <c r="MC149" s="157"/>
      <c r="MD149" s="72"/>
      <c r="ME149" s="73"/>
      <c r="MF149" s="157"/>
      <c r="MG149" s="157"/>
      <c r="MH149" s="157"/>
      <c r="MI149" s="157"/>
      <c r="MJ149" s="157"/>
      <c r="MK149" s="157"/>
      <c r="ML149" s="157"/>
      <c r="MM149" s="157"/>
      <c r="MN149" s="157"/>
      <c r="MO149" s="72"/>
      <c r="MP149" s="73"/>
      <c r="MQ149" s="157"/>
      <c r="MR149" s="157"/>
      <c r="MS149" s="157"/>
      <c r="MT149" s="157"/>
      <c r="MU149" s="157"/>
      <c r="MV149" s="157"/>
      <c r="MW149" s="157"/>
      <c r="MX149" s="157"/>
      <c r="MY149" s="157"/>
      <c r="MZ149" s="72"/>
      <c r="NA149" s="73"/>
      <c r="NB149" s="157"/>
      <c r="NC149" s="157"/>
      <c r="ND149" s="157"/>
      <c r="NE149" s="157"/>
      <c r="NF149" s="157"/>
      <c r="NG149" s="157"/>
      <c r="NH149" s="157"/>
      <c r="NI149" s="157"/>
      <c r="NJ149" s="157"/>
      <c r="NK149" s="72"/>
      <c r="NL149" s="73"/>
      <c r="NM149" s="157"/>
      <c r="NN149" s="157"/>
      <c r="NO149" s="157"/>
      <c r="NP149" s="157"/>
      <c r="NQ149" s="157"/>
      <c r="NR149" s="157"/>
      <c r="NS149" s="157"/>
      <c r="NT149" s="157"/>
      <c r="NU149" s="157"/>
      <c r="NV149" s="72"/>
      <c r="NW149" s="73"/>
      <c r="NX149" s="157"/>
      <c r="NY149" s="157"/>
      <c r="NZ149" s="157"/>
      <c r="OA149" s="157"/>
      <c r="OB149" s="157"/>
      <c r="OC149" s="157"/>
      <c r="OD149" s="157"/>
      <c r="OE149" s="157"/>
      <c r="OF149" s="157"/>
      <c r="OG149" s="72"/>
      <c r="OH149" s="73"/>
      <c r="OI149" s="157"/>
      <c r="OJ149" s="157"/>
      <c r="OK149" s="157"/>
      <c r="OL149" s="157"/>
      <c r="OM149" s="157"/>
      <c r="ON149" s="157"/>
      <c r="OO149" s="157"/>
      <c r="OP149" s="157"/>
      <c r="OQ149" s="157"/>
      <c r="OR149" s="72"/>
      <c r="OS149" s="73"/>
      <c r="OT149" s="157"/>
      <c r="OU149" s="157"/>
      <c r="OV149" s="157"/>
      <c r="OW149" s="157"/>
      <c r="OX149" s="157"/>
      <c r="OY149" s="157"/>
      <c r="OZ149" s="157"/>
      <c r="PA149" s="157"/>
      <c r="PB149" s="157"/>
      <c r="PC149" s="72"/>
      <c r="PD149" s="73"/>
      <c r="PE149" s="157"/>
      <c r="PF149" s="157"/>
      <c r="PG149" s="157"/>
      <c r="PH149" s="157"/>
      <c r="PI149" s="157"/>
      <c r="PJ149" s="157"/>
      <c r="PK149" s="157"/>
      <c r="PL149" s="157"/>
      <c r="PM149" s="157"/>
      <c r="PN149" s="72"/>
      <c r="PO149" s="73"/>
      <c r="PP149" s="157"/>
      <c r="PQ149" s="157"/>
      <c r="PR149" s="157"/>
      <c r="PS149" s="157"/>
      <c r="PT149" s="157"/>
      <c r="PU149" s="157"/>
      <c r="PV149" s="157"/>
      <c r="PW149" s="157"/>
      <c r="PX149" s="157"/>
      <c r="PY149" s="72"/>
      <c r="PZ149" s="73"/>
      <c r="QA149" s="157"/>
      <c r="QB149" s="157"/>
      <c r="QC149" s="157"/>
      <c r="QD149" s="157"/>
      <c r="QE149" s="157"/>
      <c r="QF149" s="157"/>
      <c r="QG149" s="157"/>
      <c r="QH149" s="157"/>
      <c r="QI149" s="157"/>
      <c r="QJ149" s="72"/>
      <c r="QK149" s="73"/>
      <c r="QL149" s="157"/>
      <c r="QM149" s="157"/>
      <c r="QN149" s="157"/>
      <c r="QO149" s="157"/>
      <c r="QP149" s="157"/>
      <c r="QQ149" s="157"/>
      <c r="QR149" s="157"/>
      <c r="QS149" s="157"/>
      <c r="QT149" s="157"/>
      <c r="QU149" s="72"/>
      <c r="QV149" s="73"/>
      <c r="QW149" s="157"/>
      <c r="QX149" s="157"/>
      <c r="QY149" s="157"/>
      <c r="QZ149" s="157"/>
      <c r="RA149" s="157"/>
      <c r="RB149" s="157"/>
      <c r="RC149" s="157"/>
      <c r="RD149" s="157"/>
      <c r="RE149" s="157"/>
      <c r="RF149" s="72"/>
      <c r="RG149" s="73"/>
      <c r="RH149" s="157"/>
      <c r="RI149" s="157"/>
      <c r="RJ149" s="157"/>
      <c r="RK149" s="157"/>
      <c r="RL149" s="157"/>
      <c r="RM149" s="157"/>
      <c r="RN149" s="157"/>
      <c r="RO149" s="157"/>
      <c r="RP149" s="157"/>
      <c r="RQ149" s="72"/>
      <c r="RR149" s="73"/>
      <c r="RS149" s="157"/>
      <c r="RT149" s="157"/>
      <c r="RU149" s="157"/>
      <c r="RV149" s="157"/>
      <c r="RW149" s="157"/>
      <c r="RX149" s="157"/>
      <c r="RY149" s="157"/>
      <c r="RZ149" s="157"/>
      <c r="SA149" s="157"/>
      <c r="SB149" s="72"/>
      <c r="SC149" s="73"/>
      <c r="SD149" s="157"/>
      <c r="SE149" s="157"/>
      <c r="SF149" s="157"/>
      <c r="SG149" s="157"/>
      <c r="SH149" s="157"/>
      <c r="SI149" s="157"/>
      <c r="SJ149" s="157"/>
      <c r="SK149" s="157"/>
      <c r="SL149" s="157"/>
      <c r="SM149" s="72"/>
      <c r="SN149" s="73"/>
      <c r="SO149" s="157"/>
      <c r="SP149" s="157"/>
      <c r="SQ149" s="157"/>
      <c r="SR149" s="157"/>
      <c r="SS149" s="157"/>
      <c r="ST149" s="157"/>
      <c r="SU149" s="157"/>
      <c r="SV149" s="157"/>
      <c r="SW149" s="157"/>
      <c r="SX149" s="72"/>
      <c r="SY149" s="73"/>
      <c r="SZ149" s="157"/>
      <c r="TA149" s="157"/>
      <c r="TB149" s="157"/>
      <c r="TC149" s="157"/>
      <c r="TD149" s="157"/>
      <c r="TE149" s="157"/>
      <c r="TF149" s="157"/>
      <c r="TG149" s="157"/>
      <c r="TH149" s="157"/>
      <c r="TI149" s="72"/>
      <c r="TJ149" s="73"/>
      <c r="TK149" s="157"/>
      <c r="TL149" s="157"/>
      <c r="TM149" s="157"/>
      <c r="TN149" s="157"/>
      <c r="TO149" s="157"/>
      <c r="TP149" s="157"/>
      <c r="TQ149" s="157"/>
      <c r="TR149" s="157"/>
      <c r="TS149" s="157"/>
      <c r="TT149" s="72"/>
      <c r="TU149" s="73"/>
      <c r="TV149" s="157"/>
      <c r="TW149" s="157"/>
      <c r="TX149" s="157"/>
      <c r="TY149" s="157"/>
      <c r="TZ149" s="157"/>
      <c r="UA149" s="157"/>
      <c r="UB149" s="157"/>
      <c r="UC149" s="157"/>
      <c r="UD149" s="157"/>
      <c r="UE149" s="72"/>
    </row>
    <row r="150" spans="1:551" x14ac:dyDescent="0.25">
      <c r="A150" s="75"/>
      <c r="B150" s="73"/>
      <c r="C150" s="157"/>
      <c r="D150" s="157"/>
      <c r="E150" s="157"/>
      <c r="F150" s="157"/>
      <c r="G150" s="157"/>
      <c r="H150" s="157"/>
      <c r="I150" s="157"/>
      <c r="J150" s="157"/>
      <c r="K150" s="157"/>
      <c r="L150" s="72"/>
      <c r="M150" s="73"/>
      <c r="N150" s="157"/>
      <c r="O150" s="157"/>
      <c r="P150" s="157"/>
      <c r="Q150" s="157"/>
      <c r="R150" s="157"/>
      <c r="S150" s="157"/>
      <c r="T150" s="157"/>
      <c r="U150" s="157"/>
      <c r="V150" s="157"/>
      <c r="W150" s="72"/>
      <c r="X150" s="73"/>
      <c r="Y150" s="157"/>
      <c r="Z150" s="157"/>
      <c r="AA150" s="157"/>
      <c r="AB150" s="157"/>
      <c r="AC150" s="157"/>
      <c r="AD150" s="157"/>
      <c r="AE150" s="157"/>
      <c r="AF150" s="157"/>
      <c r="AG150" s="157"/>
      <c r="AH150" s="72"/>
      <c r="AI150" s="73"/>
      <c r="AJ150" s="157"/>
      <c r="AK150" s="157"/>
      <c r="AL150" s="157"/>
      <c r="AM150" s="157"/>
      <c r="AN150" s="157"/>
      <c r="AO150" s="157"/>
      <c r="AP150" s="157"/>
      <c r="AQ150" s="157"/>
      <c r="AR150" s="157"/>
      <c r="AS150" s="72"/>
      <c r="AT150" s="73"/>
      <c r="AU150" s="157"/>
      <c r="AV150" s="157"/>
      <c r="AW150" s="157"/>
      <c r="AX150" s="157"/>
      <c r="AY150" s="157"/>
      <c r="AZ150" s="157"/>
      <c r="BA150" s="157"/>
      <c r="BB150" s="157"/>
      <c r="BC150" s="157"/>
      <c r="BD150" s="72"/>
      <c r="BE150" s="73"/>
      <c r="BF150" s="157"/>
      <c r="BG150" s="157"/>
      <c r="BH150" s="157"/>
      <c r="BI150" s="157"/>
      <c r="BJ150" s="157"/>
      <c r="BK150" s="157"/>
      <c r="BL150" s="157"/>
      <c r="BM150" s="157"/>
      <c r="BN150" s="157"/>
      <c r="BO150" s="72"/>
      <c r="BP150" s="73"/>
      <c r="BQ150" s="157"/>
      <c r="BR150" s="157"/>
      <c r="BS150" s="157"/>
      <c r="BT150" s="157"/>
      <c r="BU150" s="157"/>
      <c r="BV150" s="157"/>
      <c r="BW150" s="157"/>
      <c r="BX150" s="157"/>
      <c r="BY150" s="157"/>
      <c r="BZ150" s="72"/>
      <c r="CA150" s="73"/>
      <c r="CB150" s="157"/>
      <c r="CC150" s="157"/>
      <c r="CD150" s="157"/>
      <c r="CE150" s="157"/>
      <c r="CF150" s="157"/>
      <c r="CG150" s="157"/>
      <c r="CH150" s="157"/>
      <c r="CI150" s="157"/>
      <c r="CJ150" s="157"/>
      <c r="CK150" s="72"/>
      <c r="CL150" s="73"/>
      <c r="CM150" s="157"/>
      <c r="CN150" s="157"/>
      <c r="CO150" s="157"/>
      <c r="CP150" s="157"/>
      <c r="CQ150" s="157"/>
      <c r="CR150" s="157"/>
      <c r="CS150" s="157"/>
      <c r="CT150" s="157"/>
      <c r="CU150" s="157"/>
      <c r="CV150" s="72"/>
      <c r="CW150" s="73"/>
      <c r="CX150" s="157"/>
      <c r="CY150" s="157"/>
      <c r="CZ150" s="157"/>
      <c r="DA150" s="157"/>
      <c r="DB150" s="157"/>
      <c r="DC150" s="157"/>
      <c r="DD150" s="157"/>
      <c r="DE150" s="157"/>
      <c r="DF150" s="157"/>
      <c r="DG150" s="72"/>
      <c r="DH150" s="73"/>
      <c r="DI150" s="157"/>
      <c r="DJ150" s="157"/>
      <c r="DK150" s="157"/>
      <c r="DL150" s="157"/>
      <c r="DM150" s="157"/>
      <c r="DN150" s="157"/>
      <c r="DO150" s="157"/>
      <c r="DP150" s="157"/>
      <c r="DQ150" s="157"/>
      <c r="DR150" s="72"/>
      <c r="DS150" s="73"/>
      <c r="DT150" s="157"/>
      <c r="DU150" s="157"/>
      <c r="DV150" s="157"/>
      <c r="DW150" s="157"/>
      <c r="DX150" s="157"/>
      <c r="DY150" s="157"/>
      <c r="DZ150" s="157"/>
      <c r="EA150" s="157"/>
      <c r="EB150" s="157"/>
      <c r="EC150" s="72"/>
      <c r="ED150" s="73"/>
      <c r="EE150" s="157"/>
      <c r="EF150" s="157"/>
      <c r="EG150" s="157"/>
      <c r="EH150" s="157"/>
      <c r="EI150" s="157"/>
      <c r="EJ150" s="157"/>
      <c r="EK150" s="157"/>
      <c r="EL150" s="157"/>
      <c r="EM150" s="157"/>
      <c r="EN150" s="72"/>
      <c r="EO150" s="73"/>
      <c r="EP150" s="157"/>
      <c r="EQ150" s="157"/>
      <c r="ER150" s="157"/>
      <c r="ES150" s="157"/>
      <c r="ET150" s="157"/>
      <c r="EU150" s="157"/>
      <c r="EV150" s="157"/>
      <c r="EW150" s="157"/>
      <c r="EX150" s="157"/>
      <c r="EY150" s="72"/>
      <c r="EZ150" s="73"/>
      <c r="FA150" s="157"/>
      <c r="FB150" s="157"/>
      <c r="FC150" s="157"/>
      <c r="FD150" s="157"/>
      <c r="FE150" s="157"/>
      <c r="FF150" s="157"/>
      <c r="FG150" s="157"/>
      <c r="FH150" s="157"/>
      <c r="FI150" s="157"/>
      <c r="FJ150" s="72"/>
      <c r="FK150" s="73"/>
      <c r="FL150" s="157"/>
      <c r="FM150" s="157"/>
      <c r="FN150" s="157"/>
      <c r="FO150" s="157"/>
      <c r="FP150" s="157"/>
      <c r="FQ150" s="157"/>
      <c r="FR150" s="157"/>
      <c r="FS150" s="157"/>
      <c r="FT150" s="157"/>
      <c r="FU150" s="72"/>
      <c r="FV150" s="73"/>
      <c r="FW150" s="157"/>
      <c r="FX150" s="157"/>
      <c r="FY150" s="157"/>
      <c r="FZ150" s="157"/>
      <c r="GA150" s="157"/>
      <c r="GB150" s="157"/>
      <c r="GC150" s="157"/>
      <c r="GD150" s="157"/>
      <c r="GE150" s="157"/>
      <c r="GF150" s="72"/>
      <c r="GG150" s="73"/>
      <c r="GH150" s="157"/>
      <c r="GI150" s="157"/>
      <c r="GJ150" s="157"/>
      <c r="GK150" s="157"/>
      <c r="GL150" s="157"/>
      <c r="GM150" s="157"/>
      <c r="GN150" s="157"/>
      <c r="GO150" s="157"/>
      <c r="GP150" s="157"/>
      <c r="GQ150" s="72"/>
      <c r="GR150" s="73"/>
      <c r="GS150" s="157"/>
      <c r="GT150" s="157"/>
      <c r="GU150" s="157"/>
      <c r="GV150" s="157"/>
      <c r="GW150" s="157"/>
      <c r="GX150" s="157"/>
      <c r="GY150" s="157"/>
      <c r="GZ150" s="157"/>
      <c r="HA150" s="157"/>
      <c r="HB150" s="72"/>
      <c r="HC150" s="73"/>
      <c r="HD150" s="157"/>
      <c r="HE150" s="157"/>
      <c r="HF150" s="157"/>
      <c r="HG150" s="157"/>
      <c r="HH150" s="157"/>
      <c r="HI150" s="157"/>
      <c r="HJ150" s="157"/>
      <c r="HK150" s="157"/>
      <c r="HL150" s="157"/>
      <c r="HM150" s="72"/>
      <c r="HN150" s="73"/>
      <c r="HO150" s="157"/>
      <c r="HP150" s="157"/>
      <c r="HQ150" s="157"/>
      <c r="HR150" s="157"/>
      <c r="HS150" s="157"/>
      <c r="HT150" s="157"/>
      <c r="HU150" s="157"/>
      <c r="HV150" s="157"/>
      <c r="HW150" s="157"/>
      <c r="HX150" s="72"/>
      <c r="HY150" s="73"/>
      <c r="HZ150" s="157"/>
      <c r="IA150" s="157"/>
      <c r="IB150" s="157"/>
      <c r="IC150" s="157"/>
      <c r="ID150" s="157"/>
      <c r="IE150" s="157"/>
      <c r="IF150" s="157"/>
      <c r="IG150" s="157"/>
      <c r="IH150" s="157"/>
      <c r="II150" s="72"/>
      <c r="IJ150" s="73"/>
      <c r="IK150" s="157"/>
      <c r="IL150" s="157"/>
      <c r="IM150" s="157"/>
      <c r="IN150" s="157"/>
      <c r="IO150" s="157"/>
      <c r="IP150" s="157"/>
      <c r="IQ150" s="157"/>
      <c r="IR150" s="157"/>
      <c r="IS150" s="157"/>
      <c r="IT150" s="72"/>
      <c r="IU150" s="73"/>
      <c r="IV150" s="157"/>
      <c r="IW150" s="157"/>
      <c r="IX150" s="157"/>
      <c r="IY150" s="157"/>
      <c r="IZ150" s="157"/>
      <c r="JA150" s="157"/>
      <c r="JB150" s="157"/>
      <c r="JC150" s="157"/>
      <c r="JD150" s="157"/>
      <c r="JE150" s="72"/>
      <c r="JF150" s="73"/>
      <c r="JG150" s="157"/>
      <c r="JH150" s="157"/>
      <c r="JI150" s="157"/>
      <c r="JJ150" s="157"/>
      <c r="JK150" s="157"/>
      <c r="JL150" s="157"/>
      <c r="JM150" s="157"/>
      <c r="JN150" s="157"/>
      <c r="JO150" s="157"/>
      <c r="JP150" s="72"/>
      <c r="JQ150" s="73"/>
      <c r="JR150" s="157"/>
      <c r="JS150" s="157"/>
      <c r="JT150" s="157"/>
      <c r="JU150" s="157"/>
      <c r="JV150" s="157"/>
      <c r="JW150" s="157"/>
      <c r="JX150" s="157"/>
      <c r="JY150" s="157"/>
      <c r="JZ150" s="157"/>
      <c r="KA150" s="72"/>
      <c r="KB150" s="73"/>
      <c r="KC150" s="157"/>
      <c r="KD150" s="157"/>
      <c r="KE150" s="157"/>
      <c r="KF150" s="157"/>
      <c r="KG150" s="157"/>
      <c r="KH150" s="157"/>
      <c r="KI150" s="157"/>
      <c r="KJ150" s="157"/>
      <c r="KK150" s="157"/>
      <c r="KL150" s="72"/>
      <c r="KM150" s="73"/>
      <c r="KN150" s="157"/>
      <c r="KO150" s="157"/>
      <c r="KP150" s="157"/>
      <c r="KQ150" s="157"/>
      <c r="KR150" s="157"/>
      <c r="KS150" s="157"/>
      <c r="KT150" s="157"/>
      <c r="KU150" s="157"/>
      <c r="KV150" s="157"/>
      <c r="KW150" s="72"/>
      <c r="KX150" s="73"/>
      <c r="KY150" s="157"/>
      <c r="KZ150" s="157"/>
      <c r="LA150" s="157"/>
      <c r="LB150" s="157"/>
      <c r="LC150" s="157"/>
      <c r="LD150" s="157"/>
      <c r="LE150" s="157"/>
      <c r="LF150" s="157"/>
      <c r="LG150" s="157"/>
      <c r="LH150" s="72"/>
      <c r="LI150" s="73"/>
      <c r="LJ150" s="157"/>
      <c r="LK150" s="157"/>
      <c r="LL150" s="157"/>
      <c r="LM150" s="157"/>
      <c r="LN150" s="157"/>
      <c r="LO150" s="157"/>
      <c r="LP150" s="157"/>
      <c r="LQ150" s="157"/>
      <c r="LR150" s="157"/>
      <c r="LS150" s="72"/>
      <c r="LT150" s="73"/>
      <c r="LU150" s="157"/>
      <c r="LV150" s="157"/>
      <c r="LW150" s="157"/>
      <c r="LX150" s="157"/>
      <c r="LY150" s="157"/>
      <c r="LZ150" s="157"/>
      <c r="MA150" s="157"/>
      <c r="MB150" s="157"/>
      <c r="MC150" s="157"/>
      <c r="MD150" s="72"/>
      <c r="ME150" s="73"/>
      <c r="MF150" s="157"/>
      <c r="MG150" s="157"/>
      <c r="MH150" s="157"/>
      <c r="MI150" s="157"/>
      <c r="MJ150" s="157"/>
      <c r="MK150" s="157"/>
      <c r="ML150" s="157"/>
      <c r="MM150" s="157"/>
      <c r="MN150" s="157"/>
      <c r="MO150" s="72"/>
      <c r="MP150" s="73"/>
      <c r="MQ150" s="157"/>
      <c r="MR150" s="157"/>
      <c r="MS150" s="157"/>
      <c r="MT150" s="157"/>
      <c r="MU150" s="157"/>
      <c r="MV150" s="157"/>
      <c r="MW150" s="157"/>
      <c r="MX150" s="157"/>
      <c r="MY150" s="157"/>
      <c r="MZ150" s="72"/>
      <c r="NA150" s="73"/>
      <c r="NB150" s="157"/>
      <c r="NC150" s="157"/>
      <c r="ND150" s="157"/>
      <c r="NE150" s="157"/>
      <c r="NF150" s="157"/>
      <c r="NG150" s="157"/>
      <c r="NH150" s="157"/>
      <c r="NI150" s="157"/>
      <c r="NJ150" s="157"/>
      <c r="NK150" s="72"/>
      <c r="NL150" s="73"/>
      <c r="NM150" s="157"/>
      <c r="NN150" s="157"/>
      <c r="NO150" s="157"/>
      <c r="NP150" s="157"/>
      <c r="NQ150" s="157"/>
      <c r="NR150" s="157"/>
      <c r="NS150" s="157"/>
      <c r="NT150" s="157"/>
      <c r="NU150" s="157"/>
      <c r="NV150" s="72"/>
      <c r="NW150" s="73"/>
      <c r="NX150" s="157"/>
      <c r="NY150" s="157"/>
      <c r="NZ150" s="157"/>
      <c r="OA150" s="157"/>
      <c r="OB150" s="157"/>
      <c r="OC150" s="157"/>
      <c r="OD150" s="157"/>
      <c r="OE150" s="157"/>
      <c r="OF150" s="157"/>
      <c r="OG150" s="72"/>
      <c r="OH150" s="73"/>
      <c r="OI150" s="157"/>
      <c r="OJ150" s="157"/>
      <c r="OK150" s="157"/>
      <c r="OL150" s="157"/>
      <c r="OM150" s="157"/>
      <c r="ON150" s="157"/>
      <c r="OO150" s="157"/>
      <c r="OP150" s="157"/>
      <c r="OQ150" s="157"/>
      <c r="OR150" s="72"/>
      <c r="OS150" s="73"/>
      <c r="OT150" s="157"/>
      <c r="OU150" s="157"/>
      <c r="OV150" s="157"/>
      <c r="OW150" s="157"/>
      <c r="OX150" s="157"/>
      <c r="OY150" s="157"/>
      <c r="OZ150" s="157"/>
      <c r="PA150" s="157"/>
      <c r="PB150" s="157"/>
      <c r="PC150" s="72"/>
      <c r="PD150" s="73"/>
      <c r="PE150" s="157"/>
      <c r="PF150" s="157"/>
      <c r="PG150" s="157"/>
      <c r="PH150" s="157"/>
      <c r="PI150" s="157"/>
      <c r="PJ150" s="157"/>
      <c r="PK150" s="157"/>
      <c r="PL150" s="157"/>
      <c r="PM150" s="157"/>
      <c r="PN150" s="72"/>
      <c r="PO150" s="73"/>
      <c r="PP150" s="157"/>
      <c r="PQ150" s="157"/>
      <c r="PR150" s="157"/>
      <c r="PS150" s="157"/>
      <c r="PT150" s="157"/>
      <c r="PU150" s="157"/>
      <c r="PV150" s="157"/>
      <c r="PW150" s="157"/>
      <c r="PX150" s="157"/>
      <c r="PY150" s="72"/>
      <c r="PZ150" s="73"/>
      <c r="QA150" s="157"/>
      <c r="QB150" s="157"/>
      <c r="QC150" s="157"/>
      <c r="QD150" s="157"/>
      <c r="QE150" s="157"/>
      <c r="QF150" s="157"/>
      <c r="QG150" s="157"/>
      <c r="QH150" s="157"/>
      <c r="QI150" s="157"/>
      <c r="QJ150" s="72"/>
      <c r="QK150" s="73"/>
      <c r="QL150" s="157"/>
      <c r="QM150" s="157"/>
      <c r="QN150" s="157"/>
      <c r="QO150" s="157"/>
      <c r="QP150" s="157"/>
      <c r="QQ150" s="157"/>
      <c r="QR150" s="157"/>
      <c r="QS150" s="157"/>
      <c r="QT150" s="157"/>
      <c r="QU150" s="72"/>
      <c r="QV150" s="73"/>
      <c r="QW150" s="157"/>
      <c r="QX150" s="157"/>
      <c r="QY150" s="157"/>
      <c r="QZ150" s="157"/>
      <c r="RA150" s="157"/>
      <c r="RB150" s="157"/>
      <c r="RC150" s="157"/>
      <c r="RD150" s="157"/>
      <c r="RE150" s="157"/>
      <c r="RF150" s="72"/>
      <c r="RG150" s="73"/>
      <c r="RH150" s="157"/>
      <c r="RI150" s="157"/>
      <c r="RJ150" s="157"/>
      <c r="RK150" s="157"/>
      <c r="RL150" s="157"/>
      <c r="RM150" s="157"/>
      <c r="RN150" s="157"/>
      <c r="RO150" s="157"/>
      <c r="RP150" s="157"/>
      <c r="RQ150" s="72"/>
      <c r="RR150" s="73"/>
      <c r="RS150" s="157"/>
      <c r="RT150" s="157"/>
      <c r="RU150" s="157"/>
      <c r="RV150" s="157"/>
      <c r="RW150" s="157"/>
      <c r="RX150" s="157"/>
      <c r="RY150" s="157"/>
      <c r="RZ150" s="157"/>
      <c r="SA150" s="157"/>
      <c r="SB150" s="72"/>
      <c r="SC150" s="73"/>
      <c r="SD150" s="157"/>
      <c r="SE150" s="157"/>
      <c r="SF150" s="157"/>
      <c r="SG150" s="157"/>
      <c r="SH150" s="157"/>
      <c r="SI150" s="157"/>
      <c r="SJ150" s="157"/>
      <c r="SK150" s="157"/>
      <c r="SL150" s="157"/>
      <c r="SM150" s="72"/>
      <c r="SN150" s="73"/>
      <c r="SO150" s="157"/>
      <c r="SP150" s="157"/>
      <c r="SQ150" s="157"/>
      <c r="SR150" s="157"/>
      <c r="SS150" s="157"/>
      <c r="ST150" s="157"/>
      <c r="SU150" s="157"/>
      <c r="SV150" s="157"/>
      <c r="SW150" s="157"/>
      <c r="SX150" s="72"/>
      <c r="SY150" s="73"/>
      <c r="SZ150" s="157"/>
      <c r="TA150" s="157"/>
      <c r="TB150" s="157"/>
      <c r="TC150" s="157"/>
      <c r="TD150" s="157"/>
      <c r="TE150" s="157"/>
      <c r="TF150" s="157"/>
      <c r="TG150" s="157"/>
      <c r="TH150" s="157"/>
      <c r="TI150" s="72"/>
      <c r="TJ150" s="73"/>
      <c r="TK150" s="157"/>
      <c r="TL150" s="157"/>
      <c r="TM150" s="157"/>
      <c r="TN150" s="157"/>
      <c r="TO150" s="157"/>
      <c r="TP150" s="157"/>
      <c r="TQ150" s="157"/>
      <c r="TR150" s="157"/>
      <c r="TS150" s="157"/>
      <c r="TT150" s="72"/>
      <c r="TU150" s="73"/>
      <c r="TV150" s="157"/>
      <c r="TW150" s="157"/>
      <c r="TX150" s="157"/>
      <c r="TY150" s="157"/>
      <c r="TZ150" s="157"/>
      <c r="UA150" s="157"/>
      <c r="UB150" s="157"/>
      <c r="UC150" s="157"/>
      <c r="UD150" s="157"/>
      <c r="UE150" s="72"/>
    </row>
    <row r="151" spans="1:551" x14ac:dyDescent="0.25">
      <c r="A151" s="75"/>
      <c r="B151" s="73"/>
      <c r="C151" s="157"/>
      <c r="D151" s="157"/>
      <c r="E151" s="157"/>
      <c r="F151" s="157"/>
      <c r="G151" s="157"/>
      <c r="H151" s="157"/>
      <c r="I151" s="157"/>
      <c r="J151" s="157"/>
      <c r="K151" s="157"/>
      <c r="L151" s="72"/>
      <c r="M151" s="73"/>
      <c r="N151" s="157"/>
      <c r="O151" s="157"/>
      <c r="P151" s="157"/>
      <c r="Q151" s="157"/>
      <c r="R151" s="157"/>
      <c r="S151" s="157"/>
      <c r="T151" s="157"/>
      <c r="U151" s="157"/>
      <c r="V151" s="157"/>
      <c r="W151" s="72"/>
      <c r="X151" s="73"/>
      <c r="Y151" s="157"/>
      <c r="Z151" s="157"/>
      <c r="AA151" s="157"/>
      <c r="AB151" s="157"/>
      <c r="AC151" s="157"/>
      <c r="AD151" s="157"/>
      <c r="AE151" s="157"/>
      <c r="AF151" s="157"/>
      <c r="AG151" s="157"/>
      <c r="AH151" s="72"/>
      <c r="AI151" s="73"/>
      <c r="AJ151" s="157"/>
      <c r="AK151" s="157"/>
      <c r="AL151" s="157"/>
      <c r="AM151" s="157"/>
      <c r="AN151" s="157"/>
      <c r="AO151" s="157"/>
      <c r="AP151" s="157"/>
      <c r="AQ151" s="157"/>
      <c r="AR151" s="157"/>
      <c r="AS151" s="72"/>
      <c r="AT151" s="73"/>
      <c r="AU151" s="157"/>
      <c r="AV151" s="157"/>
      <c r="AW151" s="157"/>
      <c r="AX151" s="157"/>
      <c r="AY151" s="157"/>
      <c r="AZ151" s="157"/>
      <c r="BA151" s="157"/>
      <c r="BB151" s="157"/>
      <c r="BC151" s="157"/>
      <c r="BD151" s="72"/>
      <c r="BE151" s="73"/>
      <c r="BF151" s="157"/>
      <c r="BG151" s="157"/>
      <c r="BH151" s="157"/>
      <c r="BI151" s="157"/>
      <c r="BJ151" s="157"/>
      <c r="BK151" s="157"/>
      <c r="BL151" s="157"/>
      <c r="BM151" s="157"/>
      <c r="BN151" s="157"/>
      <c r="BO151" s="72"/>
      <c r="BP151" s="73"/>
      <c r="BQ151" s="157"/>
      <c r="BR151" s="157"/>
      <c r="BS151" s="157"/>
      <c r="BT151" s="157"/>
      <c r="BU151" s="157"/>
      <c r="BV151" s="157"/>
      <c r="BW151" s="157"/>
      <c r="BX151" s="157"/>
      <c r="BY151" s="157"/>
      <c r="BZ151" s="72"/>
      <c r="CA151" s="73"/>
      <c r="CB151" s="157"/>
      <c r="CC151" s="157"/>
      <c r="CD151" s="157"/>
      <c r="CE151" s="157"/>
      <c r="CF151" s="157"/>
      <c r="CG151" s="157"/>
      <c r="CH151" s="157"/>
      <c r="CI151" s="157"/>
      <c r="CJ151" s="157"/>
      <c r="CK151" s="72"/>
      <c r="CL151" s="73"/>
      <c r="CM151" s="157"/>
      <c r="CN151" s="157"/>
      <c r="CO151" s="157"/>
      <c r="CP151" s="157"/>
      <c r="CQ151" s="157"/>
      <c r="CR151" s="157"/>
      <c r="CS151" s="157"/>
      <c r="CT151" s="157"/>
      <c r="CU151" s="157"/>
      <c r="CV151" s="72"/>
      <c r="CW151" s="73"/>
      <c r="CX151" s="157"/>
      <c r="CY151" s="157"/>
      <c r="CZ151" s="157"/>
      <c r="DA151" s="157"/>
      <c r="DB151" s="157"/>
      <c r="DC151" s="157"/>
      <c r="DD151" s="157"/>
      <c r="DE151" s="157"/>
      <c r="DF151" s="157"/>
      <c r="DG151" s="72"/>
      <c r="DH151" s="73"/>
      <c r="DI151" s="157"/>
      <c r="DJ151" s="157"/>
      <c r="DK151" s="157"/>
      <c r="DL151" s="157"/>
      <c r="DM151" s="157"/>
      <c r="DN151" s="157"/>
      <c r="DO151" s="157"/>
      <c r="DP151" s="157"/>
      <c r="DQ151" s="157"/>
      <c r="DR151" s="72"/>
      <c r="DS151" s="73"/>
      <c r="DT151" s="157"/>
      <c r="DU151" s="157"/>
      <c r="DV151" s="157"/>
      <c r="DW151" s="157"/>
      <c r="DX151" s="157"/>
      <c r="DY151" s="157"/>
      <c r="DZ151" s="157"/>
      <c r="EA151" s="157"/>
      <c r="EB151" s="157"/>
      <c r="EC151" s="72"/>
      <c r="ED151" s="73"/>
      <c r="EE151" s="157"/>
      <c r="EF151" s="157"/>
      <c r="EG151" s="157"/>
      <c r="EH151" s="157"/>
      <c r="EI151" s="157"/>
      <c r="EJ151" s="157"/>
      <c r="EK151" s="157"/>
      <c r="EL151" s="157"/>
      <c r="EM151" s="157"/>
      <c r="EN151" s="72"/>
      <c r="EO151" s="73"/>
      <c r="EP151" s="157"/>
      <c r="EQ151" s="157"/>
      <c r="ER151" s="157"/>
      <c r="ES151" s="157"/>
      <c r="ET151" s="157"/>
      <c r="EU151" s="157"/>
      <c r="EV151" s="157"/>
      <c r="EW151" s="157"/>
      <c r="EX151" s="157"/>
      <c r="EY151" s="72"/>
      <c r="EZ151" s="73"/>
      <c r="FA151" s="157"/>
      <c r="FB151" s="157"/>
      <c r="FC151" s="157"/>
      <c r="FD151" s="157"/>
      <c r="FE151" s="157"/>
      <c r="FF151" s="157"/>
      <c r="FG151" s="157"/>
      <c r="FH151" s="157"/>
      <c r="FI151" s="157"/>
      <c r="FJ151" s="72"/>
      <c r="FK151" s="73"/>
      <c r="FL151" s="157"/>
      <c r="FM151" s="157"/>
      <c r="FN151" s="157"/>
      <c r="FO151" s="157"/>
      <c r="FP151" s="157"/>
      <c r="FQ151" s="157"/>
      <c r="FR151" s="157"/>
      <c r="FS151" s="157"/>
      <c r="FT151" s="157"/>
      <c r="FU151" s="72"/>
      <c r="FV151" s="73"/>
      <c r="FW151" s="157"/>
      <c r="FX151" s="157"/>
      <c r="FY151" s="157"/>
      <c r="FZ151" s="157"/>
      <c r="GA151" s="157"/>
      <c r="GB151" s="157"/>
      <c r="GC151" s="157"/>
      <c r="GD151" s="157"/>
      <c r="GE151" s="157"/>
      <c r="GF151" s="72"/>
      <c r="GG151" s="73"/>
      <c r="GH151" s="157"/>
      <c r="GI151" s="157"/>
      <c r="GJ151" s="157"/>
      <c r="GK151" s="157"/>
      <c r="GL151" s="157"/>
      <c r="GM151" s="157"/>
      <c r="GN151" s="157"/>
      <c r="GO151" s="157"/>
      <c r="GP151" s="157"/>
      <c r="GQ151" s="72"/>
      <c r="GR151" s="73"/>
      <c r="GS151" s="157"/>
      <c r="GT151" s="157"/>
      <c r="GU151" s="157"/>
      <c r="GV151" s="157"/>
      <c r="GW151" s="157"/>
      <c r="GX151" s="157"/>
      <c r="GY151" s="157"/>
      <c r="GZ151" s="157"/>
      <c r="HA151" s="157"/>
      <c r="HB151" s="72"/>
      <c r="HC151" s="73"/>
      <c r="HD151" s="157"/>
      <c r="HE151" s="157"/>
      <c r="HF151" s="157"/>
      <c r="HG151" s="157"/>
      <c r="HH151" s="157"/>
      <c r="HI151" s="157"/>
      <c r="HJ151" s="157"/>
      <c r="HK151" s="157"/>
      <c r="HL151" s="157"/>
      <c r="HM151" s="72"/>
      <c r="HN151" s="73"/>
      <c r="HO151" s="157"/>
      <c r="HP151" s="157"/>
      <c r="HQ151" s="157"/>
      <c r="HR151" s="157"/>
      <c r="HS151" s="157"/>
      <c r="HT151" s="157"/>
      <c r="HU151" s="157"/>
      <c r="HV151" s="157"/>
      <c r="HW151" s="157"/>
      <c r="HX151" s="72"/>
      <c r="HY151" s="73"/>
      <c r="HZ151" s="157"/>
      <c r="IA151" s="157"/>
      <c r="IB151" s="157"/>
      <c r="IC151" s="157"/>
      <c r="ID151" s="157"/>
      <c r="IE151" s="157"/>
      <c r="IF151" s="157"/>
      <c r="IG151" s="157"/>
      <c r="IH151" s="157"/>
      <c r="II151" s="72"/>
      <c r="IJ151" s="73"/>
      <c r="IK151" s="157"/>
      <c r="IL151" s="157"/>
      <c r="IM151" s="157"/>
      <c r="IN151" s="157"/>
      <c r="IO151" s="157"/>
      <c r="IP151" s="157"/>
      <c r="IQ151" s="157"/>
      <c r="IR151" s="157"/>
      <c r="IS151" s="157"/>
      <c r="IT151" s="72"/>
      <c r="IU151" s="73"/>
      <c r="IV151" s="157"/>
      <c r="IW151" s="157"/>
      <c r="IX151" s="157"/>
      <c r="IY151" s="157"/>
      <c r="IZ151" s="157"/>
      <c r="JA151" s="157"/>
      <c r="JB151" s="157"/>
      <c r="JC151" s="157"/>
      <c r="JD151" s="157"/>
      <c r="JE151" s="72"/>
      <c r="JF151" s="73"/>
      <c r="JG151" s="157"/>
      <c r="JH151" s="157"/>
      <c r="JI151" s="157"/>
      <c r="JJ151" s="157"/>
      <c r="JK151" s="157"/>
      <c r="JL151" s="157"/>
      <c r="JM151" s="157"/>
      <c r="JN151" s="157"/>
      <c r="JO151" s="157"/>
      <c r="JP151" s="72"/>
      <c r="JQ151" s="73"/>
      <c r="JR151" s="157"/>
      <c r="JS151" s="157"/>
      <c r="JT151" s="157"/>
      <c r="JU151" s="157"/>
      <c r="JV151" s="157"/>
      <c r="JW151" s="157"/>
      <c r="JX151" s="157"/>
      <c r="JY151" s="157"/>
      <c r="JZ151" s="157"/>
      <c r="KA151" s="72"/>
      <c r="KB151" s="73"/>
      <c r="KC151" s="157"/>
      <c r="KD151" s="157"/>
      <c r="KE151" s="157"/>
      <c r="KF151" s="157"/>
      <c r="KG151" s="157"/>
      <c r="KH151" s="157"/>
      <c r="KI151" s="157"/>
      <c r="KJ151" s="157"/>
      <c r="KK151" s="157"/>
      <c r="KL151" s="72"/>
      <c r="KM151" s="73"/>
      <c r="KN151" s="157"/>
      <c r="KO151" s="157"/>
      <c r="KP151" s="157"/>
      <c r="KQ151" s="157"/>
      <c r="KR151" s="157"/>
      <c r="KS151" s="157"/>
      <c r="KT151" s="157"/>
      <c r="KU151" s="157"/>
      <c r="KV151" s="157"/>
      <c r="KW151" s="72"/>
      <c r="KX151" s="73"/>
      <c r="KY151" s="157"/>
      <c r="KZ151" s="157"/>
      <c r="LA151" s="157"/>
      <c r="LB151" s="157"/>
      <c r="LC151" s="157"/>
      <c r="LD151" s="157"/>
      <c r="LE151" s="157"/>
      <c r="LF151" s="157"/>
      <c r="LG151" s="157"/>
      <c r="LH151" s="72"/>
      <c r="LI151" s="73"/>
      <c r="LJ151" s="157"/>
      <c r="LK151" s="157"/>
      <c r="LL151" s="157"/>
      <c r="LM151" s="157"/>
      <c r="LN151" s="157"/>
      <c r="LO151" s="157"/>
      <c r="LP151" s="157"/>
      <c r="LQ151" s="157"/>
      <c r="LR151" s="157"/>
      <c r="LS151" s="72"/>
      <c r="LT151" s="73"/>
      <c r="LU151" s="157"/>
      <c r="LV151" s="157"/>
      <c r="LW151" s="157"/>
      <c r="LX151" s="157"/>
      <c r="LY151" s="157"/>
      <c r="LZ151" s="157"/>
      <c r="MA151" s="157"/>
      <c r="MB151" s="157"/>
      <c r="MC151" s="157"/>
      <c r="MD151" s="72"/>
      <c r="ME151" s="73"/>
      <c r="MF151" s="157"/>
      <c r="MG151" s="157"/>
      <c r="MH151" s="157"/>
      <c r="MI151" s="157"/>
      <c r="MJ151" s="157"/>
      <c r="MK151" s="157"/>
      <c r="ML151" s="157"/>
      <c r="MM151" s="157"/>
      <c r="MN151" s="157"/>
      <c r="MO151" s="72"/>
      <c r="MP151" s="73"/>
      <c r="MQ151" s="157"/>
      <c r="MR151" s="157"/>
      <c r="MS151" s="157"/>
      <c r="MT151" s="157"/>
      <c r="MU151" s="157"/>
      <c r="MV151" s="157"/>
      <c r="MW151" s="157"/>
      <c r="MX151" s="157"/>
      <c r="MY151" s="157"/>
      <c r="MZ151" s="72"/>
      <c r="NA151" s="73"/>
      <c r="NB151" s="157"/>
      <c r="NC151" s="157"/>
      <c r="ND151" s="157"/>
      <c r="NE151" s="157"/>
      <c r="NF151" s="157"/>
      <c r="NG151" s="157"/>
      <c r="NH151" s="157"/>
      <c r="NI151" s="157"/>
      <c r="NJ151" s="157"/>
      <c r="NK151" s="72"/>
      <c r="NL151" s="73"/>
      <c r="NM151" s="157"/>
      <c r="NN151" s="157"/>
      <c r="NO151" s="157"/>
      <c r="NP151" s="157"/>
      <c r="NQ151" s="157"/>
      <c r="NR151" s="157"/>
      <c r="NS151" s="157"/>
      <c r="NT151" s="157"/>
      <c r="NU151" s="157"/>
      <c r="NV151" s="72"/>
      <c r="NW151" s="73"/>
      <c r="NX151" s="157"/>
      <c r="NY151" s="157"/>
      <c r="NZ151" s="157"/>
      <c r="OA151" s="157"/>
      <c r="OB151" s="157"/>
      <c r="OC151" s="157"/>
      <c r="OD151" s="157"/>
      <c r="OE151" s="157"/>
      <c r="OF151" s="157"/>
      <c r="OG151" s="72"/>
      <c r="OH151" s="73"/>
      <c r="OI151" s="157"/>
      <c r="OJ151" s="157"/>
      <c r="OK151" s="157"/>
      <c r="OL151" s="157"/>
      <c r="OM151" s="157"/>
      <c r="ON151" s="157"/>
      <c r="OO151" s="157"/>
      <c r="OP151" s="157"/>
      <c r="OQ151" s="157"/>
      <c r="OR151" s="72"/>
      <c r="OS151" s="73"/>
      <c r="OT151" s="157"/>
      <c r="OU151" s="157"/>
      <c r="OV151" s="157"/>
      <c r="OW151" s="157"/>
      <c r="OX151" s="157"/>
      <c r="OY151" s="157"/>
      <c r="OZ151" s="157"/>
      <c r="PA151" s="157"/>
      <c r="PB151" s="157"/>
      <c r="PC151" s="72"/>
      <c r="PD151" s="73"/>
      <c r="PE151" s="157"/>
      <c r="PF151" s="157"/>
      <c r="PG151" s="157"/>
      <c r="PH151" s="157"/>
      <c r="PI151" s="157"/>
      <c r="PJ151" s="157"/>
      <c r="PK151" s="157"/>
      <c r="PL151" s="157"/>
      <c r="PM151" s="157"/>
      <c r="PN151" s="72"/>
      <c r="PO151" s="73"/>
      <c r="PP151" s="157"/>
      <c r="PQ151" s="157"/>
      <c r="PR151" s="157"/>
      <c r="PS151" s="157"/>
      <c r="PT151" s="157"/>
      <c r="PU151" s="157"/>
      <c r="PV151" s="157"/>
      <c r="PW151" s="157"/>
      <c r="PX151" s="157"/>
      <c r="PY151" s="72"/>
      <c r="PZ151" s="73"/>
      <c r="QA151" s="157"/>
      <c r="QB151" s="157"/>
      <c r="QC151" s="157"/>
      <c r="QD151" s="157"/>
      <c r="QE151" s="157"/>
      <c r="QF151" s="157"/>
      <c r="QG151" s="157"/>
      <c r="QH151" s="157"/>
      <c r="QI151" s="157"/>
      <c r="QJ151" s="72"/>
      <c r="QK151" s="73"/>
      <c r="QL151" s="157"/>
      <c r="QM151" s="157"/>
      <c r="QN151" s="157"/>
      <c r="QO151" s="157"/>
      <c r="QP151" s="157"/>
      <c r="QQ151" s="157"/>
      <c r="QR151" s="157"/>
      <c r="QS151" s="157"/>
      <c r="QT151" s="157"/>
      <c r="QU151" s="72"/>
      <c r="QV151" s="73"/>
      <c r="QW151" s="157"/>
      <c r="QX151" s="157"/>
      <c r="QY151" s="157"/>
      <c r="QZ151" s="157"/>
      <c r="RA151" s="157"/>
      <c r="RB151" s="157"/>
      <c r="RC151" s="157"/>
      <c r="RD151" s="157"/>
      <c r="RE151" s="157"/>
      <c r="RF151" s="72"/>
      <c r="RG151" s="73"/>
      <c r="RH151" s="157"/>
      <c r="RI151" s="157"/>
      <c r="RJ151" s="157"/>
      <c r="RK151" s="157"/>
      <c r="RL151" s="157"/>
      <c r="RM151" s="157"/>
      <c r="RN151" s="157"/>
      <c r="RO151" s="157"/>
      <c r="RP151" s="157"/>
      <c r="RQ151" s="72"/>
      <c r="RR151" s="73"/>
      <c r="RS151" s="157"/>
      <c r="RT151" s="157"/>
      <c r="RU151" s="157"/>
      <c r="RV151" s="157"/>
      <c r="RW151" s="157"/>
      <c r="RX151" s="157"/>
      <c r="RY151" s="157"/>
      <c r="RZ151" s="157"/>
      <c r="SA151" s="157"/>
      <c r="SB151" s="72"/>
      <c r="SC151" s="73"/>
      <c r="SD151" s="157"/>
      <c r="SE151" s="157"/>
      <c r="SF151" s="157"/>
      <c r="SG151" s="157"/>
      <c r="SH151" s="157"/>
      <c r="SI151" s="157"/>
      <c r="SJ151" s="157"/>
      <c r="SK151" s="157"/>
      <c r="SL151" s="157"/>
      <c r="SM151" s="72"/>
      <c r="SN151" s="73"/>
      <c r="SO151" s="157"/>
      <c r="SP151" s="157"/>
      <c r="SQ151" s="157"/>
      <c r="SR151" s="157"/>
      <c r="SS151" s="157"/>
      <c r="ST151" s="157"/>
      <c r="SU151" s="157"/>
      <c r="SV151" s="157"/>
      <c r="SW151" s="157"/>
      <c r="SX151" s="72"/>
      <c r="SY151" s="73"/>
      <c r="SZ151" s="157"/>
      <c r="TA151" s="157"/>
      <c r="TB151" s="157"/>
      <c r="TC151" s="157"/>
      <c r="TD151" s="157"/>
      <c r="TE151" s="157"/>
      <c r="TF151" s="157"/>
      <c r="TG151" s="157"/>
      <c r="TH151" s="157"/>
      <c r="TI151" s="72"/>
      <c r="TJ151" s="73"/>
      <c r="TK151" s="157"/>
      <c r="TL151" s="157"/>
      <c r="TM151" s="157"/>
      <c r="TN151" s="157"/>
      <c r="TO151" s="157"/>
      <c r="TP151" s="157"/>
      <c r="TQ151" s="157"/>
      <c r="TR151" s="157"/>
      <c r="TS151" s="157"/>
      <c r="TT151" s="72"/>
      <c r="TU151" s="73"/>
      <c r="TV151" s="157"/>
      <c r="TW151" s="157"/>
      <c r="TX151" s="157"/>
      <c r="TY151" s="157"/>
      <c r="TZ151" s="157"/>
      <c r="UA151" s="157"/>
      <c r="UB151" s="157"/>
      <c r="UC151" s="157"/>
      <c r="UD151" s="157"/>
      <c r="UE151" s="72"/>
    </row>
    <row r="152" spans="1:551" x14ac:dyDescent="0.25">
      <c r="A152" s="75"/>
      <c r="B152" s="73"/>
      <c r="C152" s="157"/>
      <c r="D152" s="157"/>
      <c r="E152" s="157"/>
      <c r="F152" s="157"/>
      <c r="G152" s="157"/>
      <c r="H152" s="157"/>
      <c r="I152" s="157"/>
      <c r="J152" s="157"/>
      <c r="K152" s="157"/>
      <c r="L152" s="72"/>
      <c r="M152" s="73"/>
      <c r="N152" s="157"/>
      <c r="O152" s="157"/>
      <c r="P152" s="157"/>
      <c r="Q152" s="157"/>
      <c r="R152" s="157"/>
      <c r="S152" s="157"/>
      <c r="T152" s="157"/>
      <c r="U152" s="157"/>
      <c r="V152" s="157"/>
      <c r="W152" s="72"/>
      <c r="X152" s="73"/>
      <c r="Y152" s="157"/>
      <c r="Z152" s="157"/>
      <c r="AA152" s="157"/>
      <c r="AB152" s="157"/>
      <c r="AC152" s="157"/>
      <c r="AD152" s="157"/>
      <c r="AE152" s="157"/>
      <c r="AF152" s="157"/>
      <c r="AG152" s="157"/>
      <c r="AH152" s="72"/>
      <c r="AI152" s="73"/>
      <c r="AJ152" s="157"/>
      <c r="AK152" s="157"/>
      <c r="AL152" s="157"/>
      <c r="AM152" s="157"/>
      <c r="AN152" s="157"/>
      <c r="AO152" s="157"/>
      <c r="AP152" s="157"/>
      <c r="AQ152" s="157"/>
      <c r="AR152" s="157"/>
      <c r="AS152" s="72"/>
      <c r="AT152" s="73"/>
      <c r="AU152" s="157"/>
      <c r="AV152" s="157"/>
      <c r="AW152" s="157"/>
      <c r="AX152" s="157"/>
      <c r="AY152" s="157"/>
      <c r="AZ152" s="157"/>
      <c r="BA152" s="157"/>
      <c r="BB152" s="157"/>
      <c r="BC152" s="157"/>
      <c r="BD152" s="72"/>
      <c r="BE152" s="73"/>
      <c r="BF152" s="157"/>
      <c r="BG152" s="157"/>
      <c r="BH152" s="157"/>
      <c r="BI152" s="157"/>
      <c r="BJ152" s="157"/>
      <c r="BK152" s="157"/>
      <c r="BL152" s="157"/>
      <c r="BM152" s="157"/>
      <c r="BN152" s="157"/>
      <c r="BO152" s="72"/>
      <c r="BP152" s="73"/>
      <c r="BQ152" s="157"/>
      <c r="BR152" s="157"/>
      <c r="BS152" s="157"/>
      <c r="BT152" s="157"/>
      <c r="BU152" s="157"/>
      <c r="BV152" s="157"/>
      <c r="BW152" s="157"/>
      <c r="BX152" s="157"/>
      <c r="BY152" s="157"/>
      <c r="BZ152" s="72"/>
      <c r="CA152" s="73"/>
      <c r="CB152" s="157"/>
      <c r="CC152" s="157"/>
      <c r="CD152" s="157"/>
      <c r="CE152" s="157"/>
      <c r="CF152" s="157"/>
      <c r="CG152" s="157"/>
      <c r="CH152" s="157"/>
      <c r="CI152" s="157"/>
      <c r="CJ152" s="157"/>
      <c r="CK152" s="72"/>
      <c r="CL152" s="73"/>
      <c r="CM152" s="157"/>
      <c r="CN152" s="157"/>
      <c r="CO152" s="157"/>
      <c r="CP152" s="157"/>
      <c r="CQ152" s="157"/>
      <c r="CR152" s="157"/>
      <c r="CS152" s="157"/>
      <c r="CT152" s="157"/>
      <c r="CU152" s="157"/>
      <c r="CV152" s="72"/>
      <c r="CW152" s="73"/>
      <c r="CX152" s="157"/>
      <c r="CY152" s="157"/>
      <c r="CZ152" s="157"/>
      <c r="DA152" s="157"/>
      <c r="DB152" s="157"/>
      <c r="DC152" s="157"/>
      <c r="DD152" s="157"/>
      <c r="DE152" s="157"/>
      <c r="DF152" s="157"/>
      <c r="DG152" s="72"/>
      <c r="DH152" s="73"/>
      <c r="DI152" s="157"/>
      <c r="DJ152" s="157"/>
      <c r="DK152" s="157"/>
      <c r="DL152" s="157"/>
      <c r="DM152" s="157"/>
      <c r="DN152" s="157"/>
      <c r="DO152" s="157"/>
      <c r="DP152" s="157"/>
      <c r="DQ152" s="157"/>
      <c r="DR152" s="72"/>
      <c r="DS152" s="73"/>
      <c r="DT152" s="157"/>
      <c r="DU152" s="157"/>
      <c r="DV152" s="157"/>
      <c r="DW152" s="157"/>
      <c r="DX152" s="157"/>
      <c r="DY152" s="157"/>
      <c r="DZ152" s="157"/>
      <c r="EA152" s="157"/>
      <c r="EB152" s="157"/>
      <c r="EC152" s="72"/>
      <c r="ED152" s="73"/>
      <c r="EE152" s="157"/>
      <c r="EF152" s="157"/>
      <c r="EG152" s="157"/>
      <c r="EH152" s="157"/>
      <c r="EI152" s="157"/>
      <c r="EJ152" s="157"/>
      <c r="EK152" s="157"/>
      <c r="EL152" s="157"/>
      <c r="EM152" s="157"/>
      <c r="EN152" s="72"/>
      <c r="EO152" s="73"/>
      <c r="EP152" s="157"/>
      <c r="EQ152" s="157"/>
      <c r="ER152" s="157"/>
      <c r="ES152" s="157"/>
      <c r="ET152" s="157"/>
      <c r="EU152" s="157"/>
      <c r="EV152" s="157"/>
      <c r="EW152" s="157"/>
      <c r="EX152" s="157"/>
      <c r="EY152" s="72"/>
      <c r="EZ152" s="73"/>
      <c r="FA152" s="157"/>
      <c r="FB152" s="157"/>
      <c r="FC152" s="157"/>
      <c r="FD152" s="157"/>
      <c r="FE152" s="157"/>
      <c r="FF152" s="157"/>
      <c r="FG152" s="157"/>
      <c r="FH152" s="157"/>
      <c r="FI152" s="157"/>
      <c r="FJ152" s="72"/>
      <c r="FK152" s="73"/>
      <c r="FL152" s="157"/>
      <c r="FM152" s="157"/>
      <c r="FN152" s="157"/>
      <c r="FO152" s="157"/>
      <c r="FP152" s="157"/>
      <c r="FQ152" s="157"/>
      <c r="FR152" s="157"/>
      <c r="FS152" s="157"/>
      <c r="FT152" s="157"/>
      <c r="FU152" s="72"/>
      <c r="FV152" s="73"/>
      <c r="FW152" s="157"/>
      <c r="FX152" s="157"/>
      <c r="FY152" s="157"/>
      <c r="FZ152" s="157"/>
      <c r="GA152" s="157"/>
      <c r="GB152" s="157"/>
      <c r="GC152" s="157"/>
      <c r="GD152" s="157"/>
      <c r="GE152" s="157"/>
      <c r="GF152" s="72"/>
      <c r="GG152" s="73"/>
      <c r="GH152" s="157"/>
      <c r="GI152" s="157"/>
      <c r="GJ152" s="157"/>
      <c r="GK152" s="157"/>
      <c r="GL152" s="157"/>
      <c r="GM152" s="157"/>
      <c r="GN152" s="157"/>
      <c r="GO152" s="157"/>
      <c r="GP152" s="157"/>
      <c r="GQ152" s="72"/>
      <c r="GR152" s="73"/>
      <c r="GS152" s="157"/>
      <c r="GT152" s="157"/>
      <c r="GU152" s="157"/>
      <c r="GV152" s="157"/>
      <c r="GW152" s="157"/>
      <c r="GX152" s="157"/>
      <c r="GY152" s="157"/>
      <c r="GZ152" s="157"/>
      <c r="HA152" s="157"/>
      <c r="HB152" s="72"/>
      <c r="HC152" s="73"/>
      <c r="HD152" s="157"/>
      <c r="HE152" s="157"/>
      <c r="HF152" s="157"/>
      <c r="HG152" s="157"/>
      <c r="HH152" s="157"/>
      <c r="HI152" s="157"/>
      <c r="HJ152" s="157"/>
      <c r="HK152" s="157"/>
      <c r="HL152" s="157"/>
      <c r="HM152" s="72"/>
      <c r="HN152" s="73"/>
      <c r="HO152" s="157"/>
      <c r="HP152" s="157"/>
      <c r="HQ152" s="157"/>
      <c r="HR152" s="157"/>
      <c r="HS152" s="157"/>
      <c r="HT152" s="157"/>
      <c r="HU152" s="157"/>
      <c r="HV152" s="157"/>
      <c r="HW152" s="157"/>
      <c r="HX152" s="72"/>
      <c r="HY152" s="73"/>
      <c r="HZ152" s="157"/>
      <c r="IA152" s="157"/>
      <c r="IB152" s="157"/>
      <c r="IC152" s="157"/>
      <c r="ID152" s="157"/>
      <c r="IE152" s="157"/>
      <c r="IF152" s="157"/>
      <c r="IG152" s="157"/>
      <c r="IH152" s="157"/>
      <c r="II152" s="72"/>
      <c r="IJ152" s="73"/>
      <c r="IK152" s="157"/>
      <c r="IL152" s="157"/>
      <c r="IM152" s="157"/>
      <c r="IN152" s="157"/>
      <c r="IO152" s="157"/>
      <c r="IP152" s="157"/>
      <c r="IQ152" s="157"/>
      <c r="IR152" s="157"/>
      <c r="IS152" s="157"/>
      <c r="IT152" s="72"/>
      <c r="IU152" s="73"/>
      <c r="IV152" s="157"/>
      <c r="IW152" s="157"/>
      <c r="IX152" s="157"/>
      <c r="IY152" s="157"/>
      <c r="IZ152" s="157"/>
      <c r="JA152" s="157"/>
      <c r="JB152" s="157"/>
      <c r="JC152" s="157"/>
      <c r="JD152" s="157"/>
      <c r="JE152" s="72"/>
      <c r="JF152" s="73"/>
      <c r="JG152" s="157"/>
      <c r="JH152" s="157"/>
      <c r="JI152" s="157"/>
      <c r="JJ152" s="157"/>
      <c r="JK152" s="157"/>
      <c r="JL152" s="157"/>
      <c r="JM152" s="157"/>
      <c r="JN152" s="157"/>
      <c r="JO152" s="157"/>
      <c r="JP152" s="72"/>
      <c r="JQ152" s="73"/>
      <c r="JR152" s="157"/>
      <c r="JS152" s="157"/>
      <c r="JT152" s="157"/>
      <c r="JU152" s="157"/>
      <c r="JV152" s="157"/>
      <c r="JW152" s="157"/>
      <c r="JX152" s="157"/>
      <c r="JY152" s="157"/>
      <c r="JZ152" s="157"/>
      <c r="KA152" s="72"/>
      <c r="KB152" s="73"/>
      <c r="KC152" s="157"/>
      <c r="KD152" s="157"/>
      <c r="KE152" s="157"/>
      <c r="KF152" s="157"/>
      <c r="KG152" s="157"/>
      <c r="KH152" s="157"/>
      <c r="KI152" s="157"/>
      <c r="KJ152" s="157"/>
      <c r="KK152" s="157"/>
      <c r="KL152" s="72"/>
      <c r="KM152" s="73"/>
      <c r="KN152" s="157"/>
      <c r="KO152" s="157"/>
      <c r="KP152" s="157"/>
      <c r="KQ152" s="157"/>
      <c r="KR152" s="157"/>
      <c r="KS152" s="157"/>
      <c r="KT152" s="157"/>
      <c r="KU152" s="157"/>
      <c r="KV152" s="157"/>
      <c r="KW152" s="72"/>
      <c r="KX152" s="73"/>
      <c r="KY152" s="157"/>
      <c r="KZ152" s="157"/>
      <c r="LA152" s="157"/>
      <c r="LB152" s="157"/>
      <c r="LC152" s="157"/>
      <c r="LD152" s="157"/>
      <c r="LE152" s="157"/>
      <c r="LF152" s="157"/>
      <c r="LG152" s="157"/>
      <c r="LH152" s="72"/>
      <c r="LI152" s="73"/>
      <c r="LJ152" s="157"/>
      <c r="LK152" s="157"/>
      <c r="LL152" s="157"/>
      <c r="LM152" s="157"/>
      <c r="LN152" s="157"/>
      <c r="LO152" s="157"/>
      <c r="LP152" s="157"/>
      <c r="LQ152" s="157"/>
      <c r="LR152" s="157"/>
      <c r="LS152" s="72"/>
      <c r="LT152" s="73"/>
      <c r="LU152" s="157"/>
      <c r="LV152" s="157"/>
      <c r="LW152" s="157"/>
      <c r="LX152" s="157"/>
      <c r="LY152" s="157"/>
      <c r="LZ152" s="157"/>
      <c r="MA152" s="157"/>
      <c r="MB152" s="157"/>
      <c r="MC152" s="157"/>
      <c r="MD152" s="72"/>
      <c r="ME152" s="73"/>
      <c r="MF152" s="157"/>
      <c r="MG152" s="157"/>
      <c r="MH152" s="157"/>
      <c r="MI152" s="157"/>
      <c r="MJ152" s="157"/>
      <c r="MK152" s="157"/>
      <c r="ML152" s="157"/>
      <c r="MM152" s="157"/>
      <c r="MN152" s="157"/>
      <c r="MO152" s="72"/>
      <c r="MP152" s="73"/>
      <c r="MQ152" s="157"/>
      <c r="MR152" s="157"/>
      <c r="MS152" s="157"/>
      <c r="MT152" s="157"/>
      <c r="MU152" s="157"/>
      <c r="MV152" s="157"/>
      <c r="MW152" s="157"/>
      <c r="MX152" s="157"/>
      <c r="MY152" s="157"/>
      <c r="MZ152" s="72"/>
      <c r="NA152" s="73"/>
      <c r="NB152" s="157"/>
      <c r="NC152" s="157"/>
      <c r="ND152" s="157"/>
      <c r="NE152" s="157"/>
      <c r="NF152" s="157"/>
      <c r="NG152" s="157"/>
      <c r="NH152" s="157"/>
      <c r="NI152" s="157"/>
      <c r="NJ152" s="157"/>
      <c r="NK152" s="72"/>
      <c r="NL152" s="73"/>
      <c r="NM152" s="157"/>
      <c r="NN152" s="157"/>
      <c r="NO152" s="157"/>
      <c r="NP152" s="157"/>
      <c r="NQ152" s="157"/>
      <c r="NR152" s="157"/>
      <c r="NS152" s="157"/>
      <c r="NT152" s="157"/>
      <c r="NU152" s="157"/>
      <c r="NV152" s="72"/>
      <c r="NW152" s="73"/>
      <c r="NX152" s="157"/>
      <c r="NY152" s="157"/>
      <c r="NZ152" s="157"/>
      <c r="OA152" s="157"/>
      <c r="OB152" s="157"/>
      <c r="OC152" s="157"/>
      <c r="OD152" s="157"/>
      <c r="OE152" s="157"/>
      <c r="OF152" s="157"/>
      <c r="OG152" s="72"/>
      <c r="OH152" s="73"/>
      <c r="OI152" s="157"/>
      <c r="OJ152" s="157"/>
      <c r="OK152" s="157"/>
      <c r="OL152" s="157"/>
      <c r="OM152" s="157"/>
      <c r="ON152" s="157"/>
      <c r="OO152" s="157"/>
      <c r="OP152" s="157"/>
      <c r="OQ152" s="157"/>
      <c r="OR152" s="72"/>
      <c r="OS152" s="73"/>
      <c r="OT152" s="157"/>
      <c r="OU152" s="157"/>
      <c r="OV152" s="157"/>
      <c r="OW152" s="157"/>
      <c r="OX152" s="157"/>
      <c r="OY152" s="157"/>
      <c r="OZ152" s="157"/>
      <c r="PA152" s="157"/>
      <c r="PB152" s="157"/>
      <c r="PC152" s="72"/>
      <c r="PD152" s="73"/>
      <c r="PE152" s="157"/>
      <c r="PF152" s="157"/>
      <c r="PG152" s="157"/>
      <c r="PH152" s="157"/>
      <c r="PI152" s="157"/>
      <c r="PJ152" s="157"/>
      <c r="PK152" s="157"/>
      <c r="PL152" s="157"/>
      <c r="PM152" s="157"/>
      <c r="PN152" s="72"/>
      <c r="PO152" s="73"/>
      <c r="PP152" s="157"/>
      <c r="PQ152" s="157"/>
      <c r="PR152" s="157"/>
      <c r="PS152" s="157"/>
      <c r="PT152" s="157"/>
      <c r="PU152" s="157"/>
      <c r="PV152" s="157"/>
      <c r="PW152" s="157"/>
      <c r="PX152" s="157"/>
      <c r="PY152" s="72"/>
      <c r="PZ152" s="73"/>
      <c r="QA152" s="157"/>
      <c r="QB152" s="157"/>
      <c r="QC152" s="157"/>
      <c r="QD152" s="157"/>
      <c r="QE152" s="157"/>
      <c r="QF152" s="157"/>
      <c r="QG152" s="157"/>
      <c r="QH152" s="157"/>
      <c r="QI152" s="157"/>
      <c r="QJ152" s="72"/>
      <c r="QK152" s="73"/>
      <c r="QL152" s="157"/>
      <c r="QM152" s="157"/>
      <c r="QN152" s="157"/>
      <c r="QO152" s="157"/>
      <c r="QP152" s="157"/>
      <c r="QQ152" s="157"/>
      <c r="QR152" s="157"/>
      <c r="QS152" s="157"/>
      <c r="QT152" s="157"/>
      <c r="QU152" s="72"/>
      <c r="QV152" s="73"/>
      <c r="QW152" s="157"/>
      <c r="QX152" s="157"/>
      <c r="QY152" s="157"/>
      <c r="QZ152" s="157"/>
      <c r="RA152" s="157"/>
      <c r="RB152" s="157"/>
      <c r="RC152" s="157"/>
      <c r="RD152" s="157"/>
      <c r="RE152" s="157"/>
      <c r="RF152" s="72"/>
      <c r="RG152" s="73"/>
      <c r="RH152" s="157"/>
      <c r="RI152" s="157"/>
      <c r="RJ152" s="157"/>
      <c r="RK152" s="157"/>
      <c r="RL152" s="157"/>
      <c r="RM152" s="157"/>
      <c r="RN152" s="157"/>
      <c r="RO152" s="157"/>
      <c r="RP152" s="157"/>
      <c r="RQ152" s="72"/>
      <c r="RR152" s="73"/>
      <c r="RS152" s="157"/>
      <c r="RT152" s="157"/>
      <c r="RU152" s="157"/>
      <c r="RV152" s="157"/>
      <c r="RW152" s="157"/>
      <c r="RX152" s="157"/>
      <c r="RY152" s="157"/>
      <c r="RZ152" s="157"/>
      <c r="SA152" s="157"/>
      <c r="SB152" s="72"/>
      <c r="SC152" s="73"/>
      <c r="SD152" s="157"/>
      <c r="SE152" s="157"/>
      <c r="SF152" s="157"/>
      <c r="SG152" s="157"/>
      <c r="SH152" s="157"/>
      <c r="SI152" s="157"/>
      <c r="SJ152" s="157"/>
      <c r="SK152" s="157"/>
      <c r="SL152" s="157"/>
      <c r="SM152" s="72"/>
      <c r="SN152" s="73"/>
      <c r="SO152" s="157"/>
      <c r="SP152" s="157"/>
      <c r="SQ152" s="157"/>
      <c r="SR152" s="157"/>
      <c r="SS152" s="157"/>
      <c r="ST152" s="157"/>
      <c r="SU152" s="157"/>
      <c r="SV152" s="157"/>
      <c r="SW152" s="157"/>
      <c r="SX152" s="72"/>
      <c r="SY152" s="73"/>
      <c r="SZ152" s="157"/>
      <c r="TA152" s="157"/>
      <c r="TB152" s="157"/>
      <c r="TC152" s="157"/>
      <c r="TD152" s="157"/>
      <c r="TE152" s="157"/>
      <c r="TF152" s="157"/>
      <c r="TG152" s="157"/>
      <c r="TH152" s="157"/>
      <c r="TI152" s="72"/>
      <c r="TJ152" s="73"/>
      <c r="TK152" s="157"/>
      <c r="TL152" s="157"/>
      <c r="TM152" s="157"/>
      <c r="TN152" s="157"/>
      <c r="TO152" s="157"/>
      <c r="TP152" s="157"/>
      <c r="TQ152" s="157"/>
      <c r="TR152" s="157"/>
      <c r="TS152" s="157"/>
      <c r="TT152" s="72"/>
      <c r="TU152" s="73"/>
      <c r="TV152" s="157"/>
      <c r="TW152" s="157"/>
      <c r="TX152" s="157"/>
      <c r="TY152" s="157"/>
      <c r="TZ152" s="157"/>
      <c r="UA152" s="157"/>
      <c r="UB152" s="157"/>
      <c r="UC152" s="157"/>
      <c r="UD152" s="157"/>
      <c r="UE152" s="72"/>
    </row>
    <row r="153" spans="1:551" x14ac:dyDescent="0.25">
      <c r="A153" s="75"/>
      <c r="B153" s="73"/>
      <c r="C153" s="157"/>
      <c r="D153" s="157"/>
      <c r="E153" s="157"/>
      <c r="F153" s="157"/>
      <c r="G153" s="157"/>
      <c r="H153" s="157"/>
      <c r="I153" s="157"/>
      <c r="J153" s="157"/>
      <c r="K153" s="157"/>
      <c r="L153" s="72"/>
      <c r="M153" s="73"/>
      <c r="N153" s="157"/>
      <c r="O153" s="157"/>
      <c r="P153" s="157"/>
      <c r="Q153" s="157"/>
      <c r="R153" s="157"/>
      <c r="S153" s="157"/>
      <c r="T153" s="157"/>
      <c r="U153" s="157"/>
      <c r="V153" s="157"/>
      <c r="W153" s="72"/>
      <c r="X153" s="73"/>
      <c r="Y153" s="157"/>
      <c r="Z153" s="157"/>
      <c r="AA153" s="157"/>
      <c r="AB153" s="157"/>
      <c r="AC153" s="157"/>
      <c r="AD153" s="157"/>
      <c r="AE153" s="157"/>
      <c r="AF153" s="157"/>
      <c r="AG153" s="157"/>
      <c r="AH153" s="72"/>
      <c r="AI153" s="73"/>
      <c r="AJ153" s="157"/>
      <c r="AK153" s="157"/>
      <c r="AL153" s="157"/>
      <c r="AM153" s="157"/>
      <c r="AN153" s="157"/>
      <c r="AO153" s="157"/>
      <c r="AP153" s="157"/>
      <c r="AQ153" s="157"/>
      <c r="AR153" s="157"/>
      <c r="AS153" s="72"/>
      <c r="AT153" s="73"/>
      <c r="AU153" s="157"/>
      <c r="AV153" s="157"/>
      <c r="AW153" s="157"/>
      <c r="AX153" s="157"/>
      <c r="AY153" s="157"/>
      <c r="AZ153" s="157"/>
      <c r="BA153" s="157"/>
      <c r="BB153" s="157"/>
      <c r="BC153" s="157"/>
      <c r="BD153" s="72"/>
      <c r="BE153" s="73"/>
      <c r="BF153" s="157"/>
      <c r="BG153" s="157"/>
      <c r="BH153" s="157"/>
      <c r="BI153" s="157"/>
      <c r="BJ153" s="157"/>
      <c r="BK153" s="157"/>
      <c r="BL153" s="157"/>
      <c r="BM153" s="157"/>
      <c r="BN153" s="157"/>
      <c r="BO153" s="72"/>
      <c r="BP153" s="73"/>
      <c r="BQ153" s="157"/>
      <c r="BR153" s="157"/>
      <c r="BS153" s="157"/>
      <c r="BT153" s="157"/>
      <c r="BU153" s="157"/>
      <c r="BV153" s="157"/>
      <c r="BW153" s="157"/>
      <c r="BX153" s="157"/>
      <c r="BY153" s="157"/>
      <c r="BZ153" s="72"/>
      <c r="CA153" s="73"/>
      <c r="CB153" s="157"/>
      <c r="CC153" s="157"/>
      <c r="CD153" s="157"/>
      <c r="CE153" s="157"/>
      <c r="CF153" s="157"/>
      <c r="CG153" s="157"/>
      <c r="CH153" s="157"/>
      <c r="CI153" s="157"/>
      <c r="CJ153" s="157"/>
      <c r="CK153" s="72"/>
      <c r="CL153" s="73"/>
      <c r="CM153" s="157"/>
      <c r="CN153" s="157"/>
      <c r="CO153" s="157"/>
      <c r="CP153" s="157"/>
      <c r="CQ153" s="157"/>
      <c r="CR153" s="157"/>
      <c r="CS153" s="157"/>
      <c r="CT153" s="157"/>
      <c r="CU153" s="157"/>
      <c r="CV153" s="72"/>
      <c r="CW153" s="73"/>
      <c r="CX153" s="157"/>
      <c r="CY153" s="157"/>
      <c r="CZ153" s="157"/>
      <c r="DA153" s="157"/>
      <c r="DB153" s="157"/>
      <c r="DC153" s="157"/>
      <c r="DD153" s="157"/>
      <c r="DE153" s="157"/>
      <c r="DF153" s="157"/>
      <c r="DG153" s="72"/>
      <c r="DH153" s="73"/>
      <c r="DI153" s="157"/>
      <c r="DJ153" s="157"/>
      <c r="DK153" s="157"/>
      <c r="DL153" s="157"/>
      <c r="DM153" s="157"/>
      <c r="DN153" s="157"/>
      <c r="DO153" s="157"/>
      <c r="DP153" s="157"/>
      <c r="DQ153" s="157"/>
      <c r="DR153" s="72"/>
      <c r="DS153" s="73"/>
      <c r="DT153" s="157"/>
      <c r="DU153" s="157"/>
      <c r="DV153" s="157"/>
      <c r="DW153" s="157"/>
      <c r="DX153" s="157"/>
      <c r="DY153" s="157"/>
      <c r="DZ153" s="157"/>
      <c r="EA153" s="157"/>
      <c r="EB153" s="157"/>
      <c r="EC153" s="72"/>
      <c r="ED153" s="73"/>
      <c r="EE153" s="157"/>
      <c r="EF153" s="157"/>
      <c r="EG153" s="157"/>
      <c r="EH153" s="157"/>
      <c r="EI153" s="157"/>
      <c r="EJ153" s="157"/>
      <c r="EK153" s="157"/>
      <c r="EL153" s="157"/>
      <c r="EM153" s="157"/>
      <c r="EN153" s="72"/>
      <c r="EO153" s="73"/>
      <c r="EP153" s="157"/>
      <c r="EQ153" s="157"/>
      <c r="ER153" s="157"/>
      <c r="ES153" s="157"/>
      <c r="ET153" s="157"/>
      <c r="EU153" s="157"/>
      <c r="EV153" s="157"/>
      <c r="EW153" s="157"/>
      <c r="EX153" s="157"/>
      <c r="EY153" s="72"/>
      <c r="EZ153" s="73"/>
      <c r="FA153" s="157"/>
      <c r="FB153" s="157"/>
      <c r="FC153" s="157"/>
      <c r="FD153" s="157"/>
      <c r="FE153" s="157"/>
      <c r="FF153" s="157"/>
      <c r="FG153" s="157"/>
      <c r="FH153" s="157"/>
      <c r="FI153" s="157"/>
      <c r="FJ153" s="72"/>
      <c r="FK153" s="73"/>
      <c r="FL153" s="157"/>
      <c r="FM153" s="157"/>
      <c r="FN153" s="157"/>
      <c r="FO153" s="157"/>
      <c r="FP153" s="157"/>
      <c r="FQ153" s="157"/>
      <c r="FR153" s="157"/>
      <c r="FS153" s="157"/>
      <c r="FT153" s="157"/>
      <c r="FU153" s="72"/>
      <c r="FV153" s="73"/>
      <c r="FW153" s="157"/>
      <c r="FX153" s="157"/>
      <c r="FY153" s="157"/>
      <c r="FZ153" s="157"/>
      <c r="GA153" s="157"/>
      <c r="GB153" s="157"/>
      <c r="GC153" s="157"/>
      <c r="GD153" s="157"/>
      <c r="GE153" s="157"/>
      <c r="GF153" s="72"/>
      <c r="GG153" s="73"/>
      <c r="GH153" s="157"/>
      <c r="GI153" s="157"/>
      <c r="GJ153" s="157"/>
      <c r="GK153" s="157"/>
      <c r="GL153" s="157"/>
      <c r="GM153" s="157"/>
      <c r="GN153" s="157"/>
      <c r="GO153" s="157"/>
      <c r="GP153" s="157"/>
      <c r="GQ153" s="72"/>
      <c r="GR153" s="73"/>
      <c r="GS153" s="157"/>
      <c r="GT153" s="157"/>
      <c r="GU153" s="157"/>
      <c r="GV153" s="157"/>
      <c r="GW153" s="157"/>
      <c r="GX153" s="157"/>
      <c r="GY153" s="157"/>
      <c r="GZ153" s="157"/>
      <c r="HA153" s="157"/>
      <c r="HB153" s="72"/>
      <c r="HC153" s="73"/>
      <c r="HD153" s="157"/>
      <c r="HE153" s="157"/>
      <c r="HF153" s="157"/>
      <c r="HG153" s="157"/>
      <c r="HH153" s="157"/>
      <c r="HI153" s="157"/>
      <c r="HJ153" s="157"/>
      <c r="HK153" s="157"/>
      <c r="HL153" s="157"/>
      <c r="HM153" s="72"/>
      <c r="HN153" s="73"/>
      <c r="HO153" s="157"/>
      <c r="HP153" s="157"/>
      <c r="HQ153" s="157"/>
      <c r="HR153" s="157"/>
      <c r="HS153" s="157"/>
      <c r="HT153" s="157"/>
      <c r="HU153" s="157"/>
      <c r="HV153" s="157"/>
      <c r="HW153" s="157"/>
      <c r="HX153" s="72"/>
      <c r="HY153" s="73"/>
      <c r="HZ153" s="157"/>
      <c r="IA153" s="157"/>
      <c r="IB153" s="157"/>
      <c r="IC153" s="157"/>
      <c r="ID153" s="157"/>
      <c r="IE153" s="157"/>
      <c r="IF153" s="157"/>
      <c r="IG153" s="157"/>
      <c r="IH153" s="157"/>
      <c r="II153" s="72"/>
      <c r="IJ153" s="73"/>
      <c r="IK153" s="157"/>
      <c r="IL153" s="157"/>
      <c r="IM153" s="157"/>
      <c r="IN153" s="157"/>
      <c r="IO153" s="157"/>
      <c r="IP153" s="157"/>
      <c r="IQ153" s="157"/>
      <c r="IR153" s="157"/>
      <c r="IS153" s="157"/>
      <c r="IT153" s="72"/>
      <c r="IU153" s="73"/>
      <c r="IV153" s="157"/>
      <c r="IW153" s="157"/>
      <c r="IX153" s="157"/>
      <c r="IY153" s="157"/>
      <c r="IZ153" s="157"/>
      <c r="JA153" s="157"/>
      <c r="JB153" s="157"/>
      <c r="JC153" s="157"/>
      <c r="JD153" s="157"/>
      <c r="JE153" s="72"/>
      <c r="JF153" s="73"/>
      <c r="JG153" s="157"/>
      <c r="JH153" s="157"/>
      <c r="JI153" s="157"/>
      <c r="JJ153" s="157"/>
      <c r="JK153" s="157"/>
      <c r="JL153" s="157"/>
      <c r="JM153" s="157"/>
      <c r="JN153" s="157"/>
      <c r="JO153" s="157"/>
      <c r="JP153" s="72"/>
      <c r="JQ153" s="73"/>
      <c r="JR153" s="157"/>
      <c r="JS153" s="157"/>
      <c r="JT153" s="157"/>
      <c r="JU153" s="157"/>
      <c r="JV153" s="157"/>
      <c r="JW153" s="157"/>
      <c r="JX153" s="157"/>
      <c r="JY153" s="157"/>
      <c r="JZ153" s="157"/>
      <c r="KA153" s="72"/>
      <c r="KB153" s="73"/>
      <c r="KC153" s="157"/>
      <c r="KD153" s="157"/>
      <c r="KE153" s="157"/>
      <c r="KF153" s="157"/>
      <c r="KG153" s="157"/>
      <c r="KH153" s="157"/>
      <c r="KI153" s="157"/>
      <c r="KJ153" s="157"/>
      <c r="KK153" s="157"/>
      <c r="KL153" s="72"/>
      <c r="KM153" s="73"/>
      <c r="KN153" s="157"/>
      <c r="KO153" s="157"/>
      <c r="KP153" s="157"/>
      <c r="KQ153" s="157"/>
      <c r="KR153" s="157"/>
      <c r="KS153" s="157"/>
      <c r="KT153" s="157"/>
      <c r="KU153" s="157"/>
      <c r="KV153" s="157"/>
      <c r="KW153" s="72"/>
      <c r="KX153" s="73"/>
      <c r="KY153" s="157"/>
      <c r="KZ153" s="157"/>
      <c r="LA153" s="157"/>
      <c r="LB153" s="157"/>
      <c r="LC153" s="157"/>
      <c r="LD153" s="157"/>
      <c r="LE153" s="157"/>
      <c r="LF153" s="157"/>
      <c r="LG153" s="157"/>
      <c r="LH153" s="72"/>
      <c r="LI153" s="73"/>
      <c r="LJ153" s="157"/>
      <c r="LK153" s="157"/>
      <c r="LL153" s="157"/>
      <c r="LM153" s="157"/>
      <c r="LN153" s="157"/>
      <c r="LO153" s="157"/>
      <c r="LP153" s="157"/>
      <c r="LQ153" s="157"/>
      <c r="LR153" s="157"/>
      <c r="LS153" s="72"/>
      <c r="LT153" s="73"/>
      <c r="LU153" s="157"/>
      <c r="LV153" s="157"/>
      <c r="LW153" s="157"/>
      <c r="LX153" s="157"/>
      <c r="LY153" s="157"/>
      <c r="LZ153" s="157"/>
      <c r="MA153" s="157"/>
      <c r="MB153" s="157"/>
      <c r="MC153" s="157"/>
      <c r="MD153" s="72"/>
      <c r="ME153" s="73"/>
      <c r="MF153" s="157"/>
      <c r="MG153" s="157"/>
      <c r="MH153" s="157"/>
      <c r="MI153" s="157"/>
      <c r="MJ153" s="157"/>
      <c r="MK153" s="157"/>
      <c r="ML153" s="157"/>
      <c r="MM153" s="157"/>
      <c r="MN153" s="157"/>
      <c r="MO153" s="72"/>
      <c r="MP153" s="73"/>
      <c r="MQ153" s="157"/>
      <c r="MR153" s="157"/>
      <c r="MS153" s="157"/>
      <c r="MT153" s="157"/>
      <c r="MU153" s="157"/>
      <c r="MV153" s="157"/>
      <c r="MW153" s="157"/>
      <c r="MX153" s="157"/>
      <c r="MY153" s="157"/>
      <c r="MZ153" s="72"/>
      <c r="NA153" s="73"/>
      <c r="NB153" s="157"/>
      <c r="NC153" s="157"/>
      <c r="ND153" s="157"/>
      <c r="NE153" s="157"/>
      <c r="NF153" s="157"/>
      <c r="NG153" s="157"/>
      <c r="NH153" s="157"/>
      <c r="NI153" s="157"/>
      <c r="NJ153" s="157"/>
      <c r="NK153" s="72"/>
      <c r="NL153" s="73"/>
      <c r="NM153" s="157"/>
      <c r="NN153" s="157"/>
      <c r="NO153" s="157"/>
      <c r="NP153" s="157"/>
      <c r="NQ153" s="157"/>
      <c r="NR153" s="157"/>
      <c r="NS153" s="157"/>
      <c r="NT153" s="157"/>
      <c r="NU153" s="157"/>
      <c r="NV153" s="72"/>
      <c r="NW153" s="73"/>
      <c r="NX153" s="157"/>
      <c r="NY153" s="157"/>
      <c r="NZ153" s="157"/>
      <c r="OA153" s="157"/>
      <c r="OB153" s="157"/>
      <c r="OC153" s="157"/>
      <c r="OD153" s="157"/>
      <c r="OE153" s="157"/>
      <c r="OF153" s="157"/>
      <c r="OG153" s="72"/>
      <c r="OH153" s="73"/>
      <c r="OI153" s="157"/>
      <c r="OJ153" s="157"/>
      <c r="OK153" s="157"/>
      <c r="OL153" s="157"/>
      <c r="OM153" s="157"/>
      <c r="ON153" s="157"/>
      <c r="OO153" s="157"/>
      <c r="OP153" s="157"/>
      <c r="OQ153" s="157"/>
      <c r="OR153" s="72"/>
      <c r="OS153" s="73"/>
      <c r="OT153" s="157"/>
      <c r="OU153" s="157"/>
      <c r="OV153" s="157"/>
      <c r="OW153" s="157"/>
      <c r="OX153" s="157"/>
      <c r="OY153" s="157"/>
      <c r="OZ153" s="157"/>
      <c r="PA153" s="157"/>
      <c r="PB153" s="157"/>
      <c r="PC153" s="72"/>
      <c r="PD153" s="73"/>
      <c r="PE153" s="157"/>
      <c r="PF153" s="157"/>
      <c r="PG153" s="157"/>
      <c r="PH153" s="157"/>
      <c r="PI153" s="157"/>
      <c r="PJ153" s="157"/>
      <c r="PK153" s="157"/>
      <c r="PL153" s="157"/>
      <c r="PM153" s="157"/>
      <c r="PN153" s="72"/>
      <c r="PO153" s="73"/>
      <c r="PP153" s="157"/>
      <c r="PQ153" s="157"/>
      <c r="PR153" s="157"/>
      <c r="PS153" s="157"/>
      <c r="PT153" s="157"/>
      <c r="PU153" s="157"/>
      <c r="PV153" s="157"/>
      <c r="PW153" s="157"/>
      <c r="PX153" s="157"/>
      <c r="PY153" s="72"/>
      <c r="PZ153" s="73"/>
      <c r="QA153" s="157"/>
      <c r="QB153" s="157"/>
      <c r="QC153" s="157"/>
      <c r="QD153" s="157"/>
      <c r="QE153" s="157"/>
      <c r="QF153" s="157"/>
      <c r="QG153" s="157"/>
      <c r="QH153" s="157"/>
      <c r="QI153" s="157"/>
      <c r="QJ153" s="72"/>
      <c r="QK153" s="73"/>
      <c r="QL153" s="157"/>
      <c r="QM153" s="157"/>
      <c r="QN153" s="157"/>
      <c r="QO153" s="157"/>
      <c r="QP153" s="157"/>
      <c r="QQ153" s="157"/>
      <c r="QR153" s="157"/>
      <c r="QS153" s="157"/>
      <c r="QT153" s="157"/>
      <c r="QU153" s="72"/>
      <c r="QV153" s="73"/>
      <c r="QW153" s="157"/>
      <c r="QX153" s="157"/>
      <c r="QY153" s="157"/>
      <c r="QZ153" s="157"/>
      <c r="RA153" s="157"/>
      <c r="RB153" s="157"/>
      <c r="RC153" s="157"/>
      <c r="RD153" s="157"/>
      <c r="RE153" s="157"/>
      <c r="RF153" s="72"/>
      <c r="RG153" s="73"/>
      <c r="RH153" s="157"/>
      <c r="RI153" s="157"/>
      <c r="RJ153" s="157"/>
      <c r="RK153" s="157"/>
      <c r="RL153" s="157"/>
      <c r="RM153" s="157"/>
      <c r="RN153" s="157"/>
      <c r="RO153" s="157"/>
      <c r="RP153" s="157"/>
      <c r="RQ153" s="72"/>
      <c r="RR153" s="73"/>
      <c r="RS153" s="157"/>
      <c r="RT153" s="157"/>
      <c r="RU153" s="157"/>
      <c r="RV153" s="157"/>
      <c r="RW153" s="157"/>
      <c r="RX153" s="157"/>
      <c r="RY153" s="157"/>
      <c r="RZ153" s="157"/>
      <c r="SA153" s="157"/>
      <c r="SB153" s="72"/>
      <c r="SC153" s="73"/>
      <c r="SD153" s="157"/>
      <c r="SE153" s="157"/>
      <c r="SF153" s="157"/>
      <c r="SG153" s="157"/>
      <c r="SH153" s="157"/>
      <c r="SI153" s="157"/>
      <c r="SJ153" s="157"/>
      <c r="SK153" s="157"/>
      <c r="SL153" s="157"/>
      <c r="SM153" s="72"/>
      <c r="SN153" s="73"/>
      <c r="SO153" s="157"/>
      <c r="SP153" s="157"/>
      <c r="SQ153" s="157"/>
      <c r="SR153" s="157"/>
      <c r="SS153" s="157"/>
      <c r="ST153" s="157"/>
      <c r="SU153" s="157"/>
      <c r="SV153" s="157"/>
      <c r="SW153" s="157"/>
      <c r="SX153" s="72"/>
      <c r="SY153" s="73"/>
      <c r="SZ153" s="157"/>
      <c r="TA153" s="157"/>
      <c r="TB153" s="157"/>
      <c r="TC153" s="157"/>
      <c r="TD153" s="157"/>
      <c r="TE153" s="157"/>
      <c r="TF153" s="157"/>
      <c r="TG153" s="157"/>
      <c r="TH153" s="157"/>
      <c r="TI153" s="72"/>
      <c r="TJ153" s="73"/>
      <c r="TK153" s="157"/>
      <c r="TL153" s="157"/>
      <c r="TM153" s="157"/>
      <c r="TN153" s="157"/>
      <c r="TO153" s="157"/>
      <c r="TP153" s="157"/>
      <c r="TQ153" s="157"/>
      <c r="TR153" s="157"/>
      <c r="TS153" s="157"/>
      <c r="TT153" s="72"/>
      <c r="TU153" s="73"/>
      <c r="TV153" s="157"/>
      <c r="TW153" s="157"/>
      <c r="TX153" s="157"/>
      <c r="TY153" s="157"/>
      <c r="TZ153" s="157"/>
      <c r="UA153" s="157"/>
      <c r="UB153" s="157"/>
      <c r="UC153" s="157"/>
      <c r="UD153" s="157"/>
      <c r="UE153" s="72"/>
    </row>
    <row r="154" spans="1:551" x14ac:dyDescent="0.25">
      <c r="A154" s="75"/>
      <c r="B154" s="73"/>
      <c r="C154" s="157"/>
      <c r="D154" s="157"/>
      <c r="E154" s="157"/>
      <c r="F154" s="157"/>
      <c r="G154" s="157"/>
      <c r="H154" s="157"/>
      <c r="I154" s="157"/>
      <c r="J154" s="157"/>
      <c r="K154" s="157"/>
      <c r="L154" s="72"/>
      <c r="M154" s="73"/>
      <c r="N154" s="157"/>
      <c r="O154" s="157"/>
      <c r="P154" s="157"/>
      <c r="Q154" s="157"/>
      <c r="R154" s="157"/>
      <c r="S154" s="157"/>
      <c r="T154" s="157"/>
      <c r="U154" s="157"/>
      <c r="V154" s="157"/>
      <c r="W154" s="72"/>
      <c r="X154" s="73"/>
      <c r="Y154" s="157"/>
      <c r="Z154" s="157"/>
      <c r="AA154" s="157"/>
      <c r="AB154" s="157"/>
      <c r="AC154" s="157"/>
      <c r="AD154" s="157"/>
      <c r="AE154" s="157"/>
      <c r="AF154" s="157"/>
      <c r="AG154" s="157"/>
      <c r="AH154" s="72"/>
      <c r="AI154" s="73"/>
      <c r="AJ154" s="157"/>
      <c r="AK154" s="157"/>
      <c r="AL154" s="157"/>
      <c r="AM154" s="157"/>
      <c r="AN154" s="157"/>
      <c r="AO154" s="157"/>
      <c r="AP154" s="157"/>
      <c r="AQ154" s="157"/>
      <c r="AR154" s="157"/>
      <c r="AS154" s="72"/>
      <c r="AT154" s="73"/>
      <c r="AU154" s="157"/>
      <c r="AV154" s="157"/>
      <c r="AW154" s="157"/>
      <c r="AX154" s="157"/>
      <c r="AY154" s="157"/>
      <c r="AZ154" s="157"/>
      <c r="BA154" s="157"/>
      <c r="BB154" s="157"/>
      <c r="BC154" s="157"/>
      <c r="BD154" s="72"/>
      <c r="BE154" s="73"/>
      <c r="BF154" s="157"/>
      <c r="BG154" s="157"/>
      <c r="BH154" s="157"/>
      <c r="BI154" s="157"/>
      <c r="BJ154" s="157"/>
      <c r="BK154" s="157"/>
      <c r="BL154" s="157"/>
      <c r="BM154" s="157"/>
      <c r="BN154" s="157"/>
      <c r="BO154" s="72"/>
      <c r="BP154" s="73"/>
      <c r="BQ154" s="157"/>
      <c r="BR154" s="157"/>
      <c r="BS154" s="157"/>
      <c r="BT154" s="157"/>
      <c r="BU154" s="157"/>
      <c r="BV154" s="157"/>
      <c r="BW154" s="157"/>
      <c r="BX154" s="157"/>
      <c r="BY154" s="157"/>
      <c r="BZ154" s="72"/>
      <c r="CA154" s="73"/>
      <c r="CB154" s="157"/>
      <c r="CC154" s="157"/>
      <c r="CD154" s="157"/>
      <c r="CE154" s="157"/>
      <c r="CF154" s="157"/>
      <c r="CG154" s="157"/>
      <c r="CH154" s="157"/>
      <c r="CI154" s="157"/>
      <c r="CJ154" s="157"/>
      <c r="CK154" s="72"/>
      <c r="CL154" s="73"/>
      <c r="CM154" s="157"/>
      <c r="CN154" s="157"/>
      <c r="CO154" s="157"/>
      <c r="CP154" s="157"/>
      <c r="CQ154" s="157"/>
      <c r="CR154" s="157"/>
      <c r="CS154" s="157"/>
      <c r="CT154" s="157"/>
      <c r="CU154" s="157"/>
      <c r="CV154" s="72"/>
      <c r="CW154" s="73"/>
      <c r="CX154" s="157"/>
      <c r="CY154" s="157"/>
      <c r="CZ154" s="157"/>
      <c r="DA154" s="157"/>
      <c r="DB154" s="157"/>
      <c r="DC154" s="157"/>
      <c r="DD154" s="157"/>
      <c r="DE154" s="157"/>
      <c r="DF154" s="157"/>
      <c r="DG154" s="72"/>
      <c r="DH154" s="73"/>
      <c r="DI154" s="157"/>
      <c r="DJ154" s="157"/>
      <c r="DK154" s="157"/>
      <c r="DL154" s="157"/>
      <c r="DM154" s="157"/>
      <c r="DN154" s="157"/>
      <c r="DO154" s="157"/>
      <c r="DP154" s="157"/>
      <c r="DQ154" s="157"/>
      <c r="DR154" s="72"/>
      <c r="DS154" s="73"/>
      <c r="DT154" s="157"/>
      <c r="DU154" s="157"/>
      <c r="DV154" s="157"/>
      <c r="DW154" s="157"/>
      <c r="DX154" s="157"/>
      <c r="DY154" s="157"/>
      <c r="DZ154" s="157"/>
      <c r="EA154" s="157"/>
      <c r="EB154" s="157"/>
      <c r="EC154" s="72"/>
      <c r="ED154" s="73"/>
      <c r="EE154" s="157"/>
      <c r="EF154" s="157"/>
      <c r="EG154" s="157"/>
      <c r="EH154" s="157"/>
      <c r="EI154" s="157"/>
      <c r="EJ154" s="157"/>
      <c r="EK154" s="157"/>
      <c r="EL154" s="157"/>
      <c r="EM154" s="157"/>
      <c r="EN154" s="72"/>
      <c r="EO154" s="73"/>
      <c r="EP154" s="157"/>
      <c r="EQ154" s="157"/>
      <c r="ER154" s="157"/>
      <c r="ES154" s="157"/>
      <c r="ET154" s="157"/>
      <c r="EU154" s="157"/>
      <c r="EV154" s="157"/>
      <c r="EW154" s="157"/>
      <c r="EX154" s="157"/>
      <c r="EY154" s="72"/>
      <c r="EZ154" s="73"/>
      <c r="FA154" s="157"/>
      <c r="FB154" s="157"/>
      <c r="FC154" s="157"/>
      <c r="FD154" s="157"/>
      <c r="FE154" s="157"/>
      <c r="FF154" s="157"/>
      <c r="FG154" s="157"/>
      <c r="FH154" s="157"/>
      <c r="FI154" s="157"/>
      <c r="FJ154" s="72"/>
      <c r="FK154" s="73"/>
      <c r="FL154" s="157"/>
      <c r="FM154" s="157"/>
      <c r="FN154" s="157"/>
      <c r="FO154" s="157"/>
      <c r="FP154" s="157"/>
      <c r="FQ154" s="157"/>
      <c r="FR154" s="157"/>
      <c r="FS154" s="157"/>
      <c r="FT154" s="157"/>
      <c r="FU154" s="72"/>
      <c r="FV154" s="73"/>
      <c r="FW154" s="157"/>
      <c r="FX154" s="157"/>
      <c r="FY154" s="157"/>
      <c r="FZ154" s="157"/>
      <c r="GA154" s="157"/>
      <c r="GB154" s="157"/>
      <c r="GC154" s="157"/>
      <c r="GD154" s="157"/>
      <c r="GE154" s="157"/>
      <c r="GF154" s="72"/>
      <c r="GG154" s="73"/>
      <c r="GH154" s="157"/>
      <c r="GI154" s="157"/>
      <c r="GJ154" s="157"/>
      <c r="GK154" s="157"/>
      <c r="GL154" s="157"/>
      <c r="GM154" s="157"/>
      <c r="GN154" s="157"/>
      <c r="GO154" s="157"/>
      <c r="GP154" s="157"/>
      <c r="GQ154" s="72"/>
      <c r="GR154" s="73"/>
      <c r="GS154" s="157"/>
      <c r="GT154" s="157"/>
      <c r="GU154" s="157"/>
      <c r="GV154" s="157"/>
      <c r="GW154" s="157"/>
      <c r="GX154" s="157"/>
      <c r="GY154" s="157"/>
      <c r="GZ154" s="157"/>
      <c r="HA154" s="157"/>
      <c r="HB154" s="72"/>
      <c r="HC154" s="73"/>
      <c r="HD154" s="157"/>
      <c r="HE154" s="157"/>
      <c r="HF154" s="157"/>
      <c r="HG154" s="157"/>
      <c r="HH154" s="157"/>
      <c r="HI154" s="157"/>
      <c r="HJ154" s="157"/>
      <c r="HK154" s="157"/>
      <c r="HL154" s="157"/>
      <c r="HM154" s="72"/>
      <c r="HN154" s="73"/>
      <c r="HO154" s="157"/>
      <c r="HP154" s="157"/>
      <c r="HQ154" s="157"/>
      <c r="HR154" s="157"/>
      <c r="HS154" s="157"/>
      <c r="HT154" s="157"/>
      <c r="HU154" s="157"/>
      <c r="HV154" s="157"/>
      <c r="HW154" s="157"/>
      <c r="HX154" s="72"/>
      <c r="HY154" s="73"/>
      <c r="HZ154" s="157"/>
      <c r="IA154" s="157"/>
      <c r="IB154" s="157"/>
      <c r="IC154" s="157"/>
      <c r="ID154" s="157"/>
      <c r="IE154" s="157"/>
      <c r="IF154" s="157"/>
      <c r="IG154" s="157"/>
      <c r="IH154" s="157"/>
      <c r="II154" s="72"/>
      <c r="IJ154" s="73"/>
      <c r="IK154" s="157"/>
      <c r="IL154" s="157"/>
      <c r="IM154" s="157"/>
      <c r="IN154" s="157"/>
      <c r="IO154" s="157"/>
      <c r="IP154" s="157"/>
      <c r="IQ154" s="157"/>
      <c r="IR154" s="157"/>
      <c r="IS154" s="157"/>
      <c r="IT154" s="72"/>
      <c r="IU154" s="73"/>
      <c r="IV154" s="157"/>
      <c r="IW154" s="157"/>
      <c r="IX154" s="157"/>
      <c r="IY154" s="157"/>
      <c r="IZ154" s="157"/>
      <c r="JA154" s="157"/>
      <c r="JB154" s="157"/>
      <c r="JC154" s="157"/>
      <c r="JD154" s="157"/>
      <c r="JE154" s="72"/>
      <c r="JF154" s="73"/>
      <c r="JG154" s="157"/>
      <c r="JH154" s="157"/>
      <c r="JI154" s="157"/>
      <c r="JJ154" s="157"/>
      <c r="JK154" s="157"/>
      <c r="JL154" s="157"/>
      <c r="JM154" s="157"/>
      <c r="JN154" s="157"/>
      <c r="JO154" s="157"/>
      <c r="JP154" s="72"/>
      <c r="JQ154" s="73"/>
      <c r="JR154" s="157"/>
      <c r="JS154" s="157"/>
      <c r="JT154" s="157"/>
      <c r="JU154" s="157"/>
      <c r="JV154" s="157"/>
      <c r="JW154" s="157"/>
      <c r="JX154" s="157"/>
      <c r="JY154" s="157"/>
      <c r="JZ154" s="157"/>
      <c r="KA154" s="72"/>
      <c r="KB154" s="73"/>
      <c r="KC154" s="157"/>
      <c r="KD154" s="157"/>
      <c r="KE154" s="157"/>
      <c r="KF154" s="157"/>
      <c r="KG154" s="157"/>
      <c r="KH154" s="157"/>
      <c r="KI154" s="157"/>
      <c r="KJ154" s="157"/>
      <c r="KK154" s="157"/>
      <c r="KL154" s="72"/>
      <c r="KM154" s="73"/>
      <c r="KN154" s="157"/>
      <c r="KO154" s="157"/>
      <c r="KP154" s="157"/>
      <c r="KQ154" s="157"/>
      <c r="KR154" s="157"/>
      <c r="KS154" s="157"/>
      <c r="KT154" s="157"/>
      <c r="KU154" s="157"/>
      <c r="KV154" s="157"/>
      <c r="KW154" s="72"/>
      <c r="KX154" s="73"/>
      <c r="KY154" s="157"/>
      <c r="KZ154" s="157"/>
      <c r="LA154" s="157"/>
      <c r="LB154" s="157"/>
      <c r="LC154" s="157"/>
      <c r="LD154" s="157"/>
      <c r="LE154" s="157"/>
      <c r="LF154" s="157"/>
      <c r="LG154" s="157"/>
      <c r="LH154" s="72"/>
      <c r="LI154" s="73"/>
      <c r="LJ154" s="157"/>
      <c r="LK154" s="157"/>
      <c r="LL154" s="157"/>
      <c r="LM154" s="157"/>
      <c r="LN154" s="157"/>
      <c r="LO154" s="157"/>
      <c r="LP154" s="157"/>
      <c r="LQ154" s="157"/>
      <c r="LR154" s="157"/>
      <c r="LS154" s="72"/>
      <c r="LT154" s="73"/>
      <c r="LU154" s="157"/>
      <c r="LV154" s="157"/>
      <c r="LW154" s="157"/>
      <c r="LX154" s="157"/>
      <c r="LY154" s="157"/>
      <c r="LZ154" s="157"/>
      <c r="MA154" s="157"/>
      <c r="MB154" s="157"/>
      <c r="MC154" s="157"/>
      <c r="MD154" s="72"/>
      <c r="ME154" s="73"/>
      <c r="MF154" s="157"/>
      <c r="MG154" s="157"/>
      <c r="MH154" s="157"/>
      <c r="MI154" s="157"/>
      <c r="MJ154" s="157"/>
      <c r="MK154" s="157"/>
      <c r="ML154" s="157"/>
      <c r="MM154" s="157"/>
      <c r="MN154" s="157"/>
      <c r="MO154" s="72"/>
      <c r="MP154" s="73"/>
      <c r="MQ154" s="157"/>
      <c r="MR154" s="157"/>
      <c r="MS154" s="157"/>
      <c r="MT154" s="157"/>
      <c r="MU154" s="157"/>
      <c r="MV154" s="157"/>
      <c r="MW154" s="157"/>
      <c r="MX154" s="157"/>
      <c r="MY154" s="157"/>
      <c r="MZ154" s="72"/>
      <c r="NA154" s="73"/>
      <c r="NB154" s="157"/>
      <c r="NC154" s="157"/>
      <c r="ND154" s="157"/>
      <c r="NE154" s="157"/>
      <c r="NF154" s="157"/>
      <c r="NG154" s="157"/>
      <c r="NH154" s="157"/>
      <c r="NI154" s="157"/>
      <c r="NJ154" s="157"/>
      <c r="NK154" s="72"/>
      <c r="NL154" s="73"/>
      <c r="NM154" s="157"/>
      <c r="NN154" s="157"/>
      <c r="NO154" s="157"/>
      <c r="NP154" s="157"/>
      <c r="NQ154" s="157"/>
      <c r="NR154" s="157"/>
      <c r="NS154" s="157"/>
      <c r="NT154" s="157"/>
      <c r="NU154" s="157"/>
      <c r="NV154" s="72"/>
      <c r="NW154" s="73"/>
      <c r="NX154" s="157"/>
      <c r="NY154" s="157"/>
      <c r="NZ154" s="157"/>
      <c r="OA154" s="157"/>
      <c r="OB154" s="157"/>
      <c r="OC154" s="157"/>
      <c r="OD154" s="157"/>
      <c r="OE154" s="157"/>
      <c r="OF154" s="157"/>
      <c r="OG154" s="72"/>
      <c r="OH154" s="73"/>
      <c r="OI154" s="157"/>
      <c r="OJ154" s="157"/>
      <c r="OK154" s="157"/>
      <c r="OL154" s="157"/>
      <c r="OM154" s="157"/>
      <c r="ON154" s="157"/>
      <c r="OO154" s="157"/>
      <c r="OP154" s="157"/>
      <c r="OQ154" s="157"/>
      <c r="OR154" s="72"/>
      <c r="OS154" s="73"/>
      <c r="OT154" s="157"/>
      <c r="OU154" s="157"/>
      <c r="OV154" s="157"/>
      <c r="OW154" s="157"/>
      <c r="OX154" s="157"/>
      <c r="OY154" s="157"/>
      <c r="OZ154" s="157"/>
      <c r="PA154" s="157"/>
      <c r="PB154" s="157"/>
      <c r="PC154" s="72"/>
      <c r="PD154" s="73"/>
      <c r="PE154" s="157"/>
      <c r="PF154" s="157"/>
      <c r="PG154" s="157"/>
      <c r="PH154" s="157"/>
      <c r="PI154" s="157"/>
      <c r="PJ154" s="157"/>
      <c r="PK154" s="157"/>
      <c r="PL154" s="157"/>
      <c r="PM154" s="157"/>
      <c r="PN154" s="72"/>
      <c r="PO154" s="73"/>
      <c r="PP154" s="157"/>
      <c r="PQ154" s="157"/>
      <c r="PR154" s="157"/>
      <c r="PS154" s="157"/>
      <c r="PT154" s="157"/>
      <c r="PU154" s="157"/>
      <c r="PV154" s="157"/>
      <c r="PW154" s="157"/>
      <c r="PX154" s="157"/>
      <c r="PY154" s="72"/>
      <c r="PZ154" s="73"/>
      <c r="QA154" s="157"/>
      <c r="QB154" s="157"/>
      <c r="QC154" s="157"/>
      <c r="QD154" s="157"/>
      <c r="QE154" s="157"/>
      <c r="QF154" s="157"/>
      <c r="QG154" s="157"/>
      <c r="QH154" s="157"/>
      <c r="QI154" s="157"/>
      <c r="QJ154" s="72"/>
      <c r="QK154" s="73"/>
      <c r="QL154" s="157"/>
      <c r="QM154" s="157"/>
      <c r="QN154" s="157"/>
      <c r="QO154" s="157"/>
      <c r="QP154" s="157"/>
      <c r="QQ154" s="157"/>
      <c r="QR154" s="157"/>
      <c r="QS154" s="157"/>
      <c r="QT154" s="157"/>
      <c r="QU154" s="72"/>
      <c r="QV154" s="73"/>
      <c r="QW154" s="157"/>
      <c r="QX154" s="157"/>
      <c r="QY154" s="157"/>
      <c r="QZ154" s="157"/>
      <c r="RA154" s="157"/>
      <c r="RB154" s="157"/>
      <c r="RC154" s="157"/>
      <c r="RD154" s="157"/>
      <c r="RE154" s="157"/>
      <c r="RF154" s="72"/>
      <c r="RG154" s="73"/>
      <c r="RH154" s="157"/>
      <c r="RI154" s="157"/>
      <c r="RJ154" s="157"/>
      <c r="RK154" s="157"/>
      <c r="RL154" s="157"/>
      <c r="RM154" s="157"/>
      <c r="RN154" s="157"/>
      <c r="RO154" s="157"/>
      <c r="RP154" s="157"/>
      <c r="RQ154" s="72"/>
      <c r="RR154" s="73"/>
      <c r="RS154" s="157"/>
      <c r="RT154" s="157"/>
      <c r="RU154" s="157"/>
      <c r="RV154" s="157"/>
      <c r="RW154" s="157"/>
      <c r="RX154" s="157"/>
      <c r="RY154" s="157"/>
      <c r="RZ154" s="157"/>
      <c r="SA154" s="157"/>
      <c r="SB154" s="72"/>
      <c r="SC154" s="73"/>
      <c r="SD154" s="157"/>
      <c r="SE154" s="157"/>
      <c r="SF154" s="157"/>
      <c r="SG154" s="157"/>
      <c r="SH154" s="157"/>
      <c r="SI154" s="157"/>
      <c r="SJ154" s="157"/>
      <c r="SK154" s="157"/>
      <c r="SL154" s="157"/>
      <c r="SM154" s="72"/>
      <c r="SN154" s="73"/>
      <c r="SO154" s="157"/>
      <c r="SP154" s="157"/>
      <c r="SQ154" s="157"/>
      <c r="SR154" s="157"/>
      <c r="SS154" s="157"/>
      <c r="ST154" s="157"/>
      <c r="SU154" s="157"/>
      <c r="SV154" s="157"/>
      <c r="SW154" s="157"/>
      <c r="SX154" s="72"/>
      <c r="SY154" s="73"/>
      <c r="SZ154" s="157"/>
      <c r="TA154" s="157"/>
      <c r="TB154" s="157"/>
      <c r="TC154" s="157"/>
      <c r="TD154" s="157"/>
      <c r="TE154" s="157"/>
      <c r="TF154" s="157"/>
      <c r="TG154" s="157"/>
      <c r="TH154" s="157"/>
      <c r="TI154" s="72"/>
      <c r="TJ154" s="73"/>
      <c r="TK154" s="157"/>
      <c r="TL154" s="157"/>
      <c r="TM154" s="157"/>
      <c r="TN154" s="157"/>
      <c r="TO154" s="157"/>
      <c r="TP154" s="157"/>
      <c r="TQ154" s="157"/>
      <c r="TR154" s="157"/>
      <c r="TS154" s="157"/>
      <c r="TT154" s="72"/>
      <c r="TU154" s="73"/>
      <c r="TV154" s="157"/>
      <c r="TW154" s="157"/>
      <c r="TX154" s="157"/>
      <c r="TY154" s="157"/>
      <c r="TZ154" s="157"/>
      <c r="UA154" s="157"/>
      <c r="UB154" s="157"/>
      <c r="UC154" s="157"/>
      <c r="UD154" s="157"/>
      <c r="UE154" s="72"/>
    </row>
    <row r="155" spans="1:551" x14ac:dyDescent="0.25">
      <c r="A155" s="75"/>
      <c r="B155" s="73"/>
      <c r="C155" s="157"/>
      <c r="D155" s="157"/>
      <c r="E155" s="157"/>
      <c r="F155" s="157"/>
      <c r="G155" s="157"/>
      <c r="H155" s="157"/>
      <c r="I155" s="157"/>
      <c r="J155" s="157"/>
      <c r="K155" s="157"/>
      <c r="L155" s="72"/>
      <c r="M155" s="73"/>
      <c r="N155" s="157"/>
      <c r="O155" s="157"/>
      <c r="P155" s="157"/>
      <c r="Q155" s="157"/>
      <c r="R155" s="157"/>
      <c r="S155" s="157"/>
      <c r="T155" s="157"/>
      <c r="U155" s="157"/>
      <c r="V155" s="157"/>
      <c r="W155" s="72"/>
      <c r="X155" s="73"/>
      <c r="Y155" s="157"/>
      <c r="Z155" s="157"/>
      <c r="AA155" s="157"/>
      <c r="AB155" s="157"/>
      <c r="AC155" s="157"/>
      <c r="AD155" s="157"/>
      <c r="AE155" s="157"/>
      <c r="AF155" s="157"/>
      <c r="AG155" s="157"/>
      <c r="AH155" s="72"/>
      <c r="AI155" s="73"/>
      <c r="AJ155" s="157"/>
      <c r="AK155" s="157"/>
      <c r="AL155" s="157"/>
      <c r="AM155" s="157"/>
      <c r="AN155" s="157"/>
      <c r="AO155" s="157"/>
      <c r="AP155" s="157"/>
      <c r="AQ155" s="157"/>
      <c r="AR155" s="157"/>
      <c r="AS155" s="72"/>
      <c r="AT155" s="73"/>
      <c r="AU155" s="157"/>
      <c r="AV155" s="157"/>
      <c r="AW155" s="157"/>
      <c r="AX155" s="157"/>
      <c r="AY155" s="157"/>
      <c r="AZ155" s="157"/>
      <c r="BA155" s="157"/>
      <c r="BB155" s="157"/>
      <c r="BC155" s="157"/>
      <c r="BD155" s="72"/>
      <c r="BE155" s="73"/>
      <c r="BF155" s="157"/>
      <c r="BG155" s="157"/>
      <c r="BH155" s="157"/>
      <c r="BI155" s="157"/>
      <c r="BJ155" s="157"/>
      <c r="BK155" s="157"/>
      <c r="BL155" s="157"/>
      <c r="BM155" s="157"/>
      <c r="BN155" s="157"/>
      <c r="BO155" s="72"/>
      <c r="BP155" s="73"/>
      <c r="BQ155" s="157"/>
      <c r="BR155" s="157"/>
      <c r="BS155" s="157"/>
      <c r="BT155" s="157"/>
      <c r="BU155" s="157"/>
      <c r="BV155" s="157"/>
      <c r="BW155" s="157"/>
      <c r="BX155" s="157"/>
      <c r="BY155" s="157"/>
      <c r="BZ155" s="72"/>
      <c r="CA155" s="73"/>
      <c r="CB155" s="157"/>
      <c r="CC155" s="157"/>
      <c r="CD155" s="157"/>
      <c r="CE155" s="157"/>
      <c r="CF155" s="157"/>
      <c r="CG155" s="157"/>
      <c r="CH155" s="157"/>
      <c r="CI155" s="157"/>
      <c r="CJ155" s="157"/>
      <c r="CK155" s="72"/>
      <c r="CL155" s="73"/>
      <c r="CM155" s="157"/>
      <c r="CN155" s="157"/>
      <c r="CO155" s="157"/>
      <c r="CP155" s="157"/>
      <c r="CQ155" s="157"/>
      <c r="CR155" s="157"/>
      <c r="CS155" s="157"/>
      <c r="CT155" s="157"/>
      <c r="CU155" s="157"/>
      <c r="CV155" s="72"/>
      <c r="CW155" s="73"/>
      <c r="CX155" s="157"/>
      <c r="CY155" s="157"/>
      <c r="CZ155" s="157"/>
      <c r="DA155" s="157"/>
      <c r="DB155" s="157"/>
      <c r="DC155" s="157"/>
      <c r="DD155" s="157"/>
      <c r="DE155" s="157"/>
      <c r="DF155" s="157"/>
      <c r="DG155" s="72"/>
      <c r="DH155" s="73"/>
      <c r="DI155" s="157"/>
      <c r="DJ155" s="157"/>
      <c r="DK155" s="157"/>
      <c r="DL155" s="157"/>
      <c r="DM155" s="157"/>
      <c r="DN155" s="157"/>
      <c r="DO155" s="157"/>
      <c r="DP155" s="157"/>
      <c r="DQ155" s="157"/>
      <c r="DR155" s="72"/>
      <c r="DS155" s="73"/>
      <c r="DT155" s="157"/>
      <c r="DU155" s="157"/>
      <c r="DV155" s="157"/>
      <c r="DW155" s="157"/>
      <c r="DX155" s="157"/>
      <c r="DY155" s="157"/>
      <c r="DZ155" s="157"/>
      <c r="EA155" s="157"/>
      <c r="EB155" s="157"/>
      <c r="EC155" s="72"/>
      <c r="ED155" s="73"/>
      <c r="EE155" s="157"/>
      <c r="EF155" s="157"/>
      <c r="EG155" s="157"/>
      <c r="EH155" s="157"/>
      <c r="EI155" s="157"/>
      <c r="EJ155" s="157"/>
      <c r="EK155" s="157"/>
      <c r="EL155" s="157"/>
      <c r="EM155" s="157"/>
      <c r="EN155" s="72"/>
      <c r="EO155" s="73"/>
      <c r="EP155" s="157"/>
      <c r="EQ155" s="157"/>
      <c r="ER155" s="157"/>
      <c r="ES155" s="157"/>
      <c r="ET155" s="157"/>
      <c r="EU155" s="157"/>
      <c r="EV155" s="157"/>
      <c r="EW155" s="157"/>
      <c r="EX155" s="157"/>
      <c r="EY155" s="72"/>
      <c r="EZ155" s="73"/>
      <c r="FA155" s="157"/>
      <c r="FB155" s="157"/>
      <c r="FC155" s="157"/>
      <c r="FD155" s="157"/>
      <c r="FE155" s="157"/>
      <c r="FF155" s="157"/>
      <c r="FG155" s="157"/>
      <c r="FH155" s="157"/>
      <c r="FI155" s="157"/>
      <c r="FJ155" s="72"/>
      <c r="FK155" s="73"/>
      <c r="FL155" s="157"/>
      <c r="FM155" s="157"/>
      <c r="FN155" s="157"/>
      <c r="FO155" s="157"/>
      <c r="FP155" s="157"/>
      <c r="FQ155" s="157"/>
      <c r="FR155" s="157"/>
      <c r="FS155" s="157"/>
      <c r="FT155" s="157"/>
      <c r="FU155" s="72"/>
      <c r="FV155" s="73"/>
      <c r="FW155" s="157"/>
      <c r="FX155" s="157"/>
      <c r="FY155" s="157"/>
      <c r="FZ155" s="157"/>
      <c r="GA155" s="157"/>
      <c r="GB155" s="157"/>
      <c r="GC155" s="157"/>
      <c r="GD155" s="157"/>
      <c r="GE155" s="157"/>
      <c r="GF155" s="72"/>
      <c r="GG155" s="73"/>
      <c r="GH155" s="157"/>
      <c r="GI155" s="157"/>
      <c r="GJ155" s="157"/>
      <c r="GK155" s="157"/>
      <c r="GL155" s="157"/>
      <c r="GM155" s="157"/>
      <c r="GN155" s="157"/>
      <c r="GO155" s="157"/>
      <c r="GP155" s="157"/>
      <c r="GQ155" s="72"/>
      <c r="GR155" s="73"/>
      <c r="GS155" s="157"/>
      <c r="GT155" s="157"/>
      <c r="GU155" s="157"/>
      <c r="GV155" s="157"/>
      <c r="GW155" s="157"/>
      <c r="GX155" s="157"/>
      <c r="GY155" s="157"/>
      <c r="GZ155" s="157"/>
      <c r="HA155" s="157"/>
      <c r="HB155" s="72"/>
      <c r="HC155" s="73"/>
      <c r="HD155" s="157"/>
      <c r="HE155" s="157"/>
      <c r="HF155" s="157"/>
      <c r="HG155" s="157"/>
      <c r="HH155" s="157"/>
      <c r="HI155" s="157"/>
      <c r="HJ155" s="157"/>
      <c r="HK155" s="157"/>
      <c r="HL155" s="157"/>
      <c r="HM155" s="72"/>
      <c r="HN155" s="73"/>
      <c r="HO155" s="157"/>
      <c r="HP155" s="157"/>
      <c r="HQ155" s="157"/>
      <c r="HR155" s="157"/>
      <c r="HS155" s="157"/>
      <c r="HT155" s="157"/>
      <c r="HU155" s="157"/>
      <c r="HV155" s="157"/>
      <c r="HW155" s="157"/>
      <c r="HX155" s="72"/>
      <c r="HY155" s="73"/>
      <c r="HZ155" s="157"/>
      <c r="IA155" s="157"/>
      <c r="IB155" s="157"/>
      <c r="IC155" s="157"/>
      <c r="ID155" s="157"/>
      <c r="IE155" s="157"/>
      <c r="IF155" s="157"/>
      <c r="IG155" s="157"/>
      <c r="IH155" s="157"/>
      <c r="II155" s="72"/>
      <c r="IJ155" s="73"/>
      <c r="IK155" s="157"/>
      <c r="IL155" s="157"/>
      <c r="IM155" s="157"/>
      <c r="IN155" s="157"/>
      <c r="IO155" s="157"/>
      <c r="IP155" s="157"/>
      <c r="IQ155" s="157"/>
      <c r="IR155" s="157"/>
      <c r="IS155" s="157"/>
      <c r="IT155" s="72"/>
      <c r="IU155" s="73"/>
      <c r="IV155" s="157"/>
      <c r="IW155" s="157"/>
      <c r="IX155" s="157"/>
      <c r="IY155" s="157"/>
      <c r="IZ155" s="157"/>
      <c r="JA155" s="157"/>
      <c r="JB155" s="157"/>
      <c r="JC155" s="157"/>
      <c r="JD155" s="157"/>
      <c r="JE155" s="72"/>
      <c r="JF155" s="73"/>
      <c r="JG155" s="157"/>
      <c r="JH155" s="157"/>
      <c r="JI155" s="157"/>
      <c r="JJ155" s="157"/>
      <c r="JK155" s="157"/>
      <c r="JL155" s="157"/>
      <c r="JM155" s="157"/>
      <c r="JN155" s="157"/>
      <c r="JO155" s="157"/>
      <c r="JP155" s="72"/>
      <c r="JQ155" s="73"/>
      <c r="JR155" s="157"/>
      <c r="JS155" s="157"/>
      <c r="JT155" s="157"/>
      <c r="JU155" s="157"/>
      <c r="JV155" s="157"/>
      <c r="JW155" s="157"/>
      <c r="JX155" s="157"/>
      <c r="JY155" s="157"/>
      <c r="JZ155" s="157"/>
      <c r="KA155" s="72"/>
      <c r="KB155" s="73"/>
      <c r="KC155" s="157"/>
      <c r="KD155" s="157"/>
      <c r="KE155" s="157"/>
      <c r="KF155" s="157"/>
      <c r="KG155" s="157"/>
      <c r="KH155" s="157"/>
      <c r="KI155" s="157"/>
      <c r="KJ155" s="157"/>
      <c r="KK155" s="157"/>
      <c r="KL155" s="72"/>
      <c r="KM155" s="73"/>
      <c r="KN155" s="157"/>
      <c r="KO155" s="157"/>
      <c r="KP155" s="157"/>
      <c r="KQ155" s="157"/>
      <c r="KR155" s="157"/>
      <c r="KS155" s="157"/>
      <c r="KT155" s="157"/>
      <c r="KU155" s="157"/>
      <c r="KV155" s="157"/>
      <c r="KW155" s="72"/>
      <c r="KX155" s="73"/>
      <c r="KY155" s="157"/>
      <c r="KZ155" s="157"/>
      <c r="LA155" s="157"/>
      <c r="LB155" s="157"/>
      <c r="LC155" s="157"/>
      <c r="LD155" s="157"/>
      <c r="LE155" s="157"/>
      <c r="LF155" s="157"/>
      <c r="LG155" s="157"/>
      <c r="LH155" s="72"/>
      <c r="LI155" s="73"/>
      <c r="LJ155" s="157"/>
      <c r="LK155" s="157"/>
      <c r="LL155" s="157"/>
      <c r="LM155" s="157"/>
      <c r="LN155" s="157"/>
      <c r="LO155" s="157"/>
      <c r="LP155" s="157"/>
      <c r="LQ155" s="157"/>
      <c r="LR155" s="157"/>
      <c r="LS155" s="72"/>
      <c r="LT155" s="73"/>
      <c r="LU155" s="157"/>
      <c r="LV155" s="157"/>
      <c r="LW155" s="157"/>
      <c r="LX155" s="157"/>
      <c r="LY155" s="157"/>
      <c r="LZ155" s="157"/>
      <c r="MA155" s="157"/>
      <c r="MB155" s="157"/>
      <c r="MC155" s="157"/>
      <c r="MD155" s="72"/>
      <c r="ME155" s="73"/>
      <c r="MF155" s="157"/>
      <c r="MG155" s="157"/>
      <c r="MH155" s="157"/>
      <c r="MI155" s="157"/>
      <c r="MJ155" s="157"/>
      <c r="MK155" s="157"/>
      <c r="ML155" s="157"/>
      <c r="MM155" s="157"/>
      <c r="MN155" s="157"/>
      <c r="MO155" s="72"/>
      <c r="MP155" s="73"/>
      <c r="MQ155" s="157"/>
      <c r="MR155" s="157"/>
      <c r="MS155" s="157"/>
      <c r="MT155" s="157"/>
      <c r="MU155" s="157"/>
      <c r="MV155" s="157"/>
      <c r="MW155" s="157"/>
      <c r="MX155" s="157"/>
      <c r="MY155" s="157"/>
      <c r="MZ155" s="72"/>
      <c r="NA155" s="73"/>
      <c r="NB155" s="157"/>
      <c r="NC155" s="157"/>
      <c r="ND155" s="157"/>
      <c r="NE155" s="157"/>
      <c r="NF155" s="157"/>
      <c r="NG155" s="157"/>
      <c r="NH155" s="157"/>
      <c r="NI155" s="157"/>
      <c r="NJ155" s="157"/>
      <c r="NK155" s="72"/>
      <c r="NL155" s="73"/>
      <c r="NM155" s="157"/>
      <c r="NN155" s="157"/>
      <c r="NO155" s="157"/>
      <c r="NP155" s="157"/>
      <c r="NQ155" s="157"/>
      <c r="NR155" s="157"/>
      <c r="NS155" s="157"/>
      <c r="NT155" s="157"/>
      <c r="NU155" s="157"/>
      <c r="NV155" s="72"/>
      <c r="NW155" s="73"/>
      <c r="NX155" s="157"/>
      <c r="NY155" s="157"/>
      <c r="NZ155" s="157"/>
      <c r="OA155" s="157"/>
      <c r="OB155" s="157"/>
      <c r="OC155" s="157"/>
      <c r="OD155" s="157"/>
      <c r="OE155" s="157"/>
      <c r="OF155" s="157"/>
      <c r="OG155" s="72"/>
      <c r="OH155" s="73"/>
      <c r="OI155" s="157"/>
      <c r="OJ155" s="157"/>
      <c r="OK155" s="157"/>
      <c r="OL155" s="157"/>
      <c r="OM155" s="157"/>
      <c r="ON155" s="157"/>
      <c r="OO155" s="157"/>
      <c r="OP155" s="157"/>
      <c r="OQ155" s="157"/>
      <c r="OR155" s="72"/>
      <c r="OS155" s="73"/>
      <c r="OT155" s="157"/>
      <c r="OU155" s="157"/>
      <c r="OV155" s="157"/>
      <c r="OW155" s="157"/>
      <c r="OX155" s="157"/>
      <c r="OY155" s="157"/>
      <c r="OZ155" s="157"/>
      <c r="PA155" s="157"/>
      <c r="PB155" s="157"/>
      <c r="PC155" s="72"/>
      <c r="PD155" s="73"/>
      <c r="PE155" s="157"/>
      <c r="PF155" s="157"/>
      <c r="PG155" s="157"/>
      <c r="PH155" s="157"/>
      <c r="PI155" s="157"/>
      <c r="PJ155" s="157"/>
      <c r="PK155" s="157"/>
      <c r="PL155" s="157"/>
      <c r="PM155" s="157"/>
      <c r="PN155" s="72"/>
      <c r="PO155" s="73"/>
      <c r="PP155" s="157"/>
      <c r="PQ155" s="157"/>
      <c r="PR155" s="157"/>
      <c r="PS155" s="157"/>
      <c r="PT155" s="157"/>
      <c r="PU155" s="157"/>
      <c r="PV155" s="157"/>
      <c r="PW155" s="157"/>
      <c r="PX155" s="157"/>
      <c r="PY155" s="72"/>
      <c r="PZ155" s="73"/>
      <c r="QA155" s="157"/>
      <c r="QB155" s="157"/>
      <c r="QC155" s="157"/>
      <c r="QD155" s="157"/>
      <c r="QE155" s="157"/>
      <c r="QF155" s="157"/>
      <c r="QG155" s="157"/>
      <c r="QH155" s="157"/>
      <c r="QI155" s="157"/>
      <c r="QJ155" s="72"/>
      <c r="QK155" s="73"/>
      <c r="QL155" s="157"/>
      <c r="QM155" s="157"/>
      <c r="QN155" s="157"/>
      <c r="QO155" s="157"/>
      <c r="QP155" s="157"/>
      <c r="QQ155" s="157"/>
      <c r="QR155" s="157"/>
      <c r="QS155" s="157"/>
      <c r="QT155" s="157"/>
      <c r="QU155" s="72"/>
      <c r="QV155" s="73"/>
      <c r="QW155" s="157"/>
      <c r="QX155" s="157"/>
      <c r="QY155" s="157"/>
      <c r="QZ155" s="157"/>
      <c r="RA155" s="157"/>
      <c r="RB155" s="157"/>
      <c r="RC155" s="157"/>
      <c r="RD155" s="157"/>
      <c r="RE155" s="157"/>
      <c r="RF155" s="72"/>
      <c r="RG155" s="73"/>
      <c r="RH155" s="157"/>
      <c r="RI155" s="157"/>
      <c r="RJ155" s="157"/>
      <c r="RK155" s="157"/>
      <c r="RL155" s="157"/>
      <c r="RM155" s="157"/>
      <c r="RN155" s="157"/>
      <c r="RO155" s="157"/>
      <c r="RP155" s="157"/>
      <c r="RQ155" s="72"/>
      <c r="RR155" s="73"/>
      <c r="RS155" s="157"/>
      <c r="RT155" s="157"/>
      <c r="RU155" s="157"/>
      <c r="RV155" s="157"/>
      <c r="RW155" s="157"/>
      <c r="RX155" s="157"/>
      <c r="RY155" s="157"/>
      <c r="RZ155" s="157"/>
      <c r="SA155" s="157"/>
      <c r="SB155" s="72"/>
      <c r="SC155" s="73"/>
      <c r="SD155" s="157"/>
      <c r="SE155" s="157"/>
      <c r="SF155" s="157"/>
      <c r="SG155" s="157"/>
      <c r="SH155" s="157"/>
      <c r="SI155" s="157"/>
      <c r="SJ155" s="157"/>
      <c r="SK155" s="157"/>
      <c r="SL155" s="157"/>
      <c r="SM155" s="72"/>
      <c r="SN155" s="73"/>
      <c r="SO155" s="157"/>
      <c r="SP155" s="157"/>
      <c r="SQ155" s="157"/>
      <c r="SR155" s="157"/>
      <c r="SS155" s="157"/>
      <c r="ST155" s="157"/>
      <c r="SU155" s="157"/>
      <c r="SV155" s="157"/>
      <c r="SW155" s="157"/>
      <c r="SX155" s="72"/>
      <c r="SY155" s="73"/>
      <c r="SZ155" s="157"/>
      <c r="TA155" s="157"/>
      <c r="TB155" s="157"/>
      <c r="TC155" s="157"/>
      <c r="TD155" s="157"/>
      <c r="TE155" s="157"/>
      <c r="TF155" s="157"/>
      <c r="TG155" s="157"/>
      <c r="TH155" s="157"/>
      <c r="TI155" s="72"/>
      <c r="TJ155" s="73"/>
      <c r="TK155" s="157"/>
      <c r="TL155" s="157"/>
      <c r="TM155" s="157"/>
      <c r="TN155" s="157"/>
      <c r="TO155" s="157"/>
      <c r="TP155" s="157"/>
      <c r="TQ155" s="157"/>
      <c r="TR155" s="157"/>
      <c r="TS155" s="157"/>
      <c r="TT155" s="72"/>
      <c r="TU155" s="73"/>
      <c r="TV155" s="157"/>
      <c r="TW155" s="157"/>
      <c r="TX155" s="157"/>
      <c r="TY155" s="157"/>
      <c r="TZ155" s="157"/>
      <c r="UA155" s="157"/>
      <c r="UB155" s="157"/>
      <c r="UC155" s="157"/>
      <c r="UD155" s="157"/>
      <c r="UE155" s="72"/>
    </row>
    <row r="156" spans="1:551" x14ac:dyDescent="0.25">
      <c r="A156" s="75"/>
      <c r="B156" s="73"/>
      <c r="C156" s="157"/>
      <c r="D156" s="157"/>
      <c r="E156" s="157"/>
      <c r="F156" s="157"/>
      <c r="G156" s="157"/>
      <c r="H156" s="157"/>
      <c r="I156" s="157"/>
      <c r="J156" s="157"/>
      <c r="K156" s="157"/>
      <c r="L156" s="72"/>
      <c r="M156" s="73"/>
      <c r="N156" s="157"/>
      <c r="O156" s="157"/>
      <c r="P156" s="157"/>
      <c r="Q156" s="157"/>
      <c r="R156" s="157"/>
      <c r="S156" s="157"/>
      <c r="T156" s="157"/>
      <c r="U156" s="157"/>
      <c r="V156" s="157"/>
      <c r="W156" s="72"/>
      <c r="X156" s="73"/>
      <c r="Y156" s="157"/>
      <c r="Z156" s="157"/>
      <c r="AA156" s="157"/>
      <c r="AB156" s="157"/>
      <c r="AC156" s="157"/>
      <c r="AD156" s="157"/>
      <c r="AE156" s="157"/>
      <c r="AF156" s="157"/>
      <c r="AG156" s="157"/>
      <c r="AH156" s="72"/>
      <c r="AI156" s="73"/>
      <c r="AJ156" s="157"/>
      <c r="AK156" s="157"/>
      <c r="AL156" s="157"/>
      <c r="AM156" s="157"/>
      <c r="AN156" s="157"/>
      <c r="AO156" s="157"/>
      <c r="AP156" s="157"/>
      <c r="AQ156" s="157"/>
      <c r="AR156" s="157"/>
      <c r="AS156" s="72"/>
      <c r="AT156" s="73"/>
      <c r="AU156" s="157"/>
      <c r="AV156" s="157"/>
      <c r="AW156" s="157"/>
      <c r="AX156" s="157"/>
      <c r="AY156" s="157"/>
      <c r="AZ156" s="157"/>
      <c r="BA156" s="157"/>
      <c r="BB156" s="157"/>
      <c r="BC156" s="157"/>
      <c r="BD156" s="72"/>
      <c r="BE156" s="73"/>
      <c r="BF156" s="157"/>
      <c r="BG156" s="157"/>
      <c r="BH156" s="157"/>
      <c r="BI156" s="157"/>
      <c r="BJ156" s="157"/>
      <c r="BK156" s="157"/>
      <c r="BL156" s="157"/>
      <c r="BM156" s="157"/>
      <c r="BN156" s="157"/>
      <c r="BO156" s="72"/>
      <c r="BP156" s="73"/>
      <c r="BQ156" s="157"/>
      <c r="BR156" s="157"/>
      <c r="BS156" s="157"/>
      <c r="BT156" s="157"/>
      <c r="BU156" s="157"/>
      <c r="BV156" s="157"/>
      <c r="BW156" s="157"/>
      <c r="BX156" s="157"/>
      <c r="BY156" s="157"/>
      <c r="BZ156" s="72"/>
      <c r="CA156" s="73"/>
      <c r="CB156" s="157"/>
      <c r="CC156" s="157"/>
      <c r="CD156" s="157"/>
      <c r="CE156" s="157"/>
      <c r="CF156" s="157"/>
      <c r="CG156" s="157"/>
      <c r="CH156" s="157"/>
      <c r="CI156" s="157"/>
      <c r="CJ156" s="157"/>
      <c r="CK156" s="72"/>
      <c r="CL156" s="73"/>
      <c r="CM156" s="157"/>
      <c r="CN156" s="157"/>
      <c r="CO156" s="157"/>
      <c r="CP156" s="157"/>
      <c r="CQ156" s="157"/>
      <c r="CR156" s="157"/>
      <c r="CS156" s="157"/>
      <c r="CT156" s="157"/>
      <c r="CU156" s="157"/>
      <c r="CV156" s="72"/>
      <c r="CW156" s="73"/>
      <c r="CX156" s="157"/>
      <c r="CY156" s="157"/>
      <c r="CZ156" s="157"/>
      <c r="DA156" s="157"/>
      <c r="DB156" s="157"/>
      <c r="DC156" s="157"/>
      <c r="DD156" s="157"/>
      <c r="DE156" s="157"/>
      <c r="DF156" s="157"/>
      <c r="DG156" s="72"/>
      <c r="DH156" s="73"/>
      <c r="DI156" s="157"/>
      <c r="DJ156" s="157"/>
      <c r="DK156" s="157"/>
      <c r="DL156" s="157"/>
      <c r="DM156" s="157"/>
      <c r="DN156" s="157"/>
      <c r="DO156" s="157"/>
      <c r="DP156" s="157"/>
      <c r="DQ156" s="157"/>
      <c r="DR156" s="72"/>
      <c r="DS156" s="73"/>
      <c r="DT156" s="157"/>
      <c r="DU156" s="157"/>
      <c r="DV156" s="157"/>
      <c r="DW156" s="157"/>
      <c r="DX156" s="157"/>
      <c r="DY156" s="157"/>
      <c r="DZ156" s="157"/>
      <c r="EA156" s="157"/>
      <c r="EB156" s="157"/>
      <c r="EC156" s="72"/>
      <c r="ED156" s="73"/>
      <c r="EE156" s="157"/>
      <c r="EF156" s="157"/>
      <c r="EG156" s="157"/>
      <c r="EH156" s="157"/>
      <c r="EI156" s="157"/>
      <c r="EJ156" s="157"/>
      <c r="EK156" s="157"/>
      <c r="EL156" s="157"/>
      <c r="EM156" s="157"/>
      <c r="EN156" s="72"/>
      <c r="EO156" s="73"/>
      <c r="EP156" s="157"/>
      <c r="EQ156" s="157"/>
      <c r="ER156" s="157"/>
      <c r="ES156" s="157"/>
      <c r="ET156" s="157"/>
      <c r="EU156" s="157"/>
      <c r="EV156" s="157"/>
      <c r="EW156" s="157"/>
      <c r="EX156" s="157"/>
      <c r="EY156" s="72"/>
      <c r="EZ156" s="73"/>
      <c r="FA156" s="157"/>
      <c r="FB156" s="157"/>
      <c r="FC156" s="157"/>
      <c r="FD156" s="157"/>
      <c r="FE156" s="157"/>
      <c r="FF156" s="157"/>
      <c r="FG156" s="157"/>
      <c r="FH156" s="157"/>
      <c r="FI156" s="157"/>
      <c r="FJ156" s="72"/>
      <c r="FK156" s="73"/>
      <c r="FL156" s="157"/>
      <c r="FM156" s="157"/>
      <c r="FN156" s="157"/>
      <c r="FO156" s="157"/>
      <c r="FP156" s="157"/>
      <c r="FQ156" s="157"/>
      <c r="FR156" s="157"/>
      <c r="FS156" s="157"/>
      <c r="FT156" s="157"/>
      <c r="FU156" s="72"/>
      <c r="FV156" s="73"/>
      <c r="FW156" s="157"/>
      <c r="FX156" s="157"/>
      <c r="FY156" s="157"/>
      <c r="FZ156" s="157"/>
      <c r="GA156" s="157"/>
      <c r="GB156" s="157"/>
      <c r="GC156" s="157"/>
      <c r="GD156" s="157"/>
      <c r="GE156" s="157"/>
      <c r="GF156" s="72"/>
      <c r="GG156" s="73"/>
      <c r="GH156" s="157"/>
      <c r="GI156" s="157"/>
      <c r="GJ156" s="157"/>
      <c r="GK156" s="157"/>
      <c r="GL156" s="157"/>
      <c r="GM156" s="157"/>
      <c r="GN156" s="157"/>
      <c r="GO156" s="157"/>
      <c r="GP156" s="157"/>
      <c r="GQ156" s="72"/>
      <c r="GR156" s="73"/>
      <c r="GS156" s="157"/>
      <c r="GT156" s="157"/>
      <c r="GU156" s="157"/>
      <c r="GV156" s="157"/>
      <c r="GW156" s="157"/>
      <c r="GX156" s="157"/>
      <c r="GY156" s="157"/>
      <c r="GZ156" s="157"/>
      <c r="HA156" s="157"/>
      <c r="HB156" s="72"/>
      <c r="HC156" s="73"/>
      <c r="HD156" s="157"/>
      <c r="HE156" s="157"/>
      <c r="HF156" s="157"/>
      <c r="HG156" s="157"/>
      <c r="HH156" s="157"/>
      <c r="HI156" s="157"/>
      <c r="HJ156" s="157"/>
      <c r="HK156" s="157"/>
      <c r="HL156" s="157"/>
      <c r="HM156" s="72"/>
      <c r="HN156" s="73"/>
      <c r="HO156" s="157"/>
      <c r="HP156" s="157"/>
      <c r="HQ156" s="157"/>
      <c r="HR156" s="157"/>
      <c r="HS156" s="157"/>
      <c r="HT156" s="157"/>
      <c r="HU156" s="157"/>
      <c r="HV156" s="157"/>
      <c r="HW156" s="157"/>
      <c r="HX156" s="72"/>
      <c r="HY156" s="73"/>
      <c r="HZ156" s="157"/>
      <c r="IA156" s="157"/>
      <c r="IB156" s="157"/>
      <c r="IC156" s="157"/>
      <c r="ID156" s="157"/>
      <c r="IE156" s="157"/>
      <c r="IF156" s="157"/>
      <c r="IG156" s="157"/>
      <c r="IH156" s="157"/>
      <c r="II156" s="72"/>
      <c r="IJ156" s="73"/>
      <c r="IK156" s="157"/>
      <c r="IL156" s="157"/>
      <c r="IM156" s="157"/>
      <c r="IN156" s="157"/>
      <c r="IO156" s="157"/>
      <c r="IP156" s="157"/>
      <c r="IQ156" s="157"/>
      <c r="IR156" s="157"/>
      <c r="IS156" s="157"/>
      <c r="IT156" s="72"/>
      <c r="IU156" s="73"/>
      <c r="IV156" s="157"/>
      <c r="IW156" s="157"/>
      <c r="IX156" s="157"/>
      <c r="IY156" s="157"/>
      <c r="IZ156" s="157"/>
      <c r="JA156" s="157"/>
      <c r="JB156" s="157"/>
      <c r="JC156" s="157"/>
      <c r="JD156" s="157"/>
      <c r="JE156" s="72"/>
      <c r="JF156" s="73"/>
      <c r="JG156" s="157"/>
      <c r="JH156" s="157"/>
      <c r="JI156" s="157"/>
      <c r="JJ156" s="157"/>
      <c r="JK156" s="157"/>
      <c r="JL156" s="157"/>
      <c r="JM156" s="157"/>
      <c r="JN156" s="157"/>
      <c r="JO156" s="157"/>
      <c r="JP156" s="72"/>
      <c r="JQ156" s="73"/>
      <c r="JR156" s="157"/>
      <c r="JS156" s="157"/>
      <c r="JT156" s="157"/>
      <c r="JU156" s="157"/>
      <c r="JV156" s="157"/>
      <c r="JW156" s="157"/>
      <c r="JX156" s="157"/>
      <c r="JY156" s="157"/>
      <c r="JZ156" s="157"/>
      <c r="KA156" s="72"/>
      <c r="KB156" s="73"/>
      <c r="KC156" s="157"/>
      <c r="KD156" s="157"/>
      <c r="KE156" s="157"/>
      <c r="KF156" s="157"/>
      <c r="KG156" s="157"/>
      <c r="KH156" s="157"/>
      <c r="KI156" s="157"/>
      <c r="KJ156" s="157"/>
      <c r="KK156" s="157"/>
      <c r="KL156" s="72"/>
      <c r="KM156" s="73"/>
      <c r="KN156" s="157"/>
      <c r="KO156" s="157"/>
      <c r="KP156" s="157"/>
      <c r="KQ156" s="157"/>
      <c r="KR156" s="157"/>
      <c r="KS156" s="157"/>
      <c r="KT156" s="157"/>
      <c r="KU156" s="157"/>
      <c r="KV156" s="157"/>
      <c r="KW156" s="72"/>
      <c r="KX156" s="73"/>
      <c r="KY156" s="157"/>
      <c r="KZ156" s="157"/>
      <c r="LA156" s="157"/>
      <c r="LB156" s="157"/>
      <c r="LC156" s="157"/>
      <c r="LD156" s="157"/>
      <c r="LE156" s="157"/>
      <c r="LF156" s="157"/>
      <c r="LG156" s="157"/>
      <c r="LH156" s="72"/>
      <c r="LI156" s="73"/>
      <c r="LJ156" s="157"/>
      <c r="LK156" s="157"/>
      <c r="LL156" s="157"/>
      <c r="LM156" s="157"/>
      <c r="LN156" s="157"/>
      <c r="LO156" s="157"/>
      <c r="LP156" s="157"/>
      <c r="LQ156" s="157"/>
      <c r="LR156" s="157"/>
      <c r="LS156" s="72"/>
      <c r="LT156" s="73"/>
      <c r="LU156" s="157"/>
      <c r="LV156" s="157"/>
      <c r="LW156" s="157"/>
      <c r="LX156" s="157"/>
      <c r="LY156" s="157"/>
      <c r="LZ156" s="157"/>
      <c r="MA156" s="157"/>
      <c r="MB156" s="157"/>
      <c r="MC156" s="157"/>
      <c r="MD156" s="72"/>
      <c r="ME156" s="73"/>
      <c r="MF156" s="157"/>
      <c r="MG156" s="157"/>
      <c r="MH156" s="157"/>
      <c r="MI156" s="157"/>
      <c r="MJ156" s="157"/>
      <c r="MK156" s="157"/>
      <c r="ML156" s="157"/>
      <c r="MM156" s="157"/>
      <c r="MN156" s="157"/>
      <c r="MO156" s="72"/>
      <c r="MP156" s="73"/>
      <c r="MQ156" s="157"/>
      <c r="MR156" s="157"/>
      <c r="MS156" s="157"/>
      <c r="MT156" s="157"/>
      <c r="MU156" s="157"/>
      <c r="MV156" s="157"/>
      <c r="MW156" s="157"/>
      <c r="MX156" s="157"/>
      <c r="MY156" s="157"/>
      <c r="MZ156" s="72"/>
      <c r="NA156" s="73"/>
      <c r="NB156" s="157"/>
      <c r="NC156" s="157"/>
      <c r="ND156" s="157"/>
      <c r="NE156" s="157"/>
      <c r="NF156" s="157"/>
      <c r="NG156" s="157"/>
      <c r="NH156" s="157"/>
      <c r="NI156" s="157"/>
      <c r="NJ156" s="157"/>
      <c r="NK156" s="72"/>
      <c r="NL156" s="73"/>
      <c r="NM156" s="157"/>
      <c r="NN156" s="157"/>
      <c r="NO156" s="157"/>
      <c r="NP156" s="157"/>
      <c r="NQ156" s="157"/>
      <c r="NR156" s="157"/>
      <c r="NS156" s="157"/>
      <c r="NT156" s="157"/>
      <c r="NU156" s="157"/>
      <c r="NV156" s="72"/>
      <c r="NW156" s="73"/>
      <c r="NX156" s="157"/>
      <c r="NY156" s="157"/>
      <c r="NZ156" s="157"/>
      <c r="OA156" s="157"/>
      <c r="OB156" s="157"/>
      <c r="OC156" s="157"/>
      <c r="OD156" s="157"/>
      <c r="OE156" s="157"/>
      <c r="OF156" s="157"/>
      <c r="OG156" s="72"/>
      <c r="OH156" s="73"/>
      <c r="OI156" s="157"/>
      <c r="OJ156" s="157"/>
      <c r="OK156" s="157"/>
      <c r="OL156" s="157"/>
      <c r="OM156" s="157"/>
      <c r="ON156" s="157"/>
      <c r="OO156" s="157"/>
      <c r="OP156" s="157"/>
      <c r="OQ156" s="157"/>
      <c r="OR156" s="72"/>
      <c r="OS156" s="73"/>
      <c r="OT156" s="157"/>
      <c r="OU156" s="157"/>
      <c r="OV156" s="157"/>
      <c r="OW156" s="157"/>
      <c r="OX156" s="157"/>
      <c r="OY156" s="157"/>
      <c r="OZ156" s="157"/>
      <c r="PA156" s="157"/>
      <c r="PB156" s="157"/>
      <c r="PC156" s="72"/>
      <c r="PD156" s="73"/>
      <c r="PE156" s="157"/>
      <c r="PF156" s="157"/>
      <c r="PG156" s="157"/>
      <c r="PH156" s="157"/>
      <c r="PI156" s="157"/>
      <c r="PJ156" s="157"/>
      <c r="PK156" s="157"/>
      <c r="PL156" s="157"/>
      <c r="PM156" s="157"/>
      <c r="PN156" s="72"/>
      <c r="PO156" s="73"/>
      <c r="PP156" s="157"/>
      <c r="PQ156" s="157"/>
      <c r="PR156" s="157"/>
      <c r="PS156" s="157"/>
      <c r="PT156" s="157"/>
      <c r="PU156" s="157"/>
      <c r="PV156" s="157"/>
      <c r="PW156" s="157"/>
      <c r="PX156" s="157"/>
      <c r="PY156" s="72"/>
      <c r="PZ156" s="73"/>
      <c r="QA156" s="157"/>
      <c r="QB156" s="157"/>
      <c r="QC156" s="157"/>
      <c r="QD156" s="157"/>
      <c r="QE156" s="157"/>
      <c r="QF156" s="157"/>
      <c r="QG156" s="157"/>
      <c r="QH156" s="157"/>
      <c r="QI156" s="157"/>
      <c r="QJ156" s="72"/>
      <c r="QK156" s="73"/>
      <c r="QL156" s="157"/>
      <c r="QM156" s="157"/>
      <c r="QN156" s="157"/>
      <c r="QO156" s="157"/>
      <c r="QP156" s="157"/>
      <c r="QQ156" s="157"/>
      <c r="QR156" s="157"/>
      <c r="QS156" s="157"/>
      <c r="QT156" s="157"/>
      <c r="QU156" s="72"/>
      <c r="QV156" s="73"/>
      <c r="QW156" s="157"/>
      <c r="QX156" s="157"/>
      <c r="QY156" s="157"/>
      <c r="QZ156" s="157"/>
      <c r="RA156" s="157"/>
      <c r="RB156" s="157"/>
      <c r="RC156" s="157"/>
      <c r="RD156" s="157"/>
      <c r="RE156" s="157"/>
      <c r="RF156" s="72"/>
      <c r="RG156" s="73"/>
      <c r="RH156" s="157"/>
      <c r="RI156" s="157"/>
      <c r="RJ156" s="157"/>
      <c r="RK156" s="157"/>
      <c r="RL156" s="157"/>
      <c r="RM156" s="157"/>
      <c r="RN156" s="157"/>
      <c r="RO156" s="157"/>
      <c r="RP156" s="157"/>
      <c r="RQ156" s="72"/>
      <c r="RR156" s="73"/>
      <c r="RS156" s="157"/>
      <c r="RT156" s="157"/>
      <c r="RU156" s="157"/>
      <c r="RV156" s="157"/>
      <c r="RW156" s="157"/>
      <c r="RX156" s="157"/>
      <c r="RY156" s="157"/>
      <c r="RZ156" s="157"/>
      <c r="SA156" s="157"/>
      <c r="SB156" s="72"/>
      <c r="SC156" s="73"/>
      <c r="SD156" s="157"/>
      <c r="SE156" s="157"/>
      <c r="SF156" s="157"/>
      <c r="SG156" s="157"/>
      <c r="SH156" s="157"/>
      <c r="SI156" s="157"/>
      <c r="SJ156" s="157"/>
      <c r="SK156" s="157"/>
      <c r="SL156" s="157"/>
      <c r="SM156" s="72"/>
      <c r="SN156" s="73"/>
      <c r="SO156" s="157"/>
      <c r="SP156" s="157"/>
      <c r="SQ156" s="157"/>
      <c r="SR156" s="157"/>
      <c r="SS156" s="157"/>
      <c r="ST156" s="157"/>
      <c r="SU156" s="157"/>
      <c r="SV156" s="157"/>
      <c r="SW156" s="157"/>
      <c r="SX156" s="72"/>
      <c r="SY156" s="73"/>
      <c r="SZ156" s="157"/>
      <c r="TA156" s="157"/>
      <c r="TB156" s="157"/>
      <c r="TC156" s="157"/>
      <c r="TD156" s="157"/>
      <c r="TE156" s="157"/>
      <c r="TF156" s="157"/>
      <c r="TG156" s="157"/>
      <c r="TH156" s="157"/>
      <c r="TI156" s="72"/>
      <c r="TJ156" s="73"/>
      <c r="TK156" s="157"/>
      <c r="TL156" s="157"/>
      <c r="TM156" s="157"/>
      <c r="TN156" s="157"/>
      <c r="TO156" s="157"/>
      <c r="TP156" s="157"/>
      <c r="TQ156" s="157"/>
      <c r="TR156" s="157"/>
      <c r="TS156" s="157"/>
      <c r="TT156" s="72"/>
      <c r="TU156" s="73"/>
      <c r="TV156" s="157"/>
      <c r="TW156" s="157"/>
      <c r="TX156" s="157"/>
      <c r="TY156" s="157"/>
      <c r="TZ156" s="157"/>
      <c r="UA156" s="157"/>
      <c r="UB156" s="157"/>
      <c r="UC156" s="157"/>
      <c r="UD156" s="157"/>
      <c r="UE156" s="72"/>
    </row>
    <row r="157" spans="1:551" x14ac:dyDescent="0.25">
      <c r="A157" s="75"/>
      <c r="B157" s="73"/>
      <c r="C157" s="157"/>
      <c r="D157" s="157"/>
      <c r="E157" s="157"/>
      <c r="F157" s="157"/>
      <c r="G157" s="157"/>
      <c r="H157" s="157"/>
      <c r="I157" s="157"/>
      <c r="J157" s="157"/>
      <c r="K157" s="157"/>
      <c r="L157" s="72"/>
      <c r="M157" s="73"/>
      <c r="N157" s="157"/>
      <c r="O157" s="157"/>
      <c r="P157" s="157"/>
      <c r="Q157" s="157"/>
      <c r="R157" s="157"/>
      <c r="S157" s="157"/>
      <c r="T157" s="157"/>
      <c r="U157" s="157"/>
      <c r="V157" s="157"/>
      <c r="W157" s="72"/>
      <c r="X157" s="73"/>
      <c r="Y157" s="157"/>
      <c r="Z157" s="157"/>
      <c r="AA157" s="157"/>
      <c r="AB157" s="157"/>
      <c r="AC157" s="157"/>
      <c r="AD157" s="157"/>
      <c r="AE157" s="157"/>
      <c r="AF157" s="157"/>
      <c r="AG157" s="157"/>
      <c r="AH157" s="72"/>
      <c r="AI157" s="73"/>
      <c r="AJ157" s="157"/>
      <c r="AK157" s="157"/>
      <c r="AL157" s="157"/>
      <c r="AM157" s="157"/>
      <c r="AN157" s="157"/>
      <c r="AO157" s="157"/>
      <c r="AP157" s="157"/>
      <c r="AQ157" s="157"/>
      <c r="AR157" s="157"/>
      <c r="AS157" s="72"/>
      <c r="AT157" s="73"/>
      <c r="AU157" s="157"/>
      <c r="AV157" s="157"/>
      <c r="AW157" s="157"/>
      <c r="AX157" s="157"/>
      <c r="AY157" s="157"/>
      <c r="AZ157" s="157"/>
      <c r="BA157" s="157"/>
      <c r="BB157" s="157"/>
      <c r="BC157" s="157"/>
      <c r="BD157" s="72"/>
      <c r="BE157" s="73"/>
      <c r="BF157" s="157"/>
      <c r="BG157" s="157"/>
      <c r="BH157" s="157"/>
      <c r="BI157" s="157"/>
      <c r="BJ157" s="157"/>
      <c r="BK157" s="157"/>
      <c r="BL157" s="157"/>
      <c r="BM157" s="157"/>
      <c r="BN157" s="157"/>
      <c r="BO157" s="72"/>
      <c r="BP157" s="73"/>
      <c r="BQ157" s="157"/>
      <c r="BR157" s="157"/>
      <c r="BS157" s="157"/>
      <c r="BT157" s="157"/>
      <c r="BU157" s="157"/>
      <c r="BV157" s="157"/>
      <c r="BW157" s="157"/>
      <c r="BX157" s="157"/>
      <c r="BY157" s="157"/>
      <c r="BZ157" s="72"/>
      <c r="CA157" s="73"/>
      <c r="CB157" s="157"/>
      <c r="CC157" s="157"/>
      <c r="CD157" s="157"/>
      <c r="CE157" s="157"/>
      <c r="CF157" s="157"/>
      <c r="CG157" s="157"/>
      <c r="CH157" s="157"/>
      <c r="CI157" s="157"/>
      <c r="CJ157" s="157"/>
      <c r="CK157" s="72"/>
      <c r="CL157" s="73"/>
      <c r="CM157" s="157"/>
      <c r="CN157" s="157"/>
      <c r="CO157" s="157"/>
      <c r="CP157" s="157"/>
      <c r="CQ157" s="157"/>
      <c r="CR157" s="157"/>
      <c r="CS157" s="157"/>
      <c r="CT157" s="157"/>
      <c r="CU157" s="157"/>
      <c r="CV157" s="72"/>
      <c r="CW157" s="73"/>
      <c r="CX157" s="157"/>
      <c r="CY157" s="157"/>
      <c r="CZ157" s="157"/>
      <c r="DA157" s="157"/>
      <c r="DB157" s="157"/>
      <c r="DC157" s="157"/>
      <c r="DD157" s="157"/>
      <c r="DE157" s="157"/>
      <c r="DF157" s="157"/>
      <c r="DG157" s="72"/>
      <c r="DH157" s="73"/>
      <c r="DI157" s="157"/>
      <c r="DJ157" s="157"/>
      <c r="DK157" s="157"/>
      <c r="DL157" s="157"/>
      <c r="DM157" s="157"/>
      <c r="DN157" s="157"/>
      <c r="DO157" s="157"/>
      <c r="DP157" s="157"/>
      <c r="DQ157" s="157"/>
      <c r="DR157" s="72"/>
      <c r="DS157" s="73"/>
      <c r="DT157" s="157"/>
      <c r="DU157" s="157"/>
      <c r="DV157" s="157"/>
      <c r="DW157" s="157"/>
      <c r="DX157" s="157"/>
      <c r="DY157" s="157"/>
      <c r="DZ157" s="157"/>
      <c r="EA157" s="157"/>
      <c r="EB157" s="157"/>
      <c r="EC157" s="72"/>
      <c r="ED157" s="73"/>
      <c r="EE157" s="157"/>
      <c r="EF157" s="157"/>
      <c r="EG157" s="157"/>
      <c r="EH157" s="157"/>
      <c r="EI157" s="157"/>
      <c r="EJ157" s="157"/>
      <c r="EK157" s="157"/>
      <c r="EL157" s="157"/>
      <c r="EM157" s="157"/>
      <c r="EN157" s="72"/>
      <c r="EO157" s="73"/>
      <c r="EP157" s="157"/>
      <c r="EQ157" s="157"/>
      <c r="ER157" s="157"/>
      <c r="ES157" s="157"/>
      <c r="ET157" s="157"/>
      <c r="EU157" s="157"/>
      <c r="EV157" s="157"/>
      <c r="EW157" s="157"/>
      <c r="EX157" s="157"/>
      <c r="EY157" s="72"/>
      <c r="EZ157" s="73"/>
      <c r="FA157" s="157"/>
      <c r="FB157" s="157"/>
      <c r="FC157" s="157"/>
      <c r="FD157" s="157"/>
      <c r="FE157" s="157"/>
      <c r="FF157" s="157"/>
      <c r="FG157" s="157"/>
      <c r="FH157" s="157"/>
      <c r="FI157" s="157"/>
      <c r="FJ157" s="72"/>
      <c r="FK157" s="73"/>
      <c r="FL157" s="157"/>
      <c r="FM157" s="157"/>
      <c r="FN157" s="157"/>
      <c r="FO157" s="157"/>
      <c r="FP157" s="157"/>
      <c r="FQ157" s="157"/>
      <c r="FR157" s="157"/>
      <c r="FS157" s="157"/>
      <c r="FT157" s="157"/>
      <c r="FU157" s="72"/>
      <c r="FV157" s="73"/>
      <c r="FW157" s="157"/>
      <c r="FX157" s="157"/>
      <c r="FY157" s="157"/>
      <c r="FZ157" s="157"/>
      <c r="GA157" s="157"/>
      <c r="GB157" s="157"/>
      <c r="GC157" s="157"/>
      <c r="GD157" s="157"/>
      <c r="GE157" s="157"/>
      <c r="GF157" s="72"/>
      <c r="GG157" s="73"/>
      <c r="GH157" s="157"/>
      <c r="GI157" s="157"/>
      <c r="GJ157" s="157"/>
      <c r="GK157" s="157"/>
      <c r="GL157" s="157"/>
      <c r="GM157" s="157"/>
      <c r="GN157" s="157"/>
      <c r="GO157" s="157"/>
      <c r="GP157" s="157"/>
      <c r="GQ157" s="72"/>
      <c r="GR157" s="73"/>
      <c r="GS157" s="157"/>
      <c r="GT157" s="157"/>
      <c r="GU157" s="157"/>
      <c r="GV157" s="157"/>
      <c r="GW157" s="157"/>
      <c r="GX157" s="157"/>
      <c r="GY157" s="157"/>
      <c r="GZ157" s="157"/>
      <c r="HA157" s="157"/>
      <c r="HB157" s="72"/>
      <c r="HC157" s="73"/>
      <c r="HD157" s="157"/>
      <c r="HE157" s="157"/>
      <c r="HF157" s="157"/>
      <c r="HG157" s="157"/>
      <c r="HH157" s="157"/>
      <c r="HI157" s="157"/>
      <c r="HJ157" s="157"/>
      <c r="HK157" s="157"/>
      <c r="HL157" s="157"/>
      <c r="HM157" s="72"/>
      <c r="HN157" s="73"/>
      <c r="HO157" s="157"/>
      <c r="HP157" s="157"/>
      <c r="HQ157" s="157"/>
      <c r="HR157" s="157"/>
      <c r="HS157" s="157"/>
      <c r="HT157" s="157"/>
      <c r="HU157" s="157"/>
      <c r="HV157" s="157"/>
      <c r="HW157" s="157"/>
      <c r="HX157" s="72"/>
      <c r="HY157" s="73"/>
      <c r="HZ157" s="157"/>
      <c r="IA157" s="157"/>
      <c r="IB157" s="157"/>
      <c r="IC157" s="157"/>
      <c r="ID157" s="157"/>
      <c r="IE157" s="157"/>
      <c r="IF157" s="157"/>
      <c r="IG157" s="157"/>
      <c r="IH157" s="157"/>
      <c r="II157" s="72"/>
      <c r="IJ157" s="73"/>
      <c r="IK157" s="157"/>
      <c r="IL157" s="157"/>
      <c r="IM157" s="157"/>
      <c r="IN157" s="157"/>
      <c r="IO157" s="157"/>
      <c r="IP157" s="157"/>
      <c r="IQ157" s="157"/>
      <c r="IR157" s="157"/>
      <c r="IS157" s="157"/>
      <c r="IT157" s="72"/>
      <c r="IU157" s="73"/>
      <c r="IV157" s="157"/>
      <c r="IW157" s="157"/>
      <c r="IX157" s="157"/>
      <c r="IY157" s="157"/>
      <c r="IZ157" s="157"/>
      <c r="JA157" s="157"/>
      <c r="JB157" s="157"/>
      <c r="JC157" s="157"/>
      <c r="JD157" s="157"/>
      <c r="JE157" s="72"/>
      <c r="JF157" s="73"/>
      <c r="JG157" s="157"/>
      <c r="JH157" s="157"/>
      <c r="JI157" s="157"/>
      <c r="JJ157" s="157"/>
      <c r="JK157" s="157"/>
      <c r="JL157" s="157"/>
      <c r="JM157" s="157"/>
      <c r="JN157" s="157"/>
      <c r="JO157" s="157"/>
      <c r="JP157" s="72"/>
      <c r="JQ157" s="73"/>
      <c r="JR157" s="157"/>
      <c r="JS157" s="157"/>
      <c r="JT157" s="157"/>
      <c r="JU157" s="157"/>
      <c r="JV157" s="157"/>
      <c r="JW157" s="157"/>
      <c r="JX157" s="157"/>
      <c r="JY157" s="157"/>
      <c r="JZ157" s="157"/>
      <c r="KA157" s="72"/>
      <c r="KB157" s="73"/>
      <c r="KC157" s="157"/>
      <c r="KD157" s="157"/>
      <c r="KE157" s="157"/>
      <c r="KF157" s="157"/>
      <c r="KG157" s="157"/>
      <c r="KH157" s="157"/>
      <c r="KI157" s="157"/>
      <c r="KJ157" s="157"/>
      <c r="KK157" s="157"/>
      <c r="KL157" s="72"/>
      <c r="KM157" s="73"/>
      <c r="KN157" s="157"/>
      <c r="KO157" s="157"/>
      <c r="KP157" s="157"/>
      <c r="KQ157" s="157"/>
      <c r="KR157" s="157"/>
      <c r="KS157" s="157"/>
      <c r="KT157" s="157"/>
      <c r="KU157" s="157"/>
      <c r="KV157" s="157"/>
      <c r="KW157" s="72"/>
      <c r="KX157" s="73"/>
      <c r="KY157" s="157"/>
      <c r="KZ157" s="157"/>
      <c r="LA157" s="157"/>
      <c r="LB157" s="157"/>
      <c r="LC157" s="157"/>
      <c r="LD157" s="157"/>
      <c r="LE157" s="157"/>
      <c r="LF157" s="157"/>
      <c r="LG157" s="157"/>
      <c r="LH157" s="72"/>
      <c r="LI157" s="73"/>
      <c r="LJ157" s="157"/>
      <c r="LK157" s="157"/>
      <c r="LL157" s="157"/>
      <c r="LM157" s="157"/>
      <c r="LN157" s="157"/>
      <c r="LO157" s="157"/>
      <c r="LP157" s="157"/>
      <c r="LQ157" s="157"/>
      <c r="LR157" s="157"/>
      <c r="LS157" s="72"/>
      <c r="LT157" s="73"/>
      <c r="LU157" s="157"/>
      <c r="LV157" s="157"/>
      <c r="LW157" s="157"/>
      <c r="LX157" s="157"/>
      <c r="LY157" s="157"/>
      <c r="LZ157" s="157"/>
      <c r="MA157" s="157"/>
      <c r="MB157" s="157"/>
      <c r="MC157" s="157"/>
      <c r="MD157" s="72"/>
      <c r="ME157" s="73"/>
      <c r="MF157" s="157"/>
      <c r="MG157" s="157"/>
      <c r="MH157" s="157"/>
      <c r="MI157" s="157"/>
      <c r="MJ157" s="157"/>
      <c r="MK157" s="157"/>
      <c r="ML157" s="157"/>
      <c r="MM157" s="157"/>
      <c r="MN157" s="157"/>
      <c r="MO157" s="72"/>
      <c r="MP157" s="73"/>
      <c r="MQ157" s="157"/>
      <c r="MR157" s="157"/>
      <c r="MS157" s="157"/>
      <c r="MT157" s="157"/>
      <c r="MU157" s="157"/>
      <c r="MV157" s="157"/>
      <c r="MW157" s="157"/>
      <c r="MX157" s="157"/>
      <c r="MY157" s="157"/>
      <c r="MZ157" s="72"/>
      <c r="NA157" s="73"/>
      <c r="NB157" s="157"/>
      <c r="NC157" s="157"/>
      <c r="ND157" s="157"/>
      <c r="NE157" s="157"/>
      <c r="NF157" s="157"/>
      <c r="NG157" s="157"/>
      <c r="NH157" s="157"/>
      <c r="NI157" s="157"/>
      <c r="NJ157" s="157"/>
      <c r="NK157" s="72"/>
      <c r="NL157" s="73"/>
      <c r="NM157" s="157"/>
      <c r="NN157" s="157"/>
      <c r="NO157" s="157"/>
      <c r="NP157" s="157"/>
      <c r="NQ157" s="157"/>
      <c r="NR157" s="157"/>
      <c r="NS157" s="157"/>
      <c r="NT157" s="157"/>
      <c r="NU157" s="157"/>
      <c r="NV157" s="72"/>
      <c r="NW157" s="73"/>
      <c r="NX157" s="157"/>
      <c r="NY157" s="157"/>
      <c r="NZ157" s="157"/>
      <c r="OA157" s="157"/>
      <c r="OB157" s="157"/>
      <c r="OC157" s="157"/>
      <c r="OD157" s="157"/>
      <c r="OE157" s="157"/>
      <c r="OF157" s="157"/>
      <c r="OG157" s="72"/>
      <c r="OH157" s="73"/>
      <c r="OI157" s="157"/>
      <c r="OJ157" s="157"/>
      <c r="OK157" s="157"/>
      <c r="OL157" s="157"/>
      <c r="OM157" s="157"/>
      <c r="ON157" s="157"/>
      <c r="OO157" s="157"/>
      <c r="OP157" s="157"/>
      <c r="OQ157" s="157"/>
      <c r="OR157" s="72"/>
      <c r="OS157" s="73"/>
      <c r="OT157" s="157"/>
      <c r="OU157" s="157"/>
      <c r="OV157" s="157"/>
      <c r="OW157" s="157"/>
      <c r="OX157" s="157"/>
      <c r="OY157" s="157"/>
      <c r="OZ157" s="157"/>
      <c r="PA157" s="157"/>
      <c r="PB157" s="157"/>
      <c r="PC157" s="72"/>
      <c r="PD157" s="73"/>
      <c r="PE157" s="157"/>
      <c r="PF157" s="157"/>
      <c r="PG157" s="157"/>
      <c r="PH157" s="157"/>
      <c r="PI157" s="157"/>
      <c r="PJ157" s="157"/>
      <c r="PK157" s="157"/>
      <c r="PL157" s="157"/>
      <c r="PM157" s="157"/>
      <c r="PN157" s="72"/>
      <c r="PO157" s="73"/>
      <c r="PP157" s="157"/>
      <c r="PQ157" s="157"/>
      <c r="PR157" s="157"/>
      <c r="PS157" s="157"/>
      <c r="PT157" s="157"/>
      <c r="PU157" s="157"/>
      <c r="PV157" s="157"/>
      <c r="PW157" s="157"/>
      <c r="PX157" s="157"/>
      <c r="PY157" s="72"/>
      <c r="PZ157" s="73"/>
      <c r="QA157" s="157"/>
      <c r="QB157" s="157"/>
      <c r="QC157" s="157"/>
      <c r="QD157" s="157"/>
      <c r="QE157" s="157"/>
      <c r="QF157" s="157"/>
      <c r="QG157" s="157"/>
      <c r="QH157" s="157"/>
      <c r="QI157" s="157"/>
      <c r="QJ157" s="72"/>
      <c r="QK157" s="73"/>
      <c r="QL157" s="157"/>
      <c r="QM157" s="157"/>
      <c r="QN157" s="157"/>
      <c r="QO157" s="157"/>
      <c r="QP157" s="157"/>
      <c r="QQ157" s="157"/>
      <c r="QR157" s="157"/>
      <c r="QS157" s="157"/>
      <c r="QT157" s="157"/>
      <c r="QU157" s="72"/>
      <c r="QV157" s="73"/>
      <c r="QW157" s="157"/>
      <c r="QX157" s="157"/>
      <c r="QY157" s="157"/>
      <c r="QZ157" s="157"/>
      <c r="RA157" s="157"/>
      <c r="RB157" s="157"/>
      <c r="RC157" s="157"/>
      <c r="RD157" s="157"/>
      <c r="RE157" s="157"/>
      <c r="RF157" s="72"/>
      <c r="RG157" s="73"/>
      <c r="RH157" s="157"/>
      <c r="RI157" s="157"/>
      <c r="RJ157" s="157"/>
      <c r="RK157" s="157"/>
      <c r="RL157" s="157"/>
      <c r="RM157" s="157"/>
      <c r="RN157" s="157"/>
      <c r="RO157" s="157"/>
      <c r="RP157" s="157"/>
      <c r="RQ157" s="72"/>
      <c r="RR157" s="73"/>
      <c r="RS157" s="157"/>
      <c r="RT157" s="157"/>
      <c r="RU157" s="157"/>
      <c r="RV157" s="157"/>
      <c r="RW157" s="157"/>
      <c r="RX157" s="157"/>
      <c r="RY157" s="157"/>
      <c r="RZ157" s="157"/>
      <c r="SA157" s="157"/>
      <c r="SB157" s="72"/>
      <c r="SC157" s="73"/>
      <c r="SD157" s="157"/>
      <c r="SE157" s="157"/>
      <c r="SF157" s="157"/>
      <c r="SG157" s="157"/>
      <c r="SH157" s="157"/>
      <c r="SI157" s="157"/>
      <c r="SJ157" s="157"/>
      <c r="SK157" s="157"/>
      <c r="SL157" s="157"/>
      <c r="SM157" s="72"/>
      <c r="SN157" s="73"/>
      <c r="SO157" s="157"/>
      <c r="SP157" s="157"/>
      <c r="SQ157" s="157"/>
      <c r="SR157" s="157"/>
      <c r="SS157" s="157"/>
      <c r="ST157" s="157"/>
      <c r="SU157" s="157"/>
      <c r="SV157" s="157"/>
      <c r="SW157" s="157"/>
      <c r="SX157" s="72"/>
      <c r="SY157" s="73"/>
      <c r="SZ157" s="157"/>
      <c r="TA157" s="157"/>
      <c r="TB157" s="157"/>
      <c r="TC157" s="157"/>
      <c r="TD157" s="157"/>
      <c r="TE157" s="157"/>
      <c r="TF157" s="157"/>
      <c r="TG157" s="157"/>
      <c r="TH157" s="157"/>
      <c r="TI157" s="72"/>
      <c r="TJ157" s="73"/>
      <c r="TK157" s="157"/>
      <c r="TL157" s="157"/>
      <c r="TM157" s="157"/>
      <c r="TN157" s="157"/>
      <c r="TO157" s="157"/>
      <c r="TP157" s="157"/>
      <c r="TQ157" s="157"/>
      <c r="TR157" s="157"/>
      <c r="TS157" s="157"/>
      <c r="TT157" s="72"/>
      <c r="TU157" s="73"/>
      <c r="TV157" s="157"/>
      <c r="TW157" s="157"/>
      <c r="TX157" s="157"/>
      <c r="TY157" s="157"/>
      <c r="TZ157" s="157"/>
      <c r="UA157" s="157"/>
      <c r="UB157" s="157"/>
      <c r="UC157" s="157"/>
      <c r="UD157" s="157"/>
      <c r="UE157" s="72"/>
    </row>
    <row r="158" spans="1:551" x14ac:dyDescent="0.25">
      <c r="A158" s="75"/>
      <c r="B158" s="73"/>
      <c r="C158" s="104"/>
      <c r="D158" s="104"/>
      <c r="E158" s="104"/>
      <c r="F158" s="104"/>
      <c r="G158" s="104"/>
      <c r="H158" s="104"/>
      <c r="I158" s="104"/>
      <c r="J158" s="104"/>
      <c r="K158" s="104"/>
      <c r="L158" s="72"/>
      <c r="M158" s="73"/>
      <c r="N158" s="104"/>
      <c r="O158" s="104"/>
      <c r="P158" s="104"/>
      <c r="Q158" s="104"/>
      <c r="R158" s="104"/>
      <c r="S158" s="104"/>
      <c r="T158" s="104"/>
      <c r="U158" s="104"/>
      <c r="V158" s="104"/>
      <c r="W158" s="72"/>
      <c r="X158" s="73"/>
      <c r="Y158" s="104"/>
      <c r="Z158" s="104"/>
      <c r="AA158" s="104"/>
      <c r="AB158" s="104"/>
      <c r="AC158" s="104"/>
      <c r="AD158" s="104"/>
      <c r="AE158" s="104"/>
      <c r="AF158" s="104"/>
      <c r="AG158" s="104"/>
      <c r="AH158" s="72"/>
      <c r="AI158" s="73"/>
      <c r="AJ158" s="104"/>
      <c r="AK158" s="104"/>
      <c r="AL158" s="104"/>
      <c r="AM158" s="104"/>
      <c r="AN158" s="104"/>
      <c r="AO158" s="104"/>
      <c r="AP158" s="104"/>
      <c r="AQ158" s="104"/>
      <c r="AR158" s="104"/>
      <c r="AS158" s="72"/>
      <c r="AT158" s="73"/>
      <c r="AU158" s="104"/>
      <c r="AV158" s="104"/>
      <c r="AW158" s="104"/>
      <c r="AX158" s="104"/>
      <c r="AY158" s="104"/>
      <c r="AZ158" s="104"/>
      <c r="BA158" s="104"/>
      <c r="BB158" s="104"/>
      <c r="BC158" s="104"/>
      <c r="BD158" s="72"/>
      <c r="BE158" s="73"/>
      <c r="BF158" s="104"/>
      <c r="BG158" s="104"/>
      <c r="BH158" s="104"/>
      <c r="BI158" s="104"/>
      <c r="BJ158" s="104"/>
      <c r="BK158" s="104"/>
      <c r="BL158" s="104"/>
      <c r="BM158" s="104"/>
      <c r="BN158" s="104"/>
      <c r="BO158" s="72"/>
      <c r="BP158" s="73"/>
      <c r="BQ158" s="104"/>
      <c r="BR158" s="104"/>
      <c r="BS158" s="104"/>
      <c r="BT158" s="104"/>
      <c r="BU158" s="104"/>
      <c r="BV158" s="104"/>
      <c r="BW158" s="104"/>
      <c r="BX158" s="104"/>
      <c r="BY158" s="104"/>
      <c r="BZ158" s="72"/>
      <c r="CA158" s="73"/>
      <c r="CB158" s="104"/>
      <c r="CC158" s="104"/>
      <c r="CD158" s="104"/>
      <c r="CE158" s="104"/>
      <c r="CF158" s="104"/>
      <c r="CG158" s="104"/>
      <c r="CH158" s="104"/>
      <c r="CI158" s="104"/>
      <c r="CJ158" s="104"/>
      <c r="CK158" s="72"/>
      <c r="CL158" s="73"/>
      <c r="CM158" s="104"/>
      <c r="CN158" s="104"/>
      <c r="CO158" s="104"/>
      <c r="CP158" s="104"/>
      <c r="CQ158" s="104"/>
      <c r="CR158" s="104"/>
      <c r="CS158" s="104"/>
      <c r="CT158" s="104"/>
      <c r="CU158" s="104"/>
      <c r="CV158" s="72"/>
      <c r="CW158" s="73"/>
      <c r="CX158" s="104"/>
      <c r="CY158" s="104"/>
      <c r="CZ158" s="104"/>
      <c r="DA158" s="104"/>
      <c r="DB158" s="104"/>
      <c r="DC158" s="104"/>
      <c r="DD158" s="104"/>
      <c r="DE158" s="104"/>
      <c r="DF158" s="104"/>
      <c r="DG158" s="72"/>
      <c r="DH158" s="73"/>
      <c r="DI158" s="104"/>
      <c r="DJ158" s="104"/>
      <c r="DK158" s="104"/>
      <c r="DL158" s="104"/>
      <c r="DM158" s="104"/>
      <c r="DN158" s="104"/>
      <c r="DO158" s="104"/>
      <c r="DP158" s="104"/>
      <c r="DQ158" s="104"/>
      <c r="DR158" s="72"/>
      <c r="DS158" s="73"/>
      <c r="DT158" s="104"/>
      <c r="DU158" s="104"/>
      <c r="DV158" s="104"/>
      <c r="DW158" s="104"/>
      <c r="DX158" s="104"/>
      <c r="DY158" s="104"/>
      <c r="DZ158" s="104"/>
      <c r="EA158" s="104"/>
      <c r="EB158" s="104"/>
      <c r="EC158" s="72"/>
      <c r="ED158" s="73"/>
      <c r="EE158" s="104"/>
      <c r="EF158" s="104"/>
      <c r="EG158" s="104"/>
      <c r="EH158" s="104"/>
      <c r="EI158" s="104"/>
      <c r="EJ158" s="104"/>
      <c r="EK158" s="104"/>
      <c r="EL158" s="104"/>
      <c r="EM158" s="104"/>
      <c r="EN158" s="72"/>
      <c r="EO158" s="73"/>
      <c r="EP158" s="104"/>
      <c r="EQ158" s="104"/>
      <c r="ER158" s="104"/>
      <c r="ES158" s="104"/>
      <c r="ET158" s="104"/>
      <c r="EU158" s="104"/>
      <c r="EV158" s="104"/>
      <c r="EW158" s="104"/>
      <c r="EX158" s="104"/>
      <c r="EY158" s="72"/>
      <c r="EZ158" s="73"/>
      <c r="FA158" s="104"/>
      <c r="FB158" s="104"/>
      <c r="FC158" s="104"/>
      <c r="FD158" s="104"/>
      <c r="FE158" s="104"/>
      <c r="FF158" s="104"/>
      <c r="FG158" s="104"/>
      <c r="FH158" s="104"/>
      <c r="FI158" s="104"/>
      <c r="FJ158" s="72"/>
      <c r="FK158" s="73"/>
      <c r="FL158" s="104"/>
      <c r="FM158" s="104"/>
      <c r="FN158" s="104"/>
      <c r="FO158" s="104"/>
      <c r="FP158" s="104"/>
      <c r="FQ158" s="104"/>
      <c r="FR158" s="104"/>
      <c r="FS158" s="104"/>
      <c r="FT158" s="104"/>
      <c r="FU158" s="72"/>
      <c r="FV158" s="73"/>
      <c r="FW158" s="104"/>
      <c r="FX158" s="104"/>
      <c r="FY158" s="104"/>
      <c r="FZ158" s="104"/>
      <c r="GA158" s="104"/>
      <c r="GB158" s="104"/>
      <c r="GC158" s="104"/>
      <c r="GD158" s="104"/>
      <c r="GE158" s="104"/>
      <c r="GF158" s="72"/>
      <c r="GG158" s="73"/>
      <c r="GH158" s="104"/>
      <c r="GI158" s="104"/>
      <c r="GJ158" s="104"/>
      <c r="GK158" s="104"/>
      <c r="GL158" s="104"/>
      <c r="GM158" s="104"/>
      <c r="GN158" s="104"/>
      <c r="GO158" s="104"/>
      <c r="GP158" s="104"/>
      <c r="GQ158" s="72"/>
      <c r="GR158" s="73"/>
      <c r="GS158" s="104"/>
      <c r="GT158" s="104"/>
      <c r="GU158" s="104"/>
      <c r="GV158" s="104"/>
      <c r="GW158" s="104"/>
      <c r="GX158" s="104"/>
      <c r="GY158" s="104"/>
      <c r="GZ158" s="104"/>
      <c r="HA158" s="104"/>
      <c r="HB158" s="72"/>
      <c r="HC158" s="73"/>
      <c r="HD158" s="104"/>
      <c r="HE158" s="104"/>
      <c r="HF158" s="104"/>
      <c r="HG158" s="104"/>
      <c r="HH158" s="104"/>
      <c r="HI158" s="104"/>
      <c r="HJ158" s="104"/>
      <c r="HK158" s="104"/>
      <c r="HL158" s="104"/>
      <c r="HM158" s="72"/>
      <c r="HN158" s="73"/>
      <c r="HO158" s="104"/>
      <c r="HP158" s="104"/>
      <c r="HQ158" s="104"/>
      <c r="HR158" s="104"/>
      <c r="HS158" s="104"/>
      <c r="HT158" s="104"/>
      <c r="HU158" s="104"/>
      <c r="HV158" s="104"/>
      <c r="HW158" s="104"/>
      <c r="HX158" s="72"/>
      <c r="HY158" s="73"/>
      <c r="HZ158" s="104"/>
      <c r="IA158" s="104"/>
      <c r="IB158" s="104"/>
      <c r="IC158" s="104"/>
      <c r="ID158" s="104"/>
      <c r="IE158" s="104"/>
      <c r="IF158" s="104"/>
      <c r="IG158" s="104"/>
      <c r="IH158" s="104"/>
      <c r="II158" s="72"/>
      <c r="IJ158" s="73"/>
      <c r="IK158" s="104"/>
      <c r="IL158" s="104"/>
      <c r="IM158" s="104"/>
      <c r="IN158" s="104"/>
      <c r="IO158" s="104"/>
      <c r="IP158" s="104"/>
      <c r="IQ158" s="104"/>
      <c r="IR158" s="104"/>
      <c r="IS158" s="104"/>
      <c r="IT158" s="72"/>
      <c r="IU158" s="73"/>
      <c r="IV158" s="104"/>
      <c r="IW158" s="104"/>
      <c r="IX158" s="104"/>
      <c r="IY158" s="104"/>
      <c r="IZ158" s="104"/>
      <c r="JA158" s="104"/>
      <c r="JB158" s="104"/>
      <c r="JC158" s="104"/>
      <c r="JD158" s="104"/>
      <c r="JE158" s="72"/>
      <c r="JF158" s="73"/>
      <c r="JG158" s="104"/>
      <c r="JH158" s="104"/>
      <c r="JI158" s="104"/>
      <c r="JJ158" s="104"/>
      <c r="JK158" s="104"/>
      <c r="JL158" s="104"/>
      <c r="JM158" s="104"/>
      <c r="JN158" s="104"/>
      <c r="JO158" s="104"/>
      <c r="JP158" s="72"/>
      <c r="JQ158" s="73"/>
      <c r="JR158" s="104"/>
      <c r="JS158" s="104"/>
      <c r="JT158" s="104"/>
      <c r="JU158" s="104"/>
      <c r="JV158" s="104"/>
      <c r="JW158" s="104"/>
      <c r="JX158" s="104"/>
      <c r="JY158" s="104"/>
      <c r="JZ158" s="104"/>
      <c r="KA158" s="72"/>
      <c r="KB158" s="73"/>
      <c r="KC158" s="104"/>
      <c r="KD158" s="104"/>
      <c r="KE158" s="104"/>
      <c r="KF158" s="104"/>
      <c r="KG158" s="104"/>
      <c r="KH158" s="104"/>
      <c r="KI158" s="104"/>
      <c r="KJ158" s="104"/>
      <c r="KK158" s="104"/>
      <c r="KL158" s="72"/>
      <c r="KM158" s="73"/>
      <c r="KN158" s="104"/>
      <c r="KO158" s="104"/>
      <c r="KP158" s="104"/>
      <c r="KQ158" s="104"/>
      <c r="KR158" s="104"/>
      <c r="KS158" s="104"/>
      <c r="KT158" s="104"/>
      <c r="KU158" s="104"/>
      <c r="KV158" s="104"/>
      <c r="KW158" s="72"/>
      <c r="KX158" s="73"/>
      <c r="KY158" s="104"/>
      <c r="KZ158" s="104"/>
      <c r="LA158" s="104"/>
      <c r="LB158" s="104"/>
      <c r="LC158" s="104"/>
      <c r="LD158" s="104"/>
      <c r="LE158" s="104"/>
      <c r="LF158" s="104"/>
      <c r="LG158" s="104"/>
      <c r="LH158" s="72"/>
      <c r="LI158" s="73"/>
      <c r="LJ158" s="104"/>
      <c r="LK158" s="104"/>
      <c r="LL158" s="104"/>
      <c r="LM158" s="104"/>
      <c r="LN158" s="104"/>
      <c r="LO158" s="104"/>
      <c r="LP158" s="104"/>
      <c r="LQ158" s="104"/>
      <c r="LR158" s="104"/>
      <c r="LS158" s="72"/>
      <c r="LT158" s="73"/>
      <c r="LU158" s="104"/>
      <c r="LV158" s="104"/>
      <c r="LW158" s="104"/>
      <c r="LX158" s="104"/>
      <c r="LY158" s="104"/>
      <c r="LZ158" s="104"/>
      <c r="MA158" s="104"/>
      <c r="MB158" s="104"/>
      <c r="MC158" s="104"/>
      <c r="MD158" s="72"/>
      <c r="ME158" s="73"/>
      <c r="MF158" s="104"/>
      <c r="MG158" s="104"/>
      <c r="MH158" s="104"/>
      <c r="MI158" s="104"/>
      <c r="MJ158" s="104"/>
      <c r="MK158" s="104"/>
      <c r="ML158" s="104"/>
      <c r="MM158" s="104"/>
      <c r="MN158" s="104"/>
      <c r="MO158" s="72"/>
      <c r="MP158" s="73"/>
      <c r="MQ158" s="104"/>
      <c r="MR158" s="104"/>
      <c r="MS158" s="104"/>
      <c r="MT158" s="104"/>
      <c r="MU158" s="104"/>
      <c r="MV158" s="104"/>
      <c r="MW158" s="104"/>
      <c r="MX158" s="104"/>
      <c r="MY158" s="104"/>
      <c r="MZ158" s="72"/>
      <c r="NA158" s="73"/>
      <c r="NB158" s="104"/>
      <c r="NC158" s="104"/>
      <c r="ND158" s="104"/>
      <c r="NE158" s="104"/>
      <c r="NF158" s="104"/>
      <c r="NG158" s="104"/>
      <c r="NH158" s="104"/>
      <c r="NI158" s="104"/>
      <c r="NJ158" s="104"/>
      <c r="NK158" s="72"/>
      <c r="NL158" s="73"/>
      <c r="NM158" s="104"/>
      <c r="NN158" s="104"/>
      <c r="NO158" s="104"/>
      <c r="NP158" s="104"/>
      <c r="NQ158" s="104"/>
      <c r="NR158" s="104"/>
      <c r="NS158" s="104"/>
      <c r="NT158" s="104"/>
      <c r="NU158" s="104"/>
      <c r="NV158" s="72"/>
      <c r="NW158" s="73"/>
      <c r="NX158" s="104"/>
      <c r="NY158" s="104"/>
      <c r="NZ158" s="104"/>
      <c r="OA158" s="104"/>
      <c r="OB158" s="104"/>
      <c r="OC158" s="104"/>
      <c r="OD158" s="104"/>
      <c r="OE158" s="104"/>
      <c r="OF158" s="104"/>
      <c r="OG158" s="72"/>
      <c r="OH158" s="73"/>
      <c r="OI158" s="104"/>
      <c r="OJ158" s="104"/>
      <c r="OK158" s="104"/>
      <c r="OL158" s="104"/>
      <c r="OM158" s="104"/>
      <c r="ON158" s="104"/>
      <c r="OO158" s="104"/>
      <c r="OP158" s="104"/>
      <c r="OQ158" s="104"/>
      <c r="OR158" s="72"/>
      <c r="OS158" s="73"/>
      <c r="OT158" s="104"/>
      <c r="OU158" s="104"/>
      <c r="OV158" s="104"/>
      <c r="OW158" s="104"/>
      <c r="OX158" s="104"/>
      <c r="OY158" s="104"/>
      <c r="OZ158" s="104"/>
      <c r="PA158" s="104"/>
      <c r="PB158" s="104"/>
      <c r="PC158" s="72"/>
      <c r="PD158" s="73"/>
      <c r="PE158" s="104"/>
      <c r="PF158" s="104"/>
      <c r="PG158" s="104"/>
      <c r="PH158" s="104"/>
      <c r="PI158" s="104"/>
      <c r="PJ158" s="104"/>
      <c r="PK158" s="104"/>
      <c r="PL158" s="104"/>
      <c r="PM158" s="104"/>
      <c r="PN158" s="72"/>
      <c r="PO158" s="73"/>
      <c r="PP158" s="104"/>
      <c r="PQ158" s="104"/>
      <c r="PR158" s="104"/>
      <c r="PS158" s="104"/>
      <c r="PT158" s="104"/>
      <c r="PU158" s="104"/>
      <c r="PV158" s="104"/>
      <c r="PW158" s="104"/>
      <c r="PX158" s="104"/>
      <c r="PY158" s="72"/>
      <c r="PZ158" s="73"/>
      <c r="QA158" s="104"/>
      <c r="QB158" s="104"/>
      <c r="QC158" s="104"/>
      <c r="QD158" s="104"/>
      <c r="QE158" s="104"/>
      <c r="QF158" s="104"/>
      <c r="QG158" s="104"/>
      <c r="QH158" s="104"/>
      <c r="QI158" s="104"/>
      <c r="QJ158" s="72"/>
      <c r="QK158" s="73"/>
      <c r="QL158" s="104"/>
      <c r="QM158" s="104"/>
      <c r="QN158" s="104"/>
      <c r="QO158" s="104"/>
      <c r="QP158" s="104"/>
      <c r="QQ158" s="104"/>
      <c r="QR158" s="104"/>
      <c r="QS158" s="104"/>
      <c r="QT158" s="104"/>
      <c r="QU158" s="72"/>
      <c r="QV158" s="73"/>
      <c r="QW158" s="104"/>
      <c r="QX158" s="104"/>
      <c r="QY158" s="104"/>
      <c r="QZ158" s="104"/>
      <c r="RA158" s="104"/>
      <c r="RB158" s="104"/>
      <c r="RC158" s="104"/>
      <c r="RD158" s="104"/>
      <c r="RE158" s="104"/>
      <c r="RF158" s="72"/>
      <c r="RG158" s="73"/>
      <c r="RH158" s="104"/>
      <c r="RI158" s="104"/>
      <c r="RJ158" s="104"/>
      <c r="RK158" s="104"/>
      <c r="RL158" s="104"/>
      <c r="RM158" s="104"/>
      <c r="RN158" s="104"/>
      <c r="RO158" s="104"/>
      <c r="RP158" s="104"/>
      <c r="RQ158" s="72"/>
      <c r="RR158" s="73"/>
      <c r="RS158" s="104"/>
      <c r="RT158" s="104"/>
      <c r="RU158" s="104"/>
      <c r="RV158" s="104"/>
      <c r="RW158" s="104"/>
      <c r="RX158" s="104"/>
      <c r="RY158" s="104"/>
      <c r="RZ158" s="104"/>
      <c r="SA158" s="104"/>
      <c r="SB158" s="72"/>
      <c r="SC158" s="73"/>
      <c r="SD158" s="104"/>
      <c r="SE158" s="104"/>
      <c r="SF158" s="104"/>
      <c r="SG158" s="104"/>
      <c r="SH158" s="104"/>
      <c r="SI158" s="104"/>
      <c r="SJ158" s="104"/>
      <c r="SK158" s="104"/>
      <c r="SL158" s="104"/>
      <c r="SM158" s="72"/>
      <c r="SN158" s="73"/>
      <c r="SO158" s="104"/>
      <c r="SP158" s="104"/>
      <c r="SQ158" s="104"/>
      <c r="SR158" s="104"/>
      <c r="SS158" s="104"/>
      <c r="ST158" s="104"/>
      <c r="SU158" s="104"/>
      <c r="SV158" s="104"/>
      <c r="SW158" s="104"/>
      <c r="SX158" s="72"/>
      <c r="SY158" s="73"/>
      <c r="SZ158" s="104"/>
      <c r="TA158" s="104"/>
      <c r="TB158" s="104"/>
      <c r="TC158" s="104"/>
      <c r="TD158" s="104"/>
      <c r="TE158" s="104"/>
      <c r="TF158" s="104"/>
      <c r="TG158" s="104"/>
      <c r="TH158" s="104"/>
      <c r="TI158" s="72"/>
      <c r="TJ158" s="73"/>
      <c r="TK158" s="104"/>
      <c r="TL158" s="104"/>
      <c r="TM158" s="104"/>
      <c r="TN158" s="104"/>
      <c r="TO158" s="104"/>
      <c r="TP158" s="104"/>
      <c r="TQ158" s="104"/>
      <c r="TR158" s="104"/>
      <c r="TS158" s="104"/>
      <c r="TT158" s="72"/>
      <c r="TU158" s="73"/>
      <c r="TV158" s="104"/>
      <c r="TW158" s="104"/>
      <c r="TX158" s="104"/>
      <c r="TY158" s="104"/>
      <c r="TZ158" s="104"/>
      <c r="UA158" s="104"/>
      <c r="UB158" s="104"/>
      <c r="UC158" s="104"/>
      <c r="UD158" s="104"/>
      <c r="UE158" s="72"/>
    </row>
    <row r="159" spans="1:551" x14ac:dyDescent="0.25">
      <c r="A159" s="75"/>
      <c r="B159" s="73"/>
      <c r="C159" s="107" t="str">
        <f>'Site 1'!C157</f>
        <v>If applicable, please attach the appropriate documentation to the file when submitting this application.</v>
      </c>
      <c r="D159" s="104"/>
      <c r="E159" s="104"/>
      <c r="F159" s="104"/>
      <c r="G159" s="104"/>
      <c r="H159" s="104"/>
      <c r="I159" s="104"/>
      <c r="J159" s="104"/>
      <c r="K159" s="104"/>
      <c r="L159" s="72"/>
      <c r="M159" s="73"/>
      <c r="N159" s="107" t="str">
        <f>$C$159</f>
        <v>If applicable, please attach the appropriate documentation to the file when submitting this application.</v>
      </c>
      <c r="O159" s="104"/>
      <c r="P159" s="104"/>
      <c r="Q159" s="104"/>
      <c r="R159" s="104"/>
      <c r="S159" s="104"/>
      <c r="T159" s="104"/>
      <c r="U159" s="104"/>
      <c r="V159" s="104"/>
      <c r="W159" s="72"/>
      <c r="X159" s="73"/>
      <c r="Y159" s="107" t="str">
        <f>$C$159</f>
        <v>If applicable, please attach the appropriate documentation to the file when submitting this application.</v>
      </c>
      <c r="Z159" s="104"/>
      <c r="AA159" s="104"/>
      <c r="AB159" s="104"/>
      <c r="AC159" s="104"/>
      <c r="AD159" s="104"/>
      <c r="AE159" s="104"/>
      <c r="AF159" s="104"/>
      <c r="AG159" s="104"/>
      <c r="AH159" s="72"/>
      <c r="AI159" s="73"/>
      <c r="AJ159" s="107" t="str">
        <f>$C$159</f>
        <v>If applicable, please attach the appropriate documentation to the file when submitting this application.</v>
      </c>
      <c r="AK159" s="104"/>
      <c r="AL159" s="104"/>
      <c r="AM159" s="104"/>
      <c r="AN159" s="104"/>
      <c r="AO159" s="104"/>
      <c r="AP159" s="104"/>
      <c r="AQ159" s="104"/>
      <c r="AR159" s="104"/>
      <c r="AS159" s="72"/>
      <c r="AT159" s="73"/>
      <c r="AU159" s="107" t="str">
        <f>$C$159</f>
        <v>If applicable, please attach the appropriate documentation to the file when submitting this application.</v>
      </c>
      <c r="AV159" s="104"/>
      <c r="AW159" s="104"/>
      <c r="AX159" s="104"/>
      <c r="AY159" s="104"/>
      <c r="AZ159" s="104"/>
      <c r="BA159" s="104"/>
      <c r="BB159" s="104"/>
      <c r="BC159" s="104"/>
      <c r="BD159" s="72"/>
      <c r="BE159" s="73"/>
      <c r="BF159" s="107" t="str">
        <f>$C$159</f>
        <v>If applicable, please attach the appropriate documentation to the file when submitting this application.</v>
      </c>
      <c r="BG159" s="104"/>
      <c r="BH159" s="104"/>
      <c r="BI159" s="104"/>
      <c r="BJ159" s="104"/>
      <c r="BK159" s="104"/>
      <c r="BL159" s="104"/>
      <c r="BM159" s="104"/>
      <c r="BN159" s="104"/>
      <c r="BO159" s="72"/>
      <c r="BP159" s="73"/>
      <c r="BQ159" s="107" t="str">
        <f>$C$159</f>
        <v>If applicable, please attach the appropriate documentation to the file when submitting this application.</v>
      </c>
      <c r="BR159" s="104"/>
      <c r="BS159" s="104"/>
      <c r="BT159" s="104"/>
      <c r="BU159" s="104"/>
      <c r="BV159" s="104"/>
      <c r="BW159" s="104"/>
      <c r="BX159" s="104"/>
      <c r="BY159" s="104"/>
      <c r="BZ159" s="72"/>
      <c r="CA159" s="73"/>
      <c r="CB159" s="107" t="str">
        <f>$C$159</f>
        <v>If applicable, please attach the appropriate documentation to the file when submitting this application.</v>
      </c>
      <c r="CC159" s="104"/>
      <c r="CD159" s="104"/>
      <c r="CE159" s="104"/>
      <c r="CF159" s="104"/>
      <c r="CG159" s="104"/>
      <c r="CH159" s="104"/>
      <c r="CI159" s="104"/>
      <c r="CJ159" s="104"/>
      <c r="CK159" s="72"/>
      <c r="CL159" s="73"/>
      <c r="CM159" s="107" t="str">
        <f>$C$159</f>
        <v>If applicable, please attach the appropriate documentation to the file when submitting this application.</v>
      </c>
      <c r="CN159" s="104"/>
      <c r="CO159" s="104"/>
      <c r="CP159" s="104"/>
      <c r="CQ159" s="104"/>
      <c r="CR159" s="104"/>
      <c r="CS159" s="104"/>
      <c r="CT159" s="104"/>
      <c r="CU159" s="104"/>
      <c r="CV159" s="72"/>
      <c r="CW159" s="73"/>
      <c r="CX159" s="107" t="str">
        <f>$C$159</f>
        <v>If applicable, please attach the appropriate documentation to the file when submitting this application.</v>
      </c>
      <c r="CY159" s="104"/>
      <c r="CZ159" s="104"/>
      <c r="DA159" s="104"/>
      <c r="DB159" s="104"/>
      <c r="DC159" s="104"/>
      <c r="DD159" s="104"/>
      <c r="DE159" s="104"/>
      <c r="DF159" s="104"/>
      <c r="DG159" s="72"/>
      <c r="DH159" s="73"/>
      <c r="DI159" s="107" t="str">
        <f>$C$159</f>
        <v>If applicable, please attach the appropriate documentation to the file when submitting this application.</v>
      </c>
      <c r="DJ159" s="104"/>
      <c r="DK159" s="104"/>
      <c r="DL159" s="104"/>
      <c r="DM159" s="104"/>
      <c r="DN159" s="104"/>
      <c r="DO159" s="104"/>
      <c r="DP159" s="104"/>
      <c r="DQ159" s="104"/>
      <c r="DR159" s="72"/>
      <c r="DS159" s="73"/>
      <c r="DT159" s="107" t="str">
        <f>$C$159</f>
        <v>If applicable, please attach the appropriate documentation to the file when submitting this application.</v>
      </c>
      <c r="DU159" s="104"/>
      <c r="DV159" s="104"/>
      <c r="DW159" s="104"/>
      <c r="DX159" s="104"/>
      <c r="DY159" s="104"/>
      <c r="DZ159" s="104"/>
      <c r="EA159" s="104"/>
      <c r="EB159" s="104"/>
      <c r="EC159" s="72"/>
      <c r="ED159" s="73"/>
      <c r="EE159" s="107" t="str">
        <f>$C$159</f>
        <v>If applicable, please attach the appropriate documentation to the file when submitting this application.</v>
      </c>
      <c r="EF159" s="104"/>
      <c r="EG159" s="104"/>
      <c r="EH159" s="104"/>
      <c r="EI159" s="104"/>
      <c r="EJ159" s="104"/>
      <c r="EK159" s="104"/>
      <c r="EL159" s="104"/>
      <c r="EM159" s="104"/>
      <c r="EN159" s="72"/>
      <c r="EO159" s="73"/>
      <c r="EP159" s="107" t="str">
        <f>$C$159</f>
        <v>If applicable, please attach the appropriate documentation to the file when submitting this application.</v>
      </c>
      <c r="EQ159" s="104"/>
      <c r="ER159" s="104"/>
      <c r="ES159" s="104"/>
      <c r="ET159" s="104"/>
      <c r="EU159" s="104"/>
      <c r="EV159" s="104"/>
      <c r="EW159" s="104"/>
      <c r="EX159" s="104"/>
      <c r="EY159" s="72"/>
      <c r="EZ159" s="73"/>
      <c r="FA159" s="107" t="str">
        <f>$C$159</f>
        <v>If applicable, please attach the appropriate documentation to the file when submitting this application.</v>
      </c>
      <c r="FB159" s="104"/>
      <c r="FC159" s="104"/>
      <c r="FD159" s="104"/>
      <c r="FE159" s="104"/>
      <c r="FF159" s="104"/>
      <c r="FG159" s="104"/>
      <c r="FH159" s="104"/>
      <c r="FI159" s="104"/>
      <c r="FJ159" s="72"/>
      <c r="FK159" s="73"/>
      <c r="FL159" s="107" t="str">
        <f>$C$159</f>
        <v>If applicable, please attach the appropriate documentation to the file when submitting this application.</v>
      </c>
      <c r="FM159" s="104"/>
      <c r="FN159" s="104"/>
      <c r="FO159" s="104"/>
      <c r="FP159" s="104"/>
      <c r="FQ159" s="104"/>
      <c r="FR159" s="104"/>
      <c r="FS159" s="104"/>
      <c r="FT159" s="104"/>
      <c r="FU159" s="72"/>
      <c r="FV159" s="73"/>
      <c r="FW159" s="107" t="str">
        <f>$C$159</f>
        <v>If applicable, please attach the appropriate documentation to the file when submitting this application.</v>
      </c>
      <c r="FX159" s="104"/>
      <c r="FY159" s="104"/>
      <c r="FZ159" s="104"/>
      <c r="GA159" s="104"/>
      <c r="GB159" s="104"/>
      <c r="GC159" s="104"/>
      <c r="GD159" s="104"/>
      <c r="GE159" s="104"/>
      <c r="GF159" s="72"/>
      <c r="GG159" s="73"/>
      <c r="GH159" s="107" t="str">
        <f>$C$159</f>
        <v>If applicable, please attach the appropriate documentation to the file when submitting this application.</v>
      </c>
      <c r="GI159" s="104"/>
      <c r="GJ159" s="104"/>
      <c r="GK159" s="104"/>
      <c r="GL159" s="104"/>
      <c r="GM159" s="104"/>
      <c r="GN159" s="104"/>
      <c r="GO159" s="104"/>
      <c r="GP159" s="104"/>
      <c r="GQ159" s="72"/>
      <c r="GR159" s="73"/>
      <c r="GS159" s="107" t="str">
        <f>$C$159</f>
        <v>If applicable, please attach the appropriate documentation to the file when submitting this application.</v>
      </c>
      <c r="GT159" s="104"/>
      <c r="GU159" s="104"/>
      <c r="GV159" s="104"/>
      <c r="GW159" s="104"/>
      <c r="GX159" s="104"/>
      <c r="GY159" s="104"/>
      <c r="GZ159" s="104"/>
      <c r="HA159" s="104"/>
      <c r="HB159" s="72"/>
      <c r="HC159" s="73"/>
      <c r="HD159" s="107" t="str">
        <f>$C$159</f>
        <v>If applicable, please attach the appropriate documentation to the file when submitting this application.</v>
      </c>
      <c r="HE159" s="104"/>
      <c r="HF159" s="104"/>
      <c r="HG159" s="104"/>
      <c r="HH159" s="104"/>
      <c r="HI159" s="104"/>
      <c r="HJ159" s="104"/>
      <c r="HK159" s="104"/>
      <c r="HL159" s="104"/>
      <c r="HM159" s="72"/>
      <c r="HN159" s="73"/>
      <c r="HO159" s="107" t="str">
        <f>$C$159</f>
        <v>If applicable, please attach the appropriate documentation to the file when submitting this application.</v>
      </c>
      <c r="HP159" s="104"/>
      <c r="HQ159" s="104"/>
      <c r="HR159" s="104"/>
      <c r="HS159" s="104"/>
      <c r="HT159" s="104"/>
      <c r="HU159" s="104"/>
      <c r="HV159" s="104"/>
      <c r="HW159" s="104"/>
      <c r="HX159" s="72"/>
      <c r="HY159" s="73"/>
      <c r="HZ159" s="107" t="str">
        <f>$C$159</f>
        <v>If applicable, please attach the appropriate documentation to the file when submitting this application.</v>
      </c>
      <c r="IA159" s="104"/>
      <c r="IB159" s="104"/>
      <c r="IC159" s="104"/>
      <c r="ID159" s="104"/>
      <c r="IE159" s="104"/>
      <c r="IF159" s="104"/>
      <c r="IG159" s="104"/>
      <c r="IH159" s="104"/>
      <c r="II159" s="72"/>
      <c r="IJ159" s="73"/>
      <c r="IK159" s="107" t="str">
        <f>$C$159</f>
        <v>If applicable, please attach the appropriate documentation to the file when submitting this application.</v>
      </c>
      <c r="IL159" s="104"/>
      <c r="IM159" s="104"/>
      <c r="IN159" s="104"/>
      <c r="IO159" s="104"/>
      <c r="IP159" s="104"/>
      <c r="IQ159" s="104"/>
      <c r="IR159" s="104"/>
      <c r="IS159" s="104"/>
      <c r="IT159" s="72"/>
      <c r="IU159" s="73"/>
      <c r="IV159" s="107" t="str">
        <f>$C$159</f>
        <v>If applicable, please attach the appropriate documentation to the file when submitting this application.</v>
      </c>
      <c r="IW159" s="104"/>
      <c r="IX159" s="104"/>
      <c r="IY159" s="104"/>
      <c r="IZ159" s="104"/>
      <c r="JA159" s="104"/>
      <c r="JB159" s="104"/>
      <c r="JC159" s="104"/>
      <c r="JD159" s="104"/>
      <c r="JE159" s="72"/>
      <c r="JF159" s="73"/>
      <c r="JG159" s="107" t="str">
        <f>$C$159</f>
        <v>If applicable, please attach the appropriate documentation to the file when submitting this application.</v>
      </c>
      <c r="JH159" s="104"/>
      <c r="JI159" s="104"/>
      <c r="JJ159" s="104"/>
      <c r="JK159" s="104"/>
      <c r="JL159" s="104"/>
      <c r="JM159" s="104"/>
      <c r="JN159" s="104"/>
      <c r="JO159" s="104"/>
      <c r="JP159" s="72"/>
      <c r="JQ159" s="73"/>
      <c r="JR159" s="107" t="str">
        <f>$C$159</f>
        <v>If applicable, please attach the appropriate documentation to the file when submitting this application.</v>
      </c>
      <c r="JS159" s="104"/>
      <c r="JT159" s="104"/>
      <c r="JU159" s="104"/>
      <c r="JV159" s="104"/>
      <c r="JW159" s="104"/>
      <c r="JX159" s="104"/>
      <c r="JY159" s="104"/>
      <c r="JZ159" s="104"/>
      <c r="KA159" s="72"/>
      <c r="KB159" s="73"/>
      <c r="KC159" s="107" t="str">
        <f>$C$159</f>
        <v>If applicable, please attach the appropriate documentation to the file when submitting this application.</v>
      </c>
      <c r="KD159" s="104"/>
      <c r="KE159" s="104"/>
      <c r="KF159" s="104"/>
      <c r="KG159" s="104"/>
      <c r="KH159" s="104"/>
      <c r="KI159" s="104"/>
      <c r="KJ159" s="104"/>
      <c r="KK159" s="104"/>
      <c r="KL159" s="72"/>
      <c r="KM159" s="73"/>
      <c r="KN159" s="107" t="str">
        <f>$C$159</f>
        <v>If applicable, please attach the appropriate documentation to the file when submitting this application.</v>
      </c>
      <c r="KO159" s="104"/>
      <c r="KP159" s="104"/>
      <c r="KQ159" s="104"/>
      <c r="KR159" s="104"/>
      <c r="KS159" s="104"/>
      <c r="KT159" s="104"/>
      <c r="KU159" s="104"/>
      <c r="KV159" s="104"/>
      <c r="KW159" s="72"/>
      <c r="KX159" s="73"/>
      <c r="KY159" s="107" t="str">
        <f>$C$159</f>
        <v>If applicable, please attach the appropriate documentation to the file when submitting this application.</v>
      </c>
      <c r="KZ159" s="104"/>
      <c r="LA159" s="104"/>
      <c r="LB159" s="104"/>
      <c r="LC159" s="104"/>
      <c r="LD159" s="104"/>
      <c r="LE159" s="104"/>
      <c r="LF159" s="104"/>
      <c r="LG159" s="104"/>
      <c r="LH159" s="72"/>
      <c r="LI159" s="73"/>
      <c r="LJ159" s="107" t="str">
        <f>$C$159</f>
        <v>If applicable, please attach the appropriate documentation to the file when submitting this application.</v>
      </c>
      <c r="LK159" s="104"/>
      <c r="LL159" s="104"/>
      <c r="LM159" s="104"/>
      <c r="LN159" s="104"/>
      <c r="LO159" s="104"/>
      <c r="LP159" s="104"/>
      <c r="LQ159" s="104"/>
      <c r="LR159" s="104"/>
      <c r="LS159" s="72"/>
      <c r="LT159" s="73"/>
      <c r="LU159" s="107" t="str">
        <f>$C$159</f>
        <v>If applicable, please attach the appropriate documentation to the file when submitting this application.</v>
      </c>
      <c r="LV159" s="104"/>
      <c r="LW159" s="104"/>
      <c r="LX159" s="104"/>
      <c r="LY159" s="104"/>
      <c r="LZ159" s="104"/>
      <c r="MA159" s="104"/>
      <c r="MB159" s="104"/>
      <c r="MC159" s="104"/>
      <c r="MD159" s="72"/>
      <c r="ME159" s="73"/>
      <c r="MF159" s="107" t="str">
        <f>$C$159</f>
        <v>If applicable, please attach the appropriate documentation to the file when submitting this application.</v>
      </c>
      <c r="MG159" s="104"/>
      <c r="MH159" s="104"/>
      <c r="MI159" s="104"/>
      <c r="MJ159" s="104"/>
      <c r="MK159" s="104"/>
      <c r="ML159" s="104"/>
      <c r="MM159" s="104"/>
      <c r="MN159" s="104"/>
      <c r="MO159" s="72"/>
      <c r="MP159" s="73"/>
      <c r="MQ159" s="107" t="str">
        <f>$C$159</f>
        <v>If applicable, please attach the appropriate documentation to the file when submitting this application.</v>
      </c>
      <c r="MR159" s="104"/>
      <c r="MS159" s="104"/>
      <c r="MT159" s="104"/>
      <c r="MU159" s="104"/>
      <c r="MV159" s="104"/>
      <c r="MW159" s="104"/>
      <c r="MX159" s="104"/>
      <c r="MY159" s="104"/>
      <c r="MZ159" s="72"/>
      <c r="NA159" s="73"/>
      <c r="NB159" s="107" t="str">
        <f>$C$159</f>
        <v>If applicable, please attach the appropriate documentation to the file when submitting this application.</v>
      </c>
      <c r="NC159" s="104"/>
      <c r="ND159" s="104"/>
      <c r="NE159" s="104"/>
      <c r="NF159" s="104"/>
      <c r="NG159" s="104"/>
      <c r="NH159" s="104"/>
      <c r="NI159" s="104"/>
      <c r="NJ159" s="104"/>
      <c r="NK159" s="72"/>
      <c r="NL159" s="73"/>
      <c r="NM159" s="107" t="str">
        <f>$C$159</f>
        <v>If applicable, please attach the appropriate documentation to the file when submitting this application.</v>
      </c>
      <c r="NN159" s="104"/>
      <c r="NO159" s="104"/>
      <c r="NP159" s="104"/>
      <c r="NQ159" s="104"/>
      <c r="NR159" s="104"/>
      <c r="NS159" s="104"/>
      <c r="NT159" s="104"/>
      <c r="NU159" s="104"/>
      <c r="NV159" s="72"/>
      <c r="NW159" s="73"/>
      <c r="NX159" s="107" t="str">
        <f>$C$159</f>
        <v>If applicable, please attach the appropriate documentation to the file when submitting this application.</v>
      </c>
      <c r="NY159" s="104"/>
      <c r="NZ159" s="104"/>
      <c r="OA159" s="104"/>
      <c r="OB159" s="104"/>
      <c r="OC159" s="104"/>
      <c r="OD159" s="104"/>
      <c r="OE159" s="104"/>
      <c r="OF159" s="104"/>
      <c r="OG159" s="72"/>
      <c r="OH159" s="73"/>
      <c r="OI159" s="107" t="str">
        <f>$C$159</f>
        <v>If applicable, please attach the appropriate documentation to the file when submitting this application.</v>
      </c>
      <c r="OJ159" s="104"/>
      <c r="OK159" s="104"/>
      <c r="OL159" s="104"/>
      <c r="OM159" s="104"/>
      <c r="ON159" s="104"/>
      <c r="OO159" s="104"/>
      <c r="OP159" s="104"/>
      <c r="OQ159" s="104"/>
      <c r="OR159" s="72"/>
      <c r="OS159" s="73"/>
      <c r="OT159" s="107" t="str">
        <f>$C$159</f>
        <v>If applicable, please attach the appropriate documentation to the file when submitting this application.</v>
      </c>
      <c r="OU159" s="104"/>
      <c r="OV159" s="104"/>
      <c r="OW159" s="104"/>
      <c r="OX159" s="104"/>
      <c r="OY159" s="104"/>
      <c r="OZ159" s="104"/>
      <c r="PA159" s="104"/>
      <c r="PB159" s="104"/>
      <c r="PC159" s="72"/>
      <c r="PD159" s="73"/>
      <c r="PE159" s="107" t="str">
        <f>$C$159</f>
        <v>If applicable, please attach the appropriate documentation to the file when submitting this application.</v>
      </c>
      <c r="PF159" s="104"/>
      <c r="PG159" s="104"/>
      <c r="PH159" s="104"/>
      <c r="PI159" s="104"/>
      <c r="PJ159" s="104"/>
      <c r="PK159" s="104"/>
      <c r="PL159" s="104"/>
      <c r="PM159" s="104"/>
      <c r="PN159" s="72"/>
      <c r="PO159" s="73"/>
      <c r="PP159" s="107" t="str">
        <f>$C$159</f>
        <v>If applicable, please attach the appropriate documentation to the file when submitting this application.</v>
      </c>
      <c r="PQ159" s="104"/>
      <c r="PR159" s="104"/>
      <c r="PS159" s="104"/>
      <c r="PT159" s="104"/>
      <c r="PU159" s="104"/>
      <c r="PV159" s="104"/>
      <c r="PW159" s="104"/>
      <c r="PX159" s="104"/>
      <c r="PY159" s="72"/>
      <c r="PZ159" s="73"/>
      <c r="QA159" s="107" t="str">
        <f>$C$159</f>
        <v>If applicable, please attach the appropriate documentation to the file when submitting this application.</v>
      </c>
      <c r="QB159" s="104"/>
      <c r="QC159" s="104"/>
      <c r="QD159" s="104"/>
      <c r="QE159" s="104"/>
      <c r="QF159" s="104"/>
      <c r="QG159" s="104"/>
      <c r="QH159" s="104"/>
      <c r="QI159" s="104"/>
      <c r="QJ159" s="72"/>
      <c r="QK159" s="73"/>
      <c r="QL159" s="107" t="str">
        <f>$C$159</f>
        <v>If applicable, please attach the appropriate documentation to the file when submitting this application.</v>
      </c>
      <c r="QM159" s="104"/>
      <c r="QN159" s="104"/>
      <c r="QO159" s="104"/>
      <c r="QP159" s="104"/>
      <c r="QQ159" s="104"/>
      <c r="QR159" s="104"/>
      <c r="QS159" s="104"/>
      <c r="QT159" s="104"/>
      <c r="QU159" s="72"/>
      <c r="QV159" s="73"/>
      <c r="QW159" s="107" t="str">
        <f>$C$159</f>
        <v>If applicable, please attach the appropriate documentation to the file when submitting this application.</v>
      </c>
      <c r="QX159" s="104"/>
      <c r="QY159" s="104"/>
      <c r="QZ159" s="104"/>
      <c r="RA159" s="104"/>
      <c r="RB159" s="104"/>
      <c r="RC159" s="104"/>
      <c r="RD159" s="104"/>
      <c r="RE159" s="104"/>
      <c r="RF159" s="72"/>
      <c r="RG159" s="73"/>
      <c r="RH159" s="107" t="str">
        <f>$C$159</f>
        <v>If applicable, please attach the appropriate documentation to the file when submitting this application.</v>
      </c>
      <c r="RI159" s="104"/>
      <c r="RJ159" s="104"/>
      <c r="RK159" s="104"/>
      <c r="RL159" s="104"/>
      <c r="RM159" s="104"/>
      <c r="RN159" s="104"/>
      <c r="RO159" s="104"/>
      <c r="RP159" s="104"/>
      <c r="RQ159" s="72"/>
      <c r="RR159" s="73"/>
      <c r="RS159" s="107" t="str">
        <f>$C$159</f>
        <v>If applicable, please attach the appropriate documentation to the file when submitting this application.</v>
      </c>
      <c r="RT159" s="104"/>
      <c r="RU159" s="104"/>
      <c r="RV159" s="104"/>
      <c r="RW159" s="104"/>
      <c r="RX159" s="104"/>
      <c r="RY159" s="104"/>
      <c r="RZ159" s="104"/>
      <c r="SA159" s="104"/>
      <c r="SB159" s="72"/>
      <c r="SC159" s="73"/>
      <c r="SD159" s="107" t="str">
        <f>$C$159</f>
        <v>If applicable, please attach the appropriate documentation to the file when submitting this application.</v>
      </c>
      <c r="SE159" s="104"/>
      <c r="SF159" s="104"/>
      <c r="SG159" s="104"/>
      <c r="SH159" s="104"/>
      <c r="SI159" s="104"/>
      <c r="SJ159" s="104"/>
      <c r="SK159" s="104"/>
      <c r="SL159" s="104"/>
      <c r="SM159" s="72"/>
      <c r="SN159" s="73"/>
      <c r="SO159" s="107" t="str">
        <f>$C$159</f>
        <v>If applicable, please attach the appropriate documentation to the file when submitting this application.</v>
      </c>
      <c r="SP159" s="104"/>
      <c r="SQ159" s="104"/>
      <c r="SR159" s="104"/>
      <c r="SS159" s="104"/>
      <c r="ST159" s="104"/>
      <c r="SU159" s="104"/>
      <c r="SV159" s="104"/>
      <c r="SW159" s="104"/>
      <c r="SX159" s="72"/>
      <c r="SY159" s="73"/>
      <c r="SZ159" s="107" t="str">
        <f>$C$159</f>
        <v>If applicable, please attach the appropriate documentation to the file when submitting this application.</v>
      </c>
      <c r="TA159" s="104"/>
      <c r="TB159" s="104"/>
      <c r="TC159" s="104"/>
      <c r="TD159" s="104"/>
      <c r="TE159" s="104"/>
      <c r="TF159" s="104"/>
      <c r="TG159" s="104"/>
      <c r="TH159" s="104"/>
      <c r="TI159" s="72"/>
      <c r="TJ159" s="73"/>
      <c r="TK159" s="107" t="str">
        <f>$C$159</f>
        <v>If applicable, please attach the appropriate documentation to the file when submitting this application.</v>
      </c>
      <c r="TL159" s="104"/>
      <c r="TM159" s="104"/>
      <c r="TN159" s="104"/>
      <c r="TO159" s="104"/>
      <c r="TP159" s="104"/>
      <c r="TQ159" s="104"/>
      <c r="TR159" s="104"/>
      <c r="TS159" s="104"/>
      <c r="TT159" s="72"/>
      <c r="TU159" s="73"/>
      <c r="TV159" s="107" t="str">
        <f>$C$159</f>
        <v>If applicable, please attach the appropriate documentation to the file when submitting this application.</v>
      </c>
      <c r="TW159" s="104"/>
      <c r="TX159" s="104"/>
      <c r="TY159" s="104"/>
      <c r="TZ159" s="104"/>
      <c r="UA159" s="104"/>
      <c r="UB159" s="104"/>
      <c r="UC159" s="104"/>
      <c r="UD159" s="104"/>
      <c r="UE159" s="72"/>
    </row>
    <row r="160" spans="1:551" x14ac:dyDescent="0.25">
      <c r="A160" s="75"/>
      <c r="B160" s="73"/>
      <c r="C160" s="82"/>
      <c r="D160" s="82"/>
      <c r="E160" s="82"/>
      <c r="F160" s="83"/>
      <c r="G160" s="83"/>
      <c r="H160" s="83"/>
      <c r="I160" s="40"/>
      <c r="J160" s="40"/>
      <c r="K160" s="40"/>
      <c r="L160" s="72"/>
      <c r="M160" s="73"/>
      <c r="N160" s="82"/>
      <c r="O160" s="82"/>
      <c r="P160" s="82"/>
      <c r="Q160" s="83"/>
      <c r="R160" s="83"/>
      <c r="S160" s="83"/>
      <c r="T160" s="40"/>
      <c r="U160" s="40"/>
      <c r="V160" s="40"/>
      <c r="W160" s="72"/>
      <c r="X160" s="73"/>
      <c r="Y160" s="82"/>
      <c r="Z160" s="82"/>
      <c r="AA160" s="82"/>
      <c r="AB160" s="83"/>
      <c r="AC160" s="83"/>
      <c r="AD160" s="83"/>
      <c r="AE160" s="40"/>
      <c r="AF160" s="40"/>
      <c r="AG160" s="40"/>
      <c r="AH160" s="72"/>
      <c r="AI160" s="73"/>
      <c r="AJ160" s="82"/>
      <c r="AK160" s="82"/>
      <c r="AL160" s="82"/>
      <c r="AM160" s="83"/>
      <c r="AN160" s="83"/>
      <c r="AO160" s="83"/>
      <c r="AP160" s="40"/>
      <c r="AQ160" s="40"/>
      <c r="AR160" s="40"/>
      <c r="AS160" s="72"/>
      <c r="AT160" s="73"/>
      <c r="AU160" s="82"/>
      <c r="AV160" s="82"/>
      <c r="AW160" s="82"/>
      <c r="AX160" s="83"/>
      <c r="AY160" s="83"/>
      <c r="AZ160" s="83"/>
      <c r="BA160" s="40"/>
      <c r="BB160" s="40"/>
      <c r="BC160" s="40"/>
      <c r="BD160" s="72"/>
      <c r="BE160" s="73"/>
      <c r="BF160" s="82"/>
      <c r="BG160" s="82"/>
      <c r="BH160" s="82"/>
      <c r="BI160" s="83"/>
      <c r="BJ160" s="83"/>
      <c r="BK160" s="83"/>
      <c r="BL160" s="40"/>
      <c r="BM160" s="40"/>
      <c r="BN160" s="40"/>
      <c r="BO160" s="72"/>
      <c r="BP160" s="73"/>
      <c r="BQ160" s="82"/>
      <c r="BR160" s="82"/>
      <c r="BS160" s="82"/>
      <c r="BT160" s="83"/>
      <c r="BU160" s="83"/>
      <c r="BV160" s="83"/>
      <c r="BW160" s="40"/>
      <c r="BX160" s="40"/>
      <c r="BY160" s="40"/>
      <c r="BZ160" s="72"/>
      <c r="CA160" s="73"/>
      <c r="CB160" s="82"/>
      <c r="CC160" s="82"/>
      <c r="CD160" s="82"/>
      <c r="CE160" s="83"/>
      <c r="CF160" s="83"/>
      <c r="CG160" s="83"/>
      <c r="CH160" s="40"/>
      <c r="CI160" s="40"/>
      <c r="CJ160" s="40"/>
      <c r="CK160" s="72"/>
      <c r="CL160" s="73"/>
      <c r="CM160" s="82"/>
      <c r="CN160" s="82"/>
      <c r="CO160" s="82"/>
      <c r="CP160" s="83"/>
      <c r="CQ160" s="83"/>
      <c r="CR160" s="83"/>
      <c r="CS160" s="40"/>
      <c r="CT160" s="40"/>
      <c r="CU160" s="40"/>
      <c r="CV160" s="72"/>
      <c r="CW160" s="73"/>
      <c r="CX160" s="82"/>
      <c r="CY160" s="82"/>
      <c r="CZ160" s="82"/>
      <c r="DA160" s="83"/>
      <c r="DB160" s="83"/>
      <c r="DC160" s="83"/>
      <c r="DD160" s="40"/>
      <c r="DE160" s="40"/>
      <c r="DF160" s="40"/>
      <c r="DG160" s="72"/>
      <c r="DH160" s="73"/>
      <c r="DI160" s="82"/>
      <c r="DJ160" s="82"/>
      <c r="DK160" s="82"/>
      <c r="DL160" s="83"/>
      <c r="DM160" s="83"/>
      <c r="DN160" s="83"/>
      <c r="DO160" s="40"/>
      <c r="DP160" s="40"/>
      <c r="DQ160" s="40"/>
      <c r="DR160" s="72"/>
      <c r="DS160" s="73"/>
      <c r="DT160" s="82"/>
      <c r="DU160" s="82"/>
      <c r="DV160" s="82"/>
      <c r="DW160" s="83"/>
      <c r="DX160" s="83"/>
      <c r="DY160" s="83"/>
      <c r="DZ160" s="40"/>
      <c r="EA160" s="40"/>
      <c r="EB160" s="40"/>
      <c r="EC160" s="72"/>
      <c r="ED160" s="73"/>
      <c r="EE160" s="82"/>
      <c r="EF160" s="82"/>
      <c r="EG160" s="82"/>
      <c r="EH160" s="83"/>
      <c r="EI160" s="83"/>
      <c r="EJ160" s="83"/>
      <c r="EK160" s="40"/>
      <c r="EL160" s="40"/>
      <c r="EM160" s="40"/>
      <c r="EN160" s="72"/>
      <c r="EO160" s="73"/>
      <c r="EP160" s="82"/>
      <c r="EQ160" s="82"/>
      <c r="ER160" s="82"/>
      <c r="ES160" s="83"/>
      <c r="ET160" s="83"/>
      <c r="EU160" s="83"/>
      <c r="EV160" s="40"/>
      <c r="EW160" s="40"/>
      <c r="EX160" s="40"/>
      <c r="EY160" s="72"/>
      <c r="EZ160" s="73"/>
      <c r="FA160" s="82"/>
      <c r="FB160" s="82"/>
      <c r="FC160" s="82"/>
      <c r="FD160" s="83"/>
      <c r="FE160" s="83"/>
      <c r="FF160" s="83"/>
      <c r="FG160" s="40"/>
      <c r="FH160" s="40"/>
      <c r="FI160" s="40"/>
      <c r="FJ160" s="72"/>
      <c r="FK160" s="73"/>
      <c r="FL160" s="82"/>
      <c r="FM160" s="82"/>
      <c r="FN160" s="82"/>
      <c r="FO160" s="83"/>
      <c r="FP160" s="83"/>
      <c r="FQ160" s="83"/>
      <c r="FR160" s="40"/>
      <c r="FS160" s="40"/>
      <c r="FT160" s="40"/>
      <c r="FU160" s="72"/>
      <c r="FV160" s="73"/>
      <c r="FW160" s="82"/>
      <c r="FX160" s="82"/>
      <c r="FY160" s="82"/>
      <c r="FZ160" s="83"/>
      <c r="GA160" s="83"/>
      <c r="GB160" s="83"/>
      <c r="GC160" s="40"/>
      <c r="GD160" s="40"/>
      <c r="GE160" s="40"/>
      <c r="GF160" s="72"/>
      <c r="GG160" s="73"/>
      <c r="GH160" s="82"/>
      <c r="GI160" s="82"/>
      <c r="GJ160" s="82"/>
      <c r="GK160" s="83"/>
      <c r="GL160" s="83"/>
      <c r="GM160" s="83"/>
      <c r="GN160" s="40"/>
      <c r="GO160" s="40"/>
      <c r="GP160" s="40"/>
      <c r="GQ160" s="72"/>
      <c r="GR160" s="73"/>
      <c r="GS160" s="82"/>
      <c r="GT160" s="82"/>
      <c r="GU160" s="82"/>
      <c r="GV160" s="83"/>
      <c r="GW160" s="83"/>
      <c r="GX160" s="83"/>
      <c r="GY160" s="40"/>
      <c r="GZ160" s="40"/>
      <c r="HA160" s="40"/>
      <c r="HB160" s="72"/>
      <c r="HC160" s="73"/>
      <c r="HD160" s="82"/>
      <c r="HE160" s="82"/>
      <c r="HF160" s="82"/>
      <c r="HG160" s="83"/>
      <c r="HH160" s="83"/>
      <c r="HI160" s="83"/>
      <c r="HJ160" s="40"/>
      <c r="HK160" s="40"/>
      <c r="HL160" s="40"/>
      <c r="HM160" s="72"/>
      <c r="HN160" s="73"/>
      <c r="HO160" s="82"/>
      <c r="HP160" s="82"/>
      <c r="HQ160" s="82"/>
      <c r="HR160" s="83"/>
      <c r="HS160" s="83"/>
      <c r="HT160" s="83"/>
      <c r="HU160" s="40"/>
      <c r="HV160" s="40"/>
      <c r="HW160" s="40"/>
      <c r="HX160" s="72"/>
      <c r="HY160" s="73"/>
      <c r="HZ160" s="82"/>
      <c r="IA160" s="82"/>
      <c r="IB160" s="82"/>
      <c r="IC160" s="83"/>
      <c r="ID160" s="83"/>
      <c r="IE160" s="83"/>
      <c r="IF160" s="40"/>
      <c r="IG160" s="40"/>
      <c r="IH160" s="40"/>
      <c r="II160" s="72"/>
      <c r="IJ160" s="73"/>
      <c r="IK160" s="82"/>
      <c r="IL160" s="82"/>
      <c r="IM160" s="82"/>
      <c r="IN160" s="83"/>
      <c r="IO160" s="83"/>
      <c r="IP160" s="83"/>
      <c r="IQ160" s="40"/>
      <c r="IR160" s="40"/>
      <c r="IS160" s="40"/>
      <c r="IT160" s="72"/>
      <c r="IU160" s="73"/>
      <c r="IV160" s="82"/>
      <c r="IW160" s="82"/>
      <c r="IX160" s="82"/>
      <c r="IY160" s="83"/>
      <c r="IZ160" s="83"/>
      <c r="JA160" s="83"/>
      <c r="JB160" s="40"/>
      <c r="JC160" s="40"/>
      <c r="JD160" s="40"/>
      <c r="JE160" s="72"/>
      <c r="JF160" s="73"/>
      <c r="JG160" s="82"/>
      <c r="JH160" s="82"/>
      <c r="JI160" s="82"/>
      <c r="JJ160" s="83"/>
      <c r="JK160" s="83"/>
      <c r="JL160" s="83"/>
      <c r="JM160" s="40"/>
      <c r="JN160" s="40"/>
      <c r="JO160" s="40"/>
      <c r="JP160" s="72"/>
      <c r="JQ160" s="73"/>
      <c r="JR160" s="82"/>
      <c r="JS160" s="82"/>
      <c r="JT160" s="82"/>
      <c r="JU160" s="83"/>
      <c r="JV160" s="83"/>
      <c r="JW160" s="83"/>
      <c r="JX160" s="40"/>
      <c r="JY160" s="40"/>
      <c r="JZ160" s="40"/>
      <c r="KA160" s="72"/>
      <c r="KB160" s="73"/>
      <c r="KC160" s="82"/>
      <c r="KD160" s="82"/>
      <c r="KE160" s="82"/>
      <c r="KF160" s="83"/>
      <c r="KG160" s="83"/>
      <c r="KH160" s="83"/>
      <c r="KI160" s="40"/>
      <c r="KJ160" s="40"/>
      <c r="KK160" s="40"/>
      <c r="KL160" s="72"/>
      <c r="KM160" s="73"/>
      <c r="KN160" s="82"/>
      <c r="KO160" s="82"/>
      <c r="KP160" s="82"/>
      <c r="KQ160" s="83"/>
      <c r="KR160" s="83"/>
      <c r="KS160" s="83"/>
      <c r="KT160" s="40"/>
      <c r="KU160" s="40"/>
      <c r="KV160" s="40"/>
      <c r="KW160" s="72"/>
      <c r="KX160" s="73"/>
      <c r="KY160" s="82"/>
      <c r="KZ160" s="82"/>
      <c r="LA160" s="82"/>
      <c r="LB160" s="83"/>
      <c r="LC160" s="83"/>
      <c r="LD160" s="83"/>
      <c r="LE160" s="40"/>
      <c r="LF160" s="40"/>
      <c r="LG160" s="40"/>
      <c r="LH160" s="72"/>
      <c r="LI160" s="73"/>
      <c r="LJ160" s="82"/>
      <c r="LK160" s="82"/>
      <c r="LL160" s="82"/>
      <c r="LM160" s="83"/>
      <c r="LN160" s="83"/>
      <c r="LO160" s="83"/>
      <c r="LP160" s="40"/>
      <c r="LQ160" s="40"/>
      <c r="LR160" s="40"/>
      <c r="LS160" s="72"/>
      <c r="LT160" s="73"/>
      <c r="LU160" s="82"/>
      <c r="LV160" s="82"/>
      <c r="LW160" s="82"/>
      <c r="LX160" s="83"/>
      <c r="LY160" s="83"/>
      <c r="LZ160" s="83"/>
      <c r="MA160" s="40"/>
      <c r="MB160" s="40"/>
      <c r="MC160" s="40"/>
      <c r="MD160" s="72"/>
      <c r="ME160" s="73"/>
      <c r="MF160" s="82"/>
      <c r="MG160" s="82"/>
      <c r="MH160" s="82"/>
      <c r="MI160" s="83"/>
      <c r="MJ160" s="83"/>
      <c r="MK160" s="83"/>
      <c r="ML160" s="40"/>
      <c r="MM160" s="40"/>
      <c r="MN160" s="40"/>
      <c r="MO160" s="72"/>
      <c r="MP160" s="73"/>
      <c r="MQ160" s="82"/>
      <c r="MR160" s="82"/>
      <c r="MS160" s="82"/>
      <c r="MT160" s="83"/>
      <c r="MU160" s="83"/>
      <c r="MV160" s="83"/>
      <c r="MW160" s="40"/>
      <c r="MX160" s="40"/>
      <c r="MY160" s="40"/>
      <c r="MZ160" s="72"/>
      <c r="NA160" s="73"/>
      <c r="NB160" s="82"/>
      <c r="NC160" s="82"/>
      <c r="ND160" s="82"/>
      <c r="NE160" s="83"/>
      <c r="NF160" s="83"/>
      <c r="NG160" s="83"/>
      <c r="NH160" s="40"/>
      <c r="NI160" s="40"/>
      <c r="NJ160" s="40"/>
      <c r="NK160" s="72"/>
      <c r="NL160" s="73"/>
      <c r="NM160" s="82"/>
      <c r="NN160" s="82"/>
      <c r="NO160" s="82"/>
      <c r="NP160" s="83"/>
      <c r="NQ160" s="83"/>
      <c r="NR160" s="83"/>
      <c r="NS160" s="40"/>
      <c r="NT160" s="40"/>
      <c r="NU160" s="40"/>
      <c r="NV160" s="72"/>
      <c r="NW160" s="73"/>
      <c r="NX160" s="82"/>
      <c r="NY160" s="82"/>
      <c r="NZ160" s="82"/>
      <c r="OA160" s="83"/>
      <c r="OB160" s="83"/>
      <c r="OC160" s="83"/>
      <c r="OD160" s="40"/>
      <c r="OE160" s="40"/>
      <c r="OF160" s="40"/>
      <c r="OG160" s="72"/>
      <c r="OH160" s="73"/>
      <c r="OI160" s="82"/>
      <c r="OJ160" s="82"/>
      <c r="OK160" s="82"/>
      <c r="OL160" s="83"/>
      <c r="OM160" s="83"/>
      <c r="ON160" s="83"/>
      <c r="OO160" s="40"/>
      <c r="OP160" s="40"/>
      <c r="OQ160" s="40"/>
      <c r="OR160" s="72"/>
      <c r="OS160" s="73"/>
      <c r="OT160" s="82"/>
      <c r="OU160" s="82"/>
      <c r="OV160" s="82"/>
      <c r="OW160" s="83"/>
      <c r="OX160" s="83"/>
      <c r="OY160" s="83"/>
      <c r="OZ160" s="40"/>
      <c r="PA160" s="40"/>
      <c r="PB160" s="40"/>
      <c r="PC160" s="72"/>
      <c r="PD160" s="73"/>
      <c r="PE160" s="82"/>
      <c r="PF160" s="82"/>
      <c r="PG160" s="82"/>
      <c r="PH160" s="83"/>
      <c r="PI160" s="83"/>
      <c r="PJ160" s="83"/>
      <c r="PK160" s="40"/>
      <c r="PL160" s="40"/>
      <c r="PM160" s="40"/>
      <c r="PN160" s="72"/>
      <c r="PO160" s="73"/>
      <c r="PP160" s="82"/>
      <c r="PQ160" s="82"/>
      <c r="PR160" s="82"/>
      <c r="PS160" s="83"/>
      <c r="PT160" s="83"/>
      <c r="PU160" s="83"/>
      <c r="PV160" s="40"/>
      <c r="PW160" s="40"/>
      <c r="PX160" s="40"/>
      <c r="PY160" s="72"/>
      <c r="PZ160" s="73"/>
      <c r="QA160" s="82"/>
      <c r="QB160" s="82"/>
      <c r="QC160" s="82"/>
      <c r="QD160" s="83"/>
      <c r="QE160" s="83"/>
      <c r="QF160" s="83"/>
      <c r="QG160" s="40"/>
      <c r="QH160" s="40"/>
      <c r="QI160" s="40"/>
      <c r="QJ160" s="72"/>
      <c r="QK160" s="73"/>
      <c r="QL160" s="82"/>
      <c r="QM160" s="82"/>
      <c r="QN160" s="82"/>
      <c r="QO160" s="83"/>
      <c r="QP160" s="83"/>
      <c r="QQ160" s="83"/>
      <c r="QR160" s="40"/>
      <c r="QS160" s="40"/>
      <c r="QT160" s="40"/>
      <c r="QU160" s="72"/>
      <c r="QV160" s="73"/>
      <c r="QW160" s="82"/>
      <c r="QX160" s="82"/>
      <c r="QY160" s="82"/>
      <c r="QZ160" s="83"/>
      <c r="RA160" s="83"/>
      <c r="RB160" s="83"/>
      <c r="RC160" s="40"/>
      <c r="RD160" s="40"/>
      <c r="RE160" s="40"/>
      <c r="RF160" s="72"/>
      <c r="RG160" s="73"/>
      <c r="RH160" s="82"/>
      <c r="RI160" s="82"/>
      <c r="RJ160" s="82"/>
      <c r="RK160" s="83"/>
      <c r="RL160" s="83"/>
      <c r="RM160" s="83"/>
      <c r="RN160" s="40"/>
      <c r="RO160" s="40"/>
      <c r="RP160" s="40"/>
      <c r="RQ160" s="72"/>
      <c r="RR160" s="73"/>
      <c r="RS160" s="82"/>
      <c r="RT160" s="82"/>
      <c r="RU160" s="82"/>
      <c r="RV160" s="83"/>
      <c r="RW160" s="83"/>
      <c r="RX160" s="83"/>
      <c r="RY160" s="40"/>
      <c r="RZ160" s="40"/>
      <c r="SA160" s="40"/>
      <c r="SB160" s="72"/>
      <c r="SC160" s="73"/>
      <c r="SD160" s="82"/>
      <c r="SE160" s="82"/>
      <c r="SF160" s="82"/>
      <c r="SG160" s="83"/>
      <c r="SH160" s="83"/>
      <c r="SI160" s="83"/>
      <c r="SJ160" s="40"/>
      <c r="SK160" s="40"/>
      <c r="SL160" s="40"/>
      <c r="SM160" s="72"/>
      <c r="SN160" s="73"/>
      <c r="SO160" s="82"/>
      <c r="SP160" s="82"/>
      <c r="SQ160" s="82"/>
      <c r="SR160" s="83"/>
      <c r="SS160" s="83"/>
      <c r="ST160" s="83"/>
      <c r="SU160" s="40"/>
      <c r="SV160" s="40"/>
      <c r="SW160" s="40"/>
      <c r="SX160" s="72"/>
      <c r="SY160" s="73"/>
      <c r="SZ160" s="82"/>
      <c r="TA160" s="82"/>
      <c r="TB160" s="82"/>
      <c r="TC160" s="83"/>
      <c r="TD160" s="83"/>
      <c r="TE160" s="83"/>
      <c r="TF160" s="40"/>
      <c r="TG160" s="40"/>
      <c r="TH160" s="40"/>
      <c r="TI160" s="72"/>
      <c r="TJ160" s="73"/>
      <c r="TK160" s="82"/>
      <c r="TL160" s="82"/>
      <c r="TM160" s="82"/>
      <c r="TN160" s="83"/>
      <c r="TO160" s="83"/>
      <c r="TP160" s="83"/>
      <c r="TQ160" s="40"/>
      <c r="TR160" s="40"/>
      <c r="TS160" s="40"/>
      <c r="TT160" s="72"/>
      <c r="TU160" s="73"/>
      <c r="TV160" s="82"/>
      <c r="TW160" s="82"/>
      <c r="TX160" s="82"/>
      <c r="TY160" s="83"/>
      <c r="TZ160" s="83"/>
      <c r="UA160" s="83"/>
      <c r="UB160" s="40"/>
      <c r="UC160" s="40"/>
      <c r="UD160" s="40"/>
      <c r="UE160" s="72"/>
    </row>
    <row r="161" spans="1:551" x14ac:dyDescent="0.25">
      <c r="A161" s="75"/>
      <c r="B161" s="73"/>
      <c r="C161" s="158">
        <f>IF(H$266=Equivalencies!$AE$23,'Site 1'!$C159,HLOOKUP(CONCATENATE(D$2,C$1),$B$3:$UUU$272,ROW($J161)-2,FALSE))</f>
        <v>0</v>
      </c>
      <c r="D161" s="159"/>
      <c r="E161" s="159"/>
      <c r="F161" s="159"/>
      <c r="G161" s="159"/>
      <c r="H161" s="159"/>
      <c r="I161" s="159"/>
      <c r="J161" s="159"/>
      <c r="K161" s="160"/>
      <c r="L161" s="72"/>
      <c r="M161" s="73"/>
      <c r="N161" s="158">
        <f>IF(S$266=Equivalencies!$AE$23,'Site 2'!$C159,HLOOKUP(CONCATENATE(O$2,N$1),$B$3:$UUU$272,ROW($J161)-2,FALSE))</f>
        <v>0</v>
      </c>
      <c r="O161" s="159"/>
      <c r="P161" s="159"/>
      <c r="Q161" s="159"/>
      <c r="R161" s="159"/>
      <c r="S161" s="159"/>
      <c r="T161" s="159"/>
      <c r="U161" s="159"/>
      <c r="V161" s="160"/>
      <c r="W161" s="72"/>
      <c r="X161" s="73"/>
      <c r="Y161" s="158">
        <f>IF(AD$266=Equivalencies!$AE$23,'Site 3'!$C159,HLOOKUP(CONCATENATE(Z$2,Y$1),$B$3:$UUU$272,ROW($J161)-2,FALSE))</f>
        <v>0</v>
      </c>
      <c r="Z161" s="159"/>
      <c r="AA161" s="159"/>
      <c r="AB161" s="159"/>
      <c r="AC161" s="159"/>
      <c r="AD161" s="159"/>
      <c r="AE161" s="159"/>
      <c r="AF161" s="159"/>
      <c r="AG161" s="160"/>
      <c r="AH161" s="72"/>
      <c r="AI161" s="73"/>
      <c r="AJ161" s="158">
        <f>IF(AO$266=Equivalencies!$AE$23,'Site 4'!$C159,HLOOKUP(CONCATENATE(AK$2,AJ$1),$B$3:$UUU$272,ROW($J161)-2,FALSE))</f>
        <v>0</v>
      </c>
      <c r="AK161" s="159"/>
      <c r="AL161" s="159"/>
      <c r="AM161" s="159"/>
      <c r="AN161" s="159"/>
      <c r="AO161" s="159"/>
      <c r="AP161" s="159"/>
      <c r="AQ161" s="159"/>
      <c r="AR161" s="160"/>
      <c r="AS161" s="72"/>
      <c r="AT161" s="73"/>
      <c r="AU161" s="158">
        <f>IF(AZ$266=Equivalencies!$AE$23,'Site 5'!$C159,HLOOKUP(CONCATENATE(AV$2,AU$1),$B$3:$UUU$272,ROW($J161)-2,FALSE))</f>
        <v>0</v>
      </c>
      <c r="AV161" s="159"/>
      <c r="AW161" s="159"/>
      <c r="AX161" s="159"/>
      <c r="AY161" s="159"/>
      <c r="AZ161" s="159"/>
      <c r="BA161" s="159"/>
      <c r="BB161" s="159"/>
      <c r="BC161" s="160"/>
      <c r="BD161" s="72"/>
      <c r="BE161" s="73"/>
      <c r="BF161" s="158">
        <f>IF(BK$266=Equivalencies!$AE$23,'Site 6'!$C159,HLOOKUP(CONCATENATE(BG$2,BF$1),$B$3:$UUU$272,ROW($J161)-2,FALSE))</f>
        <v>0</v>
      </c>
      <c r="BG161" s="159"/>
      <c r="BH161" s="159"/>
      <c r="BI161" s="159"/>
      <c r="BJ161" s="159"/>
      <c r="BK161" s="159"/>
      <c r="BL161" s="159"/>
      <c r="BM161" s="159"/>
      <c r="BN161" s="160"/>
      <c r="BO161" s="72"/>
      <c r="BP161" s="73"/>
      <c r="BQ161" s="158">
        <f>IF(BV$266=Equivalencies!$AE$23,'Site 7'!$C159,HLOOKUP(CONCATENATE(BR$2,BQ$1),$B$3:$UUU$272,ROW($J161)-2,FALSE))</f>
        <v>0</v>
      </c>
      <c r="BR161" s="159"/>
      <c r="BS161" s="159"/>
      <c r="BT161" s="159"/>
      <c r="BU161" s="159"/>
      <c r="BV161" s="159"/>
      <c r="BW161" s="159"/>
      <c r="BX161" s="159"/>
      <c r="BY161" s="160"/>
      <c r="BZ161" s="72"/>
      <c r="CA161" s="73"/>
      <c r="CB161" s="158">
        <f>IF(CG$266=Equivalencies!$AE$23,'Site 8'!$C159,HLOOKUP(CONCATENATE(CC$2,CB$1),$B$3:$UUU$272,ROW($J161)-2,FALSE))</f>
        <v>0</v>
      </c>
      <c r="CC161" s="159"/>
      <c r="CD161" s="159"/>
      <c r="CE161" s="159"/>
      <c r="CF161" s="159"/>
      <c r="CG161" s="159"/>
      <c r="CH161" s="159"/>
      <c r="CI161" s="159"/>
      <c r="CJ161" s="160"/>
      <c r="CK161" s="72"/>
      <c r="CL161" s="73"/>
      <c r="CM161" s="158">
        <f>IF(CR$266=Equivalencies!$AE$23,'Site 9'!$C159,HLOOKUP(CONCATENATE(CN$2,CM$1),$B$3:$UUU$272,ROW($J161)-2,FALSE))</f>
        <v>0</v>
      </c>
      <c r="CN161" s="159"/>
      <c r="CO161" s="159"/>
      <c r="CP161" s="159"/>
      <c r="CQ161" s="159"/>
      <c r="CR161" s="159"/>
      <c r="CS161" s="159"/>
      <c r="CT161" s="159"/>
      <c r="CU161" s="160"/>
      <c r="CV161" s="72"/>
      <c r="CW161" s="73"/>
      <c r="CX161" s="158">
        <f>IF(DC$266=Equivalencies!$AE$23,'Site 10'!$C159,HLOOKUP(CONCATENATE(CY$2,CX$1),$B$3:$UUU$272,ROW($J161)-2,FALSE))</f>
        <v>0</v>
      </c>
      <c r="CY161" s="159"/>
      <c r="CZ161" s="159"/>
      <c r="DA161" s="159"/>
      <c r="DB161" s="159"/>
      <c r="DC161" s="159"/>
      <c r="DD161" s="159"/>
      <c r="DE161" s="159"/>
      <c r="DF161" s="160"/>
      <c r="DG161" s="72"/>
      <c r="DH161" s="73"/>
      <c r="DI161" s="158">
        <f>IF(DN$266=Equivalencies!$AE$23,'Site 11'!$C159,HLOOKUP(CONCATENATE(DJ$2,DI$1),$B$3:$UUU$272,ROW($J161)-2,FALSE))</f>
        <v>0</v>
      </c>
      <c r="DJ161" s="159"/>
      <c r="DK161" s="159"/>
      <c r="DL161" s="159"/>
      <c r="DM161" s="159"/>
      <c r="DN161" s="159"/>
      <c r="DO161" s="159"/>
      <c r="DP161" s="159"/>
      <c r="DQ161" s="160"/>
      <c r="DR161" s="72"/>
      <c r="DS161" s="73"/>
      <c r="DT161" s="158">
        <f>IF(DY$266=Equivalencies!$AE$23,'Site 12'!$C159,HLOOKUP(CONCATENATE(DU$2,DT$1),$B$3:$UUU$272,ROW($J161)-2,FALSE))</f>
        <v>0</v>
      </c>
      <c r="DU161" s="159"/>
      <c r="DV161" s="159"/>
      <c r="DW161" s="159"/>
      <c r="DX161" s="159"/>
      <c r="DY161" s="159"/>
      <c r="DZ161" s="159"/>
      <c r="EA161" s="159"/>
      <c r="EB161" s="160"/>
      <c r="EC161" s="72"/>
      <c r="ED161" s="73"/>
      <c r="EE161" s="158">
        <f>IF(EJ$266=Equivalencies!$AE$23,'Site 13'!$C159,HLOOKUP(CONCATENATE(EF$2,EE$1),$B$3:$UUU$272,ROW($J161)-2,FALSE))</f>
        <v>0</v>
      </c>
      <c r="EF161" s="159"/>
      <c r="EG161" s="159"/>
      <c r="EH161" s="159"/>
      <c r="EI161" s="159"/>
      <c r="EJ161" s="159"/>
      <c r="EK161" s="159"/>
      <c r="EL161" s="159"/>
      <c r="EM161" s="160"/>
      <c r="EN161" s="72"/>
      <c r="EO161" s="73"/>
      <c r="EP161" s="158">
        <f>IF(EU$266=Equivalencies!$AE$23,'Site 14'!$C159,HLOOKUP(CONCATENATE(EQ$2,EP$1),$B$3:$UUU$272,ROW($J161)-2,FALSE))</f>
        <v>0</v>
      </c>
      <c r="EQ161" s="159"/>
      <c r="ER161" s="159"/>
      <c r="ES161" s="159"/>
      <c r="ET161" s="159"/>
      <c r="EU161" s="159"/>
      <c r="EV161" s="159"/>
      <c r="EW161" s="159"/>
      <c r="EX161" s="160"/>
      <c r="EY161" s="72"/>
      <c r="EZ161" s="73"/>
      <c r="FA161" s="158">
        <f>IF(FF$266=Equivalencies!$AE$23,'Site 15'!$C159,HLOOKUP(CONCATENATE(FB$2,FA$1),$B$3:$UUU$272,ROW($J161)-2,FALSE))</f>
        <v>0</v>
      </c>
      <c r="FB161" s="159"/>
      <c r="FC161" s="159"/>
      <c r="FD161" s="159"/>
      <c r="FE161" s="159"/>
      <c r="FF161" s="159"/>
      <c r="FG161" s="159"/>
      <c r="FH161" s="159"/>
      <c r="FI161" s="160"/>
      <c r="FJ161" s="72"/>
      <c r="FK161" s="73"/>
      <c r="FL161" s="158">
        <f>IF(FQ$266=Equivalencies!$AE$23,'Site 16'!$C159,HLOOKUP(CONCATENATE(FM$2,FL$1),$B$3:$UUU$272,ROW($J161)-2,FALSE))</f>
        <v>0</v>
      </c>
      <c r="FM161" s="159"/>
      <c r="FN161" s="159"/>
      <c r="FO161" s="159"/>
      <c r="FP161" s="159"/>
      <c r="FQ161" s="159"/>
      <c r="FR161" s="159"/>
      <c r="FS161" s="159"/>
      <c r="FT161" s="160"/>
      <c r="FU161" s="72"/>
      <c r="FV161" s="73"/>
      <c r="FW161" s="158">
        <f>IF(GB$266=Equivalencies!$AE$23,'Site 17'!$C159,HLOOKUP(CONCATENATE(FX$2,FW$1),$B$3:$UUU$272,ROW($J161)-2,FALSE))</f>
        <v>0</v>
      </c>
      <c r="FX161" s="159"/>
      <c r="FY161" s="159"/>
      <c r="FZ161" s="159"/>
      <c r="GA161" s="159"/>
      <c r="GB161" s="159"/>
      <c r="GC161" s="159"/>
      <c r="GD161" s="159"/>
      <c r="GE161" s="160"/>
      <c r="GF161" s="72"/>
      <c r="GG161" s="73"/>
      <c r="GH161" s="158">
        <f>IF(GM$266=Equivalencies!$AE$23,'Site 18'!$C159,HLOOKUP(CONCATENATE(GI$2,GH$1),$B$3:$UUU$272,ROW($J161)-2,FALSE))</f>
        <v>0</v>
      </c>
      <c r="GI161" s="159"/>
      <c r="GJ161" s="159"/>
      <c r="GK161" s="159"/>
      <c r="GL161" s="159"/>
      <c r="GM161" s="159"/>
      <c r="GN161" s="159"/>
      <c r="GO161" s="159"/>
      <c r="GP161" s="160"/>
      <c r="GQ161" s="72"/>
      <c r="GR161" s="73"/>
      <c r="GS161" s="158">
        <f>IF(GX$266=Equivalencies!$AE$23,'Site 19'!$C159,HLOOKUP(CONCATENATE(GT$2,GS$1),$B$3:$UUU$272,ROW($J161)-2,FALSE))</f>
        <v>0</v>
      </c>
      <c r="GT161" s="159"/>
      <c r="GU161" s="159"/>
      <c r="GV161" s="159"/>
      <c r="GW161" s="159"/>
      <c r="GX161" s="159"/>
      <c r="GY161" s="159"/>
      <c r="GZ161" s="159"/>
      <c r="HA161" s="160"/>
      <c r="HB161" s="72"/>
      <c r="HC161" s="73"/>
      <c r="HD161" s="158">
        <f>IF(HI$266=Equivalencies!$AE$23,'Site 20'!$C159,HLOOKUP(CONCATENATE(HE$2,HD$1),$B$3:$UUU$272,ROW($J161)-2,FALSE))</f>
        <v>0</v>
      </c>
      <c r="HE161" s="159"/>
      <c r="HF161" s="159"/>
      <c r="HG161" s="159"/>
      <c r="HH161" s="159"/>
      <c r="HI161" s="159"/>
      <c r="HJ161" s="159"/>
      <c r="HK161" s="159"/>
      <c r="HL161" s="160"/>
      <c r="HM161" s="72"/>
      <c r="HN161" s="73"/>
      <c r="HO161" s="158">
        <f>IF(HT$266=Equivalencies!$AE$23,'Site 21'!$C159,HLOOKUP(CONCATENATE(HP$2,HO$1),$B$3:$UUU$272,ROW($J161)-2,FALSE))</f>
        <v>0</v>
      </c>
      <c r="HP161" s="159"/>
      <c r="HQ161" s="159"/>
      <c r="HR161" s="159"/>
      <c r="HS161" s="159"/>
      <c r="HT161" s="159"/>
      <c r="HU161" s="159"/>
      <c r="HV161" s="159"/>
      <c r="HW161" s="160"/>
      <c r="HX161" s="72"/>
      <c r="HY161" s="73"/>
      <c r="HZ161" s="158">
        <f>IF(IE$266=Equivalencies!$AE$23,'Site 22'!$C159,HLOOKUP(CONCATENATE(IA$2,HZ$1),$B$3:$UUU$272,ROW($J161)-2,FALSE))</f>
        <v>0</v>
      </c>
      <c r="IA161" s="159"/>
      <c r="IB161" s="159"/>
      <c r="IC161" s="159"/>
      <c r="ID161" s="159"/>
      <c r="IE161" s="159"/>
      <c r="IF161" s="159"/>
      <c r="IG161" s="159"/>
      <c r="IH161" s="160"/>
      <c r="II161" s="72"/>
      <c r="IJ161" s="73"/>
      <c r="IK161" s="158">
        <f>IF(IP$266=Equivalencies!$AE$23,'Site 23'!$C159,HLOOKUP(CONCATENATE(IL$2,IK$1),$B$3:$UUU$272,ROW($J161)-2,FALSE))</f>
        <v>0</v>
      </c>
      <c r="IL161" s="159"/>
      <c r="IM161" s="159"/>
      <c r="IN161" s="159"/>
      <c r="IO161" s="159"/>
      <c r="IP161" s="159"/>
      <c r="IQ161" s="159"/>
      <c r="IR161" s="159"/>
      <c r="IS161" s="160"/>
      <c r="IT161" s="72"/>
      <c r="IU161" s="73"/>
      <c r="IV161" s="158">
        <f>IF(JA$266=Equivalencies!$AE$23,'Site 24'!$C159,HLOOKUP(CONCATENATE(IW$2,IV$1),$B$3:$UUU$272,ROW($J161)-2,FALSE))</f>
        <v>0</v>
      </c>
      <c r="IW161" s="159"/>
      <c r="IX161" s="159"/>
      <c r="IY161" s="159"/>
      <c r="IZ161" s="159"/>
      <c r="JA161" s="159"/>
      <c r="JB161" s="159"/>
      <c r="JC161" s="159"/>
      <c r="JD161" s="160"/>
      <c r="JE161" s="72"/>
      <c r="JF161" s="73"/>
      <c r="JG161" s="158">
        <f>IF(JL$266=Equivalencies!$AE$23,'Site 25'!$C159,HLOOKUP(CONCATENATE(JH$2,JG$1),$B$3:$UUU$272,ROW($J161)-2,FALSE))</f>
        <v>0</v>
      </c>
      <c r="JH161" s="159"/>
      <c r="JI161" s="159"/>
      <c r="JJ161" s="159"/>
      <c r="JK161" s="159"/>
      <c r="JL161" s="159"/>
      <c r="JM161" s="159"/>
      <c r="JN161" s="159"/>
      <c r="JO161" s="160"/>
      <c r="JP161" s="72"/>
      <c r="JQ161" s="73"/>
      <c r="JR161" s="158">
        <f>IF(JW$266=Equivalencies!$AE$23,'Site 26'!$C159,HLOOKUP(CONCATENATE(JS$2,JR$1),$B$3:$UUU$272,ROW($J161)-2,FALSE))</f>
        <v>0</v>
      </c>
      <c r="JS161" s="159"/>
      <c r="JT161" s="159"/>
      <c r="JU161" s="159"/>
      <c r="JV161" s="159"/>
      <c r="JW161" s="159"/>
      <c r="JX161" s="159"/>
      <c r="JY161" s="159"/>
      <c r="JZ161" s="160"/>
      <c r="KA161" s="72"/>
      <c r="KB161" s="73"/>
      <c r="KC161" s="158">
        <f>IF(KH$266=Equivalencies!$AE$23,'Site 27'!$C159,HLOOKUP(CONCATENATE(KD$2,KC$1),$B$3:$UUU$272,ROW($J161)-2,FALSE))</f>
        <v>0</v>
      </c>
      <c r="KD161" s="159"/>
      <c r="KE161" s="159"/>
      <c r="KF161" s="159"/>
      <c r="KG161" s="159"/>
      <c r="KH161" s="159"/>
      <c r="KI161" s="159"/>
      <c r="KJ161" s="159"/>
      <c r="KK161" s="160"/>
      <c r="KL161" s="72"/>
      <c r="KM161" s="73"/>
      <c r="KN161" s="158">
        <f>IF(KS$266=Equivalencies!$AE$23,'Site 28'!$C159,HLOOKUP(CONCATENATE(KO$2,KN$1),$B$3:$UUU$272,ROW($J161)-2,FALSE))</f>
        <v>0</v>
      </c>
      <c r="KO161" s="159"/>
      <c r="KP161" s="159"/>
      <c r="KQ161" s="159"/>
      <c r="KR161" s="159"/>
      <c r="KS161" s="159"/>
      <c r="KT161" s="159"/>
      <c r="KU161" s="159"/>
      <c r="KV161" s="160"/>
      <c r="KW161" s="72"/>
      <c r="KX161" s="73"/>
      <c r="KY161" s="158">
        <f>IF(LD$266=Equivalencies!$AE$23,'Site 29'!$C159,HLOOKUP(CONCATENATE(KZ$2,KY$1),$B$3:$UUU$272,ROW($J161)-2,FALSE))</f>
        <v>0</v>
      </c>
      <c r="KZ161" s="159"/>
      <c r="LA161" s="159"/>
      <c r="LB161" s="159"/>
      <c r="LC161" s="159"/>
      <c r="LD161" s="159"/>
      <c r="LE161" s="159"/>
      <c r="LF161" s="159"/>
      <c r="LG161" s="160"/>
      <c r="LH161" s="72"/>
      <c r="LI161" s="73"/>
      <c r="LJ161" s="158">
        <f>IF(LO$266=Equivalencies!$AE$23,'Site 30'!$C159,HLOOKUP(CONCATENATE(LK$2,LJ$1),$B$3:$UUU$272,ROW($J161)-2,FALSE))</f>
        <v>0</v>
      </c>
      <c r="LK161" s="159"/>
      <c r="LL161" s="159"/>
      <c r="LM161" s="159"/>
      <c r="LN161" s="159"/>
      <c r="LO161" s="159"/>
      <c r="LP161" s="159"/>
      <c r="LQ161" s="159"/>
      <c r="LR161" s="160"/>
      <c r="LS161" s="72"/>
      <c r="LT161" s="73"/>
      <c r="LU161" s="158">
        <f>IF(LZ$266=Equivalencies!$AE$23,'Site 31'!$C159,HLOOKUP(CONCATENATE(LV$2,LU$1),$B$3:$UUU$272,ROW($J161)-2,FALSE))</f>
        <v>0</v>
      </c>
      <c r="LV161" s="159"/>
      <c r="LW161" s="159"/>
      <c r="LX161" s="159"/>
      <c r="LY161" s="159"/>
      <c r="LZ161" s="159"/>
      <c r="MA161" s="159"/>
      <c r="MB161" s="159"/>
      <c r="MC161" s="160"/>
      <c r="MD161" s="72"/>
      <c r="ME161" s="73"/>
      <c r="MF161" s="158">
        <f>IF(MK$266=Equivalencies!$AE$23,'Site 32'!$C159,HLOOKUP(CONCATENATE(MG$2,MF$1),$B$3:$UUU$272,ROW($J161)-2,FALSE))</f>
        <v>0</v>
      </c>
      <c r="MG161" s="159"/>
      <c r="MH161" s="159"/>
      <c r="MI161" s="159"/>
      <c r="MJ161" s="159"/>
      <c r="MK161" s="159"/>
      <c r="ML161" s="159"/>
      <c r="MM161" s="159"/>
      <c r="MN161" s="160"/>
      <c r="MO161" s="72"/>
      <c r="MP161" s="73"/>
      <c r="MQ161" s="158">
        <f>IF(MV$266=Equivalencies!$AE$23,'Site 33'!$C159,HLOOKUP(CONCATENATE(MR$2,MQ$1),$B$3:$UUU$272,ROW($J161)-2,FALSE))</f>
        <v>0</v>
      </c>
      <c r="MR161" s="159"/>
      <c r="MS161" s="159"/>
      <c r="MT161" s="159"/>
      <c r="MU161" s="159"/>
      <c r="MV161" s="159"/>
      <c r="MW161" s="159"/>
      <c r="MX161" s="159"/>
      <c r="MY161" s="160"/>
      <c r="MZ161" s="72"/>
      <c r="NA161" s="73"/>
      <c r="NB161" s="158">
        <f>IF(NG$266=Equivalencies!$AE$23,'Site 34'!$C159,HLOOKUP(CONCATENATE(NC$2,NB$1),$B$3:$UUU$272,ROW($J161)-2,FALSE))</f>
        <v>0</v>
      </c>
      <c r="NC161" s="159"/>
      <c r="ND161" s="159"/>
      <c r="NE161" s="159"/>
      <c r="NF161" s="159"/>
      <c r="NG161" s="159"/>
      <c r="NH161" s="159"/>
      <c r="NI161" s="159"/>
      <c r="NJ161" s="160"/>
      <c r="NK161" s="72"/>
      <c r="NL161" s="73"/>
      <c r="NM161" s="158">
        <f>IF(NR$266=Equivalencies!$AE$23,'Site 35'!$C159,HLOOKUP(CONCATENATE(NN$2,NM$1),$B$3:$UUU$272,ROW($J161)-2,FALSE))</f>
        <v>0</v>
      </c>
      <c r="NN161" s="159"/>
      <c r="NO161" s="159"/>
      <c r="NP161" s="159"/>
      <c r="NQ161" s="159"/>
      <c r="NR161" s="159"/>
      <c r="NS161" s="159"/>
      <c r="NT161" s="159"/>
      <c r="NU161" s="160"/>
      <c r="NV161" s="72"/>
      <c r="NW161" s="73"/>
      <c r="NX161" s="158">
        <f>IF(OC$266=Equivalencies!$AE$23,'Site 36'!$C159,HLOOKUP(CONCATENATE(NY$2,NX$1),$B$3:$UUU$272,ROW($J161)-2,FALSE))</f>
        <v>0</v>
      </c>
      <c r="NY161" s="159"/>
      <c r="NZ161" s="159"/>
      <c r="OA161" s="159"/>
      <c r="OB161" s="159"/>
      <c r="OC161" s="159"/>
      <c r="OD161" s="159"/>
      <c r="OE161" s="159"/>
      <c r="OF161" s="160"/>
      <c r="OG161" s="72"/>
      <c r="OH161" s="73"/>
      <c r="OI161" s="158">
        <f>IF(ON$266=Equivalencies!$AE$23,'Site 37'!$C159,HLOOKUP(CONCATENATE(OJ$2,OI$1),$B$3:$UUU$272,ROW($J161)-2,FALSE))</f>
        <v>0</v>
      </c>
      <c r="OJ161" s="159"/>
      <c r="OK161" s="159"/>
      <c r="OL161" s="159"/>
      <c r="OM161" s="159"/>
      <c r="ON161" s="159"/>
      <c r="OO161" s="159"/>
      <c r="OP161" s="159"/>
      <c r="OQ161" s="160"/>
      <c r="OR161" s="72"/>
      <c r="OS161" s="73"/>
      <c r="OT161" s="158">
        <f>IF(OY$266=Equivalencies!$AE$23,'Site 38'!$C159,HLOOKUP(CONCATENATE(OU$2,OT$1),$B$3:$UUU$272,ROW($J161)-2,FALSE))</f>
        <v>0</v>
      </c>
      <c r="OU161" s="159"/>
      <c r="OV161" s="159"/>
      <c r="OW161" s="159"/>
      <c r="OX161" s="159"/>
      <c r="OY161" s="159"/>
      <c r="OZ161" s="159"/>
      <c r="PA161" s="159"/>
      <c r="PB161" s="160"/>
      <c r="PC161" s="72"/>
      <c r="PD161" s="73"/>
      <c r="PE161" s="158">
        <f>IF(PJ$266=Equivalencies!$AE$23,'Site 39'!$C159,HLOOKUP(CONCATENATE(PF$2,PE$1),$B$3:$UUU$272,ROW($J161)-2,FALSE))</f>
        <v>0</v>
      </c>
      <c r="PF161" s="159"/>
      <c r="PG161" s="159"/>
      <c r="PH161" s="159"/>
      <c r="PI161" s="159"/>
      <c r="PJ161" s="159"/>
      <c r="PK161" s="159"/>
      <c r="PL161" s="159"/>
      <c r="PM161" s="160"/>
      <c r="PN161" s="72"/>
      <c r="PO161" s="73"/>
      <c r="PP161" s="158">
        <f>IF(PU$266=Equivalencies!$AE$23,'Site 40'!$C159,HLOOKUP(CONCATENATE(PQ$2,PP$1),$B$3:$UUU$272,ROW($J161)-2,FALSE))</f>
        <v>0</v>
      </c>
      <c r="PQ161" s="159"/>
      <c r="PR161" s="159"/>
      <c r="PS161" s="159"/>
      <c r="PT161" s="159"/>
      <c r="PU161" s="159"/>
      <c r="PV161" s="159"/>
      <c r="PW161" s="159"/>
      <c r="PX161" s="160"/>
      <c r="PY161" s="72"/>
      <c r="PZ161" s="73"/>
      <c r="QA161" s="158">
        <f>IF(QF$266=Equivalencies!$AE$23,'Site 41'!$C159,HLOOKUP(CONCATENATE(QB$2,QA$1),$B$3:$UUU$272,ROW($J161)-2,FALSE))</f>
        <v>0</v>
      </c>
      <c r="QB161" s="159"/>
      <c r="QC161" s="159"/>
      <c r="QD161" s="159"/>
      <c r="QE161" s="159"/>
      <c r="QF161" s="159"/>
      <c r="QG161" s="159"/>
      <c r="QH161" s="159"/>
      <c r="QI161" s="160"/>
      <c r="QJ161" s="72"/>
      <c r="QK161" s="73"/>
      <c r="QL161" s="158">
        <f>IF(QQ$266=Equivalencies!$AE$23,'Site 42'!$C159,HLOOKUP(CONCATENATE(QM$2,QL$1),$B$3:$UUU$272,ROW($J161)-2,FALSE))</f>
        <v>0</v>
      </c>
      <c r="QM161" s="159"/>
      <c r="QN161" s="159"/>
      <c r="QO161" s="159"/>
      <c r="QP161" s="159"/>
      <c r="QQ161" s="159"/>
      <c r="QR161" s="159"/>
      <c r="QS161" s="159"/>
      <c r="QT161" s="160"/>
      <c r="QU161" s="72"/>
      <c r="QV161" s="73"/>
      <c r="QW161" s="158">
        <f>IF(RB$266=Equivalencies!$AE$23,'Site 43'!$C159,HLOOKUP(CONCATENATE(QX$2,QW$1),$B$3:$UUU$272,ROW($J161)-2,FALSE))</f>
        <v>0</v>
      </c>
      <c r="QX161" s="159"/>
      <c r="QY161" s="159"/>
      <c r="QZ161" s="159"/>
      <c r="RA161" s="159"/>
      <c r="RB161" s="159"/>
      <c r="RC161" s="159"/>
      <c r="RD161" s="159"/>
      <c r="RE161" s="160"/>
      <c r="RF161" s="72"/>
      <c r="RG161" s="73"/>
      <c r="RH161" s="158">
        <f>IF(RM$266=Equivalencies!$AE$23,'Site 44'!$C159,HLOOKUP(CONCATENATE(RI$2,RH$1),$B$3:$UUU$272,ROW($J161)-2,FALSE))</f>
        <v>0</v>
      </c>
      <c r="RI161" s="159"/>
      <c r="RJ161" s="159"/>
      <c r="RK161" s="159"/>
      <c r="RL161" s="159"/>
      <c r="RM161" s="159"/>
      <c r="RN161" s="159"/>
      <c r="RO161" s="159"/>
      <c r="RP161" s="160"/>
      <c r="RQ161" s="72"/>
      <c r="RR161" s="73"/>
      <c r="RS161" s="158">
        <f>IF(RX$266=Equivalencies!$AE$23,'Site 45'!$C159,HLOOKUP(CONCATENATE(RT$2,RS$1),$B$3:$UUU$272,ROW($J161)-2,FALSE))</f>
        <v>0</v>
      </c>
      <c r="RT161" s="159"/>
      <c r="RU161" s="159"/>
      <c r="RV161" s="159"/>
      <c r="RW161" s="159"/>
      <c r="RX161" s="159"/>
      <c r="RY161" s="159"/>
      <c r="RZ161" s="159"/>
      <c r="SA161" s="160"/>
      <c r="SB161" s="72"/>
      <c r="SC161" s="73"/>
      <c r="SD161" s="158">
        <f>IF(SI$266=Equivalencies!$AE$23,'Site 46'!$C159,HLOOKUP(CONCATENATE(SE$2,SD$1),$B$3:$UUU$272,ROW($J161)-2,FALSE))</f>
        <v>0</v>
      </c>
      <c r="SE161" s="159"/>
      <c r="SF161" s="159"/>
      <c r="SG161" s="159"/>
      <c r="SH161" s="159"/>
      <c r="SI161" s="159"/>
      <c r="SJ161" s="159"/>
      <c r="SK161" s="159"/>
      <c r="SL161" s="160"/>
      <c r="SM161" s="72"/>
      <c r="SN161" s="73"/>
      <c r="SO161" s="158">
        <f>IF(ST$266=Equivalencies!$AE$23,'Site 47'!$C159,HLOOKUP(CONCATENATE(SP$2,SO$1),$B$3:$UUU$272,ROW($J161)-2,FALSE))</f>
        <v>0</v>
      </c>
      <c r="SP161" s="159"/>
      <c r="SQ161" s="159"/>
      <c r="SR161" s="159"/>
      <c r="SS161" s="159"/>
      <c r="ST161" s="159"/>
      <c r="SU161" s="159"/>
      <c r="SV161" s="159"/>
      <c r="SW161" s="160"/>
      <c r="SX161" s="72"/>
      <c r="SY161" s="73"/>
      <c r="SZ161" s="158">
        <f>IF(TE$266=Equivalencies!$AE$23,'Site 48'!$C159,HLOOKUP(CONCATENATE(TA$2,SZ$1),$B$3:$UUU$272,ROW($J161)-2,FALSE))</f>
        <v>0</v>
      </c>
      <c r="TA161" s="159"/>
      <c r="TB161" s="159"/>
      <c r="TC161" s="159"/>
      <c r="TD161" s="159"/>
      <c r="TE161" s="159"/>
      <c r="TF161" s="159"/>
      <c r="TG161" s="159"/>
      <c r="TH161" s="160"/>
      <c r="TI161" s="72"/>
      <c r="TJ161" s="73"/>
      <c r="TK161" s="158">
        <f>IF(TP$266=Equivalencies!$AE$23,'Site 49'!$C159,HLOOKUP(CONCATENATE(TL$2,TK$1),$B$3:$UUU$272,ROW($J161)-2,FALSE))</f>
        <v>0</v>
      </c>
      <c r="TL161" s="159"/>
      <c r="TM161" s="159"/>
      <c r="TN161" s="159"/>
      <c r="TO161" s="159"/>
      <c r="TP161" s="159"/>
      <c r="TQ161" s="159"/>
      <c r="TR161" s="159"/>
      <c r="TS161" s="160"/>
      <c r="TT161" s="72"/>
      <c r="TU161" s="73"/>
      <c r="TV161" s="158">
        <f>IF(UA$266=Equivalencies!$AE$23,'Site 50'!$C159,HLOOKUP(CONCATENATE(TW$2,TV$1),$B$3:$UUU$272,ROW($J161)-2,FALSE))</f>
        <v>0</v>
      </c>
      <c r="TW161" s="159"/>
      <c r="TX161" s="159"/>
      <c r="TY161" s="159"/>
      <c r="TZ161" s="159"/>
      <c r="UA161" s="159"/>
      <c r="UB161" s="159"/>
      <c r="UC161" s="159"/>
      <c r="UD161" s="160"/>
      <c r="UE161" s="72"/>
    </row>
    <row r="162" spans="1:551" x14ac:dyDescent="0.25">
      <c r="A162" s="75"/>
      <c r="B162" s="73"/>
      <c r="C162" s="161"/>
      <c r="D162" s="152"/>
      <c r="E162" s="152"/>
      <c r="F162" s="152"/>
      <c r="G162" s="152"/>
      <c r="H162" s="152"/>
      <c r="I162" s="152"/>
      <c r="J162" s="152"/>
      <c r="K162" s="162"/>
      <c r="L162" s="72"/>
      <c r="M162" s="73"/>
      <c r="N162" s="161"/>
      <c r="O162" s="152"/>
      <c r="P162" s="152"/>
      <c r="Q162" s="152"/>
      <c r="R162" s="152"/>
      <c r="S162" s="152"/>
      <c r="T162" s="152"/>
      <c r="U162" s="152"/>
      <c r="V162" s="162"/>
      <c r="W162" s="72"/>
      <c r="X162" s="73"/>
      <c r="Y162" s="161"/>
      <c r="Z162" s="152"/>
      <c r="AA162" s="152"/>
      <c r="AB162" s="152"/>
      <c r="AC162" s="152"/>
      <c r="AD162" s="152"/>
      <c r="AE162" s="152"/>
      <c r="AF162" s="152"/>
      <c r="AG162" s="162"/>
      <c r="AH162" s="72"/>
      <c r="AI162" s="73"/>
      <c r="AJ162" s="161"/>
      <c r="AK162" s="152"/>
      <c r="AL162" s="152"/>
      <c r="AM162" s="152"/>
      <c r="AN162" s="152"/>
      <c r="AO162" s="152"/>
      <c r="AP162" s="152"/>
      <c r="AQ162" s="152"/>
      <c r="AR162" s="162"/>
      <c r="AS162" s="72"/>
      <c r="AT162" s="73"/>
      <c r="AU162" s="161"/>
      <c r="AV162" s="152"/>
      <c r="AW162" s="152"/>
      <c r="AX162" s="152"/>
      <c r="AY162" s="152"/>
      <c r="AZ162" s="152"/>
      <c r="BA162" s="152"/>
      <c r="BB162" s="152"/>
      <c r="BC162" s="162"/>
      <c r="BD162" s="72"/>
      <c r="BE162" s="73"/>
      <c r="BF162" s="161"/>
      <c r="BG162" s="152"/>
      <c r="BH162" s="152"/>
      <c r="BI162" s="152"/>
      <c r="BJ162" s="152"/>
      <c r="BK162" s="152"/>
      <c r="BL162" s="152"/>
      <c r="BM162" s="152"/>
      <c r="BN162" s="162"/>
      <c r="BO162" s="72"/>
      <c r="BP162" s="73"/>
      <c r="BQ162" s="161"/>
      <c r="BR162" s="152"/>
      <c r="BS162" s="152"/>
      <c r="BT162" s="152"/>
      <c r="BU162" s="152"/>
      <c r="BV162" s="152"/>
      <c r="BW162" s="152"/>
      <c r="BX162" s="152"/>
      <c r="BY162" s="162"/>
      <c r="BZ162" s="72"/>
      <c r="CA162" s="73"/>
      <c r="CB162" s="161"/>
      <c r="CC162" s="152"/>
      <c r="CD162" s="152"/>
      <c r="CE162" s="152"/>
      <c r="CF162" s="152"/>
      <c r="CG162" s="152"/>
      <c r="CH162" s="152"/>
      <c r="CI162" s="152"/>
      <c r="CJ162" s="162"/>
      <c r="CK162" s="72"/>
      <c r="CL162" s="73"/>
      <c r="CM162" s="161"/>
      <c r="CN162" s="152"/>
      <c r="CO162" s="152"/>
      <c r="CP162" s="152"/>
      <c r="CQ162" s="152"/>
      <c r="CR162" s="152"/>
      <c r="CS162" s="152"/>
      <c r="CT162" s="152"/>
      <c r="CU162" s="162"/>
      <c r="CV162" s="72"/>
      <c r="CW162" s="73"/>
      <c r="CX162" s="161"/>
      <c r="CY162" s="152"/>
      <c r="CZ162" s="152"/>
      <c r="DA162" s="152"/>
      <c r="DB162" s="152"/>
      <c r="DC162" s="152"/>
      <c r="DD162" s="152"/>
      <c r="DE162" s="152"/>
      <c r="DF162" s="162"/>
      <c r="DG162" s="72"/>
      <c r="DH162" s="73"/>
      <c r="DI162" s="161"/>
      <c r="DJ162" s="152"/>
      <c r="DK162" s="152"/>
      <c r="DL162" s="152"/>
      <c r="DM162" s="152"/>
      <c r="DN162" s="152"/>
      <c r="DO162" s="152"/>
      <c r="DP162" s="152"/>
      <c r="DQ162" s="162"/>
      <c r="DR162" s="72"/>
      <c r="DS162" s="73"/>
      <c r="DT162" s="161"/>
      <c r="DU162" s="152"/>
      <c r="DV162" s="152"/>
      <c r="DW162" s="152"/>
      <c r="DX162" s="152"/>
      <c r="DY162" s="152"/>
      <c r="DZ162" s="152"/>
      <c r="EA162" s="152"/>
      <c r="EB162" s="162"/>
      <c r="EC162" s="72"/>
      <c r="ED162" s="73"/>
      <c r="EE162" s="161"/>
      <c r="EF162" s="152"/>
      <c r="EG162" s="152"/>
      <c r="EH162" s="152"/>
      <c r="EI162" s="152"/>
      <c r="EJ162" s="152"/>
      <c r="EK162" s="152"/>
      <c r="EL162" s="152"/>
      <c r="EM162" s="162"/>
      <c r="EN162" s="72"/>
      <c r="EO162" s="73"/>
      <c r="EP162" s="161"/>
      <c r="EQ162" s="152"/>
      <c r="ER162" s="152"/>
      <c r="ES162" s="152"/>
      <c r="ET162" s="152"/>
      <c r="EU162" s="152"/>
      <c r="EV162" s="152"/>
      <c r="EW162" s="152"/>
      <c r="EX162" s="162"/>
      <c r="EY162" s="72"/>
      <c r="EZ162" s="73"/>
      <c r="FA162" s="161"/>
      <c r="FB162" s="152"/>
      <c r="FC162" s="152"/>
      <c r="FD162" s="152"/>
      <c r="FE162" s="152"/>
      <c r="FF162" s="152"/>
      <c r="FG162" s="152"/>
      <c r="FH162" s="152"/>
      <c r="FI162" s="162"/>
      <c r="FJ162" s="72"/>
      <c r="FK162" s="73"/>
      <c r="FL162" s="161"/>
      <c r="FM162" s="152"/>
      <c r="FN162" s="152"/>
      <c r="FO162" s="152"/>
      <c r="FP162" s="152"/>
      <c r="FQ162" s="152"/>
      <c r="FR162" s="152"/>
      <c r="FS162" s="152"/>
      <c r="FT162" s="162"/>
      <c r="FU162" s="72"/>
      <c r="FV162" s="73"/>
      <c r="FW162" s="161"/>
      <c r="FX162" s="152"/>
      <c r="FY162" s="152"/>
      <c r="FZ162" s="152"/>
      <c r="GA162" s="152"/>
      <c r="GB162" s="152"/>
      <c r="GC162" s="152"/>
      <c r="GD162" s="152"/>
      <c r="GE162" s="162"/>
      <c r="GF162" s="72"/>
      <c r="GG162" s="73"/>
      <c r="GH162" s="161"/>
      <c r="GI162" s="152"/>
      <c r="GJ162" s="152"/>
      <c r="GK162" s="152"/>
      <c r="GL162" s="152"/>
      <c r="GM162" s="152"/>
      <c r="GN162" s="152"/>
      <c r="GO162" s="152"/>
      <c r="GP162" s="162"/>
      <c r="GQ162" s="72"/>
      <c r="GR162" s="73"/>
      <c r="GS162" s="161"/>
      <c r="GT162" s="152"/>
      <c r="GU162" s="152"/>
      <c r="GV162" s="152"/>
      <c r="GW162" s="152"/>
      <c r="GX162" s="152"/>
      <c r="GY162" s="152"/>
      <c r="GZ162" s="152"/>
      <c r="HA162" s="162"/>
      <c r="HB162" s="72"/>
      <c r="HC162" s="73"/>
      <c r="HD162" s="161"/>
      <c r="HE162" s="152"/>
      <c r="HF162" s="152"/>
      <c r="HG162" s="152"/>
      <c r="HH162" s="152"/>
      <c r="HI162" s="152"/>
      <c r="HJ162" s="152"/>
      <c r="HK162" s="152"/>
      <c r="HL162" s="162"/>
      <c r="HM162" s="72"/>
      <c r="HN162" s="73"/>
      <c r="HO162" s="161"/>
      <c r="HP162" s="152"/>
      <c r="HQ162" s="152"/>
      <c r="HR162" s="152"/>
      <c r="HS162" s="152"/>
      <c r="HT162" s="152"/>
      <c r="HU162" s="152"/>
      <c r="HV162" s="152"/>
      <c r="HW162" s="162"/>
      <c r="HX162" s="72"/>
      <c r="HY162" s="73"/>
      <c r="HZ162" s="161"/>
      <c r="IA162" s="152"/>
      <c r="IB162" s="152"/>
      <c r="IC162" s="152"/>
      <c r="ID162" s="152"/>
      <c r="IE162" s="152"/>
      <c r="IF162" s="152"/>
      <c r="IG162" s="152"/>
      <c r="IH162" s="162"/>
      <c r="II162" s="72"/>
      <c r="IJ162" s="73"/>
      <c r="IK162" s="161"/>
      <c r="IL162" s="152"/>
      <c r="IM162" s="152"/>
      <c r="IN162" s="152"/>
      <c r="IO162" s="152"/>
      <c r="IP162" s="152"/>
      <c r="IQ162" s="152"/>
      <c r="IR162" s="152"/>
      <c r="IS162" s="162"/>
      <c r="IT162" s="72"/>
      <c r="IU162" s="73"/>
      <c r="IV162" s="161"/>
      <c r="IW162" s="152"/>
      <c r="IX162" s="152"/>
      <c r="IY162" s="152"/>
      <c r="IZ162" s="152"/>
      <c r="JA162" s="152"/>
      <c r="JB162" s="152"/>
      <c r="JC162" s="152"/>
      <c r="JD162" s="162"/>
      <c r="JE162" s="72"/>
      <c r="JF162" s="73"/>
      <c r="JG162" s="161"/>
      <c r="JH162" s="152"/>
      <c r="JI162" s="152"/>
      <c r="JJ162" s="152"/>
      <c r="JK162" s="152"/>
      <c r="JL162" s="152"/>
      <c r="JM162" s="152"/>
      <c r="JN162" s="152"/>
      <c r="JO162" s="162"/>
      <c r="JP162" s="72"/>
      <c r="JQ162" s="73"/>
      <c r="JR162" s="161"/>
      <c r="JS162" s="152"/>
      <c r="JT162" s="152"/>
      <c r="JU162" s="152"/>
      <c r="JV162" s="152"/>
      <c r="JW162" s="152"/>
      <c r="JX162" s="152"/>
      <c r="JY162" s="152"/>
      <c r="JZ162" s="162"/>
      <c r="KA162" s="72"/>
      <c r="KB162" s="73"/>
      <c r="KC162" s="161"/>
      <c r="KD162" s="152"/>
      <c r="KE162" s="152"/>
      <c r="KF162" s="152"/>
      <c r="KG162" s="152"/>
      <c r="KH162" s="152"/>
      <c r="KI162" s="152"/>
      <c r="KJ162" s="152"/>
      <c r="KK162" s="162"/>
      <c r="KL162" s="72"/>
      <c r="KM162" s="73"/>
      <c r="KN162" s="161"/>
      <c r="KO162" s="152"/>
      <c r="KP162" s="152"/>
      <c r="KQ162" s="152"/>
      <c r="KR162" s="152"/>
      <c r="KS162" s="152"/>
      <c r="KT162" s="152"/>
      <c r="KU162" s="152"/>
      <c r="KV162" s="162"/>
      <c r="KW162" s="72"/>
      <c r="KX162" s="73"/>
      <c r="KY162" s="161"/>
      <c r="KZ162" s="152"/>
      <c r="LA162" s="152"/>
      <c r="LB162" s="152"/>
      <c r="LC162" s="152"/>
      <c r="LD162" s="152"/>
      <c r="LE162" s="152"/>
      <c r="LF162" s="152"/>
      <c r="LG162" s="162"/>
      <c r="LH162" s="72"/>
      <c r="LI162" s="73"/>
      <c r="LJ162" s="161"/>
      <c r="LK162" s="152"/>
      <c r="LL162" s="152"/>
      <c r="LM162" s="152"/>
      <c r="LN162" s="152"/>
      <c r="LO162" s="152"/>
      <c r="LP162" s="152"/>
      <c r="LQ162" s="152"/>
      <c r="LR162" s="162"/>
      <c r="LS162" s="72"/>
      <c r="LT162" s="73"/>
      <c r="LU162" s="161"/>
      <c r="LV162" s="152"/>
      <c r="LW162" s="152"/>
      <c r="LX162" s="152"/>
      <c r="LY162" s="152"/>
      <c r="LZ162" s="152"/>
      <c r="MA162" s="152"/>
      <c r="MB162" s="152"/>
      <c r="MC162" s="162"/>
      <c r="MD162" s="72"/>
      <c r="ME162" s="73"/>
      <c r="MF162" s="161"/>
      <c r="MG162" s="152"/>
      <c r="MH162" s="152"/>
      <c r="MI162" s="152"/>
      <c r="MJ162" s="152"/>
      <c r="MK162" s="152"/>
      <c r="ML162" s="152"/>
      <c r="MM162" s="152"/>
      <c r="MN162" s="162"/>
      <c r="MO162" s="72"/>
      <c r="MP162" s="73"/>
      <c r="MQ162" s="161"/>
      <c r="MR162" s="152"/>
      <c r="MS162" s="152"/>
      <c r="MT162" s="152"/>
      <c r="MU162" s="152"/>
      <c r="MV162" s="152"/>
      <c r="MW162" s="152"/>
      <c r="MX162" s="152"/>
      <c r="MY162" s="162"/>
      <c r="MZ162" s="72"/>
      <c r="NA162" s="73"/>
      <c r="NB162" s="161"/>
      <c r="NC162" s="152"/>
      <c r="ND162" s="152"/>
      <c r="NE162" s="152"/>
      <c r="NF162" s="152"/>
      <c r="NG162" s="152"/>
      <c r="NH162" s="152"/>
      <c r="NI162" s="152"/>
      <c r="NJ162" s="162"/>
      <c r="NK162" s="72"/>
      <c r="NL162" s="73"/>
      <c r="NM162" s="161"/>
      <c r="NN162" s="152"/>
      <c r="NO162" s="152"/>
      <c r="NP162" s="152"/>
      <c r="NQ162" s="152"/>
      <c r="NR162" s="152"/>
      <c r="NS162" s="152"/>
      <c r="NT162" s="152"/>
      <c r="NU162" s="162"/>
      <c r="NV162" s="72"/>
      <c r="NW162" s="73"/>
      <c r="NX162" s="161"/>
      <c r="NY162" s="152"/>
      <c r="NZ162" s="152"/>
      <c r="OA162" s="152"/>
      <c r="OB162" s="152"/>
      <c r="OC162" s="152"/>
      <c r="OD162" s="152"/>
      <c r="OE162" s="152"/>
      <c r="OF162" s="162"/>
      <c r="OG162" s="72"/>
      <c r="OH162" s="73"/>
      <c r="OI162" s="161"/>
      <c r="OJ162" s="152"/>
      <c r="OK162" s="152"/>
      <c r="OL162" s="152"/>
      <c r="OM162" s="152"/>
      <c r="ON162" s="152"/>
      <c r="OO162" s="152"/>
      <c r="OP162" s="152"/>
      <c r="OQ162" s="162"/>
      <c r="OR162" s="72"/>
      <c r="OS162" s="73"/>
      <c r="OT162" s="161"/>
      <c r="OU162" s="152"/>
      <c r="OV162" s="152"/>
      <c r="OW162" s="152"/>
      <c r="OX162" s="152"/>
      <c r="OY162" s="152"/>
      <c r="OZ162" s="152"/>
      <c r="PA162" s="152"/>
      <c r="PB162" s="162"/>
      <c r="PC162" s="72"/>
      <c r="PD162" s="73"/>
      <c r="PE162" s="161"/>
      <c r="PF162" s="152"/>
      <c r="PG162" s="152"/>
      <c r="PH162" s="152"/>
      <c r="PI162" s="152"/>
      <c r="PJ162" s="152"/>
      <c r="PK162" s="152"/>
      <c r="PL162" s="152"/>
      <c r="PM162" s="162"/>
      <c r="PN162" s="72"/>
      <c r="PO162" s="73"/>
      <c r="PP162" s="161"/>
      <c r="PQ162" s="152"/>
      <c r="PR162" s="152"/>
      <c r="PS162" s="152"/>
      <c r="PT162" s="152"/>
      <c r="PU162" s="152"/>
      <c r="PV162" s="152"/>
      <c r="PW162" s="152"/>
      <c r="PX162" s="162"/>
      <c r="PY162" s="72"/>
      <c r="PZ162" s="73"/>
      <c r="QA162" s="161"/>
      <c r="QB162" s="152"/>
      <c r="QC162" s="152"/>
      <c r="QD162" s="152"/>
      <c r="QE162" s="152"/>
      <c r="QF162" s="152"/>
      <c r="QG162" s="152"/>
      <c r="QH162" s="152"/>
      <c r="QI162" s="162"/>
      <c r="QJ162" s="72"/>
      <c r="QK162" s="73"/>
      <c r="QL162" s="161"/>
      <c r="QM162" s="152"/>
      <c r="QN162" s="152"/>
      <c r="QO162" s="152"/>
      <c r="QP162" s="152"/>
      <c r="QQ162" s="152"/>
      <c r="QR162" s="152"/>
      <c r="QS162" s="152"/>
      <c r="QT162" s="162"/>
      <c r="QU162" s="72"/>
      <c r="QV162" s="73"/>
      <c r="QW162" s="161"/>
      <c r="QX162" s="152"/>
      <c r="QY162" s="152"/>
      <c r="QZ162" s="152"/>
      <c r="RA162" s="152"/>
      <c r="RB162" s="152"/>
      <c r="RC162" s="152"/>
      <c r="RD162" s="152"/>
      <c r="RE162" s="162"/>
      <c r="RF162" s="72"/>
      <c r="RG162" s="73"/>
      <c r="RH162" s="161"/>
      <c r="RI162" s="152"/>
      <c r="RJ162" s="152"/>
      <c r="RK162" s="152"/>
      <c r="RL162" s="152"/>
      <c r="RM162" s="152"/>
      <c r="RN162" s="152"/>
      <c r="RO162" s="152"/>
      <c r="RP162" s="162"/>
      <c r="RQ162" s="72"/>
      <c r="RR162" s="73"/>
      <c r="RS162" s="161"/>
      <c r="RT162" s="152"/>
      <c r="RU162" s="152"/>
      <c r="RV162" s="152"/>
      <c r="RW162" s="152"/>
      <c r="RX162" s="152"/>
      <c r="RY162" s="152"/>
      <c r="RZ162" s="152"/>
      <c r="SA162" s="162"/>
      <c r="SB162" s="72"/>
      <c r="SC162" s="73"/>
      <c r="SD162" s="161"/>
      <c r="SE162" s="152"/>
      <c r="SF162" s="152"/>
      <c r="SG162" s="152"/>
      <c r="SH162" s="152"/>
      <c r="SI162" s="152"/>
      <c r="SJ162" s="152"/>
      <c r="SK162" s="152"/>
      <c r="SL162" s="162"/>
      <c r="SM162" s="72"/>
      <c r="SN162" s="73"/>
      <c r="SO162" s="161"/>
      <c r="SP162" s="152"/>
      <c r="SQ162" s="152"/>
      <c r="SR162" s="152"/>
      <c r="SS162" s="152"/>
      <c r="ST162" s="152"/>
      <c r="SU162" s="152"/>
      <c r="SV162" s="152"/>
      <c r="SW162" s="162"/>
      <c r="SX162" s="72"/>
      <c r="SY162" s="73"/>
      <c r="SZ162" s="161"/>
      <c r="TA162" s="152"/>
      <c r="TB162" s="152"/>
      <c r="TC162" s="152"/>
      <c r="TD162" s="152"/>
      <c r="TE162" s="152"/>
      <c r="TF162" s="152"/>
      <c r="TG162" s="152"/>
      <c r="TH162" s="162"/>
      <c r="TI162" s="72"/>
      <c r="TJ162" s="73"/>
      <c r="TK162" s="161"/>
      <c r="TL162" s="152"/>
      <c r="TM162" s="152"/>
      <c r="TN162" s="152"/>
      <c r="TO162" s="152"/>
      <c r="TP162" s="152"/>
      <c r="TQ162" s="152"/>
      <c r="TR162" s="152"/>
      <c r="TS162" s="162"/>
      <c r="TT162" s="72"/>
      <c r="TU162" s="73"/>
      <c r="TV162" s="161"/>
      <c r="TW162" s="152"/>
      <c r="TX162" s="152"/>
      <c r="TY162" s="152"/>
      <c r="TZ162" s="152"/>
      <c r="UA162" s="152"/>
      <c r="UB162" s="152"/>
      <c r="UC162" s="152"/>
      <c r="UD162" s="162"/>
      <c r="UE162" s="72"/>
    </row>
    <row r="163" spans="1:551" x14ac:dyDescent="0.25">
      <c r="A163" s="75"/>
      <c r="B163" s="73"/>
      <c r="C163" s="161"/>
      <c r="D163" s="152"/>
      <c r="E163" s="152"/>
      <c r="F163" s="152"/>
      <c r="G163" s="152"/>
      <c r="H163" s="152"/>
      <c r="I163" s="152"/>
      <c r="J163" s="152"/>
      <c r="K163" s="162"/>
      <c r="L163" s="72"/>
      <c r="M163" s="73"/>
      <c r="N163" s="161"/>
      <c r="O163" s="152"/>
      <c r="P163" s="152"/>
      <c r="Q163" s="152"/>
      <c r="R163" s="152"/>
      <c r="S163" s="152"/>
      <c r="T163" s="152"/>
      <c r="U163" s="152"/>
      <c r="V163" s="162"/>
      <c r="W163" s="72"/>
      <c r="X163" s="73"/>
      <c r="Y163" s="161"/>
      <c r="Z163" s="152"/>
      <c r="AA163" s="152"/>
      <c r="AB163" s="152"/>
      <c r="AC163" s="152"/>
      <c r="AD163" s="152"/>
      <c r="AE163" s="152"/>
      <c r="AF163" s="152"/>
      <c r="AG163" s="162"/>
      <c r="AH163" s="72"/>
      <c r="AI163" s="73"/>
      <c r="AJ163" s="161"/>
      <c r="AK163" s="152"/>
      <c r="AL163" s="152"/>
      <c r="AM163" s="152"/>
      <c r="AN163" s="152"/>
      <c r="AO163" s="152"/>
      <c r="AP163" s="152"/>
      <c r="AQ163" s="152"/>
      <c r="AR163" s="162"/>
      <c r="AS163" s="72"/>
      <c r="AT163" s="73"/>
      <c r="AU163" s="161"/>
      <c r="AV163" s="152"/>
      <c r="AW163" s="152"/>
      <c r="AX163" s="152"/>
      <c r="AY163" s="152"/>
      <c r="AZ163" s="152"/>
      <c r="BA163" s="152"/>
      <c r="BB163" s="152"/>
      <c r="BC163" s="162"/>
      <c r="BD163" s="72"/>
      <c r="BE163" s="73"/>
      <c r="BF163" s="161"/>
      <c r="BG163" s="152"/>
      <c r="BH163" s="152"/>
      <c r="BI163" s="152"/>
      <c r="BJ163" s="152"/>
      <c r="BK163" s="152"/>
      <c r="BL163" s="152"/>
      <c r="BM163" s="152"/>
      <c r="BN163" s="162"/>
      <c r="BO163" s="72"/>
      <c r="BP163" s="73"/>
      <c r="BQ163" s="161"/>
      <c r="BR163" s="152"/>
      <c r="BS163" s="152"/>
      <c r="BT163" s="152"/>
      <c r="BU163" s="152"/>
      <c r="BV163" s="152"/>
      <c r="BW163" s="152"/>
      <c r="BX163" s="152"/>
      <c r="BY163" s="162"/>
      <c r="BZ163" s="72"/>
      <c r="CA163" s="73"/>
      <c r="CB163" s="161"/>
      <c r="CC163" s="152"/>
      <c r="CD163" s="152"/>
      <c r="CE163" s="152"/>
      <c r="CF163" s="152"/>
      <c r="CG163" s="152"/>
      <c r="CH163" s="152"/>
      <c r="CI163" s="152"/>
      <c r="CJ163" s="162"/>
      <c r="CK163" s="72"/>
      <c r="CL163" s="73"/>
      <c r="CM163" s="161"/>
      <c r="CN163" s="152"/>
      <c r="CO163" s="152"/>
      <c r="CP163" s="152"/>
      <c r="CQ163" s="152"/>
      <c r="CR163" s="152"/>
      <c r="CS163" s="152"/>
      <c r="CT163" s="152"/>
      <c r="CU163" s="162"/>
      <c r="CV163" s="72"/>
      <c r="CW163" s="73"/>
      <c r="CX163" s="161"/>
      <c r="CY163" s="152"/>
      <c r="CZ163" s="152"/>
      <c r="DA163" s="152"/>
      <c r="DB163" s="152"/>
      <c r="DC163" s="152"/>
      <c r="DD163" s="152"/>
      <c r="DE163" s="152"/>
      <c r="DF163" s="162"/>
      <c r="DG163" s="72"/>
      <c r="DH163" s="73"/>
      <c r="DI163" s="161"/>
      <c r="DJ163" s="152"/>
      <c r="DK163" s="152"/>
      <c r="DL163" s="152"/>
      <c r="DM163" s="152"/>
      <c r="DN163" s="152"/>
      <c r="DO163" s="152"/>
      <c r="DP163" s="152"/>
      <c r="DQ163" s="162"/>
      <c r="DR163" s="72"/>
      <c r="DS163" s="73"/>
      <c r="DT163" s="161"/>
      <c r="DU163" s="152"/>
      <c r="DV163" s="152"/>
      <c r="DW163" s="152"/>
      <c r="DX163" s="152"/>
      <c r="DY163" s="152"/>
      <c r="DZ163" s="152"/>
      <c r="EA163" s="152"/>
      <c r="EB163" s="162"/>
      <c r="EC163" s="72"/>
      <c r="ED163" s="73"/>
      <c r="EE163" s="161"/>
      <c r="EF163" s="152"/>
      <c r="EG163" s="152"/>
      <c r="EH163" s="152"/>
      <c r="EI163" s="152"/>
      <c r="EJ163" s="152"/>
      <c r="EK163" s="152"/>
      <c r="EL163" s="152"/>
      <c r="EM163" s="162"/>
      <c r="EN163" s="72"/>
      <c r="EO163" s="73"/>
      <c r="EP163" s="161"/>
      <c r="EQ163" s="152"/>
      <c r="ER163" s="152"/>
      <c r="ES163" s="152"/>
      <c r="ET163" s="152"/>
      <c r="EU163" s="152"/>
      <c r="EV163" s="152"/>
      <c r="EW163" s="152"/>
      <c r="EX163" s="162"/>
      <c r="EY163" s="72"/>
      <c r="EZ163" s="73"/>
      <c r="FA163" s="161"/>
      <c r="FB163" s="152"/>
      <c r="FC163" s="152"/>
      <c r="FD163" s="152"/>
      <c r="FE163" s="152"/>
      <c r="FF163" s="152"/>
      <c r="FG163" s="152"/>
      <c r="FH163" s="152"/>
      <c r="FI163" s="162"/>
      <c r="FJ163" s="72"/>
      <c r="FK163" s="73"/>
      <c r="FL163" s="161"/>
      <c r="FM163" s="152"/>
      <c r="FN163" s="152"/>
      <c r="FO163" s="152"/>
      <c r="FP163" s="152"/>
      <c r="FQ163" s="152"/>
      <c r="FR163" s="152"/>
      <c r="FS163" s="152"/>
      <c r="FT163" s="162"/>
      <c r="FU163" s="72"/>
      <c r="FV163" s="73"/>
      <c r="FW163" s="161"/>
      <c r="FX163" s="152"/>
      <c r="FY163" s="152"/>
      <c r="FZ163" s="152"/>
      <c r="GA163" s="152"/>
      <c r="GB163" s="152"/>
      <c r="GC163" s="152"/>
      <c r="GD163" s="152"/>
      <c r="GE163" s="162"/>
      <c r="GF163" s="72"/>
      <c r="GG163" s="73"/>
      <c r="GH163" s="161"/>
      <c r="GI163" s="152"/>
      <c r="GJ163" s="152"/>
      <c r="GK163" s="152"/>
      <c r="GL163" s="152"/>
      <c r="GM163" s="152"/>
      <c r="GN163" s="152"/>
      <c r="GO163" s="152"/>
      <c r="GP163" s="162"/>
      <c r="GQ163" s="72"/>
      <c r="GR163" s="73"/>
      <c r="GS163" s="161"/>
      <c r="GT163" s="152"/>
      <c r="GU163" s="152"/>
      <c r="GV163" s="152"/>
      <c r="GW163" s="152"/>
      <c r="GX163" s="152"/>
      <c r="GY163" s="152"/>
      <c r="GZ163" s="152"/>
      <c r="HA163" s="162"/>
      <c r="HB163" s="72"/>
      <c r="HC163" s="73"/>
      <c r="HD163" s="161"/>
      <c r="HE163" s="152"/>
      <c r="HF163" s="152"/>
      <c r="HG163" s="152"/>
      <c r="HH163" s="152"/>
      <c r="HI163" s="152"/>
      <c r="HJ163" s="152"/>
      <c r="HK163" s="152"/>
      <c r="HL163" s="162"/>
      <c r="HM163" s="72"/>
      <c r="HN163" s="73"/>
      <c r="HO163" s="161"/>
      <c r="HP163" s="152"/>
      <c r="HQ163" s="152"/>
      <c r="HR163" s="152"/>
      <c r="HS163" s="152"/>
      <c r="HT163" s="152"/>
      <c r="HU163" s="152"/>
      <c r="HV163" s="152"/>
      <c r="HW163" s="162"/>
      <c r="HX163" s="72"/>
      <c r="HY163" s="73"/>
      <c r="HZ163" s="161"/>
      <c r="IA163" s="152"/>
      <c r="IB163" s="152"/>
      <c r="IC163" s="152"/>
      <c r="ID163" s="152"/>
      <c r="IE163" s="152"/>
      <c r="IF163" s="152"/>
      <c r="IG163" s="152"/>
      <c r="IH163" s="162"/>
      <c r="II163" s="72"/>
      <c r="IJ163" s="73"/>
      <c r="IK163" s="161"/>
      <c r="IL163" s="152"/>
      <c r="IM163" s="152"/>
      <c r="IN163" s="152"/>
      <c r="IO163" s="152"/>
      <c r="IP163" s="152"/>
      <c r="IQ163" s="152"/>
      <c r="IR163" s="152"/>
      <c r="IS163" s="162"/>
      <c r="IT163" s="72"/>
      <c r="IU163" s="73"/>
      <c r="IV163" s="161"/>
      <c r="IW163" s="152"/>
      <c r="IX163" s="152"/>
      <c r="IY163" s="152"/>
      <c r="IZ163" s="152"/>
      <c r="JA163" s="152"/>
      <c r="JB163" s="152"/>
      <c r="JC163" s="152"/>
      <c r="JD163" s="162"/>
      <c r="JE163" s="72"/>
      <c r="JF163" s="73"/>
      <c r="JG163" s="161"/>
      <c r="JH163" s="152"/>
      <c r="JI163" s="152"/>
      <c r="JJ163" s="152"/>
      <c r="JK163" s="152"/>
      <c r="JL163" s="152"/>
      <c r="JM163" s="152"/>
      <c r="JN163" s="152"/>
      <c r="JO163" s="162"/>
      <c r="JP163" s="72"/>
      <c r="JQ163" s="73"/>
      <c r="JR163" s="161"/>
      <c r="JS163" s="152"/>
      <c r="JT163" s="152"/>
      <c r="JU163" s="152"/>
      <c r="JV163" s="152"/>
      <c r="JW163" s="152"/>
      <c r="JX163" s="152"/>
      <c r="JY163" s="152"/>
      <c r="JZ163" s="162"/>
      <c r="KA163" s="72"/>
      <c r="KB163" s="73"/>
      <c r="KC163" s="161"/>
      <c r="KD163" s="152"/>
      <c r="KE163" s="152"/>
      <c r="KF163" s="152"/>
      <c r="KG163" s="152"/>
      <c r="KH163" s="152"/>
      <c r="KI163" s="152"/>
      <c r="KJ163" s="152"/>
      <c r="KK163" s="162"/>
      <c r="KL163" s="72"/>
      <c r="KM163" s="73"/>
      <c r="KN163" s="161"/>
      <c r="KO163" s="152"/>
      <c r="KP163" s="152"/>
      <c r="KQ163" s="152"/>
      <c r="KR163" s="152"/>
      <c r="KS163" s="152"/>
      <c r="KT163" s="152"/>
      <c r="KU163" s="152"/>
      <c r="KV163" s="162"/>
      <c r="KW163" s="72"/>
      <c r="KX163" s="73"/>
      <c r="KY163" s="161"/>
      <c r="KZ163" s="152"/>
      <c r="LA163" s="152"/>
      <c r="LB163" s="152"/>
      <c r="LC163" s="152"/>
      <c r="LD163" s="152"/>
      <c r="LE163" s="152"/>
      <c r="LF163" s="152"/>
      <c r="LG163" s="162"/>
      <c r="LH163" s="72"/>
      <c r="LI163" s="73"/>
      <c r="LJ163" s="161"/>
      <c r="LK163" s="152"/>
      <c r="LL163" s="152"/>
      <c r="LM163" s="152"/>
      <c r="LN163" s="152"/>
      <c r="LO163" s="152"/>
      <c r="LP163" s="152"/>
      <c r="LQ163" s="152"/>
      <c r="LR163" s="162"/>
      <c r="LS163" s="72"/>
      <c r="LT163" s="73"/>
      <c r="LU163" s="161"/>
      <c r="LV163" s="152"/>
      <c r="LW163" s="152"/>
      <c r="LX163" s="152"/>
      <c r="LY163" s="152"/>
      <c r="LZ163" s="152"/>
      <c r="MA163" s="152"/>
      <c r="MB163" s="152"/>
      <c r="MC163" s="162"/>
      <c r="MD163" s="72"/>
      <c r="ME163" s="73"/>
      <c r="MF163" s="161"/>
      <c r="MG163" s="152"/>
      <c r="MH163" s="152"/>
      <c r="MI163" s="152"/>
      <c r="MJ163" s="152"/>
      <c r="MK163" s="152"/>
      <c r="ML163" s="152"/>
      <c r="MM163" s="152"/>
      <c r="MN163" s="162"/>
      <c r="MO163" s="72"/>
      <c r="MP163" s="73"/>
      <c r="MQ163" s="161"/>
      <c r="MR163" s="152"/>
      <c r="MS163" s="152"/>
      <c r="MT163" s="152"/>
      <c r="MU163" s="152"/>
      <c r="MV163" s="152"/>
      <c r="MW163" s="152"/>
      <c r="MX163" s="152"/>
      <c r="MY163" s="162"/>
      <c r="MZ163" s="72"/>
      <c r="NA163" s="73"/>
      <c r="NB163" s="161"/>
      <c r="NC163" s="152"/>
      <c r="ND163" s="152"/>
      <c r="NE163" s="152"/>
      <c r="NF163" s="152"/>
      <c r="NG163" s="152"/>
      <c r="NH163" s="152"/>
      <c r="NI163" s="152"/>
      <c r="NJ163" s="162"/>
      <c r="NK163" s="72"/>
      <c r="NL163" s="73"/>
      <c r="NM163" s="161"/>
      <c r="NN163" s="152"/>
      <c r="NO163" s="152"/>
      <c r="NP163" s="152"/>
      <c r="NQ163" s="152"/>
      <c r="NR163" s="152"/>
      <c r="NS163" s="152"/>
      <c r="NT163" s="152"/>
      <c r="NU163" s="162"/>
      <c r="NV163" s="72"/>
      <c r="NW163" s="73"/>
      <c r="NX163" s="161"/>
      <c r="NY163" s="152"/>
      <c r="NZ163" s="152"/>
      <c r="OA163" s="152"/>
      <c r="OB163" s="152"/>
      <c r="OC163" s="152"/>
      <c r="OD163" s="152"/>
      <c r="OE163" s="152"/>
      <c r="OF163" s="162"/>
      <c r="OG163" s="72"/>
      <c r="OH163" s="73"/>
      <c r="OI163" s="161"/>
      <c r="OJ163" s="152"/>
      <c r="OK163" s="152"/>
      <c r="OL163" s="152"/>
      <c r="OM163" s="152"/>
      <c r="ON163" s="152"/>
      <c r="OO163" s="152"/>
      <c r="OP163" s="152"/>
      <c r="OQ163" s="162"/>
      <c r="OR163" s="72"/>
      <c r="OS163" s="73"/>
      <c r="OT163" s="161"/>
      <c r="OU163" s="152"/>
      <c r="OV163" s="152"/>
      <c r="OW163" s="152"/>
      <c r="OX163" s="152"/>
      <c r="OY163" s="152"/>
      <c r="OZ163" s="152"/>
      <c r="PA163" s="152"/>
      <c r="PB163" s="162"/>
      <c r="PC163" s="72"/>
      <c r="PD163" s="73"/>
      <c r="PE163" s="161"/>
      <c r="PF163" s="152"/>
      <c r="PG163" s="152"/>
      <c r="PH163" s="152"/>
      <c r="PI163" s="152"/>
      <c r="PJ163" s="152"/>
      <c r="PK163" s="152"/>
      <c r="PL163" s="152"/>
      <c r="PM163" s="162"/>
      <c r="PN163" s="72"/>
      <c r="PO163" s="73"/>
      <c r="PP163" s="161"/>
      <c r="PQ163" s="152"/>
      <c r="PR163" s="152"/>
      <c r="PS163" s="152"/>
      <c r="PT163" s="152"/>
      <c r="PU163" s="152"/>
      <c r="PV163" s="152"/>
      <c r="PW163" s="152"/>
      <c r="PX163" s="162"/>
      <c r="PY163" s="72"/>
      <c r="PZ163" s="73"/>
      <c r="QA163" s="161"/>
      <c r="QB163" s="152"/>
      <c r="QC163" s="152"/>
      <c r="QD163" s="152"/>
      <c r="QE163" s="152"/>
      <c r="QF163" s="152"/>
      <c r="QG163" s="152"/>
      <c r="QH163" s="152"/>
      <c r="QI163" s="162"/>
      <c r="QJ163" s="72"/>
      <c r="QK163" s="73"/>
      <c r="QL163" s="161"/>
      <c r="QM163" s="152"/>
      <c r="QN163" s="152"/>
      <c r="QO163" s="152"/>
      <c r="QP163" s="152"/>
      <c r="QQ163" s="152"/>
      <c r="QR163" s="152"/>
      <c r="QS163" s="152"/>
      <c r="QT163" s="162"/>
      <c r="QU163" s="72"/>
      <c r="QV163" s="73"/>
      <c r="QW163" s="161"/>
      <c r="QX163" s="152"/>
      <c r="QY163" s="152"/>
      <c r="QZ163" s="152"/>
      <c r="RA163" s="152"/>
      <c r="RB163" s="152"/>
      <c r="RC163" s="152"/>
      <c r="RD163" s="152"/>
      <c r="RE163" s="162"/>
      <c r="RF163" s="72"/>
      <c r="RG163" s="73"/>
      <c r="RH163" s="161"/>
      <c r="RI163" s="152"/>
      <c r="RJ163" s="152"/>
      <c r="RK163" s="152"/>
      <c r="RL163" s="152"/>
      <c r="RM163" s="152"/>
      <c r="RN163" s="152"/>
      <c r="RO163" s="152"/>
      <c r="RP163" s="162"/>
      <c r="RQ163" s="72"/>
      <c r="RR163" s="73"/>
      <c r="RS163" s="161"/>
      <c r="RT163" s="152"/>
      <c r="RU163" s="152"/>
      <c r="RV163" s="152"/>
      <c r="RW163" s="152"/>
      <c r="RX163" s="152"/>
      <c r="RY163" s="152"/>
      <c r="RZ163" s="152"/>
      <c r="SA163" s="162"/>
      <c r="SB163" s="72"/>
      <c r="SC163" s="73"/>
      <c r="SD163" s="161"/>
      <c r="SE163" s="152"/>
      <c r="SF163" s="152"/>
      <c r="SG163" s="152"/>
      <c r="SH163" s="152"/>
      <c r="SI163" s="152"/>
      <c r="SJ163" s="152"/>
      <c r="SK163" s="152"/>
      <c r="SL163" s="162"/>
      <c r="SM163" s="72"/>
      <c r="SN163" s="73"/>
      <c r="SO163" s="161"/>
      <c r="SP163" s="152"/>
      <c r="SQ163" s="152"/>
      <c r="SR163" s="152"/>
      <c r="SS163" s="152"/>
      <c r="ST163" s="152"/>
      <c r="SU163" s="152"/>
      <c r="SV163" s="152"/>
      <c r="SW163" s="162"/>
      <c r="SX163" s="72"/>
      <c r="SY163" s="73"/>
      <c r="SZ163" s="161"/>
      <c r="TA163" s="152"/>
      <c r="TB163" s="152"/>
      <c r="TC163" s="152"/>
      <c r="TD163" s="152"/>
      <c r="TE163" s="152"/>
      <c r="TF163" s="152"/>
      <c r="TG163" s="152"/>
      <c r="TH163" s="162"/>
      <c r="TI163" s="72"/>
      <c r="TJ163" s="73"/>
      <c r="TK163" s="161"/>
      <c r="TL163" s="152"/>
      <c r="TM163" s="152"/>
      <c r="TN163" s="152"/>
      <c r="TO163" s="152"/>
      <c r="TP163" s="152"/>
      <c r="TQ163" s="152"/>
      <c r="TR163" s="152"/>
      <c r="TS163" s="162"/>
      <c r="TT163" s="72"/>
      <c r="TU163" s="73"/>
      <c r="TV163" s="161"/>
      <c r="TW163" s="152"/>
      <c r="TX163" s="152"/>
      <c r="TY163" s="152"/>
      <c r="TZ163" s="152"/>
      <c r="UA163" s="152"/>
      <c r="UB163" s="152"/>
      <c r="UC163" s="152"/>
      <c r="UD163" s="162"/>
      <c r="UE163" s="72"/>
    </row>
    <row r="164" spans="1:551" x14ac:dyDescent="0.25">
      <c r="A164" s="75"/>
      <c r="B164" s="73"/>
      <c r="C164" s="161"/>
      <c r="D164" s="152"/>
      <c r="E164" s="152"/>
      <c r="F164" s="152"/>
      <c r="G164" s="152"/>
      <c r="H164" s="152"/>
      <c r="I164" s="152"/>
      <c r="J164" s="152"/>
      <c r="K164" s="162"/>
      <c r="L164" s="72"/>
      <c r="M164" s="73"/>
      <c r="N164" s="161"/>
      <c r="O164" s="152"/>
      <c r="P164" s="152"/>
      <c r="Q164" s="152"/>
      <c r="R164" s="152"/>
      <c r="S164" s="152"/>
      <c r="T164" s="152"/>
      <c r="U164" s="152"/>
      <c r="V164" s="162"/>
      <c r="W164" s="72"/>
      <c r="X164" s="73"/>
      <c r="Y164" s="161"/>
      <c r="Z164" s="152"/>
      <c r="AA164" s="152"/>
      <c r="AB164" s="152"/>
      <c r="AC164" s="152"/>
      <c r="AD164" s="152"/>
      <c r="AE164" s="152"/>
      <c r="AF164" s="152"/>
      <c r="AG164" s="162"/>
      <c r="AH164" s="72"/>
      <c r="AI164" s="73"/>
      <c r="AJ164" s="161"/>
      <c r="AK164" s="152"/>
      <c r="AL164" s="152"/>
      <c r="AM164" s="152"/>
      <c r="AN164" s="152"/>
      <c r="AO164" s="152"/>
      <c r="AP164" s="152"/>
      <c r="AQ164" s="152"/>
      <c r="AR164" s="162"/>
      <c r="AS164" s="72"/>
      <c r="AT164" s="73"/>
      <c r="AU164" s="161"/>
      <c r="AV164" s="152"/>
      <c r="AW164" s="152"/>
      <c r="AX164" s="152"/>
      <c r="AY164" s="152"/>
      <c r="AZ164" s="152"/>
      <c r="BA164" s="152"/>
      <c r="BB164" s="152"/>
      <c r="BC164" s="162"/>
      <c r="BD164" s="72"/>
      <c r="BE164" s="73"/>
      <c r="BF164" s="161"/>
      <c r="BG164" s="152"/>
      <c r="BH164" s="152"/>
      <c r="BI164" s="152"/>
      <c r="BJ164" s="152"/>
      <c r="BK164" s="152"/>
      <c r="BL164" s="152"/>
      <c r="BM164" s="152"/>
      <c r="BN164" s="162"/>
      <c r="BO164" s="72"/>
      <c r="BP164" s="73"/>
      <c r="BQ164" s="161"/>
      <c r="BR164" s="152"/>
      <c r="BS164" s="152"/>
      <c r="BT164" s="152"/>
      <c r="BU164" s="152"/>
      <c r="BV164" s="152"/>
      <c r="BW164" s="152"/>
      <c r="BX164" s="152"/>
      <c r="BY164" s="162"/>
      <c r="BZ164" s="72"/>
      <c r="CA164" s="73"/>
      <c r="CB164" s="161"/>
      <c r="CC164" s="152"/>
      <c r="CD164" s="152"/>
      <c r="CE164" s="152"/>
      <c r="CF164" s="152"/>
      <c r="CG164" s="152"/>
      <c r="CH164" s="152"/>
      <c r="CI164" s="152"/>
      <c r="CJ164" s="162"/>
      <c r="CK164" s="72"/>
      <c r="CL164" s="73"/>
      <c r="CM164" s="161"/>
      <c r="CN164" s="152"/>
      <c r="CO164" s="152"/>
      <c r="CP164" s="152"/>
      <c r="CQ164" s="152"/>
      <c r="CR164" s="152"/>
      <c r="CS164" s="152"/>
      <c r="CT164" s="152"/>
      <c r="CU164" s="162"/>
      <c r="CV164" s="72"/>
      <c r="CW164" s="73"/>
      <c r="CX164" s="161"/>
      <c r="CY164" s="152"/>
      <c r="CZ164" s="152"/>
      <c r="DA164" s="152"/>
      <c r="DB164" s="152"/>
      <c r="DC164" s="152"/>
      <c r="DD164" s="152"/>
      <c r="DE164" s="152"/>
      <c r="DF164" s="162"/>
      <c r="DG164" s="72"/>
      <c r="DH164" s="73"/>
      <c r="DI164" s="161"/>
      <c r="DJ164" s="152"/>
      <c r="DK164" s="152"/>
      <c r="DL164" s="152"/>
      <c r="DM164" s="152"/>
      <c r="DN164" s="152"/>
      <c r="DO164" s="152"/>
      <c r="DP164" s="152"/>
      <c r="DQ164" s="162"/>
      <c r="DR164" s="72"/>
      <c r="DS164" s="73"/>
      <c r="DT164" s="161"/>
      <c r="DU164" s="152"/>
      <c r="DV164" s="152"/>
      <c r="DW164" s="152"/>
      <c r="DX164" s="152"/>
      <c r="DY164" s="152"/>
      <c r="DZ164" s="152"/>
      <c r="EA164" s="152"/>
      <c r="EB164" s="162"/>
      <c r="EC164" s="72"/>
      <c r="ED164" s="73"/>
      <c r="EE164" s="161"/>
      <c r="EF164" s="152"/>
      <c r="EG164" s="152"/>
      <c r="EH164" s="152"/>
      <c r="EI164" s="152"/>
      <c r="EJ164" s="152"/>
      <c r="EK164" s="152"/>
      <c r="EL164" s="152"/>
      <c r="EM164" s="162"/>
      <c r="EN164" s="72"/>
      <c r="EO164" s="73"/>
      <c r="EP164" s="161"/>
      <c r="EQ164" s="152"/>
      <c r="ER164" s="152"/>
      <c r="ES164" s="152"/>
      <c r="ET164" s="152"/>
      <c r="EU164" s="152"/>
      <c r="EV164" s="152"/>
      <c r="EW164" s="152"/>
      <c r="EX164" s="162"/>
      <c r="EY164" s="72"/>
      <c r="EZ164" s="73"/>
      <c r="FA164" s="161"/>
      <c r="FB164" s="152"/>
      <c r="FC164" s="152"/>
      <c r="FD164" s="152"/>
      <c r="FE164" s="152"/>
      <c r="FF164" s="152"/>
      <c r="FG164" s="152"/>
      <c r="FH164" s="152"/>
      <c r="FI164" s="162"/>
      <c r="FJ164" s="72"/>
      <c r="FK164" s="73"/>
      <c r="FL164" s="161"/>
      <c r="FM164" s="152"/>
      <c r="FN164" s="152"/>
      <c r="FO164" s="152"/>
      <c r="FP164" s="152"/>
      <c r="FQ164" s="152"/>
      <c r="FR164" s="152"/>
      <c r="FS164" s="152"/>
      <c r="FT164" s="162"/>
      <c r="FU164" s="72"/>
      <c r="FV164" s="73"/>
      <c r="FW164" s="161"/>
      <c r="FX164" s="152"/>
      <c r="FY164" s="152"/>
      <c r="FZ164" s="152"/>
      <c r="GA164" s="152"/>
      <c r="GB164" s="152"/>
      <c r="GC164" s="152"/>
      <c r="GD164" s="152"/>
      <c r="GE164" s="162"/>
      <c r="GF164" s="72"/>
      <c r="GG164" s="73"/>
      <c r="GH164" s="161"/>
      <c r="GI164" s="152"/>
      <c r="GJ164" s="152"/>
      <c r="GK164" s="152"/>
      <c r="GL164" s="152"/>
      <c r="GM164" s="152"/>
      <c r="GN164" s="152"/>
      <c r="GO164" s="152"/>
      <c r="GP164" s="162"/>
      <c r="GQ164" s="72"/>
      <c r="GR164" s="73"/>
      <c r="GS164" s="161"/>
      <c r="GT164" s="152"/>
      <c r="GU164" s="152"/>
      <c r="GV164" s="152"/>
      <c r="GW164" s="152"/>
      <c r="GX164" s="152"/>
      <c r="GY164" s="152"/>
      <c r="GZ164" s="152"/>
      <c r="HA164" s="162"/>
      <c r="HB164" s="72"/>
      <c r="HC164" s="73"/>
      <c r="HD164" s="161"/>
      <c r="HE164" s="152"/>
      <c r="HF164" s="152"/>
      <c r="HG164" s="152"/>
      <c r="HH164" s="152"/>
      <c r="HI164" s="152"/>
      <c r="HJ164" s="152"/>
      <c r="HK164" s="152"/>
      <c r="HL164" s="162"/>
      <c r="HM164" s="72"/>
      <c r="HN164" s="73"/>
      <c r="HO164" s="161"/>
      <c r="HP164" s="152"/>
      <c r="HQ164" s="152"/>
      <c r="HR164" s="152"/>
      <c r="HS164" s="152"/>
      <c r="HT164" s="152"/>
      <c r="HU164" s="152"/>
      <c r="HV164" s="152"/>
      <c r="HW164" s="162"/>
      <c r="HX164" s="72"/>
      <c r="HY164" s="73"/>
      <c r="HZ164" s="161"/>
      <c r="IA164" s="152"/>
      <c r="IB164" s="152"/>
      <c r="IC164" s="152"/>
      <c r="ID164" s="152"/>
      <c r="IE164" s="152"/>
      <c r="IF164" s="152"/>
      <c r="IG164" s="152"/>
      <c r="IH164" s="162"/>
      <c r="II164" s="72"/>
      <c r="IJ164" s="73"/>
      <c r="IK164" s="161"/>
      <c r="IL164" s="152"/>
      <c r="IM164" s="152"/>
      <c r="IN164" s="152"/>
      <c r="IO164" s="152"/>
      <c r="IP164" s="152"/>
      <c r="IQ164" s="152"/>
      <c r="IR164" s="152"/>
      <c r="IS164" s="162"/>
      <c r="IT164" s="72"/>
      <c r="IU164" s="73"/>
      <c r="IV164" s="161"/>
      <c r="IW164" s="152"/>
      <c r="IX164" s="152"/>
      <c r="IY164" s="152"/>
      <c r="IZ164" s="152"/>
      <c r="JA164" s="152"/>
      <c r="JB164" s="152"/>
      <c r="JC164" s="152"/>
      <c r="JD164" s="162"/>
      <c r="JE164" s="72"/>
      <c r="JF164" s="73"/>
      <c r="JG164" s="161"/>
      <c r="JH164" s="152"/>
      <c r="JI164" s="152"/>
      <c r="JJ164" s="152"/>
      <c r="JK164" s="152"/>
      <c r="JL164" s="152"/>
      <c r="JM164" s="152"/>
      <c r="JN164" s="152"/>
      <c r="JO164" s="162"/>
      <c r="JP164" s="72"/>
      <c r="JQ164" s="73"/>
      <c r="JR164" s="161"/>
      <c r="JS164" s="152"/>
      <c r="JT164" s="152"/>
      <c r="JU164" s="152"/>
      <c r="JV164" s="152"/>
      <c r="JW164" s="152"/>
      <c r="JX164" s="152"/>
      <c r="JY164" s="152"/>
      <c r="JZ164" s="162"/>
      <c r="KA164" s="72"/>
      <c r="KB164" s="73"/>
      <c r="KC164" s="161"/>
      <c r="KD164" s="152"/>
      <c r="KE164" s="152"/>
      <c r="KF164" s="152"/>
      <c r="KG164" s="152"/>
      <c r="KH164" s="152"/>
      <c r="KI164" s="152"/>
      <c r="KJ164" s="152"/>
      <c r="KK164" s="162"/>
      <c r="KL164" s="72"/>
      <c r="KM164" s="73"/>
      <c r="KN164" s="161"/>
      <c r="KO164" s="152"/>
      <c r="KP164" s="152"/>
      <c r="KQ164" s="152"/>
      <c r="KR164" s="152"/>
      <c r="KS164" s="152"/>
      <c r="KT164" s="152"/>
      <c r="KU164" s="152"/>
      <c r="KV164" s="162"/>
      <c r="KW164" s="72"/>
      <c r="KX164" s="73"/>
      <c r="KY164" s="161"/>
      <c r="KZ164" s="152"/>
      <c r="LA164" s="152"/>
      <c r="LB164" s="152"/>
      <c r="LC164" s="152"/>
      <c r="LD164" s="152"/>
      <c r="LE164" s="152"/>
      <c r="LF164" s="152"/>
      <c r="LG164" s="162"/>
      <c r="LH164" s="72"/>
      <c r="LI164" s="73"/>
      <c r="LJ164" s="161"/>
      <c r="LK164" s="152"/>
      <c r="LL164" s="152"/>
      <c r="LM164" s="152"/>
      <c r="LN164" s="152"/>
      <c r="LO164" s="152"/>
      <c r="LP164" s="152"/>
      <c r="LQ164" s="152"/>
      <c r="LR164" s="162"/>
      <c r="LS164" s="72"/>
      <c r="LT164" s="73"/>
      <c r="LU164" s="161"/>
      <c r="LV164" s="152"/>
      <c r="LW164" s="152"/>
      <c r="LX164" s="152"/>
      <c r="LY164" s="152"/>
      <c r="LZ164" s="152"/>
      <c r="MA164" s="152"/>
      <c r="MB164" s="152"/>
      <c r="MC164" s="162"/>
      <c r="MD164" s="72"/>
      <c r="ME164" s="73"/>
      <c r="MF164" s="161"/>
      <c r="MG164" s="152"/>
      <c r="MH164" s="152"/>
      <c r="MI164" s="152"/>
      <c r="MJ164" s="152"/>
      <c r="MK164" s="152"/>
      <c r="ML164" s="152"/>
      <c r="MM164" s="152"/>
      <c r="MN164" s="162"/>
      <c r="MO164" s="72"/>
      <c r="MP164" s="73"/>
      <c r="MQ164" s="161"/>
      <c r="MR164" s="152"/>
      <c r="MS164" s="152"/>
      <c r="MT164" s="152"/>
      <c r="MU164" s="152"/>
      <c r="MV164" s="152"/>
      <c r="MW164" s="152"/>
      <c r="MX164" s="152"/>
      <c r="MY164" s="162"/>
      <c r="MZ164" s="72"/>
      <c r="NA164" s="73"/>
      <c r="NB164" s="161"/>
      <c r="NC164" s="152"/>
      <c r="ND164" s="152"/>
      <c r="NE164" s="152"/>
      <c r="NF164" s="152"/>
      <c r="NG164" s="152"/>
      <c r="NH164" s="152"/>
      <c r="NI164" s="152"/>
      <c r="NJ164" s="162"/>
      <c r="NK164" s="72"/>
      <c r="NL164" s="73"/>
      <c r="NM164" s="161"/>
      <c r="NN164" s="152"/>
      <c r="NO164" s="152"/>
      <c r="NP164" s="152"/>
      <c r="NQ164" s="152"/>
      <c r="NR164" s="152"/>
      <c r="NS164" s="152"/>
      <c r="NT164" s="152"/>
      <c r="NU164" s="162"/>
      <c r="NV164" s="72"/>
      <c r="NW164" s="73"/>
      <c r="NX164" s="161"/>
      <c r="NY164" s="152"/>
      <c r="NZ164" s="152"/>
      <c r="OA164" s="152"/>
      <c r="OB164" s="152"/>
      <c r="OC164" s="152"/>
      <c r="OD164" s="152"/>
      <c r="OE164" s="152"/>
      <c r="OF164" s="162"/>
      <c r="OG164" s="72"/>
      <c r="OH164" s="73"/>
      <c r="OI164" s="161"/>
      <c r="OJ164" s="152"/>
      <c r="OK164" s="152"/>
      <c r="OL164" s="152"/>
      <c r="OM164" s="152"/>
      <c r="ON164" s="152"/>
      <c r="OO164" s="152"/>
      <c r="OP164" s="152"/>
      <c r="OQ164" s="162"/>
      <c r="OR164" s="72"/>
      <c r="OS164" s="73"/>
      <c r="OT164" s="161"/>
      <c r="OU164" s="152"/>
      <c r="OV164" s="152"/>
      <c r="OW164" s="152"/>
      <c r="OX164" s="152"/>
      <c r="OY164" s="152"/>
      <c r="OZ164" s="152"/>
      <c r="PA164" s="152"/>
      <c r="PB164" s="162"/>
      <c r="PC164" s="72"/>
      <c r="PD164" s="73"/>
      <c r="PE164" s="161"/>
      <c r="PF164" s="152"/>
      <c r="PG164" s="152"/>
      <c r="PH164" s="152"/>
      <c r="PI164" s="152"/>
      <c r="PJ164" s="152"/>
      <c r="PK164" s="152"/>
      <c r="PL164" s="152"/>
      <c r="PM164" s="162"/>
      <c r="PN164" s="72"/>
      <c r="PO164" s="73"/>
      <c r="PP164" s="161"/>
      <c r="PQ164" s="152"/>
      <c r="PR164" s="152"/>
      <c r="PS164" s="152"/>
      <c r="PT164" s="152"/>
      <c r="PU164" s="152"/>
      <c r="PV164" s="152"/>
      <c r="PW164" s="152"/>
      <c r="PX164" s="162"/>
      <c r="PY164" s="72"/>
      <c r="PZ164" s="73"/>
      <c r="QA164" s="161"/>
      <c r="QB164" s="152"/>
      <c r="QC164" s="152"/>
      <c r="QD164" s="152"/>
      <c r="QE164" s="152"/>
      <c r="QF164" s="152"/>
      <c r="QG164" s="152"/>
      <c r="QH164" s="152"/>
      <c r="QI164" s="162"/>
      <c r="QJ164" s="72"/>
      <c r="QK164" s="73"/>
      <c r="QL164" s="161"/>
      <c r="QM164" s="152"/>
      <c r="QN164" s="152"/>
      <c r="QO164" s="152"/>
      <c r="QP164" s="152"/>
      <c r="QQ164" s="152"/>
      <c r="QR164" s="152"/>
      <c r="QS164" s="152"/>
      <c r="QT164" s="162"/>
      <c r="QU164" s="72"/>
      <c r="QV164" s="73"/>
      <c r="QW164" s="161"/>
      <c r="QX164" s="152"/>
      <c r="QY164" s="152"/>
      <c r="QZ164" s="152"/>
      <c r="RA164" s="152"/>
      <c r="RB164" s="152"/>
      <c r="RC164" s="152"/>
      <c r="RD164" s="152"/>
      <c r="RE164" s="162"/>
      <c r="RF164" s="72"/>
      <c r="RG164" s="73"/>
      <c r="RH164" s="161"/>
      <c r="RI164" s="152"/>
      <c r="RJ164" s="152"/>
      <c r="RK164" s="152"/>
      <c r="RL164" s="152"/>
      <c r="RM164" s="152"/>
      <c r="RN164" s="152"/>
      <c r="RO164" s="152"/>
      <c r="RP164" s="162"/>
      <c r="RQ164" s="72"/>
      <c r="RR164" s="73"/>
      <c r="RS164" s="161"/>
      <c r="RT164" s="152"/>
      <c r="RU164" s="152"/>
      <c r="RV164" s="152"/>
      <c r="RW164" s="152"/>
      <c r="RX164" s="152"/>
      <c r="RY164" s="152"/>
      <c r="RZ164" s="152"/>
      <c r="SA164" s="162"/>
      <c r="SB164" s="72"/>
      <c r="SC164" s="73"/>
      <c r="SD164" s="161"/>
      <c r="SE164" s="152"/>
      <c r="SF164" s="152"/>
      <c r="SG164" s="152"/>
      <c r="SH164" s="152"/>
      <c r="SI164" s="152"/>
      <c r="SJ164" s="152"/>
      <c r="SK164" s="152"/>
      <c r="SL164" s="162"/>
      <c r="SM164" s="72"/>
      <c r="SN164" s="73"/>
      <c r="SO164" s="161"/>
      <c r="SP164" s="152"/>
      <c r="SQ164" s="152"/>
      <c r="SR164" s="152"/>
      <c r="SS164" s="152"/>
      <c r="ST164" s="152"/>
      <c r="SU164" s="152"/>
      <c r="SV164" s="152"/>
      <c r="SW164" s="162"/>
      <c r="SX164" s="72"/>
      <c r="SY164" s="73"/>
      <c r="SZ164" s="161"/>
      <c r="TA164" s="152"/>
      <c r="TB164" s="152"/>
      <c r="TC164" s="152"/>
      <c r="TD164" s="152"/>
      <c r="TE164" s="152"/>
      <c r="TF164" s="152"/>
      <c r="TG164" s="152"/>
      <c r="TH164" s="162"/>
      <c r="TI164" s="72"/>
      <c r="TJ164" s="73"/>
      <c r="TK164" s="161"/>
      <c r="TL164" s="152"/>
      <c r="TM164" s="152"/>
      <c r="TN164" s="152"/>
      <c r="TO164" s="152"/>
      <c r="TP164" s="152"/>
      <c r="TQ164" s="152"/>
      <c r="TR164" s="152"/>
      <c r="TS164" s="162"/>
      <c r="TT164" s="72"/>
      <c r="TU164" s="73"/>
      <c r="TV164" s="161"/>
      <c r="TW164" s="152"/>
      <c r="TX164" s="152"/>
      <c r="TY164" s="152"/>
      <c r="TZ164" s="152"/>
      <c r="UA164" s="152"/>
      <c r="UB164" s="152"/>
      <c r="UC164" s="152"/>
      <c r="UD164" s="162"/>
      <c r="UE164" s="72"/>
    </row>
    <row r="165" spans="1:551" x14ac:dyDescent="0.25">
      <c r="A165" s="75"/>
      <c r="B165" s="73"/>
      <c r="C165" s="161"/>
      <c r="D165" s="152"/>
      <c r="E165" s="152"/>
      <c r="F165" s="152"/>
      <c r="G165" s="152"/>
      <c r="H165" s="152"/>
      <c r="I165" s="152"/>
      <c r="J165" s="152"/>
      <c r="K165" s="162"/>
      <c r="L165" s="72"/>
      <c r="M165" s="73"/>
      <c r="N165" s="161"/>
      <c r="O165" s="152"/>
      <c r="P165" s="152"/>
      <c r="Q165" s="152"/>
      <c r="R165" s="152"/>
      <c r="S165" s="152"/>
      <c r="T165" s="152"/>
      <c r="U165" s="152"/>
      <c r="V165" s="162"/>
      <c r="W165" s="72"/>
      <c r="X165" s="73"/>
      <c r="Y165" s="161"/>
      <c r="Z165" s="152"/>
      <c r="AA165" s="152"/>
      <c r="AB165" s="152"/>
      <c r="AC165" s="152"/>
      <c r="AD165" s="152"/>
      <c r="AE165" s="152"/>
      <c r="AF165" s="152"/>
      <c r="AG165" s="162"/>
      <c r="AH165" s="72"/>
      <c r="AI165" s="73"/>
      <c r="AJ165" s="161"/>
      <c r="AK165" s="152"/>
      <c r="AL165" s="152"/>
      <c r="AM165" s="152"/>
      <c r="AN165" s="152"/>
      <c r="AO165" s="152"/>
      <c r="AP165" s="152"/>
      <c r="AQ165" s="152"/>
      <c r="AR165" s="162"/>
      <c r="AS165" s="72"/>
      <c r="AT165" s="73"/>
      <c r="AU165" s="161"/>
      <c r="AV165" s="152"/>
      <c r="AW165" s="152"/>
      <c r="AX165" s="152"/>
      <c r="AY165" s="152"/>
      <c r="AZ165" s="152"/>
      <c r="BA165" s="152"/>
      <c r="BB165" s="152"/>
      <c r="BC165" s="162"/>
      <c r="BD165" s="72"/>
      <c r="BE165" s="73"/>
      <c r="BF165" s="161"/>
      <c r="BG165" s="152"/>
      <c r="BH165" s="152"/>
      <c r="BI165" s="152"/>
      <c r="BJ165" s="152"/>
      <c r="BK165" s="152"/>
      <c r="BL165" s="152"/>
      <c r="BM165" s="152"/>
      <c r="BN165" s="162"/>
      <c r="BO165" s="72"/>
      <c r="BP165" s="73"/>
      <c r="BQ165" s="161"/>
      <c r="BR165" s="152"/>
      <c r="BS165" s="152"/>
      <c r="BT165" s="152"/>
      <c r="BU165" s="152"/>
      <c r="BV165" s="152"/>
      <c r="BW165" s="152"/>
      <c r="BX165" s="152"/>
      <c r="BY165" s="162"/>
      <c r="BZ165" s="72"/>
      <c r="CA165" s="73"/>
      <c r="CB165" s="161"/>
      <c r="CC165" s="152"/>
      <c r="CD165" s="152"/>
      <c r="CE165" s="152"/>
      <c r="CF165" s="152"/>
      <c r="CG165" s="152"/>
      <c r="CH165" s="152"/>
      <c r="CI165" s="152"/>
      <c r="CJ165" s="162"/>
      <c r="CK165" s="72"/>
      <c r="CL165" s="73"/>
      <c r="CM165" s="161"/>
      <c r="CN165" s="152"/>
      <c r="CO165" s="152"/>
      <c r="CP165" s="152"/>
      <c r="CQ165" s="152"/>
      <c r="CR165" s="152"/>
      <c r="CS165" s="152"/>
      <c r="CT165" s="152"/>
      <c r="CU165" s="162"/>
      <c r="CV165" s="72"/>
      <c r="CW165" s="73"/>
      <c r="CX165" s="161"/>
      <c r="CY165" s="152"/>
      <c r="CZ165" s="152"/>
      <c r="DA165" s="152"/>
      <c r="DB165" s="152"/>
      <c r="DC165" s="152"/>
      <c r="DD165" s="152"/>
      <c r="DE165" s="152"/>
      <c r="DF165" s="162"/>
      <c r="DG165" s="72"/>
      <c r="DH165" s="73"/>
      <c r="DI165" s="161"/>
      <c r="DJ165" s="152"/>
      <c r="DK165" s="152"/>
      <c r="DL165" s="152"/>
      <c r="DM165" s="152"/>
      <c r="DN165" s="152"/>
      <c r="DO165" s="152"/>
      <c r="DP165" s="152"/>
      <c r="DQ165" s="162"/>
      <c r="DR165" s="72"/>
      <c r="DS165" s="73"/>
      <c r="DT165" s="161"/>
      <c r="DU165" s="152"/>
      <c r="DV165" s="152"/>
      <c r="DW165" s="152"/>
      <c r="DX165" s="152"/>
      <c r="DY165" s="152"/>
      <c r="DZ165" s="152"/>
      <c r="EA165" s="152"/>
      <c r="EB165" s="162"/>
      <c r="EC165" s="72"/>
      <c r="ED165" s="73"/>
      <c r="EE165" s="161"/>
      <c r="EF165" s="152"/>
      <c r="EG165" s="152"/>
      <c r="EH165" s="152"/>
      <c r="EI165" s="152"/>
      <c r="EJ165" s="152"/>
      <c r="EK165" s="152"/>
      <c r="EL165" s="152"/>
      <c r="EM165" s="162"/>
      <c r="EN165" s="72"/>
      <c r="EO165" s="73"/>
      <c r="EP165" s="161"/>
      <c r="EQ165" s="152"/>
      <c r="ER165" s="152"/>
      <c r="ES165" s="152"/>
      <c r="ET165" s="152"/>
      <c r="EU165" s="152"/>
      <c r="EV165" s="152"/>
      <c r="EW165" s="152"/>
      <c r="EX165" s="162"/>
      <c r="EY165" s="72"/>
      <c r="EZ165" s="73"/>
      <c r="FA165" s="161"/>
      <c r="FB165" s="152"/>
      <c r="FC165" s="152"/>
      <c r="FD165" s="152"/>
      <c r="FE165" s="152"/>
      <c r="FF165" s="152"/>
      <c r="FG165" s="152"/>
      <c r="FH165" s="152"/>
      <c r="FI165" s="162"/>
      <c r="FJ165" s="72"/>
      <c r="FK165" s="73"/>
      <c r="FL165" s="161"/>
      <c r="FM165" s="152"/>
      <c r="FN165" s="152"/>
      <c r="FO165" s="152"/>
      <c r="FP165" s="152"/>
      <c r="FQ165" s="152"/>
      <c r="FR165" s="152"/>
      <c r="FS165" s="152"/>
      <c r="FT165" s="162"/>
      <c r="FU165" s="72"/>
      <c r="FV165" s="73"/>
      <c r="FW165" s="161"/>
      <c r="FX165" s="152"/>
      <c r="FY165" s="152"/>
      <c r="FZ165" s="152"/>
      <c r="GA165" s="152"/>
      <c r="GB165" s="152"/>
      <c r="GC165" s="152"/>
      <c r="GD165" s="152"/>
      <c r="GE165" s="162"/>
      <c r="GF165" s="72"/>
      <c r="GG165" s="73"/>
      <c r="GH165" s="161"/>
      <c r="GI165" s="152"/>
      <c r="GJ165" s="152"/>
      <c r="GK165" s="152"/>
      <c r="GL165" s="152"/>
      <c r="GM165" s="152"/>
      <c r="GN165" s="152"/>
      <c r="GO165" s="152"/>
      <c r="GP165" s="162"/>
      <c r="GQ165" s="72"/>
      <c r="GR165" s="73"/>
      <c r="GS165" s="161"/>
      <c r="GT165" s="152"/>
      <c r="GU165" s="152"/>
      <c r="GV165" s="152"/>
      <c r="GW165" s="152"/>
      <c r="GX165" s="152"/>
      <c r="GY165" s="152"/>
      <c r="GZ165" s="152"/>
      <c r="HA165" s="162"/>
      <c r="HB165" s="72"/>
      <c r="HC165" s="73"/>
      <c r="HD165" s="161"/>
      <c r="HE165" s="152"/>
      <c r="HF165" s="152"/>
      <c r="HG165" s="152"/>
      <c r="HH165" s="152"/>
      <c r="HI165" s="152"/>
      <c r="HJ165" s="152"/>
      <c r="HK165" s="152"/>
      <c r="HL165" s="162"/>
      <c r="HM165" s="72"/>
      <c r="HN165" s="73"/>
      <c r="HO165" s="161"/>
      <c r="HP165" s="152"/>
      <c r="HQ165" s="152"/>
      <c r="HR165" s="152"/>
      <c r="HS165" s="152"/>
      <c r="HT165" s="152"/>
      <c r="HU165" s="152"/>
      <c r="HV165" s="152"/>
      <c r="HW165" s="162"/>
      <c r="HX165" s="72"/>
      <c r="HY165" s="73"/>
      <c r="HZ165" s="161"/>
      <c r="IA165" s="152"/>
      <c r="IB165" s="152"/>
      <c r="IC165" s="152"/>
      <c r="ID165" s="152"/>
      <c r="IE165" s="152"/>
      <c r="IF165" s="152"/>
      <c r="IG165" s="152"/>
      <c r="IH165" s="162"/>
      <c r="II165" s="72"/>
      <c r="IJ165" s="73"/>
      <c r="IK165" s="161"/>
      <c r="IL165" s="152"/>
      <c r="IM165" s="152"/>
      <c r="IN165" s="152"/>
      <c r="IO165" s="152"/>
      <c r="IP165" s="152"/>
      <c r="IQ165" s="152"/>
      <c r="IR165" s="152"/>
      <c r="IS165" s="162"/>
      <c r="IT165" s="72"/>
      <c r="IU165" s="73"/>
      <c r="IV165" s="161"/>
      <c r="IW165" s="152"/>
      <c r="IX165" s="152"/>
      <c r="IY165" s="152"/>
      <c r="IZ165" s="152"/>
      <c r="JA165" s="152"/>
      <c r="JB165" s="152"/>
      <c r="JC165" s="152"/>
      <c r="JD165" s="162"/>
      <c r="JE165" s="72"/>
      <c r="JF165" s="73"/>
      <c r="JG165" s="161"/>
      <c r="JH165" s="152"/>
      <c r="JI165" s="152"/>
      <c r="JJ165" s="152"/>
      <c r="JK165" s="152"/>
      <c r="JL165" s="152"/>
      <c r="JM165" s="152"/>
      <c r="JN165" s="152"/>
      <c r="JO165" s="162"/>
      <c r="JP165" s="72"/>
      <c r="JQ165" s="73"/>
      <c r="JR165" s="161"/>
      <c r="JS165" s="152"/>
      <c r="JT165" s="152"/>
      <c r="JU165" s="152"/>
      <c r="JV165" s="152"/>
      <c r="JW165" s="152"/>
      <c r="JX165" s="152"/>
      <c r="JY165" s="152"/>
      <c r="JZ165" s="162"/>
      <c r="KA165" s="72"/>
      <c r="KB165" s="73"/>
      <c r="KC165" s="161"/>
      <c r="KD165" s="152"/>
      <c r="KE165" s="152"/>
      <c r="KF165" s="152"/>
      <c r="KG165" s="152"/>
      <c r="KH165" s="152"/>
      <c r="KI165" s="152"/>
      <c r="KJ165" s="152"/>
      <c r="KK165" s="162"/>
      <c r="KL165" s="72"/>
      <c r="KM165" s="73"/>
      <c r="KN165" s="161"/>
      <c r="KO165" s="152"/>
      <c r="KP165" s="152"/>
      <c r="KQ165" s="152"/>
      <c r="KR165" s="152"/>
      <c r="KS165" s="152"/>
      <c r="KT165" s="152"/>
      <c r="KU165" s="152"/>
      <c r="KV165" s="162"/>
      <c r="KW165" s="72"/>
      <c r="KX165" s="73"/>
      <c r="KY165" s="161"/>
      <c r="KZ165" s="152"/>
      <c r="LA165" s="152"/>
      <c r="LB165" s="152"/>
      <c r="LC165" s="152"/>
      <c r="LD165" s="152"/>
      <c r="LE165" s="152"/>
      <c r="LF165" s="152"/>
      <c r="LG165" s="162"/>
      <c r="LH165" s="72"/>
      <c r="LI165" s="73"/>
      <c r="LJ165" s="161"/>
      <c r="LK165" s="152"/>
      <c r="LL165" s="152"/>
      <c r="LM165" s="152"/>
      <c r="LN165" s="152"/>
      <c r="LO165" s="152"/>
      <c r="LP165" s="152"/>
      <c r="LQ165" s="152"/>
      <c r="LR165" s="162"/>
      <c r="LS165" s="72"/>
      <c r="LT165" s="73"/>
      <c r="LU165" s="161"/>
      <c r="LV165" s="152"/>
      <c r="LW165" s="152"/>
      <c r="LX165" s="152"/>
      <c r="LY165" s="152"/>
      <c r="LZ165" s="152"/>
      <c r="MA165" s="152"/>
      <c r="MB165" s="152"/>
      <c r="MC165" s="162"/>
      <c r="MD165" s="72"/>
      <c r="ME165" s="73"/>
      <c r="MF165" s="161"/>
      <c r="MG165" s="152"/>
      <c r="MH165" s="152"/>
      <c r="MI165" s="152"/>
      <c r="MJ165" s="152"/>
      <c r="MK165" s="152"/>
      <c r="ML165" s="152"/>
      <c r="MM165" s="152"/>
      <c r="MN165" s="162"/>
      <c r="MO165" s="72"/>
      <c r="MP165" s="73"/>
      <c r="MQ165" s="161"/>
      <c r="MR165" s="152"/>
      <c r="MS165" s="152"/>
      <c r="MT165" s="152"/>
      <c r="MU165" s="152"/>
      <c r="MV165" s="152"/>
      <c r="MW165" s="152"/>
      <c r="MX165" s="152"/>
      <c r="MY165" s="162"/>
      <c r="MZ165" s="72"/>
      <c r="NA165" s="73"/>
      <c r="NB165" s="161"/>
      <c r="NC165" s="152"/>
      <c r="ND165" s="152"/>
      <c r="NE165" s="152"/>
      <c r="NF165" s="152"/>
      <c r="NG165" s="152"/>
      <c r="NH165" s="152"/>
      <c r="NI165" s="152"/>
      <c r="NJ165" s="162"/>
      <c r="NK165" s="72"/>
      <c r="NL165" s="73"/>
      <c r="NM165" s="161"/>
      <c r="NN165" s="152"/>
      <c r="NO165" s="152"/>
      <c r="NP165" s="152"/>
      <c r="NQ165" s="152"/>
      <c r="NR165" s="152"/>
      <c r="NS165" s="152"/>
      <c r="NT165" s="152"/>
      <c r="NU165" s="162"/>
      <c r="NV165" s="72"/>
      <c r="NW165" s="73"/>
      <c r="NX165" s="161"/>
      <c r="NY165" s="152"/>
      <c r="NZ165" s="152"/>
      <c r="OA165" s="152"/>
      <c r="OB165" s="152"/>
      <c r="OC165" s="152"/>
      <c r="OD165" s="152"/>
      <c r="OE165" s="152"/>
      <c r="OF165" s="162"/>
      <c r="OG165" s="72"/>
      <c r="OH165" s="73"/>
      <c r="OI165" s="161"/>
      <c r="OJ165" s="152"/>
      <c r="OK165" s="152"/>
      <c r="OL165" s="152"/>
      <c r="OM165" s="152"/>
      <c r="ON165" s="152"/>
      <c r="OO165" s="152"/>
      <c r="OP165" s="152"/>
      <c r="OQ165" s="162"/>
      <c r="OR165" s="72"/>
      <c r="OS165" s="73"/>
      <c r="OT165" s="161"/>
      <c r="OU165" s="152"/>
      <c r="OV165" s="152"/>
      <c r="OW165" s="152"/>
      <c r="OX165" s="152"/>
      <c r="OY165" s="152"/>
      <c r="OZ165" s="152"/>
      <c r="PA165" s="152"/>
      <c r="PB165" s="162"/>
      <c r="PC165" s="72"/>
      <c r="PD165" s="73"/>
      <c r="PE165" s="161"/>
      <c r="PF165" s="152"/>
      <c r="PG165" s="152"/>
      <c r="PH165" s="152"/>
      <c r="PI165" s="152"/>
      <c r="PJ165" s="152"/>
      <c r="PK165" s="152"/>
      <c r="PL165" s="152"/>
      <c r="PM165" s="162"/>
      <c r="PN165" s="72"/>
      <c r="PO165" s="73"/>
      <c r="PP165" s="161"/>
      <c r="PQ165" s="152"/>
      <c r="PR165" s="152"/>
      <c r="PS165" s="152"/>
      <c r="PT165" s="152"/>
      <c r="PU165" s="152"/>
      <c r="PV165" s="152"/>
      <c r="PW165" s="152"/>
      <c r="PX165" s="162"/>
      <c r="PY165" s="72"/>
      <c r="PZ165" s="73"/>
      <c r="QA165" s="161"/>
      <c r="QB165" s="152"/>
      <c r="QC165" s="152"/>
      <c r="QD165" s="152"/>
      <c r="QE165" s="152"/>
      <c r="QF165" s="152"/>
      <c r="QG165" s="152"/>
      <c r="QH165" s="152"/>
      <c r="QI165" s="162"/>
      <c r="QJ165" s="72"/>
      <c r="QK165" s="73"/>
      <c r="QL165" s="161"/>
      <c r="QM165" s="152"/>
      <c r="QN165" s="152"/>
      <c r="QO165" s="152"/>
      <c r="QP165" s="152"/>
      <c r="QQ165" s="152"/>
      <c r="QR165" s="152"/>
      <c r="QS165" s="152"/>
      <c r="QT165" s="162"/>
      <c r="QU165" s="72"/>
      <c r="QV165" s="73"/>
      <c r="QW165" s="161"/>
      <c r="QX165" s="152"/>
      <c r="QY165" s="152"/>
      <c r="QZ165" s="152"/>
      <c r="RA165" s="152"/>
      <c r="RB165" s="152"/>
      <c r="RC165" s="152"/>
      <c r="RD165" s="152"/>
      <c r="RE165" s="162"/>
      <c r="RF165" s="72"/>
      <c r="RG165" s="73"/>
      <c r="RH165" s="161"/>
      <c r="RI165" s="152"/>
      <c r="RJ165" s="152"/>
      <c r="RK165" s="152"/>
      <c r="RL165" s="152"/>
      <c r="RM165" s="152"/>
      <c r="RN165" s="152"/>
      <c r="RO165" s="152"/>
      <c r="RP165" s="162"/>
      <c r="RQ165" s="72"/>
      <c r="RR165" s="73"/>
      <c r="RS165" s="161"/>
      <c r="RT165" s="152"/>
      <c r="RU165" s="152"/>
      <c r="RV165" s="152"/>
      <c r="RW165" s="152"/>
      <c r="RX165" s="152"/>
      <c r="RY165" s="152"/>
      <c r="RZ165" s="152"/>
      <c r="SA165" s="162"/>
      <c r="SB165" s="72"/>
      <c r="SC165" s="73"/>
      <c r="SD165" s="161"/>
      <c r="SE165" s="152"/>
      <c r="SF165" s="152"/>
      <c r="SG165" s="152"/>
      <c r="SH165" s="152"/>
      <c r="SI165" s="152"/>
      <c r="SJ165" s="152"/>
      <c r="SK165" s="152"/>
      <c r="SL165" s="162"/>
      <c r="SM165" s="72"/>
      <c r="SN165" s="73"/>
      <c r="SO165" s="161"/>
      <c r="SP165" s="152"/>
      <c r="SQ165" s="152"/>
      <c r="SR165" s="152"/>
      <c r="SS165" s="152"/>
      <c r="ST165" s="152"/>
      <c r="SU165" s="152"/>
      <c r="SV165" s="152"/>
      <c r="SW165" s="162"/>
      <c r="SX165" s="72"/>
      <c r="SY165" s="73"/>
      <c r="SZ165" s="161"/>
      <c r="TA165" s="152"/>
      <c r="TB165" s="152"/>
      <c r="TC165" s="152"/>
      <c r="TD165" s="152"/>
      <c r="TE165" s="152"/>
      <c r="TF165" s="152"/>
      <c r="TG165" s="152"/>
      <c r="TH165" s="162"/>
      <c r="TI165" s="72"/>
      <c r="TJ165" s="73"/>
      <c r="TK165" s="161"/>
      <c r="TL165" s="152"/>
      <c r="TM165" s="152"/>
      <c r="TN165" s="152"/>
      <c r="TO165" s="152"/>
      <c r="TP165" s="152"/>
      <c r="TQ165" s="152"/>
      <c r="TR165" s="152"/>
      <c r="TS165" s="162"/>
      <c r="TT165" s="72"/>
      <c r="TU165" s="73"/>
      <c r="TV165" s="161"/>
      <c r="TW165" s="152"/>
      <c r="TX165" s="152"/>
      <c r="TY165" s="152"/>
      <c r="TZ165" s="152"/>
      <c r="UA165" s="152"/>
      <c r="UB165" s="152"/>
      <c r="UC165" s="152"/>
      <c r="UD165" s="162"/>
      <c r="UE165" s="72"/>
    </row>
    <row r="166" spans="1:551" x14ac:dyDescent="0.25">
      <c r="A166" s="75"/>
      <c r="B166" s="73"/>
      <c r="C166" s="161"/>
      <c r="D166" s="152"/>
      <c r="E166" s="152"/>
      <c r="F166" s="152"/>
      <c r="G166" s="152"/>
      <c r="H166" s="152"/>
      <c r="I166" s="152"/>
      <c r="J166" s="152"/>
      <c r="K166" s="162"/>
      <c r="L166" s="72"/>
      <c r="M166" s="73"/>
      <c r="N166" s="161"/>
      <c r="O166" s="152"/>
      <c r="P166" s="152"/>
      <c r="Q166" s="152"/>
      <c r="R166" s="152"/>
      <c r="S166" s="152"/>
      <c r="T166" s="152"/>
      <c r="U166" s="152"/>
      <c r="V166" s="162"/>
      <c r="W166" s="72"/>
      <c r="X166" s="73"/>
      <c r="Y166" s="161"/>
      <c r="Z166" s="152"/>
      <c r="AA166" s="152"/>
      <c r="AB166" s="152"/>
      <c r="AC166" s="152"/>
      <c r="AD166" s="152"/>
      <c r="AE166" s="152"/>
      <c r="AF166" s="152"/>
      <c r="AG166" s="162"/>
      <c r="AH166" s="72"/>
      <c r="AI166" s="73"/>
      <c r="AJ166" s="161"/>
      <c r="AK166" s="152"/>
      <c r="AL166" s="152"/>
      <c r="AM166" s="152"/>
      <c r="AN166" s="152"/>
      <c r="AO166" s="152"/>
      <c r="AP166" s="152"/>
      <c r="AQ166" s="152"/>
      <c r="AR166" s="162"/>
      <c r="AS166" s="72"/>
      <c r="AT166" s="73"/>
      <c r="AU166" s="161"/>
      <c r="AV166" s="152"/>
      <c r="AW166" s="152"/>
      <c r="AX166" s="152"/>
      <c r="AY166" s="152"/>
      <c r="AZ166" s="152"/>
      <c r="BA166" s="152"/>
      <c r="BB166" s="152"/>
      <c r="BC166" s="162"/>
      <c r="BD166" s="72"/>
      <c r="BE166" s="73"/>
      <c r="BF166" s="161"/>
      <c r="BG166" s="152"/>
      <c r="BH166" s="152"/>
      <c r="BI166" s="152"/>
      <c r="BJ166" s="152"/>
      <c r="BK166" s="152"/>
      <c r="BL166" s="152"/>
      <c r="BM166" s="152"/>
      <c r="BN166" s="162"/>
      <c r="BO166" s="72"/>
      <c r="BP166" s="73"/>
      <c r="BQ166" s="161"/>
      <c r="BR166" s="152"/>
      <c r="BS166" s="152"/>
      <c r="BT166" s="152"/>
      <c r="BU166" s="152"/>
      <c r="BV166" s="152"/>
      <c r="BW166" s="152"/>
      <c r="BX166" s="152"/>
      <c r="BY166" s="162"/>
      <c r="BZ166" s="72"/>
      <c r="CA166" s="73"/>
      <c r="CB166" s="161"/>
      <c r="CC166" s="152"/>
      <c r="CD166" s="152"/>
      <c r="CE166" s="152"/>
      <c r="CF166" s="152"/>
      <c r="CG166" s="152"/>
      <c r="CH166" s="152"/>
      <c r="CI166" s="152"/>
      <c r="CJ166" s="162"/>
      <c r="CK166" s="72"/>
      <c r="CL166" s="73"/>
      <c r="CM166" s="161"/>
      <c r="CN166" s="152"/>
      <c r="CO166" s="152"/>
      <c r="CP166" s="152"/>
      <c r="CQ166" s="152"/>
      <c r="CR166" s="152"/>
      <c r="CS166" s="152"/>
      <c r="CT166" s="152"/>
      <c r="CU166" s="162"/>
      <c r="CV166" s="72"/>
      <c r="CW166" s="73"/>
      <c r="CX166" s="161"/>
      <c r="CY166" s="152"/>
      <c r="CZ166" s="152"/>
      <c r="DA166" s="152"/>
      <c r="DB166" s="152"/>
      <c r="DC166" s="152"/>
      <c r="DD166" s="152"/>
      <c r="DE166" s="152"/>
      <c r="DF166" s="162"/>
      <c r="DG166" s="72"/>
      <c r="DH166" s="73"/>
      <c r="DI166" s="161"/>
      <c r="DJ166" s="152"/>
      <c r="DK166" s="152"/>
      <c r="DL166" s="152"/>
      <c r="DM166" s="152"/>
      <c r="DN166" s="152"/>
      <c r="DO166" s="152"/>
      <c r="DP166" s="152"/>
      <c r="DQ166" s="162"/>
      <c r="DR166" s="72"/>
      <c r="DS166" s="73"/>
      <c r="DT166" s="161"/>
      <c r="DU166" s="152"/>
      <c r="DV166" s="152"/>
      <c r="DW166" s="152"/>
      <c r="DX166" s="152"/>
      <c r="DY166" s="152"/>
      <c r="DZ166" s="152"/>
      <c r="EA166" s="152"/>
      <c r="EB166" s="162"/>
      <c r="EC166" s="72"/>
      <c r="ED166" s="73"/>
      <c r="EE166" s="161"/>
      <c r="EF166" s="152"/>
      <c r="EG166" s="152"/>
      <c r="EH166" s="152"/>
      <c r="EI166" s="152"/>
      <c r="EJ166" s="152"/>
      <c r="EK166" s="152"/>
      <c r="EL166" s="152"/>
      <c r="EM166" s="162"/>
      <c r="EN166" s="72"/>
      <c r="EO166" s="73"/>
      <c r="EP166" s="161"/>
      <c r="EQ166" s="152"/>
      <c r="ER166" s="152"/>
      <c r="ES166" s="152"/>
      <c r="ET166" s="152"/>
      <c r="EU166" s="152"/>
      <c r="EV166" s="152"/>
      <c r="EW166" s="152"/>
      <c r="EX166" s="162"/>
      <c r="EY166" s="72"/>
      <c r="EZ166" s="73"/>
      <c r="FA166" s="161"/>
      <c r="FB166" s="152"/>
      <c r="FC166" s="152"/>
      <c r="FD166" s="152"/>
      <c r="FE166" s="152"/>
      <c r="FF166" s="152"/>
      <c r="FG166" s="152"/>
      <c r="FH166" s="152"/>
      <c r="FI166" s="162"/>
      <c r="FJ166" s="72"/>
      <c r="FK166" s="73"/>
      <c r="FL166" s="161"/>
      <c r="FM166" s="152"/>
      <c r="FN166" s="152"/>
      <c r="FO166" s="152"/>
      <c r="FP166" s="152"/>
      <c r="FQ166" s="152"/>
      <c r="FR166" s="152"/>
      <c r="FS166" s="152"/>
      <c r="FT166" s="162"/>
      <c r="FU166" s="72"/>
      <c r="FV166" s="73"/>
      <c r="FW166" s="161"/>
      <c r="FX166" s="152"/>
      <c r="FY166" s="152"/>
      <c r="FZ166" s="152"/>
      <c r="GA166" s="152"/>
      <c r="GB166" s="152"/>
      <c r="GC166" s="152"/>
      <c r="GD166" s="152"/>
      <c r="GE166" s="162"/>
      <c r="GF166" s="72"/>
      <c r="GG166" s="73"/>
      <c r="GH166" s="161"/>
      <c r="GI166" s="152"/>
      <c r="GJ166" s="152"/>
      <c r="GK166" s="152"/>
      <c r="GL166" s="152"/>
      <c r="GM166" s="152"/>
      <c r="GN166" s="152"/>
      <c r="GO166" s="152"/>
      <c r="GP166" s="162"/>
      <c r="GQ166" s="72"/>
      <c r="GR166" s="73"/>
      <c r="GS166" s="161"/>
      <c r="GT166" s="152"/>
      <c r="GU166" s="152"/>
      <c r="GV166" s="152"/>
      <c r="GW166" s="152"/>
      <c r="GX166" s="152"/>
      <c r="GY166" s="152"/>
      <c r="GZ166" s="152"/>
      <c r="HA166" s="162"/>
      <c r="HB166" s="72"/>
      <c r="HC166" s="73"/>
      <c r="HD166" s="161"/>
      <c r="HE166" s="152"/>
      <c r="HF166" s="152"/>
      <c r="HG166" s="152"/>
      <c r="HH166" s="152"/>
      <c r="HI166" s="152"/>
      <c r="HJ166" s="152"/>
      <c r="HK166" s="152"/>
      <c r="HL166" s="162"/>
      <c r="HM166" s="72"/>
      <c r="HN166" s="73"/>
      <c r="HO166" s="161"/>
      <c r="HP166" s="152"/>
      <c r="HQ166" s="152"/>
      <c r="HR166" s="152"/>
      <c r="HS166" s="152"/>
      <c r="HT166" s="152"/>
      <c r="HU166" s="152"/>
      <c r="HV166" s="152"/>
      <c r="HW166" s="162"/>
      <c r="HX166" s="72"/>
      <c r="HY166" s="73"/>
      <c r="HZ166" s="161"/>
      <c r="IA166" s="152"/>
      <c r="IB166" s="152"/>
      <c r="IC166" s="152"/>
      <c r="ID166" s="152"/>
      <c r="IE166" s="152"/>
      <c r="IF166" s="152"/>
      <c r="IG166" s="152"/>
      <c r="IH166" s="162"/>
      <c r="II166" s="72"/>
      <c r="IJ166" s="73"/>
      <c r="IK166" s="161"/>
      <c r="IL166" s="152"/>
      <c r="IM166" s="152"/>
      <c r="IN166" s="152"/>
      <c r="IO166" s="152"/>
      <c r="IP166" s="152"/>
      <c r="IQ166" s="152"/>
      <c r="IR166" s="152"/>
      <c r="IS166" s="162"/>
      <c r="IT166" s="72"/>
      <c r="IU166" s="73"/>
      <c r="IV166" s="161"/>
      <c r="IW166" s="152"/>
      <c r="IX166" s="152"/>
      <c r="IY166" s="152"/>
      <c r="IZ166" s="152"/>
      <c r="JA166" s="152"/>
      <c r="JB166" s="152"/>
      <c r="JC166" s="152"/>
      <c r="JD166" s="162"/>
      <c r="JE166" s="72"/>
      <c r="JF166" s="73"/>
      <c r="JG166" s="161"/>
      <c r="JH166" s="152"/>
      <c r="JI166" s="152"/>
      <c r="JJ166" s="152"/>
      <c r="JK166" s="152"/>
      <c r="JL166" s="152"/>
      <c r="JM166" s="152"/>
      <c r="JN166" s="152"/>
      <c r="JO166" s="162"/>
      <c r="JP166" s="72"/>
      <c r="JQ166" s="73"/>
      <c r="JR166" s="161"/>
      <c r="JS166" s="152"/>
      <c r="JT166" s="152"/>
      <c r="JU166" s="152"/>
      <c r="JV166" s="152"/>
      <c r="JW166" s="152"/>
      <c r="JX166" s="152"/>
      <c r="JY166" s="152"/>
      <c r="JZ166" s="162"/>
      <c r="KA166" s="72"/>
      <c r="KB166" s="73"/>
      <c r="KC166" s="161"/>
      <c r="KD166" s="152"/>
      <c r="KE166" s="152"/>
      <c r="KF166" s="152"/>
      <c r="KG166" s="152"/>
      <c r="KH166" s="152"/>
      <c r="KI166" s="152"/>
      <c r="KJ166" s="152"/>
      <c r="KK166" s="162"/>
      <c r="KL166" s="72"/>
      <c r="KM166" s="73"/>
      <c r="KN166" s="161"/>
      <c r="KO166" s="152"/>
      <c r="KP166" s="152"/>
      <c r="KQ166" s="152"/>
      <c r="KR166" s="152"/>
      <c r="KS166" s="152"/>
      <c r="KT166" s="152"/>
      <c r="KU166" s="152"/>
      <c r="KV166" s="162"/>
      <c r="KW166" s="72"/>
      <c r="KX166" s="73"/>
      <c r="KY166" s="161"/>
      <c r="KZ166" s="152"/>
      <c r="LA166" s="152"/>
      <c r="LB166" s="152"/>
      <c r="LC166" s="152"/>
      <c r="LD166" s="152"/>
      <c r="LE166" s="152"/>
      <c r="LF166" s="152"/>
      <c r="LG166" s="162"/>
      <c r="LH166" s="72"/>
      <c r="LI166" s="73"/>
      <c r="LJ166" s="161"/>
      <c r="LK166" s="152"/>
      <c r="LL166" s="152"/>
      <c r="LM166" s="152"/>
      <c r="LN166" s="152"/>
      <c r="LO166" s="152"/>
      <c r="LP166" s="152"/>
      <c r="LQ166" s="152"/>
      <c r="LR166" s="162"/>
      <c r="LS166" s="72"/>
      <c r="LT166" s="73"/>
      <c r="LU166" s="161"/>
      <c r="LV166" s="152"/>
      <c r="LW166" s="152"/>
      <c r="LX166" s="152"/>
      <c r="LY166" s="152"/>
      <c r="LZ166" s="152"/>
      <c r="MA166" s="152"/>
      <c r="MB166" s="152"/>
      <c r="MC166" s="162"/>
      <c r="MD166" s="72"/>
      <c r="ME166" s="73"/>
      <c r="MF166" s="161"/>
      <c r="MG166" s="152"/>
      <c r="MH166" s="152"/>
      <c r="MI166" s="152"/>
      <c r="MJ166" s="152"/>
      <c r="MK166" s="152"/>
      <c r="ML166" s="152"/>
      <c r="MM166" s="152"/>
      <c r="MN166" s="162"/>
      <c r="MO166" s="72"/>
      <c r="MP166" s="73"/>
      <c r="MQ166" s="161"/>
      <c r="MR166" s="152"/>
      <c r="MS166" s="152"/>
      <c r="MT166" s="152"/>
      <c r="MU166" s="152"/>
      <c r="MV166" s="152"/>
      <c r="MW166" s="152"/>
      <c r="MX166" s="152"/>
      <c r="MY166" s="162"/>
      <c r="MZ166" s="72"/>
      <c r="NA166" s="73"/>
      <c r="NB166" s="161"/>
      <c r="NC166" s="152"/>
      <c r="ND166" s="152"/>
      <c r="NE166" s="152"/>
      <c r="NF166" s="152"/>
      <c r="NG166" s="152"/>
      <c r="NH166" s="152"/>
      <c r="NI166" s="152"/>
      <c r="NJ166" s="162"/>
      <c r="NK166" s="72"/>
      <c r="NL166" s="73"/>
      <c r="NM166" s="161"/>
      <c r="NN166" s="152"/>
      <c r="NO166" s="152"/>
      <c r="NP166" s="152"/>
      <c r="NQ166" s="152"/>
      <c r="NR166" s="152"/>
      <c r="NS166" s="152"/>
      <c r="NT166" s="152"/>
      <c r="NU166" s="162"/>
      <c r="NV166" s="72"/>
      <c r="NW166" s="73"/>
      <c r="NX166" s="161"/>
      <c r="NY166" s="152"/>
      <c r="NZ166" s="152"/>
      <c r="OA166" s="152"/>
      <c r="OB166" s="152"/>
      <c r="OC166" s="152"/>
      <c r="OD166" s="152"/>
      <c r="OE166" s="152"/>
      <c r="OF166" s="162"/>
      <c r="OG166" s="72"/>
      <c r="OH166" s="73"/>
      <c r="OI166" s="161"/>
      <c r="OJ166" s="152"/>
      <c r="OK166" s="152"/>
      <c r="OL166" s="152"/>
      <c r="OM166" s="152"/>
      <c r="ON166" s="152"/>
      <c r="OO166" s="152"/>
      <c r="OP166" s="152"/>
      <c r="OQ166" s="162"/>
      <c r="OR166" s="72"/>
      <c r="OS166" s="73"/>
      <c r="OT166" s="161"/>
      <c r="OU166" s="152"/>
      <c r="OV166" s="152"/>
      <c r="OW166" s="152"/>
      <c r="OX166" s="152"/>
      <c r="OY166" s="152"/>
      <c r="OZ166" s="152"/>
      <c r="PA166" s="152"/>
      <c r="PB166" s="162"/>
      <c r="PC166" s="72"/>
      <c r="PD166" s="73"/>
      <c r="PE166" s="161"/>
      <c r="PF166" s="152"/>
      <c r="PG166" s="152"/>
      <c r="PH166" s="152"/>
      <c r="PI166" s="152"/>
      <c r="PJ166" s="152"/>
      <c r="PK166" s="152"/>
      <c r="PL166" s="152"/>
      <c r="PM166" s="162"/>
      <c r="PN166" s="72"/>
      <c r="PO166" s="73"/>
      <c r="PP166" s="161"/>
      <c r="PQ166" s="152"/>
      <c r="PR166" s="152"/>
      <c r="PS166" s="152"/>
      <c r="PT166" s="152"/>
      <c r="PU166" s="152"/>
      <c r="PV166" s="152"/>
      <c r="PW166" s="152"/>
      <c r="PX166" s="162"/>
      <c r="PY166" s="72"/>
      <c r="PZ166" s="73"/>
      <c r="QA166" s="161"/>
      <c r="QB166" s="152"/>
      <c r="QC166" s="152"/>
      <c r="QD166" s="152"/>
      <c r="QE166" s="152"/>
      <c r="QF166" s="152"/>
      <c r="QG166" s="152"/>
      <c r="QH166" s="152"/>
      <c r="QI166" s="162"/>
      <c r="QJ166" s="72"/>
      <c r="QK166" s="73"/>
      <c r="QL166" s="161"/>
      <c r="QM166" s="152"/>
      <c r="QN166" s="152"/>
      <c r="QO166" s="152"/>
      <c r="QP166" s="152"/>
      <c r="QQ166" s="152"/>
      <c r="QR166" s="152"/>
      <c r="QS166" s="152"/>
      <c r="QT166" s="162"/>
      <c r="QU166" s="72"/>
      <c r="QV166" s="73"/>
      <c r="QW166" s="161"/>
      <c r="QX166" s="152"/>
      <c r="QY166" s="152"/>
      <c r="QZ166" s="152"/>
      <c r="RA166" s="152"/>
      <c r="RB166" s="152"/>
      <c r="RC166" s="152"/>
      <c r="RD166" s="152"/>
      <c r="RE166" s="162"/>
      <c r="RF166" s="72"/>
      <c r="RG166" s="73"/>
      <c r="RH166" s="161"/>
      <c r="RI166" s="152"/>
      <c r="RJ166" s="152"/>
      <c r="RK166" s="152"/>
      <c r="RL166" s="152"/>
      <c r="RM166" s="152"/>
      <c r="RN166" s="152"/>
      <c r="RO166" s="152"/>
      <c r="RP166" s="162"/>
      <c r="RQ166" s="72"/>
      <c r="RR166" s="73"/>
      <c r="RS166" s="161"/>
      <c r="RT166" s="152"/>
      <c r="RU166" s="152"/>
      <c r="RV166" s="152"/>
      <c r="RW166" s="152"/>
      <c r="RX166" s="152"/>
      <c r="RY166" s="152"/>
      <c r="RZ166" s="152"/>
      <c r="SA166" s="162"/>
      <c r="SB166" s="72"/>
      <c r="SC166" s="73"/>
      <c r="SD166" s="161"/>
      <c r="SE166" s="152"/>
      <c r="SF166" s="152"/>
      <c r="SG166" s="152"/>
      <c r="SH166" s="152"/>
      <c r="SI166" s="152"/>
      <c r="SJ166" s="152"/>
      <c r="SK166" s="152"/>
      <c r="SL166" s="162"/>
      <c r="SM166" s="72"/>
      <c r="SN166" s="73"/>
      <c r="SO166" s="161"/>
      <c r="SP166" s="152"/>
      <c r="SQ166" s="152"/>
      <c r="SR166" s="152"/>
      <c r="SS166" s="152"/>
      <c r="ST166" s="152"/>
      <c r="SU166" s="152"/>
      <c r="SV166" s="152"/>
      <c r="SW166" s="162"/>
      <c r="SX166" s="72"/>
      <c r="SY166" s="73"/>
      <c r="SZ166" s="161"/>
      <c r="TA166" s="152"/>
      <c r="TB166" s="152"/>
      <c r="TC166" s="152"/>
      <c r="TD166" s="152"/>
      <c r="TE166" s="152"/>
      <c r="TF166" s="152"/>
      <c r="TG166" s="152"/>
      <c r="TH166" s="162"/>
      <c r="TI166" s="72"/>
      <c r="TJ166" s="73"/>
      <c r="TK166" s="161"/>
      <c r="TL166" s="152"/>
      <c r="TM166" s="152"/>
      <c r="TN166" s="152"/>
      <c r="TO166" s="152"/>
      <c r="TP166" s="152"/>
      <c r="TQ166" s="152"/>
      <c r="TR166" s="152"/>
      <c r="TS166" s="162"/>
      <c r="TT166" s="72"/>
      <c r="TU166" s="73"/>
      <c r="TV166" s="161"/>
      <c r="TW166" s="152"/>
      <c r="TX166" s="152"/>
      <c r="TY166" s="152"/>
      <c r="TZ166" s="152"/>
      <c r="UA166" s="152"/>
      <c r="UB166" s="152"/>
      <c r="UC166" s="152"/>
      <c r="UD166" s="162"/>
      <c r="UE166" s="72"/>
    </row>
    <row r="167" spans="1:551" x14ac:dyDescent="0.25">
      <c r="A167" s="75"/>
      <c r="B167" s="73"/>
      <c r="C167" s="161"/>
      <c r="D167" s="152"/>
      <c r="E167" s="152"/>
      <c r="F167" s="152"/>
      <c r="G167" s="152"/>
      <c r="H167" s="152"/>
      <c r="I167" s="152"/>
      <c r="J167" s="152"/>
      <c r="K167" s="162"/>
      <c r="L167" s="72"/>
      <c r="M167" s="73"/>
      <c r="N167" s="161"/>
      <c r="O167" s="152"/>
      <c r="P167" s="152"/>
      <c r="Q167" s="152"/>
      <c r="R167" s="152"/>
      <c r="S167" s="152"/>
      <c r="T167" s="152"/>
      <c r="U167" s="152"/>
      <c r="V167" s="162"/>
      <c r="W167" s="72"/>
      <c r="X167" s="73"/>
      <c r="Y167" s="161"/>
      <c r="Z167" s="152"/>
      <c r="AA167" s="152"/>
      <c r="AB167" s="152"/>
      <c r="AC167" s="152"/>
      <c r="AD167" s="152"/>
      <c r="AE167" s="152"/>
      <c r="AF167" s="152"/>
      <c r="AG167" s="162"/>
      <c r="AH167" s="72"/>
      <c r="AI167" s="73"/>
      <c r="AJ167" s="161"/>
      <c r="AK167" s="152"/>
      <c r="AL167" s="152"/>
      <c r="AM167" s="152"/>
      <c r="AN167" s="152"/>
      <c r="AO167" s="152"/>
      <c r="AP167" s="152"/>
      <c r="AQ167" s="152"/>
      <c r="AR167" s="162"/>
      <c r="AS167" s="72"/>
      <c r="AT167" s="73"/>
      <c r="AU167" s="161"/>
      <c r="AV167" s="152"/>
      <c r="AW167" s="152"/>
      <c r="AX167" s="152"/>
      <c r="AY167" s="152"/>
      <c r="AZ167" s="152"/>
      <c r="BA167" s="152"/>
      <c r="BB167" s="152"/>
      <c r="BC167" s="162"/>
      <c r="BD167" s="72"/>
      <c r="BE167" s="73"/>
      <c r="BF167" s="161"/>
      <c r="BG167" s="152"/>
      <c r="BH167" s="152"/>
      <c r="BI167" s="152"/>
      <c r="BJ167" s="152"/>
      <c r="BK167" s="152"/>
      <c r="BL167" s="152"/>
      <c r="BM167" s="152"/>
      <c r="BN167" s="162"/>
      <c r="BO167" s="72"/>
      <c r="BP167" s="73"/>
      <c r="BQ167" s="161"/>
      <c r="BR167" s="152"/>
      <c r="BS167" s="152"/>
      <c r="BT167" s="152"/>
      <c r="BU167" s="152"/>
      <c r="BV167" s="152"/>
      <c r="BW167" s="152"/>
      <c r="BX167" s="152"/>
      <c r="BY167" s="162"/>
      <c r="BZ167" s="72"/>
      <c r="CA167" s="73"/>
      <c r="CB167" s="161"/>
      <c r="CC167" s="152"/>
      <c r="CD167" s="152"/>
      <c r="CE167" s="152"/>
      <c r="CF167" s="152"/>
      <c r="CG167" s="152"/>
      <c r="CH167" s="152"/>
      <c r="CI167" s="152"/>
      <c r="CJ167" s="162"/>
      <c r="CK167" s="72"/>
      <c r="CL167" s="73"/>
      <c r="CM167" s="161"/>
      <c r="CN167" s="152"/>
      <c r="CO167" s="152"/>
      <c r="CP167" s="152"/>
      <c r="CQ167" s="152"/>
      <c r="CR167" s="152"/>
      <c r="CS167" s="152"/>
      <c r="CT167" s="152"/>
      <c r="CU167" s="162"/>
      <c r="CV167" s="72"/>
      <c r="CW167" s="73"/>
      <c r="CX167" s="161"/>
      <c r="CY167" s="152"/>
      <c r="CZ167" s="152"/>
      <c r="DA167" s="152"/>
      <c r="DB167" s="152"/>
      <c r="DC167" s="152"/>
      <c r="DD167" s="152"/>
      <c r="DE167" s="152"/>
      <c r="DF167" s="162"/>
      <c r="DG167" s="72"/>
      <c r="DH167" s="73"/>
      <c r="DI167" s="161"/>
      <c r="DJ167" s="152"/>
      <c r="DK167" s="152"/>
      <c r="DL167" s="152"/>
      <c r="DM167" s="152"/>
      <c r="DN167" s="152"/>
      <c r="DO167" s="152"/>
      <c r="DP167" s="152"/>
      <c r="DQ167" s="162"/>
      <c r="DR167" s="72"/>
      <c r="DS167" s="73"/>
      <c r="DT167" s="161"/>
      <c r="DU167" s="152"/>
      <c r="DV167" s="152"/>
      <c r="DW167" s="152"/>
      <c r="DX167" s="152"/>
      <c r="DY167" s="152"/>
      <c r="DZ167" s="152"/>
      <c r="EA167" s="152"/>
      <c r="EB167" s="162"/>
      <c r="EC167" s="72"/>
      <c r="ED167" s="73"/>
      <c r="EE167" s="161"/>
      <c r="EF167" s="152"/>
      <c r="EG167" s="152"/>
      <c r="EH167" s="152"/>
      <c r="EI167" s="152"/>
      <c r="EJ167" s="152"/>
      <c r="EK167" s="152"/>
      <c r="EL167" s="152"/>
      <c r="EM167" s="162"/>
      <c r="EN167" s="72"/>
      <c r="EO167" s="73"/>
      <c r="EP167" s="161"/>
      <c r="EQ167" s="152"/>
      <c r="ER167" s="152"/>
      <c r="ES167" s="152"/>
      <c r="ET167" s="152"/>
      <c r="EU167" s="152"/>
      <c r="EV167" s="152"/>
      <c r="EW167" s="152"/>
      <c r="EX167" s="162"/>
      <c r="EY167" s="72"/>
      <c r="EZ167" s="73"/>
      <c r="FA167" s="161"/>
      <c r="FB167" s="152"/>
      <c r="FC167" s="152"/>
      <c r="FD167" s="152"/>
      <c r="FE167" s="152"/>
      <c r="FF167" s="152"/>
      <c r="FG167" s="152"/>
      <c r="FH167" s="152"/>
      <c r="FI167" s="162"/>
      <c r="FJ167" s="72"/>
      <c r="FK167" s="73"/>
      <c r="FL167" s="161"/>
      <c r="FM167" s="152"/>
      <c r="FN167" s="152"/>
      <c r="FO167" s="152"/>
      <c r="FP167" s="152"/>
      <c r="FQ167" s="152"/>
      <c r="FR167" s="152"/>
      <c r="FS167" s="152"/>
      <c r="FT167" s="162"/>
      <c r="FU167" s="72"/>
      <c r="FV167" s="73"/>
      <c r="FW167" s="161"/>
      <c r="FX167" s="152"/>
      <c r="FY167" s="152"/>
      <c r="FZ167" s="152"/>
      <c r="GA167" s="152"/>
      <c r="GB167" s="152"/>
      <c r="GC167" s="152"/>
      <c r="GD167" s="152"/>
      <c r="GE167" s="162"/>
      <c r="GF167" s="72"/>
      <c r="GG167" s="73"/>
      <c r="GH167" s="161"/>
      <c r="GI167" s="152"/>
      <c r="GJ167" s="152"/>
      <c r="GK167" s="152"/>
      <c r="GL167" s="152"/>
      <c r="GM167" s="152"/>
      <c r="GN167" s="152"/>
      <c r="GO167" s="152"/>
      <c r="GP167" s="162"/>
      <c r="GQ167" s="72"/>
      <c r="GR167" s="73"/>
      <c r="GS167" s="161"/>
      <c r="GT167" s="152"/>
      <c r="GU167" s="152"/>
      <c r="GV167" s="152"/>
      <c r="GW167" s="152"/>
      <c r="GX167" s="152"/>
      <c r="GY167" s="152"/>
      <c r="GZ167" s="152"/>
      <c r="HA167" s="162"/>
      <c r="HB167" s="72"/>
      <c r="HC167" s="73"/>
      <c r="HD167" s="161"/>
      <c r="HE167" s="152"/>
      <c r="HF167" s="152"/>
      <c r="HG167" s="152"/>
      <c r="HH167" s="152"/>
      <c r="HI167" s="152"/>
      <c r="HJ167" s="152"/>
      <c r="HK167" s="152"/>
      <c r="HL167" s="162"/>
      <c r="HM167" s="72"/>
      <c r="HN167" s="73"/>
      <c r="HO167" s="161"/>
      <c r="HP167" s="152"/>
      <c r="HQ167" s="152"/>
      <c r="HR167" s="152"/>
      <c r="HS167" s="152"/>
      <c r="HT167" s="152"/>
      <c r="HU167" s="152"/>
      <c r="HV167" s="152"/>
      <c r="HW167" s="162"/>
      <c r="HX167" s="72"/>
      <c r="HY167" s="73"/>
      <c r="HZ167" s="161"/>
      <c r="IA167" s="152"/>
      <c r="IB167" s="152"/>
      <c r="IC167" s="152"/>
      <c r="ID167" s="152"/>
      <c r="IE167" s="152"/>
      <c r="IF167" s="152"/>
      <c r="IG167" s="152"/>
      <c r="IH167" s="162"/>
      <c r="II167" s="72"/>
      <c r="IJ167" s="73"/>
      <c r="IK167" s="161"/>
      <c r="IL167" s="152"/>
      <c r="IM167" s="152"/>
      <c r="IN167" s="152"/>
      <c r="IO167" s="152"/>
      <c r="IP167" s="152"/>
      <c r="IQ167" s="152"/>
      <c r="IR167" s="152"/>
      <c r="IS167" s="162"/>
      <c r="IT167" s="72"/>
      <c r="IU167" s="73"/>
      <c r="IV167" s="161"/>
      <c r="IW167" s="152"/>
      <c r="IX167" s="152"/>
      <c r="IY167" s="152"/>
      <c r="IZ167" s="152"/>
      <c r="JA167" s="152"/>
      <c r="JB167" s="152"/>
      <c r="JC167" s="152"/>
      <c r="JD167" s="162"/>
      <c r="JE167" s="72"/>
      <c r="JF167" s="73"/>
      <c r="JG167" s="161"/>
      <c r="JH167" s="152"/>
      <c r="JI167" s="152"/>
      <c r="JJ167" s="152"/>
      <c r="JK167" s="152"/>
      <c r="JL167" s="152"/>
      <c r="JM167" s="152"/>
      <c r="JN167" s="152"/>
      <c r="JO167" s="162"/>
      <c r="JP167" s="72"/>
      <c r="JQ167" s="73"/>
      <c r="JR167" s="161"/>
      <c r="JS167" s="152"/>
      <c r="JT167" s="152"/>
      <c r="JU167" s="152"/>
      <c r="JV167" s="152"/>
      <c r="JW167" s="152"/>
      <c r="JX167" s="152"/>
      <c r="JY167" s="152"/>
      <c r="JZ167" s="162"/>
      <c r="KA167" s="72"/>
      <c r="KB167" s="73"/>
      <c r="KC167" s="161"/>
      <c r="KD167" s="152"/>
      <c r="KE167" s="152"/>
      <c r="KF167" s="152"/>
      <c r="KG167" s="152"/>
      <c r="KH167" s="152"/>
      <c r="KI167" s="152"/>
      <c r="KJ167" s="152"/>
      <c r="KK167" s="162"/>
      <c r="KL167" s="72"/>
      <c r="KM167" s="73"/>
      <c r="KN167" s="161"/>
      <c r="KO167" s="152"/>
      <c r="KP167" s="152"/>
      <c r="KQ167" s="152"/>
      <c r="KR167" s="152"/>
      <c r="KS167" s="152"/>
      <c r="KT167" s="152"/>
      <c r="KU167" s="152"/>
      <c r="KV167" s="162"/>
      <c r="KW167" s="72"/>
      <c r="KX167" s="73"/>
      <c r="KY167" s="161"/>
      <c r="KZ167" s="152"/>
      <c r="LA167" s="152"/>
      <c r="LB167" s="152"/>
      <c r="LC167" s="152"/>
      <c r="LD167" s="152"/>
      <c r="LE167" s="152"/>
      <c r="LF167" s="152"/>
      <c r="LG167" s="162"/>
      <c r="LH167" s="72"/>
      <c r="LI167" s="73"/>
      <c r="LJ167" s="161"/>
      <c r="LK167" s="152"/>
      <c r="LL167" s="152"/>
      <c r="LM167" s="152"/>
      <c r="LN167" s="152"/>
      <c r="LO167" s="152"/>
      <c r="LP167" s="152"/>
      <c r="LQ167" s="152"/>
      <c r="LR167" s="162"/>
      <c r="LS167" s="72"/>
      <c r="LT167" s="73"/>
      <c r="LU167" s="161"/>
      <c r="LV167" s="152"/>
      <c r="LW167" s="152"/>
      <c r="LX167" s="152"/>
      <c r="LY167" s="152"/>
      <c r="LZ167" s="152"/>
      <c r="MA167" s="152"/>
      <c r="MB167" s="152"/>
      <c r="MC167" s="162"/>
      <c r="MD167" s="72"/>
      <c r="ME167" s="73"/>
      <c r="MF167" s="161"/>
      <c r="MG167" s="152"/>
      <c r="MH167" s="152"/>
      <c r="MI167" s="152"/>
      <c r="MJ167" s="152"/>
      <c r="MK167" s="152"/>
      <c r="ML167" s="152"/>
      <c r="MM167" s="152"/>
      <c r="MN167" s="162"/>
      <c r="MO167" s="72"/>
      <c r="MP167" s="73"/>
      <c r="MQ167" s="161"/>
      <c r="MR167" s="152"/>
      <c r="MS167" s="152"/>
      <c r="MT167" s="152"/>
      <c r="MU167" s="152"/>
      <c r="MV167" s="152"/>
      <c r="MW167" s="152"/>
      <c r="MX167" s="152"/>
      <c r="MY167" s="162"/>
      <c r="MZ167" s="72"/>
      <c r="NA167" s="73"/>
      <c r="NB167" s="161"/>
      <c r="NC167" s="152"/>
      <c r="ND167" s="152"/>
      <c r="NE167" s="152"/>
      <c r="NF167" s="152"/>
      <c r="NG167" s="152"/>
      <c r="NH167" s="152"/>
      <c r="NI167" s="152"/>
      <c r="NJ167" s="162"/>
      <c r="NK167" s="72"/>
      <c r="NL167" s="73"/>
      <c r="NM167" s="161"/>
      <c r="NN167" s="152"/>
      <c r="NO167" s="152"/>
      <c r="NP167" s="152"/>
      <c r="NQ167" s="152"/>
      <c r="NR167" s="152"/>
      <c r="NS167" s="152"/>
      <c r="NT167" s="152"/>
      <c r="NU167" s="162"/>
      <c r="NV167" s="72"/>
      <c r="NW167" s="73"/>
      <c r="NX167" s="161"/>
      <c r="NY167" s="152"/>
      <c r="NZ167" s="152"/>
      <c r="OA167" s="152"/>
      <c r="OB167" s="152"/>
      <c r="OC167" s="152"/>
      <c r="OD167" s="152"/>
      <c r="OE167" s="152"/>
      <c r="OF167" s="162"/>
      <c r="OG167" s="72"/>
      <c r="OH167" s="73"/>
      <c r="OI167" s="161"/>
      <c r="OJ167" s="152"/>
      <c r="OK167" s="152"/>
      <c r="OL167" s="152"/>
      <c r="OM167" s="152"/>
      <c r="ON167" s="152"/>
      <c r="OO167" s="152"/>
      <c r="OP167" s="152"/>
      <c r="OQ167" s="162"/>
      <c r="OR167" s="72"/>
      <c r="OS167" s="73"/>
      <c r="OT167" s="161"/>
      <c r="OU167" s="152"/>
      <c r="OV167" s="152"/>
      <c r="OW167" s="152"/>
      <c r="OX167" s="152"/>
      <c r="OY167" s="152"/>
      <c r="OZ167" s="152"/>
      <c r="PA167" s="152"/>
      <c r="PB167" s="162"/>
      <c r="PC167" s="72"/>
      <c r="PD167" s="73"/>
      <c r="PE167" s="161"/>
      <c r="PF167" s="152"/>
      <c r="PG167" s="152"/>
      <c r="PH167" s="152"/>
      <c r="PI167" s="152"/>
      <c r="PJ167" s="152"/>
      <c r="PK167" s="152"/>
      <c r="PL167" s="152"/>
      <c r="PM167" s="162"/>
      <c r="PN167" s="72"/>
      <c r="PO167" s="73"/>
      <c r="PP167" s="161"/>
      <c r="PQ167" s="152"/>
      <c r="PR167" s="152"/>
      <c r="PS167" s="152"/>
      <c r="PT167" s="152"/>
      <c r="PU167" s="152"/>
      <c r="PV167" s="152"/>
      <c r="PW167" s="152"/>
      <c r="PX167" s="162"/>
      <c r="PY167" s="72"/>
      <c r="PZ167" s="73"/>
      <c r="QA167" s="161"/>
      <c r="QB167" s="152"/>
      <c r="QC167" s="152"/>
      <c r="QD167" s="152"/>
      <c r="QE167" s="152"/>
      <c r="QF167" s="152"/>
      <c r="QG167" s="152"/>
      <c r="QH167" s="152"/>
      <c r="QI167" s="162"/>
      <c r="QJ167" s="72"/>
      <c r="QK167" s="73"/>
      <c r="QL167" s="161"/>
      <c r="QM167" s="152"/>
      <c r="QN167" s="152"/>
      <c r="QO167" s="152"/>
      <c r="QP167" s="152"/>
      <c r="QQ167" s="152"/>
      <c r="QR167" s="152"/>
      <c r="QS167" s="152"/>
      <c r="QT167" s="162"/>
      <c r="QU167" s="72"/>
      <c r="QV167" s="73"/>
      <c r="QW167" s="161"/>
      <c r="QX167" s="152"/>
      <c r="QY167" s="152"/>
      <c r="QZ167" s="152"/>
      <c r="RA167" s="152"/>
      <c r="RB167" s="152"/>
      <c r="RC167" s="152"/>
      <c r="RD167" s="152"/>
      <c r="RE167" s="162"/>
      <c r="RF167" s="72"/>
      <c r="RG167" s="73"/>
      <c r="RH167" s="161"/>
      <c r="RI167" s="152"/>
      <c r="RJ167" s="152"/>
      <c r="RK167" s="152"/>
      <c r="RL167" s="152"/>
      <c r="RM167" s="152"/>
      <c r="RN167" s="152"/>
      <c r="RO167" s="152"/>
      <c r="RP167" s="162"/>
      <c r="RQ167" s="72"/>
      <c r="RR167" s="73"/>
      <c r="RS167" s="161"/>
      <c r="RT167" s="152"/>
      <c r="RU167" s="152"/>
      <c r="RV167" s="152"/>
      <c r="RW167" s="152"/>
      <c r="RX167" s="152"/>
      <c r="RY167" s="152"/>
      <c r="RZ167" s="152"/>
      <c r="SA167" s="162"/>
      <c r="SB167" s="72"/>
      <c r="SC167" s="73"/>
      <c r="SD167" s="161"/>
      <c r="SE167" s="152"/>
      <c r="SF167" s="152"/>
      <c r="SG167" s="152"/>
      <c r="SH167" s="152"/>
      <c r="SI167" s="152"/>
      <c r="SJ167" s="152"/>
      <c r="SK167" s="152"/>
      <c r="SL167" s="162"/>
      <c r="SM167" s="72"/>
      <c r="SN167" s="73"/>
      <c r="SO167" s="161"/>
      <c r="SP167" s="152"/>
      <c r="SQ167" s="152"/>
      <c r="SR167" s="152"/>
      <c r="SS167" s="152"/>
      <c r="ST167" s="152"/>
      <c r="SU167" s="152"/>
      <c r="SV167" s="152"/>
      <c r="SW167" s="162"/>
      <c r="SX167" s="72"/>
      <c r="SY167" s="73"/>
      <c r="SZ167" s="161"/>
      <c r="TA167" s="152"/>
      <c r="TB167" s="152"/>
      <c r="TC167" s="152"/>
      <c r="TD167" s="152"/>
      <c r="TE167" s="152"/>
      <c r="TF167" s="152"/>
      <c r="TG167" s="152"/>
      <c r="TH167" s="162"/>
      <c r="TI167" s="72"/>
      <c r="TJ167" s="73"/>
      <c r="TK167" s="161"/>
      <c r="TL167" s="152"/>
      <c r="TM167" s="152"/>
      <c r="TN167" s="152"/>
      <c r="TO167" s="152"/>
      <c r="TP167" s="152"/>
      <c r="TQ167" s="152"/>
      <c r="TR167" s="152"/>
      <c r="TS167" s="162"/>
      <c r="TT167" s="72"/>
      <c r="TU167" s="73"/>
      <c r="TV167" s="161"/>
      <c r="TW167" s="152"/>
      <c r="TX167" s="152"/>
      <c r="TY167" s="152"/>
      <c r="TZ167" s="152"/>
      <c r="UA167" s="152"/>
      <c r="UB167" s="152"/>
      <c r="UC167" s="152"/>
      <c r="UD167" s="162"/>
      <c r="UE167" s="72"/>
    </row>
    <row r="168" spans="1:551" x14ac:dyDescent="0.25">
      <c r="A168" s="75"/>
      <c r="B168" s="73"/>
      <c r="C168" s="161"/>
      <c r="D168" s="152"/>
      <c r="E168" s="152"/>
      <c r="F168" s="152"/>
      <c r="G168" s="152"/>
      <c r="H168" s="152"/>
      <c r="I168" s="152"/>
      <c r="J168" s="152"/>
      <c r="K168" s="162"/>
      <c r="L168" s="72"/>
      <c r="M168" s="73"/>
      <c r="N168" s="161"/>
      <c r="O168" s="152"/>
      <c r="P168" s="152"/>
      <c r="Q168" s="152"/>
      <c r="R168" s="152"/>
      <c r="S168" s="152"/>
      <c r="T168" s="152"/>
      <c r="U168" s="152"/>
      <c r="V168" s="162"/>
      <c r="W168" s="72"/>
      <c r="X168" s="73"/>
      <c r="Y168" s="161"/>
      <c r="Z168" s="152"/>
      <c r="AA168" s="152"/>
      <c r="AB168" s="152"/>
      <c r="AC168" s="152"/>
      <c r="AD168" s="152"/>
      <c r="AE168" s="152"/>
      <c r="AF168" s="152"/>
      <c r="AG168" s="162"/>
      <c r="AH168" s="72"/>
      <c r="AI168" s="73"/>
      <c r="AJ168" s="161"/>
      <c r="AK168" s="152"/>
      <c r="AL168" s="152"/>
      <c r="AM168" s="152"/>
      <c r="AN168" s="152"/>
      <c r="AO168" s="152"/>
      <c r="AP168" s="152"/>
      <c r="AQ168" s="152"/>
      <c r="AR168" s="162"/>
      <c r="AS168" s="72"/>
      <c r="AT168" s="73"/>
      <c r="AU168" s="161"/>
      <c r="AV168" s="152"/>
      <c r="AW168" s="152"/>
      <c r="AX168" s="152"/>
      <c r="AY168" s="152"/>
      <c r="AZ168" s="152"/>
      <c r="BA168" s="152"/>
      <c r="BB168" s="152"/>
      <c r="BC168" s="162"/>
      <c r="BD168" s="72"/>
      <c r="BE168" s="73"/>
      <c r="BF168" s="161"/>
      <c r="BG168" s="152"/>
      <c r="BH168" s="152"/>
      <c r="BI168" s="152"/>
      <c r="BJ168" s="152"/>
      <c r="BK168" s="152"/>
      <c r="BL168" s="152"/>
      <c r="BM168" s="152"/>
      <c r="BN168" s="162"/>
      <c r="BO168" s="72"/>
      <c r="BP168" s="73"/>
      <c r="BQ168" s="161"/>
      <c r="BR168" s="152"/>
      <c r="BS168" s="152"/>
      <c r="BT168" s="152"/>
      <c r="BU168" s="152"/>
      <c r="BV168" s="152"/>
      <c r="BW168" s="152"/>
      <c r="BX168" s="152"/>
      <c r="BY168" s="162"/>
      <c r="BZ168" s="72"/>
      <c r="CA168" s="73"/>
      <c r="CB168" s="161"/>
      <c r="CC168" s="152"/>
      <c r="CD168" s="152"/>
      <c r="CE168" s="152"/>
      <c r="CF168" s="152"/>
      <c r="CG168" s="152"/>
      <c r="CH168" s="152"/>
      <c r="CI168" s="152"/>
      <c r="CJ168" s="162"/>
      <c r="CK168" s="72"/>
      <c r="CL168" s="73"/>
      <c r="CM168" s="161"/>
      <c r="CN168" s="152"/>
      <c r="CO168" s="152"/>
      <c r="CP168" s="152"/>
      <c r="CQ168" s="152"/>
      <c r="CR168" s="152"/>
      <c r="CS168" s="152"/>
      <c r="CT168" s="152"/>
      <c r="CU168" s="162"/>
      <c r="CV168" s="72"/>
      <c r="CW168" s="73"/>
      <c r="CX168" s="161"/>
      <c r="CY168" s="152"/>
      <c r="CZ168" s="152"/>
      <c r="DA168" s="152"/>
      <c r="DB168" s="152"/>
      <c r="DC168" s="152"/>
      <c r="DD168" s="152"/>
      <c r="DE168" s="152"/>
      <c r="DF168" s="162"/>
      <c r="DG168" s="72"/>
      <c r="DH168" s="73"/>
      <c r="DI168" s="161"/>
      <c r="DJ168" s="152"/>
      <c r="DK168" s="152"/>
      <c r="DL168" s="152"/>
      <c r="DM168" s="152"/>
      <c r="DN168" s="152"/>
      <c r="DO168" s="152"/>
      <c r="DP168" s="152"/>
      <c r="DQ168" s="162"/>
      <c r="DR168" s="72"/>
      <c r="DS168" s="73"/>
      <c r="DT168" s="161"/>
      <c r="DU168" s="152"/>
      <c r="DV168" s="152"/>
      <c r="DW168" s="152"/>
      <c r="DX168" s="152"/>
      <c r="DY168" s="152"/>
      <c r="DZ168" s="152"/>
      <c r="EA168" s="152"/>
      <c r="EB168" s="162"/>
      <c r="EC168" s="72"/>
      <c r="ED168" s="73"/>
      <c r="EE168" s="161"/>
      <c r="EF168" s="152"/>
      <c r="EG168" s="152"/>
      <c r="EH168" s="152"/>
      <c r="EI168" s="152"/>
      <c r="EJ168" s="152"/>
      <c r="EK168" s="152"/>
      <c r="EL168" s="152"/>
      <c r="EM168" s="162"/>
      <c r="EN168" s="72"/>
      <c r="EO168" s="73"/>
      <c r="EP168" s="161"/>
      <c r="EQ168" s="152"/>
      <c r="ER168" s="152"/>
      <c r="ES168" s="152"/>
      <c r="ET168" s="152"/>
      <c r="EU168" s="152"/>
      <c r="EV168" s="152"/>
      <c r="EW168" s="152"/>
      <c r="EX168" s="162"/>
      <c r="EY168" s="72"/>
      <c r="EZ168" s="73"/>
      <c r="FA168" s="161"/>
      <c r="FB168" s="152"/>
      <c r="FC168" s="152"/>
      <c r="FD168" s="152"/>
      <c r="FE168" s="152"/>
      <c r="FF168" s="152"/>
      <c r="FG168" s="152"/>
      <c r="FH168" s="152"/>
      <c r="FI168" s="162"/>
      <c r="FJ168" s="72"/>
      <c r="FK168" s="73"/>
      <c r="FL168" s="161"/>
      <c r="FM168" s="152"/>
      <c r="FN168" s="152"/>
      <c r="FO168" s="152"/>
      <c r="FP168" s="152"/>
      <c r="FQ168" s="152"/>
      <c r="FR168" s="152"/>
      <c r="FS168" s="152"/>
      <c r="FT168" s="162"/>
      <c r="FU168" s="72"/>
      <c r="FV168" s="73"/>
      <c r="FW168" s="161"/>
      <c r="FX168" s="152"/>
      <c r="FY168" s="152"/>
      <c r="FZ168" s="152"/>
      <c r="GA168" s="152"/>
      <c r="GB168" s="152"/>
      <c r="GC168" s="152"/>
      <c r="GD168" s="152"/>
      <c r="GE168" s="162"/>
      <c r="GF168" s="72"/>
      <c r="GG168" s="73"/>
      <c r="GH168" s="161"/>
      <c r="GI168" s="152"/>
      <c r="GJ168" s="152"/>
      <c r="GK168" s="152"/>
      <c r="GL168" s="152"/>
      <c r="GM168" s="152"/>
      <c r="GN168" s="152"/>
      <c r="GO168" s="152"/>
      <c r="GP168" s="162"/>
      <c r="GQ168" s="72"/>
      <c r="GR168" s="73"/>
      <c r="GS168" s="161"/>
      <c r="GT168" s="152"/>
      <c r="GU168" s="152"/>
      <c r="GV168" s="152"/>
      <c r="GW168" s="152"/>
      <c r="GX168" s="152"/>
      <c r="GY168" s="152"/>
      <c r="GZ168" s="152"/>
      <c r="HA168" s="162"/>
      <c r="HB168" s="72"/>
      <c r="HC168" s="73"/>
      <c r="HD168" s="161"/>
      <c r="HE168" s="152"/>
      <c r="HF168" s="152"/>
      <c r="HG168" s="152"/>
      <c r="HH168" s="152"/>
      <c r="HI168" s="152"/>
      <c r="HJ168" s="152"/>
      <c r="HK168" s="152"/>
      <c r="HL168" s="162"/>
      <c r="HM168" s="72"/>
      <c r="HN168" s="73"/>
      <c r="HO168" s="161"/>
      <c r="HP168" s="152"/>
      <c r="HQ168" s="152"/>
      <c r="HR168" s="152"/>
      <c r="HS168" s="152"/>
      <c r="HT168" s="152"/>
      <c r="HU168" s="152"/>
      <c r="HV168" s="152"/>
      <c r="HW168" s="162"/>
      <c r="HX168" s="72"/>
      <c r="HY168" s="73"/>
      <c r="HZ168" s="161"/>
      <c r="IA168" s="152"/>
      <c r="IB168" s="152"/>
      <c r="IC168" s="152"/>
      <c r="ID168" s="152"/>
      <c r="IE168" s="152"/>
      <c r="IF168" s="152"/>
      <c r="IG168" s="152"/>
      <c r="IH168" s="162"/>
      <c r="II168" s="72"/>
      <c r="IJ168" s="73"/>
      <c r="IK168" s="161"/>
      <c r="IL168" s="152"/>
      <c r="IM168" s="152"/>
      <c r="IN168" s="152"/>
      <c r="IO168" s="152"/>
      <c r="IP168" s="152"/>
      <c r="IQ168" s="152"/>
      <c r="IR168" s="152"/>
      <c r="IS168" s="162"/>
      <c r="IT168" s="72"/>
      <c r="IU168" s="73"/>
      <c r="IV168" s="161"/>
      <c r="IW168" s="152"/>
      <c r="IX168" s="152"/>
      <c r="IY168" s="152"/>
      <c r="IZ168" s="152"/>
      <c r="JA168" s="152"/>
      <c r="JB168" s="152"/>
      <c r="JC168" s="152"/>
      <c r="JD168" s="162"/>
      <c r="JE168" s="72"/>
      <c r="JF168" s="73"/>
      <c r="JG168" s="161"/>
      <c r="JH168" s="152"/>
      <c r="JI168" s="152"/>
      <c r="JJ168" s="152"/>
      <c r="JK168" s="152"/>
      <c r="JL168" s="152"/>
      <c r="JM168" s="152"/>
      <c r="JN168" s="152"/>
      <c r="JO168" s="162"/>
      <c r="JP168" s="72"/>
      <c r="JQ168" s="73"/>
      <c r="JR168" s="161"/>
      <c r="JS168" s="152"/>
      <c r="JT168" s="152"/>
      <c r="JU168" s="152"/>
      <c r="JV168" s="152"/>
      <c r="JW168" s="152"/>
      <c r="JX168" s="152"/>
      <c r="JY168" s="152"/>
      <c r="JZ168" s="162"/>
      <c r="KA168" s="72"/>
      <c r="KB168" s="73"/>
      <c r="KC168" s="161"/>
      <c r="KD168" s="152"/>
      <c r="KE168" s="152"/>
      <c r="KF168" s="152"/>
      <c r="KG168" s="152"/>
      <c r="KH168" s="152"/>
      <c r="KI168" s="152"/>
      <c r="KJ168" s="152"/>
      <c r="KK168" s="162"/>
      <c r="KL168" s="72"/>
      <c r="KM168" s="73"/>
      <c r="KN168" s="161"/>
      <c r="KO168" s="152"/>
      <c r="KP168" s="152"/>
      <c r="KQ168" s="152"/>
      <c r="KR168" s="152"/>
      <c r="KS168" s="152"/>
      <c r="KT168" s="152"/>
      <c r="KU168" s="152"/>
      <c r="KV168" s="162"/>
      <c r="KW168" s="72"/>
      <c r="KX168" s="73"/>
      <c r="KY168" s="161"/>
      <c r="KZ168" s="152"/>
      <c r="LA168" s="152"/>
      <c r="LB168" s="152"/>
      <c r="LC168" s="152"/>
      <c r="LD168" s="152"/>
      <c r="LE168" s="152"/>
      <c r="LF168" s="152"/>
      <c r="LG168" s="162"/>
      <c r="LH168" s="72"/>
      <c r="LI168" s="73"/>
      <c r="LJ168" s="161"/>
      <c r="LK168" s="152"/>
      <c r="LL168" s="152"/>
      <c r="LM168" s="152"/>
      <c r="LN168" s="152"/>
      <c r="LO168" s="152"/>
      <c r="LP168" s="152"/>
      <c r="LQ168" s="152"/>
      <c r="LR168" s="162"/>
      <c r="LS168" s="72"/>
      <c r="LT168" s="73"/>
      <c r="LU168" s="161"/>
      <c r="LV168" s="152"/>
      <c r="LW168" s="152"/>
      <c r="LX168" s="152"/>
      <c r="LY168" s="152"/>
      <c r="LZ168" s="152"/>
      <c r="MA168" s="152"/>
      <c r="MB168" s="152"/>
      <c r="MC168" s="162"/>
      <c r="MD168" s="72"/>
      <c r="ME168" s="73"/>
      <c r="MF168" s="161"/>
      <c r="MG168" s="152"/>
      <c r="MH168" s="152"/>
      <c r="MI168" s="152"/>
      <c r="MJ168" s="152"/>
      <c r="MK168" s="152"/>
      <c r="ML168" s="152"/>
      <c r="MM168" s="152"/>
      <c r="MN168" s="162"/>
      <c r="MO168" s="72"/>
      <c r="MP168" s="73"/>
      <c r="MQ168" s="161"/>
      <c r="MR168" s="152"/>
      <c r="MS168" s="152"/>
      <c r="MT168" s="152"/>
      <c r="MU168" s="152"/>
      <c r="MV168" s="152"/>
      <c r="MW168" s="152"/>
      <c r="MX168" s="152"/>
      <c r="MY168" s="162"/>
      <c r="MZ168" s="72"/>
      <c r="NA168" s="73"/>
      <c r="NB168" s="161"/>
      <c r="NC168" s="152"/>
      <c r="ND168" s="152"/>
      <c r="NE168" s="152"/>
      <c r="NF168" s="152"/>
      <c r="NG168" s="152"/>
      <c r="NH168" s="152"/>
      <c r="NI168" s="152"/>
      <c r="NJ168" s="162"/>
      <c r="NK168" s="72"/>
      <c r="NL168" s="73"/>
      <c r="NM168" s="161"/>
      <c r="NN168" s="152"/>
      <c r="NO168" s="152"/>
      <c r="NP168" s="152"/>
      <c r="NQ168" s="152"/>
      <c r="NR168" s="152"/>
      <c r="NS168" s="152"/>
      <c r="NT168" s="152"/>
      <c r="NU168" s="162"/>
      <c r="NV168" s="72"/>
      <c r="NW168" s="73"/>
      <c r="NX168" s="161"/>
      <c r="NY168" s="152"/>
      <c r="NZ168" s="152"/>
      <c r="OA168" s="152"/>
      <c r="OB168" s="152"/>
      <c r="OC168" s="152"/>
      <c r="OD168" s="152"/>
      <c r="OE168" s="152"/>
      <c r="OF168" s="162"/>
      <c r="OG168" s="72"/>
      <c r="OH168" s="73"/>
      <c r="OI168" s="161"/>
      <c r="OJ168" s="152"/>
      <c r="OK168" s="152"/>
      <c r="OL168" s="152"/>
      <c r="OM168" s="152"/>
      <c r="ON168" s="152"/>
      <c r="OO168" s="152"/>
      <c r="OP168" s="152"/>
      <c r="OQ168" s="162"/>
      <c r="OR168" s="72"/>
      <c r="OS168" s="73"/>
      <c r="OT168" s="161"/>
      <c r="OU168" s="152"/>
      <c r="OV168" s="152"/>
      <c r="OW168" s="152"/>
      <c r="OX168" s="152"/>
      <c r="OY168" s="152"/>
      <c r="OZ168" s="152"/>
      <c r="PA168" s="152"/>
      <c r="PB168" s="162"/>
      <c r="PC168" s="72"/>
      <c r="PD168" s="73"/>
      <c r="PE168" s="161"/>
      <c r="PF168" s="152"/>
      <c r="PG168" s="152"/>
      <c r="PH168" s="152"/>
      <c r="PI168" s="152"/>
      <c r="PJ168" s="152"/>
      <c r="PK168" s="152"/>
      <c r="PL168" s="152"/>
      <c r="PM168" s="162"/>
      <c r="PN168" s="72"/>
      <c r="PO168" s="73"/>
      <c r="PP168" s="161"/>
      <c r="PQ168" s="152"/>
      <c r="PR168" s="152"/>
      <c r="PS168" s="152"/>
      <c r="PT168" s="152"/>
      <c r="PU168" s="152"/>
      <c r="PV168" s="152"/>
      <c r="PW168" s="152"/>
      <c r="PX168" s="162"/>
      <c r="PY168" s="72"/>
      <c r="PZ168" s="73"/>
      <c r="QA168" s="161"/>
      <c r="QB168" s="152"/>
      <c r="QC168" s="152"/>
      <c r="QD168" s="152"/>
      <c r="QE168" s="152"/>
      <c r="QF168" s="152"/>
      <c r="QG168" s="152"/>
      <c r="QH168" s="152"/>
      <c r="QI168" s="162"/>
      <c r="QJ168" s="72"/>
      <c r="QK168" s="73"/>
      <c r="QL168" s="161"/>
      <c r="QM168" s="152"/>
      <c r="QN168" s="152"/>
      <c r="QO168" s="152"/>
      <c r="QP168" s="152"/>
      <c r="QQ168" s="152"/>
      <c r="QR168" s="152"/>
      <c r="QS168" s="152"/>
      <c r="QT168" s="162"/>
      <c r="QU168" s="72"/>
      <c r="QV168" s="73"/>
      <c r="QW168" s="161"/>
      <c r="QX168" s="152"/>
      <c r="QY168" s="152"/>
      <c r="QZ168" s="152"/>
      <c r="RA168" s="152"/>
      <c r="RB168" s="152"/>
      <c r="RC168" s="152"/>
      <c r="RD168" s="152"/>
      <c r="RE168" s="162"/>
      <c r="RF168" s="72"/>
      <c r="RG168" s="73"/>
      <c r="RH168" s="161"/>
      <c r="RI168" s="152"/>
      <c r="RJ168" s="152"/>
      <c r="RK168" s="152"/>
      <c r="RL168" s="152"/>
      <c r="RM168" s="152"/>
      <c r="RN168" s="152"/>
      <c r="RO168" s="152"/>
      <c r="RP168" s="162"/>
      <c r="RQ168" s="72"/>
      <c r="RR168" s="73"/>
      <c r="RS168" s="161"/>
      <c r="RT168" s="152"/>
      <c r="RU168" s="152"/>
      <c r="RV168" s="152"/>
      <c r="RW168" s="152"/>
      <c r="RX168" s="152"/>
      <c r="RY168" s="152"/>
      <c r="RZ168" s="152"/>
      <c r="SA168" s="162"/>
      <c r="SB168" s="72"/>
      <c r="SC168" s="73"/>
      <c r="SD168" s="161"/>
      <c r="SE168" s="152"/>
      <c r="SF168" s="152"/>
      <c r="SG168" s="152"/>
      <c r="SH168" s="152"/>
      <c r="SI168" s="152"/>
      <c r="SJ168" s="152"/>
      <c r="SK168" s="152"/>
      <c r="SL168" s="162"/>
      <c r="SM168" s="72"/>
      <c r="SN168" s="73"/>
      <c r="SO168" s="161"/>
      <c r="SP168" s="152"/>
      <c r="SQ168" s="152"/>
      <c r="SR168" s="152"/>
      <c r="SS168" s="152"/>
      <c r="ST168" s="152"/>
      <c r="SU168" s="152"/>
      <c r="SV168" s="152"/>
      <c r="SW168" s="162"/>
      <c r="SX168" s="72"/>
      <c r="SY168" s="73"/>
      <c r="SZ168" s="161"/>
      <c r="TA168" s="152"/>
      <c r="TB168" s="152"/>
      <c r="TC168" s="152"/>
      <c r="TD168" s="152"/>
      <c r="TE168" s="152"/>
      <c r="TF168" s="152"/>
      <c r="TG168" s="152"/>
      <c r="TH168" s="162"/>
      <c r="TI168" s="72"/>
      <c r="TJ168" s="73"/>
      <c r="TK168" s="161"/>
      <c r="TL168" s="152"/>
      <c r="TM168" s="152"/>
      <c r="TN168" s="152"/>
      <c r="TO168" s="152"/>
      <c r="TP168" s="152"/>
      <c r="TQ168" s="152"/>
      <c r="TR168" s="152"/>
      <c r="TS168" s="162"/>
      <c r="TT168" s="72"/>
      <c r="TU168" s="73"/>
      <c r="TV168" s="161"/>
      <c r="TW168" s="152"/>
      <c r="TX168" s="152"/>
      <c r="TY168" s="152"/>
      <c r="TZ168" s="152"/>
      <c r="UA168" s="152"/>
      <c r="UB168" s="152"/>
      <c r="UC168" s="152"/>
      <c r="UD168" s="162"/>
      <c r="UE168" s="72"/>
    </row>
    <row r="169" spans="1:551" x14ac:dyDescent="0.25">
      <c r="A169" s="75"/>
      <c r="B169" s="73"/>
      <c r="C169" s="161"/>
      <c r="D169" s="152"/>
      <c r="E169" s="152"/>
      <c r="F169" s="152"/>
      <c r="G169" s="152"/>
      <c r="H169" s="152"/>
      <c r="I169" s="152"/>
      <c r="J169" s="152"/>
      <c r="K169" s="162"/>
      <c r="L169" s="72"/>
      <c r="M169" s="73"/>
      <c r="N169" s="161"/>
      <c r="O169" s="152"/>
      <c r="P169" s="152"/>
      <c r="Q169" s="152"/>
      <c r="R169" s="152"/>
      <c r="S169" s="152"/>
      <c r="T169" s="152"/>
      <c r="U169" s="152"/>
      <c r="V169" s="162"/>
      <c r="W169" s="72"/>
      <c r="X169" s="73"/>
      <c r="Y169" s="161"/>
      <c r="Z169" s="152"/>
      <c r="AA169" s="152"/>
      <c r="AB169" s="152"/>
      <c r="AC169" s="152"/>
      <c r="AD169" s="152"/>
      <c r="AE169" s="152"/>
      <c r="AF169" s="152"/>
      <c r="AG169" s="162"/>
      <c r="AH169" s="72"/>
      <c r="AI169" s="73"/>
      <c r="AJ169" s="161"/>
      <c r="AK169" s="152"/>
      <c r="AL169" s="152"/>
      <c r="AM169" s="152"/>
      <c r="AN169" s="152"/>
      <c r="AO169" s="152"/>
      <c r="AP169" s="152"/>
      <c r="AQ169" s="152"/>
      <c r="AR169" s="162"/>
      <c r="AS169" s="72"/>
      <c r="AT169" s="73"/>
      <c r="AU169" s="161"/>
      <c r="AV169" s="152"/>
      <c r="AW169" s="152"/>
      <c r="AX169" s="152"/>
      <c r="AY169" s="152"/>
      <c r="AZ169" s="152"/>
      <c r="BA169" s="152"/>
      <c r="BB169" s="152"/>
      <c r="BC169" s="162"/>
      <c r="BD169" s="72"/>
      <c r="BE169" s="73"/>
      <c r="BF169" s="161"/>
      <c r="BG169" s="152"/>
      <c r="BH169" s="152"/>
      <c r="BI169" s="152"/>
      <c r="BJ169" s="152"/>
      <c r="BK169" s="152"/>
      <c r="BL169" s="152"/>
      <c r="BM169" s="152"/>
      <c r="BN169" s="162"/>
      <c r="BO169" s="72"/>
      <c r="BP169" s="73"/>
      <c r="BQ169" s="161"/>
      <c r="BR169" s="152"/>
      <c r="BS169" s="152"/>
      <c r="BT169" s="152"/>
      <c r="BU169" s="152"/>
      <c r="BV169" s="152"/>
      <c r="BW169" s="152"/>
      <c r="BX169" s="152"/>
      <c r="BY169" s="162"/>
      <c r="BZ169" s="72"/>
      <c r="CA169" s="73"/>
      <c r="CB169" s="161"/>
      <c r="CC169" s="152"/>
      <c r="CD169" s="152"/>
      <c r="CE169" s="152"/>
      <c r="CF169" s="152"/>
      <c r="CG169" s="152"/>
      <c r="CH169" s="152"/>
      <c r="CI169" s="152"/>
      <c r="CJ169" s="162"/>
      <c r="CK169" s="72"/>
      <c r="CL169" s="73"/>
      <c r="CM169" s="161"/>
      <c r="CN169" s="152"/>
      <c r="CO169" s="152"/>
      <c r="CP169" s="152"/>
      <c r="CQ169" s="152"/>
      <c r="CR169" s="152"/>
      <c r="CS169" s="152"/>
      <c r="CT169" s="152"/>
      <c r="CU169" s="162"/>
      <c r="CV169" s="72"/>
      <c r="CW169" s="73"/>
      <c r="CX169" s="161"/>
      <c r="CY169" s="152"/>
      <c r="CZ169" s="152"/>
      <c r="DA169" s="152"/>
      <c r="DB169" s="152"/>
      <c r="DC169" s="152"/>
      <c r="DD169" s="152"/>
      <c r="DE169" s="152"/>
      <c r="DF169" s="162"/>
      <c r="DG169" s="72"/>
      <c r="DH169" s="73"/>
      <c r="DI169" s="161"/>
      <c r="DJ169" s="152"/>
      <c r="DK169" s="152"/>
      <c r="DL169" s="152"/>
      <c r="DM169" s="152"/>
      <c r="DN169" s="152"/>
      <c r="DO169" s="152"/>
      <c r="DP169" s="152"/>
      <c r="DQ169" s="162"/>
      <c r="DR169" s="72"/>
      <c r="DS169" s="73"/>
      <c r="DT169" s="161"/>
      <c r="DU169" s="152"/>
      <c r="DV169" s="152"/>
      <c r="DW169" s="152"/>
      <c r="DX169" s="152"/>
      <c r="DY169" s="152"/>
      <c r="DZ169" s="152"/>
      <c r="EA169" s="152"/>
      <c r="EB169" s="162"/>
      <c r="EC169" s="72"/>
      <c r="ED169" s="73"/>
      <c r="EE169" s="161"/>
      <c r="EF169" s="152"/>
      <c r="EG169" s="152"/>
      <c r="EH169" s="152"/>
      <c r="EI169" s="152"/>
      <c r="EJ169" s="152"/>
      <c r="EK169" s="152"/>
      <c r="EL169" s="152"/>
      <c r="EM169" s="162"/>
      <c r="EN169" s="72"/>
      <c r="EO169" s="73"/>
      <c r="EP169" s="161"/>
      <c r="EQ169" s="152"/>
      <c r="ER169" s="152"/>
      <c r="ES169" s="152"/>
      <c r="ET169" s="152"/>
      <c r="EU169" s="152"/>
      <c r="EV169" s="152"/>
      <c r="EW169" s="152"/>
      <c r="EX169" s="162"/>
      <c r="EY169" s="72"/>
      <c r="EZ169" s="73"/>
      <c r="FA169" s="161"/>
      <c r="FB169" s="152"/>
      <c r="FC169" s="152"/>
      <c r="FD169" s="152"/>
      <c r="FE169" s="152"/>
      <c r="FF169" s="152"/>
      <c r="FG169" s="152"/>
      <c r="FH169" s="152"/>
      <c r="FI169" s="162"/>
      <c r="FJ169" s="72"/>
      <c r="FK169" s="73"/>
      <c r="FL169" s="161"/>
      <c r="FM169" s="152"/>
      <c r="FN169" s="152"/>
      <c r="FO169" s="152"/>
      <c r="FP169" s="152"/>
      <c r="FQ169" s="152"/>
      <c r="FR169" s="152"/>
      <c r="FS169" s="152"/>
      <c r="FT169" s="162"/>
      <c r="FU169" s="72"/>
      <c r="FV169" s="73"/>
      <c r="FW169" s="161"/>
      <c r="FX169" s="152"/>
      <c r="FY169" s="152"/>
      <c r="FZ169" s="152"/>
      <c r="GA169" s="152"/>
      <c r="GB169" s="152"/>
      <c r="GC169" s="152"/>
      <c r="GD169" s="152"/>
      <c r="GE169" s="162"/>
      <c r="GF169" s="72"/>
      <c r="GG169" s="73"/>
      <c r="GH169" s="161"/>
      <c r="GI169" s="152"/>
      <c r="GJ169" s="152"/>
      <c r="GK169" s="152"/>
      <c r="GL169" s="152"/>
      <c r="GM169" s="152"/>
      <c r="GN169" s="152"/>
      <c r="GO169" s="152"/>
      <c r="GP169" s="162"/>
      <c r="GQ169" s="72"/>
      <c r="GR169" s="73"/>
      <c r="GS169" s="161"/>
      <c r="GT169" s="152"/>
      <c r="GU169" s="152"/>
      <c r="GV169" s="152"/>
      <c r="GW169" s="152"/>
      <c r="GX169" s="152"/>
      <c r="GY169" s="152"/>
      <c r="GZ169" s="152"/>
      <c r="HA169" s="162"/>
      <c r="HB169" s="72"/>
      <c r="HC169" s="73"/>
      <c r="HD169" s="161"/>
      <c r="HE169" s="152"/>
      <c r="HF169" s="152"/>
      <c r="HG169" s="152"/>
      <c r="HH169" s="152"/>
      <c r="HI169" s="152"/>
      <c r="HJ169" s="152"/>
      <c r="HK169" s="152"/>
      <c r="HL169" s="162"/>
      <c r="HM169" s="72"/>
      <c r="HN169" s="73"/>
      <c r="HO169" s="161"/>
      <c r="HP169" s="152"/>
      <c r="HQ169" s="152"/>
      <c r="HR169" s="152"/>
      <c r="HS169" s="152"/>
      <c r="HT169" s="152"/>
      <c r="HU169" s="152"/>
      <c r="HV169" s="152"/>
      <c r="HW169" s="162"/>
      <c r="HX169" s="72"/>
      <c r="HY169" s="73"/>
      <c r="HZ169" s="161"/>
      <c r="IA169" s="152"/>
      <c r="IB169" s="152"/>
      <c r="IC169" s="152"/>
      <c r="ID169" s="152"/>
      <c r="IE169" s="152"/>
      <c r="IF169" s="152"/>
      <c r="IG169" s="152"/>
      <c r="IH169" s="162"/>
      <c r="II169" s="72"/>
      <c r="IJ169" s="73"/>
      <c r="IK169" s="161"/>
      <c r="IL169" s="152"/>
      <c r="IM169" s="152"/>
      <c r="IN169" s="152"/>
      <c r="IO169" s="152"/>
      <c r="IP169" s="152"/>
      <c r="IQ169" s="152"/>
      <c r="IR169" s="152"/>
      <c r="IS169" s="162"/>
      <c r="IT169" s="72"/>
      <c r="IU169" s="73"/>
      <c r="IV169" s="161"/>
      <c r="IW169" s="152"/>
      <c r="IX169" s="152"/>
      <c r="IY169" s="152"/>
      <c r="IZ169" s="152"/>
      <c r="JA169" s="152"/>
      <c r="JB169" s="152"/>
      <c r="JC169" s="152"/>
      <c r="JD169" s="162"/>
      <c r="JE169" s="72"/>
      <c r="JF169" s="73"/>
      <c r="JG169" s="161"/>
      <c r="JH169" s="152"/>
      <c r="JI169" s="152"/>
      <c r="JJ169" s="152"/>
      <c r="JK169" s="152"/>
      <c r="JL169" s="152"/>
      <c r="JM169" s="152"/>
      <c r="JN169" s="152"/>
      <c r="JO169" s="162"/>
      <c r="JP169" s="72"/>
      <c r="JQ169" s="73"/>
      <c r="JR169" s="161"/>
      <c r="JS169" s="152"/>
      <c r="JT169" s="152"/>
      <c r="JU169" s="152"/>
      <c r="JV169" s="152"/>
      <c r="JW169" s="152"/>
      <c r="JX169" s="152"/>
      <c r="JY169" s="152"/>
      <c r="JZ169" s="162"/>
      <c r="KA169" s="72"/>
      <c r="KB169" s="73"/>
      <c r="KC169" s="161"/>
      <c r="KD169" s="152"/>
      <c r="KE169" s="152"/>
      <c r="KF169" s="152"/>
      <c r="KG169" s="152"/>
      <c r="KH169" s="152"/>
      <c r="KI169" s="152"/>
      <c r="KJ169" s="152"/>
      <c r="KK169" s="162"/>
      <c r="KL169" s="72"/>
      <c r="KM169" s="73"/>
      <c r="KN169" s="161"/>
      <c r="KO169" s="152"/>
      <c r="KP169" s="152"/>
      <c r="KQ169" s="152"/>
      <c r="KR169" s="152"/>
      <c r="KS169" s="152"/>
      <c r="KT169" s="152"/>
      <c r="KU169" s="152"/>
      <c r="KV169" s="162"/>
      <c r="KW169" s="72"/>
      <c r="KX169" s="73"/>
      <c r="KY169" s="161"/>
      <c r="KZ169" s="152"/>
      <c r="LA169" s="152"/>
      <c r="LB169" s="152"/>
      <c r="LC169" s="152"/>
      <c r="LD169" s="152"/>
      <c r="LE169" s="152"/>
      <c r="LF169" s="152"/>
      <c r="LG169" s="162"/>
      <c r="LH169" s="72"/>
      <c r="LI169" s="73"/>
      <c r="LJ169" s="161"/>
      <c r="LK169" s="152"/>
      <c r="LL169" s="152"/>
      <c r="LM169" s="152"/>
      <c r="LN169" s="152"/>
      <c r="LO169" s="152"/>
      <c r="LP169" s="152"/>
      <c r="LQ169" s="152"/>
      <c r="LR169" s="162"/>
      <c r="LS169" s="72"/>
      <c r="LT169" s="73"/>
      <c r="LU169" s="161"/>
      <c r="LV169" s="152"/>
      <c r="LW169" s="152"/>
      <c r="LX169" s="152"/>
      <c r="LY169" s="152"/>
      <c r="LZ169" s="152"/>
      <c r="MA169" s="152"/>
      <c r="MB169" s="152"/>
      <c r="MC169" s="162"/>
      <c r="MD169" s="72"/>
      <c r="ME169" s="73"/>
      <c r="MF169" s="161"/>
      <c r="MG169" s="152"/>
      <c r="MH169" s="152"/>
      <c r="MI169" s="152"/>
      <c r="MJ169" s="152"/>
      <c r="MK169" s="152"/>
      <c r="ML169" s="152"/>
      <c r="MM169" s="152"/>
      <c r="MN169" s="162"/>
      <c r="MO169" s="72"/>
      <c r="MP169" s="73"/>
      <c r="MQ169" s="161"/>
      <c r="MR169" s="152"/>
      <c r="MS169" s="152"/>
      <c r="MT169" s="152"/>
      <c r="MU169" s="152"/>
      <c r="MV169" s="152"/>
      <c r="MW169" s="152"/>
      <c r="MX169" s="152"/>
      <c r="MY169" s="162"/>
      <c r="MZ169" s="72"/>
      <c r="NA169" s="73"/>
      <c r="NB169" s="161"/>
      <c r="NC169" s="152"/>
      <c r="ND169" s="152"/>
      <c r="NE169" s="152"/>
      <c r="NF169" s="152"/>
      <c r="NG169" s="152"/>
      <c r="NH169" s="152"/>
      <c r="NI169" s="152"/>
      <c r="NJ169" s="162"/>
      <c r="NK169" s="72"/>
      <c r="NL169" s="73"/>
      <c r="NM169" s="161"/>
      <c r="NN169" s="152"/>
      <c r="NO169" s="152"/>
      <c r="NP169" s="152"/>
      <c r="NQ169" s="152"/>
      <c r="NR169" s="152"/>
      <c r="NS169" s="152"/>
      <c r="NT169" s="152"/>
      <c r="NU169" s="162"/>
      <c r="NV169" s="72"/>
      <c r="NW169" s="73"/>
      <c r="NX169" s="161"/>
      <c r="NY169" s="152"/>
      <c r="NZ169" s="152"/>
      <c r="OA169" s="152"/>
      <c r="OB169" s="152"/>
      <c r="OC169" s="152"/>
      <c r="OD169" s="152"/>
      <c r="OE169" s="152"/>
      <c r="OF169" s="162"/>
      <c r="OG169" s="72"/>
      <c r="OH169" s="73"/>
      <c r="OI169" s="161"/>
      <c r="OJ169" s="152"/>
      <c r="OK169" s="152"/>
      <c r="OL169" s="152"/>
      <c r="OM169" s="152"/>
      <c r="ON169" s="152"/>
      <c r="OO169" s="152"/>
      <c r="OP169" s="152"/>
      <c r="OQ169" s="162"/>
      <c r="OR169" s="72"/>
      <c r="OS169" s="73"/>
      <c r="OT169" s="161"/>
      <c r="OU169" s="152"/>
      <c r="OV169" s="152"/>
      <c r="OW169" s="152"/>
      <c r="OX169" s="152"/>
      <c r="OY169" s="152"/>
      <c r="OZ169" s="152"/>
      <c r="PA169" s="152"/>
      <c r="PB169" s="162"/>
      <c r="PC169" s="72"/>
      <c r="PD169" s="73"/>
      <c r="PE169" s="161"/>
      <c r="PF169" s="152"/>
      <c r="PG169" s="152"/>
      <c r="PH169" s="152"/>
      <c r="PI169" s="152"/>
      <c r="PJ169" s="152"/>
      <c r="PK169" s="152"/>
      <c r="PL169" s="152"/>
      <c r="PM169" s="162"/>
      <c r="PN169" s="72"/>
      <c r="PO169" s="73"/>
      <c r="PP169" s="161"/>
      <c r="PQ169" s="152"/>
      <c r="PR169" s="152"/>
      <c r="PS169" s="152"/>
      <c r="PT169" s="152"/>
      <c r="PU169" s="152"/>
      <c r="PV169" s="152"/>
      <c r="PW169" s="152"/>
      <c r="PX169" s="162"/>
      <c r="PY169" s="72"/>
      <c r="PZ169" s="73"/>
      <c r="QA169" s="161"/>
      <c r="QB169" s="152"/>
      <c r="QC169" s="152"/>
      <c r="QD169" s="152"/>
      <c r="QE169" s="152"/>
      <c r="QF169" s="152"/>
      <c r="QG169" s="152"/>
      <c r="QH169" s="152"/>
      <c r="QI169" s="162"/>
      <c r="QJ169" s="72"/>
      <c r="QK169" s="73"/>
      <c r="QL169" s="161"/>
      <c r="QM169" s="152"/>
      <c r="QN169" s="152"/>
      <c r="QO169" s="152"/>
      <c r="QP169" s="152"/>
      <c r="QQ169" s="152"/>
      <c r="QR169" s="152"/>
      <c r="QS169" s="152"/>
      <c r="QT169" s="162"/>
      <c r="QU169" s="72"/>
      <c r="QV169" s="73"/>
      <c r="QW169" s="161"/>
      <c r="QX169" s="152"/>
      <c r="QY169" s="152"/>
      <c r="QZ169" s="152"/>
      <c r="RA169" s="152"/>
      <c r="RB169" s="152"/>
      <c r="RC169" s="152"/>
      <c r="RD169" s="152"/>
      <c r="RE169" s="162"/>
      <c r="RF169" s="72"/>
      <c r="RG169" s="73"/>
      <c r="RH169" s="161"/>
      <c r="RI169" s="152"/>
      <c r="RJ169" s="152"/>
      <c r="RK169" s="152"/>
      <c r="RL169" s="152"/>
      <c r="RM169" s="152"/>
      <c r="RN169" s="152"/>
      <c r="RO169" s="152"/>
      <c r="RP169" s="162"/>
      <c r="RQ169" s="72"/>
      <c r="RR169" s="73"/>
      <c r="RS169" s="161"/>
      <c r="RT169" s="152"/>
      <c r="RU169" s="152"/>
      <c r="RV169" s="152"/>
      <c r="RW169" s="152"/>
      <c r="RX169" s="152"/>
      <c r="RY169" s="152"/>
      <c r="RZ169" s="152"/>
      <c r="SA169" s="162"/>
      <c r="SB169" s="72"/>
      <c r="SC169" s="73"/>
      <c r="SD169" s="161"/>
      <c r="SE169" s="152"/>
      <c r="SF169" s="152"/>
      <c r="SG169" s="152"/>
      <c r="SH169" s="152"/>
      <c r="SI169" s="152"/>
      <c r="SJ169" s="152"/>
      <c r="SK169" s="152"/>
      <c r="SL169" s="162"/>
      <c r="SM169" s="72"/>
      <c r="SN169" s="73"/>
      <c r="SO169" s="161"/>
      <c r="SP169" s="152"/>
      <c r="SQ169" s="152"/>
      <c r="SR169" s="152"/>
      <c r="SS169" s="152"/>
      <c r="ST169" s="152"/>
      <c r="SU169" s="152"/>
      <c r="SV169" s="152"/>
      <c r="SW169" s="162"/>
      <c r="SX169" s="72"/>
      <c r="SY169" s="73"/>
      <c r="SZ169" s="161"/>
      <c r="TA169" s="152"/>
      <c r="TB169" s="152"/>
      <c r="TC169" s="152"/>
      <c r="TD169" s="152"/>
      <c r="TE169" s="152"/>
      <c r="TF169" s="152"/>
      <c r="TG169" s="152"/>
      <c r="TH169" s="162"/>
      <c r="TI169" s="72"/>
      <c r="TJ169" s="73"/>
      <c r="TK169" s="161"/>
      <c r="TL169" s="152"/>
      <c r="TM169" s="152"/>
      <c r="TN169" s="152"/>
      <c r="TO169" s="152"/>
      <c r="TP169" s="152"/>
      <c r="TQ169" s="152"/>
      <c r="TR169" s="152"/>
      <c r="TS169" s="162"/>
      <c r="TT169" s="72"/>
      <c r="TU169" s="73"/>
      <c r="TV169" s="161"/>
      <c r="TW169" s="152"/>
      <c r="TX169" s="152"/>
      <c r="TY169" s="152"/>
      <c r="TZ169" s="152"/>
      <c r="UA169" s="152"/>
      <c r="UB169" s="152"/>
      <c r="UC169" s="152"/>
      <c r="UD169" s="162"/>
      <c r="UE169" s="72"/>
    </row>
    <row r="170" spans="1:551" x14ac:dyDescent="0.25">
      <c r="A170" s="75"/>
      <c r="B170" s="73"/>
      <c r="C170" s="161"/>
      <c r="D170" s="152"/>
      <c r="E170" s="152"/>
      <c r="F170" s="152"/>
      <c r="G170" s="152"/>
      <c r="H170" s="152"/>
      <c r="I170" s="152"/>
      <c r="J170" s="152"/>
      <c r="K170" s="162"/>
      <c r="L170" s="72"/>
      <c r="M170" s="73"/>
      <c r="N170" s="161"/>
      <c r="O170" s="152"/>
      <c r="P170" s="152"/>
      <c r="Q170" s="152"/>
      <c r="R170" s="152"/>
      <c r="S170" s="152"/>
      <c r="T170" s="152"/>
      <c r="U170" s="152"/>
      <c r="V170" s="162"/>
      <c r="W170" s="72"/>
      <c r="X170" s="73"/>
      <c r="Y170" s="161"/>
      <c r="Z170" s="152"/>
      <c r="AA170" s="152"/>
      <c r="AB170" s="152"/>
      <c r="AC170" s="152"/>
      <c r="AD170" s="152"/>
      <c r="AE170" s="152"/>
      <c r="AF170" s="152"/>
      <c r="AG170" s="162"/>
      <c r="AH170" s="72"/>
      <c r="AI170" s="73"/>
      <c r="AJ170" s="161"/>
      <c r="AK170" s="152"/>
      <c r="AL170" s="152"/>
      <c r="AM170" s="152"/>
      <c r="AN170" s="152"/>
      <c r="AO170" s="152"/>
      <c r="AP170" s="152"/>
      <c r="AQ170" s="152"/>
      <c r="AR170" s="162"/>
      <c r="AS170" s="72"/>
      <c r="AT170" s="73"/>
      <c r="AU170" s="161"/>
      <c r="AV170" s="152"/>
      <c r="AW170" s="152"/>
      <c r="AX170" s="152"/>
      <c r="AY170" s="152"/>
      <c r="AZ170" s="152"/>
      <c r="BA170" s="152"/>
      <c r="BB170" s="152"/>
      <c r="BC170" s="162"/>
      <c r="BD170" s="72"/>
      <c r="BE170" s="73"/>
      <c r="BF170" s="161"/>
      <c r="BG170" s="152"/>
      <c r="BH170" s="152"/>
      <c r="BI170" s="152"/>
      <c r="BJ170" s="152"/>
      <c r="BK170" s="152"/>
      <c r="BL170" s="152"/>
      <c r="BM170" s="152"/>
      <c r="BN170" s="162"/>
      <c r="BO170" s="72"/>
      <c r="BP170" s="73"/>
      <c r="BQ170" s="161"/>
      <c r="BR170" s="152"/>
      <c r="BS170" s="152"/>
      <c r="BT170" s="152"/>
      <c r="BU170" s="152"/>
      <c r="BV170" s="152"/>
      <c r="BW170" s="152"/>
      <c r="BX170" s="152"/>
      <c r="BY170" s="162"/>
      <c r="BZ170" s="72"/>
      <c r="CA170" s="73"/>
      <c r="CB170" s="161"/>
      <c r="CC170" s="152"/>
      <c r="CD170" s="152"/>
      <c r="CE170" s="152"/>
      <c r="CF170" s="152"/>
      <c r="CG170" s="152"/>
      <c r="CH170" s="152"/>
      <c r="CI170" s="152"/>
      <c r="CJ170" s="162"/>
      <c r="CK170" s="72"/>
      <c r="CL170" s="73"/>
      <c r="CM170" s="161"/>
      <c r="CN170" s="152"/>
      <c r="CO170" s="152"/>
      <c r="CP170" s="152"/>
      <c r="CQ170" s="152"/>
      <c r="CR170" s="152"/>
      <c r="CS170" s="152"/>
      <c r="CT170" s="152"/>
      <c r="CU170" s="162"/>
      <c r="CV170" s="72"/>
      <c r="CW170" s="73"/>
      <c r="CX170" s="161"/>
      <c r="CY170" s="152"/>
      <c r="CZ170" s="152"/>
      <c r="DA170" s="152"/>
      <c r="DB170" s="152"/>
      <c r="DC170" s="152"/>
      <c r="DD170" s="152"/>
      <c r="DE170" s="152"/>
      <c r="DF170" s="162"/>
      <c r="DG170" s="72"/>
      <c r="DH170" s="73"/>
      <c r="DI170" s="161"/>
      <c r="DJ170" s="152"/>
      <c r="DK170" s="152"/>
      <c r="DL170" s="152"/>
      <c r="DM170" s="152"/>
      <c r="DN170" s="152"/>
      <c r="DO170" s="152"/>
      <c r="DP170" s="152"/>
      <c r="DQ170" s="162"/>
      <c r="DR170" s="72"/>
      <c r="DS170" s="73"/>
      <c r="DT170" s="161"/>
      <c r="DU170" s="152"/>
      <c r="DV170" s="152"/>
      <c r="DW170" s="152"/>
      <c r="DX170" s="152"/>
      <c r="DY170" s="152"/>
      <c r="DZ170" s="152"/>
      <c r="EA170" s="152"/>
      <c r="EB170" s="162"/>
      <c r="EC170" s="72"/>
      <c r="ED170" s="73"/>
      <c r="EE170" s="161"/>
      <c r="EF170" s="152"/>
      <c r="EG170" s="152"/>
      <c r="EH170" s="152"/>
      <c r="EI170" s="152"/>
      <c r="EJ170" s="152"/>
      <c r="EK170" s="152"/>
      <c r="EL170" s="152"/>
      <c r="EM170" s="162"/>
      <c r="EN170" s="72"/>
      <c r="EO170" s="73"/>
      <c r="EP170" s="161"/>
      <c r="EQ170" s="152"/>
      <c r="ER170" s="152"/>
      <c r="ES170" s="152"/>
      <c r="ET170" s="152"/>
      <c r="EU170" s="152"/>
      <c r="EV170" s="152"/>
      <c r="EW170" s="152"/>
      <c r="EX170" s="162"/>
      <c r="EY170" s="72"/>
      <c r="EZ170" s="73"/>
      <c r="FA170" s="161"/>
      <c r="FB170" s="152"/>
      <c r="FC170" s="152"/>
      <c r="FD170" s="152"/>
      <c r="FE170" s="152"/>
      <c r="FF170" s="152"/>
      <c r="FG170" s="152"/>
      <c r="FH170" s="152"/>
      <c r="FI170" s="162"/>
      <c r="FJ170" s="72"/>
      <c r="FK170" s="73"/>
      <c r="FL170" s="161"/>
      <c r="FM170" s="152"/>
      <c r="FN170" s="152"/>
      <c r="FO170" s="152"/>
      <c r="FP170" s="152"/>
      <c r="FQ170" s="152"/>
      <c r="FR170" s="152"/>
      <c r="FS170" s="152"/>
      <c r="FT170" s="162"/>
      <c r="FU170" s="72"/>
      <c r="FV170" s="73"/>
      <c r="FW170" s="161"/>
      <c r="FX170" s="152"/>
      <c r="FY170" s="152"/>
      <c r="FZ170" s="152"/>
      <c r="GA170" s="152"/>
      <c r="GB170" s="152"/>
      <c r="GC170" s="152"/>
      <c r="GD170" s="152"/>
      <c r="GE170" s="162"/>
      <c r="GF170" s="72"/>
      <c r="GG170" s="73"/>
      <c r="GH170" s="161"/>
      <c r="GI170" s="152"/>
      <c r="GJ170" s="152"/>
      <c r="GK170" s="152"/>
      <c r="GL170" s="152"/>
      <c r="GM170" s="152"/>
      <c r="GN170" s="152"/>
      <c r="GO170" s="152"/>
      <c r="GP170" s="162"/>
      <c r="GQ170" s="72"/>
      <c r="GR170" s="73"/>
      <c r="GS170" s="161"/>
      <c r="GT170" s="152"/>
      <c r="GU170" s="152"/>
      <c r="GV170" s="152"/>
      <c r="GW170" s="152"/>
      <c r="GX170" s="152"/>
      <c r="GY170" s="152"/>
      <c r="GZ170" s="152"/>
      <c r="HA170" s="162"/>
      <c r="HB170" s="72"/>
      <c r="HC170" s="73"/>
      <c r="HD170" s="161"/>
      <c r="HE170" s="152"/>
      <c r="HF170" s="152"/>
      <c r="HG170" s="152"/>
      <c r="HH170" s="152"/>
      <c r="HI170" s="152"/>
      <c r="HJ170" s="152"/>
      <c r="HK170" s="152"/>
      <c r="HL170" s="162"/>
      <c r="HM170" s="72"/>
      <c r="HN170" s="73"/>
      <c r="HO170" s="161"/>
      <c r="HP170" s="152"/>
      <c r="HQ170" s="152"/>
      <c r="HR170" s="152"/>
      <c r="HS170" s="152"/>
      <c r="HT170" s="152"/>
      <c r="HU170" s="152"/>
      <c r="HV170" s="152"/>
      <c r="HW170" s="162"/>
      <c r="HX170" s="72"/>
      <c r="HY170" s="73"/>
      <c r="HZ170" s="161"/>
      <c r="IA170" s="152"/>
      <c r="IB170" s="152"/>
      <c r="IC170" s="152"/>
      <c r="ID170" s="152"/>
      <c r="IE170" s="152"/>
      <c r="IF170" s="152"/>
      <c r="IG170" s="152"/>
      <c r="IH170" s="162"/>
      <c r="II170" s="72"/>
      <c r="IJ170" s="73"/>
      <c r="IK170" s="161"/>
      <c r="IL170" s="152"/>
      <c r="IM170" s="152"/>
      <c r="IN170" s="152"/>
      <c r="IO170" s="152"/>
      <c r="IP170" s="152"/>
      <c r="IQ170" s="152"/>
      <c r="IR170" s="152"/>
      <c r="IS170" s="162"/>
      <c r="IT170" s="72"/>
      <c r="IU170" s="73"/>
      <c r="IV170" s="161"/>
      <c r="IW170" s="152"/>
      <c r="IX170" s="152"/>
      <c r="IY170" s="152"/>
      <c r="IZ170" s="152"/>
      <c r="JA170" s="152"/>
      <c r="JB170" s="152"/>
      <c r="JC170" s="152"/>
      <c r="JD170" s="162"/>
      <c r="JE170" s="72"/>
      <c r="JF170" s="73"/>
      <c r="JG170" s="161"/>
      <c r="JH170" s="152"/>
      <c r="JI170" s="152"/>
      <c r="JJ170" s="152"/>
      <c r="JK170" s="152"/>
      <c r="JL170" s="152"/>
      <c r="JM170" s="152"/>
      <c r="JN170" s="152"/>
      <c r="JO170" s="162"/>
      <c r="JP170" s="72"/>
      <c r="JQ170" s="73"/>
      <c r="JR170" s="161"/>
      <c r="JS170" s="152"/>
      <c r="JT170" s="152"/>
      <c r="JU170" s="152"/>
      <c r="JV170" s="152"/>
      <c r="JW170" s="152"/>
      <c r="JX170" s="152"/>
      <c r="JY170" s="152"/>
      <c r="JZ170" s="162"/>
      <c r="KA170" s="72"/>
      <c r="KB170" s="73"/>
      <c r="KC170" s="161"/>
      <c r="KD170" s="152"/>
      <c r="KE170" s="152"/>
      <c r="KF170" s="152"/>
      <c r="KG170" s="152"/>
      <c r="KH170" s="152"/>
      <c r="KI170" s="152"/>
      <c r="KJ170" s="152"/>
      <c r="KK170" s="162"/>
      <c r="KL170" s="72"/>
      <c r="KM170" s="73"/>
      <c r="KN170" s="161"/>
      <c r="KO170" s="152"/>
      <c r="KP170" s="152"/>
      <c r="KQ170" s="152"/>
      <c r="KR170" s="152"/>
      <c r="KS170" s="152"/>
      <c r="KT170" s="152"/>
      <c r="KU170" s="152"/>
      <c r="KV170" s="162"/>
      <c r="KW170" s="72"/>
      <c r="KX170" s="73"/>
      <c r="KY170" s="161"/>
      <c r="KZ170" s="152"/>
      <c r="LA170" s="152"/>
      <c r="LB170" s="152"/>
      <c r="LC170" s="152"/>
      <c r="LD170" s="152"/>
      <c r="LE170" s="152"/>
      <c r="LF170" s="152"/>
      <c r="LG170" s="162"/>
      <c r="LH170" s="72"/>
      <c r="LI170" s="73"/>
      <c r="LJ170" s="161"/>
      <c r="LK170" s="152"/>
      <c r="LL170" s="152"/>
      <c r="LM170" s="152"/>
      <c r="LN170" s="152"/>
      <c r="LO170" s="152"/>
      <c r="LP170" s="152"/>
      <c r="LQ170" s="152"/>
      <c r="LR170" s="162"/>
      <c r="LS170" s="72"/>
      <c r="LT170" s="73"/>
      <c r="LU170" s="161"/>
      <c r="LV170" s="152"/>
      <c r="LW170" s="152"/>
      <c r="LX170" s="152"/>
      <c r="LY170" s="152"/>
      <c r="LZ170" s="152"/>
      <c r="MA170" s="152"/>
      <c r="MB170" s="152"/>
      <c r="MC170" s="162"/>
      <c r="MD170" s="72"/>
      <c r="ME170" s="73"/>
      <c r="MF170" s="161"/>
      <c r="MG170" s="152"/>
      <c r="MH170" s="152"/>
      <c r="MI170" s="152"/>
      <c r="MJ170" s="152"/>
      <c r="MK170" s="152"/>
      <c r="ML170" s="152"/>
      <c r="MM170" s="152"/>
      <c r="MN170" s="162"/>
      <c r="MO170" s="72"/>
      <c r="MP170" s="73"/>
      <c r="MQ170" s="161"/>
      <c r="MR170" s="152"/>
      <c r="MS170" s="152"/>
      <c r="MT170" s="152"/>
      <c r="MU170" s="152"/>
      <c r="MV170" s="152"/>
      <c r="MW170" s="152"/>
      <c r="MX170" s="152"/>
      <c r="MY170" s="162"/>
      <c r="MZ170" s="72"/>
      <c r="NA170" s="73"/>
      <c r="NB170" s="161"/>
      <c r="NC170" s="152"/>
      <c r="ND170" s="152"/>
      <c r="NE170" s="152"/>
      <c r="NF170" s="152"/>
      <c r="NG170" s="152"/>
      <c r="NH170" s="152"/>
      <c r="NI170" s="152"/>
      <c r="NJ170" s="162"/>
      <c r="NK170" s="72"/>
      <c r="NL170" s="73"/>
      <c r="NM170" s="161"/>
      <c r="NN170" s="152"/>
      <c r="NO170" s="152"/>
      <c r="NP170" s="152"/>
      <c r="NQ170" s="152"/>
      <c r="NR170" s="152"/>
      <c r="NS170" s="152"/>
      <c r="NT170" s="152"/>
      <c r="NU170" s="162"/>
      <c r="NV170" s="72"/>
      <c r="NW170" s="73"/>
      <c r="NX170" s="161"/>
      <c r="NY170" s="152"/>
      <c r="NZ170" s="152"/>
      <c r="OA170" s="152"/>
      <c r="OB170" s="152"/>
      <c r="OC170" s="152"/>
      <c r="OD170" s="152"/>
      <c r="OE170" s="152"/>
      <c r="OF170" s="162"/>
      <c r="OG170" s="72"/>
      <c r="OH170" s="73"/>
      <c r="OI170" s="161"/>
      <c r="OJ170" s="152"/>
      <c r="OK170" s="152"/>
      <c r="OL170" s="152"/>
      <c r="OM170" s="152"/>
      <c r="ON170" s="152"/>
      <c r="OO170" s="152"/>
      <c r="OP170" s="152"/>
      <c r="OQ170" s="162"/>
      <c r="OR170" s="72"/>
      <c r="OS170" s="73"/>
      <c r="OT170" s="161"/>
      <c r="OU170" s="152"/>
      <c r="OV170" s="152"/>
      <c r="OW170" s="152"/>
      <c r="OX170" s="152"/>
      <c r="OY170" s="152"/>
      <c r="OZ170" s="152"/>
      <c r="PA170" s="152"/>
      <c r="PB170" s="162"/>
      <c r="PC170" s="72"/>
      <c r="PD170" s="73"/>
      <c r="PE170" s="161"/>
      <c r="PF170" s="152"/>
      <c r="PG170" s="152"/>
      <c r="PH170" s="152"/>
      <c r="PI170" s="152"/>
      <c r="PJ170" s="152"/>
      <c r="PK170" s="152"/>
      <c r="PL170" s="152"/>
      <c r="PM170" s="162"/>
      <c r="PN170" s="72"/>
      <c r="PO170" s="73"/>
      <c r="PP170" s="161"/>
      <c r="PQ170" s="152"/>
      <c r="PR170" s="152"/>
      <c r="PS170" s="152"/>
      <c r="PT170" s="152"/>
      <c r="PU170" s="152"/>
      <c r="PV170" s="152"/>
      <c r="PW170" s="152"/>
      <c r="PX170" s="162"/>
      <c r="PY170" s="72"/>
      <c r="PZ170" s="73"/>
      <c r="QA170" s="161"/>
      <c r="QB170" s="152"/>
      <c r="QC170" s="152"/>
      <c r="QD170" s="152"/>
      <c r="QE170" s="152"/>
      <c r="QF170" s="152"/>
      <c r="QG170" s="152"/>
      <c r="QH170" s="152"/>
      <c r="QI170" s="162"/>
      <c r="QJ170" s="72"/>
      <c r="QK170" s="73"/>
      <c r="QL170" s="161"/>
      <c r="QM170" s="152"/>
      <c r="QN170" s="152"/>
      <c r="QO170" s="152"/>
      <c r="QP170" s="152"/>
      <c r="QQ170" s="152"/>
      <c r="QR170" s="152"/>
      <c r="QS170" s="152"/>
      <c r="QT170" s="162"/>
      <c r="QU170" s="72"/>
      <c r="QV170" s="73"/>
      <c r="QW170" s="161"/>
      <c r="QX170" s="152"/>
      <c r="QY170" s="152"/>
      <c r="QZ170" s="152"/>
      <c r="RA170" s="152"/>
      <c r="RB170" s="152"/>
      <c r="RC170" s="152"/>
      <c r="RD170" s="152"/>
      <c r="RE170" s="162"/>
      <c r="RF170" s="72"/>
      <c r="RG170" s="73"/>
      <c r="RH170" s="161"/>
      <c r="RI170" s="152"/>
      <c r="RJ170" s="152"/>
      <c r="RK170" s="152"/>
      <c r="RL170" s="152"/>
      <c r="RM170" s="152"/>
      <c r="RN170" s="152"/>
      <c r="RO170" s="152"/>
      <c r="RP170" s="162"/>
      <c r="RQ170" s="72"/>
      <c r="RR170" s="73"/>
      <c r="RS170" s="161"/>
      <c r="RT170" s="152"/>
      <c r="RU170" s="152"/>
      <c r="RV170" s="152"/>
      <c r="RW170" s="152"/>
      <c r="RX170" s="152"/>
      <c r="RY170" s="152"/>
      <c r="RZ170" s="152"/>
      <c r="SA170" s="162"/>
      <c r="SB170" s="72"/>
      <c r="SC170" s="73"/>
      <c r="SD170" s="161"/>
      <c r="SE170" s="152"/>
      <c r="SF170" s="152"/>
      <c r="SG170" s="152"/>
      <c r="SH170" s="152"/>
      <c r="SI170" s="152"/>
      <c r="SJ170" s="152"/>
      <c r="SK170" s="152"/>
      <c r="SL170" s="162"/>
      <c r="SM170" s="72"/>
      <c r="SN170" s="73"/>
      <c r="SO170" s="161"/>
      <c r="SP170" s="152"/>
      <c r="SQ170" s="152"/>
      <c r="SR170" s="152"/>
      <c r="SS170" s="152"/>
      <c r="ST170" s="152"/>
      <c r="SU170" s="152"/>
      <c r="SV170" s="152"/>
      <c r="SW170" s="162"/>
      <c r="SX170" s="72"/>
      <c r="SY170" s="73"/>
      <c r="SZ170" s="161"/>
      <c r="TA170" s="152"/>
      <c r="TB170" s="152"/>
      <c r="TC170" s="152"/>
      <c r="TD170" s="152"/>
      <c r="TE170" s="152"/>
      <c r="TF170" s="152"/>
      <c r="TG170" s="152"/>
      <c r="TH170" s="162"/>
      <c r="TI170" s="72"/>
      <c r="TJ170" s="73"/>
      <c r="TK170" s="161"/>
      <c r="TL170" s="152"/>
      <c r="TM170" s="152"/>
      <c r="TN170" s="152"/>
      <c r="TO170" s="152"/>
      <c r="TP170" s="152"/>
      <c r="TQ170" s="152"/>
      <c r="TR170" s="152"/>
      <c r="TS170" s="162"/>
      <c r="TT170" s="72"/>
      <c r="TU170" s="73"/>
      <c r="TV170" s="161"/>
      <c r="TW170" s="152"/>
      <c r="TX170" s="152"/>
      <c r="TY170" s="152"/>
      <c r="TZ170" s="152"/>
      <c r="UA170" s="152"/>
      <c r="UB170" s="152"/>
      <c r="UC170" s="152"/>
      <c r="UD170" s="162"/>
      <c r="UE170" s="72"/>
    </row>
    <row r="171" spans="1:551" x14ac:dyDescent="0.25">
      <c r="A171" s="75"/>
      <c r="B171" s="73"/>
      <c r="C171" s="163"/>
      <c r="D171" s="164"/>
      <c r="E171" s="164"/>
      <c r="F171" s="164"/>
      <c r="G171" s="164"/>
      <c r="H171" s="164"/>
      <c r="I171" s="164"/>
      <c r="J171" s="164"/>
      <c r="K171" s="165"/>
      <c r="L171" s="72"/>
      <c r="M171" s="73"/>
      <c r="N171" s="163"/>
      <c r="O171" s="164"/>
      <c r="P171" s="164"/>
      <c r="Q171" s="164"/>
      <c r="R171" s="164"/>
      <c r="S171" s="164"/>
      <c r="T171" s="164"/>
      <c r="U171" s="164"/>
      <c r="V171" s="165"/>
      <c r="W171" s="72"/>
      <c r="X171" s="73"/>
      <c r="Y171" s="163"/>
      <c r="Z171" s="164"/>
      <c r="AA171" s="164"/>
      <c r="AB171" s="164"/>
      <c r="AC171" s="164"/>
      <c r="AD171" s="164"/>
      <c r="AE171" s="164"/>
      <c r="AF171" s="164"/>
      <c r="AG171" s="165"/>
      <c r="AH171" s="72"/>
      <c r="AI171" s="73"/>
      <c r="AJ171" s="163"/>
      <c r="AK171" s="164"/>
      <c r="AL171" s="164"/>
      <c r="AM171" s="164"/>
      <c r="AN171" s="164"/>
      <c r="AO171" s="164"/>
      <c r="AP171" s="164"/>
      <c r="AQ171" s="164"/>
      <c r="AR171" s="165"/>
      <c r="AS171" s="72"/>
      <c r="AT171" s="73"/>
      <c r="AU171" s="163"/>
      <c r="AV171" s="164"/>
      <c r="AW171" s="164"/>
      <c r="AX171" s="164"/>
      <c r="AY171" s="164"/>
      <c r="AZ171" s="164"/>
      <c r="BA171" s="164"/>
      <c r="BB171" s="164"/>
      <c r="BC171" s="165"/>
      <c r="BD171" s="72"/>
      <c r="BE171" s="73"/>
      <c r="BF171" s="163"/>
      <c r="BG171" s="164"/>
      <c r="BH171" s="164"/>
      <c r="BI171" s="164"/>
      <c r="BJ171" s="164"/>
      <c r="BK171" s="164"/>
      <c r="BL171" s="164"/>
      <c r="BM171" s="164"/>
      <c r="BN171" s="165"/>
      <c r="BO171" s="72"/>
      <c r="BP171" s="73"/>
      <c r="BQ171" s="163"/>
      <c r="BR171" s="164"/>
      <c r="BS171" s="164"/>
      <c r="BT171" s="164"/>
      <c r="BU171" s="164"/>
      <c r="BV171" s="164"/>
      <c r="BW171" s="164"/>
      <c r="BX171" s="164"/>
      <c r="BY171" s="165"/>
      <c r="BZ171" s="72"/>
      <c r="CA171" s="73"/>
      <c r="CB171" s="163"/>
      <c r="CC171" s="164"/>
      <c r="CD171" s="164"/>
      <c r="CE171" s="164"/>
      <c r="CF171" s="164"/>
      <c r="CG171" s="164"/>
      <c r="CH171" s="164"/>
      <c r="CI171" s="164"/>
      <c r="CJ171" s="165"/>
      <c r="CK171" s="72"/>
      <c r="CL171" s="73"/>
      <c r="CM171" s="163"/>
      <c r="CN171" s="164"/>
      <c r="CO171" s="164"/>
      <c r="CP171" s="164"/>
      <c r="CQ171" s="164"/>
      <c r="CR171" s="164"/>
      <c r="CS171" s="164"/>
      <c r="CT171" s="164"/>
      <c r="CU171" s="165"/>
      <c r="CV171" s="72"/>
      <c r="CW171" s="73"/>
      <c r="CX171" s="163"/>
      <c r="CY171" s="164"/>
      <c r="CZ171" s="164"/>
      <c r="DA171" s="164"/>
      <c r="DB171" s="164"/>
      <c r="DC171" s="164"/>
      <c r="DD171" s="164"/>
      <c r="DE171" s="164"/>
      <c r="DF171" s="165"/>
      <c r="DG171" s="72"/>
      <c r="DH171" s="73"/>
      <c r="DI171" s="163"/>
      <c r="DJ171" s="164"/>
      <c r="DK171" s="164"/>
      <c r="DL171" s="164"/>
      <c r="DM171" s="164"/>
      <c r="DN171" s="164"/>
      <c r="DO171" s="164"/>
      <c r="DP171" s="164"/>
      <c r="DQ171" s="165"/>
      <c r="DR171" s="72"/>
      <c r="DS171" s="73"/>
      <c r="DT171" s="163"/>
      <c r="DU171" s="164"/>
      <c r="DV171" s="164"/>
      <c r="DW171" s="164"/>
      <c r="DX171" s="164"/>
      <c r="DY171" s="164"/>
      <c r="DZ171" s="164"/>
      <c r="EA171" s="164"/>
      <c r="EB171" s="165"/>
      <c r="EC171" s="72"/>
      <c r="ED171" s="73"/>
      <c r="EE171" s="163"/>
      <c r="EF171" s="164"/>
      <c r="EG171" s="164"/>
      <c r="EH171" s="164"/>
      <c r="EI171" s="164"/>
      <c r="EJ171" s="164"/>
      <c r="EK171" s="164"/>
      <c r="EL171" s="164"/>
      <c r="EM171" s="165"/>
      <c r="EN171" s="72"/>
      <c r="EO171" s="73"/>
      <c r="EP171" s="163"/>
      <c r="EQ171" s="164"/>
      <c r="ER171" s="164"/>
      <c r="ES171" s="164"/>
      <c r="ET171" s="164"/>
      <c r="EU171" s="164"/>
      <c r="EV171" s="164"/>
      <c r="EW171" s="164"/>
      <c r="EX171" s="165"/>
      <c r="EY171" s="72"/>
      <c r="EZ171" s="73"/>
      <c r="FA171" s="163"/>
      <c r="FB171" s="164"/>
      <c r="FC171" s="164"/>
      <c r="FD171" s="164"/>
      <c r="FE171" s="164"/>
      <c r="FF171" s="164"/>
      <c r="FG171" s="164"/>
      <c r="FH171" s="164"/>
      <c r="FI171" s="165"/>
      <c r="FJ171" s="72"/>
      <c r="FK171" s="73"/>
      <c r="FL171" s="163"/>
      <c r="FM171" s="164"/>
      <c r="FN171" s="164"/>
      <c r="FO171" s="164"/>
      <c r="FP171" s="164"/>
      <c r="FQ171" s="164"/>
      <c r="FR171" s="164"/>
      <c r="FS171" s="164"/>
      <c r="FT171" s="165"/>
      <c r="FU171" s="72"/>
      <c r="FV171" s="73"/>
      <c r="FW171" s="163"/>
      <c r="FX171" s="164"/>
      <c r="FY171" s="164"/>
      <c r="FZ171" s="164"/>
      <c r="GA171" s="164"/>
      <c r="GB171" s="164"/>
      <c r="GC171" s="164"/>
      <c r="GD171" s="164"/>
      <c r="GE171" s="165"/>
      <c r="GF171" s="72"/>
      <c r="GG171" s="73"/>
      <c r="GH171" s="163"/>
      <c r="GI171" s="164"/>
      <c r="GJ171" s="164"/>
      <c r="GK171" s="164"/>
      <c r="GL171" s="164"/>
      <c r="GM171" s="164"/>
      <c r="GN171" s="164"/>
      <c r="GO171" s="164"/>
      <c r="GP171" s="165"/>
      <c r="GQ171" s="72"/>
      <c r="GR171" s="73"/>
      <c r="GS171" s="163"/>
      <c r="GT171" s="164"/>
      <c r="GU171" s="164"/>
      <c r="GV171" s="164"/>
      <c r="GW171" s="164"/>
      <c r="GX171" s="164"/>
      <c r="GY171" s="164"/>
      <c r="GZ171" s="164"/>
      <c r="HA171" s="165"/>
      <c r="HB171" s="72"/>
      <c r="HC171" s="73"/>
      <c r="HD171" s="163"/>
      <c r="HE171" s="164"/>
      <c r="HF171" s="164"/>
      <c r="HG171" s="164"/>
      <c r="HH171" s="164"/>
      <c r="HI171" s="164"/>
      <c r="HJ171" s="164"/>
      <c r="HK171" s="164"/>
      <c r="HL171" s="165"/>
      <c r="HM171" s="72"/>
      <c r="HN171" s="73"/>
      <c r="HO171" s="163"/>
      <c r="HP171" s="164"/>
      <c r="HQ171" s="164"/>
      <c r="HR171" s="164"/>
      <c r="HS171" s="164"/>
      <c r="HT171" s="164"/>
      <c r="HU171" s="164"/>
      <c r="HV171" s="164"/>
      <c r="HW171" s="165"/>
      <c r="HX171" s="72"/>
      <c r="HY171" s="73"/>
      <c r="HZ171" s="163"/>
      <c r="IA171" s="164"/>
      <c r="IB171" s="164"/>
      <c r="IC171" s="164"/>
      <c r="ID171" s="164"/>
      <c r="IE171" s="164"/>
      <c r="IF171" s="164"/>
      <c r="IG171" s="164"/>
      <c r="IH171" s="165"/>
      <c r="II171" s="72"/>
      <c r="IJ171" s="73"/>
      <c r="IK171" s="163"/>
      <c r="IL171" s="164"/>
      <c r="IM171" s="164"/>
      <c r="IN171" s="164"/>
      <c r="IO171" s="164"/>
      <c r="IP171" s="164"/>
      <c r="IQ171" s="164"/>
      <c r="IR171" s="164"/>
      <c r="IS171" s="165"/>
      <c r="IT171" s="72"/>
      <c r="IU171" s="73"/>
      <c r="IV171" s="163"/>
      <c r="IW171" s="164"/>
      <c r="IX171" s="164"/>
      <c r="IY171" s="164"/>
      <c r="IZ171" s="164"/>
      <c r="JA171" s="164"/>
      <c r="JB171" s="164"/>
      <c r="JC171" s="164"/>
      <c r="JD171" s="165"/>
      <c r="JE171" s="72"/>
      <c r="JF171" s="73"/>
      <c r="JG171" s="163"/>
      <c r="JH171" s="164"/>
      <c r="JI171" s="164"/>
      <c r="JJ171" s="164"/>
      <c r="JK171" s="164"/>
      <c r="JL171" s="164"/>
      <c r="JM171" s="164"/>
      <c r="JN171" s="164"/>
      <c r="JO171" s="165"/>
      <c r="JP171" s="72"/>
      <c r="JQ171" s="73"/>
      <c r="JR171" s="163"/>
      <c r="JS171" s="164"/>
      <c r="JT171" s="164"/>
      <c r="JU171" s="164"/>
      <c r="JV171" s="164"/>
      <c r="JW171" s="164"/>
      <c r="JX171" s="164"/>
      <c r="JY171" s="164"/>
      <c r="JZ171" s="165"/>
      <c r="KA171" s="72"/>
      <c r="KB171" s="73"/>
      <c r="KC171" s="163"/>
      <c r="KD171" s="164"/>
      <c r="KE171" s="164"/>
      <c r="KF171" s="164"/>
      <c r="KG171" s="164"/>
      <c r="KH171" s="164"/>
      <c r="KI171" s="164"/>
      <c r="KJ171" s="164"/>
      <c r="KK171" s="165"/>
      <c r="KL171" s="72"/>
      <c r="KM171" s="73"/>
      <c r="KN171" s="163"/>
      <c r="KO171" s="164"/>
      <c r="KP171" s="164"/>
      <c r="KQ171" s="164"/>
      <c r="KR171" s="164"/>
      <c r="KS171" s="164"/>
      <c r="KT171" s="164"/>
      <c r="KU171" s="164"/>
      <c r="KV171" s="165"/>
      <c r="KW171" s="72"/>
      <c r="KX171" s="73"/>
      <c r="KY171" s="163"/>
      <c r="KZ171" s="164"/>
      <c r="LA171" s="164"/>
      <c r="LB171" s="164"/>
      <c r="LC171" s="164"/>
      <c r="LD171" s="164"/>
      <c r="LE171" s="164"/>
      <c r="LF171" s="164"/>
      <c r="LG171" s="165"/>
      <c r="LH171" s="72"/>
      <c r="LI171" s="73"/>
      <c r="LJ171" s="163"/>
      <c r="LK171" s="164"/>
      <c r="LL171" s="164"/>
      <c r="LM171" s="164"/>
      <c r="LN171" s="164"/>
      <c r="LO171" s="164"/>
      <c r="LP171" s="164"/>
      <c r="LQ171" s="164"/>
      <c r="LR171" s="165"/>
      <c r="LS171" s="72"/>
      <c r="LT171" s="73"/>
      <c r="LU171" s="163"/>
      <c r="LV171" s="164"/>
      <c r="LW171" s="164"/>
      <c r="LX171" s="164"/>
      <c r="LY171" s="164"/>
      <c r="LZ171" s="164"/>
      <c r="MA171" s="164"/>
      <c r="MB171" s="164"/>
      <c r="MC171" s="165"/>
      <c r="MD171" s="72"/>
      <c r="ME171" s="73"/>
      <c r="MF171" s="163"/>
      <c r="MG171" s="164"/>
      <c r="MH171" s="164"/>
      <c r="MI171" s="164"/>
      <c r="MJ171" s="164"/>
      <c r="MK171" s="164"/>
      <c r="ML171" s="164"/>
      <c r="MM171" s="164"/>
      <c r="MN171" s="165"/>
      <c r="MO171" s="72"/>
      <c r="MP171" s="73"/>
      <c r="MQ171" s="163"/>
      <c r="MR171" s="164"/>
      <c r="MS171" s="164"/>
      <c r="MT171" s="164"/>
      <c r="MU171" s="164"/>
      <c r="MV171" s="164"/>
      <c r="MW171" s="164"/>
      <c r="MX171" s="164"/>
      <c r="MY171" s="165"/>
      <c r="MZ171" s="72"/>
      <c r="NA171" s="73"/>
      <c r="NB171" s="163"/>
      <c r="NC171" s="164"/>
      <c r="ND171" s="164"/>
      <c r="NE171" s="164"/>
      <c r="NF171" s="164"/>
      <c r="NG171" s="164"/>
      <c r="NH171" s="164"/>
      <c r="NI171" s="164"/>
      <c r="NJ171" s="165"/>
      <c r="NK171" s="72"/>
      <c r="NL171" s="73"/>
      <c r="NM171" s="163"/>
      <c r="NN171" s="164"/>
      <c r="NO171" s="164"/>
      <c r="NP171" s="164"/>
      <c r="NQ171" s="164"/>
      <c r="NR171" s="164"/>
      <c r="NS171" s="164"/>
      <c r="NT171" s="164"/>
      <c r="NU171" s="165"/>
      <c r="NV171" s="72"/>
      <c r="NW171" s="73"/>
      <c r="NX171" s="163"/>
      <c r="NY171" s="164"/>
      <c r="NZ171" s="164"/>
      <c r="OA171" s="164"/>
      <c r="OB171" s="164"/>
      <c r="OC171" s="164"/>
      <c r="OD171" s="164"/>
      <c r="OE171" s="164"/>
      <c r="OF171" s="165"/>
      <c r="OG171" s="72"/>
      <c r="OH171" s="73"/>
      <c r="OI171" s="163"/>
      <c r="OJ171" s="164"/>
      <c r="OK171" s="164"/>
      <c r="OL171" s="164"/>
      <c r="OM171" s="164"/>
      <c r="ON171" s="164"/>
      <c r="OO171" s="164"/>
      <c r="OP171" s="164"/>
      <c r="OQ171" s="165"/>
      <c r="OR171" s="72"/>
      <c r="OS171" s="73"/>
      <c r="OT171" s="163"/>
      <c r="OU171" s="164"/>
      <c r="OV171" s="164"/>
      <c r="OW171" s="164"/>
      <c r="OX171" s="164"/>
      <c r="OY171" s="164"/>
      <c r="OZ171" s="164"/>
      <c r="PA171" s="164"/>
      <c r="PB171" s="165"/>
      <c r="PC171" s="72"/>
      <c r="PD171" s="73"/>
      <c r="PE171" s="163"/>
      <c r="PF171" s="164"/>
      <c r="PG171" s="164"/>
      <c r="PH171" s="164"/>
      <c r="PI171" s="164"/>
      <c r="PJ171" s="164"/>
      <c r="PK171" s="164"/>
      <c r="PL171" s="164"/>
      <c r="PM171" s="165"/>
      <c r="PN171" s="72"/>
      <c r="PO171" s="73"/>
      <c r="PP171" s="163"/>
      <c r="PQ171" s="164"/>
      <c r="PR171" s="164"/>
      <c r="PS171" s="164"/>
      <c r="PT171" s="164"/>
      <c r="PU171" s="164"/>
      <c r="PV171" s="164"/>
      <c r="PW171" s="164"/>
      <c r="PX171" s="165"/>
      <c r="PY171" s="72"/>
      <c r="PZ171" s="73"/>
      <c r="QA171" s="163"/>
      <c r="QB171" s="164"/>
      <c r="QC171" s="164"/>
      <c r="QD171" s="164"/>
      <c r="QE171" s="164"/>
      <c r="QF171" s="164"/>
      <c r="QG171" s="164"/>
      <c r="QH171" s="164"/>
      <c r="QI171" s="165"/>
      <c r="QJ171" s="72"/>
      <c r="QK171" s="73"/>
      <c r="QL171" s="163"/>
      <c r="QM171" s="164"/>
      <c r="QN171" s="164"/>
      <c r="QO171" s="164"/>
      <c r="QP171" s="164"/>
      <c r="QQ171" s="164"/>
      <c r="QR171" s="164"/>
      <c r="QS171" s="164"/>
      <c r="QT171" s="165"/>
      <c r="QU171" s="72"/>
      <c r="QV171" s="73"/>
      <c r="QW171" s="163"/>
      <c r="QX171" s="164"/>
      <c r="QY171" s="164"/>
      <c r="QZ171" s="164"/>
      <c r="RA171" s="164"/>
      <c r="RB171" s="164"/>
      <c r="RC171" s="164"/>
      <c r="RD171" s="164"/>
      <c r="RE171" s="165"/>
      <c r="RF171" s="72"/>
      <c r="RG171" s="73"/>
      <c r="RH171" s="163"/>
      <c r="RI171" s="164"/>
      <c r="RJ171" s="164"/>
      <c r="RK171" s="164"/>
      <c r="RL171" s="164"/>
      <c r="RM171" s="164"/>
      <c r="RN171" s="164"/>
      <c r="RO171" s="164"/>
      <c r="RP171" s="165"/>
      <c r="RQ171" s="72"/>
      <c r="RR171" s="73"/>
      <c r="RS171" s="163"/>
      <c r="RT171" s="164"/>
      <c r="RU171" s="164"/>
      <c r="RV171" s="164"/>
      <c r="RW171" s="164"/>
      <c r="RX171" s="164"/>
      <c r="RY171" s="164"/>
      <c r="RZ171" s="164"/>
      <c r="SA171" s="165"/>
      <c r="SB171" s="72"/>
      <c r="SC171" s="73"/>
      <c r="SD171" s="163"/>
      <c r="SE171" s="164"/>
      <c r="SF171" s="164"/>
      <c r="SG171" s="164"/>
      <c r="SH171" s="164"/>
      <c r="SI171" s="164"/>
      <c r="SJ171" s="164"/>
      <c r="SK171" s="164"/>
      <c r="SL171" s="165"/>
      <c r="SM171" s="72"/>
      <c r="SN171" s="73"/>
      <c r="SO171" s="163"/>
      <c r="SP171" s="164"/>
      <c r="SQ171" s="164"/>
      <c r="SR171" s="164"/>
      <c r="SS171" s="164"/>
      <c r="ST171" s="164"/>
      <c r="SU171" s="164"/>
      <c r="SV171" s="164"/>
      <c r="SW171" s="165"/>
      <c r="SX171" s="72"/>
      <c r="SY171" s="73"/>
      <c r="SZ171" s="163"/>
      <c r="TA171" s="164"/>
      <c r="TB171" s="164"/>
      <c r="TC171" s="164"/>
      <c r="TD171" s="164"/>
      <c r="TE171" s="164"/>
      <c r="TF171" s="164"/>
      <c r="TG171" s="164"/>
      <c r="TH171" s="165"/>
      <c r="TI171" s="72"/>
      <c r="TJ171" s="73"/>
      <c r="TK171" s="163"/>
      <c r="TL171" s="164"/>
      <c r="TM171" s="164"/>
      <c r="TN171" s="164"/>
      <c r="TO171" s="164"/>
      <c r="TP171" s="164"/>
      <c r="TQ171" s="164"/>
      <c r="TR171" s="164"/>
      <c r="TS171" s="165"/>
      <c r="TT171" s="72"/>
      <c r="TU171" s="73"/>
      <c r="TV171" s="163"/>
      <c r="TW171" s="164"/>
      <c r="TX171" s="164"/>
      <c r="TY171" s="164"/>
      <c r="TZ171" s="164"/>
      <c r="UA171" s="164"/>
      <c r="UB171" s="164"/>
      <c r="UC171" s="164"/>
      <c r="UD171" s="165"/>
      <c r="UE171" s="72"/>
    </row>
    <row r="172" spans="1:551" ht="15.75" thickBot="1" x14ac:dyDescent="0.3">
      <c r="A172" s="75"/>
      <c r="B172" s="73"/>
      <c r="C172" s="40"/>
      <c r="D172" s="40"/>
      <c r="E172" s="40"/>
      <c r="F172" s="40"/>
      <c r="G172" s="40"/>
      <c r="H172" s="40"/>
      <c r="I172" s="40"/>
      <c r="J172" s="40"/>
      <c r="K172" s="40"/>
      <c r="L172" s="72"/>
      <c r="M172" s="73"/>
      <c r="N172" s="40"/>
      <c r="O172" s="40"/>
      <c r="P172" s="40"/>
      <c r="Q172" s="40"/>
      <c r="R172" s="40"/>
      <c r="S172" s="40"/>
      <c r="T172" s="40"/>
      <c r="U172" s="40"/>
      <c r="V172" s="40"/>
      <c r="W172" s="72"/>
      <c r="X172" s="73"/>
      <c r="Y172" s="40"/>
      <c r="Z172" s="40"/>
      <c r="AA172" s="40"/>
      <c r="AB172" s="40"/>
      <c r="AC172" s="40"/>
      <c r="AD172" s="40"/>
      <c r="AE172" s="40"/>
      <c r="AF172" s="40"/>
      <c r="AG172" s="40"/>
      <c r="AH172" s="72"/>
      <c r="AI172" s="73"/>
      <c r="AJ172" s="40"/>
      <c r="AK172" s="40"/>
      <c r="AL172" s="40"/>
      <c r="AM172" s="40"/>
      <c r="AN172" s="40"/>
      <c r="AO172" s="40"/>
      <c r="AP172" s="40"/>
      <c r="AQ172" s="40"/>
      <c r="AR172" s="40"/>
      <c r="AS172" s="72"/>
      <c r="AT172" s="73"/>
      <c r="AU172" s="40"/>
      <c r="AV172" s="40"/>
      <c r="AW172" s="40"/>
      <c r="AX172" s="40"/>
      <c r="AY172" s="40"/>
      <c r="AZ172" s="40"/>
      <c r="BA172" s="40"/>
      <c r="BB172" s="40"/>
      <c r="BC172" s="40"/>
      <c r="BD172" s="72"/>
      <c r="BE172" s="73"/>
      <c r="BF172" s="40"/>
      <c r="BG172" s="40"/>
      <c r="BH172" s="40"/>
      <c r="BI172" s="40"/>
      <c r="BJ172" s="40"/>
      <c r="BK172" s="40"/>
      <c r="BL172" s="40"/>
      <c r="BM172" s="40"/>
      <c r="BN172" s="40"/>
      <c r="BO172" s="72"/>
      <c r="BP172" s="73"/>
      <c r="BQ172" s="40"/>
      <c r="BR172" s="40"/>
      <c r="BS172" s="40"/>
      <c r="BT172" s="40"/>
      <c r="BU172" s="40"/>
      <c r="BV172" s="40"/>
      <c r="BW172" s="40"/>
      <c r="BX172" s="40"/>
      <c r="BY172" s="40"/>
      <c r="BZ172" s="72"/>
      <c r="CA172" s="73"/>
      <c r="CB172" s="40"/>
      <c r="CC172" s="40"/>
      <c r="CD172" s="40"/>
      <c r="CE172" s="40"/>
      <c r="CF172" s="40"/>
      <c r="CG172" s="40"/>
      <c r="CH172" s="40"/>
      <c r="CI172" s="40"/>
      <c r="CJ172" s="40"/>
      <c r="CK172" s="72"/>
      <c r="CL172" s="73"/>
      <c r="CM172" s="40"/>
      <c r="CN172" s="40"/>
      <c r="CO172" s="40"/>
      <c r="CP172" s="40"/>
      <c r="CQ172" s="40"/>
      <c r="CR172" s="40"/>
      <c r="CS172" s="40"/>
      <c r="CT172" s="40"/>
      <c r="CU172" s="40"/>
      <c r="CV172" s="72"/>
      <c r="CW172" s="73"/>
      <c r="CX172" s="40"/>
      <c r="CY172" s="40"/>
      <c r="CZ172" s="40"/>
      <c r="DA172" s="40"/>
      <c r="DB172" s="40"/>
      <c r="DC172" s="40"/>
      <c r="DD172" s="40"/>
      <c r="DE172" s="40"/>
      <c r="DF172" s="40"/>
      <c r="DG172" s="72"/>
      <c r="DH172" s="73"/>
      <c r="DI172" s="40"/>
      <c r="DJ172" s="40"/>
      <c r="DK172" s="40"/>
      <c r="DL172" s="40"/>
      <c r="DM172" s="40"/>
      <c r="DN172" s="40"/>
      <c r="DO172" s="40"/>
      <c r="DP172" s="40"/>
      <c r="DQ172" s="40"/>
      <c r="DR172" s="72"/>
      <c r="DS172" s="73"/>
      <c r="DT172" s="40"/>
      <c r="DU172" s="40"/>
      <c r="DV172" s="40"/>
      <c r="DW172" s="40"/>
      <c r="DX172" s="40"/>
      <c r="DY172" s="40"/>
      <c r="DZ172" s="40"/>
      <c r="EA172" s="40"/>
      <c r="EB172" s="40"/>
      <c r="EC172" s="72"/>
      <c r="ED172" s="73"/>
      <c r="EE172" s="40"/>
      <c r="EF172" s="40"/>
      <c r="EG172" s="40"/>
      <c r="EH172" s="40"/>
      <c r="EI172" s="40"/>
      <c r="EJ172" s="40"/>
      <c r="EK172" s="40"/>
      <c r="EL172" s="40"/>
      <c r="EM172" s="40"/>
      <c r="EN172" s="72"/>
      <c r="EO172" s="73"/>
      <c r="EP172" s="40"/>
      <c r="EQ172" s="40"/>
      <c r="ER172" s="40"/>
      <c r="ES172" s="40"/>
      <c r="ET172" s="40"/>
      <c r="EU172" s="40"/>
      <c r="EV172" s="40"/>
      <c r="EW172" s="40"/>
      <c r="EX172" s="40"/>
      <c r="EY172" s="72"/>
      <c r="EZ172" s="73"/>
      <c r="FA172" s="40"/>
      <c r="FB172" s="40"/>
      <c r="FC172" s="40"/>
      <c r="FD172" s="40"/>
      <c r="FE172" s="40"/>
      <c r="FF172" s="40"/>
      <c r="FG172" s="40"/>
      <c r="FH172" s="40"/>
      <c r="FI172" s="40"/>
      <c r="FJ172" s="72"/>
      <c r="FK172" s="73"/>
      <c r="FL172" s="40"/>
      <c r="FM172" s="40"/>
      <c r="FN172" s="40"/>
      <c r="FO172" s="40"/>
      <c r="FP172" s="40"/>
      <c r="FQ172" s="40"/>
      <c r="FR172" s="40"/>
      <c r="FS172" s="40"/>
      <c r="FT172" s="40"/>
      <c r="FU172" s="72"/>
      <c r="FV172" s="73"/>
      <c r="FW172" s="40"/>
      <c r="FX172" s="40"/>
      <c r="FY172" s="40"/>
      <c r="FZ172" s="40"/>
      <c r="GA172" s="40"/>
      <c r="GB172" s="40"/>
      <c r="GC172" s="40"/>
      <c r="GD172" s="40"/>
      <c r="GE172" s="40"/>
      <c r="GF172" s="72"/>
      <c r="GG172" s="73"/>
      <c r="GH172" s="40"/>
      <c r="GI172" s="40"/>
      <c r="GJ172" s="40"/>
      <c r="GK172" s="40"/>
      <c r="GL172" s="40"/>
      <c r="GM172" s="40"/>
      <c r="GN172" s="40"/>
      <c r="GO172" s="40"/>
      <c r="GP172" s="40"/>
      <c r="GQ172" s="72"/>
      <c r="GR172" s="73"/>
      <c r="GS172" s="40"/>
      <c r="GT172" s="40"/>
      <c r="GU172" s="40"/>
      <c r="GV172" s="40"/>
      <c r="GW172" s="40"/>
      <c r="GX172" s="40"/>
      <c r="GY172" s="40"/>
      <c r="GZ172" s="40"/>
      <c r="HA172" s="40"/>
      <c r="HB172" s="72"/>
      <c r="HC172" s="73"/>
      <c r="HD172" s="40"/>
      <c r="HE172" s="40"/>
      <c r="HF172" s="40"/>
      <c r="HG172" s="40"/>
      <c r="HH172" s="40"/>
      <c r="HI172" s="40"/>
      <c r="HJ172" s="40"/>
      <c r="HK172" s="40"/>
      <c r="HL172" s="40"/>
      <c r="HM172" s="72"/>
      <c r="HN172" s="73"/>
      <c r="HO172" s="40"/>
      <c r="HP172" s="40"/>
      <c r="HQ172" s="40"/>
      <c r="HR172" s="40"/>
      <c r="HS172" s="40"/>
      <c r="HT172" s="40"/>
      <c r="HU172" s="40"/>
      <c r="HV172" s="40"/>
      <c r="HW172" s="40"/>
      <c r="HX172" s="72"/>
      <c r="HY172" s="73"/>
      <c r="HZ172" s="40"/>
      <c r="IA172" s="40"/>
      <c r="IB172" s="40"/>
      <c r="IC172" s="40"/>
      <c r="ID172" s="40"/>
      <c r="IE172" s="40"/>
      <c r="IF172" s="40"/>
      <c r="IG172" s="40"/>
      <c r="IH172" s="40"/>
      <c r="II172" s="72"/>
      <c r="IJ172" s="73"/>
      <c r="IK172" s="40"/>
      <c r="IL172" s="40"/>
      <c r="IM172" s="40"/>
      <c r="IN172" s="40"/>
      <c r="IO172" s="40"/>
      <c r="IP172" s="40"/>
      <c r="IQ172" s="40"/>
      <c r="IR172" s="40"/>
      <c r="IS172" s="40"/>
      <c r="IT172" s="72"/>
      <c r="IU172" s="73"/>
      <c r="IV172" s="40"/>
      <c r="IW172" s="40"/>
      <c r="IX172" s="40"/>
      <c r="IY172" s="40"/>
      <c r="IZ172" s="40"/>
      <c r="JA172" s="40"/>
      <c r="JB172" s="40"/>
      <c r="JC172" s="40"/>
      <c r="JD172" s="40"/>
      <c r="JE172" s="72"/>
      <c r="JF172" s="73"/>
      <c r="JG172" s="40"/>
      <c r="JH172" s="40"/>
      <c r="JI172" s="40"/>
      <c r="JJ172" s="40"/>
      <c r="JK172" s="40"/>
      <c r="JL172" s="40"/>
      <c r="JM172" s="40"/>
      <c r="JN172" s="40"/>
      <c r="JO172" s="40"/>
      <c r="JP172" s="72"/>
      <c r="JQ172" s="73"/>
      <c r="JR172" s="40"/>
      <c r="JS172" s="40"/>
      <c r="JT172" s="40"/>
      <c r="JU172" s="40"/>
      <c r="JV172" s="40"/>
      <c r="JW172" s="40"/>
      <c r="JX172" s="40"/>
      <c r="JY172" s="40"/>
      <c r="JZ172" s="40"/>
      <c r="KA172" s="72"/>
      <c r="KB172" s="73"/>
      <c r="KC172" s="40"/>
      <c r="KD172" s="40"/>
      <c r="KE172" s="40"/>
      <c r="KF172" s="40"/>
      <c r="KG172" s="40"/>
      <c r="KH172" s="40"/>
      <c r="KI172" s="40"/>
      <c r="KJ172" s="40"/>
      <c r="KK172" s="40"/>
      <c r="KL172" s="72"/>
      <c r="KM172" s="73"/>
      <c r="KN172" s="40"/>
      <c r="KO172" s="40"/>
      <c r="KP172" s="40"/>
      <c r="KQ172" s="40"/>
      <c r="KR172" s="40"/>
      <c r="KS172" s="40"/>
      <c r="KT172" s="40"/>
      <c r="KU172" s="40"/>
      <c r="KV172" s="40"/>
      <c r="KW172" s="72"/>
      <c r="KX172" s="73"/>
      <c r="KY172" s="40"/>
      <c r="KZ172" s="40"/>
      <c r="LA172" s="40"/>
      <c r="LB172" s="40"/>
      <c r="LC172" s="40"/>
      <c r="LD172" s="40"/>
      <c r="LE172" s="40"/>
      <c r="LF172" s="40"/>
      <c r="LG172" s="40"/>
      <c r="LH172" s="72"/>
      <c r="LI172" s="73"/>
      <c r="LJ172" s="40"/>
      <c r="LK172" s="40"/>
      <c r="LL172" s="40"/>
      <c r="LM172" s="40"/>
      <c r="LN172" s="40"/>
      <c r="LO172" s="40"/>
      <c r="LP172" s="40"/>
      <c r="LQ172" s="40"/>
      <c r="LR172" s="40"/>
      <c r="LS172" s="72"/>
      <c r="LT172" s="73"/>
      <c r="LU172" s="40"/>
      <c r="LV172" s="40"/>
      <c r="LW172" s="40"/>
      <c r="LX172" s="40"/>
      <c r="LY172" s="40"/>
      <c r="LZ172" s="40"/>
      <c r="MA172" s="40"/>
      <c r="MB172" s="40"/>
      <c r="MC172" s="40"/>
      <c r="MD172" s="72"/>
      <c r="ME172" s="73"/>
      <c r="MF172" s="40"/>
      <c r="MG172" s="40"/>
      <c r="MH172" s="40"/>
      <c r="MI172" s="40"/>
      <c r="MJ172" s="40"/>
      <c r="MK172" s="40"/>
      <c r="ML172" s="40"/>
      <c r="MM172" s="40"/>
      <c r="MN172" s="40"/>
      <c r="MO172" s="72"/>
      <c r="MP172" s="73"/>
      <c r="MQ172" s="40"/>
      <c r="MR172" s="40"/>
      <c r="MS172" s="40"/>
      <c r="MT172" s="40"/>
      <c r="MU172" s="40"/>
      <c r="MV172" s="40"/>
      <c r="MW172" s="40"/>
      <c r="MX172" s="40"/>
      <c r="MY172" s="40"/>
      <c r="MZ172" s="72"/>
      <c r="NA172" s="73"/>
      <c r="NB172" s="40"/>
      <c r="NC172" s="40"/>
      <c r="ND172" s="40"/>
      <c r="NE172" s="40"/>
      <c r="NF172" s="40"/>
      <c r="NG172" s="40"/>
      <c r="NH172" s="40"/>
      <c r="NI172" s="40"/>
      <c r="NJ172" s="40"/>
      <c r="NK172" s="72"/>
      <c r="NL172" s="73"/>
      <c r="NM172" s="40"/>
      <c r="NN172" s="40"/>
      <c r="NO172" s="40"/>
      <c r="NP172" s="40"/>
      <c r="NQ172" s="40"/>
      <c r="NR172" s="40"/>
      <c r="NS172" s="40"/>
      <c r="NT172" s="40"/>
      <c r="NU172" s="40"/>
      <c r="NV172" s="72"/>
      <c r="NW172" s="73"/>
      <c r="NX172" s="40"/>
      <c r="NY172" s="40"/>
      <c r="NZ172" s="40"/>
      <c r="OA172" s="40"/>
      <c r="OB172" s="40"/>
      <c r="OC172" s="40"/>
      <c r="OD172" s="40"/>
      <c r="OE172" s="40"/>
      <c r="OF172" s="40"/>
      <c r="OG172" s="72"/>
      <c r="OH172" s="73"/>
      <c r="OI172" s="40"/>
      <c r="OJ172" s="40"/>
      <c r="OK172" s="40"/>
      <c r="OL172" s="40"/>
      <c r="OM172" s="40"/>
      <c r="ON172" s="40"/>
      <c r="OO172" s="40"/>
      <c r="OP172" s="40"/>
      <c r="OQ172" s="40"/>
      <c r="OR172" s="72"/>
      <c r="OS172" s="73"/>
      <c r="OT172" s="40"/>
      <c r="OU172" s="40"/>
      <c r="OV172" s="40"/>
      <c r="OW172" s="40"/>
      <c r="OX172" s="40"/>
      <c r="OY172" s="40"/>
      <c r="OZ172" s="40"/>
      <c r="PA172" s="40"/>
      <c r="PB172" s="40"/>
      <c r="PC172" s="72"/>
      <c r="PD172" s="73"/>
      <c r="PE172" s="40"/>
      <c r="PF172" s="40"/>
      <c r="PG172" s="40"/>
      <c r="PH172" s="40"/>
      <c r="PI172" s="40"/>
      <c r="PJ172" s="40"/>
      <c r="PK172" s="40"/>
      <c r="PL172" s="40"/>
      <c r="PM172" s="40"/>
      <c r="PN172" s="72"/>
      <c r="PO172" s="73"/>
      <c r="PP172" s="40"/>
      <c r="PQ172" s="40"/>
      <c r="PR172" s="40"/>
      <c r="PS172" s="40"/>
      <c r="PT172" s="40"/>
      <c r="PU172" s="40"/>
      <c r="PV172" s="40"/>
      <c r="PW172" s="40"/>
      <c r="PX172" s="40"/>
      <c r="PY172" s="72"/>
      <c r="PZ172" s="73"/>
      <c r="QA172" s="40"/>
      <c r="QB172" s="40"/>
      <c r="QC172" s="40"/>
      <c r="QD172" s="40"/>
      <c r="QE172" s="40"/>
      <c r="QF172" s="40"/>
      <c r="QG172" s="40"/>
      <c r="QH172" s="40"/>
      <c r="QI172" s="40"/>
      <c r="QJ172" s="72"/>
      <c r="QK172" s="73"/>
      <c r="QL172" s="40"/>
      <c r="QM172" s="40"/>
      <c r="QN172" s="40"/>
      <c r="QO172" s="40"/>
      <c r="QP172" s="40"/>
      <c r="QQ172" s="40"/>
      <c r="QR172" s="40"/>
      <c r="QS172" s="40"/>
      <c r="QT172" s="40"/>
      <c r="QU172" s="72"/>
      <c r="QV172" s="73"/>
      <c r="QW172" s="40"/>
      <c r="QX172" s="40"/>
      <c r="QY172" s="40"/>
      <c r="QZ172" s="40"/>
      <c r="RA172" s="40"/>
      <c r="RB172" s="40"/>
      <c r="RC172" s="40"/>
      <c r="RD172" s="40"/>
      <c r="RE172" s="40"/>
      <c r="RF172" s="72"/>
      <c r="RG172" s="73"/>
      <c r="RH172" s="40"/>
      <c r="RI172" s="40"/>
      <c r="RJ172" s="40"/>
      <c r="RK172" s="40"/>
      <c r="RL172" s="40"/>
      <c r="RM172" s="40"/>
      <c r="RN172" s="40"/>
      <c r="RO172" s="40"/>
      <c r="RP172" s="40"/>
      <c r="RQ172" s="72"/>
      <c r="RR172" s="73"/>
      <c r="RS172" s="40"/>
      <c r="RT172" s="40"/>
      <c r="RU172" s="40"/>
      <c r="RV172" s="40"/>
      <c r="RW172" s="40"/>
      <c r="RX172" s="40"/>
      <c r="RY172" s="40"/>
      <c r="RZ172" s="40"/>
      <c r="SA172" s="40"/>
      <c r="SB172" s="72"/>
      <c r="SC172" s="73"/>
      <c r="SD172" s="40"/>
      <c r="SE172" s="40"/>
      <c r="SF172" s="40"/>
      <c r="SG172" s="40"/>
      <c r="SH172" s="40"/>
      <c r="SI172" s="40"/>
      <c r="SJ172" s="40"/>
      <c r="SK172" s="40"/>
      <c r="SL172" s="40"/>
      <c r="SM172" s="72"/>
      <c r="SN172" s="73"/>
      <c r="SO172" s="40"/>
      <c r="SP172" s="40"/>
      <c r="SQ172" s="40"/>
      <c r="SR172" s="40"/>
      <c r="SS172" s="40"/>
      <c r="ST172" s="40"/>
      <c r="SU172" s="40"/>
      <c r="SV172" s="40"/>
      <c r="SW172" s="40"/>
      <c r="SX172" s="72"/>
      <c r="SY172" s="73"/>
      <c r="SZ172" s="40"/>
      <c r="TA172" s="40"/>
      <c r="TB172" s="40"/>
      <c r="TC172" s="40"/>
      <c r="TD172" s="40"/>
      <c r="TE172" s="40"/>
      <c r="TF172" s="40"/>
      <c r="TG172" s="40"/>
      <c r="TH172" s="40"/>
      <c r="TI172" s="72"/>
      <c r="TJ172" s="73"/>
      <c r="TK172" s="40"/>
      <c r="TL172" s="40"/>
      <c r="TM172" s="40"/>
      <c r="TN172" s="40"/>
      <c r="TO172" s="40"/>
      <c r="TP172" s="40"/>
      <c r="TQ172" s="40"/>
      <c r="TR172" s="40"/>
      <c r="TS172" s="40"/>
      <c r="TT172" s="72"/>
      <c r="TU172" s="73"/>
      <c r="TV172" s="40"/>
      <c r="TW172" s="40"/>
      <c r="TX172" s="40"/>
      <c r="TY172" s="40"/>
      <c r="TZ172" s="40"/>
      <c r="UA172" s="40"/>
      <c r="UB172" s="40"/>
      <c r="UC172" s="40"/>
      <c r="UD172" s="40"/>
      <c r="UE172" s="72"/>
    </row>
    <row r="173" spans="1:551" x14ac:dyDescent="0.25">
      <c r="A173" s="75"/>
      <c r="B173" s="78"/>
      <c r="C173" s="67"/>
      <c r="D173" s="67"/>
      <c r="E173" s="67"/>
      <c r="F173" s="67"/>
      <c r="G173" s="67"/>
      <c r="H173" s="67"/>
      <c r="I173" s="67"/>
      <c r="J173" s="67"/>
      <c r="K173" s="67"/>
      <c r="L173" s="68"/>
      <c r="M173" s="78"/>
      <c r="N173" s="67"/>
      <c r="O173" s="67"/>
      <c r="P173" s="67"/>
      <c r="Q173" s="67"/>
      <c r="R173" s="67"/>
      <c r="S173" s="67"/>
      <c r="T173" s="67"/>
      <c r="U173" s="67"/>
      <c r="V173" s="67"/>
      <c r="W173" s="68"/>
      <c r="X173" s="78"/>
      <c r="Y173" s="67"/>
      <c r="Z173" s="67"/>
      <c r="AA173" s="67"/>
      <c r="AB173" s="67"/>
      <c r="AC173" s="67"/>
      <c r="AD173" s="67"/>
      <c r="AE173" s="67"/>
      <c r="AF173" s="67"/>
      <c r="AG173" s="67"/>
      <c r="AH173" s="68"/>
      <c r="AI173" s="78"/>
      <c r="AJ173" s="67"/>
      <c r="AK173" s="67"/>
      <c r="AL173" s="67"/>
      <c r="AM173" s="67"/>
      <c r="AN173" s="67"/>
      <c r="AO173" s="67"/>
      <c r="AP173" s="67"/>
      <c r="AQ173" s="67"/>
      <c r="AR173" s="67"/>
      <c r="AS173" s="68"/>
      <c r="AT173" s="78"/>
      <c r="AU173" s="67"/>
      <c r="AV173" s="67"/>
      <c r="AW173" s="67"/>
      <c r="AX173" s="67"/>
      <c r="AY173" s="67"/>
      <c r="AZ173" s="67"/>
      <c r="BA173" s="67"/>
      <c r="BB173" s="67"/>
      <c r="BC173" s="67"/>
      <c r="BD173" s="68"/>
      <c r="BE173" s="78"/>
      <c r="BF173" s="67"/>
      <c r="BG173" s="67"/>
      <c r="BH173" s="67"/>
      <c r="BI173" s="67"/>
      <c r="BJ173" s="67"/>
      <c r="BK173" s="67"/>
      <c r="BL173" s="67"/>
      <c r="BM173" s="67"/>
      <c r="BN173" s="67"/>
      <c r="BO173" s="68"/>
      <c r="BP173" s="78"/>
      <c r="BQ173" s="67"/>
      <c r="BR173" s="67"/>
      <c r="BS173" s="67"/>
      <c r="BT173" s="67"/>
      <c r="BU173" s="67"/>
      <c r="BV173" s="67"/>
      <c r="BW173" s="67"/>
      <c r="BX173" s="67"/>
      <c r="BY173" s="67"/>
      <c r="BZ173" s="68"/>
      <c r="CA173" s="78"/>
      <c r="CB173" s="67"/>
      <c r="CC173" s="67"/>
      <c r="CD173" s="67"/>
      <c r="CE173" s="67"/>
      <c r="CF173" s="67"/>
      <c r="CG173" s="67"/>
      <c r="CH173" s="67"/>
      <c r="CI173" s="67"/>
      <c r="CJ173" s="67"/>
      <c r="CK173" s="68"/>
      <c r="CL173" s="78"/>
      <c r="CM173" s="67"/>
      <c r="CN173" s="67"/>
      <c r="CO173" s="67"/>
      <c r="CP173" s="67"/>
      <c r="CQ173" s="67"/>
      <c r="CR173" s="67"/>
      <c r="CS173" s="67"/>
      <c r="CT173" s="67"/>
      <c r="CU173" s="67"/>
      <c r="CV173" s="68"/>
      <c r="CW173" s="78"/>
      <c r="CX173" s="67"/>
      <c r="CY173" s="67"/>
      <c r="CZ173" s="67"/>
      <c r="DA173" s="67"/>
      <c r="DB173" s="67"/>
      <c r="DC173" s="67"/>
      <c r="DD173" s="67"/>
      <c r="DE173" s="67"/>
      <c r="DF173" s="67"/>
      <c r="DG173" s="68"/>
      <c r="DH173" s="78"/>
      <c r="DI173" s="67"/>
      <c r="DJ173" s="67"/>
      <c r="DK173" s="67"/>
      <c r="DL173" s="67"/>
      <c r="DM173" s="67"/>
      <c r="DN173" s="67"/>
      <c r="DO173" s="67"/>
      <c r="DP173" s="67"/>
      <c r="DQ173" s="67"/>
      <c r="DR173" s="68"/>
      <c r="DS173" s="78"/>
      <c r="DT173" s="67"/>
      <c r="DU173" s="67"/>
      <c r="DV173" s="67"/>
      <c r="DW173" s="67"/>
      <c r="DX173" s="67"/>
      <c r="DY173" s="67"/>
      <c r="DZ173" s="67"/>
      <c r="EA173" s="67"/>
      <c r="EB173" s="67"/>
      <c r="EC173" s="68"/>
      <c r="ED173" s="78"/>
      <c r="EE173" s="67"/>
      <c r="EF173" s="67"/>
      <c r="EG173" s="67"/>
      <c r="EH173" s="67"/>
      <c r="EI173" s="67"/>
      <c r="EJ173" s="67"/>
      <c r="EK173" s="67"/>
      <c r="EL173" s="67"/>
      <c r="EM173" s="67"/>
      <c r="EN173" s="68"/>
      <c r="EO173" s="78"/>
      <c r="EP173" s="67"/>
      <c r="EQ173" s="67"/>
      <c r="ER173" s="67"/>
      <c r="ES173" s="67"/>
      <c r="ET173" s="67"/>
      <c r="EU173" s="67"/>
      <c r="EV173" s="67"/>
      <c r="EW173" s="67"/>
      <c r="EX173" s="67"/>
      <c r="EY173" s="68"/>
      <c r="EZ173" s="78"/>
      <c r="FA173" s="67"/>
      <c r="FB173" s="67"/>
      <c r="FC173" s="67"/>
      <c r="FD173" s="67"/>
      <c r="FE173" s="67"/>
      <c r="FF173" s="67"/>
      <c r="FG173" s="67"/>
      <c r="FH173" s="67"/>
      <c r="FI173" s="67"/>
      <c r="FJ173" s="68"/>
      <c r="FK173" s="78"/>
      <c r="FL173" s="67"/>
      <c r="FM173" s="67"/>
      <c r="FN173" s="67"/>
      <c r="FO173" s="67"/>
      <c r="FP173" s="67"/>
      <c r="FQ173" s="67"/>
      <c r="FR173" s="67"/>
      <c r="FS173" s="67"/>
      <c r="FT173" s="67"/>
      <c r="FU173" s="68"/>
      <c r="FV173" s="78"/>
      <c r="FW173" s="67"/>
      <c r="FX173" s="67"/>
      <c r="FY173" s="67"/>
      <c r="FZ173" s="67"/>
      <c r="GA173" s="67"/>
      <c r="GB173" s="67"/>
      <c r="GC173" s="67"/>
      <c r="GD173" s="67"/>
      <c r="GE173" s="67"/>
      <c r="GF173" s="68"/>
      <c r="GG173" s="78"/>
      <c r="GH173" s="67"/>
      <c r="GI173" s="67"/>
      <c r="GJ173" s="67"/>
      <c r="GK173" s="67"/>
      <c r="GL173" s="67"/>
      <c r="GM173" s="67"/>
      <c r="GN173" s="67"/>
      <c r="GO173" s="67"/>
      <c r="GP173" s="67"/>
      <c r="GQ173" s="68"/>
      <c r="GR173" s="78"/>
      <c r="GS173" s="67"/>
      <c r="GT173" s="67"/>
      <c r="GU173" s="67"/>
      <c r="GV173" s="67"/>
      <c r="GW173" s="67"/>
      <c r="GX173" s="67"/>
      <c r="GY173" s="67"/>
      <c r="GZ173" s="67"/>
      <c r="HA173" s="67"/>
      <c r="HB173" s="68"/>
      <c r="HC173" s="78"/>
      <c r="HD173" s="67"/>
      <c r="HE173" s="67"/>
      <c r="HF173" s="67"/>
      <c r="HG173" s="67"/>
      <c r="HH173" s="67"/>
      <c r="HI173" s="67"/>
      <c r="HJ173" s="67"/>
      <c r="HK173" s="67"/>
      <c r="HL173" s="67"/>
      <c r="HM173" s="68"/>
      <c r="HN173" s="78"/>
      <c r="HO173" s="67"/>
      <c r="HP173" s="67"/>
      <c r="HQ173" s="67"/>
      <c r="HR173" s="67"/>
      <c r="HS173" s="67"/>
      <c r="HT173" s="67"/>
      <c r="HU173" s="67"/>
      <c r="HV173" s="67"/>
      <c r="HW173" s="67"/>
      <c r="HX173" s="68"/>
      <c r="HY173" s="78"/>
      <c r="HZ173" s="67"/>
      <c r="IA173" s="67"/>
      <c r="IB173" s="67"/>
      <c r="IC173" s="67"/>
      <c r="ID173" s="67"/>
      <c r="IE173" s="67"/>
      <c r="IF173" s="67"/>
      <c r="IG173" s="67"/>
      <c r="IH173" s="67"/>
      <c r="II173" s="68"/>
      <c r="IJ173" s="78"/>
      <c r="IK173" s="67"/>
      <c r="IL173" s="67"/>
      <c r="IM173" s="67"/>
      <c r="IN173" s="67"/>
      <c r="IO173" s="67"/>
      <c r="IP173" s="67"/>
      <c r="IQ173" s="67"/>
      <c r="IR173" s="67"/>
      <c r="IS173" s="67"/>
      <c r="IT173" s="68"/>
      <c r="IU173" s="78"/>
      <c r="IV173" s="67"/>
      <c r="IW173" s="67"/>
      <c r="IX173" s="67"/>
      <c r="IY173" s="67"/>
      <c r="IZ173" s="67"/>
      <c r="JA173" s="67"/>
      <c r="JB173" s="67"/>
      <c r="JC173" s="67"/>
      <c r="JD173" s="67"/>
      <c r="JE173" s="68"/>
      <c r="JF173" s="78"/>
      <c r="JG173" s="67"/>
      <c r="JH173" s="67"/>
      <c r="JI173" s="67"/>
      <c r="JJ173" s="67"/>
      <c r="JK173" s="67"/>
      <c r="JL173" s="67"/>
      <c r="JM173" s="67"/>
      <c r="JN173" s="67"/>
      <c r="JO173" s="67"/>
      <c r="JP173" s="68"/>
      <c r="JQ173" s="78"/>
      <c r="JR173" s="67"/>
      <c r="JS173" s="67"/>
      <c r="JT173" s="67"/>
      <c r="JU173" s="67"/>
      <c r="JV173" s="67"/>
      <c r="JW173" s="67"/>
      <c r="JX173" s="67"/>
      <c r="JY173" s="67"/>
      <c r="JZ173" s="67"/>
      <c r="KA173" s="68"/>
      <c r="KB173" s="78"/>
      <c r="KC173" s="67"/>
      <c r="KD173" s="67"/>
      <c r="KE173" s="67"/>
      <c r="KF173" s="67"/>
      <c r="KG173" s="67"/>
      <c r="KH173" s="67"/>
      <c r="KI173" s="67"/>
      <c r="KJ173" s="67"/>
      <c r="KK173" s="67"/>
      <c r="KL173" s="68"/>
      <c r="KM173" s="78"/>
      <c r="KN173" s="67"/>
      <c r="KO173" s="67"/>
      <c r="KP173" s="67"/>
      <c r="KQ173" s="67"/>
      <c r="KR173" s="67"/>
      <c r="KS173" s="67"/>
      <c r="KT173" s="67"/>
      <c r="KU173" s="67"/>
      <c r="KV173" s="67"/>
      <c r="KW173" s="68"/>
      <c r="KX173" s="78"/>
      <c r="KY173" s="67"/>
      <c r="KZ173" s="67"/>
      <c r="LA173" s="67"/>
      <c r="LB173" s="67"/>
      <c r="LC173" s="67"/>
      <c r="LD173" s="67"/>
      <c r="LE173" s="67"/>
      <c r="LF173" s="67"/>
      <c r="LG173" s="67"/>
      <c r="LH173" s="68"/>
      <c r="LI173" s="78"/>
      <c r="LJ173" s="67"/>
      <c r="LK173" s="67"/>
      <c r="LL173" s="67"/>
      <c r="LM173" s="67"/>
      <c r="LN173" s="67"/>
      <c r="LO173" s="67"/>
      <c r="LP173" s="67"/>
      <c r="LQ173" s="67"/>
      <c r="LR173" s="67"/>
      <c r="LS173" s="68"/>
      <c r="LT173" s="78"/>
      <c r="LU173" s="67"/>
      <c r="LV173" s="67"/>
      <c r="LW173" s="67"/>
      <c r="LX173" s="67"/>
      <c r="LY173" s="67"/>
      <c r="LZ173" s="67"/>
      <c r="MA173" s="67"/>
      <c r="MB173" s="67"/>
      <c r="MC173" s="67"/>
      <c r="MD173" s="68"/>
      <c r="ME173" s="78"/>
      <c r="MF173" s="67"/>
      <c r="MG173" s="67"/>
      <c r="MH173" s="67"/>
      <c r="MI173" s="67"/>
      <c r="MJ173" s="67"/>
      <c r="MK173" s="67"/>
      <c r="ML173" s="67"/>
      <c r="MM173" s="67"/>
      <c r="MN173" s="67"/>
      <c r="MO173" s="68"/>
      <c r="MP173" s="78"/>
      <c r="MQ173" s="67"/>
      <c r="MR173" s="67"/>
      <c r="MS173" s="67"/>
      <c r="MT173" s="67"/>
      <c r="MU173" s="67"/>
      <c r="MV173" s="67"/>
      <c r="MW173" s="67"/>
      <c r="MX173" s="67"/>
      <c r="MY173" s="67"/>
      <c r="MZ173" s="68"/>
      <c r="NA173" s="78"/>
      <c r="NB173" s="67"/>
      <c r="NC173" s="67"/>
      <c r="ND173" s="67"/>
      <c r="NE173" s="67"/>
      <c r="NF173" s="67"/>
      <c r="NG173" s="67"/>
      <c r="NH173" s="67"/>
      <c r="NI173" s="67"/>
      <c r="NJ173" s="67"/>
      <c r="NK173" s="68"/>
      <c r="NL173" s="78"/>
      <c r="NM173" s="67"/>
      <c r="NN173" s="67"/>
      <c r="NO173" s="67"/>
      <c r="NP173" s="67"/>
      <c r="NQ173" s="67"/>
      <c r="NR173" s="67"/>
      <c r="NS173" s="67"/>
      <c r="NT173" s="67"/>
      <c r="NU173" s="67"/>
      <c r="NV173" s="68"/>
      <c r="NW173" s="78"/>
      <c r="NX173" s="67"/>
      <c r="NY173" s="67"/>
      <c r="NZ173" s="67"/>
      <c r="OA173" s="67"/>
      <c r="OB173" s="67"/>
      <c r="OC173" s="67"/>
      <c r="OD173" s="67"/>
      <c r="OE173" s="67"/>
      <c r="OF173" s="67"/>
      <c r="OG173" s="68"/>
      <c r="OH173" s="78"/>
      <c r="OI173" s="67"/>
      <c r="OJ173" s="67"/>
      <c r="OK173" s="67"/>
      <c r="OL173" s="67"/>
      <c r="OM173" s="67"/>
      <c r="ON173" s="67"/>
      <c r="OO173" s="67"/>
      <c r="OP173" s="67"/>
      <c r="OQ173" s="67"/>
      <c r="OR173" s="68"/>
      <c r="OS173" s="78"/>
      <c r="OT173" s="67"/>
      <c r="OU173" s="67"/>
      <c r="OV173" s="67"/>
      <c r="OW173" s="67"/>
      <c r="OX173" s="67"/>
      <c r="OY173" s="67"/>
      <c r="OZ173" s="67"/>
      <c r="PA173" s="67"/>
      <c r="PB173" s="67"/>
      <c r="PC173" s="68"/>
      <c r="PD173" s="78"/>
      <c r="PE173" s="67"/>
      <c r="PF173" s="67"/>
      <c r="PG173" s="67"/>
      <c r="PH173" s="67"/>
      <c r="PI173" s="67"/>
      <c r="PJ173" s="67"/>
      <c r="PK173" s="67"/>
      <c r="PL173" s="67"/>
      <c r="PM173" s="67"/>
      <c r="PN173" s="68"/>
      <c r="PO173" s="78"/>
      <c r="PP173" s="67"/>
      <c r="PQ173" s="67"/>
      <c r="PR173" s="67"/>
      <c r="PS173" s="67"/>
      <c r="PT173" s="67"/>
      <c r="PU173" s="67"/>
      <c r="PV173" s="67"/>
      <c r="PW173" s="67"/>
      <c r="PX173" s="67"/>
      <c r="PY173" s="68"/>
      <c r="PZ173" s="78"/>
      <c r="QA173" s="67"/>
      <c r="QB173" s="67"/>
      <c r="QC173" s="67"/>
      <c r="QD173" s="67"/>
      <c r="QE173" s="67"/>
      <c r="QF173" s="67"/>
      <c r="QG173" s="67"/>
      <c r="QH173" s="67"/>
      <c r="QI173" s="67"/>
      <c r="QJ173" s="68"/>
      <c r="QK173" s="78"/>
      <c r="QL173" s="67"/>
      <c r="QM173" s="67"/>
      <c r="QN173" s="67"/>
      <c r="QO173" s="67"/>
      <c r="QP173" s="67"/>
      <c r="QQ173" s="67"/>
      <c r="QR173" s="67"/>
      <c r="QS173" s="67"/>
      <c r="QT173" s="67"/>
      <c r="QU173" s="68"/>
      <c r="QV173" s="78"/>
      <c r="QW173" s="67"/>
      <c r="QX173" s="67"/>
      <c r="QY173" s="67"/>
      <c r="QZ173" s="67"/>
      <c r="RA173" s="67"/>
      <c r="RB173" s="67"/>
      <c r="RC173" s="67"/>
      <c r="RD173" s="67"/>
      <c r="RE173" s="67"/>
      <c r="RF173" s="68"/>
      <c r="RG173" s="78"/>
      <c r="RH173" s="67"/>
      <c r="RI173" s="67"/>
      <c r="RJ173" s="67"/>
      <c r="RK173" s="67"/>
      <c r="RL173" s="67"/>
      <c r="RM173" s="67"/>
      <c r="RN173" s="67"/>
      <c r="RO173" s="67"/>
      <c r="RP173" s="67"/>
      <c r="RQ173" s="68"/>
      <c r="RR173" s="78"/>
      <c r="RS173" s="67"/>
      <c r="RT173" s="67"/>
      <c r="RU173" s="67"/>
      <c r="RV173" s="67"/>
      <c r="RW173" s="67"/>
      <c r="RX173" s="67"/>
      <c r="RY173" s="67"/>
      <c r="RZ173" s="67"/>
      <c r="SA173" s="67"/>
      <c r="SB173" s="68"/>
      <c r="SC173" s="78"/>
      <c r="SD173" s="67"/>
      <c r="SE173" s="67"/>
      <c r="SF173" s="67"/>
      <c r="SG173" s="67"/>
      <c r="SH173" s="67"/>
      <c r="SI173" s="67"/>
      <c r="SJ173" s="67"/>
      <c r="SK173" s="67"/>
      <c r="SL173" s="67"/>
      <c r="SM173" s="68"/>
      <c r="SN173" s="78"/>
      <c r="SO173" s="67"/>
      <c r="SP173" s="67"/>
      <c r="SQ173" s="67"/>
      <c r="SR173" s="67"/>
      <c r="SS173" s="67"/>
      <c r="ST173" s="67"/>
      <c r="SU173" s="67"/>
      <c r="SV173" s="67"/>
      <c r="SW173" s="67"/>
      <c r="SX173" s="68"/>
      <c r="SY173" s="78"/>
      <c r="SZ173" s="67"/>
      <c r="TA173" s="67"/>
      <c r="TB173" s="67"/>
      <c r="TC173" s="67"/>
      <c r="TD173" s="67"/>
      <c r="TE173" s="67"/>
      <c r="TF173" s="67"/>
      <c r="TG173" s="67"/>
      <c r="TH173" s="67"/>
      <c r="TI173" s="68"/>
      <c r="TJ173" s="78"/>
      <c r="TK173" s="67"/>
      <c r="TL173" s="67"/>
      <c r="TM173" s="67"/>
      <c r="TN173" s="67"/>
      <c r="TO173" s="67"/>
      <c r="TP173" s="67"/>
      <c r="TQ173" s="67"/>
      <c r="TR173" s="67"/>
      <c r="TS173" s="67"/>
      <c r="TT173" s="68"/>
      <c r="TU173" s="78"/>
      <c r="TV173" s="67"/>
      <c r="TW173" s="67"/>
      <c r="TX173" s="67"/>
      <c r="TY173" s="67"/>
      <c r="TZ173" s="67"/>
      <c r="UA173" s="67"/>
      <c r="UB173" s="67"/>
      <c r="UC173" s="67"/>
      <c r="UD173" s="67"/>
      <c r="UE173" s="68"/>
    </row>
    <row r="174" spans="1:551" x14ac:dyDescent="0.25">
      <c r="A174" s="75"/>
      <c r="B174" s="73"/>
      <c r="C174" s="70" t="s">
        <v>93</v>
      </c>
      <c r="D174" s="40"/>
      <c r="E174" s="40"/>
      <c r="F174" s="40"/>
      <c r="G174" s="40"/>
      <c r="H174" s="40"/>
      <c r="I174" s="40"/>
      <c r="J174" s="71" t="str">
        <f>'Site 1'!$J$172</f>
        <v>Section Incomplete</v>
      </c>
      <c r="K174" s="40"/>
      <c r="L174" s="72"/>
      <c r="M174" s="73"/>
      <c r="N174" s="70" t="str">
        <f>$C$174</f>
        <v>4. Budget</v>
      </c>
      <c r="O174" s="40"/>
      <c r="P174" s="40"/>
      <c r="Q174" s="40"/>
      <c r="R174" s="40"/>
      <c r="S174" s="40"/>
      <c r="T174" s="40"/>
      <c r="U174" s="71" t="str">
        <f>'Site 2'!$J$172</f>
        <v>Section Incomplete</v>
      </c>
      <c r="V174" s="40"/>
      <c r="W174" s="72"/>
      <c r="X174" s="73"/>
      <c r="Y174" s="70" t="str">
        <f>$C$174</f>
        <v>4. Budget</v>
      </c>
      <c r="Z174" s="40"/>
      <c r="AA174" s="40"/>
      <c r="AB174" s="40"/>
      <c r="AC174" s="40"/>
      <c r="AD174" s="40"/>
      <c r="AE174" s="40"/>
      <c r="AF174" s="71" t="str">
        <f>'Site 3'!$J$172</f>
        <v>Section Incomplete</v>
      </c>
      <c r="AG174" s="40"/>
      <c r="AH174" s="72"/>
      <c r="AI174" s="73"/>
      <c r="AJ174" s="70" t="str">
        <f>$C$174</f>
        <v>4. Budget</v>
      </c>
      <c r="AK174" s="40"/>
      <c r="AL174" s="40"/>
      <c r="AM174" s="40"/>
      <c r="AN174" s="40"/>
      <c r="AO174" s="40"/>
      <c r="AP174" s="40"/>
      <c r="AQ174" s="71" t="str">
        <f>'Site 4'!$J$172</f>
        <v>Section Incomplete</v>
      </c>
      <c r="AR174" s="40"/>
      <c r="AS174" s="72"/>
      <c r="AT174" s="73"/>
      <c r="AU174" s="70" t="str">
        <f>$C$174</f>
        <v>4. Budget</v>
      </c>
      <c r="AV174" s="40"/>
      <c r="AW174" s="40"/>
      <c r="AX174" s="40"/>
      <c r="AY174" s="40"/>
      <c r="AZ174" s="40"/>
      <c r="BA174" s="40"/>
      <c r="BB174" s="71" t="str">
        <f>'Site 5'!$J$172</f>
        <v>Section Incomplete</v>
      </c>
      <c r="BC174" s="40"/>
      <c r="BD174" s="72"/>
      <c r="BE174" s="73"/>
      <c r="BF174" s="70" t="str">
        <f>$C$174</f>
        <v>4. Budget</v>
      </c>
      <c r="BG174" s="40"/>
      <c r="BH174" s="40"/>
      <c r="BI174" s="40"/>
      <c r="BJ174" s="40"/>
      <c r="BK174" s="40"/>
      <c r="BL174" s="40"/>
      <c r="BM174" s="71" t="str">
        <f>'Site 6'!$J$172</f>
        <v>Section Incomplete</v>
      </c>
      <c r="BN174" s="40"/>
      <c r="BO174" s="72"/>
      <c r="BP174" s="73"/>
      <c r="BQ174" s="70" t="str">
        <f>$C$174</f>
        <v>4. Budget</v>
      </c>
      <c r="BR174" s="40"/>
      <c r="BS174" s="40"/>
      <c r="BT174" s="40"/>
      <c r="BU174" s="40"/>
      <c r="BV174" s="40"/>
      <c r="BW174" s="40"/>
      <c r="BX174" s="71" t="str">
        <f>'Site 7'!$J$172</f>
        <v>Section Incomplete</v>
      </c>
      <c r="BY174" s="40"/>
      <c r="BZ174" s="72"/>
      <c r="CA174" s="73"/>
      <c r="CB174" s="70" t="str">
        <f>$C$174</f>
        <v>4. Budget</v>
      </c>
      <c r="CC174" s="40"/>
      <c r="CD174" s="40"/>
      <c r="CE174" s="40"/>
      <c r="CF174" s="40"/>
      <c r="CG174" s="40"/>
      <c r="CH174" s="40"/>
      <c r="CI174" s="71" t="str">
        <f>'Site 8'!$J$172</f>
        <v>Section Incomplete</v>
      </c>
      <c r="CJ174" s="40"/>
      <c r="CK174" s="72"/>
      <c r="CL174" s="73"/>
      <c r="CM174" s="70" t="str">
        <f>$C$174</f>
        <v>4. Budget</v>
      </c>
      <c r="CN174" s="40"/>
      <c r="CO174" s="40"/>
      <c r="CP174" s="40"/>
      <c r="CQ174" s="40"/>
      <c r="CR174" s="40"/>
      <c r="CS174" s="40"/>
      <c r="CT174" s="71" t="str">
        <f>'Site 9'!$J$172</f>
        <v>Section Incomplete</v>
      </c>
      <c r="CU174" s="40"/>
      <c r="CV174" s="72"/>
      <c r="CW174" s="73"/>
      <c r="CX174" s="70" t="str">
        <f>$C$174</f>
        <v>4. Budget</v>
      </c>
      <c r="CY174" s="40"/>
      <c r="CZ174" s="40"/>
      <c r="DA174" s="40"/>
      <c r="DB174" s="40"/>
      <c r="DC174" s="40"/>
      <c r="DD174" s="40"/>
      <c r="DE174" s="71" t="str">
        <f>'Site 10'!$J$172</f>
        <v>Section Incomplete</v>
      </c>
      <c r="DF174" s="40"/>
      <c r="DG174" s="72"/>
      <c r="DH174" s="73"/>
      <c r="DI174" s="70" t="str">
        <f>$C$174</f>
        <v>4. Budget</v>
      </c>
      <c r="DJ174" s="40"/>
      <c r="DK174" s="40"/>
      <c r="DL174" s="40"/>
      <c r="DM174" s="40"/>
      <c r="DN174" s="40"/>
      <c r="DO174" s="40"/>
      <c r="DP174" s="71" t="str">
        <f>'Site 11'!$J$172</f>
        <v>Section Incomplete</v>
      </c>
      <c r="DQ174" s="40"/>
      <c r="DR174" s="72"/>
      <c r="DS174" s="73"/>
      <c r="DT174" s="70" t="str">
        <f>$C$174</f>
        <v>4. Budget</v>
      </c>
      <c r="DU174" s="40"/>
      <c r="DV174" s="40"/>
      <c r="DW174" s="40"/>
      <c r="DX174" s="40"/>
      <c r="DY174" s="40"/>
      <c r="DZ174" s="40"/>
      <c r="EA174" s="71" t="str">
        <f>'Site 12'!$J$172</f>
        <v>Section Incomplete</v>
      </c>
      <c r="EB174" s="40"/>
      <c r="EC174" s="72"/>
      <c r="ED174" s="73"/>
      <c r="EE174" s="70" t="str">
        <f>$C$174</f>
        <v>4. Budget</v>
      </c>
      <c r="EF174" s="40"/>
      <c r="EG174" s="40"/>
      <c r="EH174" s="40"/>
      <c r="EI174" s="40"/>
      <c r="EJ174" s="40"/>
      <c r="EK174" s="40"/>
      <c r="EL174" s="71" t="str">
        <f>'Site 13'!$J$172</f>
        <v>Section Incomplete</v>
      </c>
      <c r="EM174" s="40"/>
      <c r="EN174" s="72"/>
      <c r="EO174" s="73"/>
      <c r="EP174" s="70" t="str">
        <f>$C$174</f>
        <v>4. Budget</v>
      </c>
      <c r="EQ174" s="40"/>
      <c r="ER174" s="40"/>
      <c r="ES174" s="40"/>
      <c r="ET174" s="40"/>
      <c r="EU174" s="40"/>
      <c r="EV174" s="40"/>
      <c r="EW174" s="71" t="str">
        <f>'Site 14'!$J$172</f>
        <v>Section Incomplete</v>
      </c>
      <c r="EX174" s="40"/>
      <c r="EY174" s="72"/>
      <c r="EZ174" s="73"/>
      <c r="FA174" s="70" t="str">
        <f>$C$174</f>
        <v>4. Budget</v>
      </c>
      <c r="FB174" s="40"/>
      <c r="FC174" s="40"/>
      <c r="FD174" s="40"/>
      <c r="FE174" s="40"/>
      <c r="FF174" s="40"/>
      <c r="FG174" s="40"/>
      <c r="FH174" s="71" t="str">
        <f>'Site 15'!$J$172</f>
        <v>Section Incomplete</v>
      </c>
      <c r="FI174" s="40"/>
      <c r="FJ174" s="72"/>
      <c r="FK174" s="73"/>
      <c r="FL174" s="70" t="str">
        <f>$C$174</f>
        <v>4. Budget</v>
      </c>
      <c r="FM174" s="40"/>
      <c r="FN174" s="40"/>
      <c r="FO174" s="40"/>
      <c r="FP174" s="40"/>
      <c r="FQ174" s="40"/>
      <c r="FR174" s="40"/>
      <c r="FS174" s="71" t="str">
        <f>'Site 16'!$J$172</f>
        <v>Section Incomplete</v>
      </c>
      <c r="FT174" s="40"/>
      <c r="FU174" s="72"/>
      <c r="FV174" s="73"/>
      <c r="FW174" s="70" t="str">
        <f>$C$174</f>
        <v>4. Budget</v>
      </c>
      <c r="FX174" s="40"/>
      <c r="FY174" s="40"/>
      <c r="FZ174" s="40"/>
      <c r="GA174" s="40"/>
      <c r="GB174" s="40"/>
      <c r="GC174" s="40"/>
      <c r="GD174" s="71" t="str">
        <f>'Site 17'!$J$172</f>
        <v>Section Incomplete</v>
      </c>
      <c r="GE174" s="40"/>
      <c r="GF174" s="72"/>
      <c r="GG174" s="73"/>
      <c r="GH174" s="70" t="str">
        <f>$C$174</f>
        <v>4. Budget</v>
      </c>
      <c r="GI174" s="40"/>
      <c r="GJ174" s="40"/>
      <c r="GK174" s="40"/>
      <c r="GL174" s="40"/>
      <c r="GM174" s="40"/>
      <c r="GN174" s="40"/>
      <c r="GO174" s="71" t="str">
        <f>'Site 18'!$J$172</f>
        <v>Section Incomplete</v>
      </c>
      <c r="GP174" s="40"/>
      <c r="GQ174" s="72"/>
      <c r="GR174" s="73"/>
      <c r="GS174" s="70" t="str">
        <f>$C$174</f>
        <v>4. Budget</v>
      </c>
      <c r="GT174" s="40"/>
      <c r="GU174" s="40"/>
      <c r="GV174" s="40"/>
      <c r="GW174" s="40"/>
      <c r="GX174" s="40"/>
      <c r="GY174" s="40"/>
      <c r="GZ174" s="71" t="str">
        <f>'Site 19'!$J$172</f>
        <v>Section Incomplete</v>
      </c>
      <c r="HA174" s="40"/>
      <c r="HB174" s="72"/>
      <c r="HC174" s="73"/>
      <c r="HD174" s="70" t="str">
        <f>$C$174</f>
        <v>4. Budget</v>
      </c>
      <c r="HE174" s="40"/>
      <c r="HF174" s="40"/>
      <c r="HG174" s="40"/>
      <c r="HH174" s="40"/>
      <c r="HI174" s="40"/>
      <c r="HJ174" s="40"/>
      <c r="HK174" s="71" t="str">
        <f>'Site 20'!$J$172</f>
        <v>Section Incomplete</v>
      </c>
      <c r="HL174" s="40"/>
      <c r="HM174" s="72"/>
      <c r="HN174" s="73"/>
      <c r="HO174" s="70" t="str">
        <f>$C$174</f>
        <v>4. Budget</v>
      </c>
      <c r="HP174" s="40"/>
      <c r="HQ174" s="40"/>
      <c r="HR174" s="40"/>
      <c r="HS174" s="40"/>
      <c r="HT174" s="40"/>
      <c r="HU174" s="40"/>
      <c r="HV174" s="71" t="str">
        <f>'Site 21'!$J$172</f>
        <v>Section Incomplete</v>
      </c>
      <c r="HW174" s="40"/>
      <c r="HX174" s="72"/>
      <c r="HY174" s="73"/>
      <c r="HZ174" s="70" t="str">
        <f>$C$174</f>
        <v>4. Budget</v>
      </c>
      <c r="IA174" s="40"/>
      <c r="IB174" s="40"/>
      <c r="IC174" s="40"/>
      <c r="ID174" s="40"/>
      <c r="IE174" s="40"/>
      <c r="IF174" s="40"/>
      <c r="IG174" s="71" t="str">
        <f>'Site 22'!$J$172</f>
        <v>Section Incomplete</v>
      </c>
      <c r="IH174" s="40"/>
      <c r="II174" s="72"/>
      <c r="IJ174" s="73"/>
      <c r="IK174" s="70" t="str">
        <f>$C$174</f>
        <v>4. Budget</v>
      </c>
      <c r="IL174" s="40"/>
      <c r="IM174" s="40"/>
      <c r="IN174" s="40"/>
      <c r="IO174" s="40"/>
      <c r="IP174" s="40"/>
      <c r="IQ174" s="40"/>
      <c r="IR174" s="71" t="str">
        <f>'Site 23'!$J$172</f>
        <v>Section Incomplete</v>
      </c>
      <c r="IS174" s="40"/>
      <c r="IT174" s="72"/>
      <c r="IU174" s="73"/>
      <c r="IV174" s="70" t="str">
        <f>$C$174</f>
        <v>4. Budget</v>
      </c>
      <c r="IW174" s="40"/>
      <c r="IX174" s="40"/>
      <c r="IY174" s="40"/>
      <c r="IZ174" s="40"/>
      <c r="JA174" s="40"/>
      <c r="JB174" s="40"/>
      <c r="JC174" s="71" t="str">
        <f>'Site 24'!$J$172</f>
        <v>Section Incomplete</v>
      </c>
      <c r="JD174" s="40"/>
      <c r="JE174" s="72"/>
      <c r="JF174" s="73"/>
      <c r="JG174" s="70" t="str">
        <f>$C$174</f>
        <v>4. Budget</v>
      </c>
      <c r="JH174" s="40"/>
      <c r="JI174" s="40"/>
      <c r="JJ174" s="40"/>
      <c r="JK174" s="40"/>
      <c r="JL174" s="40"/>
      <c r="JM174" s="40"/>
      <c r="JN174" s="71" t="str">
        <f>'Site 25'!$J$172</f>
        <v>Section Incomplete</v>
      </c>
      <c r="JO174" s="40"/>
      <c r="JP174" s="72"/>
      <c r="JQ174" s="73"/>
      <c r="JR174" s="70" t="str">
        <f>$C$174</f>
        <v>4. Budget</v>
      </c>
      <c r="JS174" s="40"/>
      <c r="JT174" s="40"/>
      <c r="JU174" s="40"/>
      <c r="JV174" s="40"/>
      <c r="JW174" s="40"/>
      <c r="JX174" s="40"/>
      <c r="JY174" s="71" t="str">
        <f>'Site 26'!$J$172</f>
        <v>Section Incomplete</v>
      </c>
      <c r="JZ174" s="40"/>
      <c r="KA174" s="72"/>
      <c r="KB174" s="73"/>
      <c r="KC174" s="70" t="str">
        <f>$C$174</f>
        <v>4. Budget</v>
      </c>
      <c r="KD174" s="40"/>
      <c r="KE174" s="40"/>
      <c r="KF174" s="40"/>
      <c r="KG174" s="40"/>
      <c r="KH174" s="40"/>
      <c r="KI174" s="40"/>
      <c r="KJ174" s="71" t="str">
        <f>'Site 27'!$J$172</f>
        <v>Section Incomplete</v>
      </c>
      <c r="KK174" s="40"/>
      <c r="KL174" s="72"/>
      <c r="KM174" s="73"/>
      <c r="KN174" s="70" t="str">
        <f>$C$174</f>
        <v>4. Budget</v>
      </c>
      <c r="KO174" s="40"/>
      <c r="KP174" s="40"/>
      <c r="KQ174" s="40"/>
      <c r="KR174" s="40"/>
      <c r="KS174" s="40"/>
      <c r="KT174" s="40"/>
      <c r="KU174" s="71" t="str">
        <f>'Site 28'!$J$172</f>
        <v>Section Incomplete</v>
      </c>
      <c r="KV174" s="40"/>
      <c r="KW174" s="72"/>
      <c r="KX174" s="73"/>
      <c r="KY174" s="70" t="str">
        <f>$C$174</f>
        <v>4. Budget</v>
      </c>
      <c r="KZ174" s="40"/>
      <c r="LA174" s="40"/>
      <c r="LB174" s="40"/>
      <c r="LC174" s="40"/>
      <c r="LD174" s="40"/>
      <c r="LE174" s="40"/>
      <c r="LF174" s="71" t="str">
        <f>'Site 29'!$J$172</f>
        <v>Section Incomplete</v>
      </c>
      <c r="LG174" s="40"/>
      <c r="LH174" s="72"/>
      <c r="LI174" s="73"/>
      <c r="LJ174" s="70" t="str">
        <f>$C$174</f>
        <v>4. Budget</v>
      </c>
      <c r="LK174" s="40"/>
      <c r="LL174" s="40"/>
      <c r="LM174" s="40"/>
      <c r="LN174" s="40"/>
      <c r="LO174" s="40"/>
      <c r="LP174" s="40"/>
      <c r="LQ174" s="71" t="str">
        <f>'Site 30'!$J$172</f>
        <v>Section Incomplete</v>
      </c>
      <c r="LR174" s="40"/>
      <c r="LS174" s="72"/>
      <c r="LT174" s="73"/>
      <c r="LU174" s="70" t="str">
        <f>$C$174</f>
        <v>4. Budget</v>
      </c>
      <c r="LV174" s="40"/>
      <c r="LW174" s="40"/>
      <c r="LX174" s="40"/>
      <c r="LY174" s="40"/>
      <c r="LZ174" s="40"/>
      <c r="MA174" s="40"/>
      <c r="MB174" s="71" t="str">
        <f>'Site 31'!$J$172</f>
        <v>Section Incomplete</v>
      </c>
      <c r="MC174" s="40"/>
      <c r="MD174" s="72"/>
      <c r="ME174" s="73"/>
      <c r="MF174" s="70" t="str">
        <f>$C$174</f>
        <v>4. Budget</v>
      </c>
      <c r="MG174" s="40"/>
      <c r="MH174" s="40"/>
      <c r="MI174" s="40"/>
      <c r="MJ174" s="40"/>
      <c r="MK174" s="40"/>
      <c r="ML174" s="40"/>
      <c r="MM174" s="71" t="str">
        <f>'Site 32'!$J$172</f>
        <v>Section Incomplete</v>
      </c>
      <c r="MN174" s="40"/>
      <c r="MO174" s="72"/>
      <c r="MP174" s="73"/>
      <c r="MQ174" s="70" t="str">
        <f>$C$174</f>
        <v>4. Budget</v>
      </c>
      <c r="MR174" s="40"/>
      <c r="MS174" s="40"/>
      <c r="MT174" s="40"/>
      <c r="MU174" s="40"/>
      <c r="MV174" s="40"/>
      <c r="MW174" s="40"/>
      <c r="MX174" s="71" t="str">
        <f>'Site 33'!$J$172</f>
        <v>Section Incomplete</v>
      </c>
      <c r="MY174" s="40"/>
      <c r="MZ174" s="72"/>
      <c r="NA174" s="73"/>
      <c r="NB174" s="70" t="str">
        <f>$C$174</f>
        <v>4. Budget</v>
      </c>
      <c r="NC174" s="40"/>
      <c r="ND174" s="40"/>
      <c r="NE174" s="40"/>
      <c r="NF174" s="40"/>
      <c r="NG174" s="40"/>
      <c r="NH174" s="40"/>
      <c r="NI174" s="71" t="str">
        <f>'Site 34'!$J$172</f>
        <v>Section Incomplete</v>
      </c>
      <c r="NJ174" s="40"/>
      <c r="NK174" s="72"/>
      <c r="NL174" s="73"/>
      <c r="NM174" s="70" t="str">
        <f>$C$174</f>
        <v>4. Budget</v>
      </c>
      <c r="NN174" s="40"/>
      <c r="NO174" s="40"/>
      <c r="NP174" s="40"/>
      <c r="NQ174" s="40"/>
      <c r="NR174" s="40"/>
      <c r="NS174" s="40"/>
      <c r="NT174" s="71" t="str">
        <f>'Site 35'!$J$172</f>
        <v>Section Incomplete</v>
      </c>
      <c r="NU174" s="40"/>
      <c r="NV174" s="72"/>
      <c r="NW174" s="73"/>
      <c r="NX174" s="70" t="str">
        <f>$C$174</f>
        <v>4. Budget</v>
      </c>
      <c r="NY174" s="40"/>
      <c r="NZ174" s="40"/>
      <c r="OA174" s="40"/>
      <c r="OB174" s="40"/>
      <c r="OC174" s="40"/>
      <c r="OD174" s="40"/>
      <c r="OE174" s="71" t="str">
        <f>'Site 36'!$J$172</f>
        <v>Section Incomplete</v>
      </c>
      <c r="OF174" s="40"/>
      <c r="OG174" s="72"/>
      <c r="OH174" s="73"/>
      <c r="OI174" s="70" t="str">
        <f>$C$174</f>
        <v>4. Budget</v>
      </c>
      <c r="OJ174" s="40"/>
      <c r="OK174" s="40"/>
      <c r="OL174" s="40"/>
      <c r="OM174" s="40"/>
      <c r="ON174" s="40"/>
      <c r="OO174" s="40"/>
      <c r="OP174" s="71" t="str">
        <f>'Site 37'!$J$172</f>
        <v>Section Incomplete</v>
      </c>
      <c r="OQ174" s="40"/>
      <c r="OR174" s="72"/>
      <c r="OS174" s="73"/>
      <c r="OT174" s="70" t="str">
        <f>$C$174</f>
        <v>4. Budget</v>
      </c>
      <c r="OU174" s="40"/>
      <c r="OV174" s="40"/>
      <c r="OW174" s="40"/>
      <c r="OX174" s="40"/>
      <c r="OY174" s="40"/>
      <c r="OZ174" s="40"/>
      <c r="PA174" s="71" t="str">
        <f>'Site 38'!$J$172</f>
        <v>Section Incomplete</v>
      </c>
      <c r="PB174" s="40"/>
      <c r="PC174" s="72"/>
      <c r="PD174" s="73"/>
      <c r="PE174" s="70" t="str">
        <f>$C$174</f>
        <v>4. Budget</v>
      </c>
      <c r="PF174" s="40"/>
      <c r="PG174" s="40"/>
      <c r="PH174" s="40"/>
      <c r="PI174" s="40"/>
      <c r="PJ174" s="40"/>
      <c r="PK174" s="40"/>
      <c r="PL174" s="71" t="str">
        <f>'Site 39'!$J$172</f>
        <v>Section Incomplete</v>
      </c>
      <c r="PM174" s="40"/>
      <c r="PN174" s="72"/>
      <c r="PO174" s="73"/>
      <c r="PP174" s="70" t="str">
        <f>$C$174</f>
        <v>4. Budget</v>
      </c>
      <c r="PQ174" s="40"/>
      <c r="PR174" s="40"/>
      <c r="PS174" s="40"/>
      <c r="PT174" s="40"/>
      <c r="PU174" s="40"/>
      <c r="PV174" s="40"/>
      <c r="PW174" s="71" t="str">
        <f>'Site 40'!$J$172</f>
        <v>Section Incomplete</v>
      </c>
      <c r="PX174" s="40"/>
      <c r="PY174" s="72"/>
      <c r="PZ174" s="73"/>
      <c r="QA174" s="70" t="str">
        <f>$C$174</f>
        <v>4. Budget</v>
      </c>
      <c r="QB174" s="40"/>
      <c r="QC174" s="40"/>
      <c r="QD174" s="40"/>
      <c r="QE174" s="40"/>
      <c r="QF174" s="40"/>
      <c r="QG174" s="40"/>
      <c r="QH174" s="71" t="str">
        <f>'Site 41'!$J$172</f>
        <v>Section Incomplete</v>
      </c>
      <c r="QI174" s="40"/>
      <c r="QJ174" s="72"/>
      <c r="QK174" s="73"/>
      <c r="QL174" s="70" t="str">
        <f>$C$174</f>
        <v>4. Budget</v>
      </c>
      <c r="QM174" s="40"/>
      <c r="QN174" s="40"/>
      <c r="QO174" s="40"/>
      <c r="QP174" s="40"/>
      <c r="QQ174" s="40"/>
      <c r="QR174" s="40"/>
      <c r="QS174" s="71" t="str">
        <f>'Site 42'!$J$172</f>
        <v>Section Incomplete</v>
      </c>
      <c r="QT174" s="40"/>
      <c r="QU174" s="72"/>
      <c r="QV174" s="73"/>
      <c r="QW174" s="70" t="str">
        <f>$C$174</f>
        <v>4. Budget</v>
      </c>
      <c r="QX174" s="40"/>
      <c r="QY174" s="40"/>
      <c r="QZ174" s="40"/>
      <c r="RA174" s="40"/>
      <c r="RB174" s="40"/>
      <c r="RC174" s="40"/>
      <c r="RD174" s="71" t="str">
        <f>'Site 43'!$J$172</f>
        <v>Section Incomplete</v>
      </c>
      <c r="RE174" s="40"/>
      <c r="RF174" s="72"/>
      <c r="RG174" s="73"/>
      <c r="RH174" s="70" t="str">
        <f>$C$174</f>
        <v>4. Budget</v>
      </c>
      <c r="RI174" s="40"/>
      <c r="RJ174" s="40"/>
      <c r="RK174" s="40"/>
      <c r="RL174" s="40"/>
      <c r="RM174" s="40"/>
      <c r="RN174" s="40"/>
      <c r="RO174" s="71" t="str">
        <f>'Site 44'!$J$172</f>
        <v>Section Incomplete</v>
      </c>
      <c r="RP174" s="40"/>
      <c r="RQ174" s="72"/>
      <c r="RR174" s="73"/>
      <c r="RS174" s="70" t="str">
        <f>$C$174</f>
        <v>4. Budget</v>
      </c>
      <c r="RT174" s="40"/>
      <c r="RU174" s="40"/>
      <c r="RV174" s="40"/>
      <c r="RW174" s="40"/>
      <c r="RX174" s="40"/>
      <c r="RY174" s="40"/>
      <c r="RZ174" s="71" t="str">
        <f>'Site 45'!$J$172</f>
        <v>Section Incomplete</v>
      </c>
      <c r="SA174" s="40"/>
      <c r="SB174" s="72"/>
      <c r="SC174" s="73"/>
      <c r="SD174" s="70" t="str">
        <f>$C$174</f>
        <v>4. Budget</v>
      </c>
      <c r="SE174" s="40"/>
      <c r="SF174" s="40"/>
      <c r="SG174" s="40"/>
      <c r="SH174" s="40"/>
      <c r="SI174" s="40"/>
      <c r="SJ174" s="40"/>
      <c r="SK174" s="71" t="str">
        <f>'Site 46'!$J$172</f>
        <v>Section Incomplete</v>
      </c>
      <c r="SL174" s="40"/>
      <c r="SM174" s="72"/>
      <c r="SN174" s="73"/>
      <c r="SO174" s="70" t="str">
        <f>$C$174</f>
        <v>4. Budget</v>
      </c>
      <c r="SP174" s="40"/>
      <c r="SQ174" s="40"/>
      <c r="SR174" s="40"/>
      <c r="SS174" s="40"/>
      <c r="ST174" s="40"/>
      <c r="SU174" s="40"/>
      <c r="SV174" s="71" t="str">
        <f>'Site 47'!$J$172</f>
        <v>Section Incomplete</v>
      </c>
      <c r="SW174" s="40"/>
      <c r="SX174" s="72"/>
      <c r="SY174" s="73"/>
      <c r="SZ174" s="70" t="str">
        <f>$C$174</f>
        <v>4. Budget</v>
      </c>
      <c r="TA174" s="40"/>
      <c r="TB174" s="40"/>
      <c r="TC174" s="40"/>
      <c r="TD174" s="40"/>
      <c r="TE174" s="40"/>
      <c r="TF174" s="40"/>
      <c r="TG174" s="71" t="str">
        <f>'Site 48'!$J$172</f>
        <v>Section Incomplete</v>
      </c>
      <c r="TH174" s="40"/>
      <c r="TI174" s="72"/>
      <c r="TJ174" s="73"/>
      <c r="TK174" s="70" t="str">
        <f>$C$174</f>
        <v>4. Budget</v>
      </c>
      <c r="TL174" s="40"/>
      <c r="TM174" s="40"/>
      <c r="TN174" s="40"/>
      <c r="TO174" s="40"/>
      <c r="TP174" s="40"/>
      <c r="TQ174" s="40"/>
      <c r="TR174" s="71" t="str">
        <f>'Site 49'!$J$172</f>
        <v>Section Incomplete</v>
      </c>
      <c r="TS174" s="40"/>
      <c r="TT174" s="72"/>
      <c r="TU174" s="73"/>
      <c r="TV174" s="70" t="str">
        <f>$C$174</f>
        <v>4. Budget</v>
      </c>
      <c r="TW174" s="40"/>
      <c r="TX174" s="40"/>
      <c r="TY174" s="40"/>
      <c r="TZ174" s="40"/>
      <c r="UA174" s="40"/>
      <c r="UB174" s="40"/>
      <c r="UC174" s="71" t="str">
        <f>'Site 50'!$J$172</f>
        <v>Section Incomplete</v>
      </c>
      <c r="UD174" s="40"/>
      <c r="UE174" s="72"/>
    </row>
    <row r="175" spans="1:551" x14ac:dyDescent="0.25">
      <c r="A175" s="75"/>
      <c r="B175" s="73"/>
      <c r="C175" s="40"/>
      <c r="D175" s="40"/>
      <c r="E175" s="40"/>
      <c r="F175" s="40"/>
      <c r="G175" s="40"/>
      <c r="H175" s="40"/>
      <c r="I175" s="40"/>
      <c r="J175" s="40"/>
      <c r="K175" s="40"/>
      <c r="L175" s="72"/>
      <c r="M175" s="73"/>
      <c r="N175" s="40"/>
      <c r="O175" s="40"/>
      <c r="P175" s="40"/>
      <c r="Q175" s="40"/>
      <c r="R175" s="40"/>
      <c r="S175" s="40"/>
      <c r="T175" s="40"/>
      <c r="U175" s="40"/>
      <c r="V175" s="40"/>
      <c r="W175" s="72"/>
      <c r="X175" s="73"/>
      <c r="Y175" s="40"/>
      <c r="Z175" s="40"/>
      <c r="AA175" s="40"/>
      <c r="AB175" s="40"/>
      <c r="AC175" s="40"/>
      <c r="AD175" s="40"/>
      <c r="AE175" s="40"/>
      <c r="AF175" s="40"/>
      <c r="AG175" s="40"/>
      <c r="AH175" s="72"/>
      <c r="AI175" s="73"/>
      <c r="AJ175" s="40"/>
      <c r="AK175" s="40"/>
      <c r="AL175" s="40"/>
      <c r="AM175" s="40"/>
      <c r="AN175" s="40"/>
      <c r="AO175" s="40"/>
      <c r="AP175" s="40"/>
      <c r="AQ175" s="40"/>
      <c r="AR175" s="40"/>
      <c r="AS175" s="72"/>
      <c r="AT175" s="73"/>
      <c r="AU175" s="40"/>
      <c r="AV175" s="40"/>
      <c r="AW175" s="40"/>
      <c r="AX175" s="40"/>
      <c r="AY175" s="40"/>
      <c r="AZ175" s="40"/>
      <c r="BA175" s="40"/>
      <c r="BB175" s="40"/>
      <c r="BC175" s="40"/>
      <c r="BD175" s="72"/>
      <c r="BE175" s="73"/>
      <c r="BF175" s="40"/>
      <c r="BG175" s="40"/>
      <c r="BH175" s="40"/>
      <c r="BI175" s="40"/>
      <c r="BJ175" s="40"/>
      <c r="BK175" s="40"/>
      <c r="BL175" s="40"/>
      <c r="BM175" s="40"/>
      <c r="BN175" s="40"/>
      <c r="BO175" s="72"/>
      <c r="BP175" s="73"/>
      <c r="BQ175" s="40"/>
      <c r="BR175" s="40"/>
      <c r="BS175" s="40"/>
      <c r="BT175" s="40"/>
      <c r="BU175" s="40"/>
      <c r="BV175" s="40"/>
      <c r="BW175" s="40"/>
      <c r="BX175" s="40"/>
      <c r="BY175" s="40"/>
      <c r="BZ175" s="72"/>
      <c r="CA175" s="73"/>
      <c r="CB175" s="40"/>
      <c r="CC175" s="40"/>
      <c r="CD175" s="40"/>
      <c r="CE175" s="40"/>
      <c r="CF175" s="40"/>
      <c r="CG175" s="40"/>
      <c r="CH175" s="40"/>
      <c r="CI175" s="40"/>
      <c r="CJ175" s="40"/>
      <c r="CK175" s="72"/>
      <c r="CL175" s="73"/>
      <c r="CM175" s="40"/>
      <c r="CN175" s="40"/>
      <c r="CO175" s="40"/>
      <c r="CP175" s="40"/>
      <c r="CQ175" s="40"/>
      <c r="CR175" s="40"/>
      <c r="CS175" s="40"/>
      <c r="CT175" s="40"/>
      <c r="CU175" s="40"/>
      <c r="CV175" s="72"/>
      <c r="CW175" s="73"/>
      <c r="CX175" s="40"/>
      <c r="CY175" s="40"/>
      <c r="CZ175" s="40"/>
      <c r="DA175" s="40"/>
      <c r="DB175" s="40"/>
      <c r="DC175" s="40"/>
      <c r="DD175" s="40"/>
      <c r="DE175" s="40"/>
      <c r="DF175" s="40"/>
      <c r="DG175" s="72"/>
      <c r="DH175" s="73"/>
      <c r="DI175" s="40"/>
      <c r="DJ175" s="40"/>
      <c r="DK175" s="40"/>
      <c r="DL175" s="40"/>
      <c r="DM175" s="40"/>
      <c r="DN175" s="40"/>
      <c r="DO175" s="40"/>
      <c r="DP175" s="40"/>
      <c r="DQ175" s="40"/>
      <c r="DR175" s="72"/>
      <c r="DS175" s="73"/>
      <c r="DT175" s="40"/>
      <c r="DU175" s="40"/>
      <c r="DV175" s="40"/>
      <c r="DW175" s="40"/>
      <c r="DX175" s="40"/>
      <c r="DY175" s="40"/>
      <c r="DZ175" s="40"/>
      <c r="EA175" s="40"/>
      <c r="EB175" s="40"/>
      <c r="EC175" s="72"/>
      <c r="ED175" s="73"/>
      <c r="EE175" s="40"/>
      <c r="EF175" s="40"/>
      <c r="EG175" s="40"/>
      <c r="EH175" s="40"/>
      <c r="EI175" s="40"/>
      <c r="EJ175" s="40"/>
      <c r="EK175" s="40"/>
      <c r="EL175" s="40"/>
      <c r="EM175" s="40"/>
      <c r="EN175" s="72"/>
      <c r="EO175" s="73"/>
      <c r="EP175" s="40"/>
      <c r="EQ175" s="40"/>
      <c r="ER175" s="40"/>
      <c r="ES175" s="40"/>
      <c r="ET175" s="40"/>
      <c r="EU175" s="40"/>
      <c r="EV175" s="40"/>
      <c r="EW175" s="40"/>
      <c r="EX175" s="40"/>
      <c r="EY175" s="72"/>
      <c r="EZ175" s="73"/>
      <c r="FA175" s="40"/>
      <c r="FB175" s="40"/>
      <c r="FC175" s="40"/>
      <c r="FD175" s="40"/>
      <c r="FE175" s="40"/>
      <c r="FF175" s="40"/>
      <c r="FG175" s="40"/>
      <c r="FH175" s="40"/>
      <c r="FI175" s="40"/>
      <c r="FJ175" s="72"/>
      <c r="FK175" s="73"/>
      <c r="FL175" s="40"/>
      <c r="FM175" s="40"/>
      <c r="FN175" s="40"/>
      <c r="FO175" s="40"/>
      <c r="FP175" s="40"/>
      <c r="FQ175" s="40"/>
      <c r="FR175" s="40"/>
      <c r="FS175" s="40"/>
      <c r="FT175" s="40"/>
      <c r="FU175" s="72"/>
      <c r="FV175" s="73"/>
      <c r="FW175" s="40"/>
      <c r="FX175" s="40"/>
      <c r="FY175" s="40"/>
      <c r="FZ175" s="40"/>
      <c r="GA175" s="40"/>
      <c r="GB175" s="40"/>
      <c r="GC175" s="40"/>
      <c r="GD175" s="40"/>
      <c r="GE175" s="40"/>
      <c r="GF175" s="72"/>
      <c r="GG175" s="73"/>
      <c r="GH175" s="40"/>
      <c r="GI175" s="40"/>
      <c r="GJ175" s="40"/>
      <c r="GK175" s="40"/>
      <c r="GL175" s="40"/>
      <c r="GM175" s="40"/>
      <c r="GN175" s="40"/>
      <c r="GO175" s="40"/>
      <c r="GP175" s="40"/>
      <c r="GQ175" s="72"/>
      <c r="GR175" s="73"/>
      <c r="GS175" s="40"/>
      <c r="GT175" s="40"/>
      <c r="GU175" s="40"/>
      <c r="GV175" s="40"/>
      <c r="GW175" s="40"/>
      <c r="GX175" s="40"/>
      <c r="GY175" s="40"/>
      <c r="GZ175" s="40"/>
      <c r="HA175" s="40"/>
      <c r="HB175" s="72"/>
      <c r="HC175" s="73"/>
      <c r="HD175" s="40"/>
      <c r="HE175" s="40"/>
      <c r="HF175" s="40"/>
      <c r="HG175" s="40"/>
      <c r="HH175" s="40"/>
      <c r="HI175" s="40"/>
      <c r="HJ175" s="40"/>
      <c r="HK175" s="40"/>
      <c r="HL175" s="40"/>
      <c r="HM175" s="72"/>
      <c r="HN175" s="73"/>
      <c r="HO175" s="40"/>
      <c r="HP175" s="40"/>
      <c r="HQ175" s="40"/>
      <c r="HR175" s="40"/>
      <c r="HS175" s="40"/>
      <c r="HT175" s="40"/>
      <c r="HU175" s="40"/>
      <c r="HV175" s="40"/>
      <c r="HW175" s="40"/>
      <c r="HX175" s="72"/>
      <c r="HY175" s="73"/>
      <c r="HZ175" s="40"/>
      <c r="IA175" s="40"/>
      <c r="IB175" s="40"/>
      <c r="IC175" s="40"/>
      <c r="ID175" s="40"/>
      <c r="IE175" s="40"/>
      <c r="IF175" s="40"/>
      <c r="IG175" s="40"/>
      <c r="IH175" s="40"/>
      <c r="II175" s="72"/>
      <c r="IJ175" s="73"/>
      <c r="IK175" s="40"/>
      <c r="IL175" s="40"/>
      <c r="IM175" s="40"/>
      <c r="IN175" s="40"/>
      <c r="IO175" s="40"/>
      <c r="IP175" s="40"/>
      <c r="IQ175" s="40"/>
      <c r="IR175" s="40"/>
      <c r="IS175" s="40"/>
      <c r="IT175" s="72"/>
      <c r="IU175" s="73"/>
      <c r="IV175" s="40"/>
      <c r="IW175" s="40"/>
      <c r="IX175" s="40"/>
      <c r="IY175" s="40"/>
      <c r="IZ175" s="40"/>
      <c r="JA175" s="40"/>
      <c r="JB175" s="40"/>
      <c r="JC175" s="40"/>
      <c r="JD175" s="40"/>
      <c r="JE175" s="72"/>
      <c r="JF175" s="73"/>
      <c r="JG175" s="40"/>
      <c r="JH175" s="40"/>
      <c r="JI175" s="40"/>
      <c r="JJ175" s="40"/>
      <c r="JK175" s="40"/>
      <c r="JL175" s="40"/>
      <c r="JM175" s="40"/>
      <c r="JN175" s="40"/>
      <c r="JO175" s="40"/>
      <c r="JP175" s="72"/>
      <c r="JQ175" s="73"/>
      <c r="JR175" s="40"/>
      <c r="JS175" s="40"/>
      <c r="JT175" s="40"/>
      <c r="JU175" s="40"/>
      <c r="JV175" s="40"/>
      <c r="JW175" s="40"/>
      <c r="JX175" s="40"/>
      <c r="JY175" s="40"/>
      <c r="JZ175" s="40"/>
      <c r="KA175" s="72"/>
      <c r="KB175" s="73"/>
      <c r="KC175" s="40"/>
      <c r="KD175" s="40"/>
      <c r="KE175" s="40"/>
      <c r="KF175" s="40"/>
      <c r="KG175" s="40"/>
      <c r="KH175" s="40"/>
      <c r="KI175" s="40"/>
      <c r="KJ175" s="40"/>
      <c r="KK175" s="40"/>
      <c r="KL175" s="72"/>
      <c r="KM175" s="73"/>
      <c r="KN175" s="40"/>
      <c r="KO175" s="40"/>
      <c r="KP175" s="40"/>
      <c r="KQ175" s="40"/>
      <c r="KR175" s="40"/>
      <c r="KS175" s="40"/>
      <c r="KT175" s="40"/>
      <c r="KU175" s="40"/>
      <c r="KV175" s="40"/>
      <c r="KW175" s="72"/>
      <c r="KX175" s="73"/>
      <c r="KY175" s="40"/>
      <c r="KZ175" s="40"/>
      <c r="LA175" s="40"/>
      <c r="LB175" s="40"/>
      <c r="LC175" s="40"/>
      <c r="LD175" s="40"/>
      <c r="LE175" s="40"/>
      <c r="LF175" s="40"/>
      <c r="LG175" s="40"/>
      <c r="LH175" s="72"/>
      <c r="LI175" s="73"/>
      <c r="LJ175" s="40"/>
      <c r="LK175" s="40"/>
      <c r="LL175" s="40"/>
      <c r="LM175" s="40"/>
      <c r="LN175" s="40"/>
      <c r="LO175" s="40"/>
      <c r="LP175" s="40"/>
      <c r="LQ175" s="40"/>
      <c r="LR175" s="40"/>
      <c r="LS175" s="72"/>
      <c r="LT175" s="73"/>
      <c r="LU175" s="40"/>
      <c r="LV175" s="40"/>
      <c r="LW175" s="40"/>
      <c r="LX175" s="40"/>
      <c r="LY175" s="40"/>
      <c r="LZ175" s="40"/>
      <c r="MA175" s="40"/>
      <c r="MB175" s="40"/>
      <c r="MC175" s="40"/>
      <c r="MD175" s="72"/>
      <c r="ME175" s="73"/>
      <c r="MF175" s="40"/>
      <c r="MG175" s="40"/>
      <c r="MH175" s="40"/>
      <c r="MI175" s="40"/>
      <c r="MJ175" s="40"/>
      <c r="MK175" s="40"/>
      <c r="ML175" s="40"/>
      <c r="MM175" s="40"/>
      <c r="MN175" s="40"/>
      <c r="MO175" s="72"/>
      <c r="MP175" s="73"/>
      <c r="MQ175" s="40"/>
      <c r="MR175" s="40"/>
      <c r="MS175" s="40"/>
      <c r="MT175" s="40"/>
      <c r="MU175" s="40"/>
      <c r="MV175" s="40"/>
      <c r="MW175" s="40"/>
      <c r="MX175" s="40"/>
      <c r="MY175" s="40"/>
      <c r="MZ175" s="72"/>
      <c r="NA175" s="73"/>
      <c r="NB175" s="40"/>
      <c r="NC175" s="40"/>
      <c r="ND175" s="40"/>
      <c r="NE175" s="40"/>
      <c r="NF175" s="40"/>
      <c r="NG175" s="40"/>
      <c r="NH175" s="40"/>
      <c r="NI175" s="40"/>
      <c r="NJ175" s="40"/>
      <c r="NK175" s="72"/>
      <c r="NL175" s="73"/>
      <c r="NM175" s="40"/>
      <c r="NN175" s="40"/>
      <c r="NO175" s="40"/>
      <c r="NP175" s="40"/>
      <c r="NQ175" s="40"/>
      <c r="NR175" s="40"/>
      <c r="NS175" s="40"/>
      <c r="NT175" s="40"/>
      <c r="NU175" s="40"/>
      <c r="NV175" s="72"/>
      <c r="NW175" s="73"/>
      <c r="NX175" s="40"/>
      <c r="NY175" s="40"/>
      <c r="NZ175" s="40"/>
      <c r="OA175" s="40"/>
      <c r="OB175" s="40"/>
      <c r="OC175" s="40"/>
      <c r="OD175" s="40"/>
      <c r="OE175" s="40"/>
      <c r="OF175" s="40"/>
      <c r="OG175" s="72"/>
      <c r="OH175" s="73"/>
      <c r="OI175" s="40"/>
      <c r="OJ175" s="40"/>
      <c r="OK175" s="40"/>
      <c r="OL175" s="40"/>
      <c r="OM175" s="40"/>
      <c r="ON175" s="40"/>
      <c r="OO175" s="40"/>
      <c r="OP175" s="40"/>
      <c r="OQ175" s="40"/>
      <c r="OR175" s="72"/>
      <c r="OS175" s="73"/>
      <c r="OT175" s="40"/>
      <c r="OU175" s="40"/>
      <c r="OV175" s="40"/>
      <c r="OW175" s="40"/>
      <c r="OX175" s="40"/>
      <c r="OY175" s="40"/>
      <c r="OZ175" s="40"/>
      <c r="PA175" s="40"/>
      <c r="PB175" s="40"/>
      <c r="PC175" s="72"/>
      <c r="PD175" s="73"/>
      <c r="PE175" s="40"/>
      <c r="PF175" s="40"/>
      <c r="PG175" s="40"/>
      <c r="PH175" s="40"/>
      <c r="PI175" s="40"/>
      <c r="PJ175" s="40"/>
      <c r="PK175" s="40"/>
      <c r="PL175" s="40"/>
      <c r="PM175" s="40"/>
      <c r="PN175" s="72"/>
      <c r="PO175" s="73"/>
      <c r="PP175" s="40"/>
      <c r="PQ175" s="40"/>
      <c r="PR175" s="40"/>
      <c r="PS175" s="40"/>
      <c r="PT175" s="40"/>
      <c r="PU175" s="40"/>
      <c r="PV175" s="40"/>
      <c r="PW175" s="40"/>
      <c r="PX175" s="40"/>
      <c r="PY175" s="72"/>
      <c r="PZ175" s="73"/>
      <c r="QA175" s="40"/>
      <c r="QB175" s="40"/>
      <c r="QC175" s="40"/>
      <c r="QD175" s="40"/>
      <c r="QE175" s="40"/>
      <c r="QF175" s="40"/>
      <c r="QG175" s="40"/>
      <c r="QH175" s="40"/>
      <c r="QI175" s="40"/>
      <c r="QJ175" s="72"/>
      <c r="QK175" s="73"/>
      <c r="QL175" s="40"/>
      <c r="QM175" s="40"/>
      <c r="QN175" s="40"/>
      <c r="QO175" s="40"/>
      <c r="QP175" s="40"/>
      <c r="QQ175" s="40"/>
      <c r="QR175" s="40"/>
      <c r="QS175" s="40"/>
      <c r="QT175" s="40"/>
      <c r="QU175" s="72"/>
      <c r="QV175" s="73"/>
      <c r="QW175" s="40"/>
      <c r="QX175" s="40"/>
      <c r="QY175" s="40"/>
      <c r="QZ175" s="40"/>
      <c r="RA175" s="40"/>
      <c r="RB175" s="40"/>
      <c r="RC175" s="40"/>
      <c r="RD175" s="40"/>
      <c r="RE175" s="40"/>
      <c r="RF175" s="72"/>
      <c r="RG175" s="73"/>
      <c r="RH175" s="40"/>
      <c r="RI175" s="40"/>
      <c r="RJ175" s="40"/>
      <c r="RK175" s="40"/>
      <c r="RL175" s="40"/>
      <c r="RM175" s="40"/>
      <c r="RN175" s="40"/>
      <c r="RO175" s="40"/>
      <c r="RP175" s="40"/>
      <c r="RQ175" s="72"/>
      <c r="RR175" s="73"/>
      <c r="RS175" s="40"/>
      <c r="RT175" s="40"/>
      <c r="RU175" s="40"/>
      <c r="RV175" s="40"/>
      <c r="RW175" s="40"/>
      <c r="RX175" s="40"/>
      <c r="RY175" s="40"/>
      <c r="RZ175" s="40"/>
      <c r="SA175" s="40"/>
      <c r="SB175" s="72"/>
      <c r="SC175" s="73"/>
      <c r="SD175" s="40"/>
      <c r="SE175" s="40"/>
      <c r="SF175" s="40"/>
      <c r="SG175" s="40"/>
      <c r="SH175" s="40"/>
      <c r="SI175" s="40"/>
      <c r="SJ175" s="40"/>
      <c r="SK175" s="40"/>
      <c r="SL175" s="40"/>
      <c r="SM175" s="72"/>
      <c r="SN175" s="73"/>
      <c r="SO175" s="40"/>
      <c r="SP175" s="40"/>
      <c r="SQ175" s="40"/>
      <c r="SR175" s="40"/>
      <c r="SS175" s="40"/>
      <c r="ST175" s="40"/>
      <c r="SU175" s="40"/>
      <c r="SV175" s="40"/>
      <c r="SW175" s="40"/>
      <c r="SX175" s="72"/>
      <c r="SY175" s="73"/>
      <c r="SZ175" s="40"/>
      <c r="TA175" s="40"/>
      <c r="TB175" s="40"/>
      <c r="TC175" s="40"/>
      <c r="TD175" s="40"/>
      <c r="TE175" s="40"/>
      <c r="TF175" s="40"/>
      <c r="TG175" s="40"/>
      <c r="TH175" s="40"/>
      <c r="TI175" s="72"/>
      <c r="TJ175" s="73"/>
      <c r="TK175" s="40"/>
      <c r="TL175" s="40"/>
      <c r="TM175" s="40"/>
      <c r="TN175" s="40"/>
      <c r="TO175" s="40"/>
      <c r="TP175" s="40"/>
      <c r="TQ175" s="40"/>
      <c r="TR175" s="40"/>
      <c r="TS175" s="40"/>
      <c r="TT175" s="72"/>
      <c r="TU175" s="73"/>
      <c r="TV175" s="40"/>
      <c r="TW175" s="40"/>
      <c r="TX175" s="40"/>
      <c r="TY175" s="40"/>
      <c r="TZ175" s="40"/>
      <c r="UA175" s="40"/>
      <c r="UB175" s="40"/>
      <c r="UC175" s="40"/>
      <c r="UD175" s="40"/>
      <c r="UE175" s="72"/>
    </row>
    <row r="176" spans="1:551" x14ac:dyDescent="0.25">
      <c r="A176" s="75"/>
      <c r="B176" s="73"/>
      <c r="C176" s="171" t="str">
        <f>'Site 1'!C174:K174</f>
        <v>First Year of Implementation (Projected)</v>
      </c>
      <c r="D176" s="172"/>
      <c r="E176" s="172"/>
      <c r="F176" s="172"/>
      <c r="G176" s="172"/>
      <c r="H176" s="172"/>
      <c r="I176" s="172"/>
      <c r="J176" s="172"/>
      <c r="K176" s="173"/>
      <c r="L176" s="72"/>
      <c r="M176" s="73"/>
      <c r="N176" s="171" t="str">
        <f>$C$176</f>
        <v>First Year of Implementation (Projected)</v>
      </c>
      <c r="O176" s="172"/>
      <c r="P176" s="172"/>
      <c r="Q176" s="172"/>
      <c r="R176" s="172"/>
      <c r="S176" s="172"/>
      <c r="T176" s="172"/>
      <c r="U176" s="172"/>
      <c r="V176" s="173"/>
      <c r="W176" s="72"/>
      <c r="X176" s="73"/>
      <c r="Y176" s="171" t="str">
        <f>$C$176</f>
        <v>First Year of Implementation (Projected)</v>
      </c>
      <c r="Z176" s="172"/>
      <c r="AA176" s="172"/>
      <c r="AB176" s="172"/>
      <c r="AC176" s="172"/>
      <c r="AD176" s="172"/>
      <c r="AE176" s="172"/>
      <c r="AF176" s="172"/>
      <c r="AG176" s="173"/>
      <c r="AH176" s="72"/>
      <c r="AI176" s="73"/>
      <c r="AJ176" s="171" t="str">
        <f>$C$176</f>
        <v>First Year of Implementation (Projected)</v>
      </c>
      <c r="AK176" s="172"/>
      <c r="AL176" s="172"/>
      <c r="AM176" s="172"/>
      <c r="AN176" s="172"/>
      <c r="AO176" s="172"/>
      <c r="AP176" s="172"/>
      <c r="AQ176" s="172"/>
      <c r="AR176" s="173"/>
      <c r="AS176" s="72"/>
      <c r="AT176" s="73"/>
      <c r="AU176" s="171" t="str">
        <f>$C$176</f>
        <v>First Year of Implementation (Projected)</v>
      </c>
      <c r="AV176" s="172"/>
      <c r="AW176" s="172"/>
      <c r="AX176" s="172"/>
      <c r="AY176" s="172"/>
      <c r="AZ176" s="172"/>
      <c r="BA176" s="172"/>
      <c r="BB176" s="172"/>
      <c r="BC176" s="173"/>
      <c r="BD176" s="72"/>
      <c r="BE176" s="73"/>
      <c r="BF176" s="171" t="str">
        <f>$C$176</f>
        <v>First Year of Implementation (Projected)</v>
      </c>
      <c r="BG176" s="172"/>
      <c r="BH176" s="172"/>
      <c r="BI176" s="172"/>
      <c r="BJ176" s="172"/>
      <c r="BK176" s="172"/>
      <c r="BL176" s="172"/>
      <c r="BM176" s="172"/>
      <c r="BN176" s="173"/>
      <c r="BO176" s="72"/>
      <c r="BP176" s="73"/>
      <c r="BQ176" s="171" t="str">
        <f>$C$176</f>
        <v>First Year of Implementation (Projected)</v>
      </c>
      <c r="BR176" s="172"/>
      <c r="BS176" s="172"/>
      <c r="BT176" s="172"/>
      <c r="BU176" s="172"/>
      <c r="BV176" s="172"/>
      <c r="BW176" s="172"/>
      <c r="BX176" s="172"/>
      <c r="BY176" s="173"/>
      <c r="BZ176" s="72"/>
      <c r="CA176" s="73"/>
      <c r="CB176" s="171" t="str">
        <f>$C$176</f>
        <v>First Year of Implementation (Projected)</v>
      </c>
      <c r="CC176" s="172"/>
      <c r="CD176" s="172"/>
      <c r="CE176" s="172"/>
      <c r="CF176" s="172"/>
      <c r="CG176" s="172"/>
      <c r="CH176" s="172"/>
      <c r="CI176" s="172"/>
      <c r="CJ176" s="173"/>
      <c r="CK176" s="72"/>
      <c r="CL176" s="73"/>
      <c r="CM176" s="171" t="str">
        <f>$C$176</f>
        <v>First Year of Implementation (Projected)</v>
      </c>
      <c r="CN176" s="172"/>
      <c r="CO176" s="172"/>
      <c r="CP176" s="172"/>
      <c r="CQ176" s="172"/>
      <c r="CR176" s="172"/>
      <c r="CS176" s="172"/>
      <c r="CT176" s="172"/>
      <c r="CU176" s="173"/>
      <c r="CV176" s="72"/>
      <c r="CW176" s="73"/>
      <c r="CX176" s="171" t="str">
        <f>$C$176</f>
        <v>First Year of Implementation (Projected)</v>
      </c>
      <c r="CY176" s="172"/>
      <c r="CZ176" s="172"/>
      <c r="DA176" s="172"/>
      <c r="DB176" s="172"/>
      <c r="DC176" s="172"/>
      <c r="DD176" s="172"/>
      <c r="DE176" s="172"/>
      <c r="DF176" s="173"/>
      <c r="DG176" s="72"/>
      <c r="DH176" s="73"/>
      <c r="DI176" s="171" t="str">
        <f>$C$176</f>
        <v>First Year of Implementation (Projected)</v>
      </c>
      <c r="DJ176" s="172"/>
      <c r="DK176" s="172"/>
      <c r="DL176" s="172"/>
      <c r="DM176" s="172"/>
      <c r="DN176" s="172"/>
      <c r="DO176" s="172"/>
      <c r="DP176" s="172"/>
      <c r="DQ176" s="173"/>
      <c r="DR176" s="72"/>
      <c r="DS176" s="73"/>
      <c r="DT176" s="171" t="str">
        <f>$C$176</f>
        <v>First Year of Implementation (Projected)</v>
      </c>
      <c r="DU176" s="172"/>
      <c r="DV176" s="172"/>
      <c r="DW176" s="172"/>
      <c r="DX176" s="172"/>
      <c r="DY176" s="172"/>
      <c r="DZ176" s="172"/>
      <c r="EA176" s="172"/>
      <c r="EB176" s="173"/>
      <c r="EC176" s="72"/>
      <c r="ED176" s="73"/>
      <c r="EE176" s="171" t="str">
        <f>$C$176</f>
        <v>First Year of Implementation (Projected)</v>
      </c>
      <c r="EF176" s="172"/>
      <c r="EG176" s="172"/>
      <c r="EH176" s="172"/>
      <c r="EI176" s="172"/>
      <c r="EJ176" s="172"/>
      <c r="EK176" s="172"/>
      <c r="EL176" s="172"/>
      <c r="EM176" s="173"/>
      <c r="EN176" s="72"/>
      <c r="EO176" s="73"/>
      <c r="EP176" s="171" t="str">
        <f>$C$176</f>
        <v>First Year of Implementation (Projected)</v>
      </c>
      <c r="EQ176" s="172"/>
      <c r="ER176" s="172"/>
      <c r="ES176" s="172"/>
      <c r="ET176" s="172"/>
      <c r="EU176" s="172"/>
      <c r="EV176" s="172"/>
      <c r="EW176" s="172"/>
      <c r="EX176" s="173"/>
      <c r="EY176" s="72"/>
      <c r="EZ176" s="73"/>
      <c r="FA176" s="171" t="str">
        <f>$C$176</f>
        <v>First Year of Implementation (Projected)</v>
      </c>
      <c r="FB176" s="172"/>
      <c r="FC176" s="172"/>
      <c r="FD176" s="172"/>
      <c r="FE176" s="172"/>
      <c r="FF176" s="172"/>
      <c r="FG176" s="172"/>
      <c r="FH176" s="172"/>
      <c r="FI176" s="173"/>
      <c r="FJ176" s="72"/>
      <c r="FK176" s="73"/>
      <c r="FL176" s="171" t="str">
        <f>$C$176</f>
        <v>First Year of Implementation (Projected)</v>
      </c>
      <c r="FM176" s="172"/>
      <c r="FN176" s="172"/>
      <c r="FO176" s="172"/>
      <c r="FP176" s="172"/>
      <c r="FQ176" s="172"/>
      <c r="FR176" s="172"/>
      <c r="FS176" s="172"/>
      <c r="FT176" s="173"/>
      <c r="FU176" s="72"/>
      <c r="FV176" s="73"/>
      <c r="FW176" s="171" t="str">
        <f>$C$176</f>
        <v>First Year of Implementation (Projected)</v>
      </c>
      <c r="FX176" s="172"/>
      <c r="FY176" s="172"/>
      <c r="FZ176" s="172"/>
      <c r="GA176" s="172"/>
      <c r="GB176" s="172"/>
      <c r="GC176" s="172"/>
      <c r="GD176" s="172"/>
      <c r="GE176" s="173"/>
      <c r="GF176" s="72"/>
      <c r="GG176" s="73"/>
      <c r="GH176" s="171" t="str">
        <f>$C$176</f>
        <v>First Year of Implementation (Projected)</v>
      </c>
      <c r="GI176" s="172"/>
      <c r="GJ176" s="172"/>
      <c r="GK176" s="172"/>
      <c r="GL176" s="172"/>
      <c r="GM176" s="172"/>
      <c r="GN176" s="172"/>
      <c r="GO176" s="172"/>
      <c r="GP176" s="173"/>
      <c r="GQ176" s="72"/>
      <c r="GR176" s="73"/>
      <c r="GS176" s="171" t="str">
        <f>$C$176</f>
        <v>First Year of Implementation (Projected)</v>
      </c>
      <c r="GT176" s="172"/>
      <c r="GU176" s="172"/>
      <c r="GV176" s="172"/>
      <c r="GW176" s="172"/>
      <c r="GX176" s="172"/>
      <c r="GY176" s="172"/>
      <c r="GZ176" s="172"/>
      <c r="HA176" s="173"/>
      <c r="HB176" s="72"/>
      <c r="HC176" s="73"/>
      <c r="HD176" s="171" t="str">
        <f>$C$176</f>
        <v>First Year of Implementation (Projected)</v>
      </c>
      <c r="HE176" s="172"/>
      <c r="HF176" s="172"/>
      <c r="HG176" s="172"/>
      <c r="HH176" s="172"/>
      <c r="HI176" s="172"/>
      <c r="HJ176" s="172"/>
      <c r="HK176" s="172"/>
      <c r="HL176" s="173"/>
      <c r="HM176" s="72"/>
      <c r="HN176" s="73"/>
      <c r="HO176" s="171" t="str">
        <f>$C$176</f>
        <v>First Year of Implementation (Projected)</v>
      </c>
      <c r="HP176" s="172"/>
      <c r="HQ176" s="172"/>
      <c r="HR176" s="172"/>
      <c r="HS176" s="172"/>
      <c r="HT176" s="172"/>
      <c r="HU176" s="172"/>
      <c r="HV176" s="172"/>
      <c r="HW176" s="173"/>
      <c r="HX176" s="72"/>
      <c r="HY176" s="73"/>
      <c r="HZ176" s="171" t="str">
        <f>$C$176</f>
        <v>First Year of Implementation (Projected)</v>
      </c>
      <c r="IA176" s="172"/>
      <c r="IB176" s="172"/>
      <c r="IC176" s="172"/>
      <c r="ID176" s="172"/>
      <c r="IE176" s="172"/>
      <c r="IF176" s="172"/>
      <c r="IG176" s="172"/>
      <c r="IH176" s="173"/>
      <c r="II176" s="72"/>
      <c r="IJ176" s="73"/>
      <c r="IK176" s="171" t="str">
        <f>$C$176</f>
        <v>First Year of Implementation (Projected)</v>
      </c>
      <c r="IL176" s="172"/>
      <c r="IM176" s="172"/>
      <c r="IN176" s="172"/>
      <c r="IO176" s="172"/>
      <c r="IP176" s="172"/>
      <c r="IQ176" s="172"/>
      <c r="IR176" s="172"/>
      <c r="IS176" s="173"/>
      <c r="IT176" s="72"/>
      <c r="IU176" s="73"/>
      <c r="IV176" s="171" t="str">
        <f>$C$176</f>
        <v>First Year of Implementation (Projected)</v>
      </c>
      <c r="IW176" s="172"/>
      <c r="IX176" s="172"/>
      <c r="IY176" s="172"/>
      <c r="IZ176" s="172"/>
      <c r="JA176" s="172"/>
      <c r="JB176" s="172"/>
      <c r="JC176" s="172"/>
      <c r="JD176" s="173"/>
      <c r="JE176" s="72"/>
      <c r="JF176" s="73"/>
      <c r="JG176" s="171" t="str">
        <f>$C$176</f>
        <v>First Year of Implementation (Projected)</v>
      </c>
      <c r="JH176" s="172"/>
      <c r="JI176" s="172"/>
      <c r="JJ176" s="172"/>
      <c r="JK176" s="172"/>
      <c r="JL176" s="172"/>
      <c r="JM176" s="172"/>
      <c r="JN176" s="172"/>
      <c r="JO176" s="173"/>
      <c r="JP176" s="72"/>
      <c r="JQ176" s="73"/>
      <c r="JR176" s="171" t="str">
        <f>$C$176</f>
        <v>First Year of Implementation (Projected)</v>
      </c>
      <c r="JS176" s="172"/>
      <c r="JT176" s="172"/>
      <c r="JU176" s="172"/>
      <c r="JV176" s="172"/>
      <c r="JW176" s="172"/>
      <c r="JX176" s="172"/>
      <c r="JY176" s="172"/>
      <c r="JZ176" s="173"/>
      <c r="KA176" s="72"/>
      <c r="KB176" s="73"/>
      <c r="KC176" s="171" t="str">
        <f>$C$176</f>
        <v>First Year of Implementation (Projected)</v>
      </c>
      <c r="KD176" s="172"/>
      <c r="KE176" s="172"/>
      <c r="KF176" s="172"/>
      <c r="KG176" s="172"/>
      <c r="KH176" s="172"/>
      <c r="KI176" s="172"/>
      <c r="KJ176" s="172"/>
      <c r="KK176" s="173"/>
      <c r="KL176" s="72"/>
      <c r="KM176" s="73"/>
      <c r="KN176" s="171" t="str">
        <f>$C$176</f>
        <v>First Year of Implementation (Projected)</v>
      </c>
      <c r="KO176" s="172"/>
      <c r="KP176" s="172"/>
      <c r="KQ176" s="172"/>
      <c r="KR176" s="172"/>
      <c r="KS176" s="172"/>
      <c r="KT176" s="172"/>
      <c r="KU176" s="172"/>
      <c r="KV176" s="173"/>
      <c r="KW176" s="72"/>
      <c r="KX176" s="73"/>
      <c r="KY176" s="171" t="str">
        <f>$C$176</f>
        <v>First Year of Implementation (Projected)</v>
      </c>
      <c r="KZ176" s="172"/>
      <c r="LA176" s="172"/>
      <c r="LB176" s="172"/>
      <c r="LC176" s="172"/>
      <c r="LD176" s="172"/>
      <c r="LE176" s="172"/>
      <c r="LF176" s="172"/>
      <c r="LG176" s="173"/>
      <c r="LH176" s="72"/>
      <c r="LI176" s="73"/>
      <c r="LJ176" s="171" t="str">
        <f>$C$176</f>
        <v>First Year of Implementation (Projected)</v>
      </c>
      <c r="LK176" s="172"/>
      <c r="LL176" s="172"/>
      <c r="LM176" s="172"/>
      <c r="LN176" s="172"/>
      <c r="LO176" s="172"/>
      <c r="LP176" s="172"/>
      <c r="LQ176" s="172"/>
      <c r="LR176" s="173"/>
      <c r="LS176" s="72"/>
      <c r="LT176" s="73"/>
      <c r="LU176" s="171" t="str">
        <f>$C$176</f>
        <v>First Year of Implementation (Projected)</v>
      </c>
      <c r="LV176" s="172"/>
      <c r="LW176" s="172"/>
      <c r="LX176" s="172"/>
      <c r="LY176" s="172"/>
      <c r="LZ176" s="172"/>
      <c r="MA176" s="172"/>
      <c r="MB176" s="172"/>
      <c r="MC176" s="173"/>
      <c r="MD176" s="72"/>
      <c r="ME176" s="73"/>
      <c r="MF176" s="171" t="str">
        <f>$C$176</f>
        <v>First Year of Implementation (Projected)</v>
      </c>
      <c r="MG176" s="172"/>
      <c r="MH176" s="172"/>
      <c r="MI176" s="172"/>
      <c r="MJ176" s="172"/>
      <c r="MK176" s="172"/>
      <c r="ML176" s="172"/>
      <c r="MM176" s="172"/>
      <c r="MN176" s="173"/>
      <c r="MO176" s="72"/>
      <c r="MP176" s="73"/>
      <c r="MQ176" s="171" t="str">
        <f>$C$176</f>
        <v>First Year of Implementation (Projected)</v>
      </c>
      <c r="MR176" s="172"/>
      <c r="MS176" s="172"/>
      <c r="MT176" s="172"/>
      <c r="MU176" s="172"/>
      <c r="MV176" s="172"/>
      <c r="MW176" s="172"/>
      <c r="MX176" s="172"/>
      <c r="MY176" s="173"/>
      <c r="MZ176" s="72"/>
      <c r="NA176" s="73"/>
      <c r="NB176" s="171" t="str">
        <f>$C$176</f>
        <v>First Year of Implementation (Projected)</v>
      </c>
      <c r="NC176" s="172"/>
      <c r="ND176" s="172"/>
      <c r="NE176" s="172"/>
      <c r="NF176" s="172"/>
      <c r="NG176" s="172"/>
      <c r="NH176" s="172"/>
      <c r="NI176" s="172"/>
      <c r="NJ176" s="173"/>
      <c r="NK176" s="72"/>
      <c r="NL176" s="73"/>
      <c r="NM176" s="171" t="str">
        <f>$C$176</f>
        <v>First Year of Implementation (Projected)</v>
      </c>
      <c r="NN176" s="172"/>
      <c r="NO176" s="172"/>
      <c r="NP176" s="172"/>
      <c r="NQ176" s="172"/>
      <c r="NR176" s="172"/>
      <c r="NS176" s="172"/>
      <c r="NT176" s="172"/>
      <c r="NU176" s="173"/>
      <c r="NV176" s="72"/>
      <c r="NW176" s="73"/>
      <c r="NX176" s="171" t="str">
        <f>$C$176</f>
        <v>First Year of Implementation (Projected)</v>
      </c>
      <c r="NY176" s="172"/>
      <c r="NZ176" s="172"/>
      <c r="OA176" s="172"/>
      <c r="OB176" s="172"/>
      <c r="OC176" s="172"/>
      <c r="OD176" s="172"/>
      <c r="OE176" s="172"/>
      <c r="OF176" s="173"/>
      <c r="OG176" s="72"/>
      <c r="OH176" s="73"/>
      <c r="OI176" s="171" t="str">
        <f>$C$176</f>
        <v>First Year of Implementation (Projected)</v>
      </c>
      <c r="OJ176" s="172"/>
      <c r="OK176" s="172"/>
      <c r="OL176" s="172"/>
      <c r="OM176" s="172"/>
      <c r="ON176" s="172"/>
      <c r="OO176" s="172"/>
      <c r="OP176" s="172"/>
      <c r="OQ176" s="173"/>
      <c r="OR176" s="72"/>
      <c r="OS176" s="73"/>
      <c r="OT176" s="171" t="str">
        <f>$C$176</f>
        <v>First Year of Implementation (Projected)</v>
      </c>
      <c r="OU176" s="172"/>
      <c r="OV176" s="172"/>
      <c r="OW176" s="172"/>
      <c r="OX176" s="172"/>
      <c r="OY176" s="172"/>
      <c r="OZ176" s="172"/>
      <c r="PA176" s="172"/>
      <c r="PB176" s="173"/>
      <c r="PC176" s="72"/>
      <c r="PD176" s="73"/>
      <c r="PE176" s="171" t="str">
        <f>$C$176</f>
        <v>First Year of Implementation (Projected)</v>
      </c>
      <c r="PF176" s="172"/>
      <c r="PG176" s="172"/>
      <c r="PH176" s="172"/>
      <c r="PI176" s="172"/>
      <c r="PJ176" s="172"/>
      <c r="PK176" s="172"/>
      <c r="PL176" s="172"/>
      <c r="PM176" s="173"/>
      <c r="PN176" s="72"/>
      <c r="PO176" s="73"/>
      <c r="PP176" s="171" t="str">
        <f>$C$176</f>
        <v>First Year of Implementation (Projected)</v>
      </c>
      <c r="PQ176" s="172"/>
      <c r="PR176" s="172"/>
      <c r="PS176" s="172"/>
      <c r="PT176" s="172"/>
      <c r="PU176" s="172"/>
      <c r="PV176" s="172"/>
      <c r="PW176" s="172"/>
      <c r="PX176" s="173"/>
      <c r="PY176" s="72"/>
      <c r="PZ176" s="73"/>
      <c r="QA176" s="171" t="str">
        <f>$C$176</f>
        <v>First Year of Implementation (Projected)</v>
      </c>
      <c r="QB176" s="172"/>
      <c r="QC176" s="172"/>
      <c r="QD176" s="172"/>
      <c r="QE176" s="172"/>
      <c r="QF176" s="172"/>
      <c r="QG176" s="172"/>
      <c r="QH176" s="172"/>
      <c r="QI176" s="173"/>
      <c r="QJ176" s="72"/>
      <c r="QK176" s="73"/>
      <c r="QL176" s="171" t="str">
        <f>$C$176</f>
        <v>First Year of Implementation (Projected)</v>
      </c>
      <c r="QM176" s="172"/>
      <c r="QN176" s="172"/>
      <c r="QO176" s="172"/>
      <c r="QP176" s="172"/>
      <c r="QQ176" s="172"/>
      <c r="QR176" s="172"/>
      <c r="QS176" s="172"/>
      <c r="QT176" s="173"/>
      <c r="QU176" s="72"/>
      <c r="QV176" s="73"/>
      <c r="QW176" s="171" t="str">
        <f>$C$176</f>
        <v>First Year of Implementation (Projected)</v>
      </c>
      <c r="QX176" s="172"/>
      <c r="QY176" s="172"/>
      <c r="QZ176" s="172"/>
      <c r="RA176" s="172"/>
      <c r="RB176" s="172"/>
      <c r="RC176" s="172"/>
      <c r="RD176" s="172"/>
      <c r="RE176" s="173"/>
      <c r="RF176" s="72"/>
      <c r="RG176" s="73"/>
      <c r="RH176" s="171" t="str">
        <f>$C$176</f>
        <v>First Year of Implementation (Projected)</v>
      </c>
      <c r="RI176" s="172"/>
      <c r="RJ176" s="172"/>
      <c r="RK176" s="172"/>
      <c r="RL176" s="172"/>
      <c r="RM176" s="172"/>
      <c r="RN176" s="172"/>
      <c r="RO176" s="172"/>
      <c r="RP176" s="173"/>
      <c r="RQ176" s="72"/>
      <c r="RR176" s="73"/>
      <c r="RS176" s="171" t="str">
        <f>$C$176</f>
        <v>First Year of Implementation (Projected)</v>
      </c>
      <c r="RT176" s="172"/>
      <c r="RU176" s="172"/>
      <c r="RV176" s="172"/>
      <c r="RW176" s="172"/>
      <c r="RX176" s="172"/>
      <c r="RY176" s="172"/>
      <c r="RZ176" s="172"/>
      <c r="SA176" s="173"/>
      <c r="SB176" s="72"/>
      <c r="SC176" s="73"/>
      <c r="SD176" s="171" t="str">
        <f>$C$176</f>
        <v>First Year of Implementation (Projected)</v>
      </c>
      <c r="SE176" s="172"/>
      <c r="SF176" s="172"/>
      <c r="SG176" s="172"/>
      <c r="SH176" s="172"/>
      <c r="SI176" s="172"/>
      <c r="SJ176" s="172"/>
      <c r="SK176" s="172"/>
      <c r="SL176" s="173"/>
      <c r="SM176" s="72"/>
      <c r="SN176" s="73"/>
      <c r="SO176" s="171" t="str">
        <f>$C$176</f>
        <v>First Year of Implementation (Projected)</v>
      </c>
      <c r="SP176" s="172"/>
      <c r="SQ176" s="172"/>
      <c r="SR176" s="172"/>
      <c r="SS176" s="172"/>
      <c r="ST176" s="172"/>
      <c r="SU176" s="172"/>
      <c r="SV176" s="172"/>
      <c r="SW176" s="173"/>
      <c r="SX176" s="72"/>
      <c r="SY176" s="73"/>
      <c r="SZ176" s="171" t="str">
        <f>$C$176</f>
        <v>First Year of Implementation (Projected)</v>
      </c>
      <c r="TA176" s="172"/>
      <c r="TB176" s="172"/>
      <c r="TC176" s="172"/>
      <c r="TD176" s="172"/>
      <c r="TE176" s="172"/>
      <c r="TF176" s="172"/>
      <c r="TG176" s="172"/>
      <c r="TH176" s="173"/>
      <c r="TI176" s="72"/>
      <c r="TJ176" s="73"/>
      <c r="TK176" s="171" t="str">
        <f>$C$176</f>
        <v>First Year of Implementation (Projected)</v>
      </c>
      <c r="TL176" s="172"/>
      <c r="TM176" s="172"/>
      <c r="TN176" s="172"/>
      <c r="TO176" s="172"/>
      <c r="TP176" s="172"/>
      <c r="TQ176" s="172"/>
      <c r="TR176" s="172"/>
      <c r="TS176" s="173"/>
      <c r="TT176" s="72"/>
      <c r="TU176" s="73"/>
      <c r="TV176" s="171" t="str">
        <f>$C$176</f>
        <v>First Year of Implementation (Projected)</v>
      </c>
      <c r="TW176" s="172"/>
      <c r="TX176" s="172"/>
      <c r="TY176" s="172"/>
      <c r="TZ176" s="172"/>
      <c r="UA176" s="172"/>
      <c r="UB176" s="172"/>
      <c r="UC176" s="172"/>
      <c r="UD176" s="173"/>
      <c r="UE176" s="72"/>
    </row>
    <row r="177" spans="1:551" ht="15" customHeight="1" x14ac:dyDescent="0.25">
      <c r="A177" s="75"/>
      <c r="B177" s="73"/>
      <c r="C177" s="174" t="str">
        <f>'Site 1'!C175</f>
        <v>Operating Expenses (Incremental)</v>
      </c>
      <c r="D177" s="174"/>
      <c r="E177" s="174"/>
      <c r="F177" s="176" t="str">
        <f>'Site 1'!F175</f>
        <v>Primary Care Services</v>
      </c>
      <c r="G177" s="176"/>
      <c r="H177" s="176" t="str">
        <f>'Site 1'!H175</f>
        <v>Mental Health Services</v>
      </c>
      <c r="I177" s="176"/>
      <c r="J177" s="176" t="str">
        <f>'Site 1'!J175</f>
        <v>Substance Use Disorder Services</v>
      </c>
      <c r="K177" s="176"/>
      <c r="L177" s="72"/>
      <c r="M177" s="73"/>
      <c r="N177" s="174" t="str">
        <f>$C$177</f>
        <v>Operating Expenses (Incremental)</v>
      </c>
      <c r="O177" s="174"/>
      <c r="P177" s="174"/>
      <c r="Q177" s="176" t="str">
        <f>$F$177</f>
        <v>Primary Care Services</v>
      </c>
      <c r="R177" s="176"/>
      <c r="S177" s="176" t="str">
        <f>$H$177</f>
        <v>Mental Health Services</v>
      </c>
      <c r="T177" s="176"/>
      <c r="U177" s="176" t="str">
        <f>$J$177</f>
        <v>Substance Use Disorder Services</v>
      </c>
      <c r="V177" s="176"/>
      <c r="W177" s="72"/>
      <c r="X177" s="73"/>
      <c r="Y177" s="174" t="str">
        <f>$C$177</f>
        <v>Operating Expenses (Incremental)</v>
      </c>
      <c r="Z177" s="174"/>
      <c r="AA177" s="174"/>
      <c r="AB177" s="176" t="str">
        <f>$F$177</f>
        <v>Primary Care Services</v>
      </c>
      <c r="AC177" s="176"/>
      <c r="AD177" s="176" t="str">
        <f>$H$177</f>
        <v>Mental Health Services</v>
      </c>
      <c r="AE177" s="176"/>
      <c r="AF177" s="176" t="str">
        <f>$J$177</f>
        <v>Substance Use Disorder Services</v>
      </c>
      <c r="AG177" s="176"/>
      <c r="AH177" s="72"/>
      <c r="AI177" s="73"/>
      <c r="AJ177" s="174" t="str">
        <f>$C$177</f>
        <v>Operating Expenses (Incremental)</v>
      </c>
      <c r="AK177" s="174"/>
      <c r="AL177" s="174"/>
      <c r="AM177" s="176" t="str">
        <f>$F$177</f>
        <v>Primary Care Services</v>
      </c>
      <c r="AN177" s="176"/>
      <c r="AO177" s="176" t="str">
        <f>$H$177</f>
        <v>Mental Health Services</v>
      </c>
      <c r="AP177" s="176"/>
      <c r="AQ177" s="176" t="str">
        <f>$J$177</f>
        <v>Substance Use Disorder Services</v>
      </c>
      <c r="AR177" s="176"/>
      <c r="AS177" s="72"/>
      <c r="AT177" s="73"/>
      <c r="AU177" s="174" t="str">
        <f>$C$177</f>
        <v>Operating Expenses (Incremental)</v>
      </c>
      <c r="AV177" s="174"/>
      <c r="AW177" s="174"/>
      <c r="AX177" s="176" t="str">
        <f>$F$177</f>
        <v>Primary Care Services</v>
      </c>
      <c r="AY177" s="176"/>
      <c r="AZ177" s="176" t="str">
        <f>$H$177</f>
        <v>Mental Health Services</v>
      </c>
      <c r="BA177" s="176"/>
      <c r="BB177" s="176" t="str">
        <f>$J$177</f>
        <v>Substance Use Disorder Services</v>
      </c>
      <c r="BC177" s="176"/>
      <c r="BD177" s="72"/>
      <c r="BE177" s="73"/>
      <c r="BF177" s="174" t="str">
        <f>$C$177</f>
        <v>Operating Expenses (Incremental)</v>
      </c>
      <c r="BG177" s="174"/>
      <c r="BH177" s="174"/>
      <c r="BI177" s="176" t="str">
        <f>$F$177</f>
        <v>Primary Care Services</v>
      </c>
      <c r="BJ177" s="176"/>
      <c r="BK177" s="176" t="str">
        <f>$H$177</f>
        <v>Mental Health Services</v>
      </c>
      <c r="BL177" s="176"/>
      <c r="BM177" s="176" t="str">
        <f>$J$177</f>
        <v>Substance Use Disorder Services</v>
      </c>
      <c r="BN177" s="176"/>
      <c r="BO177" s="72"/>
      <c r="BP177" s="73"/>
      <c r="BQ177" s="174" t="str">
        <f>$C$177</f>
        <v>Operating Expenses (Incremental)</v>
      </c>
      <c r="BR177" s="174"/>
      <c r="BS177" s="174"/>
      <c r="BT177" s="176" t="str">
        <f>$F$177</f>
        <v>Primary Care Services</v>
      </c>
      <c r="BU177" s="176"/>
      <c r="BV177" s="176" t="str">
        <f>$H$177</f>
        <v>Mental Health Services</v>
      </c>
      <c r="BW177" s="176"/>
      <c r="BX177" s="176" t="str">
        <f>$J$177</f>
        <v>Substance Use Disorder Services</v>
      </c>
      <c r="BY177" s="176"/>
      <c r="BZ177" s="72"/>
      <c r="CA177" s="73"/>
      <c r="CB177" s="174" t="str">
        <f>$C$177</f>
        <v>Operating Expenses (Incremental)</v>
      </c>
      <c r="CC177" s="174"/>
      <c r="CD177" s="174"/>
      <c r="CE177" s="176" t="str">
        <f>$F$177</f>
        <v>Primary Care Services</v>
      </c>
      <c r="CF177" s="176"/>
      <c r="CG177" s="176" t="str">
        <f>$H$177</f>
        <v>Mental Health Services</v>
      </c>
      <c r="CH177" s="176"/>
      <c r="CI177" s="176" t="str">
        <f>$J$177</f>
        <v>Substance Use Disorder Services</v>
      </c>
      <c r="CJ177" s="176"/>
      <c r="CK177" s="72"/>
      <c r="CL177" s="73"/>
      <c r="CM177" s="174" t="str">
        <f>$C$177</f>
        <v>Operating Expenses (Incremental)</v>
      </c>
      <c r="CN177" s="174"/>
      <c r="CO177" s="174"/>
      <c r="CP177" s="176" t="str">
        <f>$F$177</f>
        <v>Primary Care Services</v>
      </c>
      <c r="CQ177" s="176"/>
      <c r="CR177" s="176" t="str">
        <f>$H$177</f>
        <v>Mental Health Services</v>
      </c>
      <c r="CS177" s="176"/>
      <c r="CT177" s="176" t="str">
        <f>$J$177</f>
        <v>Substance Use Disorder Services</v>
      </c>
      <c r="CU177" s="176"/>
      <c r="CV177" s="72"/>
      <c r="CW177" s="73"/>
      <c r="CX177" s="174" t="str">
        <f>$C$177</f>
        <v>Operating Expenses (Incremental)</v>
      </c>
      <c r="CY177" s="174"/>
      <c r="CZ177" s="174"/>
      <c r="DA177" s="176" t="str">
        <f>$F$177</f>
        <v>Primary Care Services</v>
      </c>
      <c r="DB177" s="176"/>
      <c r="DC177" s="176" t="str">
        <f>$H$177</f>
        <v>Mental Health Services</v>
      </c>
      <c r="DD177" s="176"/>
      <c r="DE177" s="176" t="str">
        <f>$J$177</f>
        <v>Substance Use Disorder Services</v>
      </c>
      <c r="DF177" s="176"/>
      <c r="DG177" s="72"/>
      <c r="DH177" s="73"/>
      <c r="DI177" s="174" t="str">
        <f>$C$177</f>
        <v>Operating Expenses (Incremental)</v>
      </c>
      <c r="DJ177" s="174"/>
      <c r="DK177" s="174"/>
      <c r="DL177" s="176" t="str">
        <f>$F$177</f>
        <v>Primary Care Services</v>
      </c>
      <c r="DM177" s="176"/>
      <c r="DN177" s="176" t="str">
        <f>$H$177</f>
        <v>Mental Health Services</v>
      </c>
      <c r="DO177" s="176"/>
      <c r="DP177" s="176" t="str">
        <f>$J$177</f>
        <v>Substance Use Disorder Services</v>
      </c>
      <c r="DQ177" s="176"/>
      <c r="DR177" s="72"/>
      <c r="DS177" s="73"/>
      <c r="DT177" s="174" t="str">
        <f>$C$177</f>
        <v>Operating Expenses (Incremental)</v>
      </c>
      <c r="DU177" s="174"/>
      <c r="DV177" s="174"/>
      <c r="DW177" s="176" t="str">
        <f>$F$177</f>
        <v>Primary Care Services</v>
      </c>
      <c r="DX177" s="176"/>
      <c r="DY177" s="176" t="str">
        <f>$H$177</f>
        <v>Mental Health Services</v>
      </c>
      <c r="DZ177" s="176"/>
      <c r="EA177" s="176" t="str">
        <f>$J$177</f>
        <v>Substance Use Disorder Services</v>
      </c>
      <c r="EB177" s="176"/>
      <c r="EC177" s="72"/>
      <c r="ED177" s="73"/>
      <c r="EE177" s="174" t="str">
        <f>$C$177</f>
        <v>Operating Expenses (Incremental)</v>
      </c>
      <c r="EF177" s="174"/>
      <c r="EG177" s="174"/>
      <c r="EH177" s="176" t="str">
        <f>$F$177</f>
        <v>Primary Care Services</v>
      </c>
      <c r="EI177" s="176"/>
      <c r="EJ177" s="176" t="str">
        <f>$H$177</f>
        <v>Mental Health Services</v>
      </c>
      <c r="EK177" s="176"/>
      <c r="EL177" s="176" t="str">
        <f>$J$177</f>
        <v>Substance Use Disorder Services</v>
      </c>
      <c r="EM177" s="176"/>
      <c r="EN177" s="72"/>
      <c r="EO177" s="73"/>
      <c r="EP177" s="174" t="str">
        <f>$C$177</f>
        <v>Operating Expenses (Incremental)</v>
      </c>
      <c r="EQ177" s="174"/>
      <c r="ER177" s="174"/>
      <c r="ES177" s="176" t="str">
        <f>$F$177</f>
        <v>Primary Care Services</v>
      </c>
      <c r="ET177" s="176"/>
      <c r="EU177" s="176" t="str">
        <f>$H$177</f>
        <v>Mental Health Services</v>
      </c>
      <c r="EV177" s="176"/>
      <c r="EW177" s="176" t="str">
        <f>$J$177</f>
        <v>Substance Use Disorder Services</v>
      </c>
      <c r="EX177" s="176"/>
      <c r="EY177" s="72"/>
      <c r="EZ177" s="73"/>
      <c r="FA177" s="174" t="str">
        <f>$C$177</f>
        <v>Operating Expenses (Incremental)</v>
      </c>
      <c r="FB177" s="174"/>
      <c r="FC177" s="174"/>
      <c r="FD177" s="176" t="str">
        <f>$F$177</f>
        <v>Primary Care Services</v>
      </c>
      <c r="FE177" s="176"/>
      <c r="FF177" s="176" t="str">
        <f>$H$177</f>
        <v>Mental Health Services</v>
      </c>
      <c r="FG177" s="176"/>
      <c r="FH177" s="176" t="str">
        <f>$J$177</f>
        <v>Substance Use Disorder Services</v>
      </c>
      <c r="FI177" s="176"/>
      <c r="FJ177" s="72"/>
      <c r="FK177" s="73"/>
      <c r="FL177" s="174" t="str">
        <f>$C$177</f>
        <v>Operating Expenses (Incremental)</v>
      </c>
      <c r="FM177" s="174"/>
      <c r="FN177" s="174"/>
      <c r="FO177" s="176" t="str">
        <f>$F$177</f>
        <v>Primary Care Services</v>
      </c>
      <c r="FP177" s="176"/>
      <c r="FQ177" s="176" t="str">
        <f>$H$177</f>
        <v>Mental Health Services</v>
      </c>
      <c r="FR177" s="176"/>
      <c r="FS177" s="176" t="str">
        <f>$J$177</f>
        <v>Substance Use Disorder Services</v>
      </c>
      <c r="FT177" s="176"/>
      <c r="FU177" s="72"/>
      <c r="FV177" s="73"/>
      <c r="FW177" s="174" t="str">
        <f>$C$177</f>
        <v>Operating Expenses (Incremental)</v>
      </c>
      <c r="FX177" s="174"/>
      <c r="FY177" s="174"/>
      <c r="FZ177" s="176" t="str">
        <f>$F$177</f>
        <v>Primary Care Services</v>
      </c>
      <c r="GA177" s="176"/>
      <c r="GB177" s="176" t="str">
        <f>$H$177</f>
        <v>Mental Health Services</v>
      </c>
      <c r="GC177" s="176"/>
      <c r="GD177" s="176" t="str">
        <f>$J$177</f>
        <v>Substance Use Disorder Services</v>
      </c>
      <c r="GE177" s="176"/>
      <c r="GF177" s="72"/>
      <c r="GG177" s="73"/>
      <c r="GH177" s="174" t="str">
        <f>$C$177</f>
        <v>Operating Expenses (Incremental)</v>
      </c>
      <c r="GI177" s="174"/>
      <c r="GJ177" s="174"/>
      <c r="GK177" s="176" t="str">
        <f>$F$177</f>
        <v>Primary Care Services</v>
      </c>
      <c r="GL177" s="176"/>
      <c r="GM177" s="176" t="str">
        <f>$H$177</f>
        <v>Mental Health Services</v>
      </c>
      <c r="GN177" s="176"/>
      <c r="GO177" s="176" t="str">
        <f>$J$177</f>
        <v>Substance Use Disorder Services</v>
      </c>
      <c r="GP177" s="176"/>
      <c r="GQ177" s="72"/>
      <c r="GR177" s="73"/>
      <c r="GS177" s="174" t="str">
        <f>$C$177</f>
        <v>Operating Expenses (Incremental)</v>
      </c>
      <c r="GT177" s="174"/>
      <c r="GU177" s="174"/>
      <c r="GV177" s="176" t="str">
        <f>$F$177</f>
        <v>Primary Care Services</v>
      </c>
      <c r="GW177" s="176"/>
      <c r="GX177" s="176" t="str">
        <f>$H$177</f>
        <v>Mental Health Services</v>
      </c>
      <c r="GY177" s="176"/>
      <c r="GZ177" s="176" t="str">
        <f>$J$177</f>
        <v>Substance Use Disorder Services</v>
      </c>
      <c r="HA177" s="176"/>
      <c r="HB177" s="72"/>
      <c r="HC177" s="73"/>
      <c r="HD177" s="174" t="str">
        <f>$C$177</f>
        <v>Operating Expenses (Incremental)</v>
      </c>
      <c r="HE177" s="174"/>
      <c r="HF177" s="174"/>
      <c r="HG177" s="176" t="str">
        <f>$F$177</f>
        <v>Primary Care Services</v>
      </c>
      <c r="HH177" s="176"/>
      <c r="HI177" s="176" t="str">
        <f>$H$177</f>
        <v>Mental Health Services</v>
      </c>
      <c r="HJ177" s="176"/>
      <c r="HK177" s="176" t="str">
        <f>$J$177</f>
        <v>Substance Use Disorder Services</v>
      </c>
      <c r="HL177" s="176"/>
      <c r="HM177" s="72"/>
      <c r="HN177" s="73"/>
      <c r="HO177" s="174" t="str">
        <f>$C$177</f>
        <v>Operating Expenses (Incremental)</v>
      </c>
      <c r="HP177" s="174"/>
      <c r="HQ177" s="174"/>
      <c r="HR177" s="176" t="str">
        <f>$F$177</f>
        <v>Primary Care Services</v>
      </c>
      <c r="HS177" s="176"/>
      <c r="HT177" s="176" t="str">
        <f>$H$177</f>
        <v>Mental Health Services</v>
      </c>
      <c r="HU177" s="176"/>
      <c r="HV177" s="176" t="str">
        <f>$J$177</f>
        <v>Substance Use Disorder Services</v>
      </c>
      <c r="HW177" s="176"/>
      <c r="HX177" s="72"/>
      <c r="HY177" s="73"/>
      <c r="HZ177" s="174" t="str">
        <f>$C$177</f>
        <v>Operating Expenses (Incremental)</v>
      </c>
      <c r="IA177" s="174"/>
      <c r="IB177" s="174"/>
      <c r="IC177" s="176" t="str">
        <f>$F$177</f>
        <v>Primary Care Services</v>
      </c>
      <c r="ID177" s="176"/>
      <c r="IE177" s="176" t="str">
        <f>$H$177</f>
        <v>Mental Health Services</v>
      </c>
      <c r="IF177" s="176"/>
      <c r="IG177" s="176" t="str">
        <f>$J$177</f>
        <v>Substance Use Disorder Services</v>
      </c>
      <c r="IH177" s="176"/>
      <c r="II177" s="72"/>
      <c r="IJ177" s="73"/>
      <c r="IK177" s="174" t="str">
        <f>$C$177</f>
        <v>Operating Expenses (Incremental)</v>
      </c>
      <c r="IL177" s="174"/>
      <c r="IM177" s="174"/>
      <c r="IN177" s="176" t="str">
        <f>$F$177</f>
        <v>Primary Care Services</v>
      </c>
      <c r="IO177" s="176"/>
      <c r="IP177" s="176" t="str">
        <f>$H$177</f>
        <v>Mental Health Services</v>
      </c>
      <c r="IQ177" s="176"/>
      <c r="IR177" s="176" t="str">
        <f>$J$177</f>
        <v>Substance Use Disorder Services</v>
      </c>
      <c r="IS177" s="176"/>
      <c r="IT177" s="72"/>
      <c r="IU177" s="73"/>
      <c r="IV177" s="174" t="str">
        <f>$C$177</f>
        <v>Operating Expenses (Incremental)</v>
      </c>
      <c r="IW177" s="174"/>
      <c r="IX177" s="174"/>
      <c r="IY177" s="176" t="str">
        <f>$F$177</f>
        <v>Primary Care Services</v>
      </c>
      <c r="IZ177" s="176"/>
      <c r="JA177" s="176" t="str">
        <f>$H$177</f>
        <v>Mental Health Services</v>
      </c>
      <c r="JB177" s="176"/>
      <c r="JC177" s="176" t="str">
        <f>$J$177</f>
        <v>Substance Use Disorder Services</v>
      </c>
      <c r="JD177" s="176"/>
      <c r="JE177" s="72"/>
      <c r="JF177" s="73"/>
      <c r="JG177" s="174" t="str">
        <f>$C$177</f>
        <v>Operating Expenses (Incremental)</v>
      </c>
      <c r="JH177" s="174"/>
      <c r="JI177" s="174"/>
      <c r="JJ177" s="176" t="str">
        <f>$F$177</f>
        <v>Primary Care Services</v>
      </c>
      <c r="JK177" s="176"/>
      <c r="JL177" s="176" t="str">
        <f>$H$177</f>
        <v>Mental Health Services</v>
      </c>
      <c r="JM177" s="176"/>
      <c r="JN177" s="176" t="str">
        <f>$J$177</f>
        <v>Substance Use Disorder Services</v>
      </c>
      <c r="JO177" s="176"/>
      <c r="JP177" s="72"/>
      <c r="JQ177" s="73"/>
      <c r="JR177" s="174" t="str">
        <f>$C$177</f>
        <v>Operating Expenses (Incremental)</v>
      </c>
      <c r="JS177" s="174"/>
      <c r="JT177" s="174"/>
      <c r="JU177" s="176" t="str">
        <f>$F$177</f>
        <v>Primary Care Services</v>
      </c>
      <c r="JV177" s="176"/>
      <c r="JW177" s="176" t="str">
        <f>$H$177</f>
        <v>Mental Health Services</v>
      </c>
      <c r="JX177" s="176"/>
      <c r="JY177" s="176" t="str">
        <f>$J$177</f>
        <v>Substance Use Disorder Services</v>
      </c>
      <c r="JZ177" s="176"/>
      <c r="KA177" s="72"/>
      <c r="KB177" s="73"/>
      <c r="KC177" s="174" t="str">
        <f>$C$177</f>
        <v>Operating Expenses (Incremental)</v>
      </c>
      <c r="KD177" s="174"/>
      <c r="KE177" s="174"/>
      <c r="KF177" s="176" t="str">
        <f>$F$177</f>
        <v>Primary Care Services</v>
      </c>
      <c r="KG177" s="176"/>
      <c r="KH177" s="176" t="str">
        <f>$H$177</f>
        <v>Mental Health Services</v>
      </c>
      <c r="KI177" s="176"/>
      <c r="KJ177" s="176" t="str">
        <f>$J$177</f>
        <v>Substance Use Disorder Services</v>
      </c>
      <c r="KK177" s="176"/>
      <c r="KL177" s="72"/>
      <c r="KM177" s="73"/>
      <c r="KN177" s="174" t="str">
        <f>$C$177</f>
        <v>Operating Expenses (Incremental)</v>
      </c>
      <c r="KO177" s="174"/>
      <c r="KP177" s="174"/>
      <c r="KQ177" s="176" t="str">
        <f>$F$177</f>
        <v>Primary Care Services</v>
      </c>
      <c r="KR177" s="176"/>
      <c r="KS177" s="176" t="str">
        <f>$H$177</f>
        <v>Mental Health Services</v>
      </c>
      <c r="KT177" s="176"/>
      <c r="KU177" s="176" t="str">
        <f>$J$177</f>
        <v>Substance Use Disorder Services</v>
      </c>
      <c r="KV177" s="176"/>
      <c r="KW177" s="72"/>
      <c r="KX177" s="73"/>
      <c r="KY177" s="174" t="str">
        <f>$C$177</f>
        <v>Operating Expenses (Incremental)</v>
      </c>
      <c r="KZ177" s="174"/>
      <c r="LA177" s="174"/>
      <c r="LB177" s="176" t="str">
        <f>$F$177</f>
        <v>Primary Care Services</v>
      </c>
      <c r="LC177" s="176"/>
      <c r="LD177" s="176" t="str">
        <f>$H$177</f>
        <v>Mental Health Services</v>
      </c>
      <c r="LE177" s="176"/>
      <c r="LF177" s="176" t="str">
        <f>$J$177</f>
        <v>Substance Use Disorder Services</v>
      </c>
      <c r="LG177" s="176"/>
      <c r="LH177" s="72"/>
      <c r="LI177" s="73"/>
      <c r="LJ177" s="174" t="str">
        <f>$C$177</f>
        <v>Operating Expenses (Incremental)</v>
      </c>
      <c r="LK177" s="174"/>
      <c r="LL177" s="174"/>
      <c r="LM177" s="176" t="str">
        <f>$F$177</f>
        <v>Primary Care Services</v>
      </c>
      <c r="LN177" s="176"/>
      <c r="LO177" s="176" t="str">
        <f>$H$177</f>
        <v>Mental Health Services</v>
      </c>
      <c r="LP177" s="176"/>
      <c r="LQ177" s="176" t="str">
        <f>$J$177</f>
        <v>Substance Use Disorder Services</v>
      </c>
      <c r="LR177" s="176"/>
      <c r="LS177" s="72"/>
      <c r="LT177" s="73"/>
      <c r="LU177" s="174" t="str">
        <f>$C$177</f>
        <v>Operating Expenses (Incremental)</v>
      </c>
      <c r="LV177" s="174"/>
      <c r="LW177" s="174"/>
      <c r="LX177" s="176" t="str">
        <f>$F$177</f>
        <v>Primary Care Services</v>
      </c>
      <c r="LY177" s="176"/>
      <c r="LZ177" s="176" t="str">
        <f>$H$177</f>
        <v>Mental Health Services</v>
      </c>
      <c r="MA177" s="176"/>
      <c r="MB177" s="176" t="str">
        <f>$J$177</f>
        <v>Substance Use Disorder Services</v>
      </c>
      <c r="MC177" s="176"/>
      <c r="MD177" s="72"/>
      <c r="ME177" s="73"/>
      <c r="MF177" s="174" t="str">
        <f>$C$177</f>
        <v>Operating Expenses (Incremental)</v>
      </c>
      <c r="MG177" s="174"/>
      <c r="MH177" s="174"/>
      <c r="MI177" s="176" t="str">
        <f>$F$177</f>
        <v>Primary Care Services</v>
      </c>
      <c r="MJ177" s="176"/>
      <c r="MK177" s="176" t="str">
        <f>$H$177</f>
        <v>Mental Health Services</v>
      </c>
      <c r="ML177" s="176"/>
      <c r="MM177" s="176" t="str">
        <f>$J$177</f>
        <v>Substance Use Disorder Services</v>
      </c>
      <c r="MN177" s="176"/>
      <c r="MO177" s="72"/>
      <c r="MP177" s="73"/>
      <c r="MQ177" s="174" t="str">
        <f>$C$177</f>
        <v>Operating Expenses (Incremental)</v>
      </c>
      <c r="MR177" s="174"/>
      <c r="MS177" s="174"/>
      <c r="MT177" s="176" t="str">
        <f>$F$177</f>
        <v>Primary Care Services</v>
      </c>
      <c r="MU177" s="176"/>
      <c r="MV177" s="176" t="str">
        <f>$H$177</f>
        <v>Mental Health Services</v>
      </c>
      <c r="MW177" s="176"/>
      <c r="MX177" s="176" t="str">
        <f>$J$177</f>
        <v>Substance Use Disorder Services</v>
      </c>
      <c r="MY177" s="176"/>
      <c r="MZ177" s="72"/>
      <c r="NA177" s="73"/>
      <c r="NB177" s="174" t="str">
        <f>$C$177</f>
        <v>Operating Expenses (Incremental)</v>
      </c>
      <c r="NC177" s="174"/>
      <c r="ND177" s="174"/>
      <c r="NE177" s="176" t="str">
        <f>$F$177</f>
        <v>Primary Care Services</v>
      </c>
      <c r="NF177" s="176"/>
      <c r="NG177" s="176" t="str">
        <f>$H$177</f>
        <v>Mental Health Services</v>
      </c>
      <c r="NH177" s="176"/>
      <c r="NI177" s="176" t="str">
        <f>$J$177</f>
        <v>Substance Use Disorder Services</v>
      </c>
      <c r="NJ177" s="176"/>
      <c r="NK177" s="72"/>
      <c r="NL177" s="73"/>
      <c r="NM177" s="174" t="str">
        <f>$C$177</f>
        <v>Operating Expenses (Incremental)</v>
      </c>
      <c r="NN177" s="174"/>
      <c r="NO177" s="174"/>
      <c r="NP177" s="176" t="str">
        <f>$F$177</f>
        <v>Primary Care Services</v>
      </c>
      <c r="NQ177" s="176"/>
      <c r="NR177" s="176" t="str">
        <f>$H$177</f>
        <v>Mental Health Services</v>
      </c>
      <c r="NS177" s="176"/>
      <c r="NT177" s="176" t="str">
        <f>$J$177</f>
        <v>Substance Use Disorder Services</v>
      </c>
      <c r="NU177" s="176"/>
      <c r="NV177" s="72"/>
      <c r="NW177" s="73"/>
      <c r="NX177" s="174" t="str">
        <f>$C$177</f>
        <v>Operating Expenses (Incremental)</v>
      </c>
      <c r="NY177" s="174"/>
      <c r="NZ177" s="174"/>
      <c r="OA177" s="176" t="str">
        <f>$F$177</f>
        <v>Primary Care Services</v>
      </c>
      <c r="OB177" s="176"/>
      <c r="OC177" s="176" t="str">
        <f>$H$177</f>
        <v>Mental Health Services</v>
      </c>
      <c r="OD177" s="176"/>
      <c r="OE177" s="176" t="str">
        <f>$J$177</f>
        <v>Substance Use Disorder Services</v>
      </c>
      <c r="OF177" s="176"/>
      <c r="OG177" s="72"/>
      <c r="OH177" s="73"/>
      <c r="OI177" s="174" t="str">
        <f>$C$177</f>
        <v>Operating Expenses (Incremental)</v>
      </c>
      <c r="OJ177" s="174"/>
      <c r="OK177" s="174"/>
      <c r="OL177" s="176" t="str">
        <f>$F$177</f>
        <v>Primary Care Services</v>
      </c>
      <c r="OM177" s="176"/>
      <c r="ON177" s="176" t="str">
        <f>$H$177</f>
        <v>Mental Health Services</v>
      </c>
      <c r="OO177" s="176"/>
      <c r="OP177" s="176" t="str">
        <f>$J$177</f>
        <v>Substance Use Disorder Services</v>
      </c>
      <c r="OQ177" s="176"/>
      <c r="OR177" s="72"/>
      <c r="OS177" s="73"/>
      <c r="OT177" s="174" t="str">
        <f>$C$177</f>
        <v>Operating Expenses (Incremental)</v>
      </c>
      <c r="OU177" s="174"/>
      <c r="OV177" s="174"/>
      <c r="OW177" s="176" t="str">
        <f>$F$177</f>
        <v>Primary Care Services</v>
      </c>
      <c r="OX177" s="176"/>
      <c r="OY177" s="176" t="str">
        <f>$H$177</f>
        <v>Mental Health Services</v>
      </c>
      <c r="OZ177" s="176"/>
      <c r="PA177" s="176" t="str">
        <f>$J$177</f>
        <v>Substance Use Disorder Services</v>
      </c>
      <c r="PB177" s="176"/>
      <c r="PC177" s="72"/>
      <c r="PD177" s="73"/>
      <c r="PE177" s="174" t="str">
        <f>$C$177</f>
        <v>Operating Expenses (Incremental)</v>
      </c>
      <c r="PF177" s="174"/>
      <c r="PG177" s="174"/>
      <c r="PH177" s="176" t="str">
        <f>$F$177</f>
        <v>Primary Care Services</v>
      </c>
      <c r="PI177" s="176"/>
      <c r="PJ177" s="176" t="str">
        <f>$H$177</f>
        <v>Mental Health Services</v>
      </c>
      <c r="PK177" s="176"/>
      <c r="PL177" s="176" t="str">
        <f>$J$177</f>
        <v>Substance Use Disorder Services</v>
      </c>
      <c r="PM177" s="176"/>
      <c r="PN177" s="72"/>
      <c r="PO177" s="73"/>
      <c r="PP177" s="174" t="str">
        <f>$C$177</f>
        <v>Operating Expenses (Incremental)</v>
      </c>
      <c r="PQ177" s="174"/>
      <c r="PR177" s="174"/>
      <c r="PS177" s="176" t="str">
        <f>$F$177</f>
        <v>Primary Care Services</v>
      </c>
      <c r="PT177" s="176"/>
      <c r="PU177" s="176" t="str">
        <f>$H$177</f>
        <v>Mental Health Services</v>
      </c>
      <c r="PV177" s="176"/>
      <c r="PW177" s="176" t="str">
        <f>$J$177</f>
        <v>Substance Use Disorder Services</v>
      </c>
      <c r="PX177" s="176"/>
      <c r="PY177" s="72"/>
      <c r="PZ177" s="73"/>
      <c r="QA177" s="174" t="str">
        <f>$C$177</f>
        <v>Operating Expenses (Incremental)</v>
      </c>
      <c r="QB177" s="174"/>
      <c r="QC177" s="174"/>
      <c r="QD177" s="176" t="str">
        <f>$F$177</f>
        <v>Primary Care Services</v>
      </c>
      <c r="QE177" s="176"/>
      <c r="QF177" s="176" t="str">
        <f>$H$177</f>
        <v>Mental Health Services</v>
      </c>
      <c r="QG177" s="176"/>
      <c r="QH177" s="176" t="str">
        <f>$J$177</f>
        <v>Substance Use Disorder Services</v>
      </c>
      <c r="QI177" s="176"/>
      <c r="QJ177" s="72"/>
      <c r="QK177" s="73"/>
      <c r="QL177" s="174" t="str">
        <f>$C$177</f>
        <v>Operating Expenses (Incremental)</v>
      </c>
      <c r="QM177" s="174"/>
      <c r="QN177" s="174"/>
      <c r="QO177" s="176" t="str">
        <f>$F$177</f>
        <v>Primary Care Services</v>
      </c>
      <c r="QP177" s="176"/>
      <c r="QQ177" s="176" t="str">
        <f>$H$177</f>
        <v>Mental Health Services</v>
      </c>
      <c r="QR177" s="176"/>
      <c r="QS177" s="176" t="str">
        <f>$J$177</f>
        <v>Substance Use Disorder Services</v>
      </c>
      <c r="QT177" s="176"/>
      <c r="QU177" s="72"/>
      <c r="QV177" s="73"/>
      <c r="QW177" s="174" t="str">
        <f>$C$177</f>
        <v>Operating Expenses (Incremental)</v>
      </c>
      <c r="QX177" s="174"/>
      <c r="QY177" s="174"/>
      <c r="QZ177" s="176" t="str">
        <f>$F$177</f>
        <v>Primary Care Services</v>
      </c>
      <c r="RA177" s="176"/>
      <c r="RB177" s="176" t="str">
        <f>$H$177</f>
        <v>Mental Health Services</v>
      </c>
      <c r="RC177" s="176"/>
      <c r="RD177" s="176" t="str">
        <f>$J$177</f>
        <v>Substance Use Disorder Services</v>
      </c>
      <c r="RE177" s="176"/>
      <c r="RF177" s="72"/>
      <c r="RG177" s="73"/>
      <c r="RH177" s="174" t="str">
        <f>$C$177</f>
        <v>Operating Expenses (Incremental)</v>
      </c>
      <c r="RI177" s="174"/>
      <c r="RJ177" s="174"/>
      <c r="RK177" s="176" t="str">
        <f>$F$177</f>
        <v>Primary Care Services</v>
      </c>
      <c r="RL177" s="176"/>
      <c r="RM177" s="176" t="str">
        <f>$H$177</f>
        <v>Mental Health Services</v>
      </c>
      <c r="RN177" s="176"/>
      <c r="RO177" s="176" t="str">
        <f>$J$177</f>
        <v>Substance Use Disorder Services</v>
      </c>
      <c r="RP177" s="176"/>
      <c r="RQ177" s="72"/>
      <c r="RR177" s="73"/>
      <c r="RS177" s="174" t="str">
        <f>$C$177</f>
        <v>Operating Expenses (Incremental)</v>
      </c>
      <c r="RT177" s="174"/>
      <c r="RU177" s="174"/>
      <c r="RV177" s="176" t="str">
        <f>$F$177</f>
        <v>Primary Care Services</v>
      </c>
      <c r="RW177" s="176"/>
      <c r="RX177" s="176" t="str">
        <f>$H$177</f>
        <v>Mental Health Services</v>
      </c>
      <c r="RY177" s="176"/>
      <c r="RZ177" s="176" t="str">
        <f>$J$177</f>
        <v>Substance Use Disorder Services</v>
      </c>
      <c r="SA177" s="176"/>
      <c r="SB177" s="72"/>
      <c r="SC177" s="73"/>
      <c r="SD177" s="174" t="str">
        <f>$C$177</f>
        <v>Operating Expenses (Incremental)</v>
      </c>
      <c r="SE177" s="174"/>
      <c r="SF177" s="174"/>
      <c r="SG177" s="176" t="str">
        <f>$F$177</f>
        <v>Primary Care Services</v>
      </c>
      <c r="SH177" s="176"/>
      <c r="SI177" s="176" t="str">
        <f>$H$177</f>
        <v>Mental Health Services</v>
      </c>
      <c r="SJ177" s="176"/>
      <c r="SK177" s="176" t="str">
        <f>$J$177</f>
        <v>Substance Use Disorder Services</v>
      </c>
      <c r="SL177" s="176"/>
      <c r="SM177" s="72"/>
      <c r="SN177" s="73"/>
      <c r="SO177" s="174" t="str">
        <f>$C$177</f>
        <v>Operating Expenses (Incremental)</v>
      </c>
      <c r="SP177" s="174"/>
      <c r="SQ177" s="174"/>
      <c r="SR177" s="176" t="str">
        <f>$F$177</f>
        <v>Primary Care Services</v>
      </c>
      <c r="SS177" s="176"/>
      <c r="ST177" s="176" t="str">
        <f>$H$177</f>
        <v>Mental Health Services</v>
      </c>
      <c r="SU177" s="176"/>
      <c r="SV177" s="176" t="str">
        <f>$J$177</f>
        <v>Substance Use Disorder Services</v>
      </c>
      <c r="SW177" s="176"/>
      <c r="SX177" s="72"/>
      <c r="SY177" s="73"/>
      <c r="SZ177" s="174" t="str">
        <f>$C$177</f>
        <v>Operating Expenses (Incremental)</v>
      </c>
      <c r="TA177" s="174"/>
      <c r="TB177" s="174"/>
      <c r="TC177" s="176" t="str">
        <f>$F$177</f>
        <v>Primary Care Services</v>
      </c>
      <c r="TD177" s="176"/>
      <c r="TE177" s="176" t="str">
        <f>$H$177</f>
        <v>Mental Health Services</v>
      </c>
      <c r="TF177" s="176"/>
      <c r="TG177" s="176" t="str">
        <f>$J$177</f>
        <v>Substance Use Disorder Services</v>
      </c>
      <c r="TH177" s="176"/>
      <c r="TI177" s="72"/>
      <c r="TJ177" s="73"/>
      <c r="TK177" s="174" t="str">
        <f>$C$177</f>
        <v>Operating Expenses (Incremental)</v>
      </c>
      <c r="TL177" s="174"/>
      <c r="TM177" s="174"/>
      <c r="TN177" s="176" t="str">
        <f>$F$177</f>
        <v>Primary Care Services</v>
      </c>
      <c r="TO177" s="176"/>
      <c r="TP177" s="176" t="str">
        <f>$H$177</f>
        <v>Mental Health Services</v>
      </c>
      <c r="TQ177" s="176"/>
      <c r="TR177" s="176" t="str">
        <f>$J$177</f>
        <v>Substance Use Disorder Services</v>
      </c>
      <c r="TS177" s="176"/>
      <c r="TT177" s="72"/>
      <c r="TU177" s="73"/>
      <c r="TV177" s="174" t="str">
        <f>$C$177</f>
        <v>Operating Expenses (Incremental)</v>
      </c>
      <c r="TW177" s="174"/>
      <c r="TX177" s="174"/>
      <c r="TY177" s="176" t="str">
        <f>$F$177</f>
        <v>Primary Care Services</v>
      </c>
      <c r="TZ177" s="176"/>
      <c r="UA177" s="176" t="str">
        <f>$H$177</f>
        <v>Mental Health Services</v>
      </c>
      <c r="UB177" s="176"/>
      <c r="UC177" s="176" t="str">
        <f>$J$177</f>
        <v>Substance Use Disorder Services</v>
      </c>
      <c r="UD177" s="176"/>
      <c r="UE177" s="72"/>
    </row>
    <row r="178" spans="1:551" x14ac:dyDescent="0.25">
      <c r="A178" s="75"/>
      <c r="B178" s="73"/>
      <c r="C178" s="175"/>
      <c r="D178" s="175"/>
      <c r="E178" s="175"/>
      <c r="F178" s="177"/>
      <c r="G178" s="177"/>
      <c r="H178" s="177"/>
      <c r="I178" s="177"/>
      <c r="J178" s="177"/>
      <c r="K178" s="177"/>
      <c r="L178" s="72"/>
      <c r="M178" s="73"/>
      <c r="N178" s="175"/>
      <c r="O178" s="175"/>
      <c r="P178" s="175"/>
      <c r="Q178" s="177"/>
      <c r="R178" s="177"/>
      <c r="S178" s="177"/>
      <c r="T178" s="177"/>
      <c r="U178" s="177"/>
      <c r="V178" s="177"/>
      <c r="W178" s="72"/>
      <c r="X178" s="73"/>
      <c r="Y178" s="175"/>
      <c r="Z178" s="175"/>
      <c r="AA178" s="175"/>
      <c r="AB178" s="177"/>
      <c r="AC178" s="177"/>
      <c r="AD178" s="177"/>
      <c r="AE178" s="177"/>
      <c r="AF178" s="177"/>
      <c r="AG178" s="177"/>
      <c r="AH178" s="72"/>
      <c r="AI178" s="73"/>
      <c r="AJ178" s="175"/>
      <c r="AK178" s="175"/>
      <c r="AL178" s="175"/>
      <c r="AM178" s="177"/>
      <c r="AN178" s="177"/>
      <c r="AO178" s="177"/>
      <c r="AP178" s="177"/>
      <c r="AQ178" s="177"/>
      <c r="AR178" s="177"/>
      <c r="AS178" s="72"/>
      <c r="AT178" s="73"/>
      <c r="AU178" s="175"/>
      <c r="AV178" s="175"/>
      <c r="AW178" s="175"/>
      <c r="AX178" s="177"/>
      <c r="AY178" s="177"/>
      <c r="AZ178" s="177"/>
      <c r="BA178" s="177"/>
      <c r="BB178" s="177"/>
      <c r="BC178" s="177"/>
      <c r="BD178" s="72"/>
      <c r="BE178" s="73"/>
      <c r="BF178" s="175"/>
      <c r="BG178" s="175"/>
      <c r="BH178" s="175"/>
      <c r="BI178" s="177"/>
      <c r="BJ178" s="177"/>
      <c r="BK178" s="177"/>
      <c r="BL178" s="177"/>
      <c r="BM178" s="177"/>
      <c r="BN178" s="177"/>
      <c r="BO178" s="72"/>
      <c r="BP178" s="73"/>
      <c r="BQ178" s="175"/>
      <c r="BR178" s="175"/>
      <c r="BS178" s="175"/>
      <c r="BT178" s="177"/>
      <c r="BU178" s="177"/>
      <c r="BV178" s="177"/>
      <c r="BW178" s="177"/>
      <c r="BX178" s="177"/>
      <c r="BY178" s="177"/>
      <c r="BZ178" s="72"/>
      <c r="CA178" s="73"/>
      <c r="CB178" s="175"/>
      <c r="CC178" s="175"/>
      <c r="CD178" s="175"/>
      <c r="CE178" s="177"/>
      <c r="CF178" s="177"/>
      <c r="CG178" s="177"/>
      <c r="CH178" s="177"/>
      <c r="CI178" s="177"/>
      <c r="CJ178" s="177"/>
      <c r="CK178" s="72"/>
      <c r="CL178" s="73"/>
      <c r="CM178" s="175"/>
      <c r="CN178" s="175"/>
      <c r="CO178" s="175"/>
      <c r="CP178" s="177"/>
      <c r="CQ178" s="177"/>
      <c r="CR178" s="177"/>
      <c r="CS178" s="177"/>
      <c r="CT178" s="177"/>
      <c r="CU178" s="177"/>
      <c r="CV178" s="72"/>
      <c r="CW178" s="73"/>
      <c r="CX178" s="175"/>
      <c r="CY178" s="175"/>
      <c r="CZ178" s="175"/>
      <c r="DA178" s="177"/>
      <c r="DB178" s="177"/>
      <c r="DC178" s="177"/>
      <c r="DD178" s="177"/>
      <c r="DE178" s="177"/>
      <c r="DF178" s="177"/>
      <c r="DG178" s="72"/>
      <c r="DH178" s="73"/>
      <c r="DI178" s="175"/>
      <c r="DJ178" s="175"/>
      <c r="DK178" s="175"/>
      <c r="DL178" s="177"/>
      <c r="DM178" s="177"/>
      <c r="DN178" s="177"/>
      <c r="DO178" s="177"/>
      <c r="DP178" s="177"/>
      <c r="DQ178" s="177"/>
      <c r="DR178" s="72"/>
      <c r="DS178" s="73"/>
      <c r="DT178" s="175"/>
      <c r="DU178" s="175"/>
      <c r="DV178" s="175"/>
      <c r="DW178" s="177"/>
      <c r="DX178" s="177"/>
      <c r="DY178" s="177"/>
      <c r="DZ178" s="177"/>
      <c r="EA178" s="177"/>
      <c r="EB178" s="177"/>
      <c r="EC178" s="72"/>
      <c r="ED178" s="73"/>
      <c r="EE178" s="175"/>
      <c r="EF178" s="175"/>
      <c r="EG178" s="175"/>
      <c r="EH178" s="177"/>
      <c r="EI178" s="177"/>
      <c r="EJ178" s="177"/>
      <c r="EK178" s="177"/>
      <c r="EL178" s="177"/>
      <c r="EM178" s="177"/>
      <c r="EN178" s="72"/>
      <c r="EO178" s="73"/>
      <c r="EP178" s="175"/>
      <c r="EQ178" s="175"/>
      <c r="ER178" s="175"/>
      <c r="ES178" s="177"/>
      <c r="ET178" s="177"/>
      <c r="EU178" s="177"/>
      <c r="EV178" s="177"/>
      <c r="EW178" s="177"/>
      <c r="EX178" s="177"/>
      <c r="EY178" s="72"/>
      <c r="EZ178" s="73"/>
      <c r="FA178" s="175"/>
      <c r="FB178" s="175"/>
      <c r="FC178" s="175"/>
      <c r="FD178" s="177"/>
      <c r="FE178" s="177"/>
      <c r="FF178" s="177"/>
      <c r="FG178" s="177"/>
      <c r="FH178" s="177"/>
      <c r="FI178" s="177"/>
      <c r="FJ178" s="72"/>
      <c r="FK178" s="73"/>
      <c r="FL178" s="175"/>
      <c r="FM178" s="175"/>
      <c r="FN178" s="175"/>
      <c r="FO178" s="177"/>
      <c r="FP178" s="177"/>
      <c r="FQ178" s="177"/>
      <c r="FR178" s="177"/>
      <c r="FS178" s="177"/>
      <c r="FT178" s="177"/>
      <c r="FU178" s="72"/>
      <c r="FV178" s="73"/>
      <c r="FW178" s="175"/>
      <c r="FX178" s="175"/>
      <c r="FY178" s="175"/>
      <c r="FZ178" s="177"/>
      <c r="GA178" s="177"/>
      <c r="GB178" s="177"/>
      <c r="GC178" s="177"/>
      <c r="GD178" s="177"/>
      <c r="GE178" s="177"/>
      <c r="GF178" s="72"/>
      <c r="GG178" s="73"/>
      <c r="GH178" s="175"/>
      <c r="GI178" s="175"/>
      <c r="GJ178" s="175"/>
      <c r="GK178" s="177"/>
      <c r="GL178" s="177"/>
      <c r="GM178" s="177"/>
      <c r="GN178" s="177"/>
      <c r="GO178" s="177"/>
      <c r="GP178" s="177"/>
      <c r="GQ178" s="72"/>
      <c r="GR178" s="73"/>
      <c r="GS178" s="175"/>
      <c r="GT178" s="175"/>
      <c r="GU178" s="175"/>
      <c r="GV178" s="177"/>
      <c r="GW178" s="177"/>
      <c r="GX178" s="177"/>
      <c r="GY178" s="177"/>
      <c r="GZ178" s="177"/>
      <c r="HA178" s="177"/>
      <c r="HB178" s="72"/>
      <c r="HC178" s="73"/>
      <c r="HD178" s="175"/>
      <c r="HE178" s="175"/>
      <c r="HF178" s="175"/>
      <c r="HG178" s="177"/>
      <c r="HH178" s="177"/>
      <c r="HI178" s="177"/>
      <c r="HJ178" s="177"/>
      <c r="HK178" s="177"/>
      <c r="HL178" s="177"/>
      <c r="HM178" s="72"/>
      <c r="HN178" s="73"/>
      <c r="HO178" s="175"/>
      <c r="HP178" s="175"/>
      <c r="HQ178" s="175"/>
      <c r="HR178" s="177"/>
      <c r="HS178" s="177"/>
      <c r="HT178" s="177"/>
      <c r="HU178" s="177"/>
      <c r="HV178" s="177"/>
      <c r="HW178" s="177"/>
      <c r="HX178" s="72"/>
      <c r="HY178" s="73"/>
      <c r="HZ178" s="175"/>
      <c r="IA178" s="175"/>
      <c r="IB178" s="175"/>
      <c r="IC178" s="177"/>
      <c r="ID178" s="177"/>
      <c r="IE178" s="177"/>
      <c r="IF178" s="177"/>
      <c r="IG178" s="177"/>
      <c r="IH178" s="177"/>
      <c r="II178" s="72"/>
      <c r="IJ178" s="73"/>
      <c r="IK178" s="175"/>
      <c r="IL178" s="175"/>
      <c r="IM178" s="175"/>
      <c r="IN178" s="177"/>
      <c r="IO178" s="177"/>
      <c r="IP178" s="177"/>
      <c r="IQ178" s="177"/>
      <c r="IR178" s="177"/>
      <c r="IS178" s="177"/>
      <c r="IT178" s="72"/>
      <c r="IU178" s="73"/>
      <c r="IV178" s="175"/>
      <c r="IW178" s="175"/>
      <c r="IX178" s="175"/>
      <c r="IY178" s="177"/>
      <c r="IZ178" s="177"/>
      <c r="JA178" s="177"/>
      <c r="JB178" s="177"/>
      <c r="JC178" s="177"/>
      <c r="JD178" s="177"/>
      <c r="JE178" s="72"/>
      <c r="JF178" s="73"/>
      <c r="JG178" s="175"/>
      <c r="JH178" s="175"/>
      <c r="JI178" s="175"/>
      <c r="JJ178" s="177"/>
      <c r="JK178" s="177"/>
      <c r="JL178" s="177"/>
      <c r="JM178" s="177"/>
      <c r="JN178" s="177"/>
      <c r="JO178" s="177"/>
      <c r="JP178" s="72"/>
      <c r="JQ178" s="73"/>
      <c r="JR178" s="175"/>
      <c r="JS178" s="175"/>
      <c r="JT178" s="175"/>
      <c r="JU178" s="177"/>
      <c r="JV178" s="177"/>
      <c r="JW178" s="177"/>
      <c r="JX178" s="177"/>
      <c r="JY178" s="177"/>
      <c r="JZ178" s="177"/>
      <c r="KA178" s="72"/>
      <c r="KB178" s="73"/>
      <c r="KC178" s="175"/>
      <c r="KD178" s="175"/>
      <c r="KE178" s="175"/>
      <c r="KF178" s="177"/>
      <c r="KG178" s="177"/>
      <c r="KH178" s="177"/>
      <c r="KI178" s="177"/>
      <c r="KJ178" s="177"/>
      <c r="KK178" s="177"/>
      <c r="KL178" s="72"/>
      <c r="KM178" s="73"/>
      <c r="KN178" s="175"/>
      <c r="KO178" s="175"/>
      <c r="KP178" s="175"/>
      <c r="KQ178" s="177"/>
      <c r="KR178" s="177"/>
      <c r="KS178" s="177"/>
      <c r="KT178" s="177"/>
      <c r="KU178" s="177"/>
      <c r="KV178" s="177"/>
      <c r="KW178" s="72"/>
      <c r="KX178" s="73"/>
      <c r="KY178" s="175"/>
      <c r="KZ178" s="175"/>
      <c r="LA178" s="175"/>
      <c r="LB178" s="177"/>
      <c r="LC178" s="177"/>
      <c r="LD178" s="177"/>
      <c r="LE178" s="177"/>
      <c r="LF178" s="177"/>
      <c r="LG178" s="177"/>
      <c r="LH178" s="72"/>
      <c r="LI178" s="73"/>
      <c r="LJ178" s="175"/>
      <c r="LK178" s="175"/>
      <c r="LL178" s="175"/>
      <c r="LM178" s="177"/>
      <c r="LN178" s="177"/>
      <c r="LO178" s="177"/>
      <c r="LP178" s="177"/>
      <c r="LQ178" s="177"/>
      <c r="LR178" s="177"/>
      <c r="LS178" s="72"/>
      <c r="LT178" s="73"/>
      <c r="LU178" s="175"/>
      <c r="LV178" s="175"/>
      <c r="LW178" s="175"/>
      <c r="LX178" s="177"/>
      <c r="LY178" s="177"/>
      <c r="LZ178" s="177"/>
      <c r="MA178" s="177"/>
      <c r="MB178" s="177"/>
      <c r="MC178" s="177"/>
      <c r="MD178" s="72"/>
      <c r="ME178" s="73"/>
      <c r="MF178" s="175"/>
      <c r="MG178" s="175"/>
      <c r="MH178" s="175"/>
      <c r="MI178" s="177"/>
      <c r="MJ178" s="177"/>
      <c r="MK178" s="177"/>
      <c r="ML178" s="177"/>
      <c r="MM178" s="177"/>
      <c r="MN178" s="177"/>
      <c r="MO178" s="72"/>
      <c r="MP178" s="73"/>
      <c r="MQ178" s="175"/>
      <c r="MR178" s="175"/>
      <c r="MS178" s="175"/>
      <c r="MT178" s="177"/>
      <c r="MU178" s="177"/>
      <c r="MV178" s="177"/>
      <c r="MW178" s="177"/>
      <c r="MX178" s="177"/>
      <c r="MY178" s="177"/>
      <c r="MZ178" s="72"/>
      <c r="NA178" s="73"/>
      <c r="NB178" s="175"/>
      <c r="NC178" s="175"/>
      <c r="ND178" s="175"/>
      <c r="NE178" s="177"/>
      <c r="NF178" s="177"/>
      <c r="NG178" s="177"/>
      <c r="NH178" s="177"/>
      <c r="NI178" s="177"/>
      <c r="NJ178" s="177"/>
      <c r="NK178" s="72"/>
      <c r="NL178" s="73"/>
      <c r="NM178" s="175"/>
      <c r="NN178" s="175"/>
      <c r="NO178" s="175"/>
      <c r="NP178" s="177"/>
      <c r="NQ178" s="177"/>
      <c r="NR178" s="177"/>
      <c r="NS178" s="177"/>
      <c r="NT178" s="177"/>
      <c r="NU178" s="177"/>
      <c r="NV178" s="72"/>
      <c r="NW178" s="73"/>
      <c r="NX178" s="175"/>
      <c r="NY178" s="175"/>
      <c r="NZ178" s="175"/>
      <c r="OA178" s="177"/>
      <c r="OB178" s="177"/>
      <c r="OC178" s="177"/>
      <c r="OD178" s="177"/>
      <c r="OE178" s="177"/>
      <c r="OF178" s="177"/>
      <c r="OG178" s="72"/>
      <c r="OH178" s="73"/>
      <c r="OI178" s="175"/>
      <c r="OJ178" s="175"/>
      <c r="OK178" s="175"/>
      <c r="OL178" s="177"/>
      <c r="OM178" s="177"/>
      <c r="ON178" s="177"/>
      <c r="OO178" s="177"/>
      <c r="OP178" s="177"/>
      <c r="OQ178" s="177"/>
      <c r="OR178" s="72"/>
      <c r="OS178" s="73"/>
      <c r="OT178" s="175"/>
      <c r="OU178" s="175"/>
      <c r="OV178" s="175"/>
      <c r="OW178" s="177"/>
      <c r="OX178" s="177"/>
      <c r="OY178" s="177"/>
      <c r="OZ178" s="177"/>
      <c r="PA178" s="177"/>
      <c r="PB178" s="177"/>
      <c r="PC178" s="72"/>
      <c r="PD178" s="73"/>
      <c r="PE178" s="175"/>
      <c r="PF178" s="175"/>
      <c r="PG178" s="175"/>
      <c r="PH178" s="177"/>
      <c r="PI178" s="177"/>
      <c r="PJ178" s="177"/>
      <c r="PK178" s="177"/>
      <c r="PL178" s="177"/>
      <c r="PM178" s="177"/>
      <c r="PN178" s="72"/>
      <c r="PO178" s="73"/>
      <c r="PP178" s="175"/>
      <c r="PQ178" s="175"/>
      <c r="PR178" s="175"/>
      <c r="PS178" s="177"/>
      <c r="PT178" s="177"/>
      <c r="PU178" s="177"/>
      <c r="PV178" s="177"/>
      <c r="PW178" s="177"/>
      <c r="PX178" s="177"/>
      <c r="PY178" s="72"/>
      <c r="PZ178" s="73"/>
      <c r="QA178" s="175"/>
      <c r="QB178" s="175"/>
      <c r="QC178" s="175"/>
      <c r="QD178" s="177"/>
      <c r="QE178" s="177"/>
      <c r="QF178" s="177"/>
      <c r="QG178" s="177"/>
      <c r="QH178" s="177"/>
      <c r="QI178" s="177"/>
      <c r="QJ178" s="72"/>
      <c r="QK178" s="73"/>
      <c r="QL178" s="175"/>
      <c r="QM178" s="175"/>
      <c r="QN178" s="175"/>
      <c r="QO178" s="177"/>
      <c r="QP178" s="177"/>
      <c r="QQ178" s="177"/>
      <c r="QR178" s="177"/>
      <c r="QS178" s="177"/>
      <c r="QT178" s="177"/>
      <c r="QU178" s="72"/>
      <c r="QV178" s="73"/>
      <c r="QW178" s="175"/>
      <c r="QX178" s="175"/>
      <c r="QY178" s="175"/>
      <c r="QZ178" s="177"/>
      <c r="RA178" s="177"/>
      <c r="RB178" s="177"/>
      <c r="RC178" s="177"/>
      <c r="RD178" s="177"/>
      <c r="RE178" s="177"/>
      <c r="RF178" s="72"/>
      <c r="RG178" s="73"/>
      <c r="RH178" s="175"/>
      <c r="RI178" s="175"/>
      <c r="RJ178" s="175"/>
      <c r="RK178" s="177"/>
      <c r="RL178" s="177"/>
      <c r="RM178" s="177"/>
      <c r="RN178" s="177"/>
      <c r="RO178" s="177"/>
      <c r="RP178" s="177"/>
      <c r="RQ178" s="72"/>
      <c r="RR178" s="73"/>
      <c r="RS178" s="175"/>
      <c r="RT178" s="175"/>
      <c r="RU178" s="175"/>
      <c r="RV178" s="177"/>
      <c r="RW178" s="177"/>
      <c r="RX178" s="177"/>
      <c r="RY178" s="177"/>
      <c r="RZ178" s="177"/>
      <c r="SA178" s="177"/>
      <c r="SB178" s="72"/>
      <c r="SC178" s="73"/>
      <c r="SD178" s="175"/>
      <c r="SE178" s="175"/>
      <c r="SF178" s="175"/>
      <c r="SG178" s="177"/>
      <c r="SH178" s="177"/>
      <c r="SI178" s="177"/>
      <c r="SJ178" s="177"/>
      <c r="SK178" s="177"/>
      <c r="SL178" s="177"/>
      <c r="SM178" s="72"/>
      <c r="SN178" s="73"/>
      <c r="SO178" s="175"/>
      <c r="SP178" s="175"/>
      <c r="SQ178" s="175"/>
      <c r="SR178" s="177"/>
      <c r="SS178" s="177"/>
      <c r="ST178" s="177"/>
      <c r="SU178" s="177"/>
      <c r="SV178" s="177"/>
      <c r="SW178" s="177"/>
      <c r="SX178" s="72"/>
      <c r="SY178" s="73"/>
      <c r="SZ178" s="175"/>
      <c r="TA178" s="175"/>
      <c r="TB178" s="175"/>
      <c r="TC178" s="177"/>
      <c r="TD178" s="177"/>
      <c r="TE178" s="177"/>
      <c r="TF178" s="177"/>
      <c r="TG178" s="177"/>
      <c r="TH178" s="177"/>
      <c r="TI178" s="72"/>
      <c r="TJ178" s="73"/>
      <c r="TK178" s="175"/>
      <c r="TL178" s="175"/>
      <c r="TM178" s="175"/>
      <c r="TN178" s="177"/>
      <c r="TO178" s="177"/>
      <c r="TP178" s="177"/>
      <c r="TQ178" s="177"/>
      <c r="TR178" s="177"/>
      <c r="TS178" s="177"/>
      <c r="TT178" s="72"/>
      <c r="TU178" s="73"/>
      <c r="TV178" s="175"/>
      <c r="TW178" s="175"/>
      <c r="TX178" s="175"/>
      <c r="TY178" s="177"/>
      <c r="TZ178" s="177"/>
      <c r="UA178" s="177"/>
      <c r="UB178" s="177"/>
      <c r="UC178" s="177"/>
      <c r="UD178" s="177"/>
      <c r="UE178" s="72"/>
    </row>
    <row r="179" spans="1:551" ht="15" customHeight="1" x14ac:dyDescent="0.25">
      <c r="A179" s="75"/>
      <c r="B179" s="73" t="str">
        <f>CONCATENATE($B$3,C179)</f>
        <v>1Staffing Salaries</v>
      </c>
      <c r="C179" s="178" t="str">
        <f>'Site 1'!C177</f>
        <v>Staffing Salaries</v>
      </c>
      <c r="D179" s="179"/>
      <c r="E179" s="180"/>
      <c r="F179" s="184">
        <f>IF(H$267=Equivalencies!$AE$23,'Site 1'!$F177,HLOOKUP(CONCATENATE(D$2,F$1),$B$3:$UUU$272,ROW($M179)-2,FALSE))</f>
        <v>0</v>
      </c>
      <c r="G179" s="185" t="e">
        <f>IF($S$264=Equivalencies!$AE$23,#REF!,HLOOKUP(CONCATENATE($O$2,G$1),$B$3:$UUU$272,ROW(C179)-2,FALSE))</f>
        <v>#REF!</v>
      </c>
      <c r="H179" s="184">
        <f>IF(H$267=Equivalencies!$AE$23,'Site 1'!$H177,HLOOKUP(CONCATENATE(D$2,H$1),$B$3:$UUU$272,ROW($O179)-2,FALSE))</f>
        <v>0</v>
      </c>
      <c r="I179" s="185" t="e">
        <f>IF($S$264=Equivalencies!$AE$23,#REF!,HLOOKUP(CONCATENATE($O$2,I$1),$B$3:$UUU$272,ROW(E179)-2,FALSE))</f>
        <v>#REF!</v>
      </c>
      <c r="J179" s="184">
        <f>IF(H$267=Equivalencies!$AE$23,'Site 1'!$J177,HLOOKUP(CONCATENATE(D$2,J$1),$B$3:$UUU$272,ROW($Q179)-2,FALSE))</f>
        <v>0</v>
      </c>
      <c r="K179" s="185" t="e">
        <f>IF($S$264=Equivalencies!$AE$23,#REF!,HLOOKUP(CONCATENATE($O$2,K$1),$B$3:$UUU$272,ROW(G179)-2,FALSE))</f>
        <v>#REF!</v>
      </c>
      <c r="L179" s="72"/>
      <c r="M179" s="73" t="str">
        <f>CONCATENATE(M$3,N179)</f>
        <v>2Staffing Salaries</v>
      </c>
      <c r="N179" s="178" t="str">
        <f>$C$179</f>
        <v>Staffing Salaries</v>
      </c>
      <c r="O179" s="179"/>
      <c r="P179" s="180"/>
      <c r="Q179" s="184">
        <f>IF(S$267=Equivalencies!$AE$23,'Site 2'!$F177,HLOOKUP(CONCATENATE(O$2,Q$1),$B$3:$UUU$272,ROW($M179)-2,FALSE))</f>
        <v>0</v>
      </c>
      <c r="R179" s="185" t="e">
        <f>IF($S$264=Equivalencies!$AE$23,#REF!,HLOOKUP(CONCATENATE($O$2,R$1),$B$3:$UUU$272,ROW(N179)-2,FALSE))</f>
        <v>#REF!</v>
      </c>
      <c r="S179" s="184">
        <f>IF(S$267=Equivalencies!$AE$23,'Site 2'!$H177,HLOOKUP(CONCATENATE(O$2,S$1),$B$3:$UUU$272,ROW($O179)-2,FALSE))</f>
        <v>0</v>
      </c>
      <c r="T179" s="185" t="e">
        <f>IF($S$264=Equivalencies!$AE$23,#REF!,HLOOKUP(CONCATENATE($O$2,T$1),$B$3:$UUU$272,ROW(P179)-2,FALSE))</f>
        <v>#REF!</v>
      </c>
      <c r="U179" s="184">
        <f>IF(S$267=Equivalencies!$AE$23,'Site 2'!$J177,HLOOKUP(CONCATENATE(O$2,U$1),$B$3:$UUU$272,ROW($Q179)-2,FALSE))</f>
        <v>0</v>
      </c>
      <c r="V179" s="185" t="e">
        <f>IF($S$264=Equivalencies!$AE$23,#REF!,HLOOKUP(CONCATENATE($O$2,V$1),$B$3:$UUU$272,ROW(R179)-2,FALSE))</f>
        <v>#REF!</v>
      </c>
      <c r="W179" s="72"/>
      <c r="X179" s="73" t="str">
        <f>CONCATENATE(X$3,Y179)</f>
        <v>3Staffing Salaries</v>
      </c>
      <c r="Y179" s="178" t="str">
        <f>$C$179</f>
        <v>Staffing Salaries</v>
      </c>
      <c r="Z179" s="179"/>
      <c r="AA179" s="180"/>
      <c r="AB179" s="184">
        <f>IF(AD$267=Equivalencies!$AE$23,'Site 3'!$F177,HLOOKUP(CONCATENATE(Z$2,AB$1),$B$3:$UUU$272,ROW($M179)-2,FALSE))</f>
        <v>0</v>
      </c>
      <c r="AC179" s="185" t="e">
        <f>IF($S$264=Equivalencies!$AE$23,#REF!,HLOOKUP(CONCATENATE($O$2,AC$1),$B$3:$UUU$272,ROW(Y179)-2,FALSE))</f>
        <v>#REF!</v>
      </c>
      <c r="AD179" s="184">
        <f>IF(AD$267=Equivalencies!$AE$23,'Site 3'!$H177,HLOOKUP(CONCATENATE(Z$2,AD$1),$B$3:$UUU$272,ROW($O179)-2,FALSE))</f>
        <v>0</v>
      </c>
      <c r="AE179" s="185" t="e">
        <f>IF($S$264=Equivalencies!$AE$23,#REF!,HLOOKUP(CONCATENATE($O$2,AE$1),$B$3:$UUU$272,ROW(AA179)-2,FALSE))</f>
        <v>#REF!</v>
      </c>
      <c r="AF179" s="184">
        <f>IF(AD$267=Equivalencies!$AE$23,'Site 3'!$J177,HLOOKUP(CONCATENATE(Z$2,AF$1),$B$3:$UUU$272,ROW($Q179)-2,FALSE))</f>
        <v>0</v>
      </c>
      <c r="AG179" s="185" t="e">
        <f>IF($S$264=Equivalencies!$AE$23,#REF!,HLOOKUP(CONCATENATE($O$2,AG$1),$B$3:$UUU$272,ROW(AC179)-2,FALSE))</f>
        <v>#REF!</v>
      </c>
      <c r="AH179" s="72"/>
      <c r="AI179" s="73" t="str">
        <f>CONCATENATE(AI$3,AJ179)</f>
        <v>4Staffing Salaries</v>
      </c>
      <c r="AJ179" s="178" t="str">
        <f>$C$179</f>
        <v>Staffing Salaries</v>
      </c>
      <c r="AK179" s="179"/>
      <c r="AL179" s="180"/>
      <c r="AM179" s="184">
        <f>IF(AO$267=Equivalencies!$AE$23,'Site 4'!$F177,HLOOKUP(CONCATENATE(AK$2,AM$1),$B$3:$UUU$272,ROW($M179)-2,FALSE))</f>
        <v>0</v>
      </c>
      <c r="AN179" s="185" t="e">
        <f>IF($S$264=Equivalencies!$AE$23,#REF!,HLOOKUP(CONCATENATE($O$2,AN$1),$B$3:$UUU$272,ROW(AJ179)-2,FALSE))</f>
        <v>#REF!</v>
      </c>
      <c r="AO179" s="184">
        <f>IF(AO$267=Equivalencies!$AE$23,'Site 4'!$H177,HLOOKUP(CONCATENATE(AK$2,AO$1),$B$3:$UUU$272,ROW($O179)-2,FALSE))</f>
        <v>0</v>
      </c>
      <c r="AP179" s="185" t="e">
        <f>IF($S$264=Equivalencies!$AE$23,#REF!,HLOOKUP(CONCATENATE($O$2,AP$1),$B$3:$UUU$272,ROW(AL179)-2,FALSE))</f>
        <v>#REF!</v>
      </c>
      <c r="AQ179" s="184">
        <f>IF(AO$267=Equivalencies!$AE$23,'Site 4'!$J177,HLOOKUP(CONCATENATE(AK$2,AQ$1),$B$3:$UUU$272,ROW($Q179)-2,FALSE))</f>
        <v>0</v>
      </c>
      <c r="AR179" s="185" t="e">
        <f>IF($S$264=Equivalencies!$AE$23,#REF!,HLOOKUP(CONCATENATE($O$2,AR$1),$B$3:$UUU$272,ROW(AN179)-2,FALSE))</f>
        <v>#REF!</v>
      </c>
      <c r="AS179" s="72"/>
      <c r="AT179" s="73" t="str">
        <f>CONCATENATE(AT$3,AU179)</f>
        <v>5Staffing Salaries</v>
      </c>
      <c r="AU179" s="178" t="str">
        <f>$C$179</f>
        <v>Staffing Salaries</v>
      </c>
      <c r="AV179" s="179"/>
      <c r="AW179" s="180"/>
      <c r="AX179" s="184">
        <f>IF(AZ$267=Equivalencies!$AE$23,'Site 5'!$F177,HLOOKUP(CONCATENATE(AV$2,AX$1),$B$3:$UUU$272,ROW($M179)-2,FALSE))</f>
        <v>0</v>
      </c>
      <c r="AY179" s="185" t="e">
        <f>IF($S$264=Equivalencies!$AE$23,#REF!,HLOOKUP(CONCATENATE($O$2,AY$1),$B$3:$UUU$272,ROW(AU179)-2,FALSE))</f>
        <v>#REF!</v>
      </c>
      <c r="AZ179" s="184">
        <f>IF(AZ$267=Equivalencies!$AE$23,'Site 5'!$H177,HLOOKUP(CONCATENATE(AV$2,AZ$1),$B$3:$UUU$272,ROW($O179)-2,FALSE))</f>
        <v>0</v>
      </c>
      <c r="BA179" s="185" t="e">
        <f>IF($S$264=Equivalencies!$AE$23,#REF!,HLOOKUP(CONCATENATE($O$2,BA$1),$B$3:$UUU$272,ROW(AW179)-2,FALSE))</f>
        <v>#REF!</v>
      </c>
      <c r="BB179" s="184">
        <f>IF(AZ$267=Equivalencies!$AE$23,'Site 5'!$J177,HLOOKUP(CONCATENATE(AV$2,BB$1),$B$3:$UUU$272,ROW($Q179)-2,FALSE))</f>
        <v>0</v>
      </c>
      <c r="BC179" s="185" t="e">
        <f>IF($S$264=Equivalencies!$AE$23,#REF!,HLOOKUP(CONCATENATE($O$2,BC$1),$B$3:$UUU$272,ROW(AY179)-2,FALSE))</f>
        <v>#REF!</v>
      </c>
      <c r="BD179" s="72"/>
      <c r="BE179" s="73" t="str">
        <f>CONCATENATE(BE$3,BF179)</f>
        <v>6Staffing Salaries</v>
      </c>
      <c r="BF179" s="178" t="str">
        <f>$C$179</f>
        <v>Staffing Salaries</v>
      </c>
      <c r="BG179" s="179"/>
      <c r="BH179" s="180"/>
      <c r="BI179" s="184">
        <f>IF(BK$267=Equivalencies!$AE$23,'Site 6'!$F177,HLOOKUP(CONCATENATE(BG$2,BI$1),$B$3:$UUU$272,ROW($M179)-2,FALSE))</f>
        <v>0</v>
      </c>
      <c r="BJ179" s="185" t="e">
        <f>IF($S$264=Equivalencies!$AE$23,#REF!,HLOOKUP(CONCATENATE($O$2,BJ$1),$B$3:$UUU$272,ROW(BF179)-2,FALSE))</f>
        <v>#REF!</v>
      </c>
      <c r="BK179" s="184">
        <f>IF(BK$267=Equivalencies!$AE$23,'Site 6'!$H177,HLOOKUP(CONCATENATE(BG$2,BK$1),$B$3:$UUU$272,ROW($O179)-2,FALSE))</f>
        <v>0</v>
      </c>
      <c r="BL179" s="185" t="e">
        <f>IF($S$264=Equivalencies!$AE$23,#REF!,HLOOKUP(CONCATENATE($O$2,BL$1),$B$3:$UUU$272,ROW(BH179)-2,FALSE))</f>
        <v>#REF!</v>
      </c>
      <c r="BM179" s="184">
        <f>IF(BK$267=Equivalencies!$AE$23,'Site 6'!$J177,HLOOKUP(CONCATENATE(BG$2,BM$1),$B$3:$UUU$272,ROW($Q179)-2,FALSE))</f>
        <v>0</v>
      </c>
      <c r="BN179" s="185" t="e">
        <f>IF($S$264=Equivalencies!$AE$23,#REF!,HLOOKUP(CONCATENATE($O$2,BN$1),$B$3:$UUU$272,ROW(BJ179)-2,FALSE))</f>
        <v>#REF!</v>
      </c>
      <c r="BO179" s="72"/>
      <c r="BP179" s="73" t="str">
        <f>CONCATENATE(BP$3,BQ179)</f>
        <v>7Staffing Salaries</v>
      </c>
      <c r="BQ179" s="178" t="str">
        <f>$C$179</f>
        <v>Staffing Salaries</v>
      </c>
      <c r="BR179" s="179"/>
      <c r="BS179" s="180"/>
      <c r="BT179" s="184">
        <f>IF(BV$267=Equivalencies!$AE$23,'Site 7'!$F177,HLOOKUP(CONCATENATE(BR$2,BT$1),$B$3:$UUU$272,ROW($M179)-2,FALSE))</f>
        <v>0</v>
      </c>
      <c r="BU179" s="185" t="e">
        <f>IF($S$264=Equivalencies!$AE$23,#REF!,HLOOKUP(CONCATENATE($O$2,BU$1),$B$3:$UUU$272,ROW(BQ179)-2,FALSE))</f>
        <v>#REF!</v>
      </c>
      <c r="BV179" s="184">
        <f>IF(BV$267=Equivalencies!$AE$23,'Site 7'!$H177,HLOOKUP(CONCATENATE(BR$2,BV$1),$B$3:$UUU$272,ROW($O179)-2,FALSE))</f>
        <v>0</v>
      </c>
      <c r="BW179" s="185" t="e">
        <f>IF($S$264=Equivalencies!$AE$23,#REF!,HLOOKUP(CONCATENATE($O$2,BW$1),$B$3:$UUU$272,ROW(BS179)-2,FALSE))</f>
        <v>#REF!</v>
      </c>
      <c r="BX179" s="184">
        <f>IF(BV$267=Equivalencies!$AE$23,'Site 7'!$J177,HLOOKUP(CONCATENATE(BR$2,BX$1),$B$3:$UUU$272,ROW($Q179)-2,FALSE))</f>
        <v>0</v>
      </c>
      <c r="BY179" s="185" t="e">
        <f>IF($S$264=Equivalencies!$AE$23,#REF!,HLOOKUP(CONCATENATE($O$2,BY$1),$B$3:$UUU$272,ROW(BU179)-2,FALSE))</f>
        <v>#REF!</v>
      </c>
      <c r="BZ179" s="72"/>
      <c r="CA179" s="73" t="str">
        <f>CONCATENATE(CA$3,CB179)</f>
        <v>8Staffing Salaries</v>
      </c>
      <c r="CB179" s="178" t="str">
        <f>$C$179</f>
        <v>Staffing Salaries</v>
      </c>
      <c r="CC179" s="179"/>
      <c r="CD179" s="180"/>
      <c r="CE179" s="184">
        <f>IF(CG$267=Equivalencies!$AE$23,'Site 8'!$F177,HLOOKUP(CONCATENATE(CC$2,CE$1),$B$3:$UUU$272,ROW($M179)-2,FALSE))</f>
        <v>0</v>
      </c>
      <c r="CF179" s="185" t="e">
        <f>IF($S$264=Equivalencies!$AE$23,#REF!,HLOOKUP(CONCATENATE($O$2,CF$1),$B$3:$UUU$272,ROW(CB179)-2,FALSE))</f>
        <v>#REF!</v>
      </c>
      <c r="CG179" s="184">
        <f>IF(CG$267=Equivalencies!$AE$23,'Site 8'!$H177,HLOOKUP(CONCATENATE(CC$2,CG$1),$B$3:$UUU$272,ROW($O179)-2,FALSE))</f>
        <v>0</v>
      </c>
      <c r="CH179" s="185" t="e">
        <f>IF($S$264=Equivalencies!$AE$23,#REF!,HLOOKUP(CONCATENATE($O$2,CH$1),$B$3:$UUU$272,ROW(CD179)-2,FALSE))</f>
        <v>#REF!</v>
      </c>
      <c r="CI179" s="184">
        <f>IF(CG$267=Equivalencies!$AE$23,'Site 8'!$J177,HLOOKUP(CONCATENATE(CC$2,CI$1),$B$3:$UUU$272,ROW($Q179)-2,FALSE))</f>
        <v>0</v>
      </c>
      <c r="CJ179" s="185" t="e">
        <f>IF($S$264=Equivalencies!$AE$23,#REF!,HLOOKUP(CONCATENATE($O$2,CJ$1),$B$3:$UUU$272,ROW(CF179)-2,FALSE))</f>
        <v>#REF!</v>
      </c>
      <c r="CK179" s="72"/>
      <c r="CL179" s="73" t="str">
        <f>CONCATENATE(CL$3,CM179)</f>
        <v>9Staffing Salaries</v>
      </c>
      <c r="CM179" s="178" t="str">
        <f>$C$179</f>
        <v>Staffing Salaries</v>
      </c>
      <c r="CN179" s="179"/>
      <c r="CO179" s="180"/>
      <c r="CP179" s="184">
        <f>IF(CR$267=Equivalencies!$AE$23,'Site 9'!$F177,HLOOKUP(CONCATENATE(CN$2,CP$1),$B$3:$UUU$272,ROW($M179)-2,FALSE))</f>
        <v>0</v>
      </c>
      <c r="CQ179" s="185" t="e">
        <f>IF($S$264=Equivalencies!$AE$23,#REF!,HLOOKUP(CONCATENATE($O$2,CQ$1),$B$3:$UUU$272,ROW(CM179)-2,FALSE))</f>
        <v>#REF!</v>
      </c>
      <c r="CR179" s="184">
        <f>IF(CR$267=Equivalencies!$AE$23,'Site 9'!$H177,HLOOKUP(CONCATENATE(CN$2,CR$1),$B$3:$UUU$272,ROW($O179)-2,FALSE))</f>
        <v>0</v>
      </c>
      <c r="CS179" s="185" t="e">
        <f>IF($S$264=Equivalencies!$AE$23,#REF!,HLOOKUP(CONCATENATE($O$2,CS$1),$B$3:$UUU$272,ROW(CO179)-2,FALSE))</f>
        <v>#REF!</v>
      </c>
      <c r="CT179" s="184">
        <f>IF(CR$267=Equivalencies!$AE$23,'Site 9'!$J177,HLOOKUP(CONCATENATE(CN$2,CT$1),$B$3:$UUU$272,ROW($Q179)-2,FALSE))</f>
        <v>0</v>
      </c>
      <c r="CU179" s="185" t="e">
        <f>IF($S$264=Equivalencies!$AE$23,#REF!,HLOOKUP(CONCATENATE($O$2,CU$1),$B$3:$UUU$272,ROW(CQ179)-2,FALSE))</f>
        <v>#REF!</v>
      </c>
      <c r="CV179" s="72"/>
      <c r="CW179" s="73" t="str">
        <f>CONCATENATE(CW$3,CX179)</f>
        <v>10Staffing Salaries</v>
      </c>
      <c r="CX179" s="178" t="str">
        <f>$C$179</f>
        <v>Staffing Salaries</v>
      </c>
      <c r="CY179" s="179"/>
      <c r="CZ179" s="180"/>
      <c r="DA179" s="184">
        <f>IF(DC$267=Equivalencies!$AE$23,'Site 10'!$F177,HLOOKUP(CONCATENATE(CY$2,DA$1),$B$3:$UUU$272,ROW($M179)-2,FALSE))</f>
        <v>0</v>
      </c>
      <c r="DB179" s="185" t="e">
        <f>IF($S$264=Equivalencies!$AE$23,#REF!,HLOOKUP(CONCATENATE($O$2,DB$1),$B$3:$UUU$272,ROW(CX179)-2,FALSE))</f>
        <v>#REF!</v>
      </c>
      <c r="DC179" s="184">
        <f>IF(DC$267=Equivalencies!$AE$23,'Site 10'!$H177,HLOOKUP(CONCATENATE(CY$2,DC$1),$B$3:$UUU$272,ROW($O179)-2,FALSE))</f>
        <v>0</v>
      </c>
      <c r="DD179" s="185" t="e">
        <f>IF($S$264=Equivalencies!$AE$23,#REF!,HLOOKUP(CONCATENATE($O$2,DD$1),$B$3:$UUU$272,ROW(CZ179)-2,FALSE))</f>
        <v>#REF!</v>
      </c>
      <c r="DE179" s="184">
        <f>IF(DC$267=Equivalencies!$AE$23,'Site 10'!$J177,HLOOKUP(CONCATENATE(CY$2,DE$1),$B$3:$UUU$272,ROW($Q179)-2,FALSE))</f>
        <v>0</v>
      </c>
      <c r="DF179" s="185" t="e">
        <f>IF($S$264=Equivalencies!$AE$23,#REF!,HLOOKUP(CONCATENATE($O$2,DF$1),$B$3:$UUU$272,ROW(DB179)-2,FALSE))</f>
        <v>#REF!</v>
      </c>
      <c r="DG179" s="72"/>
      <c r="DH179" s="73" t="str">
        <f>CONCATENATE(DH$3,DI179)</f>
        <v>11Staffing Salaries</v>
      </c>
      <c r="DI179" s="178" t="str">
        <f>$C$179</f>
        <v>Staffing Salaries</v>
      </c>
      <c r="DJ179" s="179"/>
      <c r="DK179" s="180"/>
      <c r="DL179" s="184">
        <f>IF(DN$267=Equivalencies!$AE$23,'Site 11'!$F177,HLOOKUP(CONCATENATE(DJ$2,DL$1),$B$3:$UUU$272,ROW($M179)-2,FALSE))</f>
        <v>0</v>
      </c>
      <c r="DM179" s="185" t="e">
        <f>IF($S$264=Equivalencies!$AE$23,#REF!,HLOOKUP(CONCATENATE($O$2,DM$1),$B$3:$UUU$272,ROW(DI179)-2,FALSE))</f>
        <v>#REF!</v>
      </c>
      <c r="DN179" s="184">
        <f>IF(DN$267=Equivalencies!$AE$23,'Site 11'!$H177,HLOOKUP(CONCATENATE(DJ$2,DN$1),$B$3:$UUU$272,ROW($O179)-2,FALSE))</f>
        <v>0</v>
      </c>
      <c r="DO179" s="185" t="e">
        <f>IF($S$264=Equivalencies!$AE$23,#REF!,HLOOKUP(CONCATENATE($O$2,DO$1),$B$3:$UUU$272,ROW(DK179)-2,FALSE))</f>
        <v>#REF!</v>
      </c>
      <c r="DP179" s="184">
        <f>IF(DN$267=Equivalencies!$AE$23,'Site 11'!$J177,HLOOKUP(CONCATENATE(DJ$2,DP$1),$B$3:$UUU$272,ROW($Q179)-2,FALSE))</f>
        <v>0</v>
      </c>
      <c r="DQ179" s="185" t="e">
        <f>IF($S$264=Equivalencies!$AE$23,#REF!,HLOOKUP(CONCATENATE($O$2,DQ$1),$B$3:$UUU$272,ROW(DM179)-2,FALSE))</f>
        <v>#REF!</v>
      </c>
      <c r="DR179" s="72"/>
      <c r="DS179" s="73" t="str">
        <f>CONCATENATE(DS$3,DT179)</f>
        <v>12Staffing Salaries</v>
      </c>
      <c r="DT179" s="178" t="str">
        <f>$C$179</f>
        <v>Staffing Salaries</v>
      </c>
      <c r="DU179" s="179"/>
      <c r="DV179" s="180"/>
      <c r="DW179" s="184">
        <f>IF(DY$267=Equivalencies!$AE$23,'Site 12'!$F177,HLOOKUP(CONCATENATE(DU$2,DW$1),$B$3:$UUU$272,ROW($M179)-2,FALSE))</f>
        <v>0</v>
      </c>
      <c r="DX179" s="185" t="e">
        <f>IF($S$264=Equivalencies!$AE$23,#REF!,HLOOKUP(CONCATENATE($O$2,DX$1),$B$3:$UUU$272,ROW(DT179)-2,FALSE))</f>
        <v>#REF!</v>
      </c>
      <c r="DY179" s="184">
        <f>IF(DY$267=Equivalencies!$AE$23,'Site 12'!$H177,HLOOKUP(CONCATENATE(DU$2,DY$1),$B$3:$UUU$272,ROW($O179)-2,FALSE))</f>
        <v>0</v>
      </c>
      <c r="DZ179" s="185" t="e">
        <f>IF($S$264=Equivalencies!$AE$23,#REF!,HLOOKUP(CONCATENATE($O$2,DZ$1),$B$3:$UUU$272,ROW(DV179)-2,FALSE))</f>
        <v>#REF!</v>
      </c>
      <c r="EA179" s="184">
        <f>IF(DY$267=Equivalencies!$AE$23,'Site 12'!$J177,HLOOKUP(CONCATENATE(DU$2,EA$1),$B$3:$UUU$272,ROW($Q179)-2,FALSE))</f>
        <v>0</v>
      </c>
      <c r="EB179" s="185" t="e">
        <f>IF($S$264=Equivalencies!$AE$23,#REF!,HLOOKUP(CONCATENATE($O$2,EB$1),$B$3:$UUU$272,ROW(DX179)-2,FALSE))</f>
        <v>#REF!</v>
      </c>
      <c r="EC179" s="72"/>
      <c r="ED179" s="73" t="str">
        <f>CONCATENATE(ED$3,EE179)</f>
        <v>13Staffing Salaries</v>
      </c>
      <c r="EE179" s="178" t="str">
        <f>$C$179</f>
        <v>Staffing Salaries</v>
      </c>
      <c r="EF179" s="179"/>
      <c r="EG179" s="180"/>
      <c r="EH179" s="184">
        <f>IF(EJ$267=Equivalencies!$AE$23,'Site 13'!$F177,HLOOKUP(CONCATENATE(EF$2,EH$1),$B$3:$UUU$272,ROW($M179)-2,FALSE))</f>
        <v>0</v>
      </c>
      <c r="EI179" s="185" t="e">
        <f>IF($S$264=Equivalencies!$AE$23,#REF!,HLOOKUP(CONCATENATE($O$2,EI$1),$B$3:$UUU$272,ROW(EE179)-2,FALSE))</f>
        <v>#REF!</v>
      </c>
      <c r="EJ179" s="184">
        <f>IF(EJ$267=Equivalencies!$AE$23,'Site 13'!$H177,HLOOKUP(CONCATENATE(EF$2,EJ$1),$B$3:$UUU$272,ROW($O179)-2,FALSE))</f>
        <v>0</v>
      </c>
      <c r="EK179" s="185" t="e">
        <f>IF($S$264=Equivalencies!$AE$23,#REF!,HLOOKUP(CONCATENATE($O$2,EK$1),$B$3:$UUU$272,ROW(EG179)-2,FALSE))</f>
        <v>#REF!</v>
      </c>
      <c r="EL179" s="184">
        <f>IF(EJ$267=Equivalencies!$AE$23,'Site 13'!$J177,HLOOKUP(CONCATENATE(EF$2,EL$1),$B$3:$UUU$272,ROW($Q179)-2,FALSE))</f>
        <v>0</v>
      </c>
      <c r="EM179" s="185" t="e">
        <f>IF($S$264=Equivalencies!$AE$23,#REF!,HLOOKUP(CONCATENATE($O$2,EM$1),$B$3:$UUU$272,ROW(EI179)-2,FALSE))</f>
        <v>#REF!</v>
      </c>
      <c r="EN179" s="72"/>
      <c r="EO179" s="73" t="str">
        <f>CONCATENATE(EO$3,EP179)</f>
        <v>14Staffing Salaries</v>
      </c>
      <c r="EP179" s="178" t="str">
        <f>$C$179</f>
        <v>Staffing Salaries</v>
      </c>
      <c r="EQ179" s="179"/>
      <c r="ER179" s="180"/>
      <c r="ES179" s="184">
        <f>IF(EU$267=Equivalencies!$AE$23,'Site 14'!$F177,HLOOKUP(CONCATENATE(EQ$2,ES$1),$B$3:$UUU$272,ROW($M179)-2,FALSE))</f>
        <v>0</v>
      </c>
      <c r="ET179" s="185" t="e">
        <f>IF($S$264=Equivalencies!$AE$23,#REF!,HLOOKUP(CONCATENATE($O$2,ET$1),$B$3:$UUU$272,ROW(EP179)-2,FALSE))</f>
        <v>#REF!</v>
      </c>
      <c r="EU179" s="184">
        <f>IF(EU$267=Equivalencies!$AE$23,'Site 14'!$H177,HLOOKUP(CONCATENATE(EQ$2,EU$1),$B$3:$UUU$272,ROW($O179)-2,FALSE))</f>
        <v>0</v>
      </c>
      <c r="EV179" s="185" t="e">
        <f>IF($S$264=Equivalencies!$AE$23,#REF!,HLOOKUP(CONCATENATE($O$2,EV$1),$B$3:$UUU$272,ROW(ER179)-2,FALSE))</f>
        <v>#REF!</v>
      </c>
      <c r="EW179" s="184">
        <f>IF(EU$267=Equivalencies!$AE$23,'Site 14'!$J177,HLOOKUP(CONCATENATE(EQ$2,EW$1),$B$3:$UUU$272,ROW($Q179)-2,FALSE))</f>
        <v>0</v>
      </c>
      <c r="EX179" s="185" t="e">
        <f>IF($S$264=Equivalencies!$AE$23,#REF!,HLOOKUP(CONCATENATE($O$2,EX$1),$B$3:$UUU$272,ROW(ET179)-2,FALSE))</f>
        <v>#REF!</v>
      </c>
      <c r="EY179" s="72"/>
      <c r="EZ179" s="73" t="str">
        <f>CONCATENATE(EZ$3,FA179)</f>
        <v>15Staffing Salaries</v>
      </c>
      <c r="FA179" s="178" t="str">
        <f>$C$179</f>
        <v>Staffing Salaries</v>
      </c>
      <c r="FB179" s="179"/>
      <c r="FC179" s="180"/>
      <c r="FD179" s="184">
        <f>IF(FF$267=Equivalencies!$AE$23,'Site 15'!$F177,HLOOKUP(CONCATENATE(FB$2,FD$1),$B$3:$UUU$272,ROW($M179)-2,FALSE))</f>
        <v>0</v>
      </c>
      <c r="FE179" s="185" t="e">
        <f>IF($S$264=Equivalencies!$AE$23,#REF!,HLOOKUP(CONCATENATE($O$2,FE$1),$B$3:$UUU$272,ROW(FA179)-2,FALSE))</f>
        <v>#REF!</v>
      </c>
      <c r="FF179" s="184">
        <f>IF(FF$267=Equivalencies!$AE$23,'Site 15'!$H177,HLOOKUP(CONCATENATE(FB$2,FF$1),$B$3:$UUU$272,ROW($O179)-2,FALSE))</f>
        <v>0</v>
      </c>
      <c r="FG179" s="185" t="e">
        <f>IF($S$264=Equivalencies!$AE$23,#REF!,HLOOKUP(CONCATENATE($O$2,FG$1),$B$3:$UUU$272,ROW(FC179)-2,FALSE))</f>
        <v>#REF!</v>
      </c>
      <c r="FH179" s="184">
        <f>IF(FF$267=Equivalencies!$AE$23,'Site 15'!$J177,HLOOKUP(CONCATENATE(FB$2,FH$1),$B$3:$UUU$272,ROW($Q179)-2,FALSE))</f>
        <v>0</v>
      </c>
      <c r="FI179" s="185" t="e">
        <f>IF($S$264=Equivalencies!$AE$23,#REF!,HLOOKUP(CONCATENATE($O$2,FI$1),$B$3:$UUU$272,ROW(FE179)-2,FALSE))</f>
        <v>#REF!</v>
      </c>
      <c r="FJ179" s="72"/>
      <c r="FK179" s="73" t="str">
        <f>CONCATENATE(FK$3,FL179)</f>
        <v>16Staffing Salaries</v>
      </c>
      <c r="FL179" s="178" t="str">
        <f>$C$179</f>
        <v>Staffing Salaries</v>
      </c>
      <c r="FM179" s="179"/>
      <c r="FN179" s="180"/>
      <c r="FO179" s="184">
        <f>IF(FQ$267=Equivalencies!$AE$23,'Site 16'!$F177,HLOOKUP(CONCATENATE(FM$2,FO$1),$B$3:$UUU$272,ROW($M179)-2,FALSE))</f>
        <v>0</v>
      </c>
      <c r="FP179" s="185" t="e">
        <f>IF($S$264=Equivalencies!$AE$23,#REF!,HLOOKUP(CONCATENATE($O$2,FP$1),$B$3:$UUU$272,ROW(FL179)-2,FALSE))</f>
        <v>#REF!</v>
      </c>
      <c r="FQ179" s="184">
        <f>IF(FQ$267=Equivalencies!$AE$23,'Site 16'!$H177,HLOOKUP(CONCATENATE(FM$2,FQ$1),$B$3:$UUU$272,ROW($O179)-2,FALSE))</f>
        <v>0</v>
      </c>
      <c r="FR179" s="185" t="e">
        <f>IF($S$264=Equivalencies!$AE$23,#REF!,HLOOKUP(CONCATENATE($O$2,FR$1),$B$3:$UUU$272,ROW(FN179)-2,FALSE))</f>
        <v>#REF!</v>
      </c>
      <c r="FS179" s="184">
        <f>IF(FQ$267=Equivalencies!$AE$23,'Site 16'!$J177,HLOOKUP(CONCATENATE(FM$2,FS$1),$B$3:$UUU$272,ROW($Q179)-2,FALSE))</f>
        <v>0</v>
      </c>
      <c r="FT179" s="185" t="e">
        <f>IF($S$264=Equivalencies!$AE$23,#REF!,HLOOKUP(CONCATENATE($O$2,FT$1),$B$3:$UUU$272,ROW(FP179)-2,FALSE))</f>
        <v>#REF!</v>
      </c>
      <c r="FU179" s="72"/>
      <c r="FV179" s="73" t="str">
        <f>CONCATENATE(FV$3,FW179)</f>
        <v>17Staffing Salaries</v>
      </c>
      <c r="FW179" s="178" t="str">
        <f>$C$179</f>
        <v>Staffing Salaries</v>
      </c>
      <c r="FX179" s="179"/>
      <c r="FY179" s="180"/>
      <c r="FZ179" s="184">
        <f>IF(GB$267=Equivalencies!$AE$23,'Site 17'!$F177,HLOOKUP(CONCATENATE(FX$2,FZ$1),$B$3:$UUU$272,ROW($M179)-2,FALSE))</f>
        <v>0</v>
      </c>
      <c r="GA179" s="185" t="e">
        <f>IF($S$264=Equivalencies!$AE$23,#REF!,HLOOKUP(CONCATENATE($O$2,GA$1),$B$3:$UUU$272,ROW(FW179)-2,FALSE))</f>
        <v>#REF!</v>
      </c>
      <c r="GB179" s="184">
        <f>IF(GB$267=Equivalencies!$AE$23,'Site 17'!$H177,HLOOKUP(CONCATENATE(FX$2,GB$1),$B$3:$UUU$272,ROW($O179)-2,FALSE))</f>
        <v>0</v>
      </c>
      <c r="GC179" s="185" t="e">
        <f>IF($S$264=Equivalencies!$AE$23,#REF!,HLOOKUP(CONCATENATE($O$2,GC$1),$B$3:$UUU$272,ROW(FY179)-2,FALSE))</f>
        <v>#REF!</v>
      </c>
      <c r="GD179" s="184">
        <f>IF(GB$267=Equivalencies!$AE$23,'Site 17'!$J177,HLOOKUP(CONCATENATE(FX$2,GD$1),$B$3:$UUU$272,ROW($Q179)-2,FALSE))</f>
        <v>0</v>
      </c>
      <c r="GE179" s="185" t="e">
        <f>IF($S$264=Equivalencies!$AE$23,#REF!,HLOOKUP(CONCATENATE($O$2,GE$1),$B$3:$UUU$272,ROW(GA179)-2,FALSE))</f>
        <v>#REF!</v>
      </c>
      <c r="GF179" s="72"/>
      <c r="GG179" s="73" t="str">
        <f>CONCATENATE(GG$3,GH179)</f>
        <v>18Staffing Salaries</v>
      </c>
      <c r="GH179" s="178" t="str">
        <f>$C$179</f>
        <v>Staffing Salaries</v>
      </c>
      <c r="GI179" s="179"/>
      <c r="GJ179" s="180"/>
      <c r="GK179" s="184">
        <f>IF(GM$267=Equivalencies!$AE$23,'Site 18'!$F177,HLOOKUP(CONCATENATE(GI$2,GK$1),$B$3:$UUU$272,ROW($M179)-2,FALSE))</f>
        <v>0</v>
      </c>
      <c r="GL179" s="185" t="e">
        <f>IF($S$264=Equivalencies!$AE$23,#REF!,HLOOKUP(CONCATENATE($O$2,GL$1),$B$3:$UUU$272,ROW(GH179)-2,FALSE))</f>
        <v>#REF!</v>
      </c>
      <c r="GM179" s="184">
        <f>IF(GM$267=Equivalencies!$AE$23,'Site 18'!$H177,HLOOKUP(CONCATENATE(GI$2,GM$1),$B$3:$UUU$272,ROW($O179)-2,FALSE))</f>
        <v>0</v>
      </c>
      <c r="GN179" s="185" t="e">
        <f>IF($S$264=Equivalencies!$AE$23,#REF!,HLOOKUP(CONCATENATE($O$2,GN$1),$B$3:$UUU$272,ROW(GJ179)-2,FALSE))</f>
        <v>#REF!</v>
      </c>
      <c r="GO179" s="184">
        <f>IF(GM$267=Equivalencies!$AE$23,'Site 18'!$J177,HLOOKUP(CONCATENATE(GI$2,GO$1),$B$3:$UUU$272,ROW($Q179)-2,FALSE))</f>
        <v>0</v>
      </c>
      <c r="GP179" s="185" t="e">
        <f>IF($S$264=Equivalencies!$AE$23,#REF!,HLOOKUP(CONCATENATE($O$2,GP$1),$B$3:$UUU$272,ROW(GL179)-2,FALSE))</f>
        <v>#REF!</v>
      </c>
      <c r="GQ179" s="72"/>
      <c r="GR179" s="73" t="str">
        <f>CONCATENATE(GR$3,GS179)</f>
        <v>19Staffing Salaries</v>
      </c>
      <c r="GS179" s="178" t="str">
        <f>$C$179</f>
        <v>Staffing Salaries</v>
      </c>
      <c r="GT179" s="179"/>
      <c r="GU179" s="180"/>
      <c r="GV179" s="184">
        <f>IF(GX$267=Equivalencies!$AE$23,'Site 19'!$F177,HLOOKUP(CONCATENATE(GT$2,GV$1),$B$3:$UUU$272,ROW($M179)-2,FALSE))</f>
        <v>0</v>
      </c>
      <c r="GW179" s="185" t="e">
        <f>IF($S$264=Equivalencies!$AE$23,#REF!,HLOOKUP(CONCATENATE($O$2,GW$1),$B$3:$UUU$272,ROW(GS179)-2,FALSE))</f>
        <v>#REF!</v>
      </c>
      <c r="GX179" s="184">
        <f>IF(GX$267=Equivalencies!$AE$23,'Site 19'!$H177,HLOOKUP(CONCATENATE(GT$2,GX$1),$B$3:$UUU$272,ROW($O179)-2,FALSE))</f>
        <v>0</v>
      </c>
      <c r="GY179" s="185" t="e">
        <f>IF($S$264=Equivalencies!$AE$23,#REF!,HLOOKUP(CONCATENATE($O$2,GY$1),$B$3:$UUU$272,ROW(GU179)-2,FALSE))</f>
        <v>#REF!</v>
      </c>
      <c r="GZ179" s="184">
        <f>IF(GX$267=Equivalencies!$AE$23,'Site 19'!$J177,HLOOKUP(CONCATENATE(GT$2,GZ$1),$B$3:$UUU$272,ROW($Q179)-2,FALSE))</f>
        <v>0</v>
      </c>
      <c r="HA179" s="185" t="e">
        <f>IF($S$264=Equivalencies!$AE$23,#REF!,HLOOKUP(CONCATENATE($O$2,HA$1),$B$3:$UUU$272,ROW(GW179)-2,FALSE))</f>
        <v>#REF!</v>
      </c>
      <c r="HB179" s="72"/>
      <c r="HC179" s="73" t="str">
        <f>CONCATENATE(HC$3,HD179)</f>
        <v>20Staffing Salaries</v>
      </c>
      <c r="HD179" s="178" t="str">
        <f>$C$179</f>
        <v>Staffing Salaries</v>
      </c>
      <c r="HE179" s="179"/>
      <c r="HF179" s="180"/>
      <c r="HG179" s="184">
        <f>IF(HI$267=Equivalencies!$AE$23,'Site 20'!$F177,HLOOKUP(CONCATENATE(HE$2,HG$1),$B$3:$UUU$272,ROW($M179)-2,FALSE))</f>
        <v>0</v>
      </c>
      <c r="HH179" s="185" t="e">
        <f>IF($S$264=Equivalencies!$AE$23,#REF!,HLOOKUP(CONCATENATE($O$2,HH$1),$B$3:$UUU$272,ROW(HD179)-2,FALSE))</f>
        <v>#REF!</v>
      </c>
      <c r="HI179" s="184">
        <f>IF(HI$267=Equivalencies!$AE$23,'Site 20'!$H177,HLOOKUP(CONCATENATE(HE$2,HI$1),$B$3:$UUU$272,ROW($O179)-2,FALSE))</f>
        <v>0</v>
      </c>
      <c r="HJ179" s="185" t="e">
        <f>IF($S$264=Equivalencies!$AE$23,#REF!,HLOOKUP(CONCATENATE($O$2,HJ$1),$B$3:$UUU$272,ROW(HF179)-2,FALSE))</f>
        <v>#REF!</v>
      </c>
      <c r="HK179" s="184">
        <f>IF(HI$267=Equivalencies!$AE$23,'Site 20'!$J177,HLOOKUP(CONCATENATE(HE$2,HK$1),$B$3:$UUU$272,ROW($Q179)-2,FALSE))</f>
        <v>0</v>
      </c>
      <c r="HL179" s="185" t="e">
        <f>IF($S$264=Equivalencies!$AE$23,#REF!,HLOOKUP(CONCATENATE($O$2,HL$1),$B$3:$UUU$272,ROW(HH179)-2,FALSE))</f>
        <v>#REF!</v>
      </c>
      <c r="HM179" s="72"/>
      <c r="HN179" s="73" t="str">
        <f>CONCATENATE(HN$3,HO179)</f>
        <v>21Staffing Salaries</v>
      </c>
      <c r="HO179" s="178" t="str">
        <f>$C$179</f>
        <v>Staffing Salaries</v>
      </c>
      <c r="HP179" s="179"/>
      <c r="HQ179" s="180"/>
      <c r="HR179" s="184">
        <f>IF(HT$267=Equivalencies!$AE$23,'Site 21'!$F177,HLOOKUP(CONCATENATE(HP$2,HR$1),$B$3:$UUU$272,ROW($M179)-2,FALSE))</f>
        <v>0</v>
      </c>
      <c r="HS179" s="185" t="e">
        <f>IF($S$264=Equivalencies!$AE$23,#REF!,HLOOKUP(CONCATENATE($O$2,HS$1),$B$3:$UUU$272,ROW(HO179)-2,FALSE))</f>
        <v>#REF!</v>
      </c>
      <c r="HT179" s="184">
        <f>IF(HT$267=Equivalencies!$AE$23,'Site 21'!$H177,HLOOKUP(CONCATENATE(HP$2,HT$1),$B$3:$UUU$272,ROW($O179)-2,FALSE))</f>
        <v>0</v>
      </c>
      <c r="HU179" s="185" t="e">
        <f>IF($S$264=Equivalencies!$AE$23,#REF!,HLOOKUP(CONCATENATE($O$2,HU$1),$B$3:$UUU$272,ROW(HQ179)-2,FALSE))</f>
        <v>#REF!</v>
      </c>
      <c r="HV179" s="184">
        <f>IF(HT$267=Equivalencies!$AE$23,'Site 21'!$J177,HLOOKUP(CONCATENATE(HP$2,HV$1),$B$3:$UUU$272,ROW($Q179)-2,FALSE))</f>
        <v>0</v>
      </c>
      <c r="HW179" s="185" t="e">
        <f>IF($S$264=Equivalencies!$AE$23,#REF!,HLOOKUP(CONCATENATE($O$2,HW$1),$B$3:$UUU$272,ROW(HS179)-2,FALSE))</f>
        <v>#REF!</v>
      </c>
      <c r="HX179" s="72"/>
      <c r="HY179" s="73" t="str">
        <f>CONCATENATE(HY$3,HZ179)</f>
        <v>22Staffing Salaries</v>
      </c>
      <c r="HZ179" s="178" t="str">
        <f>$C$179</f>
        <v>Staffing Salaries</v>
      </c>
      <c r="IA179" s="179"/>
      <c r="IB179" s="180"/>
      <c r="IC179" s="184">
        <f>IF(IE$267=Equivalencies!$AE$23,'Site 22'!$F177,HLOOKUP(CONCATENATE(IA$2,IC$1),$B$3:$UUU$272,ROW($M179)-2,FALSE))</f>
        <v>0</v>
      </c>
      <c r="ID179" s="185" t="e">
        <f>IF($S$264=Equivalencies!$AE$23,#REF!,HLOOKUP(CONCATENATE($O$2,ID$1),$B$3:$UUU$272,ROW(HZ179)-2,FALSE))</f>
        <v>#REF!</v>
      </c>
      <c r="IE179" s="184">
        <f>IF(IE$267=Equivalencies!$AE$23,'Site 22'!$H177,HLOOKUP(CONCATENATE(IA$2,IE$1),$B$3:$UUU$272,ROW($O179)-2,FALSE))</f>
        <v>0</v>
      </c>
      <c r="IF179" s="185" t="e">
        <f>IF($S$264=Equivalencies!$AE$23,#REF!,HLOOKUP(CONCATENATE($O$2,IF$1),$B$3:$UUU$272,ROW(IB179)-2,FALSE))</f>
        <v>#REF!</v>
      </c>
      <c r="IG179" s="184">
        <f>IF(IE$267=Equivalencies!$AE$23,'Site 22'!$J177,HLOOKUP(CONCATENATE(IA$2,IG$1),$B$3:$UUU$272,ROW($Q179)-2,FALSE))</f>
        <v>0</v>
      </c>
      <c r="IH179" s="185" t="e">
        <f>IF($S$264=Equivalencies!$AE$23,#REF!,HLOOKUP(CONCATENATE($O$2,IH$1),$B$3:$UUU$272,ROW(ID179)-2,FALSE))</f>
        <v>#REF!</v>
      </c>
      <c r="II179" s="72"/>
      <c r="IJ179" s="73" t="str">
        <f>CONCATENATE(IJ$3,IK179)</f>
        <v>23Staffing Salaries</v>
      </c>
      <c r="IK179" s="178" t="str">
        <f>$C$179</f>
        <v>Staffing Salaries</v>
      </c>
      <c r="IL179" s="179"/>
      <c r="IM179" s="180"/>
      <c r="IN179" s="184">
        <f>IF(IP$267=Equivalencies!$AE$23,'Site 23'!$F177,HLOOKUP(CONCATENATE(IL$2,IN$1),$B$3:$UUU$272,ROW($M179)-2,FALSE))</f>
        <v>0</v>
      </c>
      <c r="IO179" s="185" t="e">
        <f>IF($S$264=Equivalencies!$AE$23,#REF!,HLOOKUP(CONCATENATE($O$2,IO$1),$B$3:$UUU$272,ROW(IK179)-2,FALSE))</f>
        <v>#REF!</v>
      </c>
      <c r="IP179" s="184">
        <f>IF(IP$267=Equivalencies!$AE$23,'Site 23'!$H177,HLOOKUP(CONCATENATE(IL$2,IP$1),$B$3:$UUU$272,ROW($O179)-2,FALSE))</f>
        <v>0</v>
      </c>
      <c r="IQ179" s="185" t="e">
        <f>IF($S$264=Equivalencies!$AE$23,#REF!,HLOOKUP(CONCATENATE($O$2,IQ$1),$B$3:$UUU$272,ROW(IM179)-2,FALSE))</f>
        <v>#REF!</v>
      </c>
      <c r="IR179" s="184">
        <f>IF(IP$267=Equivalencies!$AE$23,'Site 23'!$J177,HLOOKUP(CONCATENATE(IL$2,IR$1),$B$3:$UUU$272,ROW($Q179)-2,FALSE))</f>
        <v>0</v>
      </c>
      <c r="IS179" s="185" t="e">
        <f>IF($S$264=Equivalencies!$AE$23,#REF!,HLOOKUP(CONCATENATE($O$2,IS$1),$B$3:$UUU$272,ROW(IO179)-2,FALSE))</f>
        <v>#REF!</v>
      </c>
      <c r="IT179" s="72"/>
      <c r="IU179" s="73" t="str">
        <f>CONCATENATE(IU$3,IV179)</f>
        <v>24Staffing Salaries</v>
      </c>
      <c r="IV179" s="178" t="str">
        <f>$C$179</f>
        <v>Staffing Salaries</v>
      </c>
      <c r="IW179" s="179"/>
      <c r="IX179" s="180"/>
      <c r="IY179" s="184">
        <f>IF(JA$267=Equivalencies!$AE$23,'Site 24'!$F177,HLOOKUP(CONCATENATE(IW$2,IY$1),$B$3:$UUU$272,ROW($M179)-2,FALSE))</f>
        <v>0</v>
      </c>
      <c r="IZ179" s="185" t="e">
        <f>IF($S$264=Equivalencies!$AE$23,#REF!,HLOOKUP(CONCATENATE($O$2,IZ$1),$B$3:$UUU$272,ROW(IV179)-2,FALSE))</f>
        <v>#REF!</v>
      </c>
      <c r="JA179" s="184">
        <f>IF(JA$267=Equivalencies!$AE$23,'Site 24'!$H177,HLOOKUP(CONCATENATE(IW$2,JA$1),$B$3:$UUU$272,ROW($O179)-2,FALSE))</f>
        <v>0</v>
      </c>
      <c r="JB179" s="185" t="e">
        <f>IF($S$264=Equivalencies!$AE$23,#REF!,HLOOKUP(CONCATENATE($O$2,JB$1),$B$3:$UUU$272,ROW(IX179)-2,FALSE))</f>
        <v>#REF!</v>
      </c>
      <c r="JC179" s="184">
        <f>IF(JA$267=Equivalencies!$AE$23,'Site 24'!$J177,HLOOKUP(CONCATENATE(IW$2,JC$1),$B$3:$UUU$272,ROW($Q179)-2,FALSE))</f>
        <v>0</v>
      </c>
      <c r="JD179" s="185" t="e">
        <f>IF($S$264=Equivalencies!$AE$23,#REF!,HLOOKUP(CONCATENATE($O$2,JD$1),$B$3:$UUU$272,ROW(IZ179)-2,FALSE))</f>
        <v>#REF!</v>
      </c>
      <c r="JE179" s="72"/>
      <c r="JF179" s="73" t="str">
        <f>CONCATENATE(JF$3,JG179)</f>
        <v>25Staffing Salaries</v>
      </c>
      <c r="JG179" s="178" t="str">
        <f>$C$179</f>
        <v>Staffing Salaries</v>
      </c>
      <c r="JH179" s="179"/>
      <c r="JI179" s="180"/>
      <c r="JJ179" s="184">
        <f>IF(JL$267=Equivalencies!$AE$23,'Site 25'!$F177,HLOOKUP(CONCATENATE(JH$2,JJ$1),$B$3:$UUU$272,ROW($M179)-2,FALSE))</f>
        <v>0</v>
      </c>
      <c r="JK179" s="185" t="e">
        <f>IF($S$264=Equivalencies!$AE$23,#REF!,HLOOKUP(CONCATENATE($O$2,JK$1),$B$3:$UUU$272,ROW(JG179)-2,FALSE))</f>
        <v>#REF!</v>
      </c>
      <c r="JL179" s="184">
        <f>IF(JL$267=Equivalencies!$AE$23,'Site 25'!$H177,HLOOKUP(CONCATENATE(JH$2,JL$1),$B$3:$UUU$272,ROW($O179)-2,FALSE))</f>
        <v>0</v>
      </c>
      <c r="JM179" s="185" t="e">
        <f>IF($S$264=Equivalencies!$AE$23,#REF!,HLOOKUP(CONCATENATE($O$2,JM$1),$B$3:$UUU$272,ROW(JI179)-2,FALSE))</f>
        <v>#REF!</v>
      </c>
      <c r="JN179" s="184">
        <f>IF(JL$267=Equivalencies!$AE$23,'Site 25'!$J177,HLOOKUP(CONCATENATE(JH$2,JN$1),$B$3:$UUU$272,ROW($Q179)-2,FALSE))</f>
        <v>0</v>
      </c>
      <c r="JO179" s="185" t="e">
        <f>IF($S$264=Equivalencies!$AE$23,#REF!,HLOOKUP(CONCATENATE($O$2,JO$1),$B$3:$UUU$272,ROW(JK179)-2,FALSE))</f>
        <v>#REF!</v>
      </c>
      <c r="JP179" s="72"/>
      <c r="JQ179" s="73" t="str">
        <f>CONCATENATE(JQ$3,JR179)</f>
        <v>26Staffing Salaries</v>
      </c>
      <c r="JR179" s="178" t="str">
        <f>$C$179</f>
        <v>Staffing Salaries</v>
      </c>
      <c r="JS179" s="179"/>
      <c r="JT179" s="180"/>
      <c r="JU179" s="184">
        <f>IF(JW$267=Equivalencies!$AE$23,'Site 26'!$F177,HLOOKUP(CONCATENATE(JS$2,JU$1),$B$3:$UUU$272,ROW($M179)-2,FALSE))</f>
        <v>0</v>
      </c>
      <c r="JV179" s="185" t="e">
        <f>IF($S$264=Equivalencies!$AE$23,#REF!,HLOOKUP(CONCATENATE($O$2,JV$1),$B$3:$UUU$272,ROW(JR179)-2,FALSE))</f>
        <v>#REF!</v>
      </c>
      <c r="JW179" s="184">
        <f>IF(JW$267=Equivalencies!$AE$23,'Site 26'!$H177,HLOOKUP(CONCATENATE(JS$2,JW$1),$B$3:$UUU$272,ROW($O179)-2,FALSE))</f>
        <v>0</v>
      </c>
      <c r="JX179" s="185" t="e">
        <f>IF($S$264=Equivalencies!$AE$23,#REF!,HLOOKUP(CONCATENATE($O$2,JX$1),$B$3:$UUU$272,ROW(JT179)-2,FALSE))</f>
        <v>#REF!</v>
      </c>
      <c r="JY179" s="184">
        <f>IF(JW$267=Equivalencies!$AE$23,'Site 26'!$J177,HLOOKUP(CONCATENATE(JS$2,JY$1),$B$3:$UUU$272,ROW($Q179)-2,FALSE))</f>
        <v>0</v>
      </c>
      <c r="JZ179" s="185" t="e">
        <f>IF($S$264=Equivalencies!$AE$23,#REF!,HLOOKUP(CONCATENATE($O$2,JZ$1),$B$3:$UUU$272,ROW(JV179)-2,FALSE))</f>
        <v>#REF!</v>
      </c>
      <c r="KA179" s="72"/>
      <c r="KB179" s="73" t="str">
        <f>CONCATENATE(KB$3,KC179)</f>
        <v>27Staffing Salaries</v>
      </c>
      <c r="KC179" s="178" t="str">
        <f>$C$179</f>
        <v>Staffing Salaries</v>
      </c>
      <c r="KD179" s="179"/>
      <c r="KE179" s="180"/>
      <c r="KF179" s="184">
        <f>IF(KH$267=Equivalencies!$AE$23,'Site 27'!$F177,HLOOKUP(CONCATENATE(KD$2,KF$1),$B$3:$UUU$272,ROW($M179)-2,FALSE))</f>
        <v>0</v>
      </c>
      <c r="KG179" s="185" t="e">
        <f>IF($S$264=Equivalencies!$AE$23,#REF!,HLOOKUP(CONCATENATE($O$2,KG$1),$B$3:$UUU$272,ROW(KC179)-2,FALSE))</f>
        <v>#REF!</v>
      </c>
      <c r="KH179" s="184">
        <f>IF(KH$267=Equivalencies!$AE$23,'Site 27'!$H177,HLOOKUP(CONCATENATE(KD$2,KH$1),$B$3:$UUU$272,ROW($O179)-2,FALSE))</f>
        <v>0</v>
      </c>
      <c r="KI179" s="185" t="e">
        <f>IF($S$264=Equivalencies!$AE$23,#REF!,HLOOKUP(CONCATENATE($O$2,KI$1),$B$3:$UUU$272,ROW(KE179)-2,FALSE))</f>
        <v>#REF!</v>
      </c>
      <c r="KJ179" s="184">
        <f>IF(KH$267=Equivalencies!$AE$23,'Site 27'!$J177,HLOOKUP(CONCATENATE(KD$2,KJ$1),$B$3:$UUU$272,ROW($Q179)-2,FALSE))</f>
        <v>0</v>
      </c>
      <c r="KK179" s="185" t="e">
        <f>IF($S$264=Equivalencies!$AE$23,#REF!,HLOOKUP(CONCATENATE($O$2,KK$1),$B$3:$UUU$272,ROW(KG179)-2,FALSE))</f>
        <v>#REF!</v>
      </c>
      <c r="KL179" s="72"/>
      <c r="KM179" s="73" t="str">
        <f>CONCATENATE(KM$3,KN179)</f>
        <v>28Staffing Salaries</v>
      </c>
      <c r="KN179" s="178" t="str">
        <f>$C$179</f>
        <v>Staffing Salaries</v>
      </c>
      <c r="KO179" s="179"/>
      <c r="KP179" s="180"/>
      <c r="KQ179" s="184">
        <f>IF(KS$267=Equivalencies!$AE$23,'Site 28'!$F177,HLOOKUP(CONCATENATE(KO$2,KQ$1),$B$3:$UUU$272,ROW($M179)-2,FALSE))</f>
        <v>0</v>
      </c>
      <c r="KR179" s="185" t="e">
        <f>IF($S$264=Equivalencies!$AE$23,#REF!,HLOOKUP(CONCATENATE($O$2,KR$1),$B$3:$UUU$272,ROW(KN179)-2,FALSE))</f>
        <v>#REF!</v>
      </c>
      <c r="KS179" s="184">
        <f>IF(KS$267=Equivalencies!$AE$23,'Site 28'!$H177,HLOOKUP(CONCATENATE(KO$2,KS$1),$B$3:$UUU$272,ROW($O179)-2,FALSE))</f>
        <v>0</v>
      </c>
      <c r="KT179" s="185" t="e">
        <f>IF($S$264=Equivalencies!$AE$23,#REF!,HLOOKUP(CONCATENATE($O$2,KT$1),$B$3:$UUU$272,ROW(KP179)-2,FALSE))</f>
        <v>#REF!</v>
      </c>
      <c r="KU179" s="184">
        <f>IF(KS$267=Equivalencies!$AE$23,'Site 28'!$J177,HLOOKUP(CONCATENATE(KO$2,KU$1),$B$3:$UUU$272,ROW($Q179)-2,FALSE))</f>
        <v>0</v>
      </c>
      <c r="KV179" s="185" t="e">
        <f>IF($S$264=Equivalencies!$AE$23,#REF!,HLOOKUP(CONCATENATE($O$2,KV$1),$B$3:$UUU$272,ROW(KR179)-2,FALSE))</f>
        <v>#REF!</v>
      </c>
      <c r="KW179" s="72"/>
      <c r="KX179" s="73" t="str">
        <f>CONCATENATE(KX$3,KY179)</f>
        <v>29Staffing Salaries</v>
      </c>
      <c r="KY179" s="178" t="str">
        <f>$C$179</f>
        <v>Staffing Salaries</v>
      </c>
      <c r="KZ179" s="179"/>
      <c r="LA179" s="180"/>
      <c r="LB179" s="184">
        <f>IF(LD$267=Equivalencies!$AE$23,'Site 29'!$F177,HLOOKUP(CONCATENATE(KZ$2,LB$1),$B$3:$UUU$272,ROW($M179)-2,FALSE))</f>
        <v>0</v>
      </c>
      <c r="LC179" s="185" t="e">
        <f>IF($S$264=Equivalencies!$AE$23,#REF!,HLOOKUP(CONCATENATE($O$2,LC$1),$B$3:$UUU$272,ROW(KY179)-2,FALSE))</f>
        <v>#REF!</v>
      </c>
      <c r="LD179" s="184">
        <f>IF(LD$267=Equivalencies!$AE$23,'Site 29'!$H177,HLOOKUP(CONCATENATE(KZ$2,LD$1),$B$3:$UUU$272,ROW($O179)-2,FALSE))</f>
        <v>0</v>
      </c>
      <c r="LE179" s="185" t="e">
        <f>IF($S$264=Equivalencies!$AE$23,#REF!,HLOOKUP(CONCATENATE($O$2,LE$1),$B$3:$UUU$272,ROW(LA179)-2,FALSE))</f>
        <v>#REF!</v>
      </c>
      <c r="LF179" s="184">
        <f>IF(LD$267=Equivalencies!$AE$23,'Site 29'!$J177,HLOOKUP(CONCATENATE(KZ$2,LF$1),$B$3:$UUU$272,ROW($Q179)-2,FALSE))</f>
        <v>0</v>
      </c>
      <c r="LG179" s="185" t="e">
        <f>IF($S$264=Equivalencies!$AE$23,#REF!,HLOOKUP(CONCATENATE($O$2,LG$1),$B$3:$UUU$272,ROW(LC179)-2,FALSE))</f>
        <v>#REF!</v>
      </c>
      <c r="LH179" s="72"/>
      <c r="LI179" s="73" t="str">
        <f>CONCATENATE(LI$3,LJ179)</f>
        <v>30Staffing Salaries</v>
      </c>
      <c r="LJ179" s="178" t="str">
        <f>$C$179</f>
        <v>Staffing Salaries</v>
      </c>
      <c r="LK179" s="179"/>
      <c r="LL179" s="180"/>
      <c r="LM179" s="184">
        <f>IF(LO$267=Equivalencies!$AE$23,'Site 30'!$F177,HLOOKUP(CONCATENATE(LK$2,LM$1),$B$3:$UUU$272,ROW($M179)-2,FALSE))</f>
        <v>0</v>
      </c>
      <c r="LN179" s="185" t="e">
        <f>IF($S$264=Equivalencies!$AE$23,#REF!,HLOOKUP(CONCATENATE($O$2,LN$1),$B$3:$UUU$272,ROW(LJ179)-2,FALSE))</f>
        <v>#REF!</v>
      </c>
      <c r="LO179" s="184">
        <f>IF(LO$267=Equivalencies!$AE$23,'Site 30'!$H177,HLOOKUP(CONCATENATE(LK$2,LO$1),$B$3:$UUU$272,ROW($O179)-2,FALSE))</f>
        <v>0</v>
      </c>
      <c r="LP179" s="185" t="e">
        <f>IF($S$264=Equivalencies!$AE$23,#REF!,HLOOKUP(CONCATENATE($O$2,LP$1),$B$3:$UUU$272,ROW(LL179)-2,FALSE))</f>
        <v>#REF!</v>
      </c>
      <c r="LQ179" s="184">
        <f>IF(LO$267=Equivalencies!$AE$23,'Site 30'!$J177,HLOOKUP(CONCATENATE(LK$2,LQ$1),$B$3:$UUU$272,ROW($Q179)-2,FALSE))</f>
        <v>0</v>
      </c>
      <c r="LR179" s="185" t="e">
        <f>IF($S$264=Equivalencies!$AE$23,#REF!,HLOOKUP(CONCATENATE($O$2,LR$1),$B$3:$UUU$272,ROW(LN179)-2,FALSE))</f>
        <v>#REF!</v>
      </c>
      <c r="LS179" s="72"/>
      <c r="LT179" s="73" t="str">
        <f>CONCATENATE(LT$3,LU179)</f>
        <v>31Staffing Salaries</v>
      </c>
      <c r="LU179" s="178" t="str">
        <f>$C$179</f>
        <v>Staffing Salaries</v>
      </c>
      <c r="LV179" s="179"/>
      <c r="LW179" s="180"/>
      <c r="LX179" s="184">
        <f>IF(LZ$267=Equivalencies!$AE$23,'Site 31'!$F177,HLOOKUP(CONCATENATE(LV$2,LX$1),$B$3:$UUU$272,ROW($M179)-2,FALSE))</f>
        <v>0</v>
      </c>
      <c r="LY179" s="185" t="e">
        <f>IF($S$264=Equivalencies!$AE$23,#REF!,HLOOKUP(CONCATENATE($O$2,LY$1),$B$3:$UUU$272,ROW(LU179)-2,FALSE))</f>
        <v>#REF!</v>
      </c>
      <c r="LZ179" s="184">
        <f>IF(LZ$267=Equivalencies!$AE$23,'Site 31'!$H177,HLOOKUP(CONCATENATE(LV$2,LZ$1),$B$3:$UUU$272,ROW($O179)-2,FALSE))</f>
        <v>0</v>
      </c>
      <c r="MA179" s="185" t="e">
        <f>IF($S$264=Equivalencies!$AE$23,#REF!,HLOOKUP(CONCATENATE($O$2,MA$1),$B$3:$UUU$272,ROW(LW179)-2,FALSE))</f>
        <v>#REF!</v>
      </c>
      <c r="MB179" s="184">
        <f>IF(LZ$267=Equivalencies!$AE$23,'Site 31'!$J177,HLOOKUP(CONCATENATE(LV$2,MB$1),$B$3:$UUU$272,ROW($Q179)-2,FALSE))</f>
        <v>0</v>
      </c>
      <c r="MC179" s="185" t="e">
        <f>IF($S$264=Equivalencies!$AE$23,#REF!,HLOOKUP(CONCATENATE($O$2,MC$1),$B$3:$UUU$272,ROW(LY179)-2,FALSE))</f>
        <v>#REF!</v>
      </c>
      <c r="MD179" s="72"/>
      <c r="ME179" s="73" t="str">
        <f>CONCATENATE(ME$3,MF179)</f>
        <v>32Staffing Salaries</v>
      </c>
      <c r="MF179" s="178" t="str">
        <f>$C$179</f>
        <v>Staffing Salaries</v>
      </c>
      <c r="MG179" s="179"/>
      <c r="MH179" s="180"/>
      <c r="MI179" s="184">
        <f>IF(MK$267=Equivalencies!$AE$23,'Site 32'!$F177,HLOOKUP(CONCATENATE(MG$2,MI$1),$B$3:$UUU$272,ROW($M179)-2,FALSE))</f>
        <v>0</v>
      </c>
      <c r="MJ179" s="185" t="e">
        <f>IF($S$264=Equivalencies!$AE$23,#REF!,HLOOKUP(CONCATENATE($O$2,MJ$1),$B$3:$UUU$272,ROW(MF179)-2,FALSE))</f>
        <v>#REF!</v>
      </c>
      <c r="MK179" s="184">
        <f>IF(MK$267=Equivalencies!$AE$23,'Site 32'!$H177,HLOOKUP(CONCATENATE(MG$2,MK$1),$B$3:$UUU$272,ROW($O179)-2,FALSE))</f>
        <v>0</v>
      </c>
      <c r="ML179" s="185" t="e">
        <f>IF($S$264=Equivalencies!$AE$23,#REF!,HLOOKUP(CONCATENATE($O$2,ML$1),$B$3:$UUU$272,ROW(MH179)-2,FALSE))</f>
        <v>#REF!</v>
      </c>
      <c r="MM179" s="184">
        <f>IF(MK$267=Equivalencies!$AE$23,'Site 32'!$J177,HLOOKUP(CONCATENATE(MG$2,MM$1),$B$3:$UUU$272,ROW($Q179)-2,FALSE))</f>
        <v>0</v>
      </c>
      <c r="MN179" s="185" t="e">
        <f>IF($S$264=Equivalencies!$AE$23,#REF!,HLOOKUP(CONCATENATE($O$2,MN$1),$B$3:$UUU$272,ROW(MJ179)-2,FALSE))</f>
        <v>#REF!</v>
      </c>
      <c r="MO179" s="72"/>
      <c r="MP179" s="73" t="str">
        <f>CONCATENATE(MP$3,MQ179)</f>
        <v>33Staffing Salaries</v>
      </c>
      <c r="MQ179" s="178" t="str">
        <f>$C$179</f>
        <v>Staffing Salaries</v>
      </c>
      <c r="MR179" s="179"/>
      <c r="MS179" s="180"/>
      <c r="MT179" s="184">
        <f>IF(MV$267=Equivalencies!$AE$23,'Site 33'!$F177,HLOOKUP(CONCATENATE(MR$2,MT$1),$B$3:$UUU$272,ROW($M179)-2,FALSE))</f>
        <v>0</v>
      </c>
      <c r="MU179" s="185" t="e">
        <f>IF($S$264=Equivalencies!$AE$23,#REF!,HLOOKUP(CONCATENATE($O$2,MU$1),$B$3:$UUU$272,ROW(MQ179)-2,FALSE))</f>
        <v>#REF!</v>
      </c>
      <c r="MV179" s="184">
        <f>IF(MV$267=Equivalencies!$AE$23,'Site 33'!$H177,HLOOKUP(CONCATENATE(MR$2,MV$1),$B$3:$UUU$272,ROW($O179)-2,FALSE))</f>
        <v>0</v>
      </c>
      <c r="MW179" s="185" t="e">
        <f>IF($S$264=Equivalencies!$AE$23,#REF!,HLOOKUP(CONCATENATE($O$2,MW$1),$B$3:$UUU$272,ROW(MS179)-2,FALSE))</f>
        <v>#REF!</v>
      </c>
      <c r="MX179" s="184">
        <f>IF(MV$267=Equivalencies!$AE$23,'Site 33'!$J177,HLOOKUP(CONCATENATE(MR$2,MX$1),$B$3:$UUU$272,ROW($Q179)-2,FALSE))</f>
        <v>0</v>
      </c>
      <c r="MY179" s="185" t="e">
        <f>IF($S$264=Equivalencies!$AE$23,#REF!,HLOOKUP(CONCATENATE($O$2,MY$1),$B$3:$UUU$272,ROW(MU179)-2,FALSE))</f>
        <v>#REF!</v>
      </c>
      <c r="MZ179" s="72"/>
      <c r="NA179" s="73" t="str">
        <f>CONCATENATE(NA$3,NB179)</f>
        <v>34Staffing Salaries</v>
      </c>
      <c r="NB179" s="178" t="str">
        <f>$C$179</f>
        <v>Staffing Salaries</v>
      </c>
      <c r="NC179" s="179"/>
      <c r="ND179" s="180"/>
      <c r="NE179" s="184">
        <f>IF(NG$267=Equivalencies!$AE$23,'Site 34'!$F177,HLOOKUP(CONCATENATE(NC$2,NE$1),$B$3:$UUU$272,ROW($M179)-2,FALSE))</f>
        <v>0</v>
      </c>
      <c r="NF179" s="185" t="e">
        <f>IF($S$264=Equivalencies!$AE$23,#REF!,HLOOKUP(CONCATENATE($O$2,NF$1),$B$3:$UUU$272,ROW(NB179)-2,FALSE))</f>
        <v>#REF!</v>
      </c>
      <c r="NG179" s="184">
        <f>IF(NG$267=Equivalencies!$AE$23,'Site 34'!$H177,HLOOKUP(CONCATENATE(NC$2,NG$1),$B$3:$UUU$272,ROW($O179)-2,FALSE))</f>
        <v>0</v>
      </c>
      <c r="NH179" s="185" t="e">
        <f>IF($S$264=Equivalencies!$AE$23,#REF!,HLOOKUP(CONCATENATE($O$2,NH$1),$B$3:$UUU$272,ROW(ND179)-2,FALSE))</f>
        <v>#REF!</v>
      </c>
      <c r="NI179" s="184">
        <f>IF(NG$267=Equivalencies!$AE$23,'Site 34'!$J177,HLOOKUP(CONCATENATE(NC$2,NI$1),$B$3:$UUU$272,ROW($Q179)-2,FALSE))</f>
        <v>0</v>
      </c>
      <c r="NJ179" s="185" t="e">
        <f>IF($S$264=Equivalencies!$AE$23,#REF!,HLOOKUP(CONCATENATE($O$2,NJ$1),$B$3:$UUU$272,ROW(NF179)-2,FALSE))</f>
        <v>#REF!</v>
      </c>
      <c r="NK179" s="72"/>
      <c r="NL179" s="73" t="str">
        <f>CONCATENATE(NL$3,NM179)</f>
        <v>35Staffing Salaries</v>
      </c>
      <c r="NM179" s="178" t="str">
        <f>$C$179</f>
        <v>Staffing Salaries</v>
      </c>
      <c r="NN179" s="179"/>
      <c r="NO179" s="180"/>
      <c r="NP179" s="184">
        <f>IF(NR$267=Equivalencies!$AE$23,'Site 35'!$F177,HLOOKUP(CONCATENATE(NN$2,NP$1),$B$3:$UUU$272,ROW($M179)-2,FALSE))</f>
        <v>0</v>
      </c>
      <c r="NQ179" s="185" t="e">
        <f>IF($S$264=Equivalencies!$AE$23,#REF!,HLOOKUP(CONCATENATE($O$2,NQ$1),$B$3:$UUU$272,ROW(NM179)-2,FALSE))</f>
        <v>#REF!</v>
      </c>
      <c r="NR179" s="184">
        <f>IF(NR$267=Equivalencies!$AE$23,'Site 35'!$H177,HLOOKUP(CONCATENATE(NN$2,NR$1),$B$3:$UUU$272,ROW($O179)-2,FALSE))</f>
        <v>0</v>
      </c>
      <c r="NS179" s="185" t="e">
        <f>IF($S$264=Equivalencies!$AE$23,#REF!,HLOOKUP(CONCATENATE($O$2,NS$1),$B$3:$UUU$272,ROW(NO179)-2,FALSE))</f>
        <v>#REF!</v>
      </c>
      <c r="NT179" s="184">
        <f>IF(NR$267=Equivalencies!$AE$23,'Site 35'!$J177,HLOOKUP(CONCATENATE(NN$2,NT$1),$B$3:$UUU$272,ROW($Q179)-2,FALSE))</f>
        <v>0</v>
      </c>
      <c r="NU179" s="185" t="e">
        <f>IF($S$264=Equivalencies!$AE$23,#REF!,HLOOKUP(CONCATENATE($O$2,NU$1),$B$3:$UUU$272,ROW(NQ179)-2,FALSE))</f>
        <v>#REF!</v>
      </c>
      <c r="NV179" s="72"/>
      <c r="NW179" s="73" t="str">
        <f>CONCATENATE(NW$3,NX179)</f>
        <v>36Staffing Salaries</v>
      </c>
      <c r="NX179" s="178" t="str">
        <f>$C$179</f>
        <v>Staffing Salaries</v>
      </c>
      <c r="NY179" s="179"/>
      <c r="NZ179" s="180"/>
      <c r="OA179" s="184">
        <f>IF(OC$267=Equivalencies!$AE$23,'Site 36'!$F177,HLOOKUP(CONCATENATE(NY$2,OA$1),$B$3:$UUU$272,ROW($M179)-2,FALSE))</f>
        <v>0</v>
      </c>
      <c r="OB179" s="185" t="e">
        <f>IF($S$264=Equivalencies!$AE$23,#REF!,HLOOKUP(CONCATENATE($O$2,OB$1),$B$3:$UUU$272,ROW(NX179)-2,FALSE))</f>
        <v>#REF!</v>
      </c>
      <c r="OC179" s="184">
        <f>IF(OC$267=Equivalencies!$AE$23,'Site 36'!$H177,HLOOKUP(CONCATENATE(NY$2,OC$1),$B$3:$UUU$272,ROW($O179)-2,FALSE))</f>
        <v>0</v>
      </c>
      <c r="OD179" s="185" t="e">
        <f>IF($S$264=Equivalencies!$AE$23,#REF!,HLOOKUP(CONCATENATE($O$2,OD$1),$B$3:$UUU$272,ROW(NZ179)-2,FALSE))</f>
        <v>#REF!</v>
      </c>
      <c r="OE179" s="184">
        <f>IF(OC$267=Equivalencies!$AE$23,'Site 36'!$J177,HLOOKUP(CONCATENATE(NY$2,OE$1),$B$3:$UUU$272,ROW($Q179)-2,FALSE))</f>
        <v>0</v>
      </c>
      <c r="OF179" s="185" t="e">
        <f>IF($S$264=Equivalencies!$AE$23,#REF!,HLOOKUP(CONCATENATE($O$2,OF$1),$B$3:$UUU$272,ROW(OB179)-2,FALSE))</f>
        <v>#REF!</v>
      </c>
      <c r="OG179" s="72"/>
      <c r="OH179" s="73" t="str">
        <f>CONCATENATE(OH$3,OI179)</f>
        <v>37Staffing Salaries</v>
      </c>
      <c r="OI179" s="178" t="str">
        <f>$C$179</f>
        <v>Staffing Salaries</v>
      </c>
      <c r="OJ179" s="179"/>
      <c r="OK179" s="180"/>
      <c r="OL179" s="184">
        <f>IF(ON$267=Equivalencies!$AE$23,'Site 37'!$F177,HLOOKUP(CONCATENATE(OJ$2,OL$1),$B$3:$UUU$272,ROW($M179)-2,FALSE))</f>
        <v>0</v>
      </c>
      <c r="OM179" s="185" t="e">
        <f>IF($S$264=Equivalencies!$AE$23,#REF!,HLOOKUP(CONCATENATE($O$2,OM$1),$B$3:$UUU$272,ROW(OI179)-2,FALSE))</f>
        <v>#REF!</v>
      </c>
      <c r="ON179" s="184">
        <f>IF(ON$267=Equivalencies!$AE$23,'Site 37'!$H177,HLOOKUP(CONCATENATE(OJ$2,ON$1),$B$3:$UUU$272,ROW($O179)-2,FALSE))</f>
        <v>0</v>
      </c>
      <c r="OO179" s="185" t="e">
        <f>IF($S$264=Equivalencies!$AE$23,#REF!,HLOOKUP(CONCATENATE($O$2,OO$1),$B$3:$UUU$272,ROW(OK179)-2,FALSE))</f>
        <v>#REF!</v>
      </c>
      <c r="OP179" s="184">
        <f>IF(ON$267=Equivalencies!$AE$23,'Site 37'!$J177,HLOOKUP(CONCATENATE(OJ$2,OP$1),$B$3:$UUU$272,ROW($Q179)-2,FALSE))</f>
        <v>0</v>
      </c>
      <c r="OQ179" s="185" t="e">
        <f>IF($S$264=Equivalencies!$AE$23,#REF!,HLOOKUP(CONCATENATE($O$2,OQ$1),$B$3:$UUU$272,ROW(OM179)-2,FALSE))</f>
        <v>#REF!</v>
      </c>
      <c r="OR179" s="72"/>
      <c r="OS179" s="73" t="str">
        <f>CONCATENATE(OS$3,OT179)</f>
        <v>38Staffing Salaries</v>
      </c>
      <c r="OT179" s="178" t="str">
        <f>$C$179</f>
        <v>Staffing Salaries</v>
      </c>
      <c r="OU179" s="179"/>
      <c r="OV179" s="180"/>
      <c r="OW179" s="184">
        <f>IF(OY$267=Equivalencies!$AE$23,'Site 38'!$F177,HLOOKUP(CONCATENATE(OU$2,OW$1),$B$3:$UUU$272,ROW($M179)-2,FALSE))</f>
        <v>0</v>
      </c>
      <c r="OX179" s="185" t="e">
        <f>IF($S$264=Equivalencies!$AE$23,#REF!,HLOOKUP(CONCATENATE($O$2,OX$1),$B$3:$UUU$272,ROW(OT179)-2,FALSE))</f>
        <v>#REF!</v>
      </c>
      <c r="OY179" s="184">
        <f>IF(OY$267=Equivalencies!$AE$23,'Site 38'!$H177,HLOOKUP(CONCATENATE(OU$2,OY$1),$B$3:$UUU$272,ROW($O179)-2,FALSE))</f>
        <v>0</v>
      </c>
      <c r="OZ179" s="185" t="e">
        <f>IF($S$264=Equivalencies!$AE$23,#REF!,HLOOKUP(CONCATENATE($O$2,OZ$1),$B$3:$UUU$272,ROW(OV179)-2,FALSE))</f>
        <v>#REF!</v>
      </c>
      <c r="PA179" s="184">
        <f>IF(OY$267=Equivalencies!$AE$23,'Site 38'!$J177,HLOOKUP(CONCATENATE(OU$2,PA$1),$B$3:$UUU$272,ROW($Q179)-2,FALSE))</f>
        <v>0</v>
      </c>
      <c r="PB179" s="185" t="e">
        <f>IF($S$264=Equivalencies!$AE$23,#REF!,HLOOKUP(CONCATENATE($O$2,PB$1),$B$3:$UUU$272,ROW(OX179)-2,FALSE))</f>
        <v>#REF!</v>
      </c>
      <c r="PC179" s="72"/>
      <c r="PD179" s="73" t="str">
        <f>CONCATENATE(PD$3,PE179)</f>
        <v>39Staffing Salaries</v>
      </c>
      <c r="PE179" s="178" t="str">
        <f>$C$179</f>
        <v>Staffing Salaries</v>
      </c>
      <c r="PF179" s="179"/>
      <c r="PG179" s="180"/>
      <c r="PH179" s="184">
        <f>IF(PJ$267=Equivalencies!$AE$23,'Site 39'!$F177,HLOOKUP(CONCATENATE(PF$2,PH$1),$B$3:$UUU$272,ROW($M179)-2,FALSE))</f>
        <v>0</v>
      </c>
      <c r="PI179" s="185" t="e">
        <f>IF($S$264=Equivalencies!$AE$23,#REF!,HLOOKUP(CONCATENATE($O$2,PI$1),$B$3:$UUU$272,ROW(PE179)-2,FALSE))</f>
        <v>#REF!</v>
      </c>
      <c r="PJ179" s="184">
        <f>IF(PJ$267=Equivalencies!$AE$23,'Site 39'!$H177,HLOOKUP(CONCATENATE(PF$2,PJ$1),$B$3:$UUU$272,ROW($O179)-2,FALSE))</f>
        <v>0</v>
      </c>
      <c r="PK179" s="185" t="e">
        <f>IF($S$264=Equivalencies!$AE$23,#REF!,HLOOKUP(CONCATENATE($O$2,PK$1),$B$3:$UUU$272,ROW(PG179)-2,FALSE))</f>
        <v>#REF!</v>
      </c>
      <c r="PL179" s="184">
        <f>IF(PJ$267=Equivalencies!$AE$23,'Site 39'!$J177,HLOOKUP(CONCATENATE(PF$2,PL$1),$B$3:$UUU$272,ROW($Q179)-2,FALSE))</f>
        <v>0</v>
      </c>
      <c r="PM179" s="185" t="e">
        <f>IF($S$264=Equivalencies!$AE$23,#REF!,HLOOKUP(CONCATENATE($O$2,PM$1),$B$3:$UUU$272,ROW(PI179)-2,FALSE))</f>
        <v>#REF!</v>
      </c>
      <c r="PN179" s="72"/>
      <c r="PO179" s="73" t="str">
        <f>CONCATENATE(PO$3,PP179)</f>
        <v>40Staffing Salaries</v>
      </c>
      <c r="PP179" s="178" t="str">
        <f>$C$179</f>
        <v>Staffing Salaries</v>
      </c>
      <c r="PQ179" s="179"/>
      <c r="PR179" s="180"/>
      <c r="PS179" s="184">
        <f>IF(PU$267=Equivalencies!$AE$23,'Site 40'!$F177,HLOOKUP(CONCATENATE(PQ$2,PS$1),$B$3:$UUU$272,ROW($M179)-2,FALSE))</f>
        <v>0</v>
      </c>
      <c r="PT179" s="185" t="e">
        <f>IF($S$264=Equivalencies!$AE$23,#REF!,HLOOKUP(CONCATENATE($O$2,PT$1),$B$3:$UUU$272,ROW(PP179)-2,FALSE))</f>
        <v>#REF!</v>
      </c>
      <c r="PU179" s="184">
        <f>IF(PU$267=Equivalencies!$AE$23,'Site 40'!$H177,HLOOKUP(CONCATENATE(PQ$2,PU$1),$B$3:$UUU$272,ROW($O179)-2,FALSE))</f>
        <v>0</v>
      </c>
      <c r="PV179" s="185" t="e">
        <f>IF($S$264=Equivalencies!$AE$23,#REF!,HLOOKUP(CONCATENATE($O$2,PV$1),$B$3:$UUU$272,ROW(PR179)-2,FALSE))</f>
        <v>#REF!</v>
      </c>
      <c r="PW179" s="184">
        <f>IF(PU$267=Equivalencies!$AE$23,'Site 40'!$J177,HLOOKUP(CONCATENATE(PQ$2,PW$1),$B$3:$UUU$272,ROW($Q179)-2,FALSE))</f>
        <v>0</v>
      </c>
      <c r="PX179" s="185" t="e">
        <f>IF($S$264=Equivalencies!$AE$23,#REF!,HLOOKUP(CONCATENATE($O$2,PX$1),$B$3:$UUU$272,ROW(PT179)-2,FALSE))</f>
        <v>#REF!</v>
      </c>
      <c r="PY179" s="72"/>
      <c r="PZ179" s="73" t="str">
        <f>CONCATENATE(PZ$3,QA179)</f>
        <v>41Staffing Salaries</v>
      </c>
      <c r="QA179" s="178" t="str">
        <f>$C$179</f>
        <v>Staffing Salaries</v>
      </c>
      <c r="QB179" s="179"/>
      <c r="QC179" s="180"/>
      <c r="QD179" s="184">
        <f>IF(QF$267=Equivalencies!$AE$23,'Site 41'!$F177,HLOOKUP(CONCATENATE(QB$2,QD$1),$B$3:$UUU$272,ROW($M179)-2,FALSE))</f>
        <v>0</v>
      </c>
      <c r="QE179" s="185" t="e">
        <f>IF($S$264=Equivalencies!$AE$23,#REF!,HLOOKUP(CONCATENATE($O$2,QE$1),$B$3:$UUU$272,ROW(QA179)-2,FALSE))</f>
        <v>#REF!</v>
      </c>
      <c r="QF179" s="184">
        <f>IF(QF$267=Equivalencies!$AE$23,'Site 41'!$H177,HLOOKUP(CONCATENATE(QB$2,QF$1),$B$3:$UUU$272,ROW($O179)-2,FALSE))</f>
        <v>0</v>
      </c>
      <c r="QG179" s="185" t="e">
        <f>IF($S$264=Equivalencies!$AE$23,#REF!,HLOOKUP(CONCATENATE($O$2,QG$1),$B$3:$UUU$272,ROW(QC179)-2,FALSE))</f>
        <v>#REF!</v>
      </c>
      <c r="QH179" s="184">
        <f>IF(QF$267=Equivalencies!$AE$23,'Site 41'!$J177,HLOOKUP(CONCATENATE(QB$2,QH$1),$B$3:$UUU$272,ROW($Q179)-2,FALSE))</f>
        <v>0</v>
      </c>
      <c r="QI179" s="185" t="e">
        <f>IF($S$264=Equivalencies!$AE$23,#REF!,HLOOKUP(CONCATENATE($O$2,QI$1),$B$3:$UUU$272,ROW(QE179)-2,FALSE))</f>
        <v>#REF!</v>
      </c>
      <c r="QJ179" s="72"/>
      <c r="QK179" s="73" t="str">
        <f>CONCATENATE(QK$3,QL179)</f>
        <v>42Staffing Salaries</v>
      </c>
      <c r="QL179" s="178" t="str">
        <f>$C$179</f>
        <v>Staffing Salaries</v>
      </c>
      <c r="QM179" s="179"/>
      <c r="QN179" s="180"/>
      <c r="QO179" s="184">
        <f>IF(QQ$267=Equivalencies!$AE$23,'Site 42'!$F177,HLOOKUP(CONCATENATE(QM$2,QO$1),$B$3:$UUU$272,ROW($M179)-2,FALSE))</f>
        <v>0</v>
      </c>
      <c r="QP179" s="185" t="e">
        <f>IF($S$264=Equivalencies!$AE$23,#REF!,HLOOKUP(CONCATENATE($O$2,QP$1),$B$3:$UUU$272,ROW(QL179)-2,FALSE))</f>
        <v>#REF!</v>
      </c>
      <c r="QQ179" s="184">
        <f>IF(QQ$267=Equivalencies!$AE$23,'Site 42'!$H177,HLOOKUP(CONCATENATE(QM$2,QQ$1),$B$3:$UUU$272,ROW($O179)-2,FALSE))</f>
        <v>0</v>
      </c>
      <c r="QR179" s="185" t="e">
        <f>IF($S$264=Equivalencies!$AE$23,#REF!,HLOOKUP(CONCATENATE($O$2,QR$1),$B$3:$UUU$272,ROW(QN179)-2,FALSE))</f>
        <v>#REF!</v>
      </c>
      <c r="QS179" s="184">
        <f>IF(QQ$267=Equivalencies!$AE$23,'Site 42'!$J177,HLOOKUP(CONCATENATE(QM$2,QS$1),$B$3:$UUU$272,ROW($Q179)-2,FALSE))</f>
        <v>0</v>
      </c>
      <c r="QT179" s="185" t="e">
        <f>IF($S$264=Equivalencies!$AE$23,#REF!,HLOOKUP(CONCATENATE($O$2,QT$1),$B$3:$UUU$272,ROW(QP179)-2,FALSE))</f>
        <v>#REF!</v>
      </c>
      <c r="QU179" s="72"/>
      <c r="QV179" s="73" t="str">
        <f>CONCATENATE(QV$3,QW179)</f>
        <v>43Staffing Salaries</v>
      </c>
      <c r="QW179" s="178" t="str">
        <f>$C$179</f>
        <v>Staffing Salaries</v>
      </c>
      <c r="QX179" s="179"/>
      <c r="QY179" s="180"/>
      <c r="QZ179" s="184">
        <f>IF(RB$267=Equivalencies!$AE$23,'Site 43'!$F177,HLOOKUP(CONCATENATE(QX$2,QZ$1),$B$3:$UUU$272,ROW($M179)-2,FALSE))</f>
        <v>0</v>
      </c>
      <c r="RA179" s="185" t="e">
        <f>IF($S$264=Equivalencies!$AE$23,#REF!,HLOOKUP(CONCATENATE($O$2,RA$1),$B$3:$UUU$272,ROW(QW179)-2,FALSE))</f>
        <v>#REF!</v>
      </c>
      <c r="RB179" s="184">
        <f>IF(RB$267=Equivalencies!$AE$23,'Site 43'!$H177,HLOOKUP(CONCATENATE(QX$2,RB$1),$B$3:$UUU$272,ROW($O179)-2,FALSE))</f>
        <v>0</v>
      </c>
      <c r="RC179" s="185" t="e">
        <f>IF($S$264=Equivalencies!$AE$23,#REF!,HLOOKUP(CONCATENATE($O$2,RC$1),$B$3:$UUU$272,ROW(QY179)-2,FALSE))</f>
        <v>#REF!</v>
      </c>
      <c r="RD179" s="184">
        <f>IF(RB$267=Equivalencies!$AE$23,'Site 43'!$J177,HLOOKUP(CONCATENATE(QX$2,RD$1),$B$3:$UUU$272,ROW($Q179)-2,FALSE))</f>
        <v>0</v>
      </c>
      <c r="RE179" s="185" t="e">
        <f>IF($S$264=Equivalencies!$AE$23,#REF!,HLOOKUP(CONCATENATE($O$2,RE$1),$B$3:$UUU$272,ROW(RA179)-2,FALSE))</f>
        <v>#REF!</v>
      </c>
      <c r="RF179" s="72"/>
      <c r="RG179" s="73" t="str">
        <f>CONCATENATE(RG$3,RH179)</f>
        <v>44Staffing Salaries</v>
      </c>
      <c r="RH179" s="178" t="str">
        <f>$C$179</f>
        <v>Staffing Salaries</v>
      </c>
      <c r="RI179" s="179"/>
      <c r="RJ179" s="180"/>
      <c r="RK179" s="184">
        <f>IF(RM$267=Equivalencies!$AE$23,'Site 44'!$F177,HLOOKUP(CONCATENATE(RI$2,RK$1),$B$3:$UUU$272,ROW($M179)-2,FALSE))</f>
        <v>0</v>
      </c>
      <c r="RL179" s="185" t="e">
        <f>IF($S$264=Equivalencies!$AE$23,#REF!,HLOOKUP(CONCATENATE($O$2,RL$1),$B$3:$UUU$272,ROW(RH179)-2,FALSE))</f>
        <v>#REF!</v>
      </c>
      <c r="RM179" s="184">
        <f>IF(RM$267=Equivalencies!$AE$23,'Site 44'!$H177,HLOOKUP(CONCATENATE(RI$2,RM$1),$B$3:$UUU$272,ROW($O179)-2,FALSE))</f>
        <v>0</v>
      </c>
      <c r="RN179" s="185" t="e">
        <f>IF($S$264=Equivalencies!$AE$23,#REF!,HLOOKUP(CONCATENATE($O$2,RN$1),$B$3:$UUU$272,ROW(RJ179)-2,FALSE))</f>
        <v>#REF!</v>
      </c>
      <c r="RO179" s="184">
        <f>IF(RM$267=Equivalencies!$AE$23,'Site 44'!$J177,HLOOKUP(CONCATENATE(RI$2,RO$1),$B$3:$UUU$272,ROW($Q179)-2,FALSE))</f>
        <v>0</v>
      </c>
      <c r="RP179" s="185" t="e">
        <f>IF($S$264=Equivalencies!$AE$23,#REF!,HLOOKUP(CONCATENATE($O$2,RP$1),$B$3:$UUU$272,ROW(RL179)-2,FALSE))</f>
        <v>#REF!</v>
      </c>
      <c r="RQ179" s="72"/>
      <c r="RR179" s="73" t="str">
        <f>CONCATENATE(RR$3,RS179)</f>
        <v>45Staffing Salaries</v>
      </c>
      <c r="RS179" s="178" t="str">
        <f>$C$179</f>
        <v>Staffing Salaries</v>
      </c>
      <c r="RT179" s="179"/>
      <c r="RU179" s="180"/>
      <c r="RV179" s="184">
        <f>IF(RX$267=Equivalencies!$AE$23,'Site 45'!$F177,HLOOKUP(CONCATENATE(RT$2,RV$1),$B$3:$UUU$272,ROW($M179)-2,FALSE))</f>
        <v>0</v>
      </c>
      <c r="RW179" s="185" t="e">
        <f>IF($S$264=Equivalencies!$AE$23,#REF!,HLOOKUP(CONCATENATE($O$2,RW$1),$B$3:$UUU$272,ROW(RS179)-2,FALSE))</f>
        <v>#REF!</v>
      </c>
      <c r="RX179" s="184">
        <f>IF(RX$267=Equivalencies!$AE$23,'Site 45'!$H177,HLOOKUP(CONCATENATE(RT$2,RX$1),$B$3:$UUU$272,ROW($O179)-2,FALSE))</f>
        <v>0</v>
      </c>
      <c r="RY179" s="185" t="e">
        <f>IF($S$264=Equivalencies!$AE$23,#REF!,HLOOKUP(CONCATENATE($O$2,RY$1),$B$3:$UUU$272,ROW(RU179)-2,FALSE))</f>
        <v>#REF!</v>
      </c>
      <c r="RZ179" s="184">
        <f>IF(RX$267=Equivalencies!$AE$23,'Site 45'!$J177,HLOOKUP(CONCATENATE(RT$2,RZ$1),$B$3:$UUU$272,ROW($Q179)-2,FALSE))</f>
        <v>0</v>
      </c>
      <c r="SA179" s="185" t="e">
        <f>IF($S$264=Equivalencies!$AE$23,#REF!,HLOOKUP(CONCATENATE($O$2,SA$1),$B$3:$UUU$272,ROW(RW179)-2,FALSE))</f>
        <v>#REF!</v>
      </c>
      <c r="SB179" s="72"/>
      <c r="SC179" s="73" t="str">
        <f>CONCATENATE(SC$3,SD179)</f>
        <v>46Staffing Salaries</v>
      </c>
      <c r="SD179" s="178" t="str">
        <f>$C$179</f>
        <v>Staffing Salaries</v>
      </c>
      <c r="SE179" s="179"/>
      <c r="SF179" s="180"/>
      <c r="SG179" s="184">
        <f>IF(SI$267=Equivalencies!$AE$23,'Site 46'!$F177,HLOOKUP(CONCATENATE(SE$2,SG$1),$B$3:$UUU$272,ROW($M179)-2,FALSE))</f>
        <v>0</v>
      </c>
      <c r="SH179" s="185" t="e">
        <f>IF($S$264=Equivalencies!$AE$23,#REF!,HLOOKUP(CONCATENATE($O$2,SH$1),$B$3:$UUU$272,ROW(SD179)-2,FALSE))</f>
        <v>#REF!</v>
      </c>
      <c r="SI179" s="184">
        <f>IF(SI$267=Equivalencies!$AE$23,'Site 46'!$H177,HLOOKUP(CONCATENATE(SE$2,SI$1),$B$3:$UUU$272,ROW($O179)-2,FALSE))</f>
        <v>0</v>
      </c>
      <c r="SJ179" s="185" t="e">
        <f>IF($S$264=Equivalencies!$AE$23,#REF!,HLOOKUP(CONCATENATE($O$2,SJ$1),$B$3:$UUU$272,ROW(SF179)-2,FALSE))</f>
        <v>#REF!</v>
      </c>
      <c r="SK179" s="184">
        <f>IF(SI$267=Equivalencies!$AE$23,'Site 46'!$J177,HLOOKUP(CONCATENATE(SE$2,SK$1),$B$3:$UUU$272,ROW($Q179)-2,FALSE))</f>
        <v>0</v>
      </c>
      <c r="SL179" s="185" t="e">
        <f>IF($S$264=Equivalencies!$AE$23,#REF!,HLOOKUP(CONCATENATE($O$2,SL$1),$B$3:$UUU$272,ROW(SH179)-2,FALSE))</f>
        <v>#REF!</v>
      </c>
      <c r="SM179" s="72"/>
      <c r="SN179" s="73" t="str">
        <f>CONCATENATE(SN$3,SO179)</f>
        <v>47Staffing Salaries</v>
      </c>
      <c r="SO179" s="178" t="str">
        <f>$C$179</f>
        <v>Staffing Salaries</v>
      </c>
      <c r="SP179" s="179"/>
      <c r="SQ179" s="180"/>
      <c r="SR179" s="184">
        <f>IF(ST$267=Equivalencies!$AE$23,'Site 47'!$F177,HLOOKUP(CONCATENATE(SP$2,SR$1),$B$3:$UUU$272,ROW($M179)-2,FALSE))</f>
        <v>0</v>
      </c>
      <c r="SS179" s="185" t="e">
        <f>IF($S$264=Equivalencies!$AE$23,#REF!,HLOOKUP(CONCATENATE($O$2,SS$1),$B$3:$UUU$272,ROW(SO179)-2,FALSE))</f>
        <v>#REF!</v>
      </c>
      <c r="ST179" s="184">
        <f>IF(ST$267=Equivalencies!$AE$23,'Site 47'!$H177,HLOOKUP(CONCATENATE(SP$2,ST$1),$B$3:$UUU$272,ROW($O179)-2,FALSE))</f>
        <v>0</v>
      </c>
      <c r="SU179" s="185" t="e">
        <f>IF($S$264=Equivalencies!$AE$23,#REF!,HLOOKUP(CONCATENATE($O$2,SU$1),$B$3:$UUU$272,ROW(SQ179)-2,FALSE))</f>
        <v>#REF!</v>
      </c>
      <c r="SV179" s="184">
        <f>IF(ST$267=Equivalencies!$AE$23,'Site 47'!$J177,HLOOKUP(CONCATENATE(SP$2,SV$1),$B$3:$UUU$272,ROW($Q179)-2,FALSE))</f>
        <v>0</v>
      </c>
      <c r="SW179" s="185" t="e">
        <f>IF($S$264=Equivalencies!$AE$23,#REF!,HLOOKUP(CONCATENATE($O$2,SW$1),$B$3:$UUU$272,ROW(SS179)-2,FALSE))</f>
        <v>#REF!</v>
      </c>
      <c r="SX179" s="72"/>
      <c r="SY179" s="73" t="str">
        <f>CONCATENATE(SY$3,SZ179)</f>
        <v>48Staffing Salaries</v>
      </c>
      <c r="SZ179" s="178" t="str">
        <f>$C$179</f>
        <v>Staffing Salaries</v>
      </c>
      <c r="TA179" s="179"/>
      <c r="TB179" s="180"/>
      <c r="TC179" s="184">
        <f>IF(TE$267=Equivalencies!$AE$23,'Site 48'!$F177,HLOOKUP(CONCATENATE(TA$2,TC$1),$B$3:$UUU$272,ROW($M179)-2,FALSE))</f>
        <v>0</v>
      </c>
      <c r="TD179" s="185" t="e">
        <f>IF($S$264=Equivalencies!$AE$23,#REF!,HLOOKUP(CONCATENATE($O$2,TD$1),$B$3:$UUU$272,ROW(SZ179)-2,FALSE))</f>
        <v>#REF!</v>
      </c>
      <c r="TE179" s="184">
        <f>IF(TE$267=Equivalencies!$AE$23,'Site 48'!$H177,HLOOKUP(CONCATENATE(TA$2,TE$1),$B$3:$UUU$272,ROW($O179)-2,FALSE))</f>
        <v>0</v>
      </c>
      <c r="TF179" s="185" t="e">
        <f>IF($S$264=Equivalencies!$AE$23,#REF!,HLOOKUP(CONCATENATE($O$2,TF$1),$B$3:$UUU$272,ROW(TB179)-2,FALSE))</f>
        <v>#REF!</v>
      </c>
      <c r="TG179" s="184">
        <f>IF(TE$267=Equivalencies!$AE$23,'Site 48'!$J177,HLOOKUP(CONCATENATE(TA$2,TG$1),$B$3:$UUU$272,ROW($Q179)-2,FALSE))</f>
        <v>0</v>
      </c>
      <c r="TH179" s="185" t="e">
        <f>IF($S$264=Equivalencies!$AE$23,#REF!,HLOOKUP(CONCATENATE($O$2,TH$1),$B$3:$UUU$272,ROW(TD179)-2,FALSE))</f>
        <v>#REF!</v>
      </c>
      <c r="TI179" s="72"/>
      <c r="TJ179" s="73" t="str">
        <f>CONCATENATE(TJ$3,TK179)</f>
        <v>49Staffing Salaries</v>
      </c>
      <c r="TK179" s="178" t="str">
        <f>$C$179</f>
        <v>Staffing Salaries</v>
      </c>
      <c r="TL179" s="179"/>
      <c r="TM179" s="180"/>
      <c r="TN179" s="184">
        <f>IF(TP$267=Equivalencies!$AE$23,'Site 49'!$F177,HLOOKUP(CONCATENATE(TL$2,TN$1),$B$3:$UUU$272,ROW($M179)-2,FALSE))</f>
        <v>0</v>
      </c>
      <c r="TO179" s="185" t="e">
        <f>IF($S$264=Equivalencies!$AE$23,#REF!,HLOOKUP(CONCATENATE($O$2,TO$1),$B$3:$UUU$272,ROW(TK179)-2,FALSE))</f>
        <v>#REF!</v>
      </c>
      <c r="TP179" s="184">
        <f>IF(TP$267=Equivalencies!$AE$23,'Site 49'!$H177,HLOOKUP(CONCATENATE(TL$2,TP$1),$B$3:$UUU$272,ROW($O179)-2,FALSE))</f>
        <v>0</v>
      </c>
      <c r="TQ179" s="185" t="e">
        <f>IF($S$264=Equivalencies!$AE$23,#REF!,HLOOKUP(CONCATENATE($O$2,TQ$1),$B$3:$UUU$272,ROW(TM179)-2,FALSE))</f>
        <v>#REF!</v>
      </c>
      <c r="TR179" s="184">
        <f>IF(TP$267=Equivalencies!$AE$23,'Site 49'!$J177,HLOOKUP(CONCATENATE(TL$2,TR$1),$B$3:$UUU$272,ROW($Q179)-2,FALSE))</f>
        <v>0</v>
      </c>
      <c r="TS179" s="185" t="e">
        <f>IF($S$264=Equivalencies!$AE$23,#REF!,HLOOKUP(CONCATENATE($O$2,TS$1),$B$3:$UUU$272,ROW(TO179)-2,FALSE))</f>
        <v>#REF!</v>
      </c>
      <c r="TT179" s="72"/>
      <c r="TU179" s="73" t="str">
        <f>CONCATENATE(TU$3,TV179)</f>
        <v>50Staffing Salaries</v>
      </c>
      <c r="TV179" s="178" t="str">
        <f>$C$179</f>
        <v>Staffing Salaries</v>
      </c>
      <c r="TW179" s="179"/>
      <c r="TX179" s="180"/>
      <c r="TY179" s="184">
        <f>IF(UA$267=Equivalencies!$AE$23,'Site 50'!$F177,HLOOKUP(CONCATENATE(TW$2,TY$1),$B$3:$UUU$272,ROW($M179)-2,FALSE))</f>
        <v>0</v>
      </c>
      <c r="TZ179" s="185" t="e">
        <f>IF($S$264=Equivalencies!$AE$23,#REF!,HLOOKUP(CONCATENATE($O$2,TZ$1),$B$3:$UUU$272,ROW(TV179)-2,FALSE))</f>
        <v>#REF!</v>
      </c>
      <c r="UA179" s="184">
        <f>IF(UA$267=Equivalencies!$AE$23,'Site 50'!$H177,HLOOKUP(CONCATENATE(TW$2,UA$1),$B$3:$UUU$272,ROW($O179)-2,FALSE))</f>
        <v>0</v>
      </c>
      <c r="UB179" s="185" t="e">
        <f>IF($S$264=Equivalencies!$AE$23,#REF!,HLOOKUP(CONCATENATE($O$2,UB$1),$B$3:$UUU$272,ROW(TX179)-2,FALSE))</f>
        <v>#REF!</v>
      </c>
      <c r="UC179" s="184">
        <f>IF(UA$267=Equivalencies!$AE$23,'Site 50'!$J177,HLOOKUP(CONCATENATE(TW$2,UC$1),$B$3:$UUU$272,ROW($Q179)-2,FALSE))</f>
        <v>0</v>
      </c>
      <c r="UD179" s="185" t="e">
        <f>IF($S$264=Equivalencies!$AE$23,#REF!,HLOOKUP(CONCATENATE($O$2,UD$1),$B$3:$UUU$272,ROW(TZ179)-2,FALSE))</f>
        <v>#REF!</v>
      </c>
      <c r="UE179" s="72"/>
    </row>
    <row r="180" spans="1:551" x14ac:dyDescent="0.25">
      <c r="A180" s="75"/>
      <c r="B180" s="73"/>
      <c r="C180" s="181"/>
      <c r="D180" s="182"/>
      <c r="E180" s="183"/>
      <c r="F180" s="186" t="e">
        <f>IF($S$264=Equivalencies!$AE$23,#REF!,HLOOKUP(CONCATENATE($O$2,F$1),$B$3:$UUU$272,ROW(B180)-2,FALSE))</f>
        <v>#REF!</v>
      </c>
      <c r="G180" s="187" t="e">
        <f>IF($S$264=Equivalencies!$AE$23,#REF!,HLOOKUP(CONCATENATE($O$2,G$1),$B$3:$UUU$272,ROW(C180)-2,FALSE))</f>
        <v>#REF!</v>
      </c>
      <c r="H180" s="186" t="e">
        <f>IF($S$264=Equivalencies!$AE$23,#REF!,HLOOKUP(CONCATENATE($O$2,H$1),$B$3:$UUU$272,ROW(D180)-2,FALSE))</f>
        <v>#REF!</v>
      </c>
      <c r="I180" s="187" t="e">
        <f>IF($S$264=Equivalencies!$AE$23,#REF!,HLOOKUP(CONCATENATE($O$2,I$1),$B$3:$UUU$272,ROW(E180)-2,FALSE))</f>
        <v>#REF!</v>
      </c>
      <c r="J180" s="186" t="e">
        <f>IF($S$264=Equivalencies!$AE$23,#REF!,HLOOKUP(CONCATENATE($O$2,J$1),$B$3:$UUU$272,ROW(F180)-2,FALSE))</f>
        <v>#REF!</v>
      </c>
      <c r="K180" s="187" t="e">
        <f>IF($S$264=Equivalencies!$AE$23,#REF!,HLOOKUP(CONCATENATE($O$2,K$1),$B$3:$UUU$272,ROW(G180)-2,FALSE))</f>
        <v>#REF!</v>
      </c>
      <c r="L180" s="72"/>
      <c r="M180" s="73"/>
      <c r="N180" s="181"/>
      <c r="O180" s="182"/>
      <c r="P180" s="183"/>
      <c r="Q180" s="186" t="e">
        <f>IF($S$264=Equivalencies!$AE$23,#REF!,HLOOKUP(CONCATENATE($O$2,Q$1),$B$3:$UUU$272,ROW(M180)-2,FALSE))</f>
        <v>#REF!</v>
      </c>
      <c r="R180" s="187" t="e">
        <f>IF($S$264=Equivalencies!$AE$23,#REF!,HLOOKUP(CONCATENATE($O$2,R$1),$B$3:$UUU$272,ROW(N180)-2,FALSE))</f>
        <v>#REF!</v>
      </c>
      <c r="S180" s="186" t="e">
        <f>IF($S$264=Equivalencies!$AE$23,#REF!,HLOOKUP(CONCATENATE($O$2,S$1),$B$3:$UUU$272,ROW(O180)-2,FALSE))</f>
        <v>#REF!</v>
      </c>
      <c r="T180" s="187" t="e">
        <f>IF($S$264=Equivalencies!$AE$23,#REF!,HLOOKUP(CONCATENATE($O$2,T$1),$B$3:$UUU$272,ROW(P180)-2,FALSE))</f>
        <v>#REF!</v>
      </c>
      <c r="U180" s="186" t="e">
        <f>IF($S$264=Equivalencies!$AE$23,#REF!,HLOOKUP(CONCATENATE($O$2,U$1),$B$3:$UUU$272,ROW(Q180)-2,FALSE))</f>
        <v>#REF!</v>
      </c>
      <c r="V180" s="187" t="e">
        <f>IF($S$264=Equivalencies!$AE$23,#REF!,HLOOKUP(CONCATENATE($O$2,V$1),$B$3:$UUU$272,ROW(R180)-2,FALSE))</f>
        <v>#REF!</v>
      </c>
      <c r="W180" s="72"/>
      <c r="X180" s="73"/>
      <c r="Y180" s="181"/>
      <c r="Z180" s="182"/>
      <c r="AA180" s="183"/>
      <c r="AB180" s="186" t="e">
        <f>IF($S$264=Equivalencies!$AE$23,#REF!,HLOOKUP(CONCATENATE($O$2,AB$1),$B$3:$UUU$272,ROW(X180)-2,FALSE))</f>
        <v>#REF!</v>
      </c>
      <c r="AC180" s="187" t="e">
        <f>IF($S$264=Equivalencies!$AE$23,#REF!,HLOOKUP(CONCATENATE($O$2,AC$1),$B$3:$UUU$272,ROW(Y180)-2,FALSE))</f>
        <v>#REF!</v>
      </c>
      <c r="AD180" s="186" t="e">
        <f>IF($S$264=Equivalencies!$AE$23,#REF!,HLOOKUP(CONCATENATE($O$2,AD$1),$B$3:$UUU$272,ROW(Z180)-2,FALSE))</f>
        <v>#REF!</v>
      </c>
      <c r="AE180" s="187" t="e">
        <f>IF($S$264=Equivalencies!$AE$23,#REF!,HLOOKUP(CONCATENATE($O$2,AE$1),$B$3:$UUU$272,ROW(AA180)-2,FALSE))</f>
        <v>#REF!</v>
      </c>
      <c r="AF180" s="186" t="e">
        <f>IF($S$264=Equivalencies!$AE$23,#REF!,HLOOKUP(CONCATENATE($O$2,AF$1),$B$3:$UUU$272,ROW(AB180)-2,FALSE))</f>
        <v>#REF!</v>
      </c>
      <c r="AG180" s="187" t="e">
        <f>IF($S$264=Equivalencies!$AE$23,#REF!,HLOOKUP(CONCATENATE($O$2,AG$1),$B$3:$UUU$272,ROW(AC180)-2,FALSE))</f>
        <v>#REF!</v>
      </c>
      <c r="AH180" s="72"/>
      <c r="AI180" s="73"/>
      <c r="AJ180" s="181"/>
      <c r="AK180" s="182"/>
      <c r="AL180" s="183"/>
      <c r="AM180" s="186" t="e">
        <f>IF($S$264=Equivalencies!$AE$23,#REF!,HLOOKUP(CONCATENATE($O$2,AM$1),$B$3:$UUU$272,ROW(AI180)-2,FALSE))</f>
        <v>#REF!</v>
      </c>
      <c r="AN180" s="187" t="e">
        <f>IF($S$264=Equivalencies!$AE$23,#REF!,HLOOKUP(CONCATENATE($O$2,AN$1),$B$3:$UUU$272,ROW(AJ180)-2,FALSE))</f>
        <v>#REF!</v>
      </c>
      <c r="AO180" s="186" t="e">
        <f>IF($S$264=Equivalencies!$AE$23,#REF!,HLOOKUP(CONCATENATE($O$2,AO$1),$B$3:$UUU$272,ROW(AK180)-2,FALSE))</f>
        <v>#REF!</v>
      </c>
      <c r="AP180" s="187" t="e">
        <f>IF($S$264=Equivalencies!$AE$23,#REF!,HLOOKUP(CONCATENATE($O$2,AP$1),$B$3:$UUU$272,ROW(AL180)-2,FALSE))</f>
        <v>#REF!</v>
      </c>
      <c r="AQ180" s="186" t="e">
        <f>IF($S$264=Equivalencies!$AE$23,#REF!,HLOOKUP(CONCATENATE($O$2,AQ$1),$B$3:$UUU$272,ROW(AM180)-2,FALSE))</f>
        <v>#REF!</v>
      </c>
      <c r="AR180" s="187" t="e">
        <f>IF($S$264=Equivalencies!$AE$23,#REF!,HLOOKUP(CONCATENATE($O$2,AR$1),$B$3:$UUU$272,ROW(AN180)-2,FALSE))</f>
        <v>#REF!</v>
      </c>
      <c r="AS180" s="72"/>
      <c r="AT180" s="73"/>
      <c r="AU180" s="181"/>
      <c r="AV180" s="182"/>
      <c r="AW180" s="183"/>
      <c r="AX180" s="186" t="e">
        <f>IF($S$264=Equivalencies!$AE$23,#REF!,HLOOKUP(CONCATENATE($O$2,AX$1),$B$3:$UUU$272,ROW(AT180)-2,FALSE))</f>
        <v>#REF!</v>
      </c>
      <c r="AY180" s="187" t="e">
        <f>IF($S$264=Equivalencies!$AE$23,#REF!,HLOOKUP(CONCATENATE($O$2,AY$1),$B$3:$UUU$272,ROW(AU180)-2,FALSE))</f>
        <v>#REF!</v>
      </c>
      <c r="AZ180" s="186" t="e">
        <f>IF($S$264=Equivalencies!$AE$23,#REF!,HLOOKUP(CONCATENATE($O$2,AZ$1),$B$3:$UUU$272,ROW(AV180)-2,FALSE))</f>
        <v>#REF!</v>
      </c>
      <c r="BA180" s="187" t="e">
        <f>IF($S$264=Equivalencies!$AE$23,#REF!,HLOOKUP(CONCATENATE($O$2,BA$1),$B$3:$UUU$272,ROW(AW180)-2,FALSE))</f>
        <v>#REF!</v>
      </c>
      <c r="BB180" s="186" t="e">
        <f>IF($S$264=Equivalencies!$AE$23,#REF!,HLOOKUP(CONCATENATE($O$2,BB$1),$B$3:$UUU$272,ROW(AX180)-2,FALSE))</f>
        <v>#REF!</v>
      </c>
      <c r="BC180" s="187" t="e">
        <f>IF($S$264=Equivalencies!$AE$23,#REF!,HLOOKUP(CONCATENATE($O$2,BC$1),$B$3:$UUU$272,ROW(AY180)-2,FALSE))</f>
        <v>#REF!</v>
      </c>
      <c r="BD180" s="72"/>
      <c r="BE180" s="73"/>
      <c r="BF180" s="181"/>
      <c r="BG180" s="182"/>
      <c r="BH180" s="183"/>
      <c r="BI180" s="186" t="e">
        <f>IF($S$264=Equivalencies!$AE$23,#REF!,HLOOKUP(CONCATENATE($O$2,BI$1),$B$3:$UUU$272,ROW(BE180)-2,FALSE))</f>
        <v>#REF!</v>
      </c>
      <c r="BJ180" s="187" t="e">
        <f>IF($S$264=Equivalencies!$AE$23,#REF!,HLOOKUP(CONCATENATE($O$2,BJ$1),$B$3:$UUU$272,ROW(BF180)-2,FALSE))</f>
        <v>#REF!</v>
      </c>
      <c r="BK180" s="186" t="e">
        <f>IF($S$264=Equivalencies!$AE$23,#REF!,HLOOKUP(CONCATENATE($O$2,BK$1),$B$3:$UUU$272,ROW(BG180)-2,FALSE))</f>
        <v>#REF!</v>
      </c>
      <c r="BL180" s="187" t="e">
        <f>IF($S$264=Equivalencies!$AE$23,#REF!,HLOOKUP(CONCATENATE($O$2,BL$1),$B$3:$UUU$272,ROW(BH180)-2,FALSE))</f>
        <v>#REF!</v>
      </c>
      <c r="BM180" s="186" t="e">
        <f>IF($S$264=Equivalencies!$AE$23,#REF!,HLOOKUP(CONCATENATE($O$2,BM$1),$B$3:$UUU$272,ROW(BI180)-2,FALSE))</f>
        <v>#REF!</v>
      </c>
      <c r="BN180" s="187" t="e">
        <f>IF($S$264=Equivalencies!$AE$23,#REF!,HLOOKUP(CONCATENATE($O$2,BN$1),$B$3:$UUU$272,ROW(BJ180)-2,FALSE))</f>
        <v>#REF!</v>
      </c>
      <c r="BO180" s="72"/>
      <c r="BP180" s="73"/>
      <c r="BQ180" s="181"/>
      <c r="BR180" s="182"/>
      <c r="BS180" s="183"/>
      <c r="BT180" s="186" t="e">
        <f>IF($S$264=Equivalencies!$AE$23,#REF!,HLOOKUP(CONCATENATE($O$2,BT$1),$B$3:$UUU$272,ROW(BP180)-2,FALSE))</f>
        <v>#REF!</v>
      </c>
      <c r="BU180" s="187" t="e">
        <f>IF($S$264=Equivalencies!$AE$23,#REF!,HLOOKUP(CONCATENATE($O$2,BU$1),$B$3:$UUU$272,ROW(BQ180)-2,FALSE))</f>
        <v>#REF!</v>
      </c>
      <c r="BV180" s="186" t="e">
        <f>IF($S$264=Equivalencies!$AE$23,#REF!,HLOOKUP(CONCATENATE($O$2,BV$1),$B$3:$UUU$272,ROW(BR180)-2,FALSE))</f>
        <v>#REF!</v>
      </c>
      <c r="BW180" s="187" t="e">
        <f>IF($S$264=Equivalencies!$AE$23,#REF!,HLOOKUP(CONCATENATE($O$2,BW$1),$B$3:$UUU$272,ROW(BS180)-2,FALSE))</f>
        <v>#REF!</v>
      </c>
      <c r="BX180" s="186" t="e">
        <f>IF($S$264=Equivalencies!$AE$23,#REF!,HLOOKUP(CONCATENATE($O$2,BX$1),$B$3:$UUU$272,ROW(BT180)-2,FALSE))</f>
        <v>#REF!</v>
      </c>
      <c r="BY180" s="187" t="e">
        <f>IF($S$264=Equivalencies!$AE$23,#REF!,HLOOKUP(CONCATENATE($O$2,BY$1),$B$3:$UUU$272,ROW(BU180)-2,FALSE))</f>
        <v>#REF!</v>
      </c>
      <c r="BZ180" s="72"/>
      <c r="CA180" s="73"/>
      <c r="CB180" s="181"/>
      <c r="CC180" s="182"/>
      <c r="CD180" s="183"/>
      <c r="CE180" s="186" t="e">
        <f>IF($S$264=Equivalencies!$AE$23,#REF!,HLOOKUP(CONCATENATE($O$2,CE$1),$B$3:$UUU$272,ROW(CA180)-2,FALSE))</f>
        <v>#REF!</v>
      </c>
      <c r="CF180" s="187" t="e">
        <f>IF($S$264=Equivalencies!$AE$23,#REF!,HLOOKUP(CONCATENATE($O$2,CF$1),$B$3:$UUU$272,ROW(CB180)-2,FALSE))</f>
        <v>#REF!</v>
      </c>
      <c r="CG180" s="186" t="e">
        <f>IF($S$264=Equivalencies!$AE$23,#REF!,HLOOKUP(CONCATENATE($O$2,CG$1),$B$3:$UUU$272,ROW(CC180)-2,FALSE))</f>
        <v>#REF!</v>
      </c>
      <c r="CH180" s="187" t="e">
        <f>IF($S$264=Equivalencies!$AE$23,#REF!,HLOOKUP(CONCATENATE($O$2,CH$1),$B$3:$UUU$272,ROW(CD180)-2,FALSE))</f>
        <v>#REF!</v>
      </c>
      <c r="CI180" s="186" t="e">
        <f>IF($S$264=Equivalencies!$AE$23,#REF!,HLOOKUP(CONCATENATE($O$2,CI$1),$B$3:$UUU$272,ROW(CE180)-2,FALSE))</f>
        <v>#REF!</v>
      </c>
      <c r="CJ180" s="187" t="e">
        <f>IF($S$264=Equivalencies!$AE$23,#REF!,HLOOKUP(CONCATENATE($O$2,CJ$1),$B$3:$UUU$272,ROW(CF180)-2,FALSE))</f>
        <v>#REF!</v>
      </c>
      <c r="CK180" s="72"/>
      <c r="CL180" s="73"/>
      <c r="CM180" s="181"/>
      <c r="CN180" s="182"/>
      <c r="CO180" s="183"/>
      <c r="CP180" s="186" t="e">
        <f>IF($S$264=Equivalencies!$AE$23,#REF!,HLOOKUP(CONCATENATE($O$2,CP$1),$B$3:$UUU$272,ROW(CL180)-2,FALSE))</f>
        <v>#REF!</v>
      </c>
      <c r="CQ180" s="187" t="e">
        <f>IF($S$264=Equivalencies!$AE$23,#REF!,HLOOKUP(CONCATENATE($O$2,CQ$1),$B$3:$UUU$272,ROW(CM180)-2,FALSE))</f>
        <v>#REF!</v>
      </c>
      <c r="CR180" s="186" t="e">
        <f>IF($S$264=Equivalencies!$AE$23,#REF!,HLOOKUP(CONCATENATE($O$2,CR$1),$B$3:$UUU$272,ROW(CN180)-2,FALSE))</f>
        <v>#REF!</v>
      </c>
      <c r="CS180" s="187" t="e">
        <f>IF($S$264=Equivalencies!$AE$23,#REF!,HLOOKUP(CONCATENATE($O$2,CS$1),$B$3:$UUU$272,ROW(CO180)-2,FALSE))</f>
        <v>#REF!</v>
      </c>
      <c r="CT180" s="186" t="e">
        <f>IF($S$264=Equivalencies!$AE$23,#REF!,HLOOKUP(CONCATENATE($O$2,CT$1),$B$3:$UUU$272,ROW(CP180)-2,FALSE))</f>
        <v>#REF!</v>
      </c>
      <c r="CU180" s="187" t="e">
        <f>IF($S$264=Equivalencies!$AE$23,#REF!,HLOOKUP(CONCATENATE($O$2,CU$1),$B$3:$UUU$272,ROW(CQ180)-2,FALSE))</f>
        <v>#REF!</v>
      </c>
      <c r="CV180" s="72"/>
      <c r="CW180" s="73"/>
      <c r="CX180" s="181"/>
      <c r="CY180" s="182"/>
      <c r="CZ180" s="183"/>
      <c r="DA180" s="186" t="e">
        <f>IF($S$264=Equivalencies!$AE$23,#REF!,HLOOKUP(CONCATENATE($O$2,DA$1),$B$3:$UUU$272,ROW(CW180)-2,FALSE))</f>
        <v>#REF!</v>
      </c>
      <c r="DB180" s="187" t="e">
        <f>IF($S$264=Equivalencies!$AE$23,#REF!,HLOOKUP(CONCATENATE($O$2,DB$1),$B$3:$UUU$272,ROW(CX180)-2,FALSE))</f>
        <v>#REF!</v>
      </c>
      <c r="DC180" s="186" t="e">
        <f>IF($S$264=Equivalencies!$AE$23,#REF!,HLOOKUP(CONCATENATE($O$2,DC$1),$B$3:$UUU$272,ROW(CY180)-2,FALSE))</f>
        <v>#REF!</v>
      </c>
      <c r="DD180" s="187" t="e">
        <f>IF($S$264=Equivalencies!$AE$23,#REF!,HLOOKUP(CONCATENATE($O$2,DD$1),$B$3:$UUU$272,ROW(CZ180)-2,FALSE))</f>
        <v>#REF!</v>
      </c>
      <c r="DE180" s="186" t="e">
        <f>IF($S$264=Equivalencies!$AE$23,#REF!,HLOOKUP(CONCATENATE($O$2,DE$1),$B$3:$UUU$272,ROW(DA180)-2,FALSE))</f>
        <v>#REF!</v>
      </c>
      <c r="DF180" s="187" t="e">
        <f>IF($S$264=Equivalencies!$AE$23,#REF!,HLOOKUP(CONCATENATE($O$2,DF$1),$B$3:$UUU$272,ROW(DB180)-2,FALSE))</f>
        <v>#REF!</v>
      </c>
      <c r="DG180" s="72"/>
      <c r="DH180" s="73"/>
      <c r="DI180" s="181"/>
      <c r="DJ180" s="182"/>
      <c r="DK180" s="183"/>
      <c r="DL180" s="186" t="e">
        <f>IF($S$264=Equivalencies!$AE$23,#REF!,HLOOKUP(CONCATENATE($O$2,DL$1),$B$3:$UUU$272,ROW(DH180)-2,FALSE))</f>
        <v>#REF!</v>
      </c>
      <c r="DM180" s="187" t="e">
        <f>IF($S$264=Equivalencies!$AE$23,#REF!,HLOOKUP(CONCATENATE($O$2,DM$1),$B$3:$UUU$272,ROW(DI180)-2,FALSE))</f>
        <v>#REF!</v>
      </c>
      <c r="DN180" s="186" t="e">
        <f>IF($S$264=Equivalencies!$AE$23,#REF!,HLOOKUP(CONCATENATE($O$2,DN$1),$B$3:$UUU$272,ROW(DJ180)-2,FALSE))</f>
        <v>#REF!</v>
      </c>
      <c r="DO180" s="187" t="e">
        <f>IF($S$264=Equivalencies!$AE$23,#REF!,HLOOKUP(CONCATENATE($O$2,DO$1),$B$3:$UUU$272,ROW(DK180)-2,FALSE))</f>
        <v>#REF!</v>
      </c>
      <c r="DP180" s="186" t="e">
        <f>IF($S$264=Equivalencies!$AE$23,#REF!,HLOOKUP(CONCATENATE($O$2,DP$1),$B$3:$UUU$272,ROW(DL180)-2,FALSE))</f>
        <v>#REF!</v>
      </c>
      <c r="DQ180" s="187" t="e">
        <f>IF($S$264=Equivalencies!$AE$23,#REF!,HLOOKUP(CONCATENATE($O$2,DQ$1),$B$3:$UUU$272,ROW(DM180)-2,FALSE))</f>
        <v>#REF!</v>
      </c>
      <c r="DR180" s="72"/>
      <c r="DS180" s="73"/>
      <c r="DT180" s="181"/>
      <c r="DU180" s="182"/>
      <c r="DV180" s="183"/>
      <c r="DW180" s="186" t="e">
        <f>IF($S$264=Equivalencies!$AE$23,#REF!,HLOOKUP(CONCATENATE($O$2,DW$1),$B$3:$UUU$272,ROW(DS180)-2,FALSE))</f>
        <v>#REF!</v>
      </c>
      <c r="DX180" s="187" t="e">
        <f>IF($S$264=Equivalencies!$AE$23,#REF!,HLOOKUP(CONCATENATE($O$2,DX$1),$B$3:$UUU$272,ROW(DT180)-2,FALSE))</f>
        <v>#REF!</v>
      </c>
      <c r="DY180" s="186" t="e">
        <f>IF($S$264=Equivalencies!$AE$23,#REF!,HLOOKUP(CONCATENATE($O$2,DY$1),$B$3:$UUU$272,ROW(DU180)-2,FALSE))</f>
        <v>#REF!</v>
      </c>
      <c r="DZ180" s="187" t="e">
        <f>IF($S$264=Equivalencies!$AE$23,#REF!,HLOOKUP(CONCATENATE($O$2,DZ$1),$B$3:$UUU$272,ROW(DV180)-2,FALSE))</f>
        <v>#REF!</v>
      </c>
      <c r="EA180" s="186" t="e">
        <f>IF($S$264=Equivalencies!$AE$23,#REF!,HLOOKUP(CONCATENATE($O$2,EA$1),$B$3:$UUU$272,ROW(DW180)-2,FALSE))</f>
        <v>#REF!</v>
      </c>
      <c r="EB180" s="187" t="e">
        <f>IF($S$264=Equivalencies!$AE$23,#REF!,HLOOKUP(CONCATENATE($O$2,EB$1),$B$3:$UUU$272,ROW(DX180)-2,FALSE))</f>
        <v>#REF!</v>
      </c>
      <c r="EC180" s="72"/>
      <c r="ED180" s="73"/>
      <c r="EE180" s="181"/>
      <c r="EF180" s="182"/>
      <c r="EG180" s="183"/>
      <c r="EH180" s="186" t="e">
        <f>IF($S$264=Equivalencies!$AE$23,#REF!,HLOOKUP(CONCATENATE($O$2,EH$1),$B$3:$UUU$272,ROW(ED180)-2,FALSE))</f>
        <v>#REF!</v>
      </c>
      <c r="EI180" s="187" t="e">
        <f>IF($S$264=Equivalencies!$AE$23,#REF!,HLOOKUP(CONCATENATE($O$2,EI$1),$B$3:$UUU$272,ROW(EE180)-2,FALSE))</f>
        <v>#REF!</v>
      </c>
      <c r="EJ180" s="186" t="e">
        <f>IF($S$264=Equivalencies!$AE$23,#REF!,HLOOKUP(CONCATENATE($O$2,EJ$1),$B$3:$UUU$272,ROW(EF180)-2,FALSE))</f>
        <v>#REF!</v>
      </c>
      <c r="EK180" s="187" t="e">
        <f>IF($S$264=Equivalencies!$AE$23,#REF!,HLOOKUP(CONCATENATE($O$2,EK$1),$B$3:$UUU$272,ROW(EG180)-2,FALSE))</f>
        <v>#REF!</v>
      </c>
      <c r="EL180" s="186" t="e">
        <f>IF($S$264=Equivalencies!$AE$23,#REF!,HLOOKUP(CONCATENATE($O$2,EL$1),$B$3:$UUU$272,ROW(EH180)-2,FALSE))</f>
        <v>#REF!</v>
      </c>
      <c r="EM180" s="187" t="e">
        <f>IF($S$264=Equivalencies!$AE$23,#REF!,HLOOKUP(CONCATENATE($O$2,EM$1),$B$3:$UUU$272,ROW(EI180)-2,FALSE))</f>
        <v>#REF!</v>
      </c>
      <c r="EN180" s="72"/>
      <c r="EO180" s="73"/>
      <c r="EP180" s="181"/>
      <c r="EQ180" s="182"/>
      <c r="ER180" s="183"/>
      <c r="ES180" s="186" t="e">
        <f>IF($S$264=Equivalencies!$AE$23,#REF!,HLOOKUP(CONCATENATE($O$2,ES$1),$B$3:$UUU$272,ROW(EO180)-2,FALSE))</f>
        <v>#REF!</v>
      </c>
      <c r="ET180" s="187" t="e">
        <f>IF($S$264=Equivalencies!$AE$23,#REF!,HLOOKUP(CONCATENATE($O$2,ET$1),$B$3:$UUU$272,ROW(EP180)-2,FALSE))</f>
        <v>#REF!</v>
      </c>
      <c r="EU180" s="186" t="e">
        <f>IF($S$264=Equivalencies!$AE$23,#REF!,HLOOKUP(CONCATENATE($O$2,EU$1),$B$3:$UUU$272,ROW(EQ180)-2,FALSE))</f>
        <v>#REF!</v>
      </c>
      <c r="EV180" s="187" t="e">
        <f>IF($S$264=Equivalencies!$AE$23,#REF!,HLOOKUP(CONCATENATE($O$2,EV$1),$B$3:$UUU$272,ROW(ER180)-2,FALSE))</f>
        <v>#REF!</v>
      </c>
      <c r="EW180" s="186" t="e">
        <f>IF($S$264=Equivalencies!$AE$23,#REF!,HLOOKUP(CONCATENATE($O$2,EW$1),$B$3:$UUU$272,ROW(ES180)-2,FALSE))</f>
        <v>#REF!</v>
      </c>
      <c r="EX180" s="187" t="e">
        <f>IF($S$264=Equivalencies!$AE$23,#REF!,HLOOKUP(CONCATENATE($O$2,EX$1),$B$3:$UUU$272,ROW(ET180)-2,FALSE))</f>
        <v>#REF!</v>
      </c>
      <c r="EY180" s="72"/>
      <c r="EZ180" s="73"/>
      <c r="FA180" s="181"/>
      <c r="FB180" s="182"/>
      <c r="FC180" s="183"/>
      <c r="FD180" s="186" t="e">
        <f>IF($S$264=Equivalencies!$AE$23,#REF!,HLOOKUP(CONCATENATE($O$2,FD$1),$B$3:$UUU$272,ROW(EZ180)-2,FALSE))</f>
        <v>#REF!</v>
      </c>
      <c r="FE180" s="187" t="e">
        <f>IF($S$264=Equivalencies!$AE$23,#REF!,HLOOKUP(CONCATENATE($O$2,FE$1),$B$3:$UUU$272,ROW(FA180)-2,FALSE))</f>
        <v>#REF!</v>
      </c>
      <c r="FF180" s="186" t="e">
        <f>IF($S$264=Equivalencies!$AE$23,#REF!,HLOOKUP(CONCATENATE($O$2,FF$1),$B$3:$UUU$272,ROW(FB180)-2,FALSE))</f>
        <v>#REF!</v>
      </c>
      <c r="FG180" s="187" t="e">
        <f>IF($S$264=Equivalencies!$AE$23,#REF!,HLOOKUP(CONCATENATE($O$2,FG$1),$B$3:$UUU$272,ROW(FC180)-2,FALSE))</f>
        <v>#REF!</v>
      </c>
      <c r="FH180" s="186" t="e">
        <f>IF($S$264=Equivalencies!$AE$23,#REF!,HLOOKUP(CONCATENATE($O$2,FH$1),$B$3:$UUU$272,ROW(FD180)-2,FALSE))</f>
        <v>#REF!</v>
      </c>
      <c r="FI180" s="187" t="e">
        <f>IF($S$264=Equivalencies!$AE$23,#REF!,HLOOKUP(CONCATENATE($O$2,FI$1),$B$3:$UUU$272,ROW(FE180)-2,FALSE))</f>
        <v>#REF!</v>
      </c>
      <c r="FJ180" s="72"/>
      <c r="FK180" s="73"/>
      <c r="FL180" s="181"/>
      <c r="FM180" s="182"/>
      <c r="FN180" s="183"/>
      <c r="FO180" s="186" t="e">
        <f>IF($S$264=Equivalencies!$AE$23,#REF!,HLOOKUP(CONCATENATE($O$2,FO$1),$B$3:$UUU$272,ROW(FK180)-2,FALSE))</f>
        <v>#REF!</v>
      </c>
      <c r="FP180" s="187" t="e">
        <f>IF($S$264=Equivalencies!$AE$23,#REF!,HLOOKUP(CONCATENATE($O$2,FP$1),$B$3:$UUU$272,ROW(FL180)-2,FALSE))</f>
        <v>#REF!</v>
      </c>
      <c r="FQ180" s="186" t="e">
        <f>IF($S$264=Equivalencies!$AE$23,#REF!,HLOOKUP(CONCATENATE($O$2,FQ$1),$B$3:$UUU$272,ROW(FM180)-2,FALSE))</f>
        <v>#REF!</v>
      </c>
      <c r="FR180" s="187" t="e">
        <f>IF($S$264=Equivalencies!$AE$23,#REF!,HLOOKUP(CONCATENATE($O$2,FR$1),$B$3:$UUU$272,ROW(FN180)-2,FALSE))</f>
        <v>#REF!</v>
      </c>
      <c r="FS180" s="186" t="e">
        <f>IF($S$264=Equivalencies!$AE$23,#REF!,HLOOKUP(CONCATENATE($O$2,FS$1),$B$3:$UUU$272,ROW(FO180)-2,FALSE))</f>
        <v>#REF!</v>
      </c>
      <c r="FT180" s="187" t="e">
        <f>IF($S$264=Equivalencies!$AE$23,#REF!,HLOOKUP(CONCATENATE($O$2,FT$1),$B$3:$UUU$272,ROW(FP180)-2,FALSE))</f>
        <v>#REF!</v>
      </c>
      <c r="FU180" s="72"/>
      <c r="FV180" s="73"/>
      <c r="FW180" s="181"/>
      <c r="FX180" s="182"/>
      <c r="FY180" s="183"/>
      <c r="FZ180" s="186" t="e">
        <f>IF($S$264=Equivalencies!$AE$23,#REF!,HLOOKUP(CONCATENATE($O$2,FZ$1),$B$3:$UUU$272,ROW(FV180)-2,FALSE))</f>
        <v>#REF!</v>
      </c>
      <c r="GA180" s="187" t="e">
        <f>IF($S$264=Equivalencies!$AE$23,#REF!,HLOOKUP(CONCATENATE($O$2,GA$1),$B$3:$UUU$272,ROW(FW180)-2,FALSE))</f>
        <v>#REF!</v>
      </c>
      <c r="GB180" s="186" t="e">
        <f>IF($S$264=Equivalencies!$AE$23,#REF!,HLOOKUP(CONCATENATE($O$2,GB$1),$B$3:$UUU$272,ROW(FX180)-2,FALSE))</f>
        <v>#REF!</v>
      </c>
      <c r="GC180" s="187" t="e">
        <f>IF($S$264=Equivalencies!$AE$23,#REF!,HLOOKUP(CONCATENATE($O$2,GC$1),$B$3:$UUU$272,ROW(FY180)-2,FALSE))</f>
        <v>#REF!</v>
      </c>
      <c r="GD180" s="186" t="e">
        <f>IF($S$264=Equivalencies!$AE$23,#REF!,HLOOKUP(CONCATENATE($O$2,GD$1),$B$3:$UUU$272,ROW(FZ180)-2,FALSE))</f>
        <v>#REF!</v>
      </c>
      <c r="GE180" s="187" t="e">
        <f>IF($S$264=Equivalencies!$AE$23,#REF!,HLOOKUP(CONCATENATE($O$2,GE$1),$B$3:$UUU$272,ROW(GA180)-2,FALSE))</f>
        <v>#REF!</v>
      </c>
      <c r="GF180" s="72"/>
      <c r="GG180" s="73"/>
      <c r="GH180" s="181"/>
      <c r="GI180" s="182"/>
      <c r="GJ180" s="183"/>
      <c r="GK180" s="186" t="e">
        <f>IF($S$264=Equivalencies!$AE$23,#REF!,HLOOKUP(CONCATENATE($O$2,GK$1),$B$3:$UUU$272,ROW(GG180)-2,FALSE))</f>
        <v>#REF!</v>
      </c>
      <c r="GL180" s="187" t="e">
        <f>IF($S$264=Equivalencies!$AE$23,#REF!,HLOOKUP(CONCATENATE($O$2,GL$1),$B$3:$UUU$272,ROW(GH180)-2,FALSE))</f>
        <v>#REF!</v>
      </c>
      <c r="GM180" s="186" t="e">
        <f>IF($S$264=Equivalencies!$AE$23,#REF!,HLOOKUP(CONCATENATE($O$2,GM$1),$B$3:$UUU$272,ROW(GI180)-2,FALSE))</f>
        <v>#REF!</v>
      </c>
      <c r="GN180" s="187" t="e">
        <f>IF($S$264=Equivalencies!$AE$23,#REF!,HLOOKUP(CONCATENATE($O$2,GN$1),$B$3:$UUU$272,ROW(GJ180)-2,FALSE))</f>
        <v>#REF!</v>
      </c>
      <c r="GO180" s="186" t="e">
        <f>IF($S$264=Equivalencies!$AE$23,#REF!,HLOOKUP(CONCATENATE($O$2,GO$1),$B$3:$UUU$272,ROW(GK180)-2,FALSE))</f>
        <v>#REF!</v>
      </c>
      <c r="GP180" s="187" t="e">
        <f>IF($S$264=Equivalencies!$AE$23,#REF!,HLOOKUP(CONCATENATE($O$2,GP$1),$B$3:$UUU$272,ROW(GL180)-2,FALSE))</f>
        <v>#REF!</v>
      </c>
      <c r="GQ180" s="72"/>
      <c r="GR180" s="73"/>
      <c r="GS180" s="181"/>
      <c r="GT180" s="182"/>
      <c r="GU180" s="183"/>
      <c r="GV180" s="186" t="e">
        <f>IF($S$264=Equivalencies!$AE$23,#REF!,HLOOKUP(CONCATENATE($O$2,GV$1),$B$3:$UUU$272,ROW(GR180)-2,FALSE))</f>
        <v>#REF!</v>
      </c>
      <c r="GW180" s="187" t="e">
        <f>IF($S$264=Equivalencies!$AE$23,#REF!,HLOOKUP(CONCATENATE($O$2,GW$1),$B$3:$UUU$272,ROW(GS180)-2,FALSE))</f>
        <v>#REF!</v>
      </c>
      <c r="GX180" s="186" t="e">
        <f>IF($S$264=Equivalencies!$AE$23,#REF!,HLOOKUP(CONCATENATE($O$2,GX$1),$B$3:$UUU$272,ROW(GT180)-2,FALSE))</f>
        <v>#REF!</v>
      </c>
      <c r="GY180" s="187" t="e">
        <f>IF($S$264=Equivalencies!$AE$23,#REF!,HLOOKUP(CONCATENATE($O$2,GY$1),$B$3:$UUU$272,ROW(GU180)-2,FALSE))</f>
        <v>#REF!</v>
      </c>
      <c r="GZ180" s="186" t="e">
        <f>IF($S$264=Equivalencies!$AE$23,#REF!,HLOOKUP(CONCATENATE($O$2,GZ$1),$B$3:$UUU$272,ROW(GV180)-2,FALSE))</f>
        <v>#REF!</v>
      </c>
      <c r="HA180" s="187" t="e">
        <f>IF($S$264=Equivalencies!$AE$23,#REF!,HLOOKUP(CONCATENATE($O$2,HA$1),$B$3:$UUU$272,ROW(GW180)-2,FALSE))</f>
        <v>#REF!</v>
      </c>
      <c r="HB180" s="72"/>
      <c r="HC180" s="73"/>
      <c r="HD180" s="181"/>
      <c r="HE180" s="182"/>
      <c r="HF180" s="183"/>
      <c r="HG180" s="186" t="e">
        <f>IF($S$264=Equivalencies!$AE$23,#REF!,HLOOKUP(CONCATENATE($O$2,HG$1),$B$3:$UUU$272,ROW(HC180)-2,FALSE))</f>
        <v>#REF!</v>
      </c>
      <c r="HH180" s="187" t="e">
        <f>IF($S$264=Equivalencies!$AE$23,#REF!,HLOOKUP(CONCATENATE($O$2,HH$1),$B$3:$UUU$272,ROW(HD180)-2,FALSE))</f>
        <v>#REF!</v>
      </c>
      <c r="HI180" s="186" t="e">
        <f>IF($S$264=Equivalencies!$AE$23,#REF!,HLOOKUP(CONCATENATE($O$2,HI$1),$B$3:$UUU$272,ROW(HE180)-2,FALSE))</f>
        <v>#REF!</v>
      </c>
      <c r="HJ180" s="187" t="e">
        <f>IF($S$264=Equivalencies!$AE$23,#REF!,HLOOKUP(CONCATENATE($O$2,HJ$1),$B$3:$UUU$272,ROW(HF180)-2,FALSE))</f>
        <v>#REF!</v>
      </c>
      <c r="HK180" s="186" t="e">
        <f>IF($S$264=Equivalencies!$AE$23,#REF!,HLOOKUP(CONCATENATE($O$2,HK$1),$B$3:$UUU$272,ROW(HG180)-2,FALSE))</f>
        <v>#REF!</v>
      </c>
      <c r="HL180" s="187" t="e">
        <f>IF($S$264=Equivalencies!$AE$23,#REF!,HLOOKUP(CONCATENATE($O$2,HL$1),$B$3:$UUU$272,ROW(HH180)-2,FALSE))</f>
        <v>#REF!</v>
      </c>
      <c r="HM180" s="72"/>
      <c r="HN180" s="73"/>
      <c r="HO180" s="181"/>
      <c r="HP180" s="182"/>
      <c r="HQ180" s="183"/>
      <c r="HR180" s="186" t="e">
        <f>IF($S$264=Equivalencies!$AE$23,#REF!,HLOOKUP(CONCATENATE($O$2,HR$1),$B$3:$UUU$272,ROW(HN180)-2,FALSE))</f>
        <v>#REF!</v>
      </c>
      <c r="HS180" s="187" t="e">
        <f>IF($S$264=Equivalencies!$AE$23,#REF!,HLOOKUP(CONCATENATE($O$2,HS$1),$B$3:$UUU$272,ROW(HO180)-2,FALSE))</f>
        <v>#REF!</v>
      </c>
      <c r="HT180" s="186" t="e">
        <f>IF($S$264=Equivalencies!$AE$23,#REF!,HLOOKUP(CONCATENATE($O$2,HT$1),$B$3:$UUU$272,ROW(HP180)-2,FALSE))</f>
        <v>#REF!</v>
      </c>
      <c r="HU180" s="187" t="e">
        <f>IF($S$264=Equivalencies!$AE$23,#REF!,HLOOKUP(CONCATENATE($O$2,HU$1),$B$3:$UUU$272,ROW(HQ180)-2,FALSE))</f>
        <v>#REF!</v>
      </c>
      <c r="HV180" s="186" t="e">
        <f>IF($S$264=Equivalencies!$AE$23,#REF!,HLOOKUP(CONCATENATE($O$2,HV$1),$B$3:$UUU$272,ROW(HR180)-2,FALSE))</f>
        <v>#REF!</v>
      </c>
      <c r="HW180" s="187" t="e">
        <f>IF($S$264=Equivalencies!$AE$23,#REF!,HLOOKUP(CONCATENATE($O$2,HW$1),$B$3:$UUU$272,ROW(HS180)-2,FALSE))</f>
        <v>#REF!</v>
      </c>
      <c r="HX180" s="72"/>
      <c r="HY180" s="73"/>
      <c r="HZ180" s="181"/>
      <c r="IA180" s="182"/>
      <c r="IB180" s="183"/>
      <c r="IC180" s="186" t="e">
        <f>IF($S$264=Equivalencies!$AE$23,#REF!,HLOOKUP(CONCATENATE($O$2,IC$1),$B$3:$UUU$272,ROW(HY180)-2,FALSE))</f>
        <v>#REF!</v>
      </c>
      <c r="ID180" s="187" t="e">
        <f>IF($S$264=Equivalencies!$AE$23,#REF!,HLOOKUP(CONCATENATE($O$2,ID$1),$B$3:$UUU$272,ROW(HZ180)-2,FALSE))</f>
        <v>#REF!</v>
      </c>
      <c r="IE180" s="186" t="e">
        <f>IF($S$264=Equivalencies!$AE$23,#REF!,HLOOKUP(CONCATENATE($O$2,IE$1),$B$3:$UUU$272,ROW(IA180)-2,FALSE))</f>
        <v>#REF!</v>
      </c>
      <c r="IF180" s="187" t="e">
        <f>IF($S$264=Equivalencies!$AE$23,#REF!,HLOOKUP(CONCATENATE($O$2,IF$1),$B$3:$UUU$272,ROW(IB180)-2,FALSE))</f>
        <v>#REF!</v>
      </c>
      <c r="IG180" s="186" t="e">
        <f>IF($S$264=Equivalencies!$AE$23,#REF!,HLOOKUP(CONCATENATE($O$2,IG$1),$B$3:$UUU$272,ROW(IC180)-2,FALSE))</f>
        <v>#REF!</v>
      </c>
      <c r="IH180" s="187" t="e">
        <f>IF($S$264=Equivalencies!$AE$23,#REF!,HLOOKUP(CONCATENATE($O$2,IH$1),$B$3:$UUU$272,ROW(ID180)-2,FALSE))</f>
        <v>#REF!</v>
      </c>
      <c r="II180" s="72"/>
      <c r="IJ180" s="73"/>
      <c r="IK180" s="181"/>
      <c r="IL180" s="182"/>
      <c r="IM180" s="183"/>
      <c r="IN180" s="186" t="e">
        <f>IF($S$264=Equivalencies!$AE$23,#REF!,HLOOKUP(CONCATENATE($O$2,IN$1),$B$3:$UUU$272,ROW(IJ180)-2,FALSE))</f>
        <v>#REF!</v>
      </c>
      <c r="IO180" s="187" t="e">
        <f>IF($S$264=Equivalencies!$AE$23,#REF!,HLOOKUP(CONCATENATE($O$2,IO$1),$B$3:$UUU$272,ROW(IK180)-2,FALSE))</f>
        <v>#REF!</v>
      </c>
      <c r="IP180" s="186" t="e">
        <f>IF($S$264=Equivalencies!$AE$23,#REF!,HLOOKUP(CONCATENATE($O$2,IP$1),$B$3:$UUU$272,ROW(IL180)-2,FALSE))</f>
        <v>#REF!</v>
      </c>
      <c r="IQ180" s="187" t="e">
        <f>IF($S$264=Equivalencies!$AE$23,#REF!,HLOOKUP(CONCATENATE($O$2,IQ$1),$B$3:$UUU$272,ROW(IM180)-2,FALSE))</f>
        <v>#REF!</v>
      </c>
      <c r="IR180" s="186" t="e">
        <f>IF($S$264=Equivalencies!$AE$23,#REF!,HLOOKUP(CONCATENATE($O$2,IR$1),$B$3:$UUU$272,ROW(IN180)-2,FALSE))</f>
        <v>#REF!</v>
      </c>
      <c r="IS180" s="187" t="e">
        <f>IF($S$264=Equivalencies!$AE$23,#REF!,HLOOKUP(CONCATENATE($O$2,IS$1),$B$3:$UUU$272,ROW(IO180)-2,FALSE))</f>
        <v>#REF!</v>
      </c>
      <c r="IT180" s="72"/>
      <c r="IU180" s="73"/>
      <c r="IV180" s="181"/>
      <c r="IW180" s="182"/>
      <c r="IX180" s="183"/>
      <c r="IY180" s="186" t="e">
        <f>IF($S$264=Equivalencies!$AE$23,#REF!,HLOOKUP(CONCATENATE($O$2,IY$1),$B$3:$UUU$272,ROW(IU180)-2,FALSE))</f>
        <v>#REF!</v>
      </c>
      <c r="IZ180" s="187" t="e">
        <f>IF($S$264=Equivalencies!$AE$23,#REF!,HLOOKUP(CONCATENATE($O$2,IZ$1),$B$3:$UUU$272,ROW(IV180)-2,FALSE))</f>
        <v>#REF!</v>
      </c>
      <c r="JA180" s="186" t="e">
        <f>IF($S$264=Equivalencies!$AE$23,#REF!,HLOOKUP(CONCATENATE($O$2,JA$1),$B$3:$UUU$272,ROW(IW180)-2,FALSE))</f>
        <v>#REF!</v>
      </c>
      <c r="JB180" s="187" t="e">
        <f>IF($S$264=Equivalencies!$AE$23,#REF!,HLOOKUP(CONCATENATE($O$2,JB$1),$B$3:$UUU$272,ROW(IX180)-2,FALSE))</f>
        <v>#REF!</v>
      </c>
      <c r="JC180" s="186" t="e">
        <f>IF($S$264=Equivalencies!$AE$23,#REF!,HLOOKUP(CONCATENATE($O$2,JC$1),$B$3:$UUU$272,ROW(IY180)-2,FALSE))</f>
        <v>#REF!</v>
      </c>
      <c r="JD180" s="187" t="e">
        <f>IF($S$264=Equivalencies!$AE$23,#REF!,HLOOKUP(CONCATENATE($O$2,JD$1),$B$3:$UUU$272,ROW(IZ180)-2,FALSE))</f>
        <v>#REF!</v>
      </c>
      <c r="JE180" s="72"/>
      <c r="JF180" s="73"/>
      <c r="JG180" s="181"/>
      <c r="JH180" s="182"/>
      <c r="JI180" s="183"/>
      <c r="JJ180" s="186" t="e">
        <f>IF($S$264=Equivalencies!$AE$23,#REF!,HLOOKUP(CONCATENATE($O$2,JJ$1),$B$3:$UUU$272,ROW(JF180)-2,FALSE))</f>
        <v>#REF!</v>
      </c>
      <c r="JK180" s="187" t="e">
        <f>IF($S$264=Equivalencies!$AE$23,#REF!,HLOOKUP(CONCATENATE($O$2,JK$1),$B$3:$UUU$272,ROW(JG180)-2,FALSE))</f>
        <v>#REF!</v>
      </c>
      <c r="JL180" s="186" t="e">
        <f>IF($S$264=Equivalencies!$AE$23,#REF!,HLOOKUP(CONCATENATE($O$2,JL$1),$B$3:$UUU$272,ROW(JH180)-2,FALSE))</f>
        <v>#REF!</v>
      </c>
      <c r="JM180" s="187" t="e">
        <f>IF($S$264=Equivalencies!$AE$23,#REF!,HLOOKUP(CONCATENATE($O$2,JM$1),$B$3:$UUU$272,ROW(JI180)-2,FALSE))</f>
        <v>#REF!</v>
      </c>
      <c r="JN180" s="186" t="e">
        <f>IF($S$264=Equivalencies!$AE$23,#REF!,HLOOKUP(CONCATENATE($O$2,JN$1),$B$3:$UUU$272,ROW(JJ180)-2,FALSE))</f>
        <v>#REF!</v>
      </c>
      <c r="JO180" s="187" t="e">
        <f>IF($S$264=Equivalencies!$AE$23,#REF!,HLOOKUP(CONCATENATE($O$2,JO$1),$B$3:$UUU$272,ROW(JK180)-2,FALSE))</f>
        <v>#REF!</v>
      </c>
      <c r="JP180" s="72"/>
      <c r="JQ180" s="73"/>
      <c r="JR180" s="181"/>
      <c r="JS180" s="182"/>
      <c r="JT180" s="183"/>
      <c r="JU180" s="186" t="e">
        <f>IF($S$264=Equivalencies!$AE$23,#REF!,HLOOKUP(CONCATENATE($O$2,JU$1),$B$3:$UUU$272,ROW(JQ180)-2,FALSE))</f>
        <v>#REF!</v>
      </c>
      <c r="JV180" s="187" t="e">
        <f>IF($S$264=Equivalencies!$AE$23,#REF!,HLOOKUP(CONCATENATE($O$2,JV$1),$B$3:$UUU$272,ROW(JR180)-2,FALSE))</f>
        <v>#REF!</v>
      </c>
      <c r="JW180" s="186" t="e">
        <f>IF($S$264=Equivalencies!$AE$23,#REF!,HLOOKUP(CONCATENATE($O$2,JW$1),$B$3:$UUU$272,ROW(JS180)-2,FALSE))</f>
        <v>#REF!</v>
      </c>
      <c r="JX180" s="187" t="e">
        <f>IF($S$264=Equivalencies!$AE$23,#REF!,HLOOKUP(CONCATENATE($O$2,JX$1),$B$3:$UUU$272,ROW(JT180)-2,FALSE))</f>
        <v>#REF!</v>
      </c>
      <c r="JY180" s="186" t="e">
        <f>IF($S$264=Equivalencies!$AE$23,#REF!,HLOOKUP(CONCATENATE($O$2,JY$1),$B$3:$UUU$272,ROW(JU180)-2,FALSE))</f>
        <v>#REF!</v>
      </c>
      <c r="JZ180" s="187" t="e">
        <f>IF($S$264=Equivalencies!$AE$23,#REF!,HLOOKUP(CONCATENATE($O$2,JZ$1),$B$3:$UUU$272,ROW(JV180)-2,FALSE))</f>
        <v>#REF!</v>
      </c>
      <c r="KA180" s="72"/>
      <c r="KB180" s="73"/>
      <c r="KC180" s="181"/>
      <c r="KD180" s="182"/>
      <c r="KE180" s="183"/>
      <c r="KF180" s="186" t="e">
        <f>IF($S$264=Equivalencies!$AE$23,#REF!,HLOOKUP(CONCATENATE($O$2,KF$1),$B$3:$UUU$272,ROW(KB180)-2,FALSE))</f>
        <v>#REF!</v>
      </c>
      <c r="KG180" s="187" t="e">
        <f>IF($S$264=Equivalencies!$AE$23,#REF!,HLOOKUP(CONCATENATE($O$2,KG$1),$B$3:$UUU$272,ROW(KC180)-2,FALSE))</f>
        <v>#REF!</v>
      </c>
      <c r="KH180" s="186" t="e">
        <f>IF($S$264=Equivalencies!$AE$23,#REF!,HLOOKUP(CONCATENATE($O$2,KH$1),$B$3:$UUU$272,ROW(KD180)-2,FALSE))</f>
        <v>#REF!</v>
      </c>
      <c r="KI180" s="187" t="e">
        <f>IF($S$264=Equivalencies!$AE$23,#REF!,HLOOKUP(CONCATENATE($O$2,KI$1),$B$3:$UUU$272,ROW(KE180)-2,FALSE))</f>
        <v>#REF!</v>
      </c>
      <c r="KJ180" s="186" t="e">
        <f>IF($S$264=Equivalencies!$AE$23,#REF!,HLOOKUP(CONCATENATE($O$2,KJ$1),$B$3:$UUU$272,ROW(KF180)-2,FALSE))</f>
        <v>#REF!</v>
      </c>
      <c r="KK180" s="187" t="e">
        <f>IF($S$264=Equivalencies!$AE$23,#REF!,HLOOKUP(CONCATENATE($O$2,KK$1),$B$3:$UUU$272,ROW(KG180)-2,FALSE))</f>
        <v>#REF!</v>
      </c>
      <c r="KL180" s="72"/>
      <c r="KM180" s="73"/>
      <c r="KN180" s="181"/>
      <c r="KO180" s="182"/>
      <c r="KP180" s="183"/>
      <c r="KQ180" s="186" t="e">
        <f>IF($S$264=Equivalencies!$AE$23,#REF!,HLOOKUP(CONCATENATE($O$2,KQ$1),$B$3:$UUU$272,ROW(KM180)-2,FALSE))</f>
        <v>#REF!</v>
      </c>
      <c r="KR180" s="187" t="e">
        <f>IF($S$264=Equivalencies!$AE$23,#REF!,HLOOKUP(CONCATENATE($O$2,KR$1),$B$3:$UUU$272,ROW(KN180)-2,FALSE))</f>
        <v>#REF!</v>
      </c>
      <c r="KS180" s="186" t="e">
        <f>IF($S$264=Equivalencies!$AE$23,#REF!,HLOOKUP(CONCATENATE($O$2,KS$1),$B$3:$UUU$272,ROW(KO180)-2,FALSE))</f>
        <v>#REF!</v>
      </c>
      <c r="KT180" s="187" t="e">
        <f>IF($S$264=Equivalencies!$AE$23,#REF!,HLOOKUP(CONCATENATE($O$2,KT$1),$B$3:$UUU$272,ROW(KP180)-2,FALSE))</f>
        <v>#REF!</v>
      </c>
      <c r="KU180" s="186" t="e">
        <f>IF($S$264=Equivalencies!$AE$23,#REF!,HLOOKUP(CONCATENATE($O$2,KU$1),$B$3:$UUU$272,ROW(KQ180)-2,FALSE))</f>
        <v>#REF!</v>
      </c>
      <c r="KV180" s="187" t="e">
        <f>IF($S$264=Equivalencies!$AE$23,#REF!,HLOOKUP(CONCATENATE($O$2,KV$1),$B$3:$UUU$272,ROW(KR180)-2,FALSE))</f>
        <v>#REF!</v>
      </c>
      <c r="KW180" s="72"/>
      <c r="KX180" s="73"/>
      <c r="KY180" s="181"/>
      <c r="KZ180" s="182"/>
      <c r="LA180" s="183"/>
      <c r="LB180" s="186" t="e">
        <f>IF($S$264=Equivalencies!$AE$23,#REF!,HLOOKUP(CONCATENATE($O$2,LB$1),$B$3:$UUU$272,ROW(KX180)-2,FALSE))</f>
        <v>#REF!</v>
      </c>
      <c r="LC180" s="187" t="e">
        <f>IF($S$264=Equivalencies!$AE$23,#REF!,HLOOKUP(CONCATENATE($O$2,LC$1),$B$3:$UUU$272,ROW(KY180)-2,FALSE))</f>
        <v>#REF!</v>
      </c>
      <c r="LD180" s="186" t="e">
        <f>IF($S$264=Equivalencies!$AE$23,#REF!,HLOOKUP(CONCATENATE($O$2,LD$1),$B$3:$UUU$272,ROW(KZ180)-2,FALSE))</f>
        <v>#REF!</v>
      </c>
      <c r="LE180" s="187" t="e">
        <f>IF($S$264=Equivalencies!$AE$23,#REF!,HLOOKUP(CONCATENATE($O$2,LE$1),$B$3:$UUU$272,ROW(LA180)-2,FALSE))</f>
        <v>#REF!</v>
      </c>
      <c r="LF180" s="186" t="e">
        <f>IF($S$264=Equivalencies!$AE$23,#REF!,HLOOKUP(CONCATENATE($O$2,LF$1),$B$3:$UUU$272,ROW(LB180)-2,FALSE))</f>
        <v>#REF!</v>
      </c>
      <c r="LG180" s="187" t="e">
        <f>IF($S$264=Equivalencies!$AE$23,#REF!,HLOOKUP(CONCATENATE($O$2,LG$1),$B$3:$UUU$272,ROW(LC180)-2,FALSE))</f>
        <v>#REF!</v>
      </c>
      <c r="LH180" s="72"/>
      <c r="LI180" s="73"/>
      <c r="LJ180" s="181"/>
      <c r="LK180" s="182"/>
      <c r="LL180" s="183"/>
      <c r="LM180" s="186" t="e">
        <f>IF($S$264=Equivalencies!$AE$23,#REF!,HLOOKUP(CONCATENATE($O$2,LM$1),$B$3:$UUU$272,ROW(LI180)-2,FALSE))</f>
        <v>#REF!</v>
      </c>
      <c r="LN180" s="187" t="e">
        <f>IF($S$264=Equivalencies!$AE$23,#REF!,HLOOKUP(CONCATENATE($O$2,LN$1),$B$3:$UUU$272,ROW(LJ180)-2,FALSE))</f>
        <v>#REF!</v>
      </c>
      <c r="LO180" s="186" t="e">
        <f>IF($S$264=Equivalencies!$AE$23,#REF!,HLOOKUP(CONCATENATE($O$2,LO$1),$B$3:$UUU$272,ROW(LK180)-2,FALSE))</f>
        <v>#REF!</v>
      </c>
      <c r="LP180" s="187" t="e">
        <f>IF($S$264=Equivalencies!$AE$23,#REF!,HLOOKUP(CONCATENATE($O$2,LP$1),$B$3:$UUU$272,ROW(LL180)-2,FALSE))</f>
        <v>#REF!</v>
      </c>
      <c r="LQ180" s="186" t="e">
        <f>IF($S$264=Equivalencies!$AE$23,#REF!,HLOOKUP(CONCATENATE($O$2,LQ$1),$B$3:$UUU$272,ROW(LM180)-2,FALSE))</f>
        <v>#REF!</v>
      </c>
      <c r="LR180" s="187" t="e">
        <f>IF($S$264=Equivalencies!$AE$23,#REF!,HLOOKUP(CONCATENATE($O$2,LR$1),$B$3:$UUU$272,ROW(LN180)-2,FALSE))</f>
        <v>#REF!</v>
      </c>
      <c r="LS180" s="72"/>
      <c r="LT180" s="73"/>
      <c r="LU180" s="181"/>
      <c r="LV180" s="182"/>
      <c r="LW180" s="183"/>
      <c r="LX180" s="186" t="e">
        <f>IF($S$264=Equivalencies!$AE$23,#REF!,HLOOKUP(CONCATENATE($O$2,LX$1),$B$3:$UUU$272,ROW(LT180)-2,FALSE))</f>
        <v>#REF!</v>
      </c>
      <c r="LY180" s="187" t="e">
        <f>IF($S$264=Equivalencies!$AE$23,#REF!,HLOOKUP(CONCATENATE($O$2,LY$1),$B$3:$UUU$272,ROW(LU180)-2,FALSE))</f>
        <v>#REF!</v>
      </c>
      <c r="LZ180" s="186" t="e">
        <f>IF($S$264=Equivalencies!$AE$23,#REF!,HLOOKUP(CONCATENATE($O$2,LZ$1),$B$3:$UUU$272,ROW(LV180)-2,FALSE))</f>
        <v>#REF!</v>
      </c>
      <c r="MA180" s="187" t="e">
        <f>IF($S$264=Equivalencies!$AE$23,#REF!,HLOOKUP(CONCATENATE($O$2,MA$1),$B$3:$UUU$272,ROW(LW180)-2,FALSE))</f>
        <v>#REF!</v>
      </c>
      <c r="MB180" s="186" t="e">
        <f>IF($S$264=Equivalencies!$AE$23,#REF!,HLOOKUP(CONCATENATE($O$2,MB$1),$B$3:$UUU$272,ROW(LX180)-2,FALSE))</f>
        <v>#REF!</v>
      </c>
      <c r="MC180" s="187" t="e">
        <f>IF($S$264=Equivalencies!$AE$23,#REF!,HLOOKUP(CONCATENATE($O$2,MC$1),$B$3:$UUU$272,ROW(LY180)-2,FALSE))</f>
        <v>#REF!</v>
      </c>
      <c r="MD180" s="72"/>
      <c r="ME180" s="73"/>
      <c r="MF180" s="181"/>
      <c r="MG180" s="182"/>
      <c r="MH180" s="183"/>
      <c r="MI180" s="186" t="e">
        <f>IF($S$264=Equivalencies!$AE$23,#REF!,HLOOKUP(CONCATENATE($O$2,MI$1),$B$3:$UUU$272,ROW(ME180)-2,FALSE))</f>
        <v>#REF!</v>
      </c>
      <c r="MJ180" s="187" t="e">
        <f>IF($S$264=Equivalencies!$AE$23,#REF!,HLOOKUP(CONCATENATE($O$2,MJ$1),$B$3:$UUU$272,ROW(MF180)-2,FALSE))</f>
        <v>#REF!</v>
      </c>
      <c r="MK180" s="186" t="e">
        <f>IF($S$264=Equivalencies!$AE$23,#REF!,HLOOKUP(CONCATENATE($O$2,MK$1),$B$3:$UUU$272,ROW(MG180)-2,FALSE))</f>
        <v>#REF!</v>
      </c>
      <c r="ML180" s="187" t="e">
        <f>IF($S$264=Equivalencies!$AE$23,#REF!,HLOOKUP(CONCATENATE($O$2,ML$1),$B$3:$UUU$272,ROW(MH180)-2,FALSE))</f>
        <v>#REF!</v>
      </c>
      <c r="MM180" s="186" t="e">
        <f>IF($S$264=Equivalencies!$AE$23,#REF!,HLOOKUP(CONCATENATE($O$2,MM$1),$B$3:$UUU$272,ROW(MI180)-2,FALSE))</f>
        <v>#REF!</v>
      </c>
      <c r="MN180" s="187" t="e">
        <f>IF($S$264=Equivalencies!$AE$23,#REF!,HLOOKUP(CONCATENATE($O$2,MN$1),$B$3:$UUU$272,ROW(MJ180)-2,FALSE))</f>
        <v>#REF!</v>
      </c>
      <c r="MO180" s="72"/>
      <c r="MP180" s="73"/>
      <c r="MQ180" s="181"/>
      <c r="MR180" s="182"/>
      <c r="MS180" s="183"/>
      <c r="MT180" s="186" t="e">
        <f>IF($S$264=Equivalencies!$AE$23,#REF!,HLOOKUP(CONCATENATE($O$2,MT$1),$B$3:$UUU$272,ROW(MP180)-2,FALSE))</f>
        <v>#REF!</v>
      </c>
      <c r="MU180" s="187" t="e">
        <f>IF($S$264=Equivalencies!$AE$23,#REF!,HLOOKUP(CONCATENATE($O$2,MU$1),$B$3:$UUU$272,ROW(MQ180)-2,FALSE))</f>
        <v>#REF!</v>
      </c>
      <c r="MV180" s="186" t="e">
        <f>IF($S$264=Equivalencies!$AE$23,#REF!,HLOOKUP(CONCATENATE($O$2,MV$1),$B$3:$UUU$272,ROW(MR180)-2,FALSE))</f>
        <v>#REF!</v>
      </c>
      <c r="MW180" s="187" t="e">
        <f>IF($S$264=Equivalencies!$AE$23,#REF!,HLOOKUP(CONCATENATE($O$2,MW$1),$B$3:$UUU$272,ROW(MS180)-2,FALSE))</f>
        <v>#REF!</v>
      </c>
      <c r="MX180" s="186" t="e">
        <f>IF($S$264=Equivalencies!$AE$23,#REF!,HLOOKUP(CONCATENATE($O$2,MX$1),$B$3:$UUU$272,ROW(MT180)-2,FALSE))</f>
        <v>#REF!</v>
      </c>
      <c r="MY180" s="187" t="e">
        <f>IF($S$264=Equivalencies!$AE$23,#REF!,HLOOKUP(CONCATENATE($O$2,MY$1),$B$3:$UUU$272,ROW(MU180)-2,FALSE))</f>
        <v>#REF!</v>
      </c>
      <c r="MZ180" s="72"/>
      <c r="NA180" s="73"/>
      <c r="NB180" s="181"/>
      <c r="NC180" s="182"/>
      <c r="ND180" s="183"/>
      <c r="NE180" s="186" t="e">
        <f>IF($S$264=Equivalencies!$AE$23,#REF!,HLOOKUP(CONCATENATE($O$2,NE$1),$B$3:$UUU$272,ROW(NA180)-2,FALSE))</f>
        <v>#REF!</v>
      </c>
      <c r="NF180" s="187" t="e">
        <f>IF($S$264=Equivalencies!$AE$23,#REF!,HLOOKUP(CONCATENATE($O$2,NF$1),$B$3:$UUU$272,ROW(NB180)-2,FALSE))</f>
        <v>#REF!</v>
      </c>
      <c r="NG180" s="186" t="e">
        <f>IF($S$264=Equivalencies!$AE$23,#REF!,HLOOKUP(CONCATENATE($O$2,NG$1),$B$3:$UUU$272,ROW(NC180)-2,FALSE))</f>
        <v>#REF!</v>
      </c>
      <c r="NH180" s="187" t="e">
        <f>IF($S$264=Equivalencies!$AE$23,#REF!,HLOOKUP(CONCATENATE($O$2,NH$1),$B$3:$UUU$272,ROW(ND180)-2,FALSE))</f>
        <v>#REF!</v>
      </c>
      <c r="NI180" s="186" t="e">
        <f>IF($S$264=Equivalencies!$AE$23,#REF!,HLOOKUP(CONCATENATE($O$2,NI$1),$B$3:$UUU$272,ROW(NE180)-2,FALSE))</f>
        <v>#REF!</v>
      </c>
      <c r="NJ180" s="187" t="e">
        <f>IF($S$264=Equivalencies!$AE$23,#REF!,HLOOKUP(CONCATENATE($O$2,NJ$1),$B$3:$UUU$272,ROW(NF180)-2,FALSE))</f>
        <v>#REF!</v>
      </c>
      <c r="NK180" s="72"/>
      <c r="NL180" s="73"/>
      <c r="NM180" s="181"/>
      <c r="NN180" s="182"/>
      <c r="NO180" s="183"/>
      <c r="NP180" s="186" t="e">
        <f>IF($S$264=Equivalencies!$AE$23,#REF!,HLOOKUP(CONCATENATE($O$2,NP$1),$B$3:$UUU$272,ROW(NL180)-2,FALSE))</f>
        <v>#REF!</v>
      </c>
      <c r="NQ180" s="187" t="e">
        <f>IF($S$264=Equivalencies!$AE$23,#REF!,HLOOKUP(CONCATENATE($O$2,NQ$1),$B$3:$UUU$272,ROW(NM180)-2,FALSE))</f>
        <v>#REF!</v>
      </c>
      <c r="NR180" s="186" t="e">
        <f>IF($S$264=Equivalencies!$AE$23,#REF!,HLOOKUP(CONCATENATE($O$2,NR$1),$B$3:$UUU$272,ROW(NN180)-2,FALSE))</f>
        <v>#REF!</v>
      </c>
      <c r="NS180" s="187" t="e">
        <f>IF($S$264=Equivalencies!$AE$23,#REF!,HLOOKUP(CONCATENATE($O$2,NS$1),$B$3:$UUU$272,ROW(NO180)-2,FALSE))</f>
        <v>#REF!</v>
      </c>
      <c r="NT180" s="186" t="e">
        <f>IF($S$264=Equivalencies!$AE$23,#REF!,HLOOKUP(CONCATENATE($O$2,NT$1),$B$3:$UUU$272,ROW(NP180)-2,FALSE))</f>
        <v>#REF!</v>
      </c>
      <c r="NU180" s="187" t="e">
        <f>IF($S$264=Equivalencies!$AE$23,#REF!,HLOOKUP(CONCATENATE($O$2,NU$1),$B$3:$UUU$272,ROW(NQ180)-2,FALSE))</f>
        <v>#REF!</v>
      </c>
      <c r="NV180" s="72"/>
      <c r="NW180" s="73"/>
      <c r="NX180" s="181"/>
      <c r="NY180" s="182"/>
      <c r="NZ180" s="183"/>
      <c r="OA180" s="186" t="e">
        <f>IF($S$264=Equivalencies!$AE$23,#REF!,HLOOKUP(CONCATENATE($O$2,OA$1),$B$3:$UUU$272,ROW(NW180)-2,FALSE))</f>
        <v>#REF!</v>
      </c>
      <c r="OB180" s="187" t="e">
        <f>IF($S$264=Equivalencies!$AE$23,#REF!,HLOOKUP(CONCATENATE($O$2,OB$1),$B$3:$UUU$272,ROW(NX180)-2,FALSE))</f>
        <v>#REF!</v>
      </c>
      <c r="OC180" s="186" t="e">
        <f>IF($S$264=Equivalencies!$AE$23,#REF!,HLOOKUP(CONCATENATE($O$2,OC$1),$B$3:$UUU$272,ROW(NY180)-2,FALSE))</f>
        <v>#REF!</v>
      </c>
      <c r="OD180" s="187" t="e">
        <f>IF($S$264=Equivalencies!$AE$23,#REF!,HLOOKUP(CONCATENATE($O$2,OD$1),$B$3:$UUU$272,ROW(NZ180)-2,FALSE))</f>
        <v>#REF!</v>
      </c>
      <c r="OE180" s="186" t="e">
        <f>IF($S$264=Equivalencies!$AE$23,#REF!,HLOOKUP(CONCATENATE($O$2,OE$1),$B$3:$UUU$272,ROW(OA180)-2,FALSE))</f>
        <v>#REF!</v>
      </c>
      <c r="OF180" s="187" t="e">
        <f>IF($S$264=Equivalencies!$AE$23,#REF!,HLOOKUP(CONCATENATE($O$2,OF$1),$B$3:$UUU$272,ROW(OB180)-2,FALSE))</f>
        <v>#REF!</v>
      </c>
      <c r="OG180" s="72"/>
      <c r="OH180" s="73"/>
      <c r="OI180" s="181"/>
      <c r="OJ180" s="182"/>
      <c r="OK180" s="183"/>
      <c r="OL180" s="186" t="e">
        <f>IF($S$264=Equivalencies!$AE$23,#REF!,HLOOKUP(CONCATENATE($O$2,OL$1),$B$3:$UUU$272,ROW(OH180)-2,FALSE))</f>
        <v>#REF!</v>
      </c>
      <c r="OM180" s="187" t="e">
        <f>IF($S$264=Equivalencies!$AE$23,#REF!,HLOOKUP(CONCATENATE($O$2,OM$1),$B$3:$UUU$272,ROW(OI180)-2,FALSE))</f>
        <v>#REF!</v>
      </c>
      <c r="ON180" s="186" t="e">
        <f>IF($S$264=Equivalencies!$AE$23,#REF!,HLOOKUP(CONCATENATE($O$2,ON$1),$B$3:$UUU$272,ROW(OJ180)-2,FALSE))</f>
        <v>#REF!</v>
      </c>
      <c r="OO180" s="187" t="e">
        <f>IF($S$264=Equivalencies!$AE$23,#REF!,HLOOKUP(CONCATENATE($O$2,OO$1),$B$3:$UUU$272,ROW(OK180)-2,FALSE))</f>
        <v>#REF!</v>
      </c>
      <c r="OP180" s="186" t="e">
        <f>IF($S$264=Equivalencies!$AE$23,#REF!,HLOOKUP(CONCATENATE($O$2,OP$1),$B$3:$UUU$272,ROW(OL180)-2,FALSE))</f>
        <v>#REF!</v>
      </c>
      <c r="OQ180" s="187" t="e">
        <f>IF($S$264=Equivalencies!$AE$23,#REF!,HLOOKUP(CONCATENATE($O$2,OQ$1),$B$3:$UUU$272,ROW(OM180)-2,FALSE))</f>
        <v>#REF!</v>
      </c>
      <c r="OR180" s="72"/>
      <c r="OS180" s="73"/>
      <c r="OT180" s="181"/>
      <c r="OU180" s="182"/>
      <c r="OV180" s="183"/>
      <c r="OW180" s="186" t="e">
        <f>IF($S$264=Equivalencies!$AE$23,#REF!,HLOOKUP(CONCATENATE($O$2,OW$1),$B$3:$UUU$272,ROW(OS180)-2,FALSE))</f>
        <v>#REF!</v>
      </c>
      <c r="OX180" s="187" t="e">
        <f>IF($S$264=Equivalencies!$AE$23,#REF!,HLOOKUP(CONCATENATE($O$2,OX$1),$B$3:$UUU$272,ROW(OT180)-2,FALSE))</f>
        <v>#REF!</v>
      </c>
      <c r="OY180" s="186" t="e">
        <f>IF($S$264=Equivalencies!$AE$23,#REF!,HLOOKUP(CONCATENATE($O$2,OY$1),$B$3:$UUU$272,ROW(OU180)-2,FALSE))</f>
        <v>#REF!</v>
      </c>
      <c r="OZ180" s="187" t="e">
        <f>IF($S$264=Equivalencies!$AE$23,#REF!,HLOOKUP(CONCATENATE($O$2,OZ$1),$B$3:$UUU$272,ROW(OV180)-2,FALSE))</f>
        <v>#REF!</v>
      </c>
      <c r="PA180" s="186" t="e">
        <f>IF($S$264=Equivalencies!$AE$23,#REF!,HLOOKUP(CONCATENATE($O$2,PA$1),$B$3:$UUU$272,ROW(OW180)-2,FALSE))</f>
        <v>#REF!</v>
      </c>
      <c r="PB180" s="187" t="e">
        <f>IF($S$264=Equivalencies!$AE$23,#REF!,HLOOKUP(CONCATENATE($O$2,PB$1),$B$3:$UUU$272,ROW(OX180)-2,FALSE))</f>
        <v>#REF!</v>
      </c>
      <c r="PC180" s="72"/>
      <c r="PD180" s="73"/>
      <c r="PE180" s="181"/>
      <c r="PF180" s="182"/>
      <c r="PG180" s="183"/>
      <c r="PH180" s="186" t="e">
        <f>IF($S$264=Equivalencies!$AE$23,#REF!,HLOOKUP(CONCATENATE($O$2,PH$1),$B$3:$UUU$272,ROW(PD180)-2,FALSE))</f>
        <v>#REF!</v>
      </c>
      <c r="PI180" s="187" t="e">
        <f>IF($S$264=Equivalencies!$AE$23,#REF!,HLOOKUP(CONCATENATE($O$2,PI$1),$B$3:$UUU$272,ROW(PE180)-2,FALSE))</f>
        <v>#REF!</v>
      </c>
      <c r="PJ180" s="186" t="e">
        <f>IF($S$264=Equivalencies!$AE$23,#REF!,HLOOKUP(CONCATENATE($O$2,PJ$1),$B$3:$UUU$272,ROW(PF180)-2,FALSE))</f>
        <v>#REF!</v>
      </c>
      <c r="PK180" s="187" t="e">
        <f>IF($S$264=Equivalencies!$AE$23,#REF!,HLOOKUP(CONCATENATE($O$2,PK$1),$B$3:$UUU$272,ROW(PG180)-2,FALSE))</f>
        <v>#REF!</v>
      </c>
      <c r="PL180" s="186" t="e">
        <f>IF($S$264=Equivalencies!$AE$23,#REF!,HLOOKUP(CONCATENATE($O$2,PL$1),$B$3:$UUU$272,ROW(PH180)-2,FALSE))</f>
        <v>#REF!</v>
      </c>
      <c r="PM180" s="187" t="e">
        <f>IF($S$264=Equivalencies!$AE$23,#REF!,HLOOKUP(CONCATENATE($O$2,PM$1),$B$3:$UUU$272,ROW(PI180)-2,FALSE))</f>
        <v>#REF!</v>
      </c>
      <c r="PN180" s="72"/>
      <c r="PO180" s="73"/>
      <c r="PP180" s="181"/>
      <c r="PQ180" s="182"/>
      <c r="PR180" s="183"/>
      <c r="PS180" s="186" t="e">
        <f>IF($S$264=Equivalencies!$AE$23,#REF!,HLOOKUP(CONCATENATE($O$2,PS$1),$B$3:$UUU$272,ROW(PO180)-2,FALSE))</f>
        <v>#REF!</v>
      </c>
      <c r="PT180" s="187" t="e">
        <f>IF($S$264=Equivalencies!$AE$23,#REF!,HLOOKUP(CONCATENATE($O$2,PT$1),$B$3:$UUU$272,ROW(PP180)-2,FALSE))</f>
        <v>#REF!</v>
      </c>
      <c r="PU180" s="186" t="e">
        <f>IF($S$264=Equivalencies!$AE$23,#REF!,HLOOKUP(CONCATENATE($O$2,PU$1),$B$3:$UUU$272,ROW(PQ180)-2,FALSE))</f>
        <v>#REF!</v>
      </c>
      <c r="PV180" s="187" t="e">
        <f>IF($S$264=Equivalencies!$AE$23,#REF!,HLOOKUP(CONCATENATE($O$2,PV$1),$B$3:$UUU$272,ROW(PR180)-2,FALSE))</f>
        <v>#REF!</v>
      </c>
      <c r="PW180" s="186" t="e">
        <f>IF($S$264=Equivalencies!$AE$23,#REF!,HLOOKUP(CONCATENATE($O$2,PW$1),$B$3:$UUU$272,ROW(PS180)-2,FALSE))</f>
        <v>#REF!</v>
      </c>
      <c r="PX180" s="187" t="e">
        <f>IF($S$264=Equivalencies!$AE$23,#REF!,HLOOKUP(CONCATENATE($O$2,PX$1),$B$3:$UUU$272,ROW(PT180)-2,FALSE))</f>
        <v>#REF!</v>
      </c>
      <c r="PY180" s="72"/>
      <c r="PZ180" s="73"/>
      <c r="QA180" s="181"/>
      <c r="QB180" s="182"/>
      <c r="QC180" s="183"/>
      <c r="QD180" s="186" t="e">
        <f>IF($S$264=Equivalencies!$AE$23,#REF!,HLOOKUP(CONCATENATE($O$2,QD$1),$B$3:$UUU$272,ROW(PZ180)-2,FALSE))</f>
        <v>#REF!</v>
      </c>
      <c r="QE180" s="187" t="e">
        <f>IF($S$264=Equivalencies!$AE$23,#REF!,HLOOKUP(CONCATENATE($O$2,QE$1),$B$3:$UUU$272,ROW(QA180)-2,FALSE))</f>
        <v>#REF!</v>
      </c>
      <c r="QF180" s="186" t="e">
        <f>IF($S$264=Equivalencies!$AE$23,#REF!,HLOOKUP(CONCATENATE($O$2,QF$1),$B$3:$UUU$272,ROW(QB180)-2,FALSE))</f>
        <v>#REF!</v>
      </c>
      <c r="QG180" s="187" t="e">
        <f>IF($S$264=Equivalencies!$AE$23,#REF!,HLOOKUP(CONCATENATE($O$2,QG$1),$B$3:$UUU$272,ROW(QC180)-2,FALSE))</f>
        <v>#REF!</v>
      </c>
      <c r="QH180" s="186" t="e">
        <f>IF($S$264=Equivalencies!$AE$23,#REF!,HLOOKUP(CONCATENATE($O$2,QH$1),$B$3:$UUU$272,ROW(QD180)-2,FALSE))</f>
        <v>#REF!</v>
      </c>
      <c r="QI180" s="187" t="e">
        <f>IF($S$264=Equivalencies!$AE$23,#REF!,HLOOKUP(CONCATENATE($O$2,QI$1),$B$3:$UUU$272,ROW(QE180)-2,FALSE))</f>
        <v>#REF!</v>
      </c>
      <c r="QJ180" s="72"/>
      <c r="QK180" s="73"/>
      <c r="QL180" s="181"/>
      <c r="QM180" s="182"/>
      <c r="QN180" s="183"/>
      <c r="QO180" s="186" t="e">
        <f>IF($S$264=Equivalencies!$AE$23,#REF!,HLOOKUP(CONCATENATE($O$2,QO$1),$B$3:$UUU$272,ROW(QK180)-2,FALSE))</f>
        <v>#REF!</v>
      </c>
      <c r="QP180" s="187" t="e">
        <f>IF($S$264=Equivalencies!$AE$23,#REF!,HLOOKUP(CONCATENATE($O$2,QP$1),$B$3:$UUU$272,ROW(QL180)-2,FALSE))</f>
        <v>#REF!</v>
      </c>
      <c r="QQ180" s="186" t="e">
        <f>IF($S$264=Equivalencies!$AE$23,#REF!,HLOOKUP(CONCATENATE($O$2,QQ$1),$B$3:$UUU$272,ROW(QM180)-2,FALSE))</f>
        <v>#REF!</v>
      </c>
      <c r="QR180" s="187" t="e">
        <f>IF($S$264=Equivalencies!$AE$23,#REF!,HLOOKUP(CONCATENATE($O$2,QR$1),$B$3:$UUU$272,ROW(QN180)-2,FALSE))</f>
        <v>#REF!</v>
      </c>
      <c r="QS180" s="186" t="e">
        <f>IF($S$264=Equivalencies!$AE$23,#REF!,HLOOKUP(CONCATENATE($O$2,QS$1),$B$3:$UUU$272,ROW(QO180)-2,FALSE))</f>
        <v>#REF!</v>
      </c>
      <c r="QT180" s="187" t="e">
        <f>IF($S$264=Equivalencies!$AE$23,#REF!,HLOOKUP(CONCATENATE($O$2,QT$1),$B$3:$UUU$272,ROW(QP180)-2,FALSE))</f>
        <v>#REF!</v>
      </c>
      <c r="QU180" s="72"/>
      <c r="QV180" s="73"/>
      <c r="QW180" s="181"/>
      <c r="QX180" s="182"/>
      <c r="QY180" s="183"/>
      <c r="QZ180" s="186" t="e">
        <f>IF($S$264=Equivalencies!$AE$23,#REF!,HLOOKUP(CONCATENATE($O$2,QZ$1),$B$3:$UUU$272,ROW(QV180)-2,FALSE))</f>
        <v>#REF!</v>
      </c>
      <c r="RA180" s="187" t="e">
        <f>IF($S$264=Equivalencies!$AE$23,#REF!,HLOOKUP(CONCATENATE($O$2,RA$1),$B$3:$UUU$272,ROW(QW180)-2,FALSE))</f>
        <v>#REF!</v>
      </c>
      <c r="RB180" s="186" t="e">
        <f>IF($S$264=Equivalencies!$AE$23,#REF!,HLOOKUP(CONCATENATE($O$2,RB$1),$B$3:$UUU$272,ROW(QX180)-2,FALSE))</f>
        <v>#REF!</v>
      </c>
      <c r="RC180" s="187" t="e">
        <f>IF($S$264=Equivalencies!$AE$23,#REF!,HLOOKUP(CONCATENATE($O$2,RC$1),$B$3:$UUU$272,ROW(QY180)-2,FALSE))</f>
        <v>#REF!</v>
      </c>
      <c r="RD180" s="186" t="e">
        <f>IF($S$264=Equivalencies!$AE$23,#REF!,HLOOKUP(CONCATENATE($O$2,RD$1),$B$3:$UUU$272,ROW(QZ180)-2,FALSE))</f>
        <v>#REF!</v>
      </c>
      <c r="RE180" s="187" t="e">
        <f>IF($S$264=Equivalencies!$AE$23,#REF!,HLOOKUP(CONCATENATE($O$2,RE$1),$B$3:$UUU$272,ROW(RA180)-2,FALSE))</f>
        <v>#REF!</v>
      </c>
      <c r="RF180" s="72"/>
      <c r="RG180" s="73"/>
      <c r="RH180" s="181"/>
      <c r="RI180" s="182"/>
      <c r="RJ180" s="183"/>
      <c r="RK180" s="186" t="e">
        <f>IF($S$264=Equivalencies!$AE$23,#REF!,HLOOKUP(CONCATENATE($O$2,RK$1),$B$3:$UUU$272,ROW(RG180)-2,FALSE))</f>
        <v>#REF!</v>
      </c>
      <c r="RL180" s="187" t="e">
        <f>IF($S$264=Equivalencies!$AE$23,#REF!,HLOOKUP(CONCATENATE($O$2,RL$1),$B$3:$UUU$272,ROW(RH180)-2,FALSE))</f>
        <v>#REF!</v>
      </c>
      <c r="RM180" s="186" t="e">
        <f>IF($S$264=Equivalencies!$AE$23,#REF!,HLOOKUP(CONCATENATE($O$2,RM$1),$B$3:$UUU$272,ROW(RI180)-2,FALSE))</f>
        <v>#REF!</v>
      </c>
      <c r="RN180" s="187" t="e">
        <f>IF($S$264=Equivalencies!$AE$23,#REF!,HLOOKUP(CONCATENATE($O$2,RN$1),$B$3:$UUU$272,ROW(RJ180)-2,FALSE))</f>
        <v>#REF!</v>
      </c>
      <c r="RO180" s="186" t="e">
        <f>IF($S$264=Equivalencies!$AE$23,#REF!,HLOOKUP(CONCATENATE($O$2,RO$1),$B$3:$UUU$272,ROW(RK180)-2,FALSE))</f>
        <v>#REF!</v>
      </c>
      <c r="RP180" s="187" t="e">
        <f>IF($S$264=Equivalencies!$AE$23,#REF!,HLOOKUP(CONCATENATE($O$2,RP$1),$B$3:$UUU$272,ROW(RL180)-2,FALSE))</f>
        <v>#REF!</v>
      </c>
      <c r="RQ180" s="72"/>
      <c r="RR180" s="73"/>
      <c r="RS180" s="181"/>
      <c r="RT180" s="182"/>
      <c r="RU180" s="183"/>
      <c r="RV180" s="186" t="e">
        <f>IF($S$264=Equivalencies!$AE$23,#REF!,HLOOKUP(CONCATENATE($O$2,RV$1),$B$3:$UUU$272,ROW(RR180)-2,FALSE))</f>
        <v>#REF!</v>
      </c>
      <c r="RW180" s="187" t="e">
        <f>IF($S$264=Equivalencies!$AE$23,#REF!,HLOOKUP(CONCATENATE($O$2,RW$1),$B$3:$UUU$272,ROW(RS180)-2,FALSE))</f>
        <v>#REF!</v>
      </c>
      <c r="RX180" s="186" t="e">
        <f>IF($S$264=Equivalencies!$AE$23,#REF!,HLOOKUP(CONCATENATE($O$2,RX$1),$B$3:$UUU$272,ROW(RT180)-2,FALSE))</f>
        <v>#REF!</v>
      </c>
      <c r="RY180" s="187" t="e">
        <f>IF($S$264=Equivalencies!$AE$23,#REF!,HLOOKUP(CONCATENATE($O$2,RY$1),$B$3:$UUU$272,ROW(RU180)-2,FALSE))</f>
        <v>#REF!</v>
      </c>
      <c r="RZ180" s="186" t="e">
        <f>IF($S$264=Equivalencies!$AE$23,#REF!,HLOOKUP(CONCATENATE($O$2,RZ$1),$B$3:$UUU$272,ROW(RV180)-2,FALSE))</f>
        <v>#REF!</v>
      </c>
      <c r="SA180" s="187" t="e">
        <f>IF($S$264=Equivalencies!$AE$23,#REF!,HLOOKUP(CONCATENATE($O$2,SA$1),$B$3:$UUU$272,ROW(RW180)-2,FALSE))</f>
        <v>#REF!</v>
      </c>
      <c r="SB180" s="72"/>
      <c r="SC180" s="73"/>
      <c r="SD180" s="181"/>
      <c r="SE180" s="182"/>
      <c r="SF180" s="183"/>
      <c r="SG180" s="186" t="e">
        <f>IF($S$264=Equivalencies!$AE$23,#REF!,HLOOKUP(CONCATENATE($O$2,SG$1),$B$3:$UUU$272,ROW(SC180)-2,FALSE))</f>
        <v>#REF!</v>
      </c>
      <c r="SH180" s="187" t="e">
        <f>IF($S$264=Equivalencies!$AE$23,#REF!,HLOOKUP(CONCATENATE($O$2,SH$1),$B$3:$UUU$272,ROW(SD180)-2,FALSE))</f>
        <v>#REF!</v>
      </c>
      <c r="SI180" s="186" t="e">
        <f>IF($S$264=Equivalencies!$AE$23,#REF!,HLOOKUP(CONCATENATE($O$2,SI$1),$B$3:$UUU$272,ROW(SE180)-2,FALSE))</f>
        <v>#REF!</v>
      </c>
      <c r="SJ180" s="187" t="e">
        <f>IF($S$264=Equivalencies!$AE$23,#REF!,HLOOKUP(CONCATENATE($O$2,SJ$1),$B$3:$UUU$272,ROW(SF180)-2,FALSE))</f>
        <v>#REF!</v>
      </c>
      <c r="SK180" s="186" t="e">
        <f>IF($S$264=Equivalencies!$AE$23,#REF!,HLOOKUP(CONCATENATE($O$2,SK$1),$B$3:$UUU$272,ROW(SG180)-2,FALSE))</f>
        <v>#REF!</v>
      </c>
      <c r="SL180" s="187" t="e">
        <f>IF($S$264=Equivalencies!$AE$23,#REF!,HLOOKUP(CONCATENATE($O$2,SL$1),$B$3:$UUU$272,ROW(SH180)-2,FALSE))</f>
        <v>#REF!</v>
      </c>
      <c r="SM180" s="72"/>
      <c r="SN180" s="73"/>
      <c r="SO180" s="181"/>
      <c r="SP180" s="182"/>
      <c r="SQ180" s="183"/>
      <c r="SR180" s="186" t="e">
        <f>IF($S$264=Equivalencies!$AE$23,#REF!,HLOOKUP(CONCATENATE($O$2,SR$1),$B$3:$UUU$272,ROW(SN180)-2,FALSE))</f>
        <v>#REF!</v>
      </c>
      <c r="SS180" s="187" t="e">
        <f>IF($S$264=Equivalencies!$AE$23,#REF!,HLOOKUP(CONCATENATE($O$2,SS$1),$B$3:$UUU$272,ROW(SO180)-2,FALSE))</f>
        <v>#REF!</v>
      </c>
      <c r="ST180" s="186" t="e">
        <f>IF($S$264=Equivalencies!$AE$23,#REF!,HLOOKUP(CONCATENATE($O$2,ST$1),$B$3:$UUU$272,ROW(SP180)-2,FALSE))</f>
        <v>#REF!</v>
      </c>
      <c r="SU180" s="187" t="e">
        <f>IF($S$264=Equivalencies!$AE$23,#REF!,HLOOKUP(CONCATENATE($O$2,SU$1),$B$3:$UUU$272,ROW(SQ180)-2,FALSE))</f>
        <v>#REF!</v>
      </c>
      <c r="SV180" s="186" t="e">
        <f>IF($S$264=Equivalencies!$AE$23,#REF!,HLOOKUP(CONCATENATE($O$2,SV$1),$B$3:$UUU$272,ROW(SR180)-2,FALSE))</f>
        <v>#REF!</v>
      </c>
      <c r="SW180" s="187" t="e">
        <f>IF($S$264=Equivalencies!$AE$23,#REF!,HLOOKUP(CONCATENATE($O$2,SW$1),$B$3:$UUU$272,ROW(SS180)-2,FALSE))</f>
        <v>#REF!</v>
      </c>
      <c r="SX180" s="72"/>
      <c r="SY180" s="73"/>
      <c r="SZ180" s="181"/>
      <c r="TA180" s="182"/>
      <c r="TB180" s="183"/>
      <c r="TC180" s="186" t="e">
        <f>IF($S$264=Equivalencies!$AE$23,#REF!,HLOOKUP(CONCATENATE($O$2,TC$1),$B$3:$UUU$272,ROW(SY180)-2,FALSE))</f>
        <v>#REF!</v>
      </c>
      <c r="TD180" s="187" t="e">
        <f>IF($S$264=Equivalencies!$AE$23,#REF!,HLOOKUP(CONCATENATE($O$2,TD$1),$B$3:$UUU$272,ROW(SZ180)-2,FALSE))</f>
        <v>#REF!</v>
      </c>
      <c r="TE180" s="186" t="e">
        <f>IF($S$264=Equivalencies!$AE$23,#REF!,HLOOKUP(CONCATENATE($O$2,TE$1),$B$3:$UUU$272,ROW(TA180)-2,FALSE))</f>
        <v>#REF!</v>
      </c>
      <c r="TF180" s="187" t="e">
        <f>IF($S$264=Equivalencies!$AE$23,#REF!,HLOOKUP(CONCATENATE($O$2,TF$1),$B$3:$UUU$272,ROW(TB180)-2,FALSE))</f>
        <v>#REF!</v>
      </c>
      <c r="TG180" s="186" t="e">
        <f>IF($S$264=Equivalencies!$AE$23,#REF!,HLOOKUP(CONCATENATE($O$2,TG$1),$B$3:$UUU$272,ROW(TC180)-2,FALSE))</f>
        <v>#REF!</v>
      </c>
      <c r="TH180" s="187" t="e">
        <f>IF($S$264=Equivalencies!$AE$23,#REF!,HLOOKUP(CONCATENATE($O$2,TH$1),$B$3:$UUU$272,ROW(TD180)-2,FALSE))</f>
        <v>#REF!</v>
      </c>
      <c r="TI180" s="72"/>
      <c r="TJ180" s="73"/>
      <c r="TK180" s="181"/>
      <c r="TL180" s="182"/>
      <c r="TM180" s="183"/>
      <c r="TN180" s="186" t="e">
        <f>IF($S$264=Equivalencies!$AE$23,#REF!,HLOOKUP(CONCATENATE($O$2,TN$1),$B$3:$UUU$272,ROW(TJ180)-2,FALSE))</f>
        <v>#REF!</v>
      </c>
      <c r="TO180" s="187" t="e">
        <f>IF($S$264=Equivalencies!$AE$23,#REF!,HLOOKUP(CONCATENATE($O$2,TO$1),$B$3:$UUU$272,ROW(TK180)-2,FALSE))</f>
        <v>#REF!</v>
      </c>
      <c r="TP180" s="186" t="e">
        <f>IF($S$264=Equivalencies!$AE$23,#REF!,HLOOKUP(CONCATENATE($O$2,TP$1),$B$3:$UUU$272,ROW(TL180)-2,FALSE))</f>
        <v>#REF!</v>
      </c>
      <c r="TQ180" s="187" t="e">
        <f>IF($S$264=Equivalencies!$AE$23,#REF!,HLOOKUP(CONCATENATE($O$2,TQ$1),$B$3:$UUU$272,ROW(TM180)-2,FALSE))</f>
        <v>#REF!</v>
      </c>
      <c r="TR180" s="186" t="e">
        <f>IF($S$264=Equivalencies!$AE$23,#REF!,HLOOKUP(CONCATENATE($O$2,TR$1),$B$3:$UUU$272,ROW(TN180)-2,FALSE))</f>
        <v>#REF!</v>
      </c>
      <c r="TS180" s="187" t="e">
        <f>IF($S$264=Equivalencies!$AE$23,#REF!,HLOOKUP(CONCATENATE($O$2,TS$1),$B$3:$UUU$272,ROW(TO180)-2,FALSE))</f>
        <v>#REF!</v>
      </c>
      <c r="TT180" s="72"/>
      <c r="TU180" s="73"/>
      <c r="TV180" s="181"/>
      <c r="TW180" s="182"/>
      <c r="TX180" s="183"/>
      <c r="TY180" s="186" t="e">
        <f>IF($S$264=Equivalencies!$AE$23,#REF!,HLOOKUP(CONCATENATE($O$2,TY$1),$B$3:$UUU$272,ROW(TU180)-2,FALSE))</f>
        <v>#REF!</v>
      </c>
      <c r="TZ180" s="187" t="e">
        <f>IF($S$264=Equivalencies!$AE$23,#REF!,HLOOKUP(CONCATENATE($O$2,TZ$1),$B$3:$UUU$272,ROW(TV180)-2,FALSE))</f>
        <v>#REF!</v>
      </c>
      <c r="UA180" s="186" t="e">
        <f>IF($S$264=Equivalencies!$AE$23,#REF!,HLOOKUP(CONCATENATE($O$2,UA$1),$B$3:$UUU$272,ROW(TW180)-2,FALSE))</f>
        <v>#REF!</v>
      </c>
      <c r="UB180" s="187" t="e">
        <f>IF($S$264=Equivalencies!$AE$23,#REF!,HLOOKUP(CONCATENATE($O$2,UB$1),$B$3:$UUU$272,ROW(TX180)-2,FALSE))</f>
        <v>#REF!</v>
      </c>
      <c r="UC180" s="186" t="e">
        <f>IF($S$264=Equivalencies!$AE$23,#REF!,HLOOKUP(CONCATENATE($O$2,UC$1),$B$3:$UUU$272,ROW(TY180)-2,FALSE))</f>
        <v>#REF!</v>
      </c>
      <c r="UD180" s="187" t="e">
        <f>IF($S$264=Equivalencies!$AE$23,#REF!,HLOOKUP(CONCATENATE($O$2,UD$1),$B$3:$UUU$272,ROW(TZ180)-2,FALSE))</f>
        <v>#REF!</v>
      </c>
      <c r="UE180" s="72"/>
    </row>
    <row r="181" spans="1:551" ht="15" customHeight="1" x14ac:dyDescent="0.25">
      <c r="A181" s="75"/>
      <c r="B181" s="73" t="str">
        <f>CONCATENATE($B$3,C181)</f>
        <v>1Employee Benefits</v>
      </c>
      <c r="C181" s="178" t="str">
        <f>'Site 1'!C179</f>
        <v>Employee Benefits</v>
      </c>
      <c r="D181" s="179"/>
      <c r="E181" s="180"/>
      <c r="F181" s="184">
        <f>IF(H$267=Equivalencies!$AE$23,'Site 1'!$F179,HLOOKUP(CONCATENATE(D$2,F$1),$B$3:$UUU$272,ROW($M181)-2,FALSE))</f>
        <v>0</v>
      </c>
      <c r="G181" s="185" t="e">
        <f>IF($S$264=Equivalencies!$AE$23,#REF!,HLOOKUP(CONCATENATE($O$2,G$1),$B$3:$UUU$272,ROW(C181)-2,FALSE))</f>
        <v>#REF!</v>
      </c>
      <c r="H181" s="184">
        <f>IF(H$267=Equivalencies!$AE$23,'Site 1'!$H179,HLOOKUP(CONCATENATE(D$2,H$1),$B$3:$UUU$272,ROW($O181)-2,FALSE))</f>
        <v>0</v>
      </c>
      <c r="I181" s="185" t="e">
        <f>IF($S$264=Equivalencies!$AE$23,#REF!,HLOOKUP(CONCATENATE($O$2,I$1),$B$3:$UUU$272,ROW(E181)-2,FALSE))</f>
        <v>#REF!</v>
      </c>
      <c r="J181" s="184">
        <f>IF(H$267=Equivalencies!$AE$23,'Site 1'!$J179,HLOOKUP(CONCATENATE(D$2,J$1),$B$3:$UUU$272,ROW($Q181)-2,FALSE))</f>
        <v>0</v>
      </c>
      <c r="K181" s="185" t="e">
        <f>IF($S$264=Equivalencies!$AE$23,#REF!,HLOOKUP(CONCATENATE($O$2,K$1),$B$3:$UUU$272,ROW(G181)-2,FALSE))</f>
        <v>#REF!</v>
      </c>
      <c r="L181" s="72"/>
      <c r="M181" s="73" t="str">
        <f>CONCATENATE(M$3,N181)</f>
        <v>2Employee Benefits</v>
      </c>
      <c r="N181" s="178" t="str">
        <f>$C$181</f>
        <v>Employee Benefits</v>
      </c>
      <c r="O181" s="179"/>
      <c r="P181" s="180"/>
      <c r="Q181" s="184">
        <f>IF(S$267=Equivalencies!$AE$23,'Site 2'!$F179,HLOOKUP(CONCATENATE(O$2,Q$1),$B$3:$UUU$272,ROW($M181)-2,FALSE))</f>
        <v>0</v>
      </c>
      <c r="R181" s="185" t="e">
        <f>IF($S$264=Equivalencies!$AE$23,#REF!,HLOOKUP(CONCATENATE($O$2,R$1),$B$3:$UUU$272,ROW(N181)-2,FALSE))</f>
        <v>#REF!</v>
      </c>
      <c r="S181" s="184">
        <f>IF(S$267=Equivalencies!$AE$23,'Site 2'!$H179,HLOOKUP(CONCATENATE(O$2,S$1),$B$3:$UUU$272,ROW($O181)-2,FALSE))</f>
        <v>0</v>
      </c>
      <c r="T181" s="185" t="e">
        <f>IF($S$264=Equivalencies!$AE$23,#REF!,HLOOKUP(CONCATENATE($O$2,T$1),$B$3:$UUU$272,ROW(P181)-2,FALSE))</f>
        <v>#REF!</v>
      </c>
      <c r="U181" s="184">
        <f>IF(S$267=Equivalencies!$AE$23,'Site 2'!$J179,HLOOKUP(CONCATENATE(O$2,U$1),$B$3:$UUU$272,ROW($Q181)-2,FALSE))</f>
        <v>0</v>
      </c>
      <c r="V181" s="185" t="e">
        <f>IF($S$264=Equivalencies!$AE$23,#REF!,HLOOKUP(CONCATENATE($O$2,V$1),$B$3:$UUU$272,ROW(R181)-2,FALSE))</f>
        <v>#REF!</v>
      </c>
      <c r="W181" s="72"/>
      <c r="X181" s="73" t="str">
        <f>CONCATENATE(X$3,Y181)</f>
        <v>3Employee Benefits</v>
      </c>
      <c r="Y181" s="178" t="str">
        <f>$C$181</f>
        <v>Employee Benefits</v>
      </c>
      <c r="Z181" s="179"/>
      <c r="AA181" s="180"/>
      <c r="AB181" s="184">
        <f>IF(AD$267=Equivalencies!$AE$23,'Site 3'!$F179,HLOOKUP(CONCATENATE(Z$2,AB$1),$B$3:$UUU$272,ROW($M181)-2,FALSE))</f>
        <v>0</v>
      </c>
      <c r="AC181" s="185" t="e">
        <f>IF($S$264=Equivalencies!$AE$23,#REF!,HLOOKUP(CONCATENATE($O$2,AC$1),$B$3:$UUU$272,ROW(Y181)-2,FALSE))</f>
        <v>#REF!</v>
      </c>
      <c r="AD181" s="184">
        <f>IF(AD$267=Equivalencies!$AE$23,'Site 3'!$H179,HLOOKUP(CONCATENATE(Z$2,AD$1),$B$3:$UUU$272,ROW($O181)-2,FALSE))</f>
        <v>0</v>
      </c>
      <c r="AE181" s="185" t="e">
        <f>IF($S$264=Equivalencies!$AE$23,#REF!,HLOOKUP(CONCATENATE($O$2,AE$1),$B$3:$UUU$272,ROW(AA181)-2,FALSE))</f>
        <v>#REF!</v>
      </c>
      <c r="AF181" s="184">
        <f>IF(AD$267=Equivalencies!$AE$23,'Site 3'!$J179,HLOOKUP(CONCATENATE(Z$2,AF$1),$B$3:$UUU$272,ROW($Q181)-2,FALSE))</f>
        <v>0</v>
      </c>
      <c r="AG181" s="185" t="e">
        <f>IF($S$264=Equivalencies!$AE$23,#REF!,HLOOKUP(CONCATENATE($O$2,AG$1),$B$3:$UUU$272,ROW(AC181)-2,FALSE))</f>
        <v>#REF!</v>
      </c>
      <c r="AH181" s="72"/>
      <c r="AI181" s="73" t="str">
        <f>CONCATENATE(AI$3,AJ181)</f>
        <v>4Employee Benefits</v>
      </c>
      <c r="AJ181" s="178" t="str">
        <f>$C$181</f>
        <v>Employee Benefits</v>
      </c>
      <c r="AK181" s="179"/>
      <c r="AL181" s="180"/>
      <c r="AM181" s="184">
        <f>IF(AO$267=Equivalencies!$AE$23,'Site 4'!$F179,HLOOKUP(CONCATENATE(AK$2,AM$1),$B$3:$UUU$272,ROW($M181)-2,FALSE))</f>
        <v>0</v>
      </c>
      <c r="AN181" s="185" t="e">
        <f>IF($S$264=Equivalencies!$AE$23,#REF!,HLOOKUP(CONCATENATE($O$2,AN$1),$B$3:$UUU$272,ROW(AJ181)-2,FALSE))</f>
        <v>#REF!</v>
      </c>
      <c r="AO181" s="184">
        <f>IF(AO$267=Equivalencies!$AE$23,'Site 4'!$H179,HLOOKUP(CONCATENATE(AK$2,AO$1),$B$3:$UUU$272,ROW($O181)-2,FALSE))</f>
        <v>0</v>
      </c>
      <c r="AP181" s="185" t="e">
        <f>IF($S$264=Equivalencies!$AE$23,#REF!,HLOOKUP(CONCATENATE($O$2,AP$1),$B$3:$UUU$272,ROW(AL181)-2,FALSE))</f>
        <v>#REF!</v>
      </c>
      <c r="AQ181" s="184">
        <f>IF(AO$267=Equivalencies!$AE$23,'Site 4'!$J179,HLOOKUP(CONCATENATE(AK$2,AQ$1),$B$3:$UUU$272,ROW($Q181)-2,FALSE))</f>
        <v>0</v>
      </c>
      <c r="AR181" s="185" t="e">
        <f>IF($S$264=Equivalencies!$AE$23,#REF!,HLOOKUP(CONCATENATE($O$2,AR$1),$B$3:$UUU$272,ROW(AN181)-2,FALSE))</f>
        <v>#REF!</v>
      </c>
      <c r="AS181" s="72"/>
      <c r="AT181" s="73" t="str">
        <f>CONCATENATE(AT$3,AU181)</f>
        <v>5Employee Benefits</v>
      </c>
      <c r="AU181" s="178" t="str">
        <f>$C$181</f>
        <v>Employee Benefits</v>
      </c>
      <c r="AV181" s="179"/>
      <c r="AW181" s="180"/>
      <c r="AX181" s="184">
        <f>IF(AZ$267=Equivalencies!$AE$23,'Site 5'!$F179,HLOOKUP(CONCATENATE(AV$2,AX$1),$B$3:$UUU$272,ROW($M181)-2,FALSE))</f>
        <v>0</v>
      </c>
      <c r="AY181" s="185" t="e">
        <f>IF($S$264=Equivalencies!$AE$23,#REF!,HLOOKUP(CONCATENATE($O$2,AY$1),$B$3:$UUU$272,ROW(AU181)-2,FALSE))</f>
        <v>#REF!</v>
      </c>
      <c r="AZ181" s="184">
        <f>IF(AZ$267=Equivalencies!$AE$23,'Site 5'!$H179,HLOOKUP(CONCATENATE(AV$2,AZ$1),$B$3:$UUU$272,ROW($O181)-2,FALSE))</f>
        <v>0</v>
      </c>
      <c r="BA181" s="185" t="e">
        <f>IF($S$264=Equivalencies!$AE$23,#REF!,HLOOKUP(CONCATENATE($O$2,BA$1),$B$3:$UUU$272,ROW(AW181)-2,FALSE))</f>
        <v>#REF!</v>
      </c>
      <c r="BB181" s="184">
        <f>IF(AZ$267=Equivalencies!$AE$23,'Site 5'!$J179,HLOOKUP(CONCATENATE(AV$2,BB$1),$B$3:$UUU$272,ROW($Q181)-2,FALSE))</f>
        <v>0</v>
      </c>
      <c r="BC181" s="185" t="e">
        <f>IF($S$264=Equivalencies!$AE$23,#REF!,HLOOKUP(CONCATENATE($O$2,BC$1),$B$3:$UUU$272,ROW(AY181)-2,FALSE))</f>
        <v>#REF!</v>
      </c>
      <c r="BD181" s="72"/>
      <c r="BE181" s="73" t="str">
        <f>CONCATENATE(BE$3,BF181)</f>
        <v>6Employee Benefits</v>
      </c>
      <c r="BF181" s="178" t="str">
        <f>$C$181</f>
        <v>Employee Benefits</v>
      </c>
      <c r="BG181" s="179"/>
      <c r="BH181" s="180"/>
      <c r="BI181" s="184">
        <f>IF(BK$267=Equivalencies!$AE$23,'Site 6'!$F179,HLOOKUP(CONCATENATE(BG$2,BI$1),$B$3:$UUU$272,ROW($M181)-2,FALSE))</f>
        <v>0</v>
      </c>
      <c r="BJ181" s="185" t="e">
        <f>IF($S$264=Equivalencies!$AE$23,#REF!,HLOOKUP(CONCATENATE($O$2,BJ$1),$B$3:$UUU$272,ROW(BF181)-2,FALSE))</f>
        <v>#REF!</v>
      </c>
      <c r="BK181" s="184">
        <f>IF(BK$267=Equivalencies!$AE$23,'Site 6'!$H179,HLOOKUP(CONCATENATE(BG$2,BK$1),$B$3:$UUU$272,ROW($O181)-2,FALSE))</f>
        <v>0</v>
      </c>
      <c r="BL181" s="185" t="e">
        <f>IF($S$264=Equivalencies!$AE$23,#REF!,HLOOKUP(CONCATENATE($O$2,BL$1),$B$3:$UUU$272,ROW(BH181)-2,FALSE))</f>
        <v>#REF!</v>
      </c>
      <c r="BM181" s="184">
        <f>IF(BK$267=Equivalencies!$AE$23,'Site 6'!$J179,HLOOKUP(CONCATENATE(BG$2,BM$1),$B$3:$UUU$272,ROW($Q181)-2,FALSE))</f>
        <v>0</v>
      </c>
      <c r="BN181" s="185" t="e">
        <f>IF($S$264=Equivalencies!$AE$23,#REF!,HLOOKUP(CONCATENATE($O$2,BN$1),$B$3:$UUU$272,ROW(BJ181)-2,FALSE))</f>
        <v>#REF!</v>
      </c>
      <c r="BO181" s="72"/>
      <c r="BP181" s="73" t="str">
        <f>CONCATENATE(BP$3,BQ181)</f>
        <v>7Employee Benefits</v>
      </c>
      <c r="BQ181" s="178" t="str">
        <f>$C$181</f>
        <v>Employee Benefits</v>
      </c>
      <c r="BR181" s="179"/>
      <c r="BS181" s="180"/>
      <c r="BT181" s="184">
        <f>IF(BV$267=Equivalencies!$AE$23,'Site 7'!$F179,HLOOKUP(CONCATENATE(BR$2,BT$1),$B$3:$UUU$272,ROW($M181)-2,FALSE))</f>
        <v>0</v>
      </c>
      <c r="BU181" s="185" t="e">
        <f>IF($S$264=Equivalencies!$AE$23,#REF!,HLOOKUP(CONCATENATE($O$2,BU$1),$B$3:$UUU$272,ROW(BQ181)-2,FALSE))</f>
        <v>#REF!</v>
      </c>
      <c r="BV181" s="184">
        <f>IF(BV$267=Equivalencies!$AE$23,'Site 7'!$H179,HLOOKUP(CONCATENATE(BR$2,BV$1),$B$3:$UUU$272,ROW($O181)-2,FALSE))</f>
        <v>0</v>
      </c>
      <c r="BW181" s="185" t="e">
        <f>IF($S$264=Equivalencies!$AE$23,#REF!,HLOOKUP(CONCATENATE($O$2,BW$1),$B$3:$UUU$272,ROW(BS181)-2,FALSE))</f>
        <v>#REF!</v>
      </c>
      <c r="BX181" s="184">
        <f>IF(BV$267=Equivalencies!$AE$23,'Site 7'!$J179,HLOOKUP(CONCATENATE(BR$2,BX$1),$B$3:$UUU$272,ROW($Q181)-2,FALSE))</f>
        <v>0</v>
      </c>
      <c r="BY181" s="185" t="e">
        <f>IF($S$264=Equivalencies!$AE$23,#REF!,HLOOKUP(CONCATENATE($O$2,BY$1),$B$3:$UUU$272,ROW(BU181)-2,FALSE))</f>
        <v>#REF!</v>
      </c>
      <c r="BZ181" s="72"/>
      <c r="CA181" s="73" t="str">
        <f>CONCATENATE(CA$3,CB181)</f>
        <v>8Employee Benefits</v>
      </c>
      <c r="CB181" s="178" t="str">
        <f>$C$181</f>
        <v>Employee Benefits</v>
      </c>
      <c r="CC181" s="179"/>
      <c r="CD181" s="180"/>
      <c r="CE181" s="184">
        <f>IF(CG$267=Equivalencies!$AE$23,'Site 8'!$F179,HLOOKUP(CONCATENATE(CC$2,CE$1),$B$3:$UUU$272,ROW($M181)-2,FALSE))</f>
        <v>0</v>
      </c>
      <c r="CF181" s="185" t="e">
        <f>IF($S$264=Equivalencies!$AE$23,#REF!,HLOOKUP(CONCATENATE($O$2,CF$1),$B$3:$UUU$272,ROW(CB181)-2,FALSE))</f>
        <v>#REF!</v>
      </c>
      <c r="CG181" s="184">
        <f>IF(CG$267=Equivalencies!$AE$23,'Site 8'!$H179,HLOOKUP(CONCATENATE(CC$2,CG$1),$B$3:$UUU$272,ROW($O181)-2,FALSE))</f>
        <v>0</v>
      </c>
      <c r="CH181" s="185" t="e">
        <f>IF($S$264=Equivalencies!$AE$23,#REF!,HLOOKUP(CONCATENATE($O$2,CH$1),$B$3:$UUU$272,ROW(CD181)-2,FALSE))</f>
        <v>#REF!</v>
      </c>
      <c r="CI181" s="184">
        <f>IF(CG$267=Equivalencies!$AE$23,'Site 8'!$J179,HLOOKUP(CONCATENATE(CC$2,CI$1),$B$3:$UUU$272,ROW($Q181)-2,FALSE))</f>
        <v>0</v>
      </c>
      <c r="CJ181" s="185" t="e">
        <f>IF($S$264=Equivalencies!$AE$23,#REF!,HLOOKUP(CONCATENATE($O$2,CJ$1),$B$3:$UUU$272,ROW(CF181)-2,FALSE))</f>
        <v>#REF!</v>
      </c>
      <c r="CK181" s="72"/>
      <c r="CL181" s="73" t="str">
        <f>CONCATENATE(CL$3,CM181)</f>
        <v>9Employee Benefits</v>
      </c>
      <c r="CM181" s="178" t="str">
        <f>$C$181</f>
        <v>Employee Benefits</v>
      </c>
      <c r="CN181" s="179"/>
      <c r="CO181" s="180"/>
      <c r="CP181" s="184">
        <f>IF(CR$267=Equivalencies!$AE$23,'Site 9'!$F179,HLOOKUP(CONCATENATE(CN$2,CP$1),$B$3:$UUU$272,ROW($M181)-2,FALSE))</f>
        <v>0</v>
      </c>
      <c r="CQ181" s="185" t="e">
        <f>IF($S$264=Equivalencies!$AE$23,#REF!,HLOOKUP(CONCATENATE($O$2,CQ$1),$B$3:$UUU$272,ROW(CM181)-2,FALSE))</f>
        <v>#REF!</v>
      </c>
      <c r="CR181" s="184">
        <f>IF(CR$267=Equivalencies!$AE$23,'Site 9'!$H179,HLOOKUP(CONCATENATE(CN$2,CR$1),$B$3:$UUU$272,ROW($O181)-2,FALSE))</f>
        <v>0</v>
      </c>
      <c r="CS181" s="185" t="e">
        <f>IF($S$264=Equivalencies!$AE$23,#REF!,HLOOKUP(CONCATENATE($O$2,CS$1),$B$3:$UUU$272,ROW(CO181)-2,FALSE))</f>
        <v>#REF!</v>
      </c>
      <c r="CT181" s="184">
        <f>IF(CR$267=Equivalencies!$AE$23,'Site 9'!$J179,HLOOKUP(CONCATENATE(CN$2,CT$1),$B$3:$UUU$272,ROW($Q181)-2,FALSE))</f>
        <v>0</v>
      </c>
      <c r="CU181" s="185" t="e">
        <f>IF($S$264=Equivalencies!$AE$23,#REF!,HLOOKUP(CONCATENATE($O$2,CU$1),$B$3:$UUU$272,ROW(CQ181)-2,FALSE))</f>
        <v>#REF!</v>
      </c>
      <c r="CV181" s="72"/>
      <c r="CW181" s="73" t="str">
        <f>CONCATENATE(CW$3,CX181)</f>
        <v>10Employee Benefits</v>
      </c>
      <c r="CX181" s="178" t="str">
        <f>$C$181</f>
        <v>Employee Benefits</v>
      </c>
      <c r="CY181" s="179"/>
      <c r="CZ181" s="180"/>
      <c r="DA181" s="184">
        <f>IF(DC$267=Equivalencies!$AE$23,'Site 10'!$F179,HLOOKUP(CONCATENATE(CY$2,DA$1),$B$3:$UUU$272,ROW($M181)-2,FALSE))</f>
        <v>0</v>
      </c>
      <c r="DB181" s="185" t="e">
        <f>IF($S$264=Equivalencies!$AE$23,#REF!,HLOOKUP(CONCATENATE($O$2,DB$1),$B$3:$UUU$272,ROW(CX181)-2,FALSE))</f>
        <v>#REF!</v>
      </c>
      <c r="DC181" s="184">
        <f>IF(DC$267=Equivalencies!$AE$23,'Site 10'!$H179,HLOOKUP(CONCATENATE(CY$2,DC$1),$B$3:$UUU$272,ROW($O181)-2,FALSE))</f>
        <v>0</v>
      </c>
      <c r="DD181" s="185" t="e">
        <f>IF($S$264=Equivalencies!$AE$23,#REF!,HLOOKUP(CONCATENATE($O$2,DD$1),$B$3:$UUU$272,ROW(CZ181)-2,FALSE))</f>
        <v>#REF!</v>
      </c>
      <c r="DE181" s="184">
        <f>IF(DC$267=Equivalencies!$AE$23,'Site 10'!$J179,HLOOKUP(CONCATENATE(CY$2,DE$1),$B$3:$UUU$272,ROW($Q181)-2,FALSE))</f>
        <v>0</v>
      </c>
      <c r="DF181" s="185" t="e">
        <f>IF($S$264=Equivalencies!$AE$23,#REF!,HLOOKUP(CONCATENATE($O$2,DF$1),$B$3:$UUU$272,ROW(DB181)-2,FALSE))</f>
        <v>#REF!</v>
      </c>
      <c r="DG181" s="72"/>
      <c r="DH181" s="73" t="str">
        <f>CONCATENATE(DH$3,DI181)</f>
        <v>11Employee Benefits</v>
      </c>
      <c r="DI181" s="178" t="str">
        <f>$C$181</f>
        <v>Employee Benefits</v>
      </c>
      <c r="DJ181" s="179"/>
      <c r="DK181" s="180"/>
      <c r="DL181" s="184">
        <f>IF(DN$267=Equivalencies!$AE$23,'Site 11'!$F179,HLOOKUP(CONCATENATE(DJ$2,DL$1),$B$3:$UUU$272,ROW($M181)-2,FALSE))</f>
        <v>0</v>
      </c>
      <c r="DM181" s="185" t="e">
        <f>IF($S$264=Equivalencies!$AE$23,#REF!,HLOOKUP(CONCATENATE($O$2,DM$1),$B$3:$UUU$272,ROW(DI181)-2,FALSE))</f>
        <v>#REF!</v>
      </c>
      <c r="DN181" s="184">
        <f>IF(DN$267=Equivalencies!$AE$23,'Site 11'!$H179,HLOOKUP(CONCATENATE(DJ$2,DN$1),$B$3:$UUU$272,ROW($O181)-2,FALSE))</f>
        <v>0</v>
      </c>
      <c r="DO181" s="185" t="e">
        <f>IF($S$264=Equivalencies!$AE$23,#REF!,HLOOKUP(CONCATENATE($O$2,DO$1),$B$3:$UUU$272,ROW(DK181)-2,FALSE))</f>
        <v>#REF!</v>
      </c>
      <c r="DP181" s="184">
        <f>IF(DN$267=Equivalencies!$AE$23,'Site 11'!$J179,HLOOKUP(CONCATENATE(DJ$2,DP$1),$B$3:$UUU$272,ROW($Q181)-2,FALSE))</f>
        <v>0</v>
      </c>
      <c r="DQ181" s="185" t="e">
        <f>IF($S$264=Equivalencies!$AE$23,#REF!,HLOOKUP(CONCATENATE($O$2,DQ$1),$B$3:$UUU$272,ROW(DM181)-2,FALSE))</f>
        <v>#REF!</v>
      </c>
      <c r="DR181" s="72"/>
      <c r="DS181" s="73" t="str">
        <f>CONCATENATE(DS$3,DT181)</f>
        <v>12Employee Benefits</v>
      </c>
      <c r="DT181" s="178" t="str">
        <f>$C$181</f>
        <v>Employee Benefits</v>
      </c>
      <c r="DU181" s="179"/>
      <c r="DV181" s="180"/>
      <c r="DW181" s="184">
        <f>IF(DY$267=Equivalencies!$AE$23,'Site 12'!$F179,HLOOKUP(CONCATENATE(DU$2,DW$1),$B$3:$UUU$272,ROW($M181)-2,FALSE))</f>
        <v>0</v>
      </c>
      <c r="DX181" s="185" t="e">
        <f>IF($S$264=Equivalencies!$AE$23,#REF!,HLOOKUP(CONCATENATE($O$2,DX$1),$B$3:$UUU$272,ROW(DT181)-2,FALSE))</f>
        <v>#REF!</v>
      </c>
      <c r="DY181" s="184">
        <f>IF(DY$267=Equivalencies!$AE$23,'Site 12'!$H179,HLOOKUP(CONCATENATE(DU$2,DY$1),$B$3:$UUU$272,ROW($O181)-2,FALSE))</f>
        <v>0</v>
      </c>
      <c r="DZ181" s="185" t="e">
        <f>IF($S$264=Equivalencies!$AE$23,#REF!,HLOOKUP(CONCATENATE($O$2,DZ$1),$B$3:$UUU$272,ROW(DV181)-2,FALSE))</f>
        <v>#REF!</v>
      </c>
      <c r="EA181" s="184">
        <f>IF(DY$267=Equivalencies!$AE$23,'Site 12'!$J179,HLOOKUP(CONCATENATE(DU$2,EA$1),$B$3:$UUU$272,ROW($Q181)-2,FALSE))</f>
        <v>0</v>
      </c>
      <c r="EB181" s="185" t="e">
        <f>IF($S$264=Equivalencies!$AE$23,#REF!,HLOOKUP(CONCATENATE($O$2,EB$1),$B$3:$UUU$272,ROW(DX181)-2,FALSE))</f>
        <v>#REF!</v>
      </c>
      <c r="EC181" s="72"/>
      <c r="ED181" s="73" t="str">
        <f>CONCATENATE(ED$3,EE181)</f>
        <v>13Employee Benefits</v>
      </c>
      <c r="EE181" s="178" t="str">
        <f>$C$181</f>
        <v>Employee Benefits</v>
      </c>
      <c r="EF181" s="179"/>
      <c r="EG181" s="180"/>
      <c r="EH181" s="184">
        <f>IF(EJ$267=Equivalencies!$AE$23,'Site 13'!$F179,HLOOKUP(CONCATENATE(EF$2,EH$1),$B$3:$UUU$272,ROW($M181)-2,FALSE))</f>
        <v>0</v>
      </c>
      <c r="EI181" s="185" t="e">
        <f>IF($S$264=Equivalencies!$AE$23,#REF!,HLOOKUP(CONCATENATE($O$2,EI$1),$B$3:$UUU$272,ROW(EE181)-2,FALSE))</f>
        <v>#REF!</v>
      </c>
      <c r="EJ181" s="184">
        <f>IF(EJ$267=Equivalencies!$AE$23,'Site 13'!$H179,HLOOKUP(CONCATENATE(EF$2,EJ$1),$B$3:$UUU$272,ROW($O181)-2,FALSE))</f>
        <v>0</v>
      </c>
      <c r="EK181" s="185" t="e">
        <f>IF($S$264=Equivalencies!$AE$23,#REF!,HLOOKUP(CONCATENATE($O$2,EK$1),$B$3:$UUU$272,ROW(EG181)-2,FALSE))</f>
        <v>#REF!</v>
      </c>
      <c r="EL181" s="184">
        <f>IF(EJ$267=Equivalencies!$AE$23,'Site 13'!$J179,HLOOKUP(CONCATENATE(EF$2,EL$1),$B$3:$UUU$272,ROW($Q181)-2,FALSE))</f>
        <v>0</v>
      </c>
      <c r="EM181" s="185" t="e">
        <f>IF($S$264=Equivalencies!$AE$23,#REF!,HLOOKUP(CONCATENATE($O$2,EM$1),$B$3:$UUU$272,ROW(EI181)-2,FALSE))</f>
        <v>#REF!</v>
      </c>
      <c r="EN181" s="72"/>
      <c r="EO181" s="73" t="str">
        <f>CONCATENATE(EO$3,EP181)</f>
        <v>14Employee Benefits</v>
      </c>
      <c r="EP181" s="178" t="str">
        <f>$C$181</f>
        <v>Employee Benefits</v>
      </c>
      <c r="EQ181" s="179"/>
      <c r="ER181" s="180"/>
      <c r="ES181" s="184">
        <f>IF(EU$267=Equivalencies!$AE$23,'Site 14'!$F179,HLOOKUP(CONCATENATE(EQ$2,ES$1),$B$3:$UUU$272,ROW($M181)-2,FALSE))</f>
        <v>0</v>
      </c>
      <c r="ET181" s="185" t="e">
        <f>IF($S$264=Equivalencies!$AE$23,#REF!,HLOOKUP(CONCATENATE($O$2,ET$1),$B$3:$UUU$272,ROW(EP181)-2,FALSE))</f>
        <v>#REF!</v>
      </c>
      <c r="EU181" s="184">
        <f>IF(EU$267=Equivalencies!$AE$23,'Site 14'!$H179,HLOOKUP(CONCATENATE(EQ$2,EU$1),$B$3:$UUU$272,ROW($O181)-2,FALSE))</f>
        <v>0</v>
      </c>
      <c r="EV181" s="185" t="e">
        <f>IF($S$264=Equivalencies!$AE$23,#REF!,HLOOKUP(CONCATENATE($O$2,EV$1),$B$3:$UUU$272,ROW(ER181)-2,FALSE))</f>
        <v>#REF!</v>
      </c>
      <c r="EW181" s="184">
        <f>IF(EU$267=Equivalencies!$AE$23,'Site 14'!$J179,HLOOKUP(CONCATENATE(EQ$2,EW$1),$B$3:$UUU$272,ROW($Q181)-2,FALSE))</f>
        <v>0</v>
      </c>
      <c r="EX181" s="185" t="e">
        <f>IF($S$264=Equivalencies!$AE$23,#REF!,HLOOKUP(CONCATENATE($O$2,EX$1),$B$3:$UUU$272,ROW(ET181)-2,FALSE))</f>
        <v>#REF!</v>
      </c>
      <c r="EY181" s="72"/>
      <c r="EZ181" s="73" t="str">
        <f>CONCATENATE(EZ$3,FA181)</f>
        <v>15Employee Benefits</v>
      </c>
      <c r="FA181" s="178" t="str">
        <f>$C$181</f>
        <v>Employee Benefits</v>
      </c>
      <c r="FB181" s="179"/>
      <c r="FC181" s="180"/>
      <c r="FD181" s="184">
        <f>IF(FF$267=Equivalencies!$AE$23,'Site 15'!$F179,HLOOKUP(CONCATENATE(FB$2,FD$1),$B$3:$UUU$272,ROW($M181)-2,FALSE))</f>
        <v>0</v>
      </c>
      <c r="FE181" s="185" t="e">
        <f>IF($S$264=Equivalencies!$AE$23,#REF!,HLOOKUP(CONCATENATE($O$2,FE$1),$B$3:$UUU$272,ROW(FA181)-2,FALSE))</f>
        <v>#REF!</v>
      </c>
      <c r="FF181" s="184">
        <f>IF(FF$267=Equivalencies!$AE$23,'Site 15'!$H179,HLOOKUP(CONCATENATE(FB$2,FF$1),$B$3:$UUU$272,ROW($O181)-2,FALSE))</f>
        <v>0</v>
      </c>
      <c r="FG181" s="185" t="e">
        <f>IF($S$264=Equivalencies!$AE$23,#REF!,HLOOKUP(CONCATENATE($O$2,FG$1),$B$3:$UUU$272,ROW(FC181)-2,FALSE))</f>
        <v>#REF!</v>
      </c>
      <c r="FH181" s="184">
        <f>IF(FF$267=Equivalencies!$AE$23,'Site 15'!$J179,HLOOKUP(CONCATENATE(FB$2,FH$1),$B$3:$UUU$272,ROW($Q181)-2,FALSE))</f>
        <v>0</v>
      </c>
      <c r="FI181" s="185" t="e">
        <f>IF($S$264=Equivalencies!$AE$23,#REF!,HLOOKUP(CONCATENATE($O$2,FI$1),$B$3:$UUU$272,ROW(FE181)-2,FALSE))</f>
        <v>#REF!</v>
      </c>
      <c r="FJ181" s="72"/>
      <c r="FK181" s="73" t="str">
        <f>CONCATENATE(FK$3,FL181)</f>
        <v>16Employee Benefits</v>
      </c>
      <c r="FL181" s="178" t="str">
        <f>$C$181</f>
        <v>Employee Benefits</v>
      </c>
      <c r="FM181" s="179"/>
      <c r="FN181" s="180"/>
      <c r="FO181" s="184">
        <f>IF(FQ$267=Equivalencies!$AE$23,'Site 16'!$F179,HLOOKUP(CONCATENATE(FM$2,FO$1),$B$3:$UUU$272,ROW($M181)-2,FALSE))</f>
        <v>0</v>
      </c>
      <c r="FP181" s="185" t="e">
        <f>IF($S$264=Equivalencies!$AE$23,#REF!,HLOOKUP(CONCATENATE($O$2,FP$1),$B$3:$UUU$272,ROW(FL181)-2,FALSE))</f>
        <v>#REF!</v>
      </c>
      <c r="FQ181" s="184">
        <f>IF(FQ$267=Equivalencies!$AE$23,'Site 16'!$H179,HLOOKUP(CONCATENATE(FM$2,FQ$1),$B$3:$UUU$272,ROW($O181)-2,FALSE))</f>
        <v>0</v>
      </c>
      <c r="FR181" s="185" t="e">
        <f>IF($S$264=Equivalencies!$AE$23,#REF!,HLOOKUP(CONCATENATE($O$2,FR$1),$B$3:$UUU$272,ROW(FN181)-2,FALSE))</f>
        <v>#REF!</v>
      </c>
      <c r="FS181" s="184">
        <f>IF(FQ$267=Equivalencies!$AE$23,'Site 16'!$J179,HLOOKUP(CONCATENATE(FM$2,FS$1),$B$3:$UUU$272,ROW($Q181)-2,FALSE))</f>
        <v>0</v>
      </c>
      <c r="FT181" s="185" t="e">
        <f>IF($S$264=Equivalencies!$AE$23,#REF!,HLOOKUP(CONCATENATE($O$2,FT$1),$B$3:$UUU$272,ROW(FP181)-2,FALSE))</f>
        <v>#REF!</v>
      </c>
      <c r="FU181" s="72"/>
      <c r="FV181" s="73" t="str">
        <f>CONCATENATE(FV$3,FW181)</f>
        <v>17Employee Benefits</v>
      </c>
      <c r="FW181" s="178" t="str">
        <f>$C$181</f>
        <v>Employee Benefits</v>
      </c>
      <c r="FX181" s="179"/>
      <c r="FY181" s="180"/>
      <c r="FZ181" s="184">
        <f>IF(GB$267=Equivalencies!$AE$23,'Site 17'!$F179,HLOOKUP(CONCATENATE(FX$2,FZ$1),$B$3:$UUU$272,ROW($M181)-2,FALSE))</f>
        <v>0</v>
      </c>
      <c r="GA181" s="185" t="e">
        <f>IF($S$264=Equivalencies!$AE$23,#REF!,HLOOKUP(CONCATENATE($O$2,GA$1),$B$3:$UUU$272,ROW(FW181)-2,FALSE))</f>
        <v>#REF!</v>
      </c>
      <c r="GB181" s="184">
        <f>IF(GB$267=Equivalencies!$AE$23,'Site 17'!$H179,HLOOKUP(CONCATENATE(FX$2,GB$1),$B$3:$UUU$272,ROW($O181)-2,FALSE))</f>
        <v>0</v>
      </c>
      <c r="GC181" s="185" t="e">
        <f>IF($S$264=Equivalencies!$AE$23,#REF!,HLOOKUP(CONCATENATE($O$2,GC$1),$B$3:$UUU$272,ROW(FY181)-2,FALSE))</f>
        <v>#REF!</v>
      </c>
      <c r="GD181" s="184">
        <f>IF(GB$267=Equivalencies!$AE$23,'Site 17'!$J179,HLOOKUP(CONCATENATE(FX$2,GD$1),$B$3:$UUU$272,ROW($Q181)-2,FALSE))</f>
        <v>0</v>
      </c>
      <c r="GE181" s="185" t="e">
        <f>IF($S$264=Equivalencies!$AE$23,#REF!,HLOOKUP(CONCATENATE($O$2,GE$1),$B$3:$UUU$272,ROW(GA181)-2,FALSE))</f>
        <v>#REF!</v>
      </c>
      <c r="GF181" s="72"/>
      <c r="GG181" s="73" t="str">
        <f>CONCATENATE(GG$3,GH181)</f>
        <v>18Employee Benefits</v>
      </c>
      <c r="GH181" s="178" t="str">
        <f>$C$181</f>
        <v>Employee Benefits</v>
      </c>
      <c r="GI181" s="179"/>
      <c r="GJ181" s="180"/>
      <c r="GK181" s="184">
        <f>IF(GM$267=Equivalencies!$AE$23,'Site 18'!$F179,HLOOKUP(CONCATENATE(GI$2,GK$1),$B$3:$UUU$272,ROW($M181)-2,FALSE))</f>
        <v>0</v>
      </c>
      <c r="GL181" s="185" t="e">
        <f>IF($S$264=Equivalencies!$AE$23,#REF!,HLOOKUP(CONCATENATE($O$2,GL$1),$B$3:$UUU$272,ROW(GH181)-2,FALSE))</f>
        <v>#REF!</v>
      </c>
      <c r="GM181" s="184">
        <f>IF(GM$267=Equivalencies!$AE$23,'Site 18'!$H179,HLOOKUP(CONCATENATE(GI$2,GM$1),$B$3:$UUU$272,ROW($O181)-2,FALSE))</f>
        <v>0</v>
      </c>
      <c r="GN181" s="185" t="e">
        <f>IF($S$264=Equivalencies!$AE$23,#REF!,HLOOKUP(CONCATENATE($O$2,GN$1),$B$3:$UUU$272,ROW(GJ181)-2,FALSE))</f>
        <v>#REF!</v>
      </c>
      <c r="GO181" s="184">
        <f>IF(GM$267=Equivalencies!$AE$23,'Site 18'!$J179,HLOOKUP(CONCATENATE(GI$2,GO$1),$B$3:$UUU$272,ROW($Q181)-2,FALSE))</f>
        <v>0</v>
      </c>
      <c r="GP181" s="185" t="e">
        <f>IF($S$264=Equivalencies!$AE$23,#REF!,HLOOKUP(CONCATENATE($O$2,GP$1),$B$3:$UUU$272,ROW(GL181)-2,FALSE))</f>
        <v>#REF!</v>
      </c>
      <c r="GQ181" s="72"/>
      <c r="GR181" s="73" t="str">
        <f>CONCATENATE(GR$3,GS181)</f>
        <v>19Employee Benefits</v>
      </c>
      <c r="GS181" s="178" t="str">
        <f>$C$181</f>
        <v>Employee Benefits</v>
      </c>
      <c r="GT181" s="179"/>
      <c r="GU181" s="180"/>
      <c r="GV181" s="184">
        <f>IF(GX$267=Equivalencies!$AE$23,'Site 19'!$F179,HLOOKUP(CONCATENATE(GT$2,GV$1),$B$3:$UUU$272,ROW($M181)-2,FALSE))</f>
        <v>0</v>
      </c>
      <c r="GW181" s="185" t="e">
        <f>IF($S$264=Equivalencies!$AE$23,#REF!,HLOOKUP(CONCATENATE($O$2,GW$1),$B$3:$UUU$272,ROW(GS181)-2,FALSE))</f>
        <v>#REF!</v>
      </c>
      <c r="GX181" s="184">
        <f>IF(GX$267=Equivalencies!$AE$23,'Site 19'!$H179,HLOOKUP(CONCATENATE(GT$2,GX$1),$B$3:$UUU$272,ROW($O181)-2,FALSE))</f>
        <v>0</v>
      </c>
      <c r="GY181" s="185" t="e">
        <f>IF($S$264=Equivalencies!$AE$23,#REF!,HLOOKUP(CONCATENATE($O$2,GY$1),$B$3:$UUU$272,ROW(GU181)-2,FALSE))</f>
        <v>#REF!</v>
      </c>
      <c r="GZ181" s="184">
        <f>IF(GX$267=Equivalencies!$AE$23,'Site 19'!$J179,HLOOKUP(CONCATENATE(GT$2,GZ$1),$B$3:$UUU$272,ROW($Q181)-2,FALSE))</f>
        <v>0</v>
      </c>
      <c r="HA181" s="185" t="e">
        <f>IF($S$264=Equivalencies!$AE$23,#REF!,HLOOKUP(CONCATENATE($O$2,HA$1),$B$3:$UUU$272,ROW(GW181)-2,FALSE))</f>
        <v>#REF!</v>
      </c>
      <c r="HB181" s="72"/>
      <c r="HC181" s="73" t="str">
        <f>CONCATENATE(HC$3,HD181)</f>
        <v>20Employee Benefits</v>
      </c>
      <c r="HD181" s="178" t="str">
        <f>$C$181</f>
        <v>Employee Benefits</v>
      </c>
      <c r="HE181" s="179"/>
      <c r="HF181" s="180"/>
      <c r="HG181" s="184">
        <f>IF(HI$267=Equivalencies!$AE$23,'Site 20'!$F179,HLOOKUP(CONCATENATE(HE$2,HG$1),$B$3:$UUU$272,ROW($M181)-2,FALSE))</f>
        <v>0</v>
      </c>
      <c r="HH181" s="185" t="e">
        <f>IF($S$264=Equivalencies!$AE$23,#REF!,HLOOKUP(CONCATENATE($O$2,HH$1),$B$3:$UUU$272,ROW(HD181)-2,FALSE))</f>
        <v>#REF!</v>
      </c>
      <c r="HI181" s="184">
        <f>IF(HI$267=Equivalencies!$AE$23,'Site 20'!$H179,HLOOKUP(CONCATENATE(HE$2,HI$1),$B$3:$UUU$272,ROW($O181)-2,FALSE))</f>
        <v>0</v>
      </c>
      <c r="HJ181" s="185" t="e">
        <f>IF($S$264=Equivalencies!$AE$23,#REF!,HLOOKUP(CONCATENATE($O$2,HJ$1),$B$3:$UUU$272,ROW(HF181)-2,FALSE))</f>
        <v>#REF!</v>
      </c>
      <c r="HK181" s="184">
        <f>IF(HI$267=Equivalencies!$AE$23,'Site 20'!$J179,HLOOKUP(CONCATENATE(HE$2,HK$1),$B$3:$UUU$272,ROW($Q181)-2,FALSE))</f>
        <v>0</v>
      </c>
      <c r="HL181" s="185" t="e">
        <f>IF($S$264=Equivalencies!$AE$23,#REF!,HLOOKUP(CONCATENATE($O$2,HL$1),$B$3:$UUU$272,ROW(HH181)-2,FALSE))</f>
        <v>#REF!</v>
      </c>
      <c r="HM181" s="72"/>
      <c r="HN181" s="73" t="str">
        <f>CONCATENATE(HN$3,HO181)</f>
        <v>21Employee Benefits</v>
      </c>
      <c r="HO181" s="178" t="str">
        <f>$C$181</f>
        <v>Employee Benefits</v>
      </c>
      <c r="HP181" s="179"/>
      <c r="HQ181" s="180"/>
      <c r="HR181" s="184">
        <f>IF(HT$267=Equivalencies!$AE$23,'Site 21'!$F179,HLOOKUP(CONCATENATE(HP$2,HR$1),$B$3:$UUU$272,ROW($M181)-2,FALSE))</f>
        <v>0</v>
      </c>
      <c r="HS181" s="185" t="e">
        <f>IF($S$264=Equivalencies!$AE$23,#REF!,HLOOKUP(CONCATENATE($O$2,HS$1),$B$3:$UUU$272,ROW(HO181)-2,FALSE))</f>
        <v>#REF!</v>
      </c>
      <c r="HT181" s="184">
        <f>IF(HT$267=Equivalencies!$AE$23,'Site 21'!$H179,HLOOKUP(CONCATENATE(HP$2,HT$1),$B$3:$UUU$272,ROW($O181)-2,FALSE))</f>
        <v>0</v>
      </c>
      <c r="HU181" s="185" t="e">
        <f>IF($S$264=Equivalencies!$AE$23,#REF!,HLOOKUP(CONCATENATE($O$2,HU$1),$B$3:$UUU$272,ROW(HQ181)-2,FALSE))</f>
        <v>#REF!</v>
      </c>
      <c r="HV181" s="184">
        <f>IF(HT$267=Equivalencies!$AE$23,'Site 21'!$J179,HLOOKUP(CONCATENATE(HP$2,HV$1),$B$3:$UUU$272,ROW($Q181)-2,FALSE))</f>
        <v>0</v>
      </c>
      <c r="HW181" s="185" t="e">
        <f>IF($S$264=Equivalencies!$AE$23,#REF!,HLOOKUP(CONCATENATE($O$2,HW$1),$B$3:$UUU$272,ROW(HS181)-2,FALSE))</f>
        <v>#REF!</v>
      </c>
      <c r="HX181" s="72"/>
      <c r="HY181" s="73" t="str">
        <f>CONCATENATE(HY$3,HZ181)</f>
        <v>22Employee Benefits</v>
      </c>
      <c r="HZ181" s="178" t="str">
        <f>$C$181</f>
        <v>Employee Benefits</v>
      </c>
      <c r="IA181" s="179"/>
      <c r="IB181" s="180"/>
      <c r="IC181" s="184">
        <f>IF(IE$267=Equivalencies!$AE$23,'Site 22'!$F179,HLOOKUP(CONCATENATE(IA$2,IC$1),$B$3:$UUU$272,ROW($M181)-2,FALSE))</f>
        <v>0</v>
      </c>
      <c r="ID181" s="185" t="e">
        <f>IF($S$264=Equivalencies!$AE$23,#REF!,HLOOKUP(CONCATENATE($O$2,ID$1),$B$3:$UUU$272,ROW(HZ181)-2,FALSE))</f>
        <v>#REF!</v>
      </c>
      <c r="IE181" s="184">
        <f>IF(IE$267=Equivalencies!$AE$23,'Site 22'!$H179,HLOOKUP(CONCATENATE(IA$2,IE$1),$B$3:$UUU$272,ROW($O181)-2,FALSE))</f>
        <v>0</v>
      </c>
      <c r="IF181" s="185" t="e">
        <f>IF($S$264=Equivalencies!$AE$23,#REF!,HLOOKUP(CONCATENATE($O$2,IF$1),$B$3:$UUU$272,ROW(IB181)-2,FALSE))</f>
        <v>#REF!</v>
      </c>
      <c r="IG181" s="184">
        <f>IF(IE$267=Equivalencies!$AE$23,'Site 22'!$J179,HLOOKUP(CONCATENATE(IA$2,IG$1),$B$3:$UUU$272,ROW($Q181)-2,FALSE))</f>
        <v>0</v>
      </c>
      <c r="IH181" s="185" t="e">
        <f>IF($S$264=Equivalencies!$AE$23,#REF!,HLOOKUP(CONCATENATE($O$2,IH$1),$B$3:$UUU$272,ROW(ID181)-2,FALSE))</f>
        <v>#REF!</v>
      </c>
      <c r="II181" s="72"/>
      <c r="IJ181" s="73" t="str">
        <f>CONCATENATE(IJ$3,IK181)</f>
        <v>23Employee Benefits</v>
      </c>
      <c r="IK181" s="178" t="str">
        <f>$C$181</f>
        <v>Employee Benefits</v>
      </c>
      <c r="IL181" s="179"/>
      <c r="IM181" s="180"/>
      <c r="IN181" s="184">
        <f>IF(IP$267=Equivalencies!$AE$23,'Site 23'!$F179,HLOOKUP(CONCATENATE(IL$2,IN$1),$B$3:$UUU$272,ROW($M181)-2,FALSE))</f>
        <v>0</v>
      </c>
      <c r="IO181" s="185" t="e">
        <f>IF($S$264=Equivalencies!$AE$23,#REF!,HLOOKUP(CONCATENATE($O$2,IO$1),$B$3:$UUU$272,ROW(IK181)-2,FALSE))</f>
        <v>#REF!</v>
      </c>
      <c r="IP181" s="184">
        <f>IF(IP$267=Equivalencies!$AE$23,'Site 23'!$H179,HLOOKUP(CONCATENATE(IL$2,IP$1),$B$3:$UUU$272,ROW($O181)-2,FALSE))</f>
        <v>0</v>
      </c>
      <c r="IQ181" s="185" t="e">
        <f>IF($S$264=Equivalencies!$AE$23,#REF!,HLOOKUP(CONCATENATE($O$2,IQ$1),$B$3:$UUU$272,ROW(IM181)-2,FALSE))</f>
        <v>#REF!</v>
      </c>
      <c r="IR181" s="184">
        <f>IF(IP$267=Equivalencies!$AE$23,'Site 23'!$J179,HLOOKUP(CONCATENATE(IL$2,IR$1),$B$3:$UUU$272,ROW($Q181)-2,FALSE))</f>
        <v>0</v>
      </c>
      <c r="IS181" s="185" t="e">
        <f>IF($S$264=Equivalencies!$AE$23,#REF!,HLOOKUP(CONCATENATE($O$2,IS$1),$B$3:$UUU$272,ROW(IO181)-2,FALSE))</f>
        <v>#REF!</v>
      </c>
      <c r="IT181" s="72"/>
      <c r="IU181" s="73" t="str">
        <f>CONCATENATE(IU$3,IV181)</f>
        <v>24Employee Benefits</v>
      </c>
      <c r="IV181" s="178" t="str">
        <f>$C$181</f>
        <v>Employee Benefits</v>
      </c>
      <c r="IW181" s="179"/>
      <c r="IX181" s="180"/>
      <c r="IY181" s="184">
        <f>IF(JA$267=Equivalencies!$AE$23,'Site 24'!$F179,HLOOKUP(CONCATENATE(IW$2,IY$1),$B$3:$UUU$272,ROW($M181)-2,FALSE))</f>
        <v>0</v>
      </c>
      <c r="IZ181" s="185" t="e">
        <f>IF($S$264=Equivalencies!$AE$23,#REF!,HLOOKUP(CONCATENATE($O$2,IZ$1),$B$3:$UUU$272,ROW(IV181)-2,FALSE))</f>
        <v>#REF!</v>
      </c>
      <c r="JA181" s="184">
        <f>IF(JA$267=Equivalencies!$AE$23,'Site 24'!$H179,HLOOKUP(CONCATENATE(IW$2,JA$1),$B$3:$UUU$272,ROW($O181)-2,FALSE))</f>
        <v>0</v>
      </c>
      <c r="JB181" s="185" t="e">
        <f>IF($S$264=Equivalencies!$AE$23,#REF!,HLOOKUP(CONCATENATE($O$2,JB$1),$B$3:$UUU$272,ROW(IX181)-2,FALSE))</f>
        <v>#REF!</v>
      </c>
      <c r="JC181" s="184">
        <f>IF(JA$267=Equivalencies!$AE$23,'Site 24'!$J179,HLOOKUP(CONCATENATE(IW$2,JC$1),$B$3:$UUU$272,ROW($Q181)-2,FALSE))</f>
        <v>0</v>
      </c>
      <c r="JD181" s="185" t="e">
        <f>IF($S$264=Equivalencies!$AE$23,#REF!,HLOOKUP(CONCATENATE($O$2,JD$1),$B$3:$UUU$272,ROW(IZ181)-2,FALSE))</f>
        <v>#REF!</v>
      </c>
      <c r="JE181" s="72"/>
      <c r="JF181" s="73" t="str">
        <f>CONCATENATE(JF$3,JG181)</f>
        <v>25Employee Benefits</v>
      </c>
      <c r="JG181" s="178" t="str">
        <f>$C$181</f>
        <v>Employee Benefits</v>
      </c>
      <c r="JH181" s="179"/>
      <c r="JI181" s="180"/>
      <c r="JJ181" s="184">
        <f>IF(JL$267=Equivalencies!$AE$23,'Site 25'!$F179,HLOOKUP(CONCATENATE(JH$2,JJ$1),$B$3:$UUU$272,ROW($M181)-2,FALSE))</f>
        <v>0</v>
      </c>
      <c r="JK181" s="185" t="e">
        <f>IF($S$264=Equivalencies!$AE$23,#REF!,HLOOKUP(CONCATENATE($O$2,JK$1),$B$3:$UUU$272,ROW(JG181)-2,FALSE))</f>
        <v>#REF!</v>
      </c>
      <c r="JL181" s="184">
        <f>IF(JL$267=Equivalencies!$AE$23,'Site 25'!$H179,HLOOKUP(CONCATENATE(JH$2,JL$1),$B$3:$UUU$272,ROW($O181)-2,FALSE))</f>
        <v>0</v>
      </c>
      <c r="JM181" s="185" t="e">
        <f>IF($S$264=Equivalencies!$AE$23,#REF!,HLOOKUP(CONCATENATE($O$2,JM$1),$B$3:$UUU$272,ROW(JI181)-2,FALSE))</f>
        <v>#REF!</v>
      </c>
      <c r="JN181" s="184">
        <f>IF(JL$267=Equivalencies!$AE$23,'Site 25'!$J179,HLOOKUP(CONCATENATE(JH$2,JN$1),$B$3:$UUU$272,ROW($Q181)-2,FALSE))</f>
        <v>0</v>
      </c>
      <c r="JO181" s="185" t="e">
        <f>IF($S$264=Equivalencies!$AE$23,#REF!,HLOOKUP(CONCATENATE($O$2,JO$1),$B$3:$UUU$272,ROW(JK181)-2,FALSE))</f>
        <v>#REF!</v>
      </c>
      <c r="JP181" s="72"/>
      <c r="JQ181" s="73" t="str">
        <f>CONCATENATE(JQ$3,JR181)</f>
        <v>26Employee Benefits</v>
      </c>
      <c r="JR181" s="178" t="str">
        <f>$C$181</f>
        <v>Employee Benefits</v>
      </c>
      <c r="JS181" s="179"/>
      <c r="JT181" s="180"/>
      <c r="JU181" s="184">
        <f>IF(JW$267=Equivalencies!$AE$23,'Site 26'!$F179,HLOOKUP(CONCATENATE(JS$2,JU$1),$B$3:$UUU$272,ROW($M181)-2,FALSE))</f>
        <v>0</v>
      </c>
      <c r="JV181" s="185" t="e">
        <f>IF($S$264=Equivalencies!$AE$23,#REF!,HLOOKUP(CONCATENATE($O$2,JV$1),$B$3:$UUU$272,ROW(JR181)-2,FALSE))</f>
        <v>#REF!</v>
      </c>
      <c r="JW181" s="184">
        <f>IF(JW$267=Equivalencies!$AE$23,'Site 26'!$H179,HLOOKUP(CONCATENATE(JS$2,JW$1),$B$3:$UUU$272,ROW($O181)-2,FALSE))</f>
        <v>0</v>
      </c>
      <c r="JX181" s="185" t="e">
        <f>IF($S$264=Equivalencies!$AE$23,#REF!,HLOOKUP(CONCATENATE($O$2,JX$1),$B$3:$UUU$272,ROW(JT181)-2,FALSE))</f>
        <v>#REF!</v>
      </c>
      <c r="JY181" s="184">
        <f>IF(JW$267=Equivalencies!$AE$23,'Site 26'!$J179,HLOOKUP(CONCATENATE(JS$2,JY$1),$B$3:$UUU$272,ROW($Q181)-2,FALSE))</f>
        <v>0</v>
      </c>
      <c r="JZ181" s="185" t="e">
        <f>IF($S$264=Equivalencies!$AE$23,#REF!,HLOOKUP(CONCATENATE($O$2,JZ$1),$B$3:$UUU$272,ROW(JV181)-2,FALSE))</f>
        <v>#REF!</v>
      </c>
      <c r="KA181" s="72"/>
      <c r="KB181" s="73" t="str">
        <f>CONCATENATE(KB$3,KC181)</f>
        <v>27Employee Benefits</v>
      </c>
      <c r="KC181" s="178" t="str">
        <f>$C$181</f>
        <v>Employee Benefits</v>
      </c>
      <c r="KD181" s="179"/>
      <c r="KE181" s="180"/>
      <c r="KF181" s="184">
        <f>IF(KH$267=Equivalencies!$AE$23,'Site 27'!$F179,HLOOKUP(CONCATENATE(KD$2,KF$1),$B$3:$UUU$272,ROW($M181)-2,FALSE))</f>
        <v>0</v>
      </c>
      <c r="KG181" s="185" t="e">
        <f>IF($S$264=Equivalencies!$AE$23,#REF!,HLOOKUP(CONCATENATE($O$2,KG$1),$B$3:$UUU$272,ROW(KC181)-2,FALSE))</f>
        <v>#REF!</v>
      </c>
      <c r="KH181" s="184">
        <f>IF(KH$267=Equivalencies!$AE$23,'Site 27'!$H179,HLOOKUP(CONCATENATE(KD$2,KH$1),$B$3:$UUU$272,ROW($O181)-2,FALSE))</f>
        <v>0</v>
      </c>
      <c r="KI181" s="185" t="e">
        <f>IF($S$264=Equivalencies!$AE$23,#REF!,HLOOKUP(CONCATENATE($O$2,KI$1),$B$3:$UUU$272,ROW(KE181)-2,FALSE))</f>
        <v>#REF!</v>
      </c>
      <c r="KJ181" s="184">
        <f>IF(KH$267=Equivalencies!$AE$23,'Site 27'!$J179,HLOOKUP(CONCATENATE(KD$2,KJ$1),$B$3:$UUU$272,ROW($Q181)-2,FALSE))</f>
        <v>0</v>
      </c>
      <c r="KK181" s="185" t="e">
        <f>IF($S$264=Equivalencies!$AE$23,#REF!,HLOOKUP(CONCATENATE($O$2,KK$1),$B$3:$UUU$272,ROW(KG181)-2,FALSE))</f>
        <v>#REF!</v>
      </c>
      <c r="KL181" s="72"/>
      <c r="KM181" s="73" t="str">
        <f>CONCATENATE(KM$3,KN181)</f>
        <v>28Employee Benefits</v>
      </c>
      <c r="KN181" s="178" t="str">
        <f>$C$181</f>
        <v>Employee Benefits</v>
      </c>
      <c r="KO181" s="179"/>
      <c r="KP181" s="180"/>
      <c r="KQ181" s="184">
        <f>IF(KS$267=Equivalencies!$AE$23,'Site 28'!$F179,HLOOKUP(CONCATENATE(KO$2,KQ$1),$B$3:$UUU$272,ROW($M181)-2,FALSE))</f>
        <v>0</v>
      </c>
      <c r="KR181" s="185" t="e">
        <f>IF($S$264=Equivalencies!$AE$23,#REF!,HLOOKUP(CONCATENATE($O$2,KR$1),$B$3:$UUU$272,ROW(KN181)-2,FALSE))</f>
        <v>#REF!</v>
      </c>
      <c r="KS181" s="184">
        <f>IF(KS$267=Equivalencies!$AE$23,'Site 28'!$H179,HLOOKUP(CONCATENATE(KO$2,KS$1),$B$3:$UUU$272,ROW($O181)-2,FALSE))</f>
        <v>0</v>
      </c>
      <c r="KT181" s="185" t="e">
        <f>IF($S$264=Equivalencies!$AE$23,#REF!,HLOOKUP(CONCATENATE($O$2,KT$1),$B$3:$UUU$272,ROW(KP181)-2,FALSE))</f>
        <v>#REF!</v>
      </c>
      <c r="KU181" s="184">
        <f>IF(KS$267=Equivalencies!$AE$23,'Site 28'!$J179,HLOOKUP(CONCATENATE(KO$2,KU$1),$B$3:$UUU$272,ROW($Q181)-2,FALSE))</f>
        <v>0</v>
      </c>
      <c r="KV181" s="185" t="e">
        <f>IF($S$264=Equivalencies!$AE$23,#REF!,HLOOKUP(CONCATENATE($O$2,KV$1),$B$3:$UUU$272,ROW(KR181)-2,FALSE))</f>
        <v>#REF!</v>
      </c>
      <c r="KW181" s="72"/>
      <c r="KX181" s="73" t="str">
        <f>CONCATENATE(KX$3,KY181)</f>
        <v>29Employee Benefits</v>
      </c>
      <c r="KY181" s="178" t="str">
        <f>$C$181</f>
        <v>Employee Benefits</v>
      </c>
      <c r="KZ181" s="179"/>
      <c r="LA181" s="180"/>
      <c r="LB181" s="184">
        <f>IF(LD$267=Equivalencies!$AE$23,'Site 29'!$F179,HLOOKUP(CONCATENATE(KZ$2,LB$1),$B$3:$UUU$272,ROW($M181)-2,FALSE))</f>
        <v>0</v>
      </c>
      <c r="LC181" s="185" t="e">
        <f>IF($S$264=Equivalencies!$AE$23,#REF!,HLOOKUP(CONCATENATE($O$2,LC$1),$B$3:$UUU$272,ROW(KY181)-2,FALSE))</f>
        <v>#REF!</v>
      </c>
      <c r="LD181" s="184">
        <f>IF(LD$267=Equivalencies!$AE$23,'Site 29'!$H179,HLOOKUP(CONCATENATE(KZ$2,LD$1),$B$3:$UUU$272,ROW($O181)-2,FALSE))</f>
        <v>0</v>
      </c>
      <c r="LE181" s="185" t="e">
        <f>IF($S$264=Equivalencies!$AE$23,#REF!,HLOOKUP(CONCATENATE($O$2,LE$1),$B$3:$UUU$272,ROW(LA181)-2,FALSE))</f>
        <v>#REF!</v>
      </c>
      <c r="LF181" s="184">
        <f>IF(LD$267=Equivalencies!$AE$23,'Site 29'!$J179,HLOOKUP(CONCATENATE(KZ$2,LF$1),$B$3:$UUU$272,ROW($Q181)-2,FALSE))</f>
        <v>0</v>
      </c>
      <c r="LG181" s="185" t="e">
        <f>IF($S$264=Equivalencies!$AE$23,#REF!,HLOOKUP(CONCATENATE($O$2,LG$1),$B$3:$UUU$272,ROW(LC181)-2,FALSE))</f>
        <v>#REF!</v>
      </c>
      <c r="LH181" s="72"/>
      <c r="LI181" s="73" t="str">
        <f>CONCATENATE(LI$3,LJ181)</f>
        <v>30Employee Benefits</v>
      </c>
      <c r="LJ181" s="178" t="str">
        <f>$C$181</f>
        <v>Employee Benefits</v>
      </c>
      <c r="LK181" s="179"/>
      <c r="LL181" s="180"/>
      <c r="LM181" s="184">
        <f>IF(LO$267=Equivalencies!$AE$23,'Site 30'!$F179,HLOOKUP(CONCATENATE(LK$2,LM$1),$B$3:$UUU$272,ROW($M181)-2,FALSE))</f>
        <v>0</v>
      </c>
      <c r="LN181" s="185" t="e">
        <f>IF($S$264=Equivalencies!$AE$23,#REF!,HLOOKUP(CONCATENATE($O$2,LN$1),$B$3:$UUU$272,ROW(LJ181)-2,FALSE))</f>
        <v>#REF!</v>
      </c>
      <c r="LO181" s="184">
        <f>IF(LO$267=Equivalencies!$AE$23,'Site 30'!$H179,HLOOKUP(CONCATENATE(LK$2,LO$1),$B$3:$UUU$272,ROW($O181)-2,FALSE))</f>
        <v>0</v>
      </c>
      <c r="LP181" s="185" t="e">
        <f>IF($S$264=Equivalencies!$AE$23,#REF!,HLOOKUP(CONCATENATE($O$2,LP$1),$B$3:$UUU$272,ROW(LL181)-2,FALSE))</f>
        <v>#REF!</v>
      </c>
      <c r="LQ181" s="184">
        <f>IF(LO$267=Equivalencies!$AE$23,'Site 30'!$J179,HLOOKUP(CONCATENATE(LK$2,LQ$1),$B$3:$UUU$272,ROW($Q181)-2,FALSE))</f>
        <v>0</v>
      </c>
      <c r="LR181" s="185" t="e">
        <f>IF($S$264=Equivalencies!$AE$23,#REF!,HLOOKUP(CONCATENATE($O$2,LR$1),$B$3:$UUU$272,ROW(LN181)-2,FALSE))</f>
        <v>#REF!</v>
      </c>
      <c r="LS181" s="72"/>
      <c r="LT181" s="73" t="str">
        <f>CONCATENATE(LT$3,LU181)</f>
        <v>31Employee Benefits</v>
      </c>
      <c r="LU181" s="178" t="str">
        <f>$C$181</f>
        <v>Employee Benefits</v>
      </c>
      <c r="LV181" s="179"/>
      <c r="LW181" s="180"/>
      <c r="LX181" s="184">
        <f>IF(LZ$267=Equivalencies!$AE$23,'Site 31'!$F179,HLOOKUP(CONCATENATE(LV$2,LX$1),$B$3:$UUU$272,ROW($M181)-2,FALSE))</f>
        <v>0</v>
      </c>
      <c r="LY181" s="185" t="e">
        <f>IF($S$264=Equivalencies!$AE$23,#REF!,HLOOKUP(CONCATENATE($O$2,LY$1),$B$3:$UUU$272,ROW(LU181)-2,FALSE))</f>
        <v>#REF!</v>
      </c>
      <c r="LZ181" s="184">
        <f>IF(LZ$267=Equivalencies!$AE$23,'Site 31'!$H179,HLOOKUP(CONCATENATE(LV$2,LZ$1),$B$3:$UUU$272,ROW($O181)-2,FALSE))</f>
        <v>0</v>
      </c>
      <c r="MA181" s="185" t="e">
        <f>IF($S$264=Equivalencies!$AE$23,#REF!,HLOOKUP(CONCATENATE($O$2,MA$1),$B$3:$UUU$272,ROW(LW181)-2,FALSE))</f>
        <v>#REF!</v>
      </c>
      <c r="MB181" s="184">
        <f>IF(LZ$267=Equivalencies!$AE$23,'Site 31'!$J179,HLOOKUP(CONCATENATE(LV$2,MB$1),$B$3:$UUU$272,ROW($Q181)-2,FALSE))</f>
        <v>0</v>
      </c>
      <c r="MC181" s="185" t="e">
        <f>IF($S$264=Equivalencies!$AE$23,#REF!,HLOOKUP(CONCATENATE($O$2,MC$1),$B$3:$UUU$272,ROW(LY181)-2,FALSE))</f>
        <v>#REF!</v>
      </c>
      <c r="MD181" s="72"/>
      <c r="ME181" s="73" t="str">
        <f>CONCATENATE(ME$3,MF181)</f>
        <v>32Employee Benefits</v>
      </c>
      <c r="MF181" s="178" t="str">
        <f>$C$181</f>
        <v>Employee Benefits</v>
      </c>
      <c r="MG181" s="179"/>
      <c r="MH181" s="180"/>
      <c r="MI181" s="184">
        <f>IF(MK$267=Equivalencies!$AE$23,'Site 32'!$F179,HLOOKUP(CONCATENATE(MG$2,MI$1),$B$3:$UUU$272,ROW($M181)-2,FALSE))</f>
        <v>0</v>
      </c>
      <c r="MJ181" s="185" t="e">
        <f>IF($S$264=Equivalencies!$AE$23,#REF!,HLOOKUP(CONCATENATE($O$2,MJ$1),$B$3:$UUU$272,ROW(MF181)-2,FALSE))</f>
        <v>#REF!</v>
      </c>
      <c r="MK181" s="184">
        <f>IF(MK$267=Equivalencies!$AE$23,'Site 32'!$H179,HLOOKUP(CONCATENATE(MG$2,MK$1),$B$3:$UUU$272,ROW($O181)-2,FALSE))</f>
        <v>0</v>
      </c>
      <c r="ML181" s="185" t="e">
        <f>IF($S$264=Equivalencies!$AE$23,#REF!,HLOOKUP(CONCATENATE($O$2,ML$1),$B$3:$UUU$272,ROW(MH181)-2,FALSE))</f>
        <v>#REF!</v>
      </c>
      <c r="MM181" s="184">
        <f>IF(MK$267=Equivalencies!$AE$23,'Site 32'!$J179,HLOOKUP(CONCATENATE(MG$2,MM$1),$B$3:$UUU$272,ROW($Q181)-2,FALSE))</f>
        <v>0</v>
      </c>
      <c r="MN181" s="185" t="e">
        <f>IF($S$264=Equivalencies!$AE$23,#REF!,HLOOKUP(CONCATENATE($O$2,MN$1),$B$3:$UUU$272,ROW(MJ181)-2,FALSE))</f>
        <v>#REF!</v>
      </c>
      <c r="MO181" s="72"/>
      <c r="MP181" s="73" t="str">
        <f>CONCATENATE(MP$3,MQ181)</f>
        <v>33Employee Benefits</v>
      </c>
      <c r="MQ181" s="178" t="str">
        <f>$C$181</f>
        <v>Employee Benefits</v>
      </c>
      <c r="MR181" s="179"/>
      <c r="MS181" s="180"/>
      <c r="MT181" s="184">
        <f>IF(MV$267=Equivalencies!$AE$23,'Site 33'!$F179,HLOOKUP(CONCATENATE(MR$2,MT$1),$B$3:$UUU$272,ROW($M181)-2,FALSE))</f>
        <v>0</v>
      </c>
      <c r="MU181" s="185" t="e">
        <f>IF($S$264=Equivalencies!$AE$23,#REF!,HLOOKUP(CONCATENATE($O$2,MU$1),$B$3:$UUU$272,ROW(MQ181)-2,FALSE))</f>
        <v>#REF!</v>
      </c>
      <c r="MV181" s="184">
        <f>IF(MV$267=Equivalencies!$AE$23,'Site 33'!$H179,HLOOKUP(CONCATENATE(MR$2,MV$1),$B$3:$UUU$272,ROW($O181)-2,FALSE))</f>
        <v>0</v>
      </c>
      <c r="MW181" s="185" t="e">
        <f>IF($S$264=Equivalencies!$AE$23,#REF!,HLOOKUP(CONCATENATE($O$2,MW$1),$B$3:$UUU$272,ROW(MS181)-2,FALSE))</f>
        <v>#REF!</v>
      </c>
      <c r="MX181" s="184">
        <f>IF(MV$267=Equivalencies!$AE$23,'Site 33'!$J179,HLOOKUP(CONCATENATE(MR$2,MX$1),$B$3:$UUU$272,ROW($Q181)-2,FALSE))</f>
        <v>0</v>
      </c>
      <c r="MY181" s="185" t="e">
        <f>IF($S$264=Equivalencies!$AE$23,#REF!,HLOOKUP(CONCATENATE($O$2,MY$1),$B$3:$UUU$272,ROW(MU181)-2,FALSE))</f>
        <v>#REF!</v>
      </c>
      <c r="MZ181" s="72"/>
      <c r="NA181" s="73" t="str">
        <f>CONCATENATE(NA$3,NB181)</f>
        <v>34Employee Benefits</v>
      </c>
      <c r="NB181" s="178" t="str">
        <f>$C$181</f>
        <v>Employee Benefits</v>
      </c>
      <c r="NC181" s="179"/>
      <c r="ND181" s="180"/>
      <c r="NE181" s="184">
        <f>IF(NG$267=Equivalencies!$AE$23,'Site 34'!$F179,HLOOKUP(CONCATENATE(NC$2,NE$1),$B$3:$UUU$272,ROW($M181)-2,FALSE))</f>
        <v>0</v>
      </c>
      <c r="NF181" s="185" t="e">
        <f>IF($S$264=Equivalencies!$AE$23,#REF!,HLOOKUP(CONCATENATE($O$2,NF$1),$B$3:$UUU$272,ROW(NB181)-2,FALSE))</f>
        <v>#REF!</v>
      </c>
      <c r="NG181" s="184">
        <f>IF(NG$267=Equivalencies!$AE$23,'Site 34'!$H179,HLOOKUP(CONCATENATE(NC$2,NG$1),$B$3:$UUU$272,ROW($O181)-2,FALSE))</f>
        <v>0</v>
      </c>
      <c r="NH181" s="185" t="e">
        <f>IF($S$264=Equivalencies!$AE$23,#REF!,HLOOKUP(CONCATENATE($O$2,NH$1),$B$3:$UUU$272,ROW(ND181)-2,FALSE))</f>
        <v>#REF!</v>
      </c>
      <c r="NI181" s="184">
        <f>IF(NG$267=Equivalencies!$AE$23,'Site 34'!$J179,HLOOKUP(CONCATENATE(NC$2,NI$1),$B$3:$UUU$272,ROW($Q181)-2,FALSE))</f>
        <v>0</v>
      </c>
      <c r="NJ181" s="185" t="e">
        <f>IF($S$264=Equivalencies!$AE$23,#REF!,HLOOKUP(CONCATENATE($O$2,NJ$1),$B$3:$UUU$272,ROW(NF181)-2,FALSE))</f>
        <v>#REF!</v>
      </c>
      <c r="NK181" s="72"/>
      <c r="NL181" s="73" t="str">
        <f>CONCATENATE(NL$3,NM181)</f>
        <v>35Employee Benefits</v>
      </c>
      <c r="NM181" s="178" t="str">
        <f>$C$181</f>
        <v>Employee Benefits</v>
      </c>
      <c r="NN181" s="179"/>
      <c r="NO181" s="180"/>
      <c r="NP181" s="184">
        <f>IF(NR$267=Equivalencies!$AE$23,'Site 35'!$F179,HLOOKUP(CONCATENATE(NN$2,NP$1),$B$3:$UUU$272,ROW($M181)-2,FALSE))</f>
        <v>0</v>
      </c>
      <c r="NQ181" s="185" t="e">
        <f>IF($S$264=Equivalencies!$AE$23,#REF!,HLOOKUP(CONCATENATE($O$2,NQ$1),$B$3:$UUU$272,ROW(NM181)-2,FALSE))</f>
        <v>#REF!</v>
      </c>
      <c r="NR181" s="184">
        <f>IF(NR$267=Equivalencies!$AE$23,'Site 35'!$H179,HLOOKUP(CONCATENATE(NN$2,NR$1),$B$3:$UUU$272,ROW($O181)-2,FALSE))</f>
        <v>0</v>
      </c>
      <c r="NS181" s="185" t="e">
        <f>IF($S$264=Equivalencies!$AE$23,#REF!,HLOOKUP(CONCATENATE($O$2,NS$1),$B$3:$UUU$272,ROW(NO181)-2,FALSE))</f>
        <v>#REF!</v>
      </c>
      <c r="NT181" s="184">
        <f>IF(NR$267=Equivalencies!$AE$23,'Site 35'!$J179,HLOOKUP(CONCATENATE(NN$2,NT$1),$B$3:$UUU$272,ROW($Q181)-2,FALSE))</f>
        <v>0</v>
      </c>
      <c r="NU181" s="185" t="e">
        <f>IF($S$264=Equivalencies!$AE$23,#REF!,HLOOKUP(CONCATENATE($O$2,NU$1),$B$3:$UUU$272,ROW(NQ181)-2,FALSE))</f>
        <v>#REF!</v>
      </c>
      <c r="NV181" s="72"/>
      <c r="NW181" s="73" t="str">
        <f>CONCATENATE(NW$3,NX181)</f>
        <v>36Employee Benefits</v>
      </c>
      <c r="NX181" s="178" t="str">
        <f>$C$181</f>
        <v>Employee Benefits</v>
      </c>
      <c r="NY181" s="179"/>
      <c r="NZ181" s="180"/>
      <c r="OA181" s="184">
        <f>IF(OC$267=Equivalencies!$AE$23,'Site 36'!$F179,HLOOKUP(CONCATENATE(NY$2,OA$1),$B$3:$UUU$272,ROW($M181)-2,FALSE))</f>
        <v>0</v>
      </c>
      <c r="OB181" s="185" t="e">
        <f>IF($S$264=Equivalencies!$AE$23,#REF!,HLOOKUP(CONCATENATE($O$2,OB$1),$B$3:$UUU$272,ROW(NX181)-2,FALSE))</f>
        <v>#REF!</v>
      </c>
      <c r="OC181" s="184">
        <f>IF(OC$267=Equivalencies!$AE$23,'Site 36'!$H179,HLOOKUP(CONCATENATE(NY$2,OC$1),$B$3:$UUU$272,ROW($O181)-2,FALSE))</f>
        <v>0</v>
      </c>
      <c r="OD181" s="185" t="e">
        <f>IF($S$264=Equivalencies!$AE$23,#REF!,HLOOKUP(CONCATENATE($O$2,OD$1),$B$3:$UUU$272,ROW(NZ181)-2,FALSE))</f>
        <v>#REF!</v>
      </c>
      <c r="OE181" s="184">
        <f>IF(OC$267=Equivalencies!$AE$23,'Site 36'!$J179,HLOOKUP(CONCATENATE(NY$2,OE$1),$B$3:$UUU$272,ROW($Q181)-2,FALSE))</f>
        <v>0</v>
      </c>
      <c r="OF181" s="185" t="e">
        <f>IF($S$264=Equivalencies!$AE$23,#REF!,HLOOKUP(CONCATENATE($O$2,OF$1),$B$3:$UUU$272,ROW(OB181)-2,FALSE))</f>
        <v>#REF!</v>
      </c>
      <c r="OG181" s="72"/>
      <c r="OH181" s="73" t="str">
        <f>CONCATENATE(OH$3,OI181)</f>
        <v>37Employee Benefits</v>
      </c>
      <c r="OI181" s="178" t="str">
        <f>$C$181</f>
        <v>Employee Benefits</v>
      </c>
      <c r="OJ181" s="179"/>
      <c r="OK181" s="180"/>
      <c r="OL181" s="184">
        <f>IF(ON$267=Equivalencies!$AE$23,'Site 37'!$F179,HLOOKUP(CONCATENATE(OJ$2,OL$1),$B$3:$UUU$272,ROW($M181)-2,FALSE))</f>
        <v>0</v>
      </c>
      <c r="OM181" s="185" t="e">
        <f>IF($S$264=Equivalencies!$AE$23,#REF!,HLOOKUP(CONCATENATE($O$2,OM$1),$B$3:$UUU$272,ROW(OI181)-2,FALSE))</f>
        <v>#REF!</v>
      </c>
      <c r="ON181" s="184">
        <f>IF(ON$267=Equivalencies!$AE$23,'Site 37'!$H179,HLOOKUP(CONCATENATE(OJ$2,ON$1),$B$3:$UUU$272,ROW($O181)-2,FALSE))</f>
        <v>0</v>
      </c>
      <c r="OO181" s="185" t="e">
        <f>IF($S$264=Equivalencies!$AE$23,#REF!,HLOOKUP(CONCATENATE($O$2,OO$1),$B$3:$UUU$272,ROW(OK181)-2,FALSE))</f>
        <v>#REF!</v>
      </c>
      <c r="OP181" s="184">
        <f>IF(ON$267=Equivalencies!$AE$23,'Site 37'!$J179,HLOOKUP(CONCATENATE(OJ$2,OP$1),$B$3:$UUU$272,ROW($Q181)-2,FALSE))</f>
        <v>0</v>
      </c>
      <c r="OQ181" s="185" t="e">
        <f>IF($S$264=Equivalencies!$AE$23,#REF!,HLOOKUP(CONCATENATE($O$2,OQ$1),$B$3:$UUU$272,ROW(OM181)-2,FALSE))</f>
        <v>#REF!</v>
      </c>
      <c r="OR181" s="72"/>
      <c r="OS181" s="73" t="str">
        <f>CONCATENATE(OS$3,OT181)</f>
        <v>38Employee Benefits</v>
      </c>
      <c r="OT181" s="178" t="str">
        <f>$C$181</f>
        <v>Employee Benefits</v>
      </c>
      <c r="OU181" s="179"/>
      <c r="OV181" s="180"/>
      <c r="OW181" s="184">
        <f>IF(OY$267=Equivalencies!$AE$23,'Site 38'!$F179,HLOOKUP(CONCATENATE(OU$2,OW$1),$B$3:$UUU$272,ROW($M181)-2,FALSE))</f>
        <v>0</v>
      </c>
      <c r="OX181" s="185" t="e">
        <f>IF($S$264=Equivalencies!$AE$23,#REF!,HLOOKUP(CONCATENATE($O$2,OX$1),$B$3:$UUU$272,ROW(OT181)-2,FALSE))</f>
        <v>#REF!</v>
      </c>
      <c r="OY181" s="184">
        <f>IF(OY$267=Equivalencies!$AE$23,'Site 38'!$H179,HLOOKUP(CONCATENATE(OU$2,OY$1),$B$3:$UUU$272,ROW($O181)-2,FALSE))</f>
        <v>0</v>
      </c>
      <c r="OZ181" s="185" t="e">
        <f>IF($S$264=Equivalencies!$AE$23,#REF!,HLOOKUP(CONCATENATE($O$2,OZ$1),$B$3:$UUU$272,ROW(OV181)-2,FALSE))</f>
        <v>#REF!</v>
      </c>
      <c r="PA181" s="184">
        <f>IF(OY$267=Equivalencies!$AE$23,'Site 38'!$J179,HLOOKUP(CONCATENATE(OU$2,PA$1),$B$3:$UUU$272,ROW($Q181)-2,FALSE))</f>
        <v>0</v>
      </c>
      <c r="PB181" s="185" t="e">
        <f>IF($S$264=Equivalencies!$AE$23,#REF!,HLOOKUP(CONCATENATE($O$2,PB$1),$B$3:$UUU$272,ROW(OX181)-2,FALSE))</f>
        <v>#REF!</v>
      </c>
      <c r="PC181" s="72"/>
      <c r="PD181" s="73" t="str">
        <f>CONCATENATE(PD$3,PE181)</f>
        <v>39Employee Benefits</v>
      </c>
      <c r="PE181" s="178" t="str">
        <f>$C$181</f>
        <v>Employee Benefits</v>
      </c>
      <c r="PF181" s="179"/>
      <c r="PG181" s="180"/>
      <c r="PH181" s="184">
        <f>IF(PJ$267=Equivalencies!$AE$23,'Site 39'!$F179,HLOOKUP(CONCATENATE(PF$2,PH$1),$B$3:$UUU$272,ROW($M181)-2,FALSE))</f>
        <v>0</v>
      </c>
      <c r="PI181" s="185" t="e">
        <f>IF($S$264=Equivalencies!$AE$23,#REF!,HLOOKUP(CONCATENATE($O$2,PI$1),$B$3:$UUU$272,ROW(PE181)-2,FALSE))</f>
        <v>#REF!</v>
      </c>
      <c r="PJ181" s="184">
        <f>IF(PJ$267=Equivalencies!$AE$23,'Site 39'!$H179,HLOOKUP(CONCATENATE(PF$2,PJ$1),$B$3:$UUU$272,ROW($O181)-2,FALSE))</f>
        <v>0</v>
      </c>
      <c r="PK181" s="185" t="e">
        <f>IF($S$264=Equivalencies!$AE$23,#REF!,HLOOKUP(CONCATENATE($O$2,PK$1),$B$3:$UUU$272,ROW(PG181)-2,FALSE))</f>
        <v>#REF!</v>
      </c>
      <c r="PL181" s="184">
        <f>IF(PJ$267=Equivalencies!$AE$23,'Site 39'!$J179,HLOOKUP(CONCATENATE(PF$2,PL$1),$B$3:$UUU$272,ROW($Q181)-2,FALSE))</f>
        <v>0</v>
      </c>
      <c r="PM181" s="185" t="e">
        <f>IF($S$264=Equivalencies!$AE$23,#REF!,HLOOKUP(CONCATENATE($O$2,PM$1),$B$3:$UUU$272,ROW(PI181)-2,FALSE))</f>
        <v>#REF!</v>
      </c>
      <c r="PN181" s="72"/>
      <c r="PO181" s="73" t="str">
        <f>CONCATENATE(PO$3,PP181)</f>
        <v>40Employee Benefits</v>
      </c>
      <c r="PP181" s="178" t="str">
        <f>$C$181</f>
        <v>Employee Benefits</v>
      </c>
      <c r="PQ181" s="179"/>
      <c r="PR181" s="180"/>
      <c r="PS181" s="184">
        <f>IF(PU$267=Equivalencies!$AE$23,'Site 40'!$F179,HLOOKUP(CONCATENATE(PQ$2,PS$1),$B$3:$UUU$272,ROW($M181)-2,FALSE))</f>
        <v>0</v>
      </c>
      <c r="PT181" s="185" t="e">
        <f>IF($S$264=Equivalencies!$AE$23,#REF!,HLOOKUP(CONCATENATE($O$2,PT$1),$B$3:$UUU$272,ROW(PP181)-2,FALSE))</f>
        <v>#REF!</v>
      </c>
      <c r="PU181" s="184">
        <f>IF(PU$267=Equivalencies!$AE$23,'Site 40'!$H179,HLOOKUP(CONCATENATE(PQ$2,PU$1),$B$3:$UUU$272,ROW($O181)-2,FALSE))</f>
        <v>0</v>
      </c>
      <c r="PV181" s="185" t="e">
        <f>IF($S$264=Equivalencies!$AE$23,#REF!,HLOOKUP(CONCATENATE($O$2,PV$1),$B$3:$UUU$272,ROW(PR181)-2,FALSE))</f>
        <v>#REF!</v>
      </c>
      <c r="PW181" s="184">
        <f>IF(PU$267=Equivalencies!$AE$23,'Site 40'!$J179,HLOOKUP(CONCATENATE(PQ$2,PW$1),$B$3:$UUU$272,ROW($Q181)-2,FALSE))</f>
        <v>0</v>
      </c>
      <c r="PX181" s="185" t="e">
        <f>IF($S$264=Equivalencies!$AE$23,#REF!,HLOOKUP(CONCATENATE($O$2,PX$1),$B$3:$UUU$272,ROW(PT181)-2,FALSE))</f>
        <v>#REF!</v>
      </c>
      <c r="PY181" s="72"/>
      <c r="PZ181" s="73" t="str">
        <f>CONCATENATE(PZ$3,QA181)</f>
        <v>41Employee Benefits</v>
      </c>
      <c r="QA181" s="178" t="str">
        <f>$C$181</f>
        <v>Employee Benefits</v>
      </c>
      <c r="QB181" s="179"/>
      <c r="QC181" s="180"/>
      <c r="QD181" s="184">
        <f>IF(QF$267=Equivalencies!$AE$23,'Site 41'!$F179,HLOOKUP(CONCATENATE(QB$2,QD$1),$B$3:$UUU$272,ROW($M181)-2,FALSE))</f>
        <v>0</v>
      </c>
      <c r="QE181" s="185" t="e">
        <f>IF($S$264=Equivalencies!$AE$23,#REF!,HLOOKUP(CONCATENATE($O$2,QE$1),$B$3:$UUU$272,ROW(QA181)-2,FALSE))</f>
        <v>#REF!</v>
      </c>
      <c r="QF181" s="184">
        <f>IF(QF$267=Equivalencies!$AE$23,'Site 41'!$H179,HLOOKUP(CONCATENATE(QB$2,QF$1),$B$3:$UUU$272,ROW($O181)-2,FALSE))</f>
        <v>0</v>
      </c>
      <c r="QG181" s="185" t="e">
        <f>IF($S$264=Equivalencies!$AE$23,#REF!,HLOOKUP(CONCATENATE($O$2,QG$1),$B$3:$UUU$272,ROW(QC181)-2,FALSE))</f>
        <v>#REF!</v>
      </c>
      <c r="QH181" s="184">
        <f>IF(QF$267=Equivalencies!$AE$23,'Site 41'!$J179,HLOOKUP(CONCATENATE(QB$2,QH$1),$B$3:$UUU$272,ROW($Q181)-2,FALSE))</f>
        <v>0</v>
      </c>
      <c r="QI181" s="185" t="e">
        <f>IF($S$264=Equivalencies!$AE$23,#REF!,HLOOKUP(CONCATENATE($O$2,QI$1),$B$3:$UUU$272,ROW(QE181)-2,FALSE))</f>
        <v>#REF!</v>
      </c>
      <c r="QJ181" s="72"/>
      <c r="QK181" s="73" t="str">
        <f>CONCATENATE(QK$3,QL181)</f>
        <v>42Employee Benefits</v>
      </c>
      <c r="QL181" s="178" t="str">
        <f>$C$181</f>
        <v>Employee Benefits</v>
      </c>
      <c r="QM181" s="179"/>
      <c r="QN181" s="180"/>
      <c r="QO181" s="184">
        <f>IF(QQ$267=Equivalencies!$AE$23,'Site 42'!$F179,HLOOKUP(CONCATENATE(QM$2,QO$1),$B$3:$UUU$272,ROW($M181)-2,FALSE))</f>
        <v>0</v>
      </c>
      <c r="QP181" s="185" t="e">
        <f>IF($S$264=Equivalencies!$AE$23,#REF!,HLOOKUP(CONCATENATE($O$2,QP$1),$B$3:$UUU$272,ROW(QL181)-2,FALSE))</f>
        <v>#REF!</v>
      </c>
      <c r="QQ181" s="184">
        <f>IF(QQ$267=Equivalencies!$AE$23,'Site 42'!$H179,HLOOKUP(CONCATENATE(QM$2,QQ$1),$B$3:$UUU$272,ROW($O181)-2,FALSE))</f>
        <v>0</v>
      </c>
      <c r="QR181" s="185" t="e">
        <f>IF($S$264=Equivalencies!$AE$23,#REF!,HLOOKUP(CONCATENATE($O$2,QR$1),$B$3:$UUU$272,ROW(QN181)-2,FALSE))</f>
        <v>#REF!</v>
      </c>
      <c r="QS181" s="184">
        <f>IF(QQ$267=Equivalencies!$AE$23,'Site 42'!$J179,HLOOKUP(CONCATENATE(QM$2,QS$1),$B$3:$UUU$272,ROW($Q181)-2,FALSE))</f>
        <v>0</v>
      </c>
      <c r="QT181" s="185" t="e">
        <f>IF($S$264=Equivalencies!$AE$23,#REF!,HLOOKUP(CONCATENATE($O$2,QT$1),$B$3:$UUU$272,ROW(QP181)-2,FALSE))</f>
        <v>#REF!</v>
      </c>
      <c r="QU181" s="72"/>
      <c r="QV181" s="73" t="str">
        <f>CONCATENATE(QV$3,QW181)</f>
        <v>43Employee Benefits</v>
      </c>
      <c r="QW181" s="178" t="str">
        <f>$C$181</f>
        <v>Employee Benefits</v>
      </c>
      <c r="QX181" s="179"/>
      <c r="QY181" s="180"/>
      <c r="QZ181" s="184">
        <f>IF(RB$267=Equivalencies!$AE$23,'Site 43'!$F179,HLOOKUP(CONCATENATE(QX$2,QZ$1),$B$3:$UUU$272,ROW($M181)-2,FALSE))</f>
        <v>0</v>
      </c>
      <c r="RA181" s="185" t="e">
        <f>IF($S$264=Equivalencies!$AE$23,#REF!,HLOOKUP(CONCATENATE($O$2,RA$1),$B$3:$UUU$272,ROW(QW181)-2,FALSE))</f>
        <v>#REF!</v>
      </c>
      <c r="RB181" s="184">
        <f>IF(RB$267=Equivalencies!$AE$23,'Site 43'!$H179,HLOOKUP(CONCATENATE(QX$2,RB$1),$B$3:$UUU$272,ROW($O181)-2,FALSE))</f>
        <v>0</v>
      </c>
      <c r="RC181" s="185" t="e">
        <f>IF($S$264=Equivalencies!$AE$23,#REF!,HLOOKUP(CONCATENATE($O$2,RC$1),$B$3:$UUU$272,ROW(QY181)-2,FALSE))</f>
        <v>#REF!</v>
      </c>
      <c r="RD181" s="184">
        <f>IF(RB$267=Equivalencies!$AE$23,'Site 43'!$J179,HLOOKUP(CONCATENATE(QX$2,RD$1),$B$3:$UUU$272,ROW($Q181)-2,FALSE))</f>
        <v>0</v>
      </c>
      <c r="RE181" s="185" t="e">
        <f>IF($S$264=Equivalencies!$AE$23,#REF!,HLOOKUP(CONCATENATE($O$2,RE$1),$B$3:$UUU$272,ROW(RA181)-2,FALSE))</f>
        <v>#REF!</v>
      </c>
      <c r="RF181" s="72"/>
      <c r="RG181" s="73" t="str">
        <f>CONCATENATE(RG$3,RH181)</f>
        <v>44Employee Benefits</v>
      </c>
      <c r="RH181" s="178" t="str">
        <f>$C$181</f>
        <v>Employee Benefits</v>
      </c>
      <c r="RI181" s="179"/>
      <c r="RJ181" s="180"/>
      <c r="RK181" s="184">
        <f>IF(RM$267=Equivalencies!$AE$23,'Site 44'!$F179,HLOOKUP(CONCATENATE(RI$2,RK$1),$B$3:$UUU$272,ROW($M181)-2,FALSE))</f>
        <v>0</v>
      </c>
      <c r="RL181" s="185" t="e">
        <f>IF($S$264=Equivalencies!$AE$23,#REF!,HLOOKUP(CONCATENATE($O$2,RL$1),$B$3:$UUU$272,ROW(RH181)-2,FALSE))</f>
        <v>#REF!</v>
      </c>
      <c r="RM181" s="184">
        <f>IF(RM$267=Equivalencies!$AE$23,'Site 44'!$H179,HLOOKUP(CONCATENATE(RI$2,RM$1),$B$3:$UUU$272,ROW($O181)-2,FALSE))</f>
        <v>0</v>
      </c>
      <c r="RN181" s="185" t="e">
        <f>IF($S$264=Equivalencies!$AE$23,#REF!,HLOOKUP(CONCATENATE($O$2,RN$1),$B$3:$UUU$272,ROW(RJ181)-2,FALSE))</f>
        <v>#REF!</v>
      </c>
      <c r="RO181" s="184">
        <f>IF(RM$267=Equivalencies!$AE$23,'Site 44'!$J179,HLOOKUP(CONCATENATE(RI$2,RO$1),$B$3:$UUU$272,ROW($Q181)-2,FALSE))</f>
        <v>0</v>
      </c>
      <c r="RP181" s="185" t="e">
        <f>IF($S$264=Equivalencies!$AE$23,#REF!,HLOOKUP(CONCATENATE($O$2,RP$1),$B$3:$UUU$272,ROW(RL181)-2,FALSE))</f>
        <v>#REF!</v>
      </c>
      <c r="RQ181" s="72"/>
      <c r="RR181" s="73" t="str">
        <f>CONCATENATE(RR$3,RS181)</f>
        <v>45Employee Benefits</v>
      </c>
      <c r="RS181" s="178" t="str">
        <f>$C$181</f>
        <v>Employee Benefits</v>
      </c>
      <c r="RT181" s="179"/>
      <c r="RU181" s="180"/>
      <c r="RV181" s="184">
        <f>IF(RX$267=Equivalencies!$AE$23,'Site 45'!$F179,HLOOKUP(CONCATENATE(RT$2,RV$1),$B$3:$UUU$272,ROW($M181)-2,FALSE))</f>
        <v>0</v>
      </c>
      <c r="RW181" s="185" t="e">
        <f>IF($S$264=Equivalencies!$AE$23,#REF!,HLOOKUP(CONCATENATE($O$2,RW$1),$B$3:$UUU$272,ROW(RS181)-2,FALSE))</f>
        <v>#REF!</v>
      </c>
      <c r="RX181" s="184">
        <f>IF(RX$267=Equivalencies!$AE$23,'Site 45'!$H179,HLOOKUP(CONCATENATE(RT$2,RX$1),$B$3:$UUU$272,ROW($O181)-2,FALSE))</f>
        <v>0</v>
      </c>
      <c r="RY181" s="185" t="e">
        <f>IF($S$264=Equivalencies!$AE$23,#REF!,HLOOKUP(CONCATENATE($O$2,RY$1),$B$3:$UUU$272,ROW(RU181)-2,FALSE))</f>
        <v>#REF!</v>
      </c>
      <c r="RZ181" s="184">
        <f>IF(RX$267=Equivalencies!$AE$23,'Site 45'!$J179,HLOOKUP(CONCATENATE(RT$2,RZ$1),$B$3:$UUU$272,ROW($Q181)-2,FALSE))</f>
        <v>0</v>
      </c>
      <c r="SA181" s="185" t="e">
        <f>IF($S$264=Equivalencies!$AE$23,#REF!,HLOOKUP(CONCATENATE($O$2,SA$1),$B$3:$UUU$272,ROW(RW181)-2,FALSE))</f>
        <v>#REF!</v>
      </c>
      <c r="SB181" s="72"/>
      <c r="SC181" s="73" t="str">
        <f>CONCATENATE(SC$3,SD181)</f>
        <v>46Employee Benefits</v>
      </c>
      <c r="SD181" s="178" t="str">
        <f>$C$181</f>
        <v>Employee Benefits</v>
      </c>
      <c r="SE181" s="179"/>
      <c r="SF181" s="180"/>
      <c r="SG181" s="184">
        <f>IF(SI$267=Equivalencies!$AE$23,'Site 46'!$F179,HLOOKUP(CONCATENATE(SE$2,SG$1),$B$3:$UUU$272,ROW($M181)-2,FALSE))</f>
        <v>0</v>
      </c>
      <c r="SH181" s="185" t="e">
        <f>IF($S$264=Equivalencies!$AE$23,#REF!,HLOOKUP(CONCATENATE($O$2,SH$1),$B$3:$UUU$272,ROW(SD181)-2,FALSE))</f>
        <v>#REF!</v>
      </c>
      <c r="SI181" s="184">
        <f>IF(SI$267=Equivalencies!$AE$23,'Site 46'!$H179,HLOOKUP(CONCATENATE(SE$2,SI$1),$B$3:$UUU$272,ROW($O181)-2,FALSE))</f>
        <v>0</v>
      </c>
      <c r="SJ181" s="185" t="e">
        <f>IF($S$264=Equivalencies!$AE$23,#REF!,HLOOKUP(CONCATENATE($O$2,SJ$1),$B$3:$UUU$272,ROW(SF181)-2,FALSE))</f>
        <v>#REF!</v>
      </c>
      <c r="SK181" s="184">
        <f>IF(SI$267=Equivalencies!$AE$23,'Site 46'!$J179,HLOOKUP(CONCATENATE(SE$2,SK$1),$B$3:$UUU$272,ROW($Q181)-2,FALSE))</f>
        <v>0</v>
      </c>
      <c r="SL181" s="185" t="e">
        <f>IF($S$264=Equivalencies!$AE$23,#REF!,HLOOKUP(CONCATENATE($O$2,SL$1),$B$3:$UUU$272,ROW(SH181)-2,FALSE))</f>
        <v>#REF!</v>
      </c>
      <c r="SM181" s="72"/>
      <c r="SN181" s="73" t="str">
        <f>CONCATENATE(SN$3,SO181)</f>
        <v>47Employee Benefits</v>
      </c>
      <c r="SO181" s="178" t="str">
        <f>$C$181</f>
        <v>Employee Benefits</v>
      </c>
      <c r="SP181" s="179"/>
      <c r="SQ181" s="180"/>
      <c r="SR181" s="184">
        <f>IF(ST$267=Equivalencies!$AE$23,'Site 47'!$F179,HLOOKUP(CONCATENATE(SP$2,SR$1),$B$3:$UUU$272,ROW($M181)-2,FALSE))</f>
        <v>0</v>
      </c>
      <c r="SS181" s="185" t="e">
        <f>IF($S$264=Equivalencies!$AE$23,#REF!,HLOOKUP(CONCATENATE($O$2,SS$1),$B$3:$UUU$272,ROW(SO181)-2,FALSE))</f>
        <v>#REF!</v>
      </c>
      <c r="ST181" s="184">
        <f>IF(ST$267=Equivalencies!$AE$23,'Site 47'!$H179,HLOOKUP(CONCATENATE(SP$2,ST$1),$B$3:$UUU$272,ROW($O181)-2,FALSE))</f>
        <v>0</v>
      </c>
      <c r="SU181" s="185" t="e">
        <f>IF($S$264=Equivalencies!$AE$23,#REF!,HLOOKUP(CONCATENATE($O$2,SU$1),$B$3:$UUU$272,ROW(SQ181)-2,FALSE))</f>
        <v>#REF!</v>
      </c>
      <c r="SV181" s="184">
        <f>IF(ST$267=Equivalencies!$AE$23,'Site 47'!$J179,HLOOKUP(CONCATENATE(SP$2,SV$1),$B$3:$UUU$272,ROW($Q181)-2,FALSE))</f>
        <v>0</v>
      </c>
      <c r="SW181" s="185" t="e">
        <f>IF($S$264=Equivalencies!$AE$23,#REF!,HLOOKUP(CONCATENATE($O$2,SW$1),$B$3:$UUU$272,ROW(SS181)-2,FALSE))</f>
        <v>#REF!</v>
      </c>
      <c r="SX181" s="72"/>
      <c r="SY181" s="73" t="str">
        <f>CONCATENATE(SY$3,SZ181)</f>
        <v>48Employee Benefits</v>
      </c>
      <c r="SZ181" s="178" t="str">
        <f>$C$181</f>
        <v>Employee Benefits</v>
      </c>
      <c r="TA181" s="179"/>
      <c r="TB181" s="180"/>
      <c r="TC181" s="184">
        <f>IF(TE$267=Equivalencies!$AE$23,'Site 48'!$F179,HLOOKUP(CONCATENATE(TA$2,TC$1),$B$3:$UUU$272,ROW($M181)-2,FALSE))</f>
        <v>0</v>
      </c>
      <c r="TD181" s="185" t="e">
        <f>IF($S$264=Equivalencies!$AE$23,#REF!,HLOOKUP(CONCATENATE($O$2,TD$1),$B$3:$UUU$272,ROW(SZ181)-2,FALSE))</f>
        <v>#REF!</v>
      </c>
      <c r="TE181" s="184">
        <f>IF(TE$267=Equivalencies!$AE$23,'Site 48'!$H179,HLOOKUP(CONCATENATE(TA$2,TE$1),$B$3:$UUU$272,ROW($O181)-2,FALSE))</f>
        <v>0</v>
      </c>
      <c r="TF181" s="185" t="e">
        <f>IF($S$264=Equivalencies!$AE$23,#REF!,HLOOKUP(CONCATENATE($O$2,TF$1),$B$3:$UUU$272,ROW(TB181)-2,FALSE))</f>
        <v>#REF!</v>
      </c>
      <c r="TG181" s="184">
        <f>IF(TE$267=Equivalencies!$AE$23,'Site 48'!$J179,HLOOKUP(CONCATENATE(TA$2,TG$1),$B$3:$UUU$272,ROW($Q181)-2,FALSE))</f>
        <v>0</v>
      </c>
      <c r="TH181" s="185" t="e">
        <f>IF($S$264=Equivalencies!$AE$23,#REF!,HLOOKUP(CONCATENATE($O$2,TH$1),$B$3:$UUU$272,ROW(TD181)-2,FALSE))</f>
        <v>#REF!</v>
      </c>
      <c r="TI181" s="72"/>
      <c r="TJ181" s="73" t="str">
        <f>CONCATENATE(TJ$3,TK181)</f>
        <v>49Employee Benefits</v>
      </c>
      <c r="TK181" s="178" t="str">
        <f>$C$181</f>
        <v>Employee Benefits</v>
      </c>
      <c r="TL181" s="179"/>
      <c r="TM181" s="180"/>
      <c r="TN181" s="184">
        <f>IF(TP$267=Equivalencies!$AE$23,'Site 49'!$F179,HLOOKUP(CONCATENATE(TL$2,TN$1),$B$3:$UUU$272,ROW($M181)-2,FALSE))</f>
        <v>0</v>
      </c>
      <c r="TO181" s="185" t="e">
        <f>IF($S$264=Equivalencies!$AE$23,#REF!,HLOOKUP(CONCATENATE($O$2,TO$1),$B$3:$UUU$272,ROW(TK181)-2,FALSE))</f>
        <v>#REF!</v>
      </c>
      <c r="TP181" s="184">
        <f>IF(TP$267=Equivalencies!$AE$23,'Site 49'!$H179,HLOOKUP(CONCATENATE(TL$2,TP$1),$B$3:$UUU$272,ROW($O181)-2,FALSE))</f>
        <v>0</v>
      </c>
      <c r="TQ181" s="185" t="e">
        <f>IF($S$264=Equivalencies!$AE$23,#REF!,HLOOKUP(CONCATENATE($O$2,TQ$1),$B$3:$UUU$272,ROW(TM181)-2,FALSE))</f>
        <v>#REF!</v>
      </c>
      <c r="TR181" s="184">
        <f>IF(TP$267=Equivalencies!$AE$23,'Site 49'!$J179,HLOOKUP(CONCATENATE(TL$2,TR$1),$B$3:$UUU$272,ROW($Q181)-2,FALSE))</f>
        <v>0</v>
      </c>
      <c r="TS181" s="185" t="e">
        <f>IF($S$264=Equivalencies!$AE$23,#REF!,HLOOKUP(CONCATENATE($O$2,TS$1),$B$3:$UUU$272,ROW(TO181)-2,FALSE))</f>
        <v>#REF!</v>
      </c>
      <c r="TT181" s="72"/>
      <c r="TU181" s="73" t="str">
        <f>CONCATENATE(TU$3,TV181)</f>
        <v>50Employee Benefits</v>
      </c>
      <c r="TV181" s="178" t="str">
        <f>$C$181</f>
        <v>Employee Benefits</v>
      </c>
      <c r="TW181" s="179"/>
      <c r="TX181" s="180"/>
      <c r="TY181" s="184">
        <f>IF(UA$267=Equivalencies!$AE$23,'Site 50'!$F179,HLOOKUP(CONCATENATE(TW$2,TY$1),$B$3:$UUU$272,ROW($M181)-2,FALSE))</f>
        <v>0</v>
      </c>
      <c r="TZ181" s="185" t="e">
        <f>IF($S$264=Equivalencies!$AE$23,#REF!,HLOOKUP(CONCATENATE($O$2,TZ$1),$B$3:$UUU$272,ROW(TV181)-2,FALSE))</f>
        <v>#REF!</v>
      </c>
      <c r="UA181" s="184">
        <f>IF(UA$267=Equivalencies!$AE$23,'Site 50'!$H179,HLOOKUP(CONCATENATE(TW$2,UA$1),$B$3:$UUU$272,ROW($O181)-2,FALSE))</f>
        <v>0</v>
      </c>
      <c r="UB181" s="185" t="e">
        <f>IF($S$264=Equivalencies!$AE$23,#REF!,HLOOKUP(CONCATENATE($O$2,UB$1),$B$3:$UUU$272,ROW(TX181)-2,FALSE))</f>
        <v>#REF!</v>
      </c>
      <c r="UC181" s="184">
        <f>IF(UA$267=Equivalencies!$AE$23,'Site 50'!$J179,HLOOKUP(CONCATENATE(TW$2,UC$1),$B$3:$UUU$272,ROW($Q181)-2,FALSE))</f>
        <v>0</v>
      </c>
      <c r="UD181" s="185" t="e">
        <f>IF($S$264=Equivalencies!$AE$23,#REF!,HLOOKUP(CONCATENATE($O$2,UD$1),$B$3:$UUU$272,ROW(TZ181)-2,FALSE))</f>
        <v>#REF!</v>
      </c>
      <c r="UE181" s="72"/>
    </row>
    <row r="182" spans="1:551" x14ac:dyDescent="0.25">
      <c r="A182" s="75"/>
      <c r="B182" s="73"/>
      <c r="C182" s="181"/>
      <c r="D182" s="182"/>
      <c r="E182" s="183"/>
      <c r="F182" s="186" t="e">
        <f>IF($S$264=Equivalencies!$AE$23,#REF!,HLOOKUP(CONCATENATE($O$2,F$1),$B$3:$UUU$272,ROW(B182)-2,FALSE))</f>
        <v>#REF!</v>
      </c>
      <c r="G182" s="187" t="e">
        <f>IF($S$264=Equivalencies!$AE$23,#REF!,HLOOKUP(CONCATENATE($O$2,G$1),$B$3:$UUU$272,ROW(C182)-2,FALSE))</f>
        <v>#REF!</v>
      </c>
      <c r="H182" s="186" t="e">
        <f>IF($S$264=Equivalencies!$AE$23,#REF!,HLOOKUP(CONCATENATE($O$2,H$1),$B$3:$UUU$272,ROW(D182)-2,FALSE))</f>
        <v>#REF!</v>
      </c>
      <c r="I182" s="187" t="e">
        <f>IF($S$264=Equivalencies!$AE$23,#REF!,HLOOKUP(CONCATENATE($O$2,I$1),$B$3:$UUU$272,ROW(E182)-2,FALSE))</f>
        <v>#REF!</v>
      </c>
      <c r="J182" s="186" t="e">
        <f>IF($S$264=Equivalencies!$AE$23,#REF!,HLOOKUP(CONCATENATE($O$2,J$1),$B$3:$UUU$272,ROW(F182)-2,FALSE))</f>
        <v>#REF!</v>
      </c>
      <c r="K182" s="187" t="e">
        <f>IF($S$264=Equivalencies!$AE$23,#REF!,HLOOKUP(CONCATENATE($O$2,K$1),$B$3:$UUU$272,ROW(G182)-2,FALSE))</f>
        <v>#REF!</v>
      </c>
      <c r="L182" s="72"/>
      <c r="M182" s="73"/>
      <c r="N182" s="181"/>
      <c r="O182" s="182"/>
      <c r="P182" s="183"/>
      <c r="Q182" s="186" t="e">
        <f>IF($S$264=Equivalencies!$AE$23,#REF!,HLOOKUP(CONCATENATE($O$2,Q$1),$B$3:$UUU$272,ROW(M182)-2,FALSE))</f>
        <v>#REF!</v>
      </c>
      <c r="R182" s="187" t="e">
        <f>IF($S$264=Equivalencies!$AE$23,#REF!,HLOOKUP(CONCATENATE($O$2,R$1),$B$3:$UUU$272,ROW(N182)-2,FALSE))</f>
        <v>#REF!</v>
      </c>
      <c r="S182" s="186" t="e">
        <f>IF($S$264=Equivalencies!$AE$23,#REF!,HLOOKUP(CONCATENATE($O$2,S$1),$B$3:$UUU$272,ROW(O182)-2,FALSE))</f>
        <v>#REF!</v>
      </c>
      <c r="T182" s="187" t="e">
        <f>IF($S$264=Equivalencies!$AE$23,#REF!,HLOOKUP(CONCATENATE($O$2,T$1),$B$3:$UUU$272,ROW(P182)-2,FALSE))</f>
        <v>#REF!</v>
      </c>
      <c r="U182" s="186" t="e">
        <f>IF($S$264=Equivalencies!$AE$23,#REF!,HLOOKUP(CONCATENATE($O$2,U$1),$B$3:$UUU$272,ROW(Q182)-2,FALSE))</f>
        <v>#REF!</v>
      </c>
      <c r="V182" s="187" t="e">
        <f>IF($S$264=Equivalencies!$AE$23,#REF!,HLOOKUP(CONCATENATE($O$2,V$1),$B$3:$UUU$272,ROW(R182)-2,FALSE))</f>
        <v>#REF!</v>
      </c>
      <c r="W182" s="72"/>
      <c r="X182" s="73"/>
      <c r="Y182" s="181"/>
      <c r="Z182" s="182"/>
      <c r="AA182" s="183"/>
      <c r="AB182" s="186" t="e">
        <f>IF($S$264=Equivalencies!$AE$23,#REF!,HLOOKUP(CONCATENATE($O$2,AB$1),$B$3:$UUU$272,ROW(X182)-2,FALSE))</f>
        <v>#REF!</v>
      </c>
      <c r="AC182" s="187" t="e">
        <f>IF($S$264=Equivalencies!$AE$23,#REF!,HLOOKUP(CONCATENATE($O$2,AC$1),$B$3:$UUU$272,ROW(Y182)-2,FALSE))</f>
        <v>#REF!</v>
      </c>
      <c r="AD182" s="186" t="e">
        <f>IF($S$264=Equivalencies!$AE$23,#REF!,HLOOKUP(CONCATENATE($O$2,AD$1),$B$3:$UUU$272,ROW(Z182)-2,FALSE))</f>
        <v>#REF!</v>
      </c>
      <c r="AE182" s="187" t="e">
        <f>IF($S$264=Equivalencies!$AE$23,#REF!,HLOOKUP(CONCATENATE($O$2,AE$1),$B$3:$UUU$272,ROW(AA182)-2,FALSE))</f>
        <v>#REF!</v>
      </c>
      <c r="AF182" s="186" t="e">
        <f>IF($S$264=Equivalencies!$AE$23,#REF!,HLOOKUP(CONCATENATE($O$2,AF$1),$B$3:$UUU$272,ROW(AB182)-2,FALSE))</f>
        <v>#REF!</v>
      </c>
      <c r="AG182" s="187" t="e">
        <f>IF($S$264=Equivalencies!$AE$23,#REF!,HLOOKUP(CONCATENATE($O$2,AG$1),$B$3:$UUU$272,ROW(AC182)-2,FALSE))</f>
        <v>#REF!</v>
      </c>
      <c r="AH182" s="72"/>
      <c r="AI182" s="73"/>
      <c r="AJ182" s="181"/>
      <c r="AK182" s="182"/>
      <c r="AL182" s="183"/>
      <c r="AM182" s="186" t="e">
        <f>IF($S$264=Equivalencies!$AE$23,#REF!,HLOOKUP(CONCATENATE($O$2,AM$1),$B$3:$UUU$272,ROW(AI182)-2,FALSE))</f>
        <v>#REF!</v>
      </c>
      <c r="AN182" s="187" t="e">
        <f>IF($S$264=Equivalencies!$AE$23,#REF!,HLOOKUP(CONCATENATE($O$2,AN$1),$B$3:$UUU$272,ROW(AJ182)-2,FALSE))</f>
        <v>#REF!</v>
      </c>
      <c r="AO182" s="186" t="e">
        <f>IF($S$264=Equivalencies!$AE$23,#REF!,HLOOKUP(CONCATENATE($O$2,AO$1),$B$3:$UUU$272,ROW(AK182)-2,FALSE))</f>
        <v>#REF!</v>
      </c>
      <c r="AP182" s="187" t="e">
        <f>IF($S$264=Equivalencies!$AE$23,#REF!,HLOOKUP(CONCATENATE($O$2,AP$1),$B$3:$UUU$272,ROW(AL182)-2,FALSE))</f>
        <v>#REF!</v>
      </c>
      <c r="AQ182" s="186" t="e">
        <f>IF($S$264=Equivalencies!$AE$23,#REF!,HLOOKUP(CONCATENATE($O$2,AQ$1),$B$3:$UUU$272,ROW(AM182)-2,FALSE))</f>
        <v>#REF!</v>
      </c>
      <c r="AR182" s="187" t="e">
        <f>IF($S$264=Equivalencies!$AE$23,#REF!,HLOOKUP(CONCATENATE($O$2,AR$1),$B$3:$UUU$272,ROW(AN182)-2,FALSE))</f>
        <v>#REF!</v>
      </c>
      <c r="AS182" s="72"/>
      <c r="AT182" s="73"/>
      <c r="AU182" s="181"/>
      <c r="AV182" s="182"/>
      <c r="AW182" s="183"/>
      <c r="AX182" s="186" t="e">
        <f>IF($S$264=Equivalencies!$AE$23,#REF!,HLOOKUP(CONCATENATE($O$2,AX$1),$B$3:$UUU$272,ROW(AT182)-2,FALSE))</f>
        <v>#REF!</v>
      </c>
      <c r="AY182" s="187" t="e">
        <f>IF($S$264=Equivalencies!$AE$23,#REF!,HLOOKUP(CONCATENATE($O$2,AY$1),$B$3:$UUU$272,ROW(AU182)-2,FALSE))</f>
        <v>#REF!</v>
      </c>
      <c r="AZ182" s="186" t="e">
        <f>IF($S$264=Equivalencies!$AE$23,#REF!,HLOOKUP(CONCATENATE($O$2,AZ$1),$B$3:$UUU$272,ROW(AV182)-2,FALSE))</f>
        <v>#REF!</v>
      </c>
      <c r="BA182" s="187" t="e">
        <f>IF($S$264=Equivalencies!$AE$23,#REF!,HLOOKUP(CONCATENATE($O$2,BA$1),$B$3:$UUU$272,ROW(AW182)-2,FALSE))</f>
        <v>#REF!</v>
      </c>
      <c r="BB182" s="186" t="e">
        <f>IF($S$264=Equivalencies!$AE$23,#REF!,HLOOKUP(CONCATENATE($O$2,BB$1),$B$3:$UUU$272,ROW(AX182)-2,FALSE))</f>
        <v>#REF!</v>
      </c>
      <c r="BC182" s="187" t="e">
        <f>IF($S$264=Equivalencies!$AE$23,#REF!,HLOOKUP(CONCATENATE($O$2,BC$1),$B$3:$UUU$272,ROW(AY182)-2,FALSE))</f>
        <v>#REF!</v>
      </c>
      <c r="BD182" s="72"/>
      <c r="BE182" s="73"/>
      <c r="BF182" s="181"/>
      <c r="BG182" s="182"/>
      <c r="BH182" s="183"/>
      <c r="BI182" s="186" t="e">
        <f>IF($S$264=Equivalencies!$AE$23,#REF!,HLOOKUP(CONCATENATE($O$2,BI$1),$B$3:$UUU$272,ROW(BE182)-2,FALSE))</f>
        <v>#REF!</v>
      </c>
      <c r="BJ182" s="187" t="e">
        <f>IF($S$264=Equivalencies!$AE$23,#REF!,HLOOKUP(CONCATENATE($O$2,BJ$1),$B$3:$UUU$272,ROW(BF182)-2,FALSE))</f>
        <v>#REF!</v>
      </c>
      <c r="BK182" s="186" t="e">
        <f>IF($S$264=Equivalencies!$AE$23,#REF!,HLOOKUP(CONCATENATE($O$2,BK$1),$B$3:$UUU$272,ROW(BG182)-2,FALSE))</f>
        <v>#REF!</v>
      </c>
      <c r="BL182" s="187" t="e">
        <f>IF($S$264=Equivalencies!$AE$23,#REF!,HLOOKUP(CONCATENATE($O$2,BL$1),$B$3:$UUU$272,ROW(BH182)-2,FALSE))</f>
        <v>#REF!</v>
      </c>
      <c r="BM182" s="186" t="e">
        <f>IF($S$264=Equivalencies!$AE$23,#REF!,HLOOKUP(CONCATENATE($O$2,BM$1),$B$3:$UUU$272,ROW(BI182)-2,FALSE))</f>
        <v>#REF!</v>
      </c>
      <c r="BN182" s="187" t="e">
        <f>IF($S$264=Equivalencies!$AE$23,#REF!,HLOOKUP(CONCATENATE($O$2,BN$1),$B$3:$UUU$272,ROW(BJ182)-2,FALSE))</f>
        <v>#REF!</v>
      </c>
      <c r="BO182" s="72"/>
      <c r="BP182" s="73"/>
      <c r="BQ182" s="181"/>
      <c r="BR182" s="182"/>
      <c r="BS182" s="183"/>
      <c r="BT182" s="186" t="e">
        <f>IF($S$264=Equivalencies!$AE$23,#REF!,HLOOKUP(CONCATENATE($O$2,BT$1),$B$3:$UUU$272,ROW(BP182)-2,FALSE))</f>
        <v>#REF!</v>
      </c>
      <c r="BU182" s="187" t="e">
        <f>IF($S$264=Equivalencies!$AE$23,#REF!,HLOOKUP(CONCATENATE($O$2,BU$1),$B$3:$UUU$272,ROW(BQ182)-2,FALSE))</f>
        <v>#REF!</v>
      </c>
      <c r="BV182" s="186" t="e">
        <f>IF($S$264=Equivalencies!$AE$23,#REF!,HLOOKUP(CONCATENATE($O$2,BV$1),$B$3:$UUU$272,ROW(BR182)-2,FALSE))</f>
        <v>#REF!</v>
      </c>
      <c r="BW182" s="187" t="e">
        <f>IF($S$264=Equivalencies!$AE$23,#REF!,HLOOKUP(CONCATENATE($O$2,BW$1),$B$3:$UUU$272,ROW(BS182)-2,FALSE))</f>
        <v>#REF!</v>
      </c>
      <c r="BX182" s="186" t="e">
        <f>IF($S$264=Equivalencies!$AE$23,#REF!,HLOOKUP(CONCATENATE($O$2,BX$1),$B$3:$UUU$272,ROW(BT182)-2,FALSE))</f>
        <v>#REF!</v>
      </c>
      <c r="BY182" s="187" t="e">
        <f>IF($S$264=Equivalencies!$AE$23,#REF!,HLOOKUP(CONCATENATE($O$2,BY$1),$B$3:$UUU$272,ROW(BU182)-2,FALSE))</f>
        <v>#REF!</v>
      </c>
      <c r="BZ182" s="72"/>
      <c r="CA182" s="73"/>
      <c r="CB182" s="181"/>
      <c r="CC182" s="182"/>
      <c r="CD182" s="183"/>
      <c r="CE182" s="186" t="e">
        <f>IF($S$264=Equivalencies!$AE$23,#REF!,HLOOKUP(CONCATENATE($O$2,CE$1),$B$3:$UUU$272,ROW(CA182)-2,FALSE))</f>
        <v>#REF!</v>
      </c>
      <c r="CF182" s="187" t="e">
        <f>IF($S$264=Equivalencies!$AE$23,#REF!,HLOOKUP(CONCATENATE($O$2,CF$1),$B$3:$UUU$272,ROW(CB182)-2,FALSE))</f>
        <v>#REF!</v>
      </c>
      <c r="CG182" s="186" t="e">
        <f>IF($S$264=Equivalencies!$AE$23,#REF!,HLOOKUP(CONCATENATE($O$2,CG$1),$B$3:$UUU$272,ROW(CC182)-2,FALSE))</f>
        <v>#REF!</v>
      </c>
      <c r="CH182" s="187" t="e">
        <f>IF($S$264=Equivalencies!$AE$23,#REF!,HLOOKUP(CONCATENATE($O$2,CH$1),$B$3:$UUU$272,ROW(CD182)-2,FALSE))</f>
        <v>#REF!</v>
      </c>
      <c r="CI182" s="186" t="e">
        <f>IF($S$264=Equivalencies!$AE$23,#REF!,HLOOKUP(CONCATENATE($O$2,CI$1),$B$3:$UUU$272,ROW(CE182)-2,FALSE))</f>
        <v>#REF!</v>
      </c>
      <c r="CJ182" s="187" t="e">
        <f>IF($S$264=Equivalencies!$AE$23,#REF!,HLOOKUP(CONCATENATE($O$2,CJ$1),$B$3:$UUU$272,ROW(CF182)-2,FALSE))</f>
        <v>#REF!</v>
      </c>
      <c r="CK182" s="72"/>
      <c r="CL182" s="73"/>
      <c r="CM182" s="181"/>
      <c r="CN182" s="182"/>
      <c r="CO182" s="183"/>
      <c r="CP182" s="186" t="e">
        <f>IF($S$264=Equivalencies!$AE$23,#REF!,HLOOKUP(CONCATENATE($O$2,CP$1),$B$3:$UUU$272,ROW(CL182)-2,FALSE))</f>
        <v>#REF!</v>
      </c>
      <c r="CQ182" s="187" t="e">
        <f>IF($S$264=Equivalencies!$AE$23,#REF!,HLOOKUP(CONCATENATE($O$2,CQ$1),$B$3:$UUU$272,ROW(CM182)-2,FALSE))</f>
        <v>#REF!</v>
      </c>
      <c r="CR182" s="186" t="e">
        <f>IF($S$264=Equivalencies!$AE$23,#REF!,HLOOKUP(CONCATENATE($O$2,CR$1),$B$3:$UUU$272,ROW(CN182)-2,FALSE))</f>
        <v>#REF!</v>
      </c>
      <c r="CS182" s="187" t="e">
        <f>IF($S$264=Equivalencies!$AE$23,#REF!,HLOOKUP(CONCATENATE($O$2,CS$1),$B$3:$UUU$272,ROW(CO182)-2,FALSE))</f>
        <v>#REF!</v>
      </c>
      <c r="CT182" s="186" t="e">
        <f>IF($S$264=Equivalencies!$AE$23,#REF!,HLOOKUP(CONCATENATE($O$2,CT$1),$B$3:$UUU$272,ROW(CP182)-2,FALSE))</f>
        <v>#REF!</v>
      </c>
      <c r="CU182" s="187" t="e">
        <f>IF($S$264=Equivalencies!$AE$23,#REF!,HLOOKUP(CONCATENATE($O$2,CU$1),$B$3:$UUU$272,ROW(CQ182)-2,FALSE))</f>
        <v>#REF!</v>
      </c>
      <c r="CV182" s="72"/>
      <c r="CW182" s="73"/>
      <c r="CX182" s="181"/>
      <c r="CY182" s="182"/>
      <c r="CZ182" s="183"/>
      <c r="DA182" s="186" t="e">
        <f>IF($S$264=Equivalencies!$AE$23,#REF!,HLOOKUP(CONCATENATE($O$2,DA$1),$B$3:$UUU$272,ROW(CW182)-2,FALSE))</f>
        <v>#REF!</v>
      </c>
      <c r="DB182" s="187" t="e">
        <f>IF($S$264=Equivalencies!$AE$23,#REF!,HLOOKUP(CONCATENATE($O$2,DB$1),$B$3:$UUU$272,ROW(CX182)-2,FALSE))</f>
        <v>#REF!</v>
      </c>
      <c r="DC182" s="186" t="e">
        <f>IF($S$264=Equivalencies!$AE$23,#REF!,HLOOKUP(CONCATENATE($O$2,DC$1),$B$3:$UUU$272,ROW(CY182)-2,FALSE))</f>
        <v>#REF!</v>
      </c>
      <c r="DD182" s="187" t="e">
        <f>IF($S$264=Equivalencies!$AE$23,#REF!,HLOOKUP(CONCATENATE($O$2,DD$1),$B$3:$UUU$272,ROW(CZ182)-2,FALSE))</f>
        <v>#REF!</v>
      </c>
      <c r="DE182" s="186" t="e">
        <f>IF($S$264=Equivalencies!$AE$23,#REF!,HLOOKUP(CONCATENATE($O$2,DE$1),$B$3:$UUU$272,ROW(DA182)-2,FALSE))</f>
        <v>#REF!</v>
      </c>
      <c r="DF182" s="187" t="e">
        <f>IF($S$264=Equivalencies!$AE$23,#REF!,HLOOKUP(CONCATENATE($O$2,DF$1),$B$3:$UUU$272,ROW(DB182)-2,FALSE))</f>
        <v>#REF!</v>
      </c>
      <c r="DG182" s="72"/>
      <c r="DH182" s="73"/>
      <c r="DI182" s="181"/>
      <c r="DJ182" s="182"/>
      <c r="DK182" s="183"/>
      <c r="DL182" s="186" t="e">
        <f>IF($S$264=Equivalencies!$AE$23,#REF!,HLOOKUP(CONCATENATE($O$2,DL$1),$B$3:$UUU$272,ROW(DH182)-2,FALSE))</f>
        <v>#REF!</v>
      </c>
      <c r="DM182" s="187" t="e">
        <f>IF($S$264=Equivalencies!$AE$23,#REF!,HLOOKUP(CONCATENATE($O$2,DM$1),$B$3:$UUU$272,ROW(DI182)-2,FALSE))</f>
        <v>#REF!</v>
      </c>
      <c r="DN182" s="186" t="e">
        <f>IF($S$264=Equivalencies!$AE$23,#REF!,HLOOKUP(CONCATENATE($O$2,DN$1),$B$3:$UUU$272,ROW(DJ182)-2,FALSE))</f>
        <v>#REF!</v>
      </c>
      <c r="DO182" s="187" t="e">
        <f>IF($S$264=Equivalencies!$AE$23,#REF!,HLOOKUP(CONCATENATE($O$2,DO$1),$B$3:$UUU$272,ROW(DK182)-2,FALSE))</f>
        <v>#REF!</v>
      </c>
      <c r="DP182" s="186" t="e">
        <f>IF($S$264=Equivalencies!$AE$23,#REF!,HLOOKUP(CONCATENATE($O$2,DP$1),$B$3:$UUU$272,ROW(DL182)-2,FALSE))</f>
        <v>#REF!</v>
      </c>
      <c r="DQ182" s="187" t="e">
        <f>IF($S$264=Equivalencies!$AE$23,#REF!,HLOOKUP(CONCATENATE($O$2,DQ$1),$B$3:$UUU$272,ROW(DM182)-2,FALSE))</f>
        <v>#REF!</v>
      </c>
      <c r="DR182" s="72"/>
      <c r="DS182" s="73"/>
      <c r="DT182" s="181"/>
      <c r="DU182" s="182"/>
      <c r="DV182" s="183"/>
      <c r="DW182" s="186" t="e">
        <f>IF($S$264=Equivalencies!$AE$23,#REF!,HLOOKUP(CONCATENATE($O$2,DW$1),$B$3:$UUU$272,ROW(DS182)-2,FALSE))</f>
        <v>#REF!</v>
      </c>
      <c r="DX182" s="187" t="e">
        <f>IF($S$264=Equivalencies!$AE$23,#REF!,HLOOKUP(CONCATENATE($O$2,DX$1),$B$3:$UUU$272,ROW(DT182)-2,FALSE))</f>
        <v>#REF!</v>
      </c>
      <c r="DY182" s="186" t="e">
        <f>IF($S$264=Equivalencies!$AE$23,#REF!,HLOOKUP(CONCATENATE($O$2,DY$1),$B$3:$UUU$272,ROW(DU182)-2,FALSE))</f>
        <v>#REF!</v>
      </c>
      <c r="DZ182" s="187" t="e">
        <f>IF($S$264=Equivalencies!$AE$23,#REF!,HLOOKUP(CONCATENATE($O$2,DZ$1),$B$3:$UUU$272,ROW(DV182)-2,FALSE))</f>
        <v>#REF!</v>
      </c>
      <c r="EA182" s="186" t="e">
        <f>IF($S$264=Equivalencies!$AE$23,#REF!,HLOOKUP(CONCATENATE($O$2,EA$1),$B$3:$UUU$272,ROW(DW182)-2,FALSE))</f>
        <v>#REF!</v>
      </c>
      <c r="EB182" s="187" t="e">
        <f>IF($S$264=Equivalencies!$AE$23,#REF!,HLOOKUP(CONCATENATE($O$2,EB$1),$B$3:$UUU$272,ROW(DX182)-2,FALSE))</f>
        <v>#REF!</v>
      </c>
      <c r="EC182" s="72"/>
      <c r="ED182" s="73"/>
      <c r="EE182" s="181"/>
      <c r="EF182" s="182"/>
      <c r="EG182" s="183"/>
      <c r="EH182" s="186" t="e">
        <f>IF($S$264=Equivalencies!$AE$23,#REF!,HLOOKUP(CONCATENATE($O$2,EH$1),$B$3:$UUU$272,ROW(ED182)-2,FALSE))</f>
        <v>#REF!</v>
      </c>
      <c r="EI182" s="187" t="e">
        <f>IF($S$264=Equivalencies!$AE$23,#REF!,HLOOKUP(CONCATENATE($O$2,EI$1),$B$3:$UUU$272,ROW(EE182)-2,FALSE))</f>
        <v>#REF!</v>
      </c>
      <c r="EJ182" s="186" t="e">
        <f>IF($S$264=Equivalencies!$AE$23,#REF!,HLOOKUP(CONCATENATE($O$2,EJ$1),$B$3:$UUU$272,ROW(EF182)-2,FALSE))</f>
        <v>#REF!</v>
      </c>
      <c r="EK182" s="187" t="e">
        <f>IF($S$264=Equivalencies!$AE$23,#REF!,HLOOKUP(CONCATENATE($O$2,EK$1),$B$3:$UUU$272,ROW(EG182)-2,FALSE))</f>
        <v>#REF!</v>
      </c>
      <c r="EL182" s="186" t="e">
        <f>IF($S$264=Equivalencies!$AE$23,#REF!,HLOOKUP(CONCATENATE($O$2,EL$1),$B$3:$UUU$272,ROW(EH182)-2,FALSE))</f>
        <v>#REF!</v>
      </c>
      <c r="EM182" s="187" t="e">
        <f>IF($S$264=Equivalencies!$AE$23,#REF!,HLOOKUP(CONCATENATE($O$2,EM$1),$B$3:$UUU$272,ROW(EI182)-2,FALSE))</f>
        <v>#REF!</v>
      </c>
      <c r="EN182" s="72"/>
      <c r="EO182" s="73"/>
      <c r="EP182" s="181"/>
      <c r="EQ182" s="182"/>
      <c r="ER182" s="183"/>
      <c r="ES182" s="186" t="e">
        <f>IF($S$264=Equivalencies!$AE$23,#REF!,HLOOKUP(CONCATENATE($O$2,ES$1),$B$3:$UUU$272,ROW(EO182)-2,FALSE))</f>
        <v>#REF!</v>
      </c>
      <c r="ET182" s="187" t="e">
        <f>IF($S$264=Equivalencies!$AE$23,#REF!,HLOOKUP(CONCATENATE($O$2,ET$1),$B$3:$UUU$272,ROW(EP182)-2,FALSE))</f>
        <v>#REF!</v>
      </c>
      <c r="EU182" s="186" t="e">
        <f>IF($S$264=Equivalencies!$AE$23,#REF!,HLOOKUP(CONCATENATE($O$2,EU$1),$B$3:$UUU$272,ROW(EQ182)-2,FALSE))</f>
        <v>#REF!</v>
      </c>
      <c r="EV182" s="187" t="e">
        <f>IF($S$264=Equivalencies!$AE$23,#REF!,HLOOKUP(CONCATENATE($O$2,EV$1),$B$3:$UUU$272,ROW(ER182)-2,FALSE))</f>
        <v>#REF!</v>
      </c>
      <c r="EW182" s="186" t="e">
        <f>IF($S$264=Equivalencies!$AE$23,#REF!,HLOOKUP(CONCATENATE($O$2,EW$1),$B$3:$UUU$272,ROW(ES182)-2,FALSE))</f>
        <v>#REF!</v>
      </c>
      <c r="EX182" s="187" t="e">
        <f>IF($S$264=Equivalencies!$AE$23,#REF!,HLOOKUP(CONCATENATE($O$2,EX$1),$B$3:$UUU$272,ROW(ET182)-2,FALSE))</f>
        <v>#REF!</v>
      </c>
      <c r="EY182" s="72"/>
      <c r="EZ182" s="73"/>
      <c r="FA182" s="181"/>
      <c r="FB182" s="182"/>
      <c r="FC182" s="183"/>
      <c r="FD182" s="186" t="e">
        <f>IF($S$264=Equivalencies!$AE$23,#REF!,HLOOKUP(CONCATENATE($O$2,FD$1),$B$3:$UUU$272,ROW(EZ182)-2,FALSE))</f>
        <v>#REF!</v>
      </c>
      <c r="FE182" s="187" t="e">
        <f>IF($S$264=Equivalencies!$AE$23,#REF!,HLOOKUP(CONCATENATE($O$2,FE$1),$B$3:$UUU$272,ROW(FA182)-2,FALSE))</f>
        <v>#REF!</v>
      </c>
      <c r="FF182" s="186" t="e">
        <f>IF($S$264=Equivalencies!$AE$23,#REF!,HLOOKUP(CONCATENATE($O$2,FF$1),$B$3:$UUU$272,ROW(FB182)-2,FALSE))</f>
        <v>#REF!</v>
      </c>
      <c r="FG182" s="187" t="e">
        <f>IF($S$264=Equivalencies!$AE$23,#REF!,HLOOKUP(CONCATENATE($O$2,FG$1),$B$3:$UUU$272,ROW(FC182)-2,FALSE))</f>
        <v>#REF!</v>
      </c>
      <c r="FH182" s="186" t="e">
        <f>IF($S$264=Equivalencies!$AE$23,#REF!,HLOOKUP(CONCATENATE($O$2,FH$1),$B$3:$UUU$272,ROW(FD182)-2,FALSE))</f>
        <v>#REF!</v>
      </c>
      <c r="FI182" s="187" t="e">
        <f>IF($S$264=Equivalencies!$AE$23,#REF!,HLOOKUP(CONCATENATE($O$2,FI$1),$B$3:$UUU$272,ROW(FE182)-2,FALSE))</f>
        <v>#REF!</v>
      </c>
      <c r="FJ182" s="72"/>
      <c r="FK182" s="73"/>
      <c r="FL182" s="181"/>
      <c r="FM182" s="182"/>
      <c r="FN182" s="183"/>
      <c r="FO182" s="186" t="e">
        <f>IF($S$264=Equivalencies!$AE$23,#REF!,HLOOKUP(CONCATENATE($O$2,FO$1),$B$3:$UUU$272,ROW(FK182)-2,FALSE))</f>
        <v>#REF!</v>
      </c>
      <c r="FP182" s="187" t="e">
        <f>IF($S$264=Equivalencies!$AE$23,#REF!,HLOOKUP(CONCATENATE($O$2,FP$1),$B$3:$UUU$272,ROW(FL182)-2,FALSE))</f>
        <v>#REF!</v>
      </c>
      <c r="FQ182" s="186" t="e">
        <f>IF($S$264=Equivalencies!$AE$23,#REF!,HLOOKUP(CONCATENATE($O$2,FQ$1),$B$3:$UUU$272,ROW(FM182)-2,FALSE))</f>
        <v>#REF!</v>
      </c>
      <c r="FR182" s="187" t="e">
        <f>IF($S$264=Equivalencies!$AE$23,#REF!,HLOOKUP(CONCATENATE($O$2,FR$1),$B$3:$UUU$272,ROW(FN182)-2,FALSE))</f>
        <v>#REF!</v>
      </c>
      <c r="FS182" s="186" t="e">
        <f>IF($S$264=Equivalencies!$AE$23,#REF!,HLOOKUP(CONCATENATE($O$2,FS$1),$B$3:$UUU$272,ROW(FO182)-2,FALSE))</f>
        <v>#REF!</v>
      </c>
      <c r="FT182" s="187" t="e">
        <f>IF($S$264=Equivalencies!$AE$23,#REF!,HLOOKUP(CONCATENATE($O$2,FT$1),$B$3:$UUU$272,ROW(FP182)-2,FALSE))</f>
        <v>#REF!</v>
      </c>
      <c r="FU182" s="72"/>
      <c r="FV182" s="73"/>
      <c r="FW182" s="181"/>
      <c r="FX182" s="182"/>
      <c r="FY182" s="183"/>
      <c r="FZ182" s="186" t="e">
        <f>IF($S$264=Equivalencies!$AE$23,#REF!,HLOOKUP(CONCATENATE($O$2,FZ$1),$B$3:$UUU$272,ROW(FV182)-2,FALSE))</f>
        <v>#REF!</v>
      </c>
      <c r="GA182" s="187" t="e">
        <f>IF($S$264=Equivalencies!$AE$23,#REF!,HLOOKUP(CONCATENATE($O$2,GA$1),$B$3:$UUU$272,ROW(FW182)-2,FALSE))</f>
        <v>#REF!</v>
      </c>
      <c r="GB182" s="186" t="e">
        <f>IF($S$264=Equivalencies!$AE$23,#REF!,HLOOKUP(CONCATENATE($O$2,GB$1),$B$3:$UUU$272,ROW(FX182)-2,FALSE))</f>
        <v>#REF!</v>
      </c>
      <c r="GC182" s="187" t="e">
        <f>IF($S$264=Equivalencies!$AE$23,#REF!,HLOOKUP(CONCATENATE($O$2,GC$1),$B$3:$UUU$272,ROW(FY182)-2,FALSE))</f>
        <v>#REF!</v>
      </c>
      <c r="GD182" s="186" t="e">
        <f>IF($S$264=Equivalencies!$AE$23,#REF!,HLOOKUP(CONCATENATE($O$2,GD$1),$B$3:$UUU$272,ROW(FZ182)-2,FALSE))</f>
        <v>#REF!</v>
      </c>
      <c r="GE182" s="187" t="e">
        <f>IF($S$264=Equivalencies!$AE$23,#REF!,HLOOKUP(CONCATENATE($O$2,GE$1),$B$3:$UUU$272,ROW(GA182)-2,FALSE))</f>
        <v>#REF!</v>
      </c>
      <c r="GF182" s="72"/>
      <c r="GG182" s="73"/>
      <c r="GH182" s="181"/>
      <c r="GI182" s="182"/>
      <c r="GJ182" s="183"/>
      <c r="GK182" s="186" t="e">
        <f>IF($S$264=Equivalencies!$AE$23,#REF!,HLOOKUP(CONCATENATE($O$2,GK$1),$B$3:$UUU$272,ROW(GG182)-2,FALSE))</f>
        <v>#REF!</v>
      </c>
      <c r="GL182" s="187" t="e">
        <f>IF($S$264=Equivalencies!$AE$23,#REF!,HLOOKUP(CONCATENATE($O$2,GL$1),$B$3:$UUU$272,ROW(GH182)-2,FALSE))</f>
        <v>#REF!</v>
      </c>
      <c r="GM182" s="186" t="e">
        <f>IF($S$264=Equivalencies!$AE$23,#REF!,HLOOKUP(CONCATENATE($O$2,GM$1),$B$3:$UUU$272,ROW(GI182)-2,FALSE))</f>
        <v>#REF!</v>
      </c>
      <c r="GN182" s="187" t="e">
        <f>IF($S$264=Equivalencies!$AE$23,#REF!,HLOOKUP(CONCATENATE($O$2,GN$1),$B$3:$UUU$272,ROW(GJ182)-2,FALSE))</f>
        <v>#REF!</v>
      </c>
      <c r="GO182" s="186" t="e">
        <f>IF($S$264=Equivalencies!$AE$23,#REF!,HLOOKUP(CONCATENATE($O$2,GO$1),$B$3:$UUU$272,ROW(GK182)-2,FALSE))</f>
        <v>#REF!</v>
      </c>
      <c r="GP182" s="187" t="e">
        <f>IF($S$264=Equivalencies!$AE$23,#REF!,HLOOKUP(CONCATENATE($O$2,GP$1),$B$3:$UUU$272,ROW(GL182)-2,FALSE))</f>
        <v>#REF!</v>
      </c>
      <c r="GQ182" s="72"/>
      <c r="GR182" s="73"/>
      <c r="GS182" s="181"/>
      <c r="GT182" s="182"/>
      <c r="GU182" s="183"/>
      <c r="GV182" s="186" t="e">
        <f>IF($S$264=Equivalencies!$AE$23,#REF!,HLOOKUP(CONCATENATE($O$2,GV$1),$B$3:$UUU$272,ROW(GR182)-2,FALSE))</f>
        <v>#REF!</v>
      </c>
      <c r="GW182" s="187" t="e">
        <f>IF($S$264=Equivalencies!$AE$23,#REF!,HLOOKUP(CONCATENATE($O$2,GW$1),$B$3:$UUU$272,ROW(GS182)-2,FALSE))</f>
        <v>#REF!</v>
      </c>
      <c r="GX182" s="186" t="e">
        <f>IF($S$264=Equivalencies!$AE$23,#REF!,HLOOKUP(CONCATENATE($O$2,GX$1),$B$3:$UUU$272,ROW(GT182)-2,FALSE))</f>
        <v>#REF!</v>
      </c>
      <c r="GY182" s="187" t="e">
        <f>IF($S$264=Equivalencies!$AE$23,#REF!,HLOOKUP(CONCATENATE($O$2,GY$1),$B$3:$UUU$272,ROW(GU182)-2,FALSE))</f>
        <v>#REF!</v>
      </c>
      <c r="GZ182" s="186" t="e">
        <f>IF($S$264=Equivalencies!$AE$23,#REF!,HLOOKUP(CONCATENATE($O$2,GZ$1),$B$3:$UUU$272,ROW(GV182)-2,FALSE))</f>
        <v>#REF!</v>
      </c>
      <c r="HA182" s="187" t="e">
        <f>IF($S$264=Equivalencies!$AE$23,#REF!,HLOOKUP(CONCATENATE($O$2,HA$1),$B$3:$UUU$272,ROW(GW182)-2,FALSE))</f>
        <v>#REF!</v>
      </c>
      <c r="HB182" s="72"/>
      <c r="HC182" s="73"/>
      <c r="HD182" s="181"/>
      <c r="HE182" s="182"/>
      <c r="HF182" s="183"/>
      <c r="HG182" s="186" t="e">
        <f>IF($S$264=Equivalencies!$AE$23,#REF!,HLOOKUP(CONCATENATE($O$2,HG$1),$B$3:$UUU$272,ROW(HC182)-2,FALSE))</f>
        <v>#REF!</v>
      </c>
      <c r="HH182" s="187" t="e">
        <f>IF($S$264=Equivalencies!$AE$23,#REF!,HLOOKUP(CONCATENATE($O$2,HH$1),$B$3:$UUU$272,ROW(HD182)-2,FALSE))</f>
        <v>#REF!</v>
      </c>
      <c r="HI182" s="186" t="e">
        <f>IF($S$264=Equivalencies!$AE$23,#REF!,HLOOKUP(CONCATENATE($O$2,HI$1),$B$3:$UUU$272,ROW(HE182)-2,FALSE))</f>
        <v>#REF!</v>
      </c>
      <c r="HJ182" s="187" t="e">
        <f>IF($S$264=Equivalencies!$AE$23,#REF!,HLOOKUP(CONCATENATE($O$2,HJ$1),$B$3:$UUU$272,ROW(HF182)-2,FALSE))</f>
        <v>#REF!</v>
      </c>
      <c r="HK182" s="186" t="e">
        <f>IF($S$264=Equivalencies!$AE$23,#REF!,HLOOKUP(CONCATENATE($O$2,HK$1),$B$3:$UUU$272,ROW(HG182)-2,FALSE))</f>
        <v>#REF!</v>
      </c>
      <c r="HL182" s="187" t="e">
        <f>IF($S$264=Equivalencies!$AE$23,#REF!,HLOOKUP(CONCATENATE($O$2,HL$1),$B$3:$UUU$272,ROW(HH182)-2,FALSE))</f>
        <v>#REF!</v>
      </c>
      <c r="HM182" s="72"/>
      <c r="HN182" s="73"/>
      <c r="HO182" s="181"/>
      <c r="HP182" s="182"/>
      <c r="HQ182" s="183"/>
      <c r="HR182" s="186" t="e">
        <f>IF($S$264=Equivalencies!$AE$23,#REF!,HLOOKUP(CONCATENATE($O$2,HR$1),$B$3:$UUU$272,ROW(HN182)-2,FALSE))</f>
        <v>#REF!</v>
      </c>
      <c r="HS182" s="187" t="e">
        <f>IF($S$264=Equivalencies!$AE$23,#REF!,HLOOKUP(CONCATENATE($O$2,HS$1),$B$3:$UUU$272,ROW(HO182)-2,FALSE))</f>
        <v>#REF!</v>
      </c>
      <c r="HT182" s="186" t="e">
        <f>IF($S$264=Equivalencies!$AE$23,#REF!,HLOOKUP(CONCATENATE($O$2,HT$1),$B$3:$UUU$272,ROW(HP182)-2,FALSE))</f>
        <v>#REF!</v>
      </c>
      <c r="HU182" s="187" t="e">
        <f>IF($S$264=Equivalencies!$AE$23,#REF!,HLOOKUP(CONCATENATE($O$2,HU$1),$B$3:$UUU$272,ROW(HQ182)-2,FALSE))</f>
        <v>#REF!</v>
      </c>
      <c r="HV182" s="186" t="e">
        <f>IF($S$264=Equivalencies!$AE$23,#REF!,HLOOKUP(CONCATENATE($O$2,HV$1),$B$3:$UUU$272,ROW(HR182)-2,FALSE))</f>
        <v>#REF!</v>
      </c>
      <c r="HW182" s="187" t="e">
        <f>IF($S$264=Equivalencies!$AE$23,#REF!,HLOOKUP(CONCATENATE($O$2,HW$1),$B$3:$UUU$272,ROW(HS182)-2,FALSE))</f>
        <v>#REF!</v>
      </c>
      <c r="HX182" s="72"/>
      <c r="HY182" s="73"/>
      <c r="HZ182" s="181"/>
      <c r="IA182" s="182"/>
      <c r="IB182" s="183"/>
      <c r="IC182" s="186" t="e">
        <f>IF($S$264=Equivalencies!$AE$23,#REF!,HLOOKUP(CONCATENATE($O$2,IC$1),$B$3:$UUU$272,ROW(HY182)-2,FALSE))</f>
        <v>#REF!</v>
      </c>
      <c r="ID182" s="187" t="e">
        <f>IF($S$264=Equivalencies!$AE$23,#REF!,HLOOKUP(CONCATENATE($O$2,ID$1),$B$3:$UUU$272,ROW(HZ182)-2,FALSE))</f>
        <v>#REF!</v>
      </c>
      <c r="IE182" s="186" t="e">
        <f>IF($S$264=Equivalencies!$AE$23,#REF!,HLOOKUP(CONCATENATE($O$2,IE$1),$B$3:$UUU$272,ROW(IA182)-2,FALSE))</f>
        <v>#REF!</v>
      </c>
      <c r="IF182" s="187" t="e">
        <f>IF($S$264=Equivalencies!$AE$23,#REF!,HLOOKUP(CONCATENATE($O$2,IF$1),$B$3:$UUU$272,ROW(IB182)-2,FALSE))</f>
        <v>#REF!</v>
      </c>
      <c r="IG182" s="186" t="e">
        <f>IF($S$264=Equivalencies!$AE$23,#REF!,HLOOKUP(CONCATENATE($O$2,IG$1),$B$3:$UUU$272,ROW(IC182)-2,FALSE))</f>
        <v>#REF!</v>
      </c>
      <c r="IH182" s="187" t="e">
        <f>IF($S$264=Equivalencies!$AE$23,#REF!,HLOOKUP(CONCATENATE($O$2,IH$1),$B$3:$UUU$272,ROW(ID182)-2,FALSE))</f>
        <v>#REF!</v>
      </c>
      <c r="II182" s="72"/>
      <c r="IJ182" s="73"/>
      <c r="IK182" s="181"/>
      <c r="IL182" s="182"/>
      <c r="IM182" s="183"/>
      <c r="IN182" s="186" t="e">
        <f>IF($S$264=Equivalencies!$AE$23,#REF!,HLOOKUP(CONCATENATE($O$2,IN$1),$B$3:$UUU$272,ROW(IJ182)-2,FALSE))</f>
        <v>#REF!</v>
      </c>
      <c r="IO182" s="187" t="e">
        <f>IF($S$264=Equivalencies!$AE$23,#REF!,HLOOKUP(CONCATENATE($O$2,IO$1),$B$3:$UUU$272,ROW(IK182)-2,FALSE))</f>
        <v>#REF!</v>
      </c>
      <c r="IP182" s="186" t="e">
        <f>IF($S$264=Equivalencies!$AE$23,#REF!,HLOOKUP(CONCATENATE($O$2,IP$1),$B$3:$UUU$272,ROW(IL182)-2,FALSE))</f>
        <v>#REF!</v>
      </c>
      <c r="IQ182" s="187" t="e">
        <f>IF($S$264=Equivalencies!$AE$23,#REF!,HLOOKUP(CONCATENATE($O$2,IQ$1),$B$3:$UUU$272,ROW(IM182)-2,FALSE))</f>
        <v>#REF!</v>
      </c>
      <c r="IR182" s="186" t="e">
        <f>IF($S$264=Equivalencies!$AE$23,#REF!,HLOOKUP(CONCATENATE($O$2,IR$1),$B$3:$UUU$272,ROW(IN182)-2,FALSE))</f>
        <v>#REF!</v>
      </c>
      <c r="IS182" s="187" t="e">
        <f>IF($S$264=Equivalencies!$AE$23,#REF!,HLOOKUP(CONCATENATE($O$2,IS$1),$B$3:$UUU$272,ROW(IO182)-2,FALSE))</f>
        <v>#REF!</v>
      </c>
      <c r="IT182" s="72"/>
      <c r="IU182" s="73"/>
      <c r="IV182" s="181"/>
      <c r="IW182" s="182"/>
      <c r="IX182" s="183"/>
      <c r="IY182" s="186" t="e">
        <f>IF($S$264=Equivalencies!$AE$23,#REF!,HLOOKUP(CONCATENATE($O$2,IY$1),$B$3:$UUU$272,ROW(IU182)-2,FALSE))</f>
        <v>#REF!</v>
      </c>
      <c r="IZ182" s="187" t="e">
        <f>IF($S$264=Equivalencies!$AE$23,#REF!,HLOOKUP(CONCATENATE($O$2,IZ$1),$B$3:$UUU$272,ROW(IV182)-2,FALSE))</f>
        <v>#REF!</v>
      </c>
      <c r="JA182" s="186" t="e">
        <f>IF($S$264=Equivalencies!$AE$23,#REF!,HLOOKUP(CONCATENATE($O$2,JA$1),$B$3:$UUU$272,ROW(IW182)-2,FALSE))</f>
        <v>#REF!</v>
      </c>
      <c r="JB182" s="187" t="e">
        <f>IF($S$264=Equivalencies!$AE$23,#REF!,HLOOKUP(CONCATENATE($O$2,JB$1),$B$3:$UUU$272,ROW(IX182)-2,FALSE))</f>
        <v>#REF!</v>
      </c>
      <c r="JC182" s="186" t="e">
        <f>IF($S$264=Equivalencies!$AE$23,#REF!,HLOOKUP(CONCATENATE($O$2,JC$1),$B$3:$UUU$272,ROW(IY182)-2,FALSE))</f>
        <v>#REF!</v>
      </c>
      <c r="JD182" s="187" t="e">
        <f>IF($S$264=Equivalencies!$AE$23,#REF!,HLOOKUP(CONCATENATE($O$2,JD$1),$B$3:$UUU$272,ROW(IZ182)-2,FALSE))</f>
        <v>#REF!</v>
      </c>
      <c r="JE182" s="72"/>
      <c r="JF182" s="73"/>
      <c r="JG182" s="181"/>
      <c r="JH182" s="182"/>
      <c r="JI182" s="183"/>
      <c r="JJ182" s="186" t="e">
        <f>IF($S$264=Equivalencies!$AE$23,#REF!,HLOOKUP(CONCATENATE($O$2,JJ$1),$B$3:$UUU$272,ROW(JF182)-2,FALSE))</f>
        <v>#REF!</v>
      </c>
      <c r="JK182" s="187" t="e">
        <f>IF($S$264=Equivalencies!$AE$23,#REF!,HLOOKUP(CONCATENATE($O$2,JK$1),$B$3:$UUU$272,ROW(JG182)-2,FALSE))</f>
        <v>#REF!</v>
      </c>
      <c r="JL182" s="186" t="e">
        <f>IF($S$264=Equivalencies!$AE$23,#REF!,HLOOKUP(CONCATENATE($O$2,JL$1),$B$3:$UUU$272,ROW(JH182)-2,FALSE))</f>
        <v>#REF!</v>
      </c>
      <c r="JM182" s="187" t="e">
        <f>IF($S$264=Equivalencies!$AE$23,#REF!,HLOOKUP(CONCATENATE($O$2,JM$1),$B$3:$UUU$272,ROW(JI182)-2,FALSE))</f>
        <v>#REF!</v>
      </c>
      <c r="JN182" s="186" t="e">
        <f>IF($S$264=Equivalencies!$AE$23,#REF!,HLOOKUP(CONCATENATE($O$2,JN$1),$B$3:$UUU$272,ROW(JJ182)-2,FALSE))</f>
        <v>#REF!</v>
      </c>
      <c r="JO182" s="187" t="e">
        <f>IF($S$264=Equivalencies!$AE$23,#REF!,HLOOKUP(CONCATENATE($O$2,JO$1),$B$3:$UUU$272,ROW(JK182)-2,FALSE))</f>
        <v>#REF!</v>
      </c>
      <c r="JP182" s="72"/>
      <c r="JQ182" s="73"/>
      <c r="JR182" s="181"/>
      <c r="JS182" s="182"/>
      <c r="JT182" s="183"/>
      <c r="JU182" s="186" t="e">
        <f>IF($S$264=Equivalencies!$AE$23,#REF!,HLOOKUP(CONCATENATE($O$2,JU$1),$B$3:$UUU$272,ROW(JQ182)-2,FALSE))</f>
        <v>#REF!</v>
      </c>
      <c r="JV182" s="187" t="e">
        <f>IF($S$264=Equivalencies!$AE$23,#REF!,HLOOKUP(CONCATENATE($O$2,JV$1),$B$3:$UUU$272,ROW(JR182)-2,FALSE))</f>
        <v>#REF!</v>
      </c>
      <c r="JW182" s="186" t="e">
        <f>IF($S$264=Equivalencies!$AE$23,#REF!,HLOOKUP(CONCATENATE($O$2,JW$1),$B$3:$UUU$272,ROW(JS182)-2,FALSE))</f>
        <v>#REF!</v>
      </c>
      <c r="JX182" s="187" t="e">
        <f>IF($S$264=Equivalencies!$AE$23,#REF!,HLOOKUP(CONCATENATE($O$2,JX$1),$B$3:$UUU$272,ROW(JT182)-2,FALSE))</f>
        <v>#REF!</v>
      </c>
      <c r="JY182" s="186" t="e">
        <f>IF($S$264=Equivalencies!$AE$23,#REF!,HLOOKUP(CONCATENATE($O$2,JY$1),$B$3:$UUU$272,ROW(JU182)-2,FALSE))</f>
        <v>#REF!</v>
      </c>
      <c r="JZ182" s="187" t="e">
        <f>IF($S$264=Equivalencies!$AE$23,#REF!,HLOOKUP(CONCATENATE($O$2,JZ$1),$B$3:$UUU$272,ROW(JV182)-2,FALSE))</f>
        <v>#REF!</v>
      </c>
      <c r="KA182" s="72"/>
      <c r="KB182" s="73"/>
      <c r="KC182" s="181"/>
      <c r="KD182" s="182"/>
      <c r="KE182" s="183"/>
      <c r="KF182" s="186" t="e">
        <f>IF($S$264=Equivalencies!$AE$23,#REF!,HLOOKUP(CONCATENATE($O$2,KF$1),$B$3:$UUU$272,ROW(KB182)-2,FALSE))</f>
        <v>#REF!</v>
      </c>
      <c r="KG182" s="187" t="e">
        <f>IF($S$264=Equivalencies!$AE$23,#REF!,HLOOKUP(CONCATENATE($O$2,KG$1),$B$3:$UUU$272,ROW(KC182)-2,FALSE))</f>
        <v>#REF!</v>
      </c>
      <c r="KH182" s="186" t="e">
        <f>IF($S$264=Equivalencies!$AE$23,#REF!,HLOOKUP(CONCATENATE($O$2,KH$1),$B$3:$UUU$272,ROW(KD182)-2,FALSE))</f>
        <v>#REF!</v>
      </c>
      <c r="KI182" s="187" t="e">
        <f>IF($S$264=Equivalencies!$AE$23,#REF!,HLOOKUP(CONCATENATE($O$2,KI$1),$B$3:$UUU$272,ROW(KE182)-2,FALSE))</f>
        <v>#REF!</v>
      </c>
      <c r="KJ182" s="186" t="e">
        <f>IF($S$264=Equivalencies!$AE$23,#REF!,HLOOKUP(CONCATENATE($O$2,KJ$1),$B$3:$UUU$272,ROW(KF182)-2,FALSE))</f>
        <v>#REF!</v>
      </c>
      <c r="KK182" s="187" t="e">
        <f>IF($S$264=Equivalencies!$AE$23,#REF!,HLOOKUP(CONCATENATE($O$2,KK$1),$B$3:$UUU$272,ROW(KG182)-2,FALSE))</f>
        <v>#REF!</v>
      </c>
      <c r="KL182" s="72"/>
      <c r="KM182" s="73"/>
      <c r="KN182" s="181"/>
      <c r="KO182" s="182"/>
      <c r="KP182" s="183"/>
      <c r="KQ182" s="186" t="e">
        <f>IF($S$264=Equivalencies!$AE$23,#REF!,HLOOKUP(CONCATENATE($O$2,KQ$1),$B$3:$UUU$272,ROW(KM182)-2,FALSE))</f>
        <v>#REF!</v>
      </c>
      <c r="KR182" s="187" t="e">
        <f>IF($S$264=Equivalencies!$AE$23,#REF!,HLOOKUP(CONCATENATE($O$2,KR$1),$B$3:$UUU$272,ROW(KN182)-2,FALSE))</f>
        <v>#REF!</v>
      </c>
      <c r="KS182" s="186" t="e">
        <f>IF($S$264=Equivalencies!$AE$23,#REF!,HLOOKUP(CONCATENATE($O$2,KS$1),$B$3:$UUU$272,ROW(KO182)-2,FALSE))</f>
        <v>#REF!</v>
      </c>
      <c r="KT182" s="187" t="e">
        <f>IF($S$264=Equivalencies!$AE$23,#REF!,HLOOKUP(CONCATENATE($O$2,KT$1),$B$3:$UUU$272,ROW(KP182)-2,FALSE))</f>
        <v>#REF!</v>
      </c>
      <c r="KU182" s="186" t="e">
        <f>IF($S$264=Equivalencies!$AE$23,#REF!,HLOOKUP(CONCATENATE($O$2,KU$1),$B$3:$UUU$272,ROW(KQ182)-2,FALSE))</f>
        <v>#REF!</v>
      </c>
      <c r="KV182" s="187" t="e">
        <f>IF($S$264=Equivalencies!$AE$23,#REF!,HLOOKUP(CONCATENATE($O$2,KV$1),$B$3:$UUU$272,ROW(KR182)-2,FALSE))</f>
        <v>#REF!</v>
      </c>
      <c r="KW182" s="72"/>
      <c r="KX182" s="73"/>
      <c r="KY182" s="181"/>
      <c r="KZ182" s="182"/>
      <c r="LA182" s="183"/>
      <c r="LB182" s="186" t="e">
        <f>IF($S$264=Equivalencies!$AE$23,#REF!,HLOOKUP(CONCATENATE($O$2,LB$1),$B$3:$UUU$272,ROW(KX182)-2,FALSE))</f>
        <v>#REF!</v>
      </c>
      <c r="LC182" s="187" t="e">
        <f>IF($S$264=Equivalencies!$AE$23,#REF!,HLOOKUP(CONCATENATE($O$2,LC$1),$B$3:$UUU$272,ROW(KY182)-2,FALSE))</f>
        <v>#REF!</v>
      </c>
      <c r="LD182" s="186" t="e">
        <f>IF($S$264=Equivalencies!$AE$23,#REF!,HLOOKUP(CONCATENATE($O$2,LD$1),$B$3:$UUU$272,ROW(KZ182)-2,FALSE))</f>
        <v>#REF!</v>
      </c>
      <c r="LE182" s="187" t="e">
        <f>IF($S$264=Equivalencies!$AE$23,#REF!,HLOOKUP(CONCATENATE($O$2,LE$1),$B$3:$UUU$272,ROW(LA182)-2,FALSE))</f>
        <v>#REF!</v>
      </c>
      <c r="LF182" s="186" t="e">
        <f>IF($S$264=Equivalencies!$AE$23,#REF!,HLOOKUP(CONCATENATE($O$2,LF$1),$B$3:$UUU$272,ROW(LB182)-2,FALSE))</f>
        <v>#REF!</v>
      </c>
      <c r="LG182" s="187" t="e">
        <f>IF($S$264=Equivalencies!$AE$23,#REF!,HLOOKUP(CONCATENATE($O$2,LG$1),$B$3:$UUU$272,ROW(LC182)-2,FALSE))</f>
        <v>#REF!</v>
      </c>
      <c r="LH182" s="72"/>
      <c r="LI182" s="73"/>
      <c r="LJ182" s="181"/>
      <c r="LK182" s="182"/>
      <c r="LL182" s="183"/>
      <c r="LM182" s="186" t="e">
        <f>IF($S$264=Equivalencies!$AE$23,#REF!,HLOOKUP(CONCATENATE($O$2,LM$1),$B$3:$UUU$272,ROW(LI182)-2,FALSE))</f>
        <v>#REF!</v>
      </c>
      <c r="LN182" s="187" t="e">
        <f>IF($S$264=Equivalencies!$AE$23,#REF!,HLOOKUP(CONCATENATE($O$2,LN$1),$B$3:$UUU$272,ROW(LJ182)-2,FALSE))</f>
        <v>#REF!</v>
      </c>
      <c r="LO182" s="186" t="e">
        <f>IF($S$264=Equivalencies!$AE$23,#REF!,HLOOKUP(CONCATENATE($O$2,LO$1),$B$3:$UUU$272,ROW(LK182)-2,FALSE))</f>
        <v>#REF!</v>
      </c>
      <c r="LP182" s="187" t="e">
        <f>IF($S$264=Equivalencies!$AE$23,#REF!,HLOOKUP(CONCATENATE($O$2,LP$1),$B$3:$UUU$272,ROW(LL182)-2,FALSE))</f>
        <v>#REF!</v>
      </c>
      <c r="LQ182" s="186" t="e">
        <f>IF($S$264=Equivalencies!$AE$23,#REF!,HLOOKUP(CONCATENATE($O$2,LQ$1),$B$3:$UUU$272,ROW(LM182)-2,FALSE))</f>
        <v>#REF!</v>
      </c>
      <c r="LR182" s="187" t="e">
        <f>IF($S$264=Equivalencies!$AE$23,#REF!,HLOOKUP(CONCATENATE($O$2,LR$1),$B$3:$UUU$272,ROW(LN182)-2,FALSE))</f>
        <v>#REF!</v>
      </c>
      <c r="LS182" s="72"/>
      <c r="LT182" s="73"/>
      <c r="LU182" s="181"/>
      <c r="LV182" s="182"/>
      <c r="LW182" s="183"/>
      <c r="LX182" s="186" t="e">
        <f>IF($S$264=Equivalencies!$AE$23,#REF!,HLOOKUP(CONCATENATE($O$2,LX$1),$B$3:$UUU$272,ROW(LT182)-2,FALSE))</f>
        <v>#REF!</v>
      </c>
      <c r="LY182" s="187" t="e">
        <f>IF($S$264=Equivalencies!$AE$23,#REF!,HLOOKUP(CONCATENATE($O$2,LY$1),$B$3:$UUU$272,ROW(LU182)-2,FALSE))</f>
        <v>#REF!</v>
      </c>
      <c r="LZ182" s="186" t="e">
        <f>IF($S$264=Equivalencies!$AE$23,#REF!,HLOOKUP(CONCATENATE($O$2,LZ$1),$B$3:$UUU$272,ROW(LV182)-2,FALSE))</f>
        <v>#REF!</v>
      </c>
      <c r="MA182" s="187" t="e">
        <f>IF($S$264=Equivalencies!$AE$23,#REF!,HLOOKUP(CONCATENATE($O$2,MA$1),$B$3:$UUU$272,ROW(LW182)-2,FALSE))</f>
        <v>#REF!</v>
      </c>
      <c r="MB182" s="186" t="e">
        <f>IF($S$264=Equivalencies!$AE$23,#REF!,HLOOKUP(CONCATENATE($O$2,MB$1),$B$3:$UUU$272,ROW(LX182)-2,FALSE))</f>
        <v>#REF!</v>
      </c>
      <c r="MC182" s="187" t="e">
        <f>IF($S$264=Equivalencies!$AE$23,#REF!,HLOOKUP(CONCATENATE($O$2,MC$1),$B$3:$UUU$272,ROW(LY182)-2,FALSE))</f>
        <v>#REF!</v>
      </c>
      <c r="MD182" s="72"/>
      <c r="ME182" s="73"/>
      <c r="MF182" s="181"/>
      <c r="MG182" s="182"/>
      <c r="MH182" s="183"/>
      <c r="MI182" s="186" t="e">
        <f>IF($S$264=Equivalencies!$AE$23,#REF!,HLOOKUP(CONCATENATE($O$2,MI$1),$B$3:$UUU$272,ROW(ME182)-2,FALSE))</f>
        <v>#REF!</v>
      </c>
      <c r="MJ182" s="187" t="e">
        <f>IF($S$264=Equivalencies!$AE$23,#REF!,HLOOKUP(CONCATENATE($O$2,MJ$1),$B$3:$UUU$272,ROW(MF182)-2,FALSE))</f>
        <v>#REF!</v>
      </c>
      <c r="MK182" s="186" t="e">
        <f>IF($S$264=Equivalencies!$AE$23,#REF!,HLOOKUP(CONCATENATE($O$2,MK$1),$B$3:$UUU$272,ROW(MG182)-2,FALSE))</f>
        <v>#REF!</v>
      </c>
      <c r="ML182" s="187" t="e">
        <f>IF($S$264=Equivalencies!$AE$23,#REF!,HLOOKUP(CONCATENATE($O$2,ML$1),$B$3:$UUU$272,ROW(MH182)-2,FALSE))</f>
        <v>#REF!</v>
      </c>
      <c r="MM182" s="186" t="e">
        <f>IF($S$264=Equivalencies!$AE$23,#REF!,HLOOKUP(CONCATENATE($O$2,MM$1),$B$3:$UUU$272,ROW(MI182)-2,FALSE))</f>
        <v>#REF!</v>
      </c>
      <c r="MN182" s="187" t="e">
        <f>IF($S$264=Equivalencies!$AE$23,#REF!,HLOOKUP(CONCATENATE($O$2,MN$1),$B$3:$UUU$272,ROW(MJ182)-2,FALSE))</f>
        <v>#REF!</v>
      </c>
      <c r="MO182" s="72"/>
      <c r="MP182" s="73"/>
      <c r="MQ182" s="181"/>
      <c r="MR182" s="182"/>
      <c r="MS182" s="183"/>
      <c r="MT182" s="186" t="e">
        <f>IF($S$264=Equivalencies!$AE$23,#REF!,HLOOKUP(CONCATENATE($O$2,MT$1),$B$3:$UUU$272,ROW(MP182)-2,FALSE))</f>
        <v>#REF!</v>
      </c>
      <c r="MU182" s="187" t="e">
        <f>IF($S$264=Equivalencies!$AE$23,#REF!,HLOOKUP(CONCATENATE($O$2,MU$1),$B$3:$UUU$272,ROW(MQ182)-2,FALSE))</f>
        <v>#REF!</v>
      </c>
      <c r="MV182" s="186" t="e">
        <f>IF($S$264=Equivalencies!$AE$23,#REF!,HLOOKUP(CONCATENATE($O$2,MV$1),$B$3:$UUU$272,ROW(MR182)-2,FALSE))</f>
        <v>#REF!</v>
      </c>
      <c r="MW182" s="187" t="e">
        <f>IF($S$264=Equivalencies!$AE$23,#REF!,HLOOKUP(CONCATENATE($O$2,MW$1),$B$3:$UUU$272,ROW(MS182)-2,FALSE))</f>
        <v>#REF!</v>
      </c>
      <c r="MX182" s="186" t="e">
        <f>IF($S$264=Equivalencies!$AE$23,#REF!,HLOOKUP(CONCATENATE($O$2,MX$1),$B$3:$UUU$272,ROW(MT182)-2,FALSE))</f>
        <v>#REF!</v>
      </c>
      <c r="MY182" s="187" t="e">
        <f>IF($S$264=Equivalencies!$AE$23,#REF!,HLOOKUP(CONCATENATE($O$2,MY$1),$B$3:$UUU$272,ROW(MU182)-2,FALSE))</f>
        <v>#REF!</v>
      </c>
      <c r="MZ182" s="72"/>
      <c r="NA182" s="73"/>
      <c r="NB182" s="181"/>
      <c r="NC182" s="182"/>
      <c r="ND182" s="183"/>
      <c r="NE182" s="186" t="e">
        <f>IF($S$264=Equivalencies!$AE$23,#REF!,HLOOKUP(CONCATENATE($O$2,NE$1),$B$3:$UUU$272,ROW(NA182)-2,FALSE))</f>
        <v>#REF!</v>
      </c>
      <c r="NF182" s="187" t="e">
        <f>IF($S$264=Equivalencies!$AE$23,#REF!,HLOOKUP(CONCATENATE($O$2,NF$1),$B$3:$UUU$272,ROW(NB182)-2,FALSE))</f>
        <v>#REF!</v>
      </c>
      <c r="NG182" s="186" t="e">
        <f>IF($S$264=Equivalencies!$AE$23,#REF!,HLOOKUP(CONCATENATE($O$2,NG$1),$B$3:$UUU$272,ROW(NC182)-2,FALSE))</f>
        <v>#REF!</v>
      </c>
      <c r="NH182" s="187" t="e">
        <f>IF($S$264=Equivalencies!$AE$23,#REF!,HLOOKUP(CONCATENATE($O$2,NH$1),$B$3:$UUU$272,ROW(ND182)-2,FALSE))</f>
        <v>#REF!</v>
      </c>
      <c r="NI182" s="186" t="e">
        <f>IF($S$264=Equivalencies!$AE$23,#REF!,HLOOKUP(CONCATENATE($O$2,NI$1),$B$3:$UUU$272,ROW(NE182)-2,FALSE))</f>
        <v>#REF!</v>
      </c>
      <c r="NJ182" s="187" t="e">
        <f>IF($S$264=Equivalencies!$AE$23,#REF!,HLOOKUP(CONCATENATE($O$2,NJ$1),$B$3:$UUU$272,ROW(NF182)-2,FALSE))</f>
        <v>#REF!</v>
      </c>
      <c r="NK182" s="72"/>
      <c r="NL182" s="73"/>
      <c r="NM182" s="181"/>
      <c r="NN182" s="182"/>
      <c r="NO182" s="183"/>
      <c r="NP182" s="186" t="e">
        <f>IF($S$264=Equivalencies!$AE$23,#REF!,HLOOKUP(CONCATENATE($O$2,NP$1),$B$3:$UUU$272,ROW(NL182)-2,FALSE))</f>
        <v>#REF!</v>
      </c>
      <c r="NQ182" s="187" t="e">
        <f>IF($S$264=Equivalencies!$AE$23,#REF!,HLOOKUP(CONCATENATE($O$2,NQ$1),$B$3:$UUU$272,ROW(NM182)-2,FALSE))</f>
        <v>#REF!</v>
      </c>
      <c r="NR182" s="186" t="e">
        <f>IF($S$264=Equivalencies!$AE$23,#REF!,HLOOKUP(CONCATENATE($O$2,NR$1),$B$3:$UUU$272,ROW(NN182)-2,FALSE))</f>
        <v>#REF!</v>
      </c>
      <c r="NS182" s="187" t="e">
        <f>IF($S$264=Equivalencies!$AE$23,#REF!,HLOOKUP(CONCATENATE($O$2,NS$1),$B$3:$UUU$272,ROW(NO182)-2,FALSE))</f>
        <v>#REF!</v>
      </c>
      <c r="NT182" s="186" t="e">
        <f>IF($S$264=Equivalencies!$AE$23,#REF!,HLOOKUP(CONCATENATE($O$2,NT$1),$B$3:$UUU$272,ROW(NP182)-2,FALSE))</f>
        <v>#REF!</v>
      </c>
      <c r="NU182" s="187" t="e">
        <f>IF($S$264=Equivalencies!$AE$23,#REF!,HLOOKUP(CONCATENATE($O$2,NU$1),$B$3:$UUU$272,ROW(NQ182)-2,FALSE))</f>
        <v>#REF!</v>
      </c>
      <c r="NV182" s="72"/>
      <c r="NW182" s="73"/>
      <c r="NX182" s="181"/>
      <c r="NY182" s="182"/>
      <c r="NZ182" s="183"/>
      <c r="OA182" s="186" t="e">
        <f>IF($S$264=Equivalencies!$AE$23,#REF!,HLOOKUP(CONCATENATE($O$2,OA$1),$B$3:$UUU$272,ROW(NW182)-2,FALSE))</f>
        <v>#REF!</v>
      </c>
      <c r="OB182" s="187" t="e">
        <f>IF($S$264=Equivalencies!$AE$23,#REF!,HLOOKUP(CONCATENATE($O$2,OB$1),$B$3:$UUU$272,ROW(NX182)-2,FALSE))</f>
        <v>#REF!</v>
      </c>
      <c r="OC182" s="186" t="e">
        <f>IF($S$264=Equivalencies!$AE$23,#REF!,HLOOKUP(CONCATENATE($O$2,OC$1),$B$3:$UUU$272,ROW(NY182)-2,FALSE))</f>
        <v>#REF!</v>
      </c>
      <c r="OD182" s="187" t="e">
        <f>IF($S$264=Equivalencies!$AE$23,#REF!,HLOOKUP(CONCATENATE($O$2,OD$1),$B$3:$UUU$272,ROW(NZ182)-2,FALSE))</f>
        <v>#REF!</v>
      </c>
      <c r="OE182" s="186" t="e">
        <f>IF($S$264=Equivalencies!$AE$23,#REF!,HLOOKUP(CONCATENATE($O$2,OE$1),$B$3:$UUU$272,ROW(OA182)-2,FALSE))</f>
        <v>#REF!</v>
      </c>
      <c r="OF182" s="187" t="e">
        <f>IF($S$264=Equivalencies!$AE$23,#REF!,HLOOKUP(CONCATENATE($O$2,OF$1),$B$3:$UUU$272,ROW(OB182)-2,FALSE))</f>
        <v>#REF!</v>
      </c>
      <c r="OG182" s="72"/>
      <c r="OH182" s="73"/>
      <c r="OI182" s="181"/>
      <c r="OJ182" s="182"/>
      <c r="OK182" s="183"/>
      <c r="OL182" s="186" t="e">
        <f>IF($S$264=Equivalencies!$AE$23,#REF!,HLOOKUP(CONCATENATE($O$2,OL$1),$B$3:$UUU$272,ROW(OH182)-2,FALSE))</f>
        <v>#REF!</v>
      </c>
      <c r="OM182" s="187" t="e">
        <f>IF($S$264=Equivalencies!$AE$23,#REF!,HLOOKUP(CONCATENATE($O$2,OM$1),$B$3:$UUU$272,ROW(OI182)-2,FALSE))</f>
        <v>#REF!</v>
      </c>
      <c r="ON182" s="186" t="e">
        <f>IF($S$264=Equivalencies!$AE$23,#REF!,HLOOKUP(CONCATENATE($O$2,ON$1),$B$3:$UUU$272,ROW(OJ182)-2,FALSE))</f>
        <v>#REF!</v>
      </c>
      <c r="OO182" s="187" t="e">
        <f>IF($S$264=Equivalencies!$AE$23,#REF!,HLOOKUP(CONCATENATE($O$2,OO$1),$B$3:$UUU$272,ROW(OK182)-2,FALSE))</f>
        <v>#REF!</v>
      </c>
      <c r="OP182" s="186" t="e">
        <f>IF($S$264=Equivalencies!$AE$23,#REF!,HLOOKUP(CONCATENATE($O$2,OP$1),$B$3:$UUU$272,ROW(OL182)-2,FALSE))</f>
        <v>#REF!</v>
      </c>
      <c r="OQ182" s="187" t="e">
        <f>IF($S$264=Equivalencies!$AE$23,#REF!,HLOOKUP(CONCATENATE($O$2,OQ$1),$B$3:$UUU$272,ROW(OM182)-2,FALSE))</f>
        <v>#REF!</v>
      </c>
      <c r="OR182" s="72"/>
      <c r="OS182" s="73"/>
      <c r="OT182" s="181"/>
      <c r="OU182" s="182"/>
      <c r="OV182" s="183"/>
      <c r="OW182" s="186" t="e">
        <f>IF($S$264=Equivalencies!$AE$23,#REF!,HLOOKUP(CONCATENATE($O$2,OW$1),$B$3:$UUU$272,ROW(OS182)-2,FALSE))</f>
        <v>#REF!</v>
      </c>
      <c r="OX182" s="187" t="e">
        <f>IF($S$264=Equivalencies!$AE$23,#REF!,HLOOKUP(CONCATENATE($O$2,OX$1),$B$3:$UUU$272,ROW(OT182)-2,FALSE))</f>
        <v>#REF!</v>
      </c>
      <c r="OY182" s="186" t="e">
        <f>IF($S$264=Equivalencies!$AE$23,#REF!,HLOOKUP(CONCATENATE($O$2,OY$1),$B$3:$UUU$272,ROW(OU182)-2,FALSE))</f>
        <v>#REF!</v>
      </c>
      <c r="OZ182" s="187" t="e">
        <f>IF($S$264=Equivalencies!$AE$23,#REF!,HLOOKUP(CONCATENATE($O$2,OZ$1),$B$3:$UUU$272,ROW(OV182)-2,FALSE))</f>
        <v>#REF!</v>
      </c>
      <c r="PA182" s="186" t="e">
        <f>IF($S$264=Equivalencies!$AE$23,#REF!,HLOOKUP(CONCATENATE($O$2,PA$1),$B$3:$UUU$272,ROW(OW182)-2,FALSE))</f>
        <v>#REF!</v>
      </c>
      <c r="PB182" s="187" t="e">
        <f>IF($S$264=Equivalencies!$AE$23,#REF!,HLOOKUP(CONCATENATE($O$2,PB$1),$B$3:$UUU$272,ROW(OX182)-2,FALSE))</f>
        <v>#REF!</v>
      </c>
      <c r="PC182" s="72"/>
      <c r="PD182" s="73"/>
      <c r="PE182" s="181"/>
      <c r="PF182" s="182"/>
      <c r="PG182" s="183"/>
      <c r="PH182" s="186" t="e">
        <f>IF($S$264=Equivalencies!$AE$23,#REF!,HLOOKUP(CONCATENATE($O$2,PH$1),$B$3:$UUU$272,ROW(PD182)-2,FALSE))</f>
        <v>#REF!</v>
      </c>
      <c r="PI182" s="187" t="e">
        <f>IF($S$264=Equivalencies!$AE$23,#REF!,HLOOKUP(CONCATENATE($O$2,PI$1),$B$3:$UUU$272,ROW(PE182)-2,FALSE))</f>
        <v>#REF!</v>
      </c>
      <c r="PJ182" s="186" t="e">
        <f>IF($S$264=Equivalencies!$AE$23,#REF!,HLOOKUP(CONCATENATE($O$2,PJ$1),$B$3:$UUU$272,ROW(PF182)-2,FALSE))</f>
        <v>#REF!</v>
      </c>
      <c r="PK182" s="187" t="e">
        <f>IF($S$264=Equivalencies!$AE$23,#REF!,HLOOKUP(CONCATENATE($O$2,PK$1),$B$3:$UUU$272,ROW(PG182)-2,FALSE))</f>
        <v>#REF!</v>
      </c>
      <c r="PL182" s="186" t="e">
        <f>IF($S$264=Equivalencies!$AE$23,#REF!,HLOOKUP(CONCATENATE($O$2,PL$1),$B$3:$UUU$272,ROW(PH182)-2,FALSE))</f>
        <v>#REF!</v>
      </c>
      <c r="PM182" s="187" t="e">
        <f>IF($S$264=Equivalencies!$AE$23,#REF!,HLOOKUP(CONCATENATE($O$2,PM$1),$B$3:$UUU$272,ROW(PI182)-2,FALSE))</f>
        <v>#REF!</v>
      </c>
      <c r="PN182" s="72"/>
      <c r="PO182" s="73"/>
      <c r="PP182" s="181"/>
      <c r="PQ182" s="182"/>
      <c r="PR182" s="183"/>
      <c r="PS182" s="186" t="e">
        <f>IF($S$264=Equivalencies!$AE$23,#REF!,HLOOKUP(CONCATENATE($O$2,PS$1),$B$3:$UUU$272,ROW(PO182)-2,FALSE))</f>
        <v>#REF!</v>
      </c>
      <c r="PT182" s="187" t="e">
        <f>IF($S$264=Equivalencies!$AE$23,#REF!,HLOOKUP(CONCATENATE($O$2,PT$1),$B$3:$UUU$272,ROW(PP182)-2,FALSE))</f>
        <v>#REF!</v>
      </c>
      <c r="PU182" s="186" t="e">
        <f>IF($S$264=Equivalencies!$AE$23,#REF!,HLOOKUP(CONCATENATE($O$2,PU$1),$B$3:$UUU$272,ROW(PQ182)-2,FALSE))</f>
        <v>#REF!</v>
      </c>
      <c r="PV182" s="187" t="e">
        <f>IF($S$264=Equivalencies!$AE$23,#REF!,HLOOKUP(CONCATENATE($O$2,PV$1),$B$3:$UUU$272,ROW(PR182)-2,FALSE))</f>
        <v>#REF!</v>
      </c>
      <c r="PW182" s="186" t="e">
        <f>IF($S$264=Equivalencies!$AE$23,#REF!,HLOOKUP(CONCATENATE($O$2,PW$1),$B$3:$UUU$272,ROW(PS182)-2,FALSE))</f>
        <v>#REF!</v>
      </c>
      <c r="PX182" s="187" t="e">
        <f>IF($S$264=Equivalencies!$AE$23,#REF!,HLOOKUP(CONCATENATE($O$2,PX$1),$B$3:$UUU$272,ROW(PT182)-2,FALSE))</f>
        <v>#REF!</v>
      </c>
      <c r="PY182" s="72"/>
      <c r="PZ182" s="73"/>
      <c r="QA182" s="181"/>
      <c r="QB182" s="182"/>
      <c r="QC182" s="183"/>
      <c r="QD182" s="186" t="e">
        <f>IF($S$264=Equivalencies!$AE$23,#REF!,HLOOKUP(CONCATENATE($O$2,QD$1),$B$3:$UUU$272,ROW(PZ182)-2,FALSE))</f>
        <v>#REF!</v>
      </c>
      <c r="QE182" s="187" t="e">
        <f>IF($S$264=Equivalencies!$AE$23,#REF!,HLOOKUP(CONCATENATE($O$2,QE$1),$B$3:$UUU$272,ROW(QA182)-2,FALSE))</f>
        <v>#REF!</v>
      </c>
      <c r="QF182" s="186" t="e">
        <f>IF($S$264=Equivalencies!$AE$23,#REF!,HLOOKUP(CONCATENATE($O$2,QF$1),$B$3:$UUU$272,ROW(QB182)-2,FALSE))</f>
        <v>#REF!</v>
      </c>
      <c r="QG182" s="187" t="e">
        <f>IF($S$264=Equivalencies!$AE$23,#REF!,HLOOKUP(CONCATENATE($O$2,QG$1),$B$3:$UUU$272,ROW(QC182)-2,FALSE))</f>
        <v>#REF!</v>
      </c>
      <c r="QH182" s="186" t="e">
        <f>IF($S$264=Equivalencies!$AE$23,#REF!,HLOOKUP(CONCATENATE($O$2,QH$1),$B$3:$UUU$272,ROW(QD182)-2,FALSE))</f>
        <v>#REF!</v>
      </c>
      <c r="QI182" s="187" t="e">
        <f>IF($S$264=Equivalencies!$AE$23,#REF!,HLOOKUP(CONCATENATE($O$2,QI$1),$B$3:$UUU$272,ROW(QE182)-2,FALSE))</f>
        <v>#REF!</v>
      </c>
      <c r="QJ182" s="72"/>
      <c r="QK182" s="73"/>
      <c r="QL182" s="181"/>
      <c r="QM182" s="182"/>
      <c r="QN182" s="183"/>
      <c r="QO182" s="186" t="e">
        <f>IF($S$264=Equivalencies!$AE$23,#REF!,HLOOKUP(CONCATENATE($O$2,QO$1),$B$3:$UUU$272,ROW(QK182)-2,FALSE))</f>
        <v>#REF!</v>
      </c>
      <c r="QP182" s="187" t="e">
        <f>IF($S$264=Equivalencies!$AE$23,#REF!,HLOOKUP(CONCATENATE($O$2,QP$1),$B$3:$UUU$272,ROW(QL182)-2,FALSE))</f>
        <v>#REF!</v>
      </c>
      <c r="QQ182" s="186" t="e">
        <f>IF($S$264=Equivalencies!$AE$23,#REF!,HLOOKUP(CONCATENATE($O$2,QQ$1),$B$3:$UUU$272,ROW(QM182)-2,FALSE))</f>
        <v>#REF!</v>
      </c>
      <c r="QR182" s="187" t="e">
        <f>IF($S$264=Equivalencies!$AE$23,#REF!,HLOOKUP(CONCATENATE($O$2,QR$1),$B$3:$UUU$272,ROW(QN182)-2,FALSE))</f>
        <v>#REF!</v>
      </c>
      <c r="QS182" s="186" t="e">
        <f>IF($S$264=Equivalencies!$AE$23,#REF!,HLOOKUP(CONCATENATE($O$2,QS$1),$B$3:$UUU$272,ROW(QO182)-2,FALSE))</f>
        <v>#REF!</v>
      </c>
      <c r="QT182" s="187" t="e">
        <f>IF($S$264=Equivalencies!$AE$23,#REF!,HLOOKUP(CONCATENATE($O$2,QT$1),$B$3:$UUU$272,ROW(QP182)-2,FALSE))</f>
        <v>#REF!</v>
      </c>
      <c r="QU182" s="72"/>
      <c r="QV182" s="73"/>
      <c r="QW182" s="181"/>
      <c r="QX182" s="182"/>
      <c r="QY182" s="183"/>
      <c r="QZ182" s="186" t="e">
        <f>IF($S$264=Equivalencies!$AE$23,#REF!,HLOOKUP(CONCATENATE($O$2,QZ$1),$B$3:$UUU$272,ROW(QV182)-2,FALSE))</f>
        <v>#REF!</v>
      </c>
      <c r="RA182" s="187" t="e">
        <f>IF($S$264=Equivalencies!$AE$23,#REF!,HLOOKUP(CONCATENATE($O$2,RA$1),$B$3:$UUU$272,ROW(QW182)-2,FALSE))</f>
        <v>#REF!</v>
      </c>
      <c r="RB182" s="186" t="e">
        <f>IF($S$264=Equivalencies!$AE$23,#REF!,HLOOKUP(CONCATENATE($O$2,RB$1),$B$3:$UUU$272,ROW(QX182)-2,FALSE))</f>
        <v>#REF!</v>
      </c>
      <c r="RC182" s="187" t="e">
        <f>IF($S$264=Equivalencies!$AE$23,#REF!,HLOOKUP(CONCATENATE($O$2,RC$1),$B$3:$UUU$272,ROW(QY182)-2,FALSE))</f>
        <v>#REF!</v>
      </c>
      <c r="RD182" s="186" t="e">
        <f>IF($S$264=Equivalencies!$AE$23,#REF!,HLOOKUP(CONCATENATE($O$2,RD$1),$B$3:$UUU$272,ROW(QZ182)-2,FALSE))</f>
        <v>#REF!</v>
      </c>
      <c r="RE182" s="187" t="e">
        <f>IF($S$264=Equivalencies!$AE$23,#REF!,HLOOKUP(CONCATENATE($O$2,RE$1),$B$3:$UUU$272,ROW(RA182)-2,FALSE))</f>
        <v>#REF!</v>
      </c>
      <c r="RF182" s="72"/>
      <c r="RG182" s="73"/>
      <c r="RH182" s="181"/>
      <c r="RI182" s="182"/>
      <c r="RJ182" s="183"/>
      <c r="RK182" s="186" t="e">
        <f>IF($S$264=Equivalencies!$AE$23,#REF!,HLOOKUP(CONCATENATE($O$2,RK$1),$B$3:$UUU$272,ROW(RG182)-2,FALSE))</f>
        <v>#REF!</v>
      </c>
      <c r="RL182" s="187" t="e">
        <f>IF($S$264=Equivalencies!$AE$23,#REF!,HLOOKUP(CONCATENATE($O$2,RL$1),$B$3:$UUU$272,ROW(RH182)-2,FALSE))</f>
        <v>#REF!</v>
      </c>
      <c r="RM182" s="186" t="e">
        <f>IF($S$264=Equivalencies!$AE$23,#REF!,HLOOKUP(CONCATENATE($O$2,RM$1),$B$3:$UUU$272,ROW(RI182)-2,FALSE))</f>
        <v>#REF!</v>
      </c>
      <c r="RN182" s="187" t="e">
        <f>IF($S$264=Equivalencies!$AE$23,#REF!,HLOOKUP(CONCATENATE($O$2,RN$1),$B$3:$UUU$272,ROW(RJ182)-2,FALSE))</f>
        <v>#REF!</v>
      </c>
      <c r="RO182" s="186" t="e">
        <f>IF($S$264=Equivalencies!$AE$23,#REF!,HLOOKUP(CONCATENATE($O$2,RO$1),$B$3:$UUU$272,ROW(RK182)-2,FALSE))</f>
        <v>#REF!</v>
      </c>
      <c r="RP182" s="187" t="e">
        <f>IF($S$264=Equivalencies!$AE$23,#REF!,HLOOKUP(CONCATENATE($O$2,RP$1),$B$3:$UUU$272,ROW(RL182)-2,FALSE))</f>
        <v>#REF!</v>
      </c>
      <c r="RQ182" s="72"/>
      <c r="RR182" s="73"/>
      <c r="RS182" s="181"/>
      <c r="RT182" s="182"/>
      <c r="RU182" s="183"/>
      <c r="RV182" s="186" t="e">
        <f>IF($S$264=Equivalencies!$AE$23,#REF!,HLOOKUP(CONCATENATE($O$2,RV$1),$B$3:$UUU$272,ROW(RR182)-2,FALSE))</f>
        <v>#REF!</v>
      </c>
      <c r="RW182" s="187" t="e">
        <f>IF($S$264=Equivalencies!$AE$23,#REF!,HLOOKUP(CONCATENATE($O$2,RW$1),$B$3:$UUU$272,ROW(RS182)-2,FALSE))</f>
        <v>#REF!</v>
      </c>
      <c r="RX182" s="186" t="e">
        <f>IF($S$264=Equivalencies!$AE$23,#REF!,HLOOKUP(CONCATENATE($O$2,RX$1),$B$3:$UUU$272,ROW(RT182)-2,FALSE))</f>
        <v>#REF!</v>
      </c>
      <c r="RY182" s="187" t="e">
        <f>IF($S$264=Equivalencies!$AE$23,#REF!,HLOOKUP(CONCATENATE($O$2,RY$1),$B$3:$UUU$272,ROW(RU182)-2,FALSE))</f>
        <v>#REF!</v>
      </c>
      <c r="RZ182" s="186" t="e">
        <f>IF($S$264=Equivalencies!$AE$23,#REF!,HLOOKUP(CONCATENATE($O$2,RZ$1),$B$3:$UUU$272,ROW(RV182)-2,FALSE))</f>
        <v>#REF!</v>
      </c>
      <c r="SA182" s="187" t="e">
        <f>IF($S$264=Equivalencies!$AE$23,#REF!,HLOOKUP(CONCATENATE($O$2,SA$1),$B$3:$UUU$272,ROW(RW182)-2,FALSE))</f>
        <v>#REF!</v>
      </c>
      <c r="SB182" s="72"/>
      <c r="SC182" s="73"/>
      <c r="SD182" s="181"/>
      <c r="SE182" s="182"/>
      <c r="SF182" s="183"/>
      <c r="SG182" s="186" t="e">
        <f>IF($S$264=Equivalencies!$AE$23,#REF!,HLOOKUP(CONCATENATE($O$2,SG$1),$B$3:$UUU$272,ROW(SC182)-2,FALSE))</f>
        <v>#REF!</v>
      </c>
      <c r="SH182" s="187" t="e">
        <f>IF($S$264=Equivalencies!$AE$23,#REF!,HLOOKUP(CONCATENATE($O$2,SH$1),$B$3:$UUU$272,ROW(SD182)-2,FALSE))</f>
        <v>#REF!</v>
      </c>
      <c r="SI182" s="186" t="e">
        <f>IF($S$264=Equivalencies!$AE$23,#REF!,HLOOKUP(CONCATENATE($O$2,SI$1),$B$3:$UUU$272,ROW(SE182)-2,FALSE))</f>
        <v>#REF!</v>
      </c>
      <c r="SJ182" s="187" t="e">
        <f>IF($S$264=Equivalencies!$AE$23,#REF!,HLOOKUP(CONCATENATE($O$2,SJ$1),$B$3:$UUU$272,ROW(SF182)-2,FALSE))</f>
        <v>#REF!</v>
      </c>
      <c r="SK182" s="186" t="e">
        <f>IF($S$264=Equivalencies!$AE$23,#REF!,HLOOKUP(CONCATENATE($O$2,SK$1),$B$3:$UUU$272,ROW(SG182)-2,FALSE))</f>
        <v>#REF!</v>
      </c>
      <c r="SL182" s="187" t="e">
        <f>IF($S$264=Equivalencies!$AE$23,#REF!,HLOOKUP(CONCATENATE($O$2,SL$1),$B$3:$UUU$272,ROW(SH182)-2,FALSE))</f>
        <v>#REF!</v>
      </c>
      <c r="SM182" s="72"/>
      <c r="SN182" s="73"/>
      <c r="SO182" s="181"/>
      <c r="SP182" s="182"/>
      <c r="SQ182" s="183"/>
      <c r="SR182" s="186" t="e">
        <f>IF($S$264=Equivalencies!$AE$23,#REF!,HLOOKUP(CONCATENATE($O$2,SR$1),$B$3:$UUU$272,ROW(SN182)-2,FALSE))</f>
        <v>#REF!</v>
      </c>
      <c r="SS182" s="187" t="e">
        <f>IF($S$264=Equivalencies!$AE$23,#REF!,HLOOKUP(CONCATENATE($O$2,SS$1),$B$3:$UUU$272,ROW(SO182)-2,FALSE))</f>
        <v>#REF!</v>
      </c>
      <c r="ST182" s="186" t="e">
        <f>IF($S$264=Equivalencies!$AE$23,#REF!,HLOOKUP(CONCATENATE($O$2,ST$1),$B$3:$UUU$272,ROW(SP182)-2,FALSE))</f>
        <v>#REF!</v>
      </c>
      <c r="SU182" s="187" t="e">
        <f>IF($S$264=Equivalencies!$AE$23,#REF!,HLOOKUP(CONCATENATE($O$2,SU$1),$B$3:$UUU$272,ROW(SQ182)-2,FALSE))</f>
        <v>#REF!</v>
      </c>
      <c r="SV182" s="186" t="e">
        <f>IF($S$264=Equivalencies!$AE$23,#REF!,HLOOKUP(CONCATENATE($O$2,SV$1),$B$3:$UUU$272,ROW(SR182)-2,FALSE))</f>
        <v>#REF!</v>
      </c>
      <c r="SW182" s="187" t="e">
        <f>IF($S$264=Equivalencies!$AE$23,#REF!,HLOOKUP(CONCATENATE($O$2,SW$1),$B$3:$UUU$272,ROW(SS182)-2,FALSE))</f>
        <v>#REF!</v>
      </c>
      <c r="SX182" s="72"/>
      <c r="SY182" s="73"/>
      <c r="SZ182" s="181"/>
      <c r="TA182" s="182"/>
      <c r="TB182" s="183"/>
      <c r="TC182" s="186" t="e">
        <f>IF($S$264=Equivalencies!$AE$23,#REF!,HLOOKUP(CONCATENATE($O$2,TC$1),$B$3:$UUU$272,ROW(SY182)-2,FALSE))</f>
        <v>#REF!</v>
      </c>
      <c r="TD182" s="187" t="e">
        <f>IF($S$264=Equivalencies!$AE$23,#REF!,HLOOKUP(CONCATENATE($O$2,TD$1),$B$3:$UUU$272,ROW(SZ182)-2,FALSE))</f>
        <v>#REF!</v>
      </c>
      <c r="TE182" s="186" t="e">
        <f>IF($S$264=Equivalencies!$AE$23,#REF!,HLOOKUP(CONCATENATE($O$2,TE$1),$B$3:$UUU$272,ROW(TA182)-2,FALSE))</f>
        <v>#REF!</v>
      </c>
      <c r="TF182" s="187" t="e">
        <f>IF($S$264=Equivalencies!$AE$23,#REF!,HLOOKUP(CONCATENATE($O$2,TF$1),$B$3:$UUU$272,ROW(TB182)-2,FALSE))</f>
        <v>#REF!</v>
      </c>
      <c r="TG182" s="186" t="e">
        <f>IF($S$264=Equivalencies!$AE$23,#REF!,HLOOKUP(CONCATENATE($O$2,TG$1),$B$3:$UUU$272,ROW(TC182)-2,FALSE))</f>
        <v>#REF!</v>
      </c>
      <c r="TH182" s="187" t="e">
        <f>IF($S$264=Equivalencies!$AE$23,#REF!,HLOOKUP(CONCATENATE($O$2,TH$1),$B$3:$UUU$272,ROW(TD182)-2,FALSE))</f>
        <v>#REF!</v>
      </c>
      <c r="TI182" s="72"/>
      <c r="TJ182" s="73"/>
      <c r="TK182" s="181"/>
      <c r="TL182" s="182"/>
      <c r="TM182" s="183"/>
      <c r="TN182" s="186" t="e">
        <f>IF($S$264=Equivalencies!$AE$23,#REF!,HLOOKUP(CONCATENATE($O$2,TN$1),$B$3:$UUU$272,ROW(TJ182)-2,FALSE))</f>
        <v>#REF!</v>
      </c>
      <c r="TO182" s="187" t="e">
        <f>IF($S$264=Equivalencies!$AE$23,#REF!,HLOOKUP(CONCATENATE($O$2,TO$1),$B$3:$UUU$272,ROW(TK182)-2,FALSE))</f>
        <v>#REF!</v>
      </c>
      <c r="TP182" s="186" t="e">
        <f>IF($S$264=Equivalencies!$AE$23,#REF!,HLOOKUP(CONCATENATE($O$2,TP$1),$B$3:$UUU$272,ROW(TL182)-2,FALSE))</f>
        <v>#REF!</v>
      </c>
      <c r="TQ182" s="187" t="e">
        <f>IF($S$264=Equivalencies!$AE$23,#REF!,HLOOKUP(CONCATENATE($O$2,TQ$1),$B$3:$UUU$272,ROW(TM182)-2,FALSE))</f>
        <v>#REF!</v>
      </c>
      <c r="TR182" s="186" t="e">
        <f>IF($S$264=Equivalencies!$AE$23,#REF!,HLOOKUP(CONCATENATE($O$2,TR$1),$B$3:$UUU$272,ROW(TN182)-2,FALSE))</f>
        <v>#REF!</v>
      </c>
      <c r="TS182" s="187" t="e">
        <f>IF($S$264=Equivalencies!$AE$23,#REF!,HLOOKUP(CONCATENATE($O$2,TS$1),$B$3:$UUU$272,ROW(TO182)-2,FALSE))</f>
        <v>#REF!</v>
      </c>
      <c r="TT182" s="72"/>
      <c r="TU182" s="73"/>
      <c r="TV182" s="181"/>
      <c r="TW182" s="182"/>
      <c r="TX182" s="183"/>
      <c r="TY182" s="186" t="e">
        <f>IF($S$264=Equivalencies!$AE$23,#REF!,HLOOKUP(CONCATENATE($O$2,TY$1),$B$3:$UUU$272,ROW(TU182)-2,FALSE))</f>
        <v>#REF!</v>
      </c>
      <c r="TZ182" s="187" t="e">
        <f>IF($S$264=Equivalencies!$AE$23,#REF!,HLOOKUP(CONCATENATE($O$2,TZ$1),$B$3:$UUU$272,ROW(TV182)-2,FALSE))</f>
        <v>#REF!</v>
      </c>
      <c r="UA182" s="186" t="e">
        <f>IF($S$264=Equivalencies!$AE$23,#REF!,HLOOKUP(CONCATENATE($O$2,UA$1),$B$3:$UUU$272,ROW(TW182)-2,FALSE))</f>
        <v>#REF!</v>
      </c>
      <c r="UB182" s="187" t="e">
        <f>IF($S$264=Equivalencies!$AE$23,#REF!,HLOOKUP(CONCATENATE($O$2,UB$1),$B$3:$UUU$272,ROW(TX182)-2,FALSE))</f>
        <v>#REF!</v>
      </c>
      <c r="UC182" s="186" t="e">
        <f>IF($S$264=Equivalencies!$AE$23,#REF!,HLOOKUP(CONCATENATE($O$2,UC$1),$B$3:$UUU$272,ROW(TY182)-2,FALSE))</f>
        <v>#REF!</v>
      </c>
      <c r="UD182" s="187" t="e">
        <f>IF($S$264=Equivalencies!$AE$23,#REF!,HLOOKUP(CONCATENATE($O$2,UD$1),$B$3:$UUU$272,ROW(TZ182)-2,FALSE))</f>
        <v>#REF!</v>
      </c>
      <c r="UE182" s="72"/>
    </row>
    <row r="183" spans="1:551" ht="15" customHeight="1" x14ac:dyDescent="0.25">
      <c r="A183" s="75"/>
      <c r="B183" s="73" t="str">
        <f>CONCATENATE($B$3,C183)</f>
        <v>1Property (Rent/ Utilities, etc.)</v>
      </c>
      <c r="C183" s="178" t="str">
        <f>'Site 1'!C181</f>
        <v>Property (Rent/ Utilities, etc.)</v>
      </c>
      <c r="D183" s="179"/>
      <c r="E183" s="180"/>
      <c r="F183" s="184">
        <f>IF(H$267=Equivalencies!$AE$23,'Site 1'!$F181,HLOOKUP(CONCATENATE(D$2,F$1),$B$3:$UUU$272,ROW($M183)-2,FALSE))</f>
        <v>0</v>
      </c>
      <c r="G183" s="185" t="e">
        <f>IF($S$264=Equivalencies!$AE$23,#REF!,HLOOKUP(CONCATENATE($O$2,G$1),$B$3:$UUU$272,ROW(C183)-2,FALSE))</f>
        <v>#REF!</v>
      </c>
      <c r="H183" s="184">
        <f>IF(H$267=Equivalencies!$AE$23,'Site 1'!$H181,HLOOKUP(CONCATENATE(D$2,H$1),$B$3:$UUU$272,ROW($O183)-2,FALSE))</f>
        <v>0</v>
      </c>
      <c r="I183" s="185" t="e">
        <f>IF($S$264=Equivalencies!$AE$23,#REF!,HLOOKUP(CONCATENATE($O$2,I$1),$B$3:$UUU$272,ROW(E183)-2,FALSE))</f>
        <v>#REF!</v>
      </c>
      <c r="J183" s="184">
        <f>IF(H$267=Equivalencies!$AE$23,'Site 1'!$J181,HLOOKUP(CONCATENATE(D$2,J$1),$B$3:$UUU$272,ROW($Q183)-2,FALSE))</f>
        <v>0</v>
      </c>
      <c r="K183" s="185" t="e">
        <f>IF($S$264=Equivalencies!$AE$23,#REF!,HLOOKUP(CONCATENATE($O$2,K$1),$B$3:$UUU$272,ROW(G183)-2,FALSE))</f>
        <v>#REF!</v>
      </c>
      <c r="L183" s="72"/>
      <c r="M183" s="73" t="str">
        <f>CONCATENATE(M$3,N183)</f>
        <v>2Property (Rent/ Utilities, etc.)</v>
      </c>
      <c r="N183" s="178" t="str">
        <f>$C$183</f>
        <v>Property (Rent/ Utilities, etc.)</v>
      </c>
      <c r="O183" s="179"/>
      <c r="P183" s="180"/>
      <c r="Q183" s="184">
        <f>IF(S$267=Equivalencies!$AE$23,'Site 2'!$F181,HLOOKUP(CONCATENATE(O$2,Q$1),$B$3:$UUU$272,ROW($M183)-2,FALSE))</f>
        <v>0</v>
      </c>
      <c r="R183" s="185" t="e">
        <f>IF($S$264=Equivalencies!$AE$23,#REF!,HLOOKUP(CONCATENATE($O$2,R$1),$B$3:$UUU$272,ROW(N183)-2,FALSE))</f>
        <v>#REF!</v>
      </c>
      <c r="S183" s="184">
        <f>IF(S$267=Equivalencies!$AE$23,'Site 2'!$H181,HLOOKUP(CONCATENATE(O$2,S$1),$B$3:$UUU$272,ROW($O183)-2,FALSE))</f>
        <v>0</v>
      </c>
      <c r="T183" s="185" t="e">
        <f>IF($S$264=Equivalencies!$AE$23,#REF!,HLOOKUP(CONCATENATE($O$2,T$1),$B$3:$UUU$272,ROW(P183)-2,FALSE))</f>
        <v>#REF!</v>
      </c>
      <c r="U183" s="184">
        <f>IF(S$267=Equivalencies!$AE$23,'Site 2'!$J181,HLOOKUP(CONCATENATE(O$2,U$1),$B$3:$UUU$272,ROW($Q183)-2,FALSE))</f>
        <v>0</v>
      </c>
      <c r="V183" s="185" t="e">
        <f>IF($S$264=Equivalencies!$AE$23,#REF!,HLOOKUP(CONCATENATE($O$2,V$1),$B$3:$UUU$272,ROW(R183)-2,FALSE))</f>
        <v>#REF!</v>
      </c>
      <c r="W183" s="72"/>
      <c r="X183" s="73" t="str">
        <f>CONCATENATE(X$3,Y183)</f>
        <v>3Property (Rent/ Utilities, etc.)</v>
      </c>
      <c r="Y183" s="178" t="str">
        <f>$C$183</f>
        <v>Property (Rent/ Utilities, etc.)</v>
      </c>
      <c r="Z183" s="179"/>
      <c r="AA183" s="180"/>
      <c r="AB183" s="184">
        <f>IF(AD$267=Equivalencies!$AE$23,'Site 3'!$F181,HLOOKUP(CONCATENATE(Z$2,AB$1),$B$3:$UUU$272,ROW($M183)-2,FALSE))</f>
        <v>0</v>
      </c>
      <c r="AC183" s="185" t="e">
        <f>IF($S$264=Equivalencies!$AE$23,#REF!,HLOOKUP(CONCATENATE($O$2,AC$1),$B$3:$UUU$272,ROW(Y183)-2,FALSE))</f>
        <v>#REF!</v>
      </c>
      <c r="AD183" s="184">
        <f>IF(AD$267=Equivalencies!$AE$23,'Site 3'!$H181,HLOOKUP(CONCATENATE(Z$2,AD$1),$B$3:$UUU$272,ROW($O183)-2,FALSE))</f>
        <v>0</v>
      </c>
      <c r="AE183" s="185" t="e">
        <f>IF($S$264=Equivalencies!$AE$23,#REF!,HLOOKUP(CONCATENATE($O$2,AE$1),$B$3:$UUU$272,ROW(AA183)-2,FALSE))</f>
        <v>#REF!</v>
      </c>
      <c r="AF183" s="184">
        <f>IF(AD$267=Equivalencies!$AE$23,'Site 3'!$J181,HLOOKUP(CONCATENATE(Z$2,AF$1),$B$3:$UUU$272,ROW($Q183)-2,FALSE))</f>
        <v>0</v>
      </c>
      <c r="AG183" s="185" t="e">
        <f>IF($S$264=Equivalencies!$AE$23,#REF!,HLOOKUP(CONCATENATE($O$2,AG$1),$B$3:$UUU$272,ROW(AC183)-2,FALSE))</f>
        <v>#REF!</v>
      </c>
      <c r="AH183" s="72"/>
      <c r="AI183" s="73" t="str">
        <f>CONCATENATE(AI$3,AJ183)</f>
        <v>4Property (Rent/ Utilities, etc.)</v>
      </c>
      <c r="AJ183" s="178" t="str">
        <f>$C$183</f>
        <v>Property (Rent/ Utilities, etc.)</v>
      </c>
      <c r="AK183" s="179"/>
      <c r="AL183" s="180"/>
      <c r="AM183" s="184">
        <f>IF(AO$267=Equivalencies!$AE$23,'Site 4'!$F181,HLOOKUP(CONCATENATE(AK$2,AM$1),$B$3:$UUU$272,ROW($M183)-2,FALSE))</f>
        <v>0</v>
      </c>
      <c r="AN183" s="185" t="e">
        <f>IF($S$264=Equivalencies!$AE$23,#REF!,HLOOKUP(CONCATENATE($O$2,AN$1),$B$3:$UUU$272,ROW(AJ183)-2,FALSE))</f>
        <v>#REF!</v>
      </c>
      <c r="AO183" s="184">
        <f>IF(AO$267=Equivalencies!$AE$23,'Site 4'!$H181,HLOOKUP(CONCATENATE(AK$2,AO$1),$B$3:$UUU$272,ROW($O183)-2,FALSE))</f>
        <v>0</v>
      </c>
      <c r="AP183" s="185" t="e">
        <f>IF($S$264=Equivalencies!$AE$23,#REF!,HLOOKUP(CONCATENATE($O$2,AP$1),$B$3:$UUU$272,ROW(AL183)-2,FALSE))</f>
        <v>#REF!</v>
      </c>
      <c r="AQ183" s="184">
        <f>IF(AO$267=Equivalencies!$AE$23,'Site 4'!$J181,HLOOKUP(CONCATENATE(AK$2,AQ$1),$B$3:$UUU$272,ROW($Q183)-2,FALSE))</f>
        <v>0</v>
      </c>
      <c r="AR183" s="185" t="e">
        <f>IF($S$264=Equivalencies!$AE$23,#REF!,HLOOKUP(CONCATENATE($O$2,AR$1),$B$3:$UUU$272,ROW(AN183)-2,FALSE))</f>
        <v>#REF!</v>
      </c>
      <c r="AS183" s="72"/>
      <c r="AT183" s="73" t="str">
        <f>CONCATENATE(AT$3,AU183)</f>
        <v>5Property (Rent/ Utilities, etc.)</v>
      </c>
      <c r="AU183" s="178" t="str">
        <f>$C$183</f>
        <v>Property (Rent/ Utilities, etc.)</v>
      </c>
      <c r="AV183" s="179"/>
      <c r="AW183" s="180"/>
      <c r="AX183" s="184">
        <f>IF(AZ$267=Equivalencies!$AE$23,'Site 5'!$F181,HLOOKUP(CONCATENATE(AV$2,AX$1),$B$3:$UUU$272,ROW($M183)-2,FALSE))</f>
        <v>0</v>
      </c>
      <c r="AY183" s="185" t="e">
        <f>IF($S$264=Equivalencies!$AE$23,#REF!,HLOOKUP(CONCATENATE($O$2,AY$1),$B$3:$UUU$272,ROW(AU183)-2,FALSE))</f>
        <v>#REF!</v>
      </c>
      <c r="AZ183" s="184">
        <f>IF(AZ$267=Equivalencies!$AE$23,'Site 5'!$H181,HLOOKUP(CONCATENATE(AV$2,AZ$1),$B$3:$UUU$272,ROW($O183)-2,FALSE))</f>
        <v>0</v>
      </c>
      <c r="BA183" s="185" t="e">
        <f>IF($S$264=Equivalencies!$AE$23,#REF!,HLOOKUP(CONCATENATE($O$2,BA$1),$B$3:$UUU$272,ROW(AW183)-2,FALSE))</f>
        <v>#REF!</v>
      </c>
      <c r="BB183" s="184">
        <f>IF(AZ$267=Equivalencies!$AE$23,'Site 5'!$J181,HLOOKUP(CONCATENATE(AV$2,BB$1),$B$3:$UUU$272,ROW($Q183)-2,FALSE))</f>
        <v>0</v>
      </c>
      <c r="BC183" s="185" t="e">
        <f>IF($S$264=Equivalencies!$AE$23,#REF!,HLOOKUP(CONCATENATE($O$2,BC$1),$B$3:$UUU$272,ROW(AY183)-2,FALSE))</f>
        <v>#REF!</v>
      </c>
      <c r="BD183" s="72"/>
      <c r="BE183" s="73" t="str">
        <f>CONCATENATE(BE$3,BF183)</f>
        <v>6Property (Rent/ Utilities, etc.)</v>
      </c>
      <c r="BF183" s="178" t="str">
        <f>$C$183</f>
        <v>Property (Rent/ Utilities, etc.)</v>
      </c>
      <c r="BG183" s="179"/>
      <c r="BH183" s="180"/>
      <c r="BI183" s="184">
        <f>IF(BK$267=Equivalencies!$AE$23,'Site 6'!$F181,HLOOKUP(CONCATENATE(BG$2,BI$1),$B$3:$UUU$272,ROW($M183)-2,FALSE))</f>
        <v>0</v>
      </c>
      <c r="BJ183" s="185" t="e">
        <f>IF($S$264=Equivalencies!$AE$23,#REF!,HLOOKUP(CONCATENATE($O$2,BJ$1),$B$3:$UUU$272,ROW(BF183)-2,FALSE))</f>
        <v>#REF!</v>
      </c>
      <c r="BK183" s="184">
        <f>IF(BK$267=Equivalencies!$AE$23,'Site 6'!$H181,HLOOKUP(CONCATENATE(BG$2,BK$1),$B$3:$UUU$272,ROW($O183)-2,FALSE))</f>
        <v>0</v>
      </c>
      <c r="BL183" s="185" t="e">
        <f>IF($S$264=Equivalencies!$AE$23,#REF!,HLOOKUP(CONCATENATE($O$2,BL$1),$B$3:$UUU$272,ROW(BH183)-2,FALSE))</f>
        <v>#REF!</v>
      </c>
      <c r="BM183" s="184">
        <f>IF(BK$267=Equivalencies!$AE$23,'Site 6'!$J181,HLOOKUP(CONCATENATE(BG$2,BM$1),$B$3:$UUU$272,ROW($Q183)-2,FALSE))</f>
        <v>0</v>
      </c>
      <c r="BN183" s="185" t="e">
        <f>IF($S$264=Equivalencies!$AE$23,#REF!,HLOOKUP(CONCATENATE($O$2,BN$1),$B$3:$UUU$272,ROW(BJ183)-2,FALSE))</f>
        <v>#REF!</v>
      </c>
      <c r="BO183" s="72"/>
      <c r="BP183" s="73" t="str">
        <f>CONCATENATE(BP$3,BQ183)</f>
        <v>7Property (Rent/ Utilities, etc.)</v>
      </c>
      <c r="BQ183" s="178" t="str">
        <f>$C$183</f>
        <v>Property (Rent/ Utilities, etc.)</v>
      </c>
      <c r="BR183" s="179"/>
      <c r="BS183" s="180"/>
      <c r="BT183" s="184">
        <f>IF(BV$267=Equivalencies!$AE$23,'Site 7'!$F181,HLOOKUP(CONCATENATE(BR$2,BT$1),$B$3:$UUU$272,ROW($M183)-2,FALSE))</f>
        <v>0</v>
      </c>
      <c r="BU183" s="185" t="e">
        <f>IF($S$264=Equivalencies!$AE$23,#REF!,HLOOKUP(CONCATENATE($O$2,BU$1),$B$3:$UUU$272,ROW(BQ183)-2,FALSE))</f>
        <v>#REF!</v>
      </c>
      <c r="BV183" s="184">
        <f>IF(BV$267=Equivalencies!$AE$23,'Site 7'!$H181,HLOOKUP(CONCATENATE(BR$2,BV$1),$B$3:$UUU$272,ROW($O183)-2,FALSE))</f>
        <v>0</v>
      </c>
      <c r="BW183" s="185" t="e">
        <f>IF($S$264=Equivalencies!$AE$23,#REF!,HLOOKUP(CONCATENATE($O$2,BW$1),$B$3:$UUU$272,ROW(BS183)-2,FALSE))</f>
        <v>#REF!</v>
      </c>
      <c r="BX183" s="184">
        <f>IF(BV$267=Equivalencies!$AE$23,'Site 7'!$J181,HLOOKUP(CONCATENATE(BR$2,BX$1),$B$3:$UUU$272,ROW($Q183)-2,FALSE))</f>
        <v>0</v>
      </c>
      <c r="BY183" s="185" t="e">
        <f>IF($S$264=Equivalencies!$AE$23,#REF!,HLOOKUP(CONCATENATE($O$2,BY$1),$B$3:$UUU$272,ROW(BU183)-2,FALSE))</f>
        <v>#REF!</v>
      </c>
      <c r="BZ183" s="72"/>
      <c r="CA183" s="73" t="str">
        <f>CONCATENATE(CA$3,CB183)</f>
        <v>8Property (Rent/ Utilities, etc.)</v>
      </c>
      <c r="CB183" s="178" t="str">
        <f>$C$183</f>
        <v>Property (Rent/ Utilities, etc.)</v>
      </c>
      <c r="CC183" s="179"/>
      <c r="CD183" s="180"/>
      <c r="CE183" s="184">
        <f>IF(CG$267=Equivalencies!$AE$23,'Site 8'!$F181,HLOOKUP(CONCATENATE(CC$2,CE$1),$B$3:$UUU$272,ROW($M183)-2,FALSE))</f>
        <v>0</v>
      </c>
      <c r="CF183" s="185" t="e">
        <f>IF($S$264=Equivalencies!$AE$23,#REF!,HLOOKUP(CONCATENATE($O$2,CF$1),$B$3:$UUU$272,ROW(CB183)-2,FALSE))</f>
        <v>#REF!</v>
      </c>
      <c r="CG183" s="184">
        <f>IF(CG$267=Equivalencies!$AE$23,'Site 8'!$H181,HLOOKUP(CONCATENATE(CC$2,CG$1),$B$3:$UUU$272,ROW($O183)-2,FALSE))</f>
        <v>0</v>
      </c>
      <c r="CH183" s="185" t="e">
        <f>IF($S$264=Equivalencies!$AE$23,#REF!,HLOOKUP(CONCATENATE($O$2,CH$1),$B$3:$UUU$272,ROW(CD183)-2,FALSE))</f>
        <v>#REF!</v>
      </c>
      <c r="CI183" s="184">
        <f>IF(CG$267=Equivalencies!$AE$23,'Site 8'!$J181,HLOOKUP(CONCATENATE(CC$2,CI$1),$B$3:$UUU$272,ROW($Q183)-2,FALSE))</f>
        <v>0</v>
      </c>
      <c r="CJ183" s="185" t="e">
        <f>IF($S$264=Equivalencies!$AE$23,#REF!,HLOOKUP(CONCATENATE($O$2,CJ$1),$B$3:$UUU$272,ROW(CF183)-2,FALSE))</f>
        <v>#REF!</v>
      </c>
      <c r="CK183" s="72"/>
      <c r="CL183" s="73" t="str">
        <f>CONCATENATE(CL$3,CM183)</f>
        <v>9Property (Rent/ Utilities, etc.)</v>
      </c>
      <c r="CM183" s="178" t="str">
        <f>$C$183</f>
        <v>Property (Rent/ Utilities, etc.)</v>
      </c>
      <c r="CN183" s="179"/>
      <c r="CO183" s="180"/>
      <c r="CP183" s="184">
        <f>IF(CR$267=Equivalencies!$AE$23,'Site 9'!$F181,HLOOKUP(CONCATENATE(CN$2,CP$1),$B$3:$UUU$272,ROW($M183)-2,FALSE))</f>
        <v>0</v>
      </c>
      <c r="CQ183" s="185" t="e">
        <f>IF($S$264=Equivalencies!$AE$23,#REF!,HLOOKUP(CONCATENATE($O$2,CQ$1),$B$3:$UUU$272,ROW(CM183)-2,FALSE))</f>
        <v>#REF!</v>
      </c>
      <c r="CR183" s="184">
        <f>IF(CR$267=Equivalencies!$AE$23,'Site 9'!$H181,HLOOKUP(CONCATENATE(CN$2,CR$1),$B$3:$UUU$272,ROW($O183)-2,FALSE))</f>
        <v>0</v>
      </c>
      <c r="CS183" s="185" t="e">
        <f>IF($S$264=Equivalencies!$AE$23,#REF!,HLOOKUP(CONCATENATE($O$2,CS$1),$B$3:$UUU$272,ROW(CO183)-2,FALSE))</f>
        <v>#REF!</v>
      </c>
      <c r="CT183" s="184">
        <f>IF(CR$267=Equivalencies!$AE$23,'Site 9'!$J181,HLOOKUP(CONCATENATE(CN$2,CT$1),$B$3:$UUU$272,ROW($Q183)-2,FALSE))</f>
        <v>0</v>
      </c>
      <c r="CU183" s="185" t="e">
        <f>IF($S$264=Equivalencies!$AE$23,#REF!,HLOOKUP(CONCATENATE($O$2,CU$1),$B$3:$UUU$272,ROW(CQ183)-2,FALSE))</f>
        <v>#REF!</v>
      </c>
      <c r="CV183" s="72"/>
      <c r="CW183" s="73" t="str">
        <f>CONCATENATE(CW$3,CX183)</f>
        <v>10Property (Rent/ Utilities, etc.)</v>
      </c>
      <c r="CX183" s="178" t="str">
        <f>$C$183</f>
        <v>Property (Rent/ Utilities, etc.)</v>
      </c>
      <c r="CY183" s="179"/>
      <c r="CZ183" s="180"/>
      <c r="DA183" s="184">
        <f>IF(DC$267=Equivalencies!$AE$23,'Site 10'!$F181,HLOOKUP(CONCATENATE(CY$2,DA$1),$B$3:$UUU$272,ROW($M183)-2,FALSE))</f>
        <v>0</v>
      </c>
      <c r="DB183" s="185" t="e">
        <f>IF($S$264=Equivalencies!$AE$23,#REF!,HLOOKUP(CONCATENATE($O$2,DB$1),$B$3:$UUU$272,ROW(CX183)-2,FALSE))</f>
        <v>#REF!</v>
      </c>
      <c r="DC183" s="184">
        <f>IF(DC$267=Equivalencies!$AE$23,'Site 10'!$H181,HLOOKUP(CONCATENATE(CY$2,DC$1),$B$3:$UUU$272,ROW($O183)-2,FALSE))</f>
        <v>0</v>
      </c>
      <c r="DD183" s="185" t="e">
        <f>IF($S$264=Equivalencies!$AE$23,#REF!,HLOOKUP(CONCATENATE($O$2,DD$1),$B$3:$UUU$272,ROW(CZ183)-2,FALSE))</f>
        <v>#REF!</v>
      </c>
      <c r="DE183" s="184">
        <f>IF(DC$267=Equivalencies!$AE$23,'Site 10'!$J181,HLOOKUP(CONCATENATE(CY$2,DE$1),$B$3:$UUU$272,ROW($Q183)-2,FALSE))</f>
        <v>0</v>
      </c>
      <c r="DF183" s="185" t="e">
        <f>IF($S$264=Equivalencies!$AE$23,#REF!,HLOOKUP(CONCATENATE($O$2,DF$1),$B$3:$UUU$272,ROW(DB183)-2,FALSE))</f>
        <v>#REF!</v>
      </c>
      <c r="DG183" s="72"/>
      <c r="DH183" s="73" t="str">
        <f>CONCATENATE(DH$3,DI183)</f>
        <v>11Property (Rent/ Utilities, etc.)</v>
      </c>
      <c r="DI183" s="178" t="str">
        <f>$C$183</f>
        <v>Property (Rent/ Utilities, etc.)</v>
      </c>
      <c r="DJ183" s="179"/>
      <c r="DK183" s="180"/>
      <c r="DL183" s="184">
        <f>IF(DN$267=Equivalencies!$AE$23,'Site 11'!$F181,HLOOKUP(CONCATENATE(DJ$2,DL$1),$B$3:$UUU$272,ROW($M183)-2,FALSE))</f>
        <v>0</v>
      </c>
      <c r="DM183" s="185" t="e">
        <f>IF($S$264=Equivalencies!$AE$23,#REF!,HLOOKUP(CONCATENATE($O$2,DM$1),$B$3:$UUU$272,ROW(DI183)-2,FALSE))</f>
        <v>#REF!</v>
      </c>
      <c r="DN183" s="184">
        <f>IF(DN$267=Equivalencies!$AE$23,'Site 11'!$H181,HLOOKUP(CONCATENATE(DJ$2,DN$1),$B$3:$UUU$272,ROW($O183)-2,FALSE))</f>
        <v>0</v>
      </c>
      <c r="DO183" s="185" t="e">
        <f>IF($S$264=Equivalencies!$AE$23,#REF!,HLOOKUP(CONCATENATE($O$2,DO$1),$B$3:$UUU$272,ROW(DK183)-2,FALSE))</f>
        <v>#REF!</v>
      </c>
      <c r="DP183" s="184">
        <f>IF(DN$267=Equivalencies!$AE$23,'Site 11'!$J181,HLOOKUP(CONCATENATE(DJ$2,DP$1),$B$3:$UUU$272,ROW($Q183)-2,FALSE))</f>
        <v>0</v>
      </c>
      <c r="DQ183" s="185" t="e">
        <f>IF($S$264=Equivalencies!$AE$23,#REF!,HLOOKUP(CONCATENATE($O$2,DQ$1),$B$3:$UUU$272,ROW(DM183)-2,FALSE))</f>
        <v>#REF!</v>
      </c>
      <c r="DR183" s="72"/>
      <c r="DS183" s="73" t="str">
        <f>CONCATENATE(DS$3,DT183)</f>
        <v>12Property (Rent/ Utilities, etc.)</v>
      </c>
      <c r="DT183" s="178" t="str">
        <f>$C$183</f>
        <v>Property (Rent/ Utilities, etc.)</v>
      </c>
      <c r="DU183" s="179"/>
      <c r="DV183" s="180"/>
      <c r="DW183" s="184">
        <f>IF(DY$267=Equivalencies!$AE$23,'Site 12'!$F181,HLOOKUP(CONCATENATE(DU$2,DW$1),$B$3:$UUU$272,ROW($M183)-2,FALSE))</f>
        <v>0</v>
      </c>
      <c r="DX183" s="185" t="e">
        <f>IF($S$264=Equivalencies!$AE$23,#REF!,HLOOKUP(CONCATENATE($O$2,DX$1),$B$3:$UUU$272,ROW(DT183)-2,FALSE))</f>
        <v>#REF!</v>
      </c>
      <c r="DY183" s="184">
        <f>IF(DY$267=Equivalencies!$AE$23,'Site 12'!$H181,HLOOKUP(CONCATENATE(DU$2,DY$1),$B$3:$UUU$272,ROW($O183)-2,FALSE))</f>
        <v>0</v>
      </c>
      <c r="DZ183" s="185" t="e">
        <f>IF($S$264=Equivalencies!$AE$23,#REF!,HLOOKUP(CONCATENATE($O$2,DZ$1),$B$3:$UUU$272,ROW(DV183)-2,FALSE))</f>
        <v>#REF!</v>
      </c>
      <c r="EA183" s="184">
        <f>IF(DY$267=Equivalencies!$AE$23,'Site 12'!$J181,HLOOKUP(CONCATENATE(DU$2,EA$1),$B$3:$UUU$272,ROW($Q183)-2,FALSE))</f>
        <v>0</v>
      </c>
      <c r="EB183" s="185" t="e">
        <f>IF($S$264=Equivalencies!$AE$23,#REF!,HLOOKUP(CONCATENATE($O$2,EB$1),$B$3:$UUU$272,ROW(DX183)-2,FALSE))</f>
        <v>#REF!</v>
      </c>
      <c r="EC183" s="72"/>
      <c r="ED183" s="73" t="str">
        <f>CONCATENATE(ED$3,EE183)</f>
        <v>13Property (Rent/ Utilities, etc.)</v>
      </c>
      <c r="EE183" s="178" t="str">
        <f>$C$183</f>
        <v>Property (Rent/ Utilities, etc.)</v>
      </c>
      <c r="EF183" s="179"/>
      <c r="EG183" s="180"/>
      <c r="EH183" s="184">
        <f>IF(EJ$267=Equivalencies!$AE$23,'Site 13'!$F181,HLOOKUP(CONCATENATE(EF$2,EH$1),$B$3:$UUU$272,ROW($M183)-2,FALSE))</f>
        <v>0</v>
      </c>
      <c r="EI183" s="185" t="e">
        <f>IF($S$264=Equivalencies!$AE$23,#REF!,HLOOKUP(CONCATENATE($O$2,EI$1),$B$3:$UUU$272,ROW(EE183)-2,FALSE))</f>
        <v>#REF!</v>
      </c>
      <c r="EJ183" s="184">
        <f>IF(EJ$267=Equivalencies!$AE$23,'Site 13'!$H181,HLOOKUP(CONCATENATE(EF$2,EJ$1),$B$3:$UUU$272,ROW($O183)-2,FALSE))</f>
        <v>0</v>
      </c>
      <c r="EK183" s="185" t="e">
        <f>IF($S$264=Equivalencies!$AE$23,#REF!,HLOOKUP(CONCATENATE($O$2,EK$1),$B$3:$UUU$272,ROW(EG183)-2,FALSE))</f>
        <v>#REF!</v>
      </c>
      <c r="EL183" s="184">
        <f>IF(EJ$267=Equivalencies!$AE$23,'Site 13'!$J181,HLOOKUP(CONCATENATE(EF$2,EL$1),$B$3:$UUU$272,ROW($Q183)-2,FALSE))</f>
        <v>0</v>
      </c>
      <c r="EM183" s="185" t="e">
        <f>IF($S$264=Equivalencies!$AE$23,#REF!,HLOOKUP(CONCATENATE($O$2,EM$1),$B$3:$UUU$272,ROW(EI183)-2,FALSE))</f>
        <v>#REF!</v>
      </c>
      <c r="EN183" s="72"/>
      <c r="EO183" s="73" t="str">
        <f>CONCATENATE(EO$3,EP183)</f>
        <v>14Property (Rent/ Utilities, etc.)</v>
      </c>
      <c r="EP183" s="178" t="str">
        <f>$C$183</f>
        <v>Property (Rent/ Utilities, etc.)</v>
      </c>
      <c r="EQ183" s="179"/>
      <c r="ER183" s="180"/>
      <c r="ES183" s="184">
        <f>IF(EU$267=Equivalencies!$AE$23,'Site 14'!$F181,HLOOKUP(CONCATENATE(EQ$2,ES$1),$B$3:$UUU$272,ROW($M183)-2,FALSE))</f>
        <v>0</v>
      </c>
      <c r="ET183" s="185" t="e">
        <f>IF($S$264=Equivalencies!$AE$23,#REF!,HLOOKUP(CONCATENATE($O$2,ET$1),$B$3:$UUU$272,ROW(EP183)-2,FALSE))</f>
        <v>#REF!</v>
      </c>
      <c r="EU183" s="184">
        <f>IF(EU$267=Equivalencies!$AE$23,'Site 14'!$H181,HLOOKUP(CONCATENATE(EQ$2,EU$1),$B$3:$UUU$272,ROW($O183)-2,FALSE))</f>
        <v>0</v>
      </c>
      <c r="EV183" s="185" t="e">
        <f>IF($S$264=Equivalencies!$AE$23,#REF!,HLOOKUP(CONCATENATE($O$2,EV$1),$B$3:$UUU$272,ROW(ER183)-2,FALSE))</f>
        <v>#REF!</v>
      </c>
      <c r="EW183" s="184">
        <f>IF(EU$267=Equivalencies!$AE$23,'Site 14'!$J181,HLOOKUP(CONCATENATE(EQ$2,EW$1),$B$3:$UUU$272,ROW($Q183)-2,FALSE))</f>
        <v>0</v>
      </c>
      <c r="EX183" s="185" t="e">
        <f>IF($S$264=Equivalencies!$AE$23,#REF!,HLOOKUP(CONCATENATE($O$2,EX$1),$B$3:$UUU$272,ROW(ET183)-2,FALSE))</f>
        <v>#REF!</v>
      </c>
      <c r="EY183" s="72"/>
      <c r="EZ183" s="73" t="str">
        <f>CONCATENATE(EZ$3,FA183)</f>
        <v>15Property (Rent/ Utilities, etc.)</v>
      </c>
      <c r="FA183" s="178" t="str">
        <f>$C$183</f>
        <v>Property (Rent/ Utilities, etc.)</v>
      </c>
      <c r="FB183" s="179"/>
      <c r="FC183" s="180"/>
      <c r="FD183" s="184">
        <f>IF(FF$267=Equivalencies!$AE$23,'Site 15'!$F181,HLOOKUP(CONCATENATE(FB$2,FD$1),$B$3:$UUU$272,ROW($M183)-2,FALSE))</f>
        <v>0</v>
      </c>
      <c r="FE183" s="185" t="e">
        <f>IF($S$264=Equivalencies!$AE$23,#REF!,HLOOKUP(CONCATENATE($O$2,FE$1),$B$3:$UUU$272,ROW(FA183)-2,FALSE))</f>
        <v>#REF!</v>
      </c>
      <c r="FF183" s="184">
        <f>IF(FF$267=Equivalencies!$AE$23,'Site 15'!$H181,HLOOKUP(CONCATENATE(FB$2,FF$1),$B$3:$UUU$272,ROW($O183)-2,FALSE))</f>
        <v>0</v>
      </c>
      <c r="FG183" s="185" t="e">
        <f>IF($S$264=Equivalencies!$AE$23,#REF!,HLOOKUP(CONCATENATE($O$2,FG$1),$B$3:$UUU$272,ROW(FC183)-2,FALSE))</f>
        <v>#REF!</v>
      </c>
      <c r="FH183" s="184">
        <f>IF(FF$267=Equivalencies!$AE$23,'Site 15'!$J181,HLOOKUP(CONCATENATE(FB$2,FH$1),$B$3:$UUU$272,ROW($Q183)-2,FALSE))</f>
        <v>0</v>
      </c>
      <c r="FI183" s="185" t="e">
        <f>IF($S$264=Equivalencies!$AE$23,#REF!,HLOOKUP(CONCATENATE($O$2,FI$1),$B$3:$UUU$272,ROW(FE183)-2,FALSE))</f>
        <v>#REF!</v>
      </c>
      <c r="FJ183" s="72"/>
      <c r="FK183" s="73" t="str">
        <f>CONCATENATE(FK$3,FL183)</f>
        <v>16Property (Rent/ Utilities, etc.)</v>
      </c>
      <c r="FL183" s="178" t="str">
        <f>$C$183</f>
        <v>Property (Rent/ Utilities, etc.)</v>
      </c>
      <c r="FM183" s="179"/>
      <c r="FN183" s="180"/>
      <c r="FO183" s="184">
        <f>IF(FQ$267=Equivalencies!$AE$23,'Site 16'!$F181,HLOOKUP(CONCATENATE(FM$2,FO$1),$B$3:$UUU$272,ROW($M183)-2,FALSE))</f>
        <v>0</v>
      </c>
      <c r="FP183" s="185" t="e">
        <f>IF($S$264=Equivalencies!$AE$23,#REF!,HLOOKUP(CONCATENATE($O$2,FP$1),$B$3:$UUU$272,ROW(FL183)-2,FALSE))</f>
        <v>#REF!</v>
      </c>
      <c r="FQ183" s="184">
        <f>IF(FQ$267=Equivalencies!$AE$23,'Site 16'!$H181,HLOOKUP(CONCATENATE(FM$2,FQ$1),$B$3:$UUU$272,ROW($O183)-2,FALSE))</f>
        <v>0</v>
      </c>
      <c r="FR183" s="185" t="e">
        <f>IF($S$264=Equivalencies!$AE$23,#REF!,HLOOKUP(CONCATENATE($O$2,FR$1),$B$3:$UUU$272,ROW(FN183)-2,FALSE))</f>
        <v>#REF!</v>
      </c>
      <c r="FS183" s="184">
        <f>IF(FQ$267=Equivalencies!$AE$23,'Site 16'!$J181,HLOOKUP(CONCATENATE(FM$2,FS$1),$B$3:$UUU$272,ROW($Q183)-2,FALSE))</f>
        <v>0</v>
      </c>
      <c r="FT183" s="185" t="e">
        <f>IF($S$264=Equivalencies!$AE$23,#REF!,HLOOKUP(CONCATENATE($O$2,FT$1),$B$3:$UUU$272,ROW(FP183)-2,FALSE))</f>
        <v>#REF!</v>
      </c>
      <c r="FU183" s="72"/>
      <c r="FV183" s="73" t="str">
        <f>CONCATENATE(FV$3,FW183)</f>
        <v>17Property (Rent/ Utilities, etc.)</v>
      </c>
      <c r="FW183" s="178" t="str">
        <f>$C$183</f>
        <v>Property (Rent/ Utilities, etc.)</v>
      </c>
      <c r="FX183" s="179"/>
      <c r="FY183" s="180"/>
      <c r="FZ183" s="184">
        <f>IF(GB$267=Equivalencies!$AE$23,'Site 17'!$F181,HLOOKUP(CONCATENATE(FX$2,FZ$1),$B$3:$UUU$272,ROW($M183)-2,FALSE))</f>
        <v>0</v>
      </c>
      <c r="GA183" s="185" t="e">
        <f>IF($S$264=Equivalencies!$AE$23,#REF!,HLOOKUP(CONCATENATE($O$2,GA$1),$B$3:$UUU$272,ROW(FW183)-2,FALSE))</f>
        <v>#REF!</v>
      </c>
      <c r="GB183" s="184">
        <f>IF(GB$267=Equivalencies!$AE$23,'Site 17'!$H181,HLOOKUP(CONCATENATE(FX$2,GB$1),$B$3:$UUU$272,ROW($O183)-2,FALSE))</f>
        <v>0</v>
      </c>
      <c r="GC183" s="185" t="e">
        <f>IF($S$264=Equivalencies!$AE$23,#REF!,HLOOKUP(CONCATENATE($O$2,GC$1),$B$3:$UUU$272,ROW(FY183)-2,FALSE))</f>
        <v>#REF!</v>
      </c>
      <c r="GD183" s="184">
        <f>IF(GB$267=Equivalencies!$AE$23,'Site 17'!$J181,HLOOKUP(CONCATENATE(FX$2,GD$1),$B$3:$UUU$272,ROW($Q183)-2,FALSE))</f>
        <v>0</v>
      </c>
      <c r="GE183" s="185" t="e">
        <f>IF($S$264=Equivalencies!$AE$23,#REF!,HLOOKUP(CONCATENATE($O$2,GE$1),$B$3:$UUU$272,ROW(GA183)-2,FALSE))</f>
        <v>#REF!</v>
      </c>
      <c r="GF183" s="72"/>
      <c r="GG183" s="73" t="str">
        <f>CONCATENATE(GG$3,GH183)</f>
        <v>18Property (Rent/ Utilities, etc.)</v>
      </c>
      <c r="GH183" s="178" t="str">
        <f>$C$183</f>
        <v>Property (Rent/ Utilities, etc.)</v>
      </c>
      <c r="GI183" s="179"/>
      <c r="GJ183" s="180"/>
      <c r="GK183" s="184">
        <f>IF(GM$267=Equivalencies!$AE$23,'Site 18'!$F181,HLOOKUP(CONCATENATE(GI$2,GK$1),$B$3:$UUU$272,ROW($M183)-2,FALSE))</f>
        <v>0</v>
      </c>
      <c r="GL183" s="185" t="e">
        <f>IF($S$264=Equivalencies!$AE$23,#REF!,HLOOKUP(CONCATENATE($O$2,GL$1),$B$3:$UUU$272,ROW(GH183)-2,FALSE))</f>
        <v>#REF!</v>
      </c>
      <c r="GM183" s="184">
        <f>IF(GM$267=Equivalencies!$AE$23,'Site 18'!$H181,HLOOKUP(CONCATENATE(GI$2,GM$1),$B$3:$UUU$272,ROW($O183)-2,FALSE))</f>
        <v>0</v>
      </c>
      <c r="GN183" s="185" t="e">
        <f>IF($S$264=Equivalencies!$AE$23,#REF!,HLOOKUP(CONCATENATE($O$2,GN$1),$B$3:$UUU$272,ROW(GJ183)-2,FALSE))</f>
        <v>#REF!</v>
      </c>
      <c r="GO183" s="184">
        <f>IF(GM$267=Equivalencies!$AE$23,'Site 18'!$J181,HLOOKUP(CONCATENATE(GI$2,GO$1),$B$3:$UUU$272,ROW($Q183)-2,FALSE))</f>
        <v>0</v>
      </c>
      <c r="GP183" s="185" t="e">
        <f>IF($S$264=Equivalencies!$AE$23,#REF!,HLOOKUP(CONCATENATE($O$2,GP$1),$B$3:$UUU$272,ROW(GL183)-2,FALSE))</f>
        <v>#REF!</v>
      </c>
      <c r="GQ183" s="72"/>
      <c r="GR183" s="73" t="str">
        <f>CONCATENATE(GR$3,GS183)</f>
        <v>19Property (Rent/ Utilities, etc.)</v>
      </c>
      <c r="GS183" s="178" t="str">
        <f>$C$183</f>
        <v>Property (Rent/ Utilities, etc.)</v>
      </c>
      <c r="GT183" s="179"/>
      <c r="GU183" s="180"/>
      <c r="GV183" s="184">
        <f>IF(GX$267=Equivalencies!$AE$23,'Site 19'!$F181,HLOOKUP(CONCATENATE(GT$2,GV$1),$B$3:$UUU$272,ROW($M183)-2,FALSE))</f>
        <v>0</v>
      </c>
      <c r="GW183" s="185" t="e">
        <f>IF($S$264=Equivalencies!$AE$23,#REF!,HLOOKUP(CONCATENATE($O$2,GW$1),$B$3:$UUU$272,ROW(GS183)-2,FALSE))</f>
        <v>#REF!</v>
      </c>
      <c r="GX183" s="184">
        <f>IF(GX$267=Equivalencies!$AE$23,'Site 19'!$H181,HLOOKUP(CONCATENATE(GT$2,GX$1),$B$3:$UUU$272,ROW($O183)-2,FALSE))</f>
        <v>0</v>
      </c>
      <c r="GY183" s="185" t="e">
        <f>IF($S$264=Equivalencies!$AE$23,#REF!,HLOOKUP(CONCATENATE($O$2,GY$1),$B$3:$UUU$272,ROW(GU183)-2,FALSE))</f>
        <v>#REF!</v>
      </c>
      <c r="GZ183" s="184">
        <f>IF(GX$267=Equivalencies!$AE$23,'Site 19'!$J181,HLOOKUP(CONCATENATE(GT$2,GZ$1),$B$3:$UUU$272,ROW($Q183)-2,FALSE))</f>
        <v>0</v>
      </c>
      <c r="HA183" s="185" t="e">
        <f>IF($S$264=Equivalencies!$AE$23,#REF!,HLOOKUP(CONCATENATE($O$2,HA$1),$B$3:$UUU$272,ROW(GW183)-2,FALSE))</f>
        <v>#REF!</v>
      </c>
      <c r="HB183" s="72"/>
      <c r="HC183" s="73" t="str">
        <f>CONCATENATE(HC$3,HD183)</f>
        <v>20Property (Rent/ Utilities, etc.)</v>
      </c>
      <c r="HD183" s="178" t="str">
        <f>$C$183</f>
        <v>Property (Rent/ Utilities, etc.)</v>
      </c>
      <c r="HE183" s="179"/>
      <c r="HF183" s="180"/>
      <c r="HG183" s="184">
        <f>IF(HI$267=Equivalencies!$AE$23,'Site 20'!$F181,HLOOKUP(CONCATENATE(HE$2,HG$1),$B$3:$UUU$272,ROW($M183)-2,FALSE))</f>
        <v>0</v>
      </c>
      <c r="HH183" s="185" t="e">
        <f>IF($S$264=Equivalencies!$AE$23,#REF!,HLOOKUP(CONCATENATE($O$2,HH$1),$B$3:$UUU$272,ROW(HD183)-2,FALSE))</f>
        <v>#REF!</v>
      </c>
      <c r="HI183" s="184">
        <f>IF(HI$267=Equivalencies!$AE$23,'Site 20'!$H181,HLOOKUP(CONCATENATE(HE$2,HI$1),$B$3:$UUU$272,ROW($O183)-2,FALSE))</f>
        <v>0</v>
      </c>
      <c r="HJ183" s="185" t="e">
        <f>IF($S$264=Equivalencies!$AE$23,#REF!,HLOOKUP(CONCATENATE($O$2,HJ$1),$B$3:$UUU$272,ROW(HF183)-2,FALSE))</f>
        <v>#REF!</v>
      </c>
      <c r="HK183" s="184">
        <f>IF(HI$267=Equivalencies!$AE$23,'Site 20'!$J181,HLOOKUP(CONCATENATE(HE$2,HK$1),$B$3:$UUU$272,ROW($Q183)-2,FALSE))</f>
        <v>0</v>
      </c>
      <c r="HL183" s="185" t="e">
        <f>IF($S$264=Equivalencies!$AE$23,#REF!,HLOOKUP(CONCATENATE($O$2,HL$1),$B$3:$UUU$272,ROW(HH183)-2,FALSE))</f>
        <v>#REF!</v>
      </c>
      <c r="HM183" s="72"/>
      <c r="HN183" s="73" t="str">
        <f>CONCATENATE(HN$3,HO183)</f>
        <v>21Property (Rent/ Utilities, etc.)</v>
      </c>
      <c r="HO183" s="178" t="str">
        <f>$C$183</f>
        <v>Property (Rent/ Utilities, etc.)</v>
      </c>
      <c r="HP183" s="179"/>
      <c r="HQ183" s="180"/>
      <c r="HR183" s="184">
        <f>IF(HT$267=Equivalencies!$AE$23,'Site 21'!$F181,HLOOKUP(CONCATENATE(HP$2,HR$1),$B$3:$UUU$272,ROW($M183)-2,FALSE))</f>
        <v>0</v>
      </c>
      <c r="HS183" s="185" t="e">
        <f>IF($S$264=Equivalencies!$AE$23,#REF!,HLOOKUP(CONCATENATE($O$2,HS$1),$B$3:$UUU$272,ROW(HO183)-2,FALSE))</f>
        <v>#REF!</v>
      </c>
      <c r="HT183" s="184">
        <f>IF(HT$267=Equivalencies!$AE$23,'Site 21'!$H181,HLOOKUP(CONCATENATE(HP$2,HT$1),$B$3:$UUU$272,ROW($O183)-2,FALSE))</f>
        <v>0</v>
      </c>
      <c r="HU183" s="185" t="e">
        <f>IF($S$264=Equivalencies!$AE$23,#REF!,HLOOKUP(CONCATENATE($O$2,HU$1),$B$3:$UUU$272,ROW(HQ183)-2,FALSE))</f>
        <v>#REF!</v>
      </c>
      <c r="HV183" s="184">
        <f>IF(HT$267=Equivalencies!$AE$23,'Site 21'!$J181,HLOOKUP(CONCATENATE(HP$2,HV$1),$B$3:$UUU$272,ROW($Q183)-2,FALSE))</f>
        <v>0</v>
      </c>
      <c r="HW183" s="185" t="e">
        <f>IF($S$264=Equivalencies!$AE$23,#REF!,HLOOKUP(CONCATENATE($O$2,HW$1),$B$3:$UUU$272,ROW(HS183)-2,FALSE))</f>
        <v>#REF!</v>
      </c>
      <c r="HX183" s="72"/>
      <c r="HY183" s="73" t="str">
        <f>CONCATENATE(HY$3,HZ183)</f>
        <v>22Property (Rent/ Utilities, etc.)</v>
      </c>
      <c r="HZ183" s="178" t="str">
        <f>$C$183</f>
        <v>Property (Rent/ Utilities, etc.)</v>
      </c>
      <c r="IA183" s="179"/>
      <c r="IB183" s="180"/>
      <c r="IC183" s="184">
        <f>IF(IE$267=Equivalencies!$AE$23,'Site 22'!$F181,HLOOKUP(CONCATENATE(IA$2,IC$1),$B$3:$UUU$272,ROW($M183)-2,FALSE))</f>
        <v>0</v>
      </c>
      <c r="ID183" s="185" t="e">
        <f>IF($S$264=Equivalencies!$AE$23,#REF!,HLOOKUP(CONCATENATE($O$2,ID$1),$B$3:$UUU$272,ROW(HZ183)-2,FALSE))</f>
        <v>#REF!</v>
      </c>
      <c r="IE183" s="184">
        <f>IF(IE$267=Equivalencies!$AE$23,'Site 22'!$H181,HLOOKUP(CONCATENATE(IA$2,IE$1),$B$3:$UUU$272,ROW($O183)-2,FALSE))</f>
        <v>0</v>
      </c>
      <c r="IF183" s="185" t="e">
        <f>IF($S$264=Equivalencies!$AE$23,#REF!,HLOOKUP(CONCATENATE($O$2,IF$1),$B$3:$UUU$272,ROW(IB183)-2,FALSE))</f>
        <v>#REF!</v>
      </c>
      <c r="IG183" s="184">
        <f>IF(IE$267=Equivalencies!$AE$23,'Site 22'!$J181,HLOOKUP(CONCATENATE(IA$2,IG$1),$B$3:$UUU$272,ROW($Q183)-2,FALSE))</f>
        <v>0</v>
      </c>
      <c r="IH183" s="185" t="e">
        <f>IF($S$264=Equivalencies!$AE$23,#REF!,HLOOKUP(CONCATENATE($O$2,IH$1),$B$3:$UUU$272,ROW(ID183)-2,FALSE))</f>
        <v>#REF!</v>
      </c>
      <c r="II183" s="72"/>
      <c r="IJ183" s="73" t="str">
        <f>CONCATENATE(IJ$3,IK183)</f>
        <v>23Property (Rent/ Utilities, etc.)</v>
      </c>
      <c r="IK183" s="178" t="str">
        <f>$C$183</f>
        <v>Property (Rent/ Utilities, etc.)</v>
      </c>
      <c r="IL183" s="179"/>
      <c r="IM183" s="180"/>
      <c r="IN183" s="184">
        <f>IF(IP$267=Equivalencies!$AE$23,'Site 23'!$F181,HLOOKUP(CONCATENATE(IL$2,IN$1),$B$3:$UUU$272,ROW($M183)-2,FALSE))</f>
        <v>0</v>
      </c>
      <c r="IO183" s="185" t="e">
        <f>IF($S$264=Equivalencies!$AE$23,#REF!,HLOOKUP(CONCATENATE($O$2,IO$1),$B$3:$UUU$272,ROW(IK183)-2,FALSE))</f>
        <v>#REF!</v>
      </c>
      <c r="IP183" s="184">
        <f>IF(IP$267=Equivalencies!$AE$23,'Site 23'!$H181,HLOOKUP(CONCATENATE(IL$2,IP$1),$B$3:$UUU$272,ROW($O183)-2,FALSE))</f>
        <v>0</v>
      </c>
      <c r="IQ183" s="185" t="e">
        <f>IF($S$264=Equivalencies!$AE$23,#REF!,HLOOKUP(CONCATENATE($O$2,IQ$1),$B$3:$UUU$272,ROW(IM183)-2,FALSE))</f>
        <v>#REF!</v>
      </c>
      <c r="IR183" s="184">
        <f>IF(IP$267=Equivalencies!$AE$23,'Site 23'!$J181,HLOOKUP(CONCATENATE(IL$2,IR$1),$B$3:$UUU$272,ROW($Q183)-2,FALSE))</f>
        <v>0</v>
      </c>
      <c r="IS183" s="185" t="e">
        <f>IF($S$264=Equivalencies!$AE$23,#REF!,HLOOKUP(CONCATENATE($O$2,IS$1),$B$3:$UUU$272,ROW(IO183)-2,FALSE))</f>
        <v>#REF!</v>
      </c>
      <c r="IT183" s="72"/>
      <c r="IU183" s="73" t="str">
        <f>CONCATENATE(IU$3,IV183)</f>
        <v>24Property (Rent/ Utilities, etc.)</v>
      </c>
      <c r="IV183" s="178" t="str">
        <f>$C$183</f>
        <v>Property (Rent/ Utilities, etc.)</v>
      </c>
      <c r="IW183" s="179"/>
      <c r="IX183" s="180"/>
      <c r="IY183" s="184">
        <f>IF(JA$267=Equivalencies!$AE$23,'Site 24'!$F181,HLOOKUP(CONCATENATE(IW$2,IY$1),$B$3:$UUU$272,ROW($M183)-2,FALSE))</f>
        <v>0</v>
      </c>
      <c r="IZ183" s="185" t="e">
        <f>IF($S$264=Equivalencies!$AE$23,#REF!,HLOOKUP(CONCATENATE($O$2,IZ$1),$B$3:$UUU$272,ROW(IV183)-2,FALSE))</f>
        <v>#REF!</v>
      </c>
      <c r="JA183" s="184">
        <f>IF(JA$267=Equivalencies!$AE$23,'Site 24'!$H181,HLOOKUP(CONCATENATE(IW$2,JA$1),$B$3:$UUU$272,ROW($O183)-2,FALSE))</f>
        <v>0</v>
      </c>
      <c r="JB183" s="185" t="e">
        <f>IF($S$264=Equivalencies!$AE$23,#REF!,HLOOKUP(CONCATENATE($O$2,JB$1),$B$3:$UUU$272,ROW(IX183)-2,FALSE))</f>
        <v>#REF!</v>
      </c>
      <c r="JC183" s="184">
        <f>IF(JA$267=Equivalencies!$AE$23,'Site 24'!$J181,HLOOKUP(CONCATENATE(IW$2,JC$1),$B$3:$UUU$272,ROW($Q183)-2,FALSE))</f>
        <v>0</v>
      </c>
      <c r="JD183" s="185" t="e">
        <f>IF($S$264=Equivalencies!$AE$23,#REF!,HLOOKUP(CONCATENATE($O$2,JD$1),$B$3:$UUU$272,ROW(IZ183)-2,FALSE))</f>
        <v>#REF!</v>
      </c>
      <c r="JE183" s="72"/>
      <c r="JF183" s="73" t="str">
        <f>CONCATENATE(JF$3,JG183)</f>
        <v>25Property (Rent/ Utilities, etc.)</v>
      </c>
      <c r="JG183" s="178" t="str">
        <f>$C$183</f>
        <v>Property (Rent/ Utilities, etc.)</v>
      </c>
      <c r="JH183" s="179"/>
      <c r="JI183" s="180"/>
      <c r="JJ183" s="184">
        <f>IF(JL$267=Equivalencies!$AE$23,'Site 25'!$F181,HLOOKUP(CONCATENATE(JH$2,JJ$1),$B$3:$UUU$272,ROW($M183)-2,FALSE))</f>
        <v>0</v>
      </c>
      <c r="JK183" s="185" t="e">
        <f>IF($S$264=Equivalencies!$AE$23,#REF!,HLOOKUP(CONCATENATE($O$2,JK$1),$B$3:$UUU$272,ROW(JG183)-2,FALSE))</f>
        <v>#REF!</v>
      </c>
      <c r="JL183" s="184">
        <f>IF(JL$267=Equivalencies!$AE$23,'Site 25'!$H181,HLOOKUP(CONCATENATE(JH$2,JL$1),$B$3:$UUU$272,ROW($O183)-2,FALSE))</f>
        <v>0</v>
      </c>
      <c r="JM183" s="185" t="e">
        <f>IF($S$264=Equivalencies!$AE$23,#REF!,HLOOKUP(CONCATENATE($O$2,JM$1),$B$3:$UUU$272,ROW(JI183)-2,FALSE))</f>
        <v>#REF!</v>
      </c>
      <c r="JN183" s="184">
        <f>IF(JL$267=Equivalencies!$AE$23,'Site 25'!$J181,HLOOKUP(CONCATENATE(JH$2,JN$1),$B$3:$UUU$272,ROW($Q183)-2,FALSE))</f>
        <v>0</v>
      </c>
      <c r="JO183" s="185" t="e">
        <f>IF($S$264=Equivalencies!$AE$23,#REF!,HLOOKUP(CONCATENATE($O$2,JO$1),$B$3:$UUU$272,ROW(JK183)-2,FALSE))</f>
        <v>#REF!</v>
      </c>
      <c r="JP183" s="72"/>
      <c r="JQ183" s="73" t="str">
        <f>CONCATENATE(JQ$3,JR183)</f>
        <v>26Property (Rent/ Utilities, etc.)</v>
      </c>
      <c r="JR183" s="178" t="str">
        <f>$C$183</f>
        <v>Property (Rent/ Utilities, etc.)</v>
      </c>
      <c r="JS183" s="179"/>
      <c r="JT183" s="180"/>
      <c r="JU183" s="184">
        <f>IF(JW$267=Equivalencies!$AE$23,'Site 26'!$F181,HLOOKUP(CONCATENATE(JS$2,JU$1),$B$3:$UUU$272,ROW($M183)-2,FALSE))</f>
        <v>0</v>
      </c>
      <c r="JV183" s="185" t="e">
        <f>IF($S$264=Equivalencies!$AE$23,#REF!,HLOOKUP(CONCATENATE($O$2,JV$1),$B$3:$UUU$272,ROW(JR183)-2,FALSE))</f>
        <v>#REF!</v>
      </c>
      <c r="JW183" s="184">
        <f>IF(JW$267=Equivalencies!$AE$23,'Site 26'!$H181,HLOOKUP(CONCATENATE(JS$2,JW$1),$B$3:$UUU$272,ROW($O183)-2,FALSE))</f>
        <v>0</v>
      </c>
      <c r="JX183" s="185" t="e">
        <f>IF($S$264=Equivalencies!$AE$23,#REF!,HLOOKUP(CONCATENATE($O$2,JX$1),$B$3:$UUU$272,ROW(JT183)-2,FALSE))</f>
        <v>#REF!</v>
      </c>
      <c r="JY183" s="184">
        <f>IF(JW$267=Equivalencies!$AE$23,'Site 26'!$J181,HLOOKUP(CONCATENATE(JS$2,JY$1),$B$3:$UUU$272,ROW($Q183)-2,FALSE))</f>
        <v>0</v>
      </c>
      <c r="JZ183" s="185" t="e">
        <f>IF($S$264=Equivalencies!$AE$23,#REF!,HLOOKUP(CONCATENATE($O$2,JZ$1),$B$3:$UUU$272,ROW(JV183)-2,FALSE))</f>
        <v>#REF!</v>
      </c>
      <c r="KA183" s="72"/>
      <c r="KB183" s="73" t="str">
        <f>CONCATENATE(KB$3,KC183)</f>
        <v>27Property (Rent/ Utilities, etc.)</v>
      </c>
      <c r="KC183" s="178" t="str">
        <f>$C$183</f>
        <v>Property (Rent/ Utilities, etc.)</v>
      </c>
      <c r="KD183" s="179"/>
      <c r="KE183" s="180"/>
      <c r="KF183" s="184">
        <f>IF(KH$267=Equivalencies!$AE$23,'Site 27'!$F181,HLOOKUP(CONCATENATE(KD$2,KF$1),$B$3:$UUU$272,ROW($M183)-2,FALSE))</f>
        <v>0</v>
      </c>
      <c r="KG183" s="185" t="e">
        <f>IF($S$264=Equivalencies!$AE$23,#REF!,HLOOKUP(CONCATENATE($O$2,KG$1),$B$3:$UUU$272,ROW(KC183)-2,FALSE))</f>
        <v>#REF!</v>
      </c>
      <c r="KH183" s="184">
        <f>IF(KH$267=Equivalencies!$AE$23,'Site 27'!$H181,HLOOKUP(CONCATENATE(KD$2,KH$1),$B$3:$UUU$272,ROW($O183)-2,FALSE))</f>
        <v>0</v>
      </c>
      <c r="KI183" s="185" t="e">
        <f>IF($S$264=Equivalencies!$AE$23,#REF!,HLOOKUP(CONCATENATE($O$2,KI$1),$B$3:$UUU$272,ROW(KE183)-2,FALSE))</f>
        <v>#REF!</v>
      </c>
      <c r="KJ183" s="184">
        <f>IF(KH$267=Equivalencies!$AE$23,'Site 27'!$J181,HLOOKUP(CONCATENATE(KD$2,KJ$1),$B$3:$UUU$272,ROW($Q183)-2,FALSE))</f>
        <v>0</v>
      </c>
      <c r="KK183" s="185" t="e">
        <f>IF($S$264=Equivalencies!$AE$23,#REF!,HLOOKUP(CONCATENATE($O$2,KK$1),$B$3:$UUU$272,ROW(KG183)-2,FALSE))</f>
        <v>#REF!</v>
      </c>
      <c r="KL183" s="72"/>
      <c r="KM183" s="73" t="str">
        <f>CONCATENATE(KM$3,KN183)</f>
        <v>28Property (Rent/ Utilities, etc.)</v>
      </c>
      <c r="KN183" s="178" t="str">
        <f>$C$183</f>
        <v>Property (Rent/ Utilities, etc.)</v>
      </c>
      <c r="KO183" s="179"/>
      <c r="KP183" s="180"/>
      <c r="KQ183" s="184">
        <f>IF(KS$267=Equivalencies!$AE$23,'Site 28'!$F181,HLOOKUP(CONCATENATE(KO$2,KQ$1),$B$3:$UUU$272,ROW($M183)-2,FALSE))</f>
        <v>0</v>
      </c>
      <c r="KR183" s="185" t="e">
        <f>IF($S$264=Equivalencies!$AE$23,#REF!,HLOOKUP(CONCATENATE($O$2,KR$1),$B$3:$UUU$272,ROW(KN183)-2,FALSE))</f>
        <v>#REF!</v>
      </c>
      <c r="KS183" s="184">
        <f>IF(KS$267=Equivalencies!$AE$23,'Site 28'!$H181,HLOOKUP(CONCATENATE(KO$2,KS$1),$B$3:$UUU$272,ROW($O183)-2,FALSE))</f>
        <v>0</v>
      </c>
      <c r="KT183" s="185" t="e">
        <f>IF($S$264=Equivalencies!$AE$23,#REF!,HLOOKUP(CONCATENATE($O$2,KT$1),$B$3:$UUU$272,ROW(KP183)-2,FALSE))</f>
        <v>#REF!</v>
      </c>
      <c r="KU183" s="184">
        <f>IF(KS$267=Equivalencies!$AE$23,'Site 28'!$J181,HLOOKUP(CONCATENATE(KO$2,KU$1),$B$3:$UUU$272,ROW($Q183)-2,FALSE))</f>
        <v>0</v>
      </c>
      <c r="KV183" s="185" t="e">
        <f>IF($S$264=Equivalencies!$AE$23,#REF!,HLOOKUP(CONCATENATE($O$2,KV$1),$B$3:$UUU$272,ROW(KR183)-2,FALSE))</f>
        <v>#REF!</v>
      </c>
      <c r="KW183" s="72"/>
      <c r="KX183" s="73" t="str">
        <f>CONCATENATE(KX$3,KY183)</f>
        <v>29Property (Rent/ Utilities, etc.)</v>
      </c>
      <c r="KY183" s="178" t="str">
        <f>$C$183</f>
        <v>Property (Rent/ Utilities, etc.)</v>
      </c>
      <c r="KZ183" s="179"/>
      <c r="LA183" s="180"/>
      <c r="LB183" s="184">
        <f>IF(LD$267=Equivalencies!$AE$23,'Site 29'!$F181,HLOOKUP(CONCATENATE(KZ$2,LB$1),$B$3:$UUU$272,ROW($M183)-2,FALSE))</f>
        <v>0</v>
      </c>
      <c r="LC183" s="185" t="e">
        <f>IF($S$264=Equivalencies!$AE$23,#REF!,HLOOKUP(CONCATENATE($O$2,LC$1),$B$3:$UUU$272,ROW(KY183)-2,FALSE))</f>
        <v>#REF!</v>
      </c>
      <c r="LD183" s="184">
        <f>IF(LD$267=Equivalencies!$AE$23,'Site 29'!$H181,HLOOKUP(CONCATENATE(KZ$2,LD$1),$B$3:$UUU$272,ROW($O183)-2,FALSE))</f>
        <v>0</v>
      </c>
      <c r="LE183" s="185" t="e">
        <f>IF($S$264=Equivalencies!$AE$23,#REF!,HLOOKUP(CONCATENATE($O$2,LE$1),$B$3:$UUU$272,ROW(LA183)-2,FALSE))</f>
        <v>#REF!</v>
      </c>
      <c r="LF183" s="184">
        <f>IF(LD$267=Equivalencies!$AE$23,'Site 29'!$J181,HLOOKUP(CONCATENATE(KZ$2,LF$1),$B$3:$UUU$272,ROW($Q183)-2,FALSE))</f>
        <v>0</v>
      </c>
      <c r="LG183" s="185" t="e">
        <f>IF($S$264=Equivalencies!$AE$23,#REF!,HLOOKUP(CONCATENATE($O$2,LG$1),$B$3:$UUU$272,ROW(LC183)-2,FALSE))</f>
        <v>#REF!</v>
      </c>
      <c r="LH183" s="72"/>
      <c r="LI183" s="73" t="str">
        <f>CONCATENATE(LI$3,LJ183)</f>
        <v>30Property (Rent/ Utilities, etc.)</v>
      </c>
      <c r="LJ183" s="178" t="str">
        <f>$C$183</f>
        <v>Property (Rent/ Utilities, etc.)</v>
      </c>
      <c r="LK183" s="179"/>
      <c r="LL183" s="180"/>
      <c r="LM183" s="184">
        <f>IF(LO$267=Equivalencies!$AE$23,'Site 30'!$F181,HLOOKUP(CONCATENATE(LK$2,LM$1),$B$3:$UUU$272,ROW($M183)-2,FALSE))</f>
        <v>0</v>
      </c>
      <c r="LN183" s="185" t="e">
        <f>IF($S$264=Equivalencies!$AE$23,#REF!,HLOOKUP(CONCATENATE($O$2,LN$1),$B$3:$UUU$272,ROW(LJ183)-2,FALSE))</f>
        <v>#REF!</v>
      </c>
      <c r="LO183" s="184">
        <f>IF(LO$267=Equivalencies!$AE$23,'Site 30'!$H181,HLOOKUP(CONCATENATE(LK$2,LO$1),$B$3:$UUU$272,ROW($O183)-2,FALSE))</f>
        <v>0</v>
      </c>
      <c r="LP183" s="185" t="e">
        <f>IF($S$264=Equivalencies!$AE$23,#REF!,HLOOKUP(CONCATENATE($O$2,LP$1),$B$3:$UUU$272,ROW(LL183)-2,FALSE))</f>
        <v>#REF!</v>
      </c>
      <c r="LQ183" s="184">
        <f>IF(LO$267=Equivalencies!$AE$23,'Site 30'!$J181,HLOOKUP(CONCATENATE(LK$2,LQ$1),$B$3:$UUU$272,ROW($Q183)-2,FALSE))</f>
        <v>0</v>
      </c>
      <c r="LR183" s="185" t="e">
        <f>IF($S$264=Equivalencies!$AE$23,#REF!,HLOOKUP(CONCATENATE($O$2,LR$1),$B$3:$UUU$272,ROW(LN183)-2,FALSE))</f>
        <v>#REF!</v>
      </c>
      <c r="LS183" s="72"/>
      <c r="LT183" s="73" t="str">
        <f>CONCATENATE(LT$3,LU183)</f>
        <v>31Property (Rent/ Utilities, etc.)</v>
      </c>
      <c r="LU183" s="178" t="str">
        <f>$C$183</f>
        <v>Property (Rent/ Utilities, etc.)</v>
      </c>
      <c r="LV183" s="179"/>
      <c r="LW183" s="180"/>
      <c r="LX183" s="184">
        <f>IF(LZ$267=Equivalencies!$AE$23,'Site 31'!$F181,HLOOKUP(CONCATENATE(LV$2,LX$1),$B$3:$UUU$272,ROW($M183)-2,FALSE))</f>
        <v>0</v>
      </c>
      <c r="LY183" s="185" t="e">
        <f>IF($S$264=Equivalencies!$AE$23,#REF!,HLOOKUP(CONCATENATE($O$2,LY$1),$B$3:$UUU$272,ROW(LU183)-2,FALSE))</f>
        <v>#REF!</v>
      </c>
      <c r="LZ183" s="184">
        <f>IF(LZ$267=Equivalencies!$AE$23,'Site 31'!$H181,HLOOKUP(CONCATENATE(LV$2,LZ$1),$B$3:$UUU$272,ROW($O183)-2,FALSE))</f>
        <v>0</v>
      </c>
      <c r="MA183" s="185" t="e">
        <f>IF($S$264=Equivalencies!$AE$23,#REF!,HLOOKUP(CONCATENATE($O$2,MA$1),$B$3:$UUU$272,ROW(LW183)-2,FALSE))</f>
        <v>#REF!</v>
      </c>
      <c r="MB183" s="184">
        <f>IF(LZ$267=Equivalencies!$AE$23,'Site 31'!$J181,HLOOKUP(CONCATENATE(LV$2,MB$1),$B$3:$UUU$272,ROW($Q183)-2,FALSE))</f>
        <v>0</v>
      </c>
      <c r="MC183" s="185" t="e">
        <f>IF($S$264=Equivalencies!$AE$23,#REF!,HLOOKUP(CONCATENATE($O$2,MC$1),$B$3:$UUU$272,ROW(LY183)-2,FALSE))</f>
        <v>#REF!</v>
      </c>
      <c r="MD183" s="72"/>
      <c r="ME183" s="73" t="str">
        <f>CONCATENATE(ME$3,MF183)</f>
        <v>32Property (Rent/ Utilities, etc.)</v>
      </c>
      <c r="MF183" s="178" t="str">
        <f>$C$183</f>
        <v>Property (Rent/ Utilities, etc.)</v>
      </c>
      <c r="MG183" s="179"/>
      <c r="MH183" s="180"/>
      <c r="MI183" s="184">
        <f>IF(MK$267=Equivalencies!$AE$23,'Site 32'!$F181,HLOOKUP(CONCATENATE(MG$2,MI$1),$B$3:$UUU$272,ROW($M183)-2,FALSE))</f>
        <v>0</v>
      </c>
      <c r="MJ183" s="185" t="e">
        <f>IF($S$264=Equivalencies!$AE$23,#REF!,HLOOKUP(CONCATENATE($O$2,MJ$1),$B$3:$UUU$272,ROW(MF183)-2,FALSE))</f>
        <v>#REF!</v>
      </c>
      <c r="MK183" s="184">
        <f>IF(MK$267=Equivalencies!$AE$23,'Site 32'!$H181,HLOOKUP(CONCATENATE(MG$2,MK$1),$B$3:$UUU$272,ROW($O183)-2,FALSE))</f>
        <v>0</v>
      </c>
      <c r="ML183" s="185" t="e">
        <f>IF($S$264=Equivalencies!$AE$23,#REF!,HLOOKUP(CONCATENATE($O$2,ML$1),$B$3:$UUU$272,ROW(MH183)-2,FALSE))</f>
        <v>#REF!</v>
      </c>
      <c r="MM183" s="184">
        <f>IF(MK$267=Equivalencies!$AE$23,'Site 32'!$J181,HLOOKUP(CONCATENATE(MG$2,MM$1),$B$3:$UUU$272,ROW($Q183)-2,FALSE))</f>
        <v>0</v>
      </c>
      <c r="MN183" s="185" t="e">
        <f>IF($S$264=Equivalencies!$AE$23,#REF!,HLOOKUP(CONCATENATE($O$2,MN$1),$B$3:$UUU$272,ROW(MJ183)-2,FALSE))</f>
        <v>#REF!</v>
      </c>
      <c r="MO183" s="72"/>
      <c r="MP183" s="73" t="str">
        <f>CONCATENATE(MP$3,MQ183)</f>
        <v>33Property (Rent/ Utilities, etc.)</v>
      </c>
      <c r="MQ183" s="178" t="str">
        <f>$C$183</f>
        <v>Property (Rent/ Utilities, etc.)</v>
      </c>
      <c r="MR183" s="179"/>
      <c r="MS183" s="180"/>
      <c r="MT183" s="184">
        <f>IF(MV$267=Equivalencies!$AE$23,'Site 33'!$F181,HLOOKUP(CONCATENATE(MR$2,MT$1),$B$3:$UUU$272,ROW($M183)-2,FALSE))</f>
        <v>0</v>
      </c>
      <c r="MU183" s="185" t="e">
        <f>IF($S$264=Equivalencies!$AE$23,#REF!,HLOOKUP(CONCATENATE($O$2,MU$1),$B$3:$UUU$272,ROW(MQ183)-2,FALSE))</f>
        <v>#REF!</v>
      </c>
      <c r="MV183" s="184">
        <f>IF(MV$267=Equivalencies!$AE$23,'Site 33'!$H181,HLOOKUP(CONCATENATE(MR$2,MV$1),$B$3:$UUU$272,ROW($O183)-2,FALSE))</f>
        <v>0</v>
      </c>
      <c r="MW183" s="185" t="e">
        <f>IF($S$264=Equivalencies!$AE$23,#REF!,HLOOKUP(CONCATENATE($O$2,MW$1),$B$3:$UUU$272,ROW(MS183)-2,FALSE))</f>
        <v>#REF!</v>
      </c>
      <c r="MX183" s="184">
        <f>IF(MV$267=Equivalencies!$AE$23,'Site 33'!$J181,HLOOKUP(CONCATENATE(MR$2,MX$1),$B$3:$UUU$272,ROW($Q183)-2,FALSE))</f>
        <v>0</v>
      </c>
      <c r="MY183" s="185" t="e">
        <f>IF($S$264=Equivalencies!$AE$23,#REF!,HLOOKUP(CONCATENATE($O$2,MY$1),$B$3:$UUU$272,ROW(MU183)-2,FALSE))</f>
        <v>#REF!</v>
      </c>
      <c r="MZ183" s="72"/>
      <c r="NA183" s="73" t="str">
        <f>CONCATENATE(NA$3,NB183)</f>
        <v>34Property (Rent/ Utilities, etc.)</v>
      </c>
      <c r="NB183" s="178" t="str">
        <f>$C$183</f>
        <v>Property (Rent/ Utilities, etc.)</v>
      </c>
      <c r="NC183" s="179"/>
      <c r="ND183" s="180"/>
      <c r="NE183" s="184">
        <f>IF(NG$267=Equivalencies!$AE$23,'Site 34'!$F181,HLOOKUP(CONCATENATE(NC$2,NE$1),$B$3:$UUU$272,ROW($M183)-2,FALSE))</f>
        <v>0</v>
      </c>
      <c r="NF183" s="185" t="e">
        <f>IF($S$264=Equivalencies!$AE$23,#REF!,HLOOKUP(CONCATENATE($O$2,NF$1),$B$3:$UUU$272,ROW(NB183)-2,FALSE))</f>
        <v>#REF!</v>
      </c>
      <c r="NG183" s="184">
        <f>IF(NG$267=Equivalencies!$AE$23,'Site 34'!$H181,HLOOKUP(CONCATENATE(NC$2,NG$1),$B$3:$UUU$272,ROW($O183)-2,FALSE))</f>
        <v>0</v>
      </c>
      <c r="NH183" s="185" t="e">
        <f>IF($S$264=Equivalencies!$AE$23,#REF!,HLOOKUP(CONCATENATE($O$2,NH$1),$B$3:$UUU$272,ROW(ND183)-2,FALSE))</f>
        <v>#REF!</v>
      </c>
      <c r="NI183" s="184">
        <f>IF(NG$267=Equivalencies!$AE$23,'Site 34'!$J181,HLOOKUP(CONCATENATE(NC$2,NI$1),$B$3:$UUU$272,ROW($Q183)-2,FALSE))</f>
        <v>0</v>
      </c>
      <c r="NJ183" s="185" t="e">
        <f>IF($S$264=Equivalencies!$AE$23,#REF!,HLOOKUP(CONCATENATE($O$2,NJ$1),$B$3:$UUU$272,ROW(NF183)-2,FALSE))</f>
        <v>#REF!</v>
      </c>
      <c r="NK183" s="72"/>
      <c r="NL183" s="73" t="str">
        <f>CONCATENATE(NL$3,NM183)</f>
        <v>35Property (Rent/ Utilities, etc.)</v>
      </c>
      <c r="NM183" s="178" t="str">
        <f>$C$183</f>
        <v>Property (Rent/ Utilities, etc.)</v>
      </c>
      <c r="NN183" s="179"/>
      <c r="NO183" s="180"/>
      <c r="NP183" s="184">
        <f>IF(NR$267=Equivalencies!$AE$23,'Site 35'!$F181,HLOOKUP(CONCATENATE(NN$2,NP$1),$B$3:$UUU$272,ROW($M183)-2,FALSE))</f>
        <v>0</v>
      </c>
      <c r="NQ183" s="185" t="e">
        <f>IF($S$264=Equivalencies!$AE$23,#REF!,HLOOKUP(CONCATENATE($O$2,NQ$1),$B$3:$UUU$272,ROW(NM183)-2,FALSE))</f>
        <v>#REF!</v>
      </c>
      <c r="NR183" s="184">
        <f>IF(NR$267=Equivalencies!$AE$23,'Site 35'!$H181,HLOOKUP(CONCATENATE(NN$2,NR$1),$B$3:$UUU$272,ROW($O183)-2,FALSE))</f>
        <v>0</v>
      </c>
      <c r="NS183" s="185" t="e">
        <f>IF($S$264=Equivalencies!$AE$23,#REF!,HLOOKUP(CONCATENATE($O$2,NS$1),$B$3:$UUU$272,ROW(NO183)-2,FALSE))</f>
        <v>#REF!</v>
      </c>
      <c r="NT183" s="184">
        <f>IF(NR$267=Equivalencies!$AE$23,'Site 35'!$J181,HLOOKUP(CONCATENATE(NN$2,NT$1),$B$3:$UUU$272,ROW($Q183)-2,FALSE))</f>
        <v>0</v>
      </c>
      <c r="NU183" s="185" t="e">
        <f>IF($S$264=Equivalencies!$AE$23,#REF!,HLOOKUP(CONCATENATE($O$2,NU$1),$B$3:$UUU$272,ROW(NQ183)-2,FALSE))</f>
        <v>#REF!</v>
      </c>
      <c r="NV183" s="72"/>
      <c r="NW183" s="73" t="str">
        <f>CONCATENATE(NW$3,NX183)</f>
        <v>36Property (Rent/ Utilities, etc.)</v>
      </c>
      <c r="NX183" s="178" t="str">
        <f>$C$183</f>
        <v>Property (Rent/ Utilities, etc.)</v>
      </c>
      <c r="NY183" s="179"/>
      <c r="NZ183" s="180"/>
      <c r="OA183" s="184">
        <f>IF(OC$267=Equivalencies!$AE$23,'Site 36'!$F181,HLOOKUP(CONCATENATE(NY$2,OA$1),$B$3:$UUU$272,ROW($M183)-2,FALSE))</f>
        <v>0</v>
      </c>
      <c r="OB183" s="185" t="e">
        <f>IF($S$264=Equivalencies!$AE$23,#REF!,HLOOKUP(CONCATENATE($O$2,OB$1),$B$3:$UUU$272,ROW(NX183)-2,FALSE))</f>
        <v>#REF!</v>
      </c>
      <c r="OC183" s="184">
        <f>IF(OC$267=Equivalencies!$AE$23,'Site 36'!$H181,HLOOKUP(CONCATENATE(NY$2,OC$1),$B$3:$UUU$272,ROW($O183)-2,FALSE))</f>
        <v>0</v>
      </c>
      <c r="OD183" s="185" t="e">
        <f>IF($S$264=Equivalencies!$AE$23,#REF!,HLOOKUP(CONCATENATE($O$2,OD$1),$B$3:$UUU$272,ROW(NZ183)-2,FALSE))</f>
        <v>#REF!</v>
      </c>
      <c r="OE183" s="184">
        <f>IF(OC$267=Equivalencies!$AE$23,'Site 36'!$J181,HLOOKUP(CONCATENATE(NY$2,OE$1),$B$3:$UUU$272,ROW($Q183)-2,FALSE))</f>
        <v>0</v>
      </c>
      <c r="OF183" s="185" t="e">
        <f>IF($S$264=Equivalencies!$AE$23,#REF!,HLOOKUP(CONCATENATE($O$2,OF$1),$B$3:$UUU$272,ROW(OB183)-2,FALSE))</f>
        <v>#REF!</v>
      </c>
      <c r="OG183" s="72"/>
      <c r="OH183" s="73" t="str">
        <f>CONCATENATE(OH$3,OI183)</f>
        <v>37Property (Rent/ Utilities, etc.)</v>
      </c>
      <c r="OI183" s="178" t="str">
        <f>$C$183</f>
        <v>Property (Rent/ Utilities, etc.)</v>
      </c>
      <c r="OJ183" s="179"/>
      <c r="OK183" s="180"/>
      <c r="OL183" s="184">
        <f>IF(ON$267=Equivalencies!$AE$23,'Site 37'!$F181,HLOOKUP(CONCATENATE(OJ$2,OL$1),$B$3:$UUU$272,ROW($M183)-2,FALSE))</f>
        <v>0</v>
      </c>
      <c r="OM183" s="185" t="e">
        <f>IF($S$264=Equivalencies!$AE$23,#REF!,HLOOKUP(CONCATENATE($O$2,OM$1),$B$3:$UUU$272,ROW(OI183)-2,FALSE))</f>
        <v>#REF!</v>
      </c>
      <c r="ON183" s="184">
        <f>IF(ON$267=Equivalencies!$AE$23,'Site 37'!$H181,HLOOKUP(CONCATENATE(OJ$2,ON$1),$B$3:$UUU$272,ROW($O183)-2,FALSE))</f>
        <v>0</v>
      </c>
      <c r="OO183" s="185" t="e">
        <f>IF($S$264=Equivalencies!$AE$23,#REF!,HLOOKUP(CONCATENATE($O$2,OO$1),$B$3:$UUU$272,ROW(OK183)-2,FALSE))</f>
        <v>#REF!</v>
      </c>
      <c r="OP183" s="184">
        <f>IF(ON$267=Equivalencies!$AE$23,'Site 37'!$J181,HLOOKUP(CONCATENATE(OJ$2,OP$1),$B$3:$UUU$272,ROW($Q183)-2,FALSE))</f>
        <v>0</v>
      </c>
      <c r="OQ183" s="185" t="e">
        <f>IF($S$264=Equivalencies!$AE$23,#REF!,HLOOKUP(CONCATENATE($O$2,OQ$1),$B$3:$UUU$272,ROW(OM183)-2,FALSE))</f>
        <v>#REF!</v>
      </c>
      <c r="OR183" s="72"/>
      <c r="OS183" s="73" t="str">
        <f>CONCATENATE(OS$3,OT183)</f>
        <v>38Property (Rent/ Utilities, etc.)</v>
      </c>
      <c r="OT183" s="178" t="str">
        <f>$C$183</f>
        <v>Property (Rent/ Utilities, etc.)</v>
      </c>
      <c r="OU183" s="179"/>
      <c r="OV183" s="180"/>
      <c r="OW183" s="184">
        <f>IF(OY$267=Equivalencies!$AE$23,'Site 38'!$F181,HLOOKUP(CONCATENATE(OU$2,OW$1),$B$3:$UUU$272,ROW($M183)-2,FALSE))</f>
        <v>0</v>
      </c>
      <c r="OX183" s="185" t="e">
        <f>IF($S$264=Equivalencies!$AE$23,#REF!,HLOOKUP(CONCATENATE($O$2,OX$1),$B$3:$UUU$272,ROW(OT183)-2,FALSE))</f>
        <v>#REF!</v>
      </c>
      <c r="OY183" s="184">
        <f>IF(OY$267=Equivalencies!$AE$23,'Site 38'!$H181,HLOOKUP(CONCATENATE(OU$2,OY$1),$B$3:$UUU$272,ROW($O183)-2,FALSE))</f>
        <v>0</v>
      </c>
      <c r="OZ183" s="185" t="e">
        <f>IF($S$264=Equivalencies!$AE$23,#REF!,HLOOKUP(CONCATENATE($O$2,OZ$1),$B$3:$UUU$272,ROW(OV183)-2,FALSE))</f>
        <v>#REF!</v>
      </c>
      <c r="PA183" s="184">
        <f>IF(OY$267=Equivalencies!$AE$23,'Site 38'!$J181,HLOOKUP(CONCATENATE(OU$2,PA$1),$B$3:$UUU$272,ROW($Q183)-2,FALSE))</f>
        <v>0</v>
      </c>
      <c r="PB183" s="185" t="e">
        <f>IF($S$264=Equivalencies!$AE$23,#REF!,HLOOKUP(CONCATENATE($O$2,PB$1),$B$3:$UUU$272,ROW(OX183)-2,FALSE))</f>
        <v>#REF!</v>
      </c>
      <c r="PC183" s="72"/>
      <c r="PD183" s="73" t="str">
        <f>CONCATENATE(PD$3,PE183)</f>
        <v>39Property (Rent/ Utilities, etc.)</v>
      </c>
      <c r="PE183" s="178" t="str">
        <f>$C$183</f>
        <v>Property (Rent/ Utilities, etc.)</v>
      </c>
      <c r="PF183" s="179"/>
      <c r="PG183" s="180"/>
      <c r="PH183" s="184">
        <f>IF(PJ$267=Equivalencies!$AE$23,'Site 39'!$F181,HLOOKUP(CONCATENATE(PF$2,PH$1),$B$3:$UUU$272,ROW($M183)-2,FALSE))</f>
        <v>0</v>
      </c>
      <c r="PI183" s="185" t="e">
        <f>IF($S$264=Equivalencies!$AE$23,#REF!,HLOOKUP(CONCATENATE($O$2,PI$1),$B$3:$UUU$272,ROW(PE183)-2,FALSE))</f>
        <v>#REF!</v>
      </c>
      <c r="PJ183" s="184">
        <f>IF(PJ$267=Equivalencies!$AE$23,'Site 39'!$H181,HLOOKUP(CONCATENATE(PF$2,PJ$1),$B$3:$UUU$272,ROW($O183)-2,FALSE))</f>
        <v>0</v>
      </c>
      <c r="PK183" s="185" t="e">
        <f>IF($S$264=Equivalencies!$AE$23,#REF!,HLOOKUP(CONCATENATE($O$2,PK$1),$B$3:$UUU$272,ROW(PG183)-2,FALSE))</f>
        <v>#REF!</v>
      </c>
      <c r="PL183" s="184">
        <f>IF(PJ$267=Equivalencies!$AE$23,'Site 39'!$J181,HLOOKUP(CONCATENATE(PF$2,PL$1),$B$3:$UUU$272,ROW($Q183)-2,FALSE))</f>
        <v>0</v>
      </c>
      <c r="PM183" s="185" t="e">
        <f>IF($S$264=Equivalencies!$AE$23,#REF!,HLOOKUP(CONCATENATE($O$2,PM$1),$B$3:$UUU$272,ROW(PI183)-2,FALSE))</f>
        <v>#REF!</v>
      </c>
      <c r="PN183" s="72"/>
      <c r="PO183" s="73" t="str">
        <f>CONCATENATE(PO$3,PP183)</f>
        <v>40Property (Rent/ Utilities, etc.)</v>
      </c>
      <c r="PP183" s="178" t="str">
        <f>$C$183</f>
        <v>Property (Rent/ Utilities, etc.)</v>
      </c>
      <c r="PQ183" s="179"/>
      <c r="PR183" s="180"/>
      <c r="PS183" s="184">
        <f>IF(PU$267=Equivalencies!$AE$23,'Site 40'!$F181,HLOOKUP(CONCATENATE(PQ$2,PS$1),$B$3:$UUU$272,ROW($M183)-2,FALSE))</f>
        <v>0</v>
      </c>
      <c r="PT183" s="185" t="e">
        <f>IF($S$264=Equivalencies!$AE$23,#REF!,HLOOKUP(CONCATENATE($O$2,PT$1),$B$3:$UUU$272,ROW(PP183)-2,FALSE))</f>
        <v>#REF!</v>
      </c>
      <c r="PU183" s="184">
        <f>IF(PU$267=Equivalencies!$AE$23,'Site 40'!$H181,HLOOKUP(CONCATENATE(PQ$2,PU$1),$B$3:$UUU$272,ROW($O183)-2,FALSE))</f>
        <v>0</v>
      </c>
      <c r="PV183" s="185" t="e">
        <f>IF($S$264=Equivalencies!$AE$23,#REF!,HLOOKUP(CONCATENATE($O$2,PV$1),$B$3:$UUU$272,ROW(PR183)-2,FALSE))</f>
        <v>#REF!</v>
      </c>
      <c r="PW183" s="184">
        <f>IF(PU$267=Equivalencies!$AE$23,'Site 40'!$J181,HLOOKUP(CONCATENATE(PQ$2,PW$1),$B$3:$UUU$272,ROW($Q183)-2,FALSE))</f>
        <v>0</v>
      </c>
      <c r="PX183" s="185" t="e">
        <f>IF($S$264=Equivalencies!$AE$23,#REF!,HLOOKUP(CONCATENATE($O$2,PX$1),$B$3:$UUU$272,ROW(PT183)-2,FALSE))</f>
        <v>#REF!</v>
      </c>
      <c r="PY183" s="72"/>
      <c r="PZ183" s="73" t="str">
        <f>CONCATENATE(PZ$3,QA183)</f>
        <v>41Property (Rent/ Utilities, etc.)</v>
      </c>
      <c r="QA183" s="178" t="str">
        <f>$C$183</f>
        <v>Property (Rent/ Utilities, etc.)</v>
      </c>
      <c r="QB183" s="179"/>
      <c r="QC183" s="180"/>
      <c r="QD183" s="184">
        <f>IF(QF$267=Equivalencies!$AE$23,'Site 41'!$F181,HLOOKUP(CONCATENATE(QB$2,QD$1),$B$3:$UUU$272,ROW($M183)-2,FALSE))</f>
        <v>0</v>
      </c>
      <c r="QE183" s="185" t="e">
        <f>IF($S$264=Equivalencies!$AE$23,#REF!,HLOOKUP(CONCATENATE($O$2,QE$1),$B$3:$UUU$272,ROW(QA183)-2,FALSE))</f>
        <v>#REF!</v>
      </c>
      <c r="QF183" s="184">
        <f>IF(QF$267=Equivalencies!$AE$23,'Site 41'!$H181,HLOOKUP(CONCATENATE(QB$2,QF$1),$B$3:$UUU$272,ROW($O183)-2,FALSE))</f>
        <v>0</v>
      </c>
      <c r="QG183" s="185" t="e">
        <f>IF($S$264=Equivalencies!$AE$23,#REF!,HLOOKUP(CONCATENATE($O$2,QG$1),$B$3:$UUU$272,ROW(QC183)-2,FALSE))</f>
        <v>#REF!</v>
      </c>
      <c r="QH183" s="184">
        <f>IF(QF$267=Equivalencies!$AE$23,'Site 41'!$J181,HLOOKUP(CONCATENATE(QB$2,QH$1),$B$3:$UUU$272,ROW($Q183)-2,FALSE))</f>
        <v>0</v>
      </c>
      <c r="QI183" s="185" t="e">
        <f>IF($S$264=Equivalencies!$AE$23,#REF!,HLOOKUP(CONCATENATE($O$2,QI$1),$B$3:$UUU$272,ROW(QE183)-2,FALSE))</f>
        <v>#REF!</v>
      </c>
      <c r="QJ183" s="72"/>
      <c r="QK183" s="73" t="str">
        <f>CONCATENATE(QK$3,QL183)</f>
        <v>42Property (Rent/ Utilities, etc.)</v>
      </c>
      <c r="QL183" s="178" t="str">
        <f>$C$183</f>
        <v>Property (Rent/ Utilities, etc.)</v>
      </c>
      <c r="QM183" s="179"/>
      <c r="QN183" s="180"/>
      <c r="QO183" s="184">
        <f>IF(QQ$267=Equivalencies!$AE$23,'Site 42'!$F181,HLOOKUP(CONCATENATE(QM$2,QO$1),$B$3:$UUU$272,ROW($M183)-2,FALSE))</f>
        <v>0</v>
      </c>
      <c r="QP183" s="185" t="e">
        <f>IF($S$264=Equivalencies!$AE$23,#REF!,HLOOKUP(CONCATENATE($O$2,QP$1),$B$3:$UUU$272,ROW(QL183)-2,FALSE))</f>
        <v>#REF!</v>
      </c>
      <c r="QQ183" s="184">
        <f>IF(QQ$267=Equivalencies!$AE$23,'Site 42'!$H181,HLOOKUP(CONCATENATE(QM$2,QQ$1),$B$3:$UUU$272,ROW($O183)-2,FALSE))</f>
        <v>0</v>
      </c>
      <c r="QR183" s="185" t="e">
        <f>IF($S$264=Equivalencies!$AE$23,#REF!,HLOOKUP(CONCATENATE($O$2,QR$1),$B$3:$UUU$272,ROW(QN183)-2,FALSE))</f>
        <v>#REF!</v>
      </c>
      <c r="QS183" s="184">
        <f>IF(QQ$267=Equivalencies!$AE$23,'Site 42'!$J181,HLOOKUP(CONCATENATE(QM$2,QS$1),$B$3:$UUU$272,ROW($Q183)-2,FALSE))</f>
        <v>0</v>
      </c>
      <c r="QT183" s="185" t="e">
        <f>IF($S$264=Equivalencies!$AE$23,#REF!,HLOOKUP(CONCATENATE($O$2,QT$1),$B$3:$UUU$272,ROW(QP183)-2,FALSE))</f>
        <v>#REF!</v>
      </c>
      <c r="QU183" s="72"/>
      <c r="QV183" s="73" t="str">
        <f>CONCATENATE(QV$3,QW183)</f>
        <v>43Property (Rent/ Utilities, etc.)</v>
      </c>
      <c r="QW183" s="178" t="str">
        <f>$C$183</f>
        <v>Property (Rent/ Utilities, etc.)</v>
      </c>
      <c r="QX183" s="179"/>
      <c r="QY183" s="180"/>
      <c r="QZ183" s="184">
        <f>IF(RB$267=Equivalencies!$AE$23,'Site 43'!$F181,HLOOKUP(CONCATENATE(QX$2,QZ$1),$B$3:$UUU$272,ROW($M183)-2,FALSE))</f>
        <v>0</v>
      </c>
      <c r="RA183" s="185" t="e">
        <f>IF($S$264=Equivalencies!$AE$23,#REF!,HLOOKUP(CONCATENATE($O$2,RA$1),$B$3:$UUU$272,ROW(QW183)-2,FALSE))</f>
        <v>#REF!</v>
      </c>
      <c r="RB183" s="184">
        <f>IF(RB$267=Equivalencies!$AE$23,'Site 43'!$H181,HLOOKUP(CONCATENATE(QX$2,RB$1),$B$3:$UUU$272,ROW($O183)-2,FALSE))</f>
        <v>0</v>
      </c>
      <c r="RC183" s="185" t="e">
        <f>IF($S$264=Equivalencies!$AE$23,#REF!,HLOOKUP(CONCATENATE($O$2,RC$1),$B$3:$UUU$272,ROW(QY183)-2,FALSE))</f>
        <v>#REF!</v>
      </c>
      <c r="RD183" s="184">
        <f>IF(RB$267=Equivalencies!$AE$23,'Site 43'!$J181,HLOOKUP(CONCATENATE(QX$2,RD$1),$B$3:$UUU$272,ROW($Q183)-2,FALSE))</f>
        <v>0</v>
      </c>
      <c r="RE183" s="185" t="e">
        <f>IF($S$264=Equivalencies!$AE$23,#REF!,HLOOKUP(CONCATENATE($O$2,RE$1),$B$3:$UUU$272,ROW(RA183)-2,FALSE))</f>
        <v>#REF!</v>
      </c>
      <c r="RF183" s="72"/>
      <c r="RG183" s="73" t="str">
        <f>CONCATENATE(RG$3,RH183)</f>
        <v>44Property (Rent/ Utilities, etc.)</v>
      </c>
      <c r="RH183" s="178" t="str">
        <f>$C$183</f>
        <v>Property (Rent/ Utilities, etc.)</v>
      </c>
      <c r="RI183" s="179"/>
      <c r="RJ183" s="180"/>
      <c r="RK183" s="184">
        <f>IF(RM$267=Equivalencies!$AE$23,'Site 44'!$F181,HLOOKUP(CONCATENATE(RI$2,RK$1),$B$3:$UUU$272,ROW($M183)-2,FALSE))</f>
        <v>0</v>
      </c>
      <c r="RL183" s="185" t="e">
        <f>IF($S$264=Equivalencies!$AE$23,#REF!,HLOOKUP(CONCATENATE($O$2,RL$1),$B$3:$UUU$272,ROW(RH183)-2,FALSE))</f>
        <v>#REF!</v>
      </c>
      <c r="RM183" s="184">
        <f>IF(RM$267=Equivalencies!$AE$23,'Site 44'!$H181,HLOOKUP(CONCATENATE(RI$2,RM$1),$B$3:$UUU$272,ROW($O183)-2,FALSE))</f>
        <v>0</v>
      </c>
      <c r="RN183" s="185" t="e">
        <f>IF($S$264=Equivalencies!$AE$23,#REF!,HLOOKUP(CONCATENATE($O$2,RN$1),$B$3:$UUU$272,ROW(RJ183)-2,FALSE))</f>
        <v>#REF!</v>
      </c>
      <c r="RO183" s="184">
        <f>IF(RM$267=Equivalencies!$AE$23,'Site 44'!$J181,HLOOKUP(CONCATENATE(RI$2,RO$1),$B$3:$UUU$272,ROW($Q183)-2,FALSE))</f>
        <v>0</v>
      </c>
      <c r="RP183" s="185" t="e">
        <f>IF($S$264=Equivalencies!$AE$23,#REF!,HLOOKUP(CONCATENATE($O$2,RP$1),$B$3:$UUU$272,ROW(RL183)-2,FALSE))</f>
        <v>#REF!</v>
      </c>
      <c r="RQ183" s="72"/>
      <c r="RR183" s="73" t="str">
        <f>CONCATENATE(RR$3,RS183)</f>
        <v>45Property (Rent/ Utilities, etc.)</v>
      </c>
      <c r="RS183" s="178" t="str">
        <f>$C$183</f>
        <v>Property (Rent/ Utilities, etc.)</v>
      </c>
      <c r="RT183" s="179"/>
      <c r="RU183" s="180"/>
      <c r="RV183" s="184">
        <f>IF(RX$267=Equivalencies!$AE$23,'Site 45'!$F181,HLOOKUP(CONCATENATE(RT$2,RV$1),$B$3:$UUU$272,ROW($M183)-2,FALSE))</f>
        <v>0</v>
      </c>
      <c r="RW183" s="185" t="e">
        <f>IF($S$264=Equivalencies!$AE$23,#REF!,HLOOKUP(CONCATENATE($O$2,RW$1),$B$3:$UUU$272,ROW(RS183)-2,FALSE))</f>
        <v>#REF!</v>
      </c>
      <c r="RX183" s="184">
        <f>IF(RX$267=Equivalencies!$AE$23,'Site 45'!$H181,HLOOKUP(CONCATENATE(RT$2,RX$1),$B$3:$UUU$272,ROW($O183)-2,FALSE))</f>
        <v>0</v>
      </c>
      <c r="RY183" s="185" t="e">
        <f>IF($S$264=Equivalencies!$AE$23,#REF!,HLOOKUP(CONCATENATE($O$2,RY$1),$B$3:$UUU$272,ROW(RU183)-2,FALSE))</f>
        <v>#REF!</v>
      </c>
      <c r="RZ183" s="184">
        <f>IF(RX$267=Equivalencies!$AE$23,'Site 45'!$J181,HLOOKUP(CONCATENATE(RT$2,RZ$1),$B$3:$UUU$272,ROW($Q183)-2,FALSE))</f>
        <v>0</v>
      </c>
      <c r="SA183" s="185" t="e">
        <f>IF($S$264=Equivalencies!$AE$23,#REF!,HLOOKUP(CONCATENATE($O$2,SA$1),$B$3:$UUU$272,ROW(RW183)-2,FALSE))</f>
        <v>#REF!</v>
      </c>
      <c r="SB183" s="72"/>
      <c r="SC183" s="73" t="str">
        <f>CONCATENATE(SC$3,SD183)</f>
        <v>46Property (Rent/ Utilities, etc.)</v>
      </c>
      <c r="SD183" s="178" t="str">
        <f>$C$183</f>
        <v>Property (Rent/ Utilities, etc.)</v>
      </c>
      <c r="SE183" s="179"/>
      <c r="SF183" s="180"/>
      <c r="SG183" s="184">
        <f>IF(SI$267=Equivalencies!$AE$23,'Site 46'!$F181,HLOOKUP(CONCATENATE(SE$2,SG$1),$B$3:$UUU$272,ROW($M183)-2,FALSE))</f>
        <v>0</v>
      </c>
      <c r="SH183" s="185" t="e">
        <f>IF($S$264=Equivalencies!$AE$23,#REF!,HLOOKUP(CONCATENATE($O$2,SH$1),$B$3:$UUU$272,ROW(SD183)-2,FALSE))</f>
        <v>#REF!</v>
      </c>
      <c r="SI183" s="184">
        <f>IF(SI$267=Equivalencies!$AE$23,'Site 46'!$H181,HLOOKUP(CONCATENATE(SE$2,SI$1),$B$3:$UUU$272,ROW($O183)-2,FALSE))</f>
        <v>0</v>
      </c>
      <c r="SJ183" s="185" t="e">
        <f>IF($S$264=Equivalencies!$AE$23,#REF!,HLOOKUP(CONCATENATE($O$2,SJ$1),$B$3:$UUU$272,ROW(SF183)-2,FALSE))</f>
        <v>#REF!</v>
      </c>
      <c r="SK183" s="184">
        <f>IF(SI$267=Equivalencies!$AE$23,'Site 46'!$J181,HLOOKUP(CONCATENATE(SE$2,SK$1),$B$3:$UUU$272,ROW($Q183)-2,FALSE))</f>
        <v>0</v>
      </c>
      <c r="SL183" s="185" t="e">
        <f>IF($S$264=Equivalencies!$AE$23,#REF!,HLOOKUP(CONCATENATE($O$2,SL$1),$B$3:$UUU$272,ROW(SH183)-2,FALSE))</f>
        <v>#REF!</v>
      </c>
      <c r="SM183" s="72"/>
      <c r="SN183" s="73" t="str">
        <f>CONCATENATE(SN$3,SO183)</f>
        <v>47Property (Rent/ Utilities, etc.)</v>
      </c>
      <c r="SO183" s="178" t="str">
        <f>$C$183</f>
        <v>Property (Rent/ Utilities, etc.)</v>
      </c>
      <c r="SP183" s="179"/>
      <c r="SQ183" s="180"/>
      <c r="SR183" s="184">
        <f>IF(ST$267=Equivalencies!$AE$23,'Site 47'!$F181,HLOOKUP(CONCATENATE(SP$2,SR$1),$B$3:$UUU$272,ROW($M183)-2,FALSE))</f>
        <v>0</v>
      </c>
      <c r="SS183" s="185" t="e">
        <f>IF($S$264=Equivalencies!$AE$23,#REF!,HLOOKUP(CONCATENATE($O$2,SS$1),$B$3:$UUU$272,ROW(SO183)-2,FALSE))</f>
        <v>#REF!</v>
      </c>
      <c r="ST183" s="184">
        <f>IF(ST$267=Equivalencies!$AE$23,'Site 47'!$H181,HLOOKUP(CONCATENATE(SP$2,ST$1),$B$3:$UUU$272,ROW($O183)-2,FALSE))</f>
        <v>0</v>
      </c>
      <c r="SU183" s="185" t="e">
        <f>IF($S$264=Equivalencies!$AE$23,#REF!,HLOOKUP(CONCATENATE($O$2,SU$1),$B$3:$UUU$272,ROW(SQ183)-2,FALSE))</f>
        <v>#REF!</v>
      </c>
      <c r="SV183" s="184">
        <f>IF(ST$267=Equivalencies!$AE$23,'Site 47'!$J181,HLOOKUP(CONCATENATE(SP$2,SV$1),$B$3:$UUU$272,ROW($Q183)-2,FALSE))</f>
        <v>0</v>
      </c>
      <c r="SW183" s="185" t="e">
        <f>IF($S$264=Equivalencies!$AE$23,#REF!,HLOOKUP(CONCATENATE($O$2,SW$1),$B$3:$UUU$272,ROW(SS183)-2,FALSE))</f>
        <v>#REF!</v>
      </c>
      <c r="SX183" s="72"/>
      <c r="SY183" s="73" t="str">
        <f>CONCATENATE(SY$3,SZ183)</f>
        <v>48Property (Rent/ Utilities, etc.)</v>
      </c>
      <c r="SZ183" s="178" t="str">
        <f>$C$183</f>
        <v>Property (Rent/ Utilities, etc.)</v>
      </c>
      <c r="TA183" s="179"/>
      <c r="TB183" s="180"/>
      <c r="TC183" s="184">
        <f>IF(TE$267=Equivalencies!$AE$23,'Site 48'!$F181,HLOOKUP(CONCATENATE(TA$2,TC$1),$B$3:$UUU$272,ROW($M183)-2,FALSE))</f>
        <v>0</v>
      </c>
      <c r="TD183" s="185" t="e">
        <f>IF($S$264=Equivalencies!$AE$23,#REF!,HLOOKUP(CONCATENATE($O$2,TD$1),$B$3:$UUU$272,ROW(SZ183)-2,FALSE))</f>
        <v>#REF!</v>
      </c>
      <c r="TE183" s="184">
        <f>IF(TE$267=Equivalencies!$AE$23,'Site 48'!$H181,HLOOKUP(CONCATENATE(TA$2,TE$1),$B$3:$UUU$272,ROW($O183)-2,FALSE))</f>
        <v>0</v>
      </c>
      <c r="TF183" s="185" t="e">
        <f>IF($S$264=Equivalencies!$AE$23,#REF!,HLOOKUP(CONCATENATE($O$2,TF$1),$B$3:$UUU$272,ROW(TB183)-2,FALSE))</f>
        <v>#REF!</v>
      </c>
      <c r="TG183" s="184">
        <f>IF(TE$267=Equivalencies!$AE$23,'Site 48'!$J181,HLOOKUP(CONCATENATE(TA$2,TG$1),$B$3:$UUU$272,ROW($Q183)-2,FALSE))</f>
        <v>0</v>
      </c>
      <c r="TH183" s="185" t="e">
        <f>IF($S$264=Equivalencies!$AE$23,#REF!,HLOOKUP(CONCATENATE($O$2,TH$1),$B$3:$UUU$272,ROW(TD183)-2,FALSE))</f>
        <v>#REF!</v>
      </c>
      <c r="TI183" s="72"/>
      <c r="TJ183" s="73" t="str">
        <f>CONCATENATE(TJ$3,TK183)</f>
        <v>49Property (Rent/ Utilities, etc.)</v>
      </c>
      <c r="TK183" s="178" t="str">
        <f>$C$183</f>
        <v>Property (Rent/ Utilities, etc.)</v>
      </c>
      <c r="TL183" s="179"/>
      <c r="TM183" s="180"/>
      <c r="TN183" s="184">
        <f>IF(TP$267=Equivalencies!$AE$23,'Site 49'!$F181,HLOOKUP(CONCATENATE(TL$2,TN$1),$B$3:$UUU$272,ROW($M183)-2,FALSE))</f>
        <v>0</v>
      </c>
      <c r="TO183" s="185" t="e">
        <f>IF($S$264=Equivalencies!$AE$23,#REF!,HLOOKUP(CONCATENATE($O$2,TO$1),$B$3:$UUU$272,ROW(TK183)-2,FALSE))</f>
        <v>#REF!</v>
      </c>
      <c r="TP183" s="184">
        <f>IF(TP$267=Equivalencies!$AE$23,'Site 49'!$H181,HLOOKUP(CONCATENATE(TL$2,TP$1),$B$3:$UUU$272,ROW($O183)-2,FALSE))</f>
        <v>0</v>
      </c>
      <c r="TQ183" s="185" t="e">
        <f>IF($S$264=Equivalencies!$AE$23,#REF!,HLOOKUP(CONCATENATE($O$2,TQ$1),$B$3:$UUU$272,ROW(TM183)-2,FALSE))</f>
        <v>#REF!</v>
      </c>
      <c r="TR183" s="184">
        <f>IF(TP$267=Equivalencies!$AE$23,'Site 49'!$J181,HLOOKUP(CONCATENATE(TL$2,TR$1),$B$3:$UUU$272,ROW($Q183)-2,FALSE))</f>
        <v>0</v>
      </c>
      <c r="TS183" s="185" t="e">
        <f>IF($S$264=Equivalencies!$AE$23,#REF!,HLOOKUP(CONCATENATE($O$2,TS$1),$B$3:$UUU$272,ROW(TO183)-2,FALSE))</f>
        <v>#REF!</v>
      </c>
      <c r="TT183" s="72"/>
      <c r="TU183" s="73" t="str">
        <f>CONCATENATE(TU$3,TV183)</f>
        <v>50Property (Rent/ Utilities, etc.)</v>
      </c>
      <c r="TV183" s="178" t="str">
        <f>$C$183</f>
        <v>Property (Rent/ Utilities, etc.)</v>
      </c>
      <c r="TW183" s="179"/>
      <c r="TX183" s="180"/>
      <c r="TY183" s="184">
        <f>IF(UA$267=Equivalencies!$AE$23,'Site 50'!$F181,HLOOKUP(CONCATENATE(TW$2,TY$1),$B$3:$UUU$272,ROW($M183)-2,FALSE))</f>
        <v>0</v>
      </c>
      <c r="TZ183" s="185" t="e">
        <f>IF($S$264=Equivalencies!$AE$23,#REF!,HLOOKUP(CONCATENATE($O$2,TZ$1),$B$3:$UUU$272,ROW(TV183)-2,FALSE))</f>
        <v>#REF!</v>
      </c>
      <c r="UA183" s="184">
        <f>IF(UA$267=Equivalencies!$AE$23,'Site 50'!$H181,HLOOKUP(CONCATENATE(TW$2,UA$1),$B$3:$UUU$272,ROW($O183)-2,FALSE))</f>
        <v>0</v>
      </c>
      <c r="UB183" s="185" t="e">
        <f>IF($S$264=Equivalencies!$AE$23,#REF!,HLOOKUP(CONCATENATE($O$2,UB$1),$B$3:$UUU$272,ROW(TX183)-2,FALSE))</f>
        <v>#REF!</v>
      </c>
      <c r="UC183" s="184">
        <f>IF(UA$267=Equivalencies!$AE$23,'Site 50'!$J181,HLOOKUP(CONCATENATE(TW$2,UC$1),$B$3:$UUU$272,ROW($Q183)-2,FALSE))</f>
        <v>0</v>
      </c>
      <c r="UD183" s="185" t="e">
        <f>IF($S$264=Equivalencies!$AE$23,#REF!,HLOOKUP(CONCATENATE($O$2,UD$1),$B$3:$UUU$272,ROW(TZ183)-2,FALSE))</f>
        <v>#REF!</v>
      </c>
      <c r="UE183" s="72"/>
    </row>
    <row r="184" spans="1:551" x14ac:dyDescent="0.25">
      <c r="A184" s="75"/>
      <c r="B184" s="73"/>
      <c r="C184" s="181"/>
      <c r="D184" s="182"/>
      <c r="E184" s="183"/>
      <c r="F184" s="186" t="e">
        <f>IF($S$264=Equivalencies!$AE$23,#REF!,HLOOKUP(CONCATENATE($O$2,F$1),$B$3:$UUU$272,ROW(B184)-2,FALSE))</f>
        <v>#REF!</v>
      </c>
      <c r="G184" s="187" t="e">
        <f>IF($S$264=Equivalencies!$AE$23,#REF!,HLOOKUP(CONCATENATE($O$2,G$1),$B$3:$UUU$272,ROW(C184)-2,FALSE))</f>
        <v>#REF!</v>
      </c>
      <c r="H184" s="186" t="e">
        <f>IF($S$264=Equivalencies!$AE$23,#REF!,HLOOKUP(CONCATENATE($O$2,H$1),$B$3:$UUU$272,ROW(D184)-2,FALSE))</f>
        <v>#REF!</v>
      </c>
      <c r="I184" s="187" t="e">
        <f>IF($S$264=Equivalencies!$AE$23,#REF!,HLOOKUP(CONCATENATE($O$2,I$1),$B$3:$UUU$272,ROW(E184)-2,FALSE))</f>
        <v>#REF!</v>
      </c>
      <c r="J184" s="186" t="e">
        <f>IF($S$264=Equivalencies!$AE$23,#REF!,HLOOKUP(CONCATENATE($O$2,J$1),$B$3:$UUU$272,ROW(F184)-2,FALSE))</f>
        <v>#REF!</v>
      </c>
      <c r="K184" s="187" t="e">
        <f>IF($S$264=Equivalencies!$AE$23,#REF!,HLOOKUP(CONCATENATE($O$2,K$1),$B$3:$UUU$272,ROW(G184)-2,FALSE))</f>
        <v>#REF!</v>
      </c>
      <c r="L184" s="72"/>
      <c r="M184" s="73"/>
      <c r="N184" s="181"/>
      <c r="O184" s="182"/>
      <c r="P184" s="183"/>
      <c r="Q184" s="186" t="e">
        <f>IF($S$264=Equivalencies!$AE$23,#REF!,HLOOKUP(CONCATENATE($O$2,Q$1),$B$3:$UUU$272,ROW(M184)-2,FALSE))</f>
        <v>#REF!</v>
      </c>
      <c r="R184" s="187" t="e">
        <f>IF($S$264=Equivalencies!$AE$23,#REF!,HLOOKUP(CONCATENATE($O$2,R$1),$B$3:$UUU$272,ROW(N184)-2,FALSE))</f>
        <v>#REF!</v>
      </c>
      <c r="S184" s="186" t="e">
        <f>IF($S$264=Equivalencies!$AE$23,#REF!,HLOOKUP(CONCATENATE($O$2,S$1),$B$3:$UUU$272,ROW(O184)-2,FALSE))</f>
        <v>#REF!</v>
      </c>
      <c r="T184" s="187" t="e">
        <f>IF($S$264=Equivalencies!$AE$23,#REF!,HLOOKUP(CONCATENATE($O$2,T$1),$B$3:$UUU$272,ROW(P184)-2,FALSE))</f>
        <v>#REF!</v>
      </c>
      <c r="U184" s="186" t="e">
        <f>IF($S$264=Equivalencies!$AE$23,#REF!,HLOOKUP(CONCATENATE($O$2,U$1),$B$3:$UUU$272,ROW(Q184)-2,FALSE))</f>
        <v>#REF!</v>
      </c>
      <c r="V184" s="187" t="e">
        <f>IF($S$264=Equivalencies!$AE$23,#REF!,HLOOKUP(CONCATENATE($O$2,V$1),$B$3:$UUU$272,ROW(R184)-2,FALSE))</f>
        <v>#REF!</v>
      </c>
      <c r="W184" s="72"/>
      <c r="X184" s="73"/>
      <c r="Y184" s="181"/>
      <c r="Z184" s="182"/>
      <c r="AA184" s="183"/>
      <c r="AB184" s="186" t="e">
        <f>IF($S$264=Equivalencies!$AE$23,#REF!,HLOOKUP(CONCATENATE($O$2,AB$1),$B$3:$UUU$272,ROW(X184)-2,FALSE))</f>
        <v>#REF!</v>
      </c>
      <c r="AC184" s="187" t="e">
        <f>IF($S$264=Equivalencies!$AE$23,#REF!,HLOOKUP(CONCATENATE($O$2,AC$1),$B$3:$UUU$272,ROW(Y184)-2,FALSE))</f>
        <v>#REF!</v>
      </c>
      <c r="AD184" s="186" t="e">
        <f>IF($S$264=Equivalencies!$AE$23,#REF!,HLOOKUP(CONCATENATE($O$2,AD$1),$B$3:$UUU$272,ROW(Z184)-2,FALSE))</f>
        <v>#REF!</v>
      </c>
      <c r="AE184" s="187" t="e">
        <f>IF($S$264=Equivalencies!$AE$23,#REF!,HLOOKUP(CONCATENATE($O$2,AE$1),$B$3:$UUU$272,ROW(AA184)-2,FALSE))</f>
        <v>#REF!</v>
      </c>
      <c r="AF184" s="186" t="e">
        <f>IF($S$264=Equivalencies!$AE$23,#REF!,HLOOKUP(CONCATENATE($O$2,AF$1),$B$3:$UUU$272,ROW(AB184)-2,FALSE))</f>
        <v>#REF!</v>
      </c>
      <c r="AG184" s="187" t="e">
        <f>IF($S$264=Equivalencies!$AE$23,#REF!,HLOOKUP(CONCATENATE($O$2,AG$1),$B$3:$UUU$272,ROW(AC184)-2,FALSE))</f>
        <v>#REF!</v>
      </c>
      <c r="AH184" s="72"/>
      <c r="AI184" s="73"/>
      <c r="AJ184" s="181"/>
      <c r="AK184" s="182"/>
      <c r="AL184" s="183"/>
      <c r="AM184" s="186" t="e">
        <f>IF($S$264=Equivalencies!$AE$23,#REF!,HLOOKUP(CONCATENATE($O$2,AM$1),$B$3:$UUU$272,ROW(AI184)-2,FALSE))</f>
        <v>#REF!</v>
      </c>
      <c r="AN184" s="187" t="e">
        <f>IF($S$264=Equivalencies!$AE$23,#REF!,HLOOKUP(CONCATENATE($O$2,AN$1),$B$3:$UUU$272,ROW(AJ184)-2,FALSE))</f>
        <v>#REF!</v>
      </c>
      <c r="AO184" s="186" t="e">
        <f>IF($S$264=Equivalencies!$AE$23,#REF!,HLOOKUP(CONCATENATE($O$2,AO$1),$B$3:$UUU$272,ROW(AK184)-2,FALSE))</f>
        <v>#REF!</v>
      </c>
      <c r="AP184" s="187" t="e">
        <f>IF($S$264=Equivalencies!$AE$23,#REF!,HLOOKUP(CONCATENATE($O$2,AP$1),$B$3:$UUU$272,ROW(AL184)-2,FALSE))</f>
        <v>#REF!</v>
      </c>
      <c r="AQ184" s="186" t="e">
        <f>IF($S$264=Equivalencies!$AE$23,#REF!,HLOOKUP(CONCATENATE($O$2,AQ$1),$B$3:$UUU$272,ROW(AM184)-2,FALSE))</f>
        <v>#REF!</v>
      </c>
      <c r="AR184" s="187" t="e">
        <f>IF($S$264=Equivalencies!$AE$23,#REF!,HLOOKUP(CONCATENATE($O$2,AR$1),$B$3:$UUU$272,ROW(AN184)-2,FALSE))</f>
        <v>#REF!</v>
      </c>
      <c r="AS184" s="72"/>
      <c r="AT184" s="73"/>
      <c r="AU184" s="181"/>
      <c r="AV184" s="182"/>
      <c r="AW184" s="183"/>
      <c r="AX184" s="186" t="e">
        <f>IF($S$264=Equivalencies!$AE$23,#REF!,HLOOKUP(CONCATENATE($O$2,AX$1),$B$3:$UUU$272,ROW(AT184)-2,FALSE))</f>
        <v>#REF!</v>
      </c>
      <c r="AY184" s="187" t="e">
        <f>IF($S$264=Equivalencies!$AE$23,#REF!,HLOOKUP(CONCATENATE($O$2,AY$1),$B$3:$UUU$272,ROW(AU184)-2,FALSE))</f>
        <v>#REF!</v>
      </c>
      <c r="AZ184" s="186" t="e">
        <f>IF($S$264=Equivalencies!$AE$23,#REF!,HLOOKUP(CONCATENATE($O$2,AZ$1),$B$3:$UUU$272,ROW(AV184)-2,FALSE))</f>
        <v>#REF!</v>
      </c>
      <c r="BA184" s="187" t="e">
        <f>IF($S$264=Equivalencies!$AE$23,#REF!,HLOOKUP(CONCATENATE($O$2,BA$1),$B$3:$UUU$272,ROW(AW184)-2,FALSE))</f>
        <v>#REF!</v>
      </c>
      <c r="BB184" s="186" t="e">
        <f>IF($S$264=Equivalencies!$AE$23,#REF!,HLOOKUP(CONCATENATE($O$2,BB$1),$B$3:$UUU$272,ROW(AX184)-2,FALSE))</f>
        <v>#REF!</v>
      </c>
      <c r="BC184" s="187" t="e">
        <f>IF($S$264=Equivalencies!$AE$23,#REF!,HLOOKUP(CONCATENATE($O$2,BC$1),$B$3:$UUU$272,ROW(AY184)-2,FALSE))</f>
        <v>#REF!</v>
      </c>
      <c r="BD184" s="72"/>
      <c r="BE184" s="73"/>
      <c r="BF184" s="181"/>
      <c r="BG184" s="182"/>
      <c r="BH184" s="183"/>
      <c r="BI184" s="186" t="e">
        <f>IF($S$264=Equivalencies!$AE$23,#REF!,HLOOKUP(CONCATENATE($O$2,BI$1),$B$3:$UUU$272,ROW(BE184)-2,FALSE))</f>
        <v>#REF!</v>
      </c>
      <c r="BJ184" s="187" t="e">
        <f>IF($S$264=Equivalencies!$AE$23,#REF!,HLOOKUP(CONCATENATE($O$2,BJ$1),$B$3:$UUU$272,ROW(BF184)-2,FALSE))</f>
        <v>#REF!</v>
      </c>
      <c r="BK184" s="186" t="e">
        <f>IF($S$264=Equivalencies!$AE$23,#REF!,HLOOKUP(CONCATENATE($O$2,BK$1),$B$3:$UUU$272,ROW(BG184)-2,FALSE))</f>
        <v>#REF!</v>
      </c>
      <c r="BL184" s="187" t="e">
        <f>IF($S$264=Equivalencies!$AE$23,#REF!,HLOOKUP(CONCATENATE($O$2,BL$1),$B$3:$UUU$272,ROW(BH184)-2,FALSE))</f>
        <v>#REF!</v>
      </c>
      <c r="BM184" s="186" t="e">
        <f>IF($S$264=Equivalencies!$AE$23,#REF!,HLOOKUP(CONCATENATE($O$2,BM$1),$B$3:$UUU$272,ROW(BI184)-2,FALSE))</f>
        <v>#REF!</v>
      </c>
      <c r="BN184" s="187" t="e">
        <f>IF($S$264=Equivalencies!$AE$23,#REF!,HLOOKUP(CONCATENATE($O$2,BN$1),$B$3:$UUU$272,ROW(BJ184)-2,FALSE))</f>
        <v>#REF!</v>
      </c>
      <c r="BO184" s="72"/>
      <c r="BP184" s="73"/>
      <c r="BQ184" s="181"/>
      <c r="BR184" s="182"/>
      <c r="BS184" s="183"/>
      <c r="BT184" s="186" t="e">
        <f>IF($S$264=Equivalencies!$AE$23,#REF!,HLOOKUP(CONCATENATE($O$2,BT$1),$B$3:$UUU$272,ROW(BP184)-2,FALSE))</f>
        <v>#REF!</v>
      </c>
      <c r="BU184" s="187" t="e">
        <f>IF($S$264=Equivalencies!$AE$23,#REF!,HLOOKUP(CONCATENATE($O$2,BU$1),$B$3:$UUU$272,ROW(BQ184)-2,FALSE))</f>
        <v>#REF!</v>
      </c>
      <c r="BV184" s="186" t="e">
        <f>IF($S$264=Equivalencies!$AE$23,#REF!,HLOOKUP(CONCATENATE($O$2,BV$1),$B$3:$UUU$272,ROW(BR184)-2,FALSE))</f>
        <v>#REF!</v>
      </c>
      <c r="BW184" s="187" t="e">
        <f>IF($S$264=Equivalencies!$AE$23,#REF!,HLOOKUP(CONCATENATE($O$2,BW$1),$B$3:$UUU$272,ROW(BS184)-2,FALSE))</f>
        <v>#REF!</v>
      </c>
      <c r="BX184" s="186" t="e">
        <f>IF($S$264=Equivalencies!$AE$23,#REF!,HLOOKUP(CONCATENATE($O$2,BX$1),$B$3:$UUU$272,ROW(BT184)-2,FALSE))</f>
        <v>#REF!</v>
      </c>
      <c r="BY184" s="187" t="e">
        <f>IF($S$264=Equivalencies!$AE$23,#REF!,HLOOKUP(CONCATENATE($O$2,BY$1),$B$3:$UUU$272,ROW(BU184)-2,FALSE))</f>
        <v>#REF!</v>
      </c>
      <c r="BZ184" s="72"/>
      <c r="CA184" s="73"/>
      <c r="CB184" s="181"/>
      <c r="CC184" s="182"/>
      <c r="CD184" s="183"/>
      <c r="CE184" s="186" t="e">
        <f>IF($S$264=Equivalencies!$AE$23,#REF!,HLOOKUP(CONCATENATE($O$2,CE$1),$B$3:$UUU$272,ROW(CA184)-2,FALSE))</f>
        <v>#REF!</v>
      </c>
      <c r="CF184" s="187" t="e">
        <f>IF($S$264=Equivalencies!$AE$23,#REF!,HLOOKUP(CONCATENATE($O$2,CF$1),$B$3:$UUU$272,ROW(CB184)-2,FALSE))</f>
        <v>#REF!</v>
      </c>
      <c r="CG184" s="186" t="e">
        <f>IF($S$264=Equivalencies!$AE$23,#REF!,HLOOKUP(CONCATENATE($O$2,CG$1),$B$3:$UUU$272,ROW(CC184)-2,FALSE))</f>
        <v>#REF!</v>
      </c>
      <c r="CH184" s="187" t="e">
        <f>IF($S$264=Equivalencies!$AE$23,#REF!,HLOOKUP(CONCATENATE($O$2,CH$1),$B$3:$UUU$272,ROW(CD184)-2,FALSE))</f>
        <v>#REF!</v>
      </c>
      <c r="CI184" s="186" t="e">
        <f>IF($S$264=Equivalencies!$AE$23,#REF!,HLOOKUP(CONCATENATE($O$2,CI$1),$B$3:$UUU$272,ROW(CE184)-2,FALSE))</f>
        <v>#REF!</v>
      </c>
      <c r="CJ184" s="187" t="e">
        <f>IF($S$264=Equivalencies!$AE$23,#REF!,HLOOKUP(CONCATENATE($O$2,CJ$1),$B$3:$UUU$272,ROW(CF184)-2,FALSE))</f>
        <v>#REF!</v>
      </c>
      <c r="CK184" s="72"/>
      <c r="CL184" s="73"/>
      <c r="CM184" s="181"/>
      <c r="CN184" s="182"/>
      <c r="CO184" s="183"/>
      <c r="CP184" s="186" t="e">
        <f>IF($S$264=Equivalencies!$AE$23,#REF!,HLOOKUP(CONCATENATE($O$2,CP$1),$B$3:$UUU$272,ROW(CL184)-2,FALSE))</f>
        <v>#REF!</v>
      </c>
      <c r="CQ184" s="187" t="e">
        <f>IF($S$264=Equivalencies!$AE$23,#REF!,HLOOKUP(CONCATENATE($O$2,CQ$1),$B$3:$UUU$272,ROW(CM184)-2,FALSE))</f>
        <v>#REF!</v>
      </c>
      <c r="CR184" s="186" t="e">
        <f>IF($S$264=Equivalencies!$AE$23,#REF!,HLOOKUP(CONCATENATE($O$2,CR$1),$B$3:$UUU$272,ROW(CN184)-2,FALSE))</f>
        <v>#REF!</v>
      </c>
      <c r="CS184" s="187" t="e">
        <f>IF($S$264=Equivalencies!$AE$23,#REF!,HLOOKUP(CONCATENATE($O$2,CS$1),$B$3:$UUU$272,ROW(CO184)-2,FALSE))</f>
        <v>#REF!</v>
      </c>
      <c r="CT184" s="186" t="e">
        <f>IF($S$264=Equivalencies!$AE$23,#REF!,HLOOKUP(CONCATENATE($O$2,CT$1),$B$3:$UUU$272,ROW(CP184)-2,FALSE))</f>
        <v>#REF!</v>
      </c>
      <c r="CU184" s="187" t="e">
        <f>IF($S$264=Equivalencies!$AE$23,#REF!,HLOOKUP(CONCATENATE($O$2,CU$1),$B$3:$UUU$272,ROW(CQ184)-2,FALSE))</f>
        <v>#REF!</v>
      </c>
      <c r="CV184" s="72"/>
      <c r="CW184" s="73"/>
      <c r="CX184" s="181"/>
      <c r="CY184" s="182"/>
      <c r="CZ184" s="183"/>
      <c r="DA184" s="186" t="e">
        <f>IF($S$264=Equivalencies!$AE$23,#REF!,HLOOKUP(CONCATENATE($O$2,DA$1),$B$3:$UUU$272,ROW(CW184)-2,FALSE))</f>
        <v>#REF!</v>
      </c>
      <c r="DB184" s="187" t="e">
        <f>IF($S$264=Equivalencies!$AE$23,#REF!,HLOOKUP(CONCATENATE($O$2,DB$1),$B$3:$UUU$272,ROW(CX184)-2,FALSE))</f>
        <v>#REF!</v>
      </c>
      <c r="DC184" s="186" t="e">
        <f>IF($S$264=Equivalencies!$AE$23,#REF!,HLOOKUP(CONCATENATE($O$2,DC$1),$B$3:$UUU$272,ROW(CY184)-2,FALSE))</f>
        <v>#REF!</v>
      </c>
      <c r="DD184" s="187" t="e">
        <f>IF($S$264=Equivalencies!$AE$23,#REF!,HLOOKUP(CONCATENATE($O$2,DD$1),$B$3:$UUU$272,ROW(CZ184)-2,FALSE))</f>
        <v>#REF!</v>
      </c>
      <c r="DE184" s="186" t="e">
        <f>IF($S$264=Equivalencies!$AE$23,#REF!,HLOOKUP(CONCATENATE($O$2,DE$1),$B$3:$UUU$272,ROW(DA184)-2,FALSE))</f>
        <v>#REF!</v>
      </c>
      <c r="DF184" s="187" t="e">
        <f>IF($S$264=Equivalencies!$AE$23,#REF!,HLOOKUP(CONCATENATE($O$2,DF$1),$B$3:$UUU$272,ROW(DB184)-2,FALSE))</f>
        <v>#REF!</v>
      </c>
      <c r="DG184" s="72"/>
      <c r="DH184" s="73"/>
      <c r="DI184" s="181"/>
      <c r="DJ184" s="182"/>
      <c r="DK184" s="183"/>
      <c r="DL184" s="186" t="e">
        <f>IF($S$264=Equivalencies!$AE$23,#REF!,HLOOKUP(CONCATENATE($O$2,DL$1),$B$3:$UUU$272,ROW(DH184)-2,FALSE))</f>
        <v>#REF!</v>
      </c>
      <c r="DM184" s="187" t="e">
        <f>IF($S$264=Equivalencies!$AE$23,#REF!,HLOOKUP(CONCATENATE($O$2,DM$1),$B$3:$UUU$272,ROW(DI184)-2,FALSE))</f>
        <v>#REF!</v>
      </c>
      <c r="DN184" s="186" t="e">
        <f>IF($S$264=Equivalencies!$AE$23,#REF!,HLOOKUP(CONCATENATE($O$2,DN$1),$B$3:$UUU$272,ROW(DJ184)-2,FALSE))</f>
        <v>#REF!</v>
      </c>
      <c r="DO184" s="187" t="e">
        <f>IF($S$264=Equivalencies!$AE$23,#REF!,HLOOKUP(CONCATENATE($O$2,DO$1),$B$3:$UUU$272,ROW(DK184)-2,FALSE))</f>
        <v>#REF!</v>
      </c>
      <c r="DP184" s="186" t="e">
        <f>IF($S$264=Equivalencies!$AE$23,#REF!,HLOOKUP(CONCATENATE($O$2,DP$1),$B$3:$UUU$272,ROW(DL184)-2,FALSE))</f>
        <v>#REF!</v>
      </c>
      <c r="DQ184" s="187" t="e">
        <f>IF($S$264=Equivalencies!$AE$23,#REF!,HLOOKUP(CONCATENATE($O$2,DQ$1),$B$3:$UUU$272,ROW(DM184)-2,FALSE))</f>
        <v>#REF!</v>
      </c>
      <c r="DR184" s="72"/>
      <c r="DS184" s="73"/>
      <c r="DT184" s="181"/>
      <c r="DU184" s="182"/>
      <c r="DV184" s="183"/>
      <c r="DW184" s="186" t="e">
        <f>IF($S$264=Equivalencies!$AE$23,#REF!,HLOOKUP(CONCATENATE($O$2,DW$1),$B$3:$UUU$272,ROW(DS184)-2,FALSE))</f>
        <v>#REF!</v>
      </c>
      <c r="DX184" s="187" t="e">
        <f>IF($S$264=Equivalencies!$AE$23,#REF!,HLOOKUP(CONCATENATE($O$2,DX$1),$B$3:$UUU$272,ROW(DT184)-2,FALSE))</f>
        <v>#REF!</v>
      </c>
      <c r="DY184" s="186" t="e">
        <f>IF($S$264=Equivalencies!$AE$23,#REF!,HLOOKUP(CONCATENATE($O$2,DY$1),$B$3:$UUU$272,ROW(DU184)-2,FALSE))</f>
        <v>#REF!</v>
      </c>
      <c r="DZ184" s="187" t="e">
        <f>IF($S$264=Equivalencies!$AE$23,#REF!,HLOOKUP(CONCATENATE($O$2,DZ$1),$B$3:$UUU$272,ROW(DV184)-2,FALSE))</f>
        <v>#REF!</v>
      </c>
      <c r="EA184" s="186" t="e">
        <f>IF($S$264=Equivalencies!$AE$23,#REF!,HLOOKUP(CONCATENATE($O$2,EA$1),$B$3:$UUU$272,ROW(DW184)-2,FALSE))</f>
        <v>#REF!</v>
      </c>
      <c r="EB184" s="187" t="e">
        <f>IF($S$264=Equivalencies!$AE$23,#REF!,HLOOKUP(CONCATENATE($O$2,EB$1),$B$3:$UUU$272,ROW(DX184)-2,FALSE))</f>
        <v>#REF!</v>
      </c>
      <c r="EC184" s="72"/>
      <c r="ED184" s="73"/>
      <c r="EE184" s="181"/>
      <c r="EF184" s="182"/>
      <c r="EG184" s="183"/>
      <c r="EH184" s="186" t="e">
        <f>IF($S$264=Equivalencies!$AE$23,#REF!,HLOOKUP(CONCATENATE($O$2,EH$1),$B$3:$UUU$272,ROW(ED184)-2,FALSE))</f>
        <v>#REF!</v>
      </c>
      <c r="EI184" s="187" t="e">
        <f>IF($S$264=Equivalencies!$AE$23,#REF!,HLOOKUP(CONCATENATE($O$2,EI$1),$B$3:$UUU$272,ROW(EE184)-2,FALSE))</f>
        <v>#REF!</v>
      </c>
      <c r="EJ184" s="186" t="e">
        <f>IF($S$264=Equivalencies!$AE$23,#REF!,HLOOKUP(CONCATENATE($O$2,EJ$1),$B$3:$UUU$272,ROW(EF184)-2,FALSE))</f>
        <v>#REF!</v>
      </c>
      <c r="EK184" s="187" t="e">
        <f>IF($S$264=Equivalencies!$AE$23,#REF!,HLOOKUP(CONCATENATE($O$2,EK$1),$B$3:$UUU$272,ROW(EG184)-2,FALSE))</f>
        <v>#REF!</v>
      </c>
      <c r="EL184" s="186" t="e">
        <f>IF($S$264=Equivalencies!$AE$23,#REF!,HLOOKUP(CONCATENATE($O$2,EL$1),$B$3:$UUU$272,ROW(EH184)-2,FALSE))</f>
        <v>#REF!</v>
      </c>
      <c r="EM184" s="187" t="e">
        <f>IF($S$264=Equivalencies!$AE$23,#REF!,HLOOKUP(CONCATENATE($O$2,EM$1),$B$3:$UUU$272,ROW(EI184)-2,FALSE))</f>
        <v>#REF!</v>
      </c>
      <c r="EN184" s="72"/>
      <c r="EO184" s="73"/>
      <c r="EP184" s="181"/>
      <c r="EQ184" s="182"/>
      <c r="ER184" s="183"/>
      <c r="ES184" s="186" t="e">
        <f>IF($S$264=Equivalencies!$AE$23,#REF!,HLOOKUP(CONCATENATE($O$2,ES$1),$B$3:$UUU$272,ROW(EO184)-2,FALSE))</f>
        <v>#REF!</v>
      </c>
      <c r="ET184" s="187" t="e">
        <f>IF($S$264=Equivalencies!$AE$23,#REF!,HLOOKUP(CONCATENATE($O$2,ET$1),$B$3:$UUU$272,ROW(EP184)-2,FALSE))</f>
        <v>#REF!</v>
      </c>
      <c r="EU184" s="186" t="e">
        <f>IF($S$264=Equivalencies!$AE$23,#REF!,HLOOKUP(CONCATENATE($O$2,EU$1),$B$3:$UUU$272,ROW(EQ184)-2,FALSE))</f>
        <v>#REF!</v>
      </c>
      <c r="EV184" s="187" t="e">
        <f>IF($S$264=Equivalencies!$AE$23,#REF!,HLOOKUP(CONCATENATE($O$2,EV$1),$B$3:$UUU$272,ROW(ER184)-2,FALSE))</f>
        <v>#REF!</v>
      </c>
      <c r="EW184" s="186" t="e">
        <f>IF($S$264=Equivalencies!$AE$23,#REF!,HLOOKUP(CONCATENATE($O$2,EW$1),$B$3:$UUU$272,ROW(ES184)-2,FALSE))</f>
        <v>#REF!</v>
      </c>
      <c r="EX184" s="187" t="e">
        <f>IF($S$264=Equivalencies!$AE$23,#REF!,HLOOKUP(CONCATENATE($O$2,EX$1),$B$3:$UUU$272,ROW(ET184)-2,FALSE))</f>
        <v>#REF!</v>
      </c>
      <c r="EY184" s="72"/>
      <c r="EZ184" s="73"/>
      <c r="FA184" s="181"/>
      <c r="FB184" s="182"/>
      <c r="FC184" s="183"/>
      <c r="FD184" s="186" t="e">
        <f>IF($S$264=Equivalencies!$AE$23,#REF!,HLOOKUP(CONCATENATE($O$2,FD$1),$B$3:$UUU$272,ROW(EZ184)-2,FALSE))</f>
        <v>#REF!</v>
      </c>
      <c r="FE184" s="187" t="e">
        <f>IF($S$264=Equivalencies!$AE$23,#REF!,HLOOKUP(CONCATENATE($O$2,FE$1),$B$3:$UUU$272,ROW(FA184)-2,FALSE))</f>
        <v>#REF!</v>
      </c>
      <c r="FF184" s="186" t="e">
        <f>IF($S$264=Equivalencies!$AE$23,#REF!,HLOOKUP(CONCATENATE($O$2,FF$1),$B$3:$UUU$272,ROW(FB184)-2,FALSE))</f>
        <v>#REF!</v>
      </c>
      <c r="FG184" s="187" t="e">
        <f>IF($S$264=Equivalencies!$AE$23,#REF!,HLOOKUP(CONCATENATE($O$2,FG$1),$B$3:$UUU$272,ROW(FC184)-2,FALSE))</f>
        <v>#REF!</v>
      </c>
      <c r="FH184" s="186" t="e">
        <f>IF($S$264=Equivalencies!$AE$23,#REF!,HLOOKUP(CONCATENATE($O$2,FH$1),$B$3:$UUU$272,ROW(FD184)-2,FALSE))</f>
        <v>#REF!</v>
      </c>
      <c r="FI184" s="187" t="e">
        <f>IF($S$264=Equivalencies!$AE$23,#REF!,HLOOKUP(CONCATENATE($O$2,FI$1),$B$3:$UUU$272,ROW(FE184)-2,FALSE))</f>
        <v>#REF!</v>
      </c>
      <c r="FJ184" s="72"/>
      <c r="FK184" s="73"/>
      <c r="FL184" s="181"/>
      <c r="FM184" s="182"/>
      <c r="FN184" s="183"/>
      <c r="FO184" s="186" t="e">
        <f>IF($S$264=Equivalencies!$AE$23,#REF!,HLOOKUP(CONCATENATE($O$2,FO$1),$B$3:$UUU$272,ROW(FK184)-2,FALSE))</f>
        <v>#REF!</v>
      </c>
      <c r="FP184" s="187" t="e">
        <f>IF($S$264=Equivalencies!$AE$23,#REF!,HLOOKUP(CONCATENATE($O$2,FP$1),$B$3:$UUU$272,ROW(FL184)-2,FALSE))</f>
        <v>#REF!</v>
      </c>
      <c r="FQ184" s="186" t="e">
        <f>IF($S$264=Equivalencies!$AE$23,#REF!,HLOOKUP(CONCATENATE($O$2,FQ$1),$B$3:$UUU$272,ROW(FM184)-2,FALSE))</f>
        <v>#REF!</v>
      </c>
      <c r="FR184" s="187" t="e">
        <f>IF($S$264=Equivalencies!$AE$23,#REF!,HLOOKUP(CONCATENATE($O$2,FR$1),$B$3:$UUU$272,ROW(FN184)-2,FALSE))</f>
        <v>#REF!</v>
      </c>
      <c r="FS184" s="186" t="e">
        <f>IF($S$264=Equivalencies!$AE$23,#REF!,HLOOKUP(CONCATENATE($O$2,FS$1),$B$3:$UUU$272,ROW(FO184)-2,FALSE))</f>
        <v>#REF!</v>
      </c>
      <c r="FT184" s="187" t="e">
        <f>IF($S$264=Equivalencies!$AE$23,#REF!,HLOOKUP(CONCATENATE($O$2,FT$1),$B$3:$UUU$272,ROW(FP184)-2,FALSE))</f>
        <v>#REF!</v>
      </c>
      <c r="FU184" s="72"/>
      <c r="FV184" s="73"/>
      <c r="FW184" s="181"/>
      <c r="FX184" s="182"/>
      <c r="FY184" s="183"/>
      <c r="FZ184" s="186" t="e">
        <f>IF($S$264=Equivalencies!$AE$23,#REF!,HLOOKUP(CONCATENATE($O$2,FZ$1),$B$3:$UUU$272,ROW(FV184)-2,FALSE))</f>
        <v>#REF!</v>
      </c>
      <c r="GA184" s="187" t="e">
        <f>IF($S$264=Equivalencies!$AE$23,#REF!,HLOOKUP(CONCATENATE($O$2,GA$1),$B$3:$UUU$272,ROW(FW184)-2,FALSE))</f>
        <v>#REF!</v>
      </c>
      <c r="GB184" s="186" t="e">
        <f>IF($S$264=Equivalencies!$AE$23,#REF!,HLOOKUP(CONCATENATE($O$2,GB$1),$B$3:$UUU$272,ROW(FX184)-2,FALSE))</f>
        <v>#REF!</v>
      </c>
      <c r="GC184" s="187" t="e">
        <f>IF($S$264=Equivalencies!$AE$23,#REF!,HLOOKUP(CONCATENATE($O$2,GC$1),$B$3:$UUU$272,ROW(FY184)-2,FALSE))</f>
        <v>#REF!</v>
      </c>
      <c r="GD184" s="186" t="e">
        <f>IF($S$264=Equivalencies!$AE$23,#REF!,HLOOKUP(CONCATENATE($O$2,GD$1),$B$3:$UUU$272,ROW(FZ184)-2,FALSE))</f>
        <v>#REF!</v>
      </c>
      <c r="GE184" s="187" t="e">
        <f>IF($S$264=Equivalencies!$AE$23,#REF!,HLOOKUP(CONCATENATE($O$2,GE$1),$B$3:$UUU$272,ROW(GA184)-2,FALSE))</f>
        <v>#REF!</v>
      </c>
      <c r="GF184" s="72"/>
      <c r="GG184" s="73"/>
      <c r="GH184" s="181"/>
      <c r="GI184" s="182"/>
      <c r="GJ184" s="183"/>
      <c r="GK184" s="186" t="e">
        <f>IF($S$264=Equivalencies!$AE$23,#REF!,HLOOKUP(CONCATENATE($O$2,GK$1),$B$3:$UUU$272,ROW(GG184)-2,FALSE))</f>
        <v>#REF!</v>
      </c>
      <c r="GL184" s="187" t="e">
        <f>IF($S$264=Equivalencies!$AE$23,#REF!,HLOOKUP(CONCATENATE($O$2,GL$1),$B$3:$UUU$272,ROW(GH184)-2,FALSE))</f>
        <v>#REF!</v>
      </c>
      <c r="GM184" s="186" t="e">
        <f>IF($S$264=Equivalencies!$AE$23,#REF!,HLOOKUP(CONCATENATE($O$2,GM$1),$B$3:$UUU$272,ROW(GI184)-2,FALSE))</f>
        <v>#REF!</v>
      </c>
      <c r="GN184" s="187" t="e">
        <f>IF($S$264=Equivalencies!$AE$23,#REF!,HLOOKUP(CONCATENATE($O$2,GN$1),$B$3:$UUU$272,ROW(GJ184)-2,FALSE))</f>
        <v>#REF!</v>
      </c>
      <c r="GO184" s="186" t="e">
        <f>IF($S$264=Equivalencies!$AE$23,#REF!,HLOOKUP(CONCATENATE($O$2,GO$1),$B$3:$UUU$272,ROW(GK184)-2,FALSE))</f>
        <v>#REF!</v>
      </c>
      <c r="GP184" s="187" t="e">
        <f>IF($S$264=Equivalencies!$AE$23,#REF!,HLOOKUP(CONCATENATE($O$2,GP$1),$B$3:$UUU$272,ROW(GL184)-2,FALSE))</f>
        <v>#REF!</v>
      </c>
      <c r="GQ184" s="72"/>
      <c r="GR184" s="73"/>
      <c r="GS184" s="181"/>
      <c r="GT184" s="182"/>
      <c r="GU184" s="183"/>
      <c r="GV184" s="186" t="e">
        <f>IF($S$264=Equivalencies!$AE$23,#REF!,HLOOKUP(CONCATENATE($O$2,GV$1),$B$3:$UUU$272,ROW(GR184)-2,FALSE))</f>
        <v>#REF!</v>
      </c>
      <c r="GW184" s="187" t="e">
        <f>IF($S$264=Equivalencies!$AE$23,#REF!,HLOOKUP(CONCATENATE($O$2,GW$1),$B$3:$UUU$272,ROW(GS184)-2,FALSE))</f>
        <v>#REF!</v>
      </c>
      <c r="GX184" s="186" t="e">
        <f>IF($S$264=Equivalencies!$AE$23,#REF!,HLOOKUP(CONCATENATE($O$2,GX$1),$B$3:$UUU$272,ROW(GT184)-2,FALSE))</f>
        <v>#REF!</v>
      </c>
      <c r="GY184" s="187" t="e">
        <f>IF($S$264=Equivalencies!$AE$23,#REF!,HLOOKUP(CONCATENATE($O$2,GY$1),$B$3:$UUU$272,ROW(GU184)-2,FALSE))</f>
        <v>#REF!</v>
      </c>
      <c r="GZ184" s="186" t="e">
        <f>IF($S$264=Equivalencies!$AE$23,#REF!,HLOOKUP(CONCATENATE($O$2,GZ$1),$B$3:$UUU$272,ROW(GV184)-2,FALSE))</f>
        <v>#REF!</v>
      </c>
      <c r="HA184" s="187" t="e">
        <f>IF($S$264=Equivalencies!$AE$23,#REF!,HLOOKUP(CONCATENATE($O$2,HA$1),$B$3:$UUU$272,ROW(GW184)-2,FALSE))</f>
        <v>#REF!</v>
      </c>
      <c r="HB184" s="72"/>
      <c r="HC184" s="73"/>
      <c r="HD184" s="181"/>
      <c r="HE184" s="182"/>
      <c r="HF184" s="183"/>
      <c r="HG184" s="186" t="e">
        <f>IF($S$264=Equivalencies!$AE$23,#REF!,HLOOKUP(CONCATENATE($O$2,HG$1),$B$3:$UUU$272,ROW(HC184)-2,FALSE))</f>
        <v>#REF!</v>
      </c>
      <c r="HH184" s="187" t="e">
        <f>IF($S$264=Equivalencies!$AE$23,#REF!,HLOOKUP(CONCATENATE($O$2,HH$1),$B$3:$UUU$272,ROW(HD184)-2,FALSE))</f>
        <v>#REF!</v>
      </c>
      <c r="HI184" s="186" t="e">
        <f>IF($S$264=Equivalencies!$AE$23,#REF!,HLOOKUP(CONCATENATE($O$2,HI$1),$B$3:$UUU$272,ROW(HE184)-2,FALSE))</f>
        <v>#REF!</v>
      </c>
      <c r="HJ184" s="187" t="e">
        <f>IF($S$264=Equivalencies!$AE$23,#REF!,HLOOKUP(CONCATENATE($O$2,HJ$1),$B$3:$UUU$272,ROW(HF184)-2,FALSE))</f>
        <v>#REF!</v>
      </c>
      <c r="HK184" s="186" t="e">
        <f>IF($S$264=Equivalencies!$AE$23,#REF!,HLOOKUP(CONCATENATE($O$2,HK$1),$B$3:$UUU$272,ROW(HG184)-2,FALSE))</f>
        <v>#REF!</v>
      </c>
      <c r="HL184" s="187" t="e">
        <f>IF($S$264=Equivalencies!$AE$23,#REF!,HLOOKUP(CONCATENATE($O$2,HL$1),$B$3:$UUU$272,ROW(HH184)-2,FALSE))</f>
        <v>#REF!</v>
      </c>
      <c r="HM184" s="72"/>
      <c r="HN184" s="73"/>
      <c r="HO184" s="181"/>
      <c r="HP184" s="182"/>
      <c r="HQ184" s="183"/>
      <c r="HR184" s="186" t="e">
        <f>IF($S$264=Equivalencies!$AE$23,#REF!,HLOOKUP(CONCATENATE($O$2,HR$1),$B$3:$UUU$272,ROW(HN184)-2,FALSE))</f>
        <v>#REF!</v>
      </c>
      <c r="HS184" s="187" t="e">
        <f>IF($S$264=Equivalencies!$AE$23,#REF!,HLOOKUP(CONCATENATE($O$2,HS$1),$B$3:$UUU$272,ROW(HO184)-2,FALSE))</f>
        <v>#REF!</v>
      </c>
      <c r="HT184" s="186" t="e">
        <f>IF($S$264=Equivalencies!$AE$23,#REF!,HLOOKUP(CONCATENATE($O$2,HT$1),$B$3:$UUU$272,ROW(HP184)-2,FALSE))</f>
        <v>#REF!</v>
      </c>
      <c r="HU184" s="187" t="e">
        <f>IF($S$264=Equivalencies!$AE$23,#REF!,HLOOKUP(CONCATENATE($O$2,HU$1),$B$3:$UUU$272,ROW(HQ184)-2,FALSE))</f>
        <v>#REF!</v>
      </c>
      <c r="HV184" s="186" t="e">
        <f>IF($S$264=Equivalencies!$AE$23,#REF!,HLOOKUP(CONCATENATE($O$2,HV$1),$B$3:$UUU$272,ROW(HR184)-2,FALSE))</f>
        <v>#REF!</v>
      </c>
      <c r="HW184" s="187" t="e">
        <f>IF($S$264=Equivalencies!$AE$23,#REF!,HLOOKUP(CONCATENATE($O$2,HW$1),$B$3:$UUU$272,ROW(HS184)-2,FALSE))</f>
        <v>#REF!</v>
      </c>
      <c r="HX184" s="72"/>
      <c r="HY184" s="73"/>
      <c r="HZ184" s="181"/>
      <c r="IA184" s="182"/>
      <c r="IB184" s="183"/>
      <c r="IC184" s="186" t="e">
        <f>IF($S$264=Equivalencies!$AE$23,#REF!,HLOOKUP(CONCATENATE($O$2,IC$1),$B$3:$UUU$272,ROW(HY184)-2,FALSE))</f>
        <v>#REF!</v>
      </c>
      <c r="ID184" s="187" t="e">
        <f>IF($S$264=Equivalencies!$AE$23,#REF!,HLOOKUP(CONCATENATE($O$2,ID$1),$B$3:$UUU$272,ROW(HZ184)-2,FALSE))</f>
        <v>#REF!</v>
      </c>
      <c r="IE184" s="186" t="e">
        <f>IF($S$264=Equivalencies!$AE$23,#REF!,HLOOKUP(CONCATENATE($O$2,IE$1),$B$3:$UUU$272,ROW(IA184)-2,FALSE))</f>
        <v>#REF!</v>
      </c>
      <c r="IF184" s="187" t="e">
        <f>IF($S$264=Equivalencies!$AE$23,#REF!,HLOOKUP(CONCATENATE($O$2,IF$1),$B$3:$UUU$272,ROW(IB184)-2,FALSE))</f>
        <v>#REF!</v>
      </c>
      <c r="IG184" s="186" t="e">
        <f>IF($S$264=Equivalencies!$AE$23,#REF!,HLOOKUP(CONCATENATE($O$2,IG$1),$B$3:$UUU$272,ROW(IC184)-2,FALSE))</f>
        <v>#REF!</v>
      </c>
      <c r="IH184" s="187" t="e">
        <f>IF($S$264=Equivalencies!$AE$23,#REF!,HLOOKUP(CONCATENATE($O$2,IH$1),$B$3:$UUU$272,ROW(ID184)-2,FALSE))</f>
        <v>#REF!</v>
      </c>
      <c r="II184" s="72"/>
      <c r="IJ184" s="73"/>
      <c r="IK184" s="181"/>
      <c r="IL184" s="182"/>
      <c r="IM184" s="183"/>
      <c r="IN184" s="186" t="e">
        <f>IF($S$264=Equivalencies!$AE$23,#REF!,HLOOKUP(CONCATENATE($O$2,IN$1),$B$3:$UUU$272,ROW(IJ184)-2,FALSE))</f>
        <v>#REF!</v>
      </c>
      <c r="IO184" s="187" t="e">
        <f>IF($S$264=Equivalencies!$AE$23,#REF!,HLOOKUP(CONCATENATE($O$2,IO$1),$B$3:$UUU$272,ROW(IK184)-2,FALSE))</f>
        <v>#REF!</v>
      </c>
      <c r="IP184" s="186" t="e">
        <f>IF($S$264=Equivalencies!$AE$23,#REF!,HLOOKUP(CONCATENATE($O$2,IP$1),$B$3:$UUU$272,ROW(IL184)-2,FALSE))</f>
        <v>#REF!</v>
      </c>
      <c r="IQ184" s="187" t="e">
        <f>IF($S$264=Equivalencies!$AE$23,#REF!,HLOOKUP(CONCATENATE($O$2,IQ$1),$B$3:$UUU$272,ROW(IM184)-2,FALSE))</f>
        <v>#REF!</v>
      </c>
      <c r="IR184" s="186" t="e">
        <f>IF($S$264=Equivalencies!$AE$23,#REF!,HLOOKUP(CONCATENATE($O$2,IR$1),$B$3:$UUU$272,ROW(IN184)-2,FALSE))</f>
        <v>#REF!</v>
      </c>
      <c r="IS184" s="187" t="e">
        <f>IF($S$264=Equivalencies!$AE$23,#REF!,HLOOKUP(CONCATENATE($O$2,IS$1),$B$3:$UUU$272,ROW(IO184)-2,FALSE))</f>
        <v>#REF!</v>
      </c>
      <c r="IT184" s="72"/>
      <c r="IU184" s="73"/>
      <c r="IV184" s="181"/>
      <c r="IW184" s="182"/>
      <c r="IX184" s="183"/>
      <c r="IY184" s="186" t="e">
        <f>IF($S$264=Equivalencies!$AE$23,#REF!,HLOOKUP(CONCATENATE($O$2,IY$1),$B$3:$UUU$272,ROW(IU184)-2,FALSE))</f>
        <v>#REF!</v>
      </c>
      <c r="IZ184" s="187" t="e">
        <f>IF($S$264=Equivalencies!$AE$23,#REF!,HLOOKUP(CONCATENATE($O$2,IZ$1),$B$3:$UUU$272,ROW(IV184)-2,FALSE))</f>
        <v>#REF!</v>
      </c>
      <c r="JA184" s="186" t="e">
        <f>IF($S$264=Equivalencies!$AE$23,#REF!,HLOOKUP(CONCATENATE($O$2,JA$1),$B$3:$UUU$272,ROW(IW184)-2,FALSE))</f>
        <v>#REF!</v>
      </c>
      <c r="JB184" s="187" t="e">
        <f>IF($S$264=Equivalencies!$AE$23,#REF!,HLOOKUP(CONCATENATE($O$2,JB$1),$B$3:$UUU$272,ROW(IX184)-2,FALSE))</f>
        <v>#REF!</v>
      </c>
      <c r="JC184" s="186" t="e">
        <f>IF($S$264=Equivalencies!$AE$23,#REF!,HLOOKUP(CONCATENATE($O$2,JC$1),$B$3:$UUU$272,ROW(IY184)-2,FALSE))</f>
        <v>#REF!</v>
      </c>
      <c r="JD184" s="187" t="e">
        <f>IF($S$264=Equivalencies!$AE$23,#REF!,HLOOKUP(CONCATENATE($O$2,JD$1),$B$3:$UUU$272,ROW(IZ184)-2,FALSE))</f>
        <v>#REF!</v>
      </c>
      <c r="JE184" s="72"/>
      <c r="JF184" s="73"/>
      <c r="JG184" s="181"/>
      <c r="JH184" s="182"/>
      <c r="JI184" s="183"/>
      <c r="JJ184" s="186" t="e">
        <f>IF($S$264=Equivalencies!$AE$23,#REF!,HLOOKUP(CONCATENATE($O$2,JJ$1),$B$3:$UUU$272,ROW(JF184)-2,FALSE))</f>
        <v>#REF!</v>
      </c>
      <c r="JK184" s="187" t="e">
        <f>IF($S$264=Equivalencies!$AE$23,#REF!,HLOOKUP(CONCATENATE($O$2,JK$1),$B$3:$UUU$272,ROW(JG184)-2,FALSE))</f>
        <v>#REF!</v>
      </c>
      <c r="JL184" s="186" t="e">
        <f>IF($S$264=Equivalencies!$AE$23,#REF!,HLOOKUP(CONCATENATE($O$2,JL$1),$B$3:$UUU$272,ROW(JH184)-2,FALSE))</f>
        <v>#REF!</v>
      </c>
      <c r="JM184" s="187" t="e">
        <f>IF($S$264=Equivalencies!$AE$23,#REF!,HLOOKUP(CONCATENATE($O$2,JM$1),$B$3:$UUU$272,ROW(JI184)-2,FALSE))</f>
        <v>#REF!</v>
      </c>
      <c r="JN184" s="186" t="e">
        <f>IF($S$264=Equivalencies!$AE$23,#REF!,HLOOKUP(CONCATENATE($O$2,JN$1),$B$3:$UUU$272,ROW(JJ184)-2,FALSE))</f>
        <v>#REF!</v>
      </c>
      <c r="JO184" s="187" t="e">
        <f>IF($S$264=Equivalencies!$AE$23,#REF!,HLOOKUP(CONCATENATE($O$2,JO$1),$B$3:$UUU$272,ROW(JK184)-2,FALSE))</f>
        <v>#REF!</v>
      </c>
      <c r="JP184" s="72"/>
      <c r="JQ184" s="73"/>
      <c r="JR184" s="181"/>
      <c r="JS184" s="182"/>
      <c r="JT184" s="183"/>
      <c r="JU184" s="186" t="e">
        <f>IF($S$264=Equivalencies!$AE$23,#REF!,HLOOKUP(CONCATENATE($O$2,JU$1),$B$3:$UUU$272,ROW(JQ184)-2,FALSE))</f>
        <v>#REF!</v>
      </c>
      <c r="JV184" s="187" t="e">
        <f>IF($S$264=Equivalencies!$AE$23,#REF!,HLOOKUP(CONCATENATE($O$2,JV$1),$B$3:$UUU$272,ROW(JR184)-2,FALSE))</f>
        <v>#REF!</v>
      </c>
      <c r="JW184" s="186" t="e">
        <f>IF($S$264=Equivalencies!$AE$23,#REF!,HLOOKUP(CONCATENATE($O$2,JW$1),$B$3:$UUU$272,ROW(JS184)-2,FALSE))</f>
        <v>#REF!</v>
      </c>
      <c r="JX184" s="187" t="e">
        <f>IF($S$264=Equivalencies!$AE$23,#REF!,HLOOKUP(CONCATENATE($O$2,JX$1),$B$3:$UUU$272,ROW(JT184)-2,FALSE))</f>
        <v>#REF!</v>
      </c>
      <c r="JY184" s="186" t="e">
        <f>IF($S$264=Equivalencies!$AE$23,#REF!,HLOOKUP(CONCATENATE($O$2,JY$1),$B$3:$UUU$272,ROW(JU184)-2,FALSE))</f>
        <v>#REF!</v>
      </c>
      <c r="JZ184" s="187" t="e">
        <f>IF($S$264=Equivalencies!$AE$23,#REF!,HLOOKUP(CONCATENATE($O$2,JZ$1),$B$3:$UUU$272,ROW(JV184)-2,FALSE))</f>
        <v>#REF!</v>
      </c>
      <c r="KA184" s="72"/>
      <c r="KB184" s="73"/>
      <c r="KC184" s="181"/>
      <c r="KD184" s="182"/>
      <c r="KE184" s="183"/>
      <c r="KF184" s="186" t="e">
        <f>IF($S$264=Equivalencies!$AE$23,#REF!,HLOOKUP(CONCATENATE($O$2,KF$1),$B$3:$UUU$272,ROW(KB184)-2,FALSE))</f>
        <v>#REF!</v>
      </c>
      <c r="KG184" s="187" t="e">
        <f>IF($S$264=Equivalencies!$AE$23,#REF!,HLOOKUP(CONCATENATE($O$2,KG$1),$B$3:$UUU$272,ROW(KC184)-2,FALSE))</f>
        <v>#REF!</v>
      </c>
      <c r="KH184" s="186" t="e">
        <f>IF($S$264=Equivalencies!$AE$23,#REF!,HLOOKUP(CONCATENATE($O$2,KH$1),$B$3:$UUU$272,ROW(KD184)-2,FALSE))</f>
        <v>#REF!</v>
      </c>
      <c r="KI184" s="187" t="e">
        <f>IF($S$264=Equivalencies!$AE$23,#REF!,HLOOKUP(CONCATENATE($O$2,KI$1),$B$3:$UUU$272,ROW(KE184)-2,FALSE))</f>
        <v>#REF!</v>
      </c>
      <c r="KJ184" s="186" t="e">
        <f>IF($S$264=Equivalencies!$AE$23,#REF!,HLOOKUP(CONCATENATE($O$2,KJ$1),$B$3:$UUU$272,ROW(KF184)-2,FALSE))</f>
        <v>#REF!</v>
      </c>
      <c r="KK184" s="187" t="e">
        <f>IF($S$264=Equivalencies!$AE$23,#REF!,HLOOKUP(CONCATENATE($O$2,KK$1),$B$3:$UUU$272,ROW(KG184)-2,FALSE))</f>
        <v>#REF!</v>
      </c>
      <c r="KL184" s="72"/>
      <c r="KM184" s="73"/>
      <c r="KN184" s="181"/>
      <c r="KO184" s="182"/>
      <c r="KP184" s="183"/>
      <c r="KQ184" s="186" t="e">
        <f>IF($S$264=Equivalencies!$AE$23,#REF!,HLOOKUP(CONCATENATE($O$2,KQ$1),$B$3:$UUU$272,ROW(KM184)-2,FALSE))</f>
        <v>#REF!</v>
      </c>
      <c r="KR184" s="187" t="e">
        <f>IF($S$264=Equivalencies!$AE$23,#REF!,HLOOKUP(CONCATENATE($O$2,KR$1),$B$3:$UUU$272,ROW(KN184)-2,FALSE))</f>
        <v>#REF!</v>
      </c>
      <c r="KS184" s="186" t="e">
        <f>IF($S$264=Equivalencies!$AE$23,#REF!,HLOOKUP(CONCATENATE($O$2,KS$1),$B$3:$UUU$272,ROW(KO184)-2,FALSE))</f>
        <v>#REF!</v>
      </c>
      <c r="KT184" s="187" t="e">
        <f>IF($S$264=Equivalencies!$AE$23,#REF!,HLOOKUP(CONCATENATE($O$2,KT$1),$B$3:$UUU$272,ROW(KP184)-2,FALSE))</f>
        <v>#REF!</v>
      </c>
      <c r="KU184" s="186" t="e">
        <f>IF($S$264=Equivalencies!$AE$23,#REF!,HLOOKUP(CONCATENATE($O$2,KU$1),$B$3:$UUU$272,ROW(KQ184)-2,FALSE))</f>
        <v>#REF!</v>
      </c>
      <c r="KV184" s="187" t="e">
        <f>IF($S$264=Equivalencies!$AE$23,#REF!,HLOOKUP(CONCATENATE($O$2,KV$1),$B$3:$UUU$272,ROW(KR184)-2,FALSE))</f>
        <v>#REF!</v>
      </c>
      <c r="KW184" s="72"/>
      <c r="KX184" s="73"/>
      <c r="KY184" s="181"/>
      <c r="KZ184" s="182"/>
      <c r="LA184" s="183"/>
      <c r="LB184" s="186" t="e">
        <f>IF($S$264=Equivalencies!$AE$23,#REF!,HLOOKUP(CONCATENATE($O$2,LB$1),$B$3:$UUU$272,ROW(KX184)-2,FALSE))</f>
        <v>#REF!</v>
      </c>
      <c r="LC184" s="187" t="e">
        <f>IF($S$264=Equivalencies!$AE$23,#REF!,HLOOKUP(CONCATENATE($O$2,LC$1),$B$3:$UUU$272,ROW(KY184)-2,FALSE))</f>
        <v>#REF!</v>
      </c>
      <c r="LD184" s="186" t="e">
        <f>IF($S$264=Equivalencies!$AE$23,#REF!,HLOOKUP(CONCATENATE($O$2,LD$1),$B$3:$UUU$272,ROW(KZ184)-2,FALSE))</f>
        <v>#REF!</v>
      </c>
      <c r="LE184" s="187" t="e">
        <f>IF($S$264=Equivalencies!$AE$23,#REF!,HLOOKUP(CONCATENATE($O$2,LE$1),$B$3:$UUU$272,ROW(LA184)-2,FALSE))</f>
        <v>#REF!</v>
      </c>
      <c r="LF184" s="186" t="e">
        <f>IF($S$264=Equivalencies!$AE$23,#REF!,HLOOKUP(CONCATENATE($O$2,LF$1),$B$3:$UUU$272,ROW(LB184)-2,FALSE))</f>
        <v>#REF!</v>
      </c>
      <c r="LG184" s="187" t="e">
        <f>IF($S$264=Equivalencies!$AE$23,#REF!,HLOOKUP(CONCATENATE($O$2,LG$1),$B$3:$UUU$272,ROW(LC184)-2,FALSE))</f>
        <v>#REF!</v>
      </c>
      <c r="LH184" s="72"/>
      <c r="LI184" s="73"/>
      <c r="LJ184" s="181"/>
      <c r="LK184" s="182"/>
      <c r="LL184" s="183"/>
      <c r="LM184" s="186" t="e">
        <f>IF($S$264=Equivalencies!$AE$23,#REF!,HLOOKUP(CONCATENATE($O$2,LM$1),$B$3:$UUU$272,ROW(LI184)-2,FALSE))</f>
        <v>#REF!</v>
      </c>
      <c r="LN184" s="187" t="e">
        <f>IF($S$264=Equivalencies!$AE$23,#REF!,HLOOKUP(CONCATENATE($O$2,LN$1),$B$3:$UUU$272,ROW(LJ184)-2,FALSE))</f>
        <v>#REF!</v>
      </c>
      <c r="LO184" s="186" t="e">
        <f>IF($S$264=Equivalencies!$AE$23,#REF!,HLOOKUP(CONCATENATE($O$2,LO$1),$B$3:$UUU$272,ROW(LK184)-2,FALSE))</f>
        <v>#REF!</v>
      </c>
      <c r="LP184" s="187" t="e">
        <f>IF($S$264=Equivalencies!$AE$23,#REF!,HLOOKUP(CONCATENATE($O$2,LP$1),$B$3:$UUU$272,ROW(LL184)-2,FALSE))</f>
        <v>#REF!</v>
      </c>
      <c r="LQ184" s="186" t="e">
        <f>IF($S$264=Equivalencies!$AE$23,#REF!,HLOOKUP(CONCATENATE($O$2,LQ$1),$B$3:$UUU$272,ROW(LM184)-2,FALSE))</f>
        <v>#REF!</v>
      </c>
      <c r="LR184" s="187" t="e">
        <f>IF($S$264=Equivalencies!$AE$23,#REF!,HLOOKUP(CONCATENATE($O$2,LR$1),$B$3:$UUU$272,ROW(LN184)-2,FALSE))</f>
        <v>#REF!</v>
      </c>
      <c r="LS184" s="72"/>
      <c r="LT184" s="73"/>
      <c r="LU184" s="181"/>
      <c r="LV184" s="182"/>
      <c r="LW184" s="183"/>
      <c r="LX184" s="186" t="e">
        <f>IF($S$264=Equivalencies!$AE$23,#REF!,HLOOKUP(CONCATENATE($O$2,LX$1),$B$3:$UUU$272,ROW(LT184)-2,FALSE))</f>
        <v>#REF!</v>
      </c>
      <c r="LY184" s="187" t="e">
        <f>IF($S$264=Equivalencies!$AE$23,#REF!,HLOOKUP(CONCATENATE($O$2,LY$1),$B$3:$UUU$272,ROW(LU184)-2,FALSE))</f>
        <v>#REF!</v>
      </c>
      <c r="LZ184" s="186" t="e">
        <f>IF($S$264=Equivalencies!$AE$23,#REF!,HLOOKUP(CONCATENATE($O$2,LZ$1),$B$3:$UUU$272,ROW(LV184)-2,FALSE))</f>
        <v>#REF!</v>
      </c>
      <c r="MA184" s="187" t="e">
        <f>IF($S$264=Equivalencies!$AE$23,#REF!,HLOOKUP(CONCATENATE($O$2,MA$1),$B$3:$UUU$272,ROW(LW184)-2,FALSE))</f>
        <v>#REF!</v>
      </c>
      <c r="MB184" s="186" t="e">
        <f>IF($S$264=Equivalencies!$AE$23,#REF!,HLOOKUP(CONCATENATE($O$2,MB$1),$B$3:$UUU$272,ROW(LX184)-2,FALSE))</f>
        <v>#REF!</v>
      </c>
      <c r="MC184" s="187" t="e">
        <f>IF($S$264=Equivalencies!$AE$23,#REF!,HLOOKUP(CONCATENATE($O$2,MC$1),$B$3:$UUU$272,ROW(LY184)-2,FALSE))</f>
        <v>#REF!</v>
      </c>
      <c r="MD184" s="72"/>
      <c r="ME184" s="73"/>
      <c r="MF184" s="181"/>
      <c r="MG184" s="182"/>
      <c r="MH184" s="183"/>
      <c r="MI184" s="186" t="e">
        <f>IF($S$264=Equivalencies!$AE$23,#REF!,HLOOKUP(CONCATENATE($O$2,MI$1),$B$3:$UUU$272,ROW(ME184)-2,FALSE))</f>
        <v>#REF!</v>
      </c>
      <c r="MJ184" s="187" t="e">
        <f>IF($S$264=Equivalencies!$AE$23,#REF!,HLOOKUP(CONCATENATE($O$2,MJ$1),$B$3:$UUU$272,ROW(MF184)-2,FALSE))</f>
        <v>#REF!</v>
      </c>
      <c r="MK184" s="186" t="e">
        <f>IF($S$264=Equivalencies!$AE$23,#REF!,HLOOKUP(CONCATENATE($O$2,MK$1),$B$3:$UUU$272,ROW(MG184)-2,FALSE))</f>
        <v>#REF!</v>
      </c>
      <c r="ML184" s="187" t="e">
        <f>IF($S$264=Equivalencies!$AE$23,#REF!,HLOOKUP(CONCATENATE($O$2,ML$1),$B$3:$UUU$272,ROW(MH184)-2,FALSE))</f>
        <v>#REF!</v>
      </c>
      <c r="MM184" s="186" t="e">
        <f>IF($S$264=Equivalencies!$AE$23,#REF!,HLOOKUP(CONCATENATE($O$2,MM$1),$B$3:$UUU$272,ROW(MI184)-2,FALSE))</f>
        <v>#REF!</v>
      </c>
      <c r="MN184" s="187" t="e">
        <f>IF($S$264=Equivalencies!$AE$23,#REF!,HLOOKUP(CONCATENATE($O$2,MN$1),$B$3:$UUU$272,ROW(MJ184)-2,FALSE))</f>
        <v>#REF!</v>
      </c>
      <c r="MO184" s="72"/>
      <c r="MP184" s="73"/>
      <c r="MQ184" s="181"/>
      <c r="MR184" s="182"/>
      <c r="MS184" s="183"/>
      <c r="MT184" s="186" t="e">
        <f>IF($S$264=Equivalencies!$AE$23,#REF!,HLOOKUP(CONCATENATE($O$2,MT$1),$B$3:$UUU$272,ROW(MP184)-2,FALSE))</f>
        <v>#REF!</v>
      </c>
      <c r="MU184" s="187" t="e">
        <f>IF($S$264=Equivalencies!$AE$23,#REF!,HLOOKUP(CONCATENATE($O$2,MU$1),$B$3:$UUU$272,ROW(MQ184)-2,FALSE))</f>
        <v>#REF!</v>
      </c>
      <c r="MV184" s="186" t="e">
        <f>IF($S$264=Equivalencies!$AE$23,#REF!,HLOOKUP(CONCATENATE($O$2,MV$1),$B$3:$UUU$272,ROW(MR184)-2,FALSE))</f>
        <v>#REF!</v>
      </c>
      <c r="MW184" s="187" t="e">
        <f>IF($S$264=Equivalencies!$AE$23,#REF!,HLOOKUP(CONCATENATE($O$2,MW$1),$B$3:$UUU$272,ROW(MS184)-2,FALSE))</f>
        <v>#REF!</v>
      </c>
      <c r="MX184" s="186" t="e">
        <f>IF($S$264=Equivalencies!$AE$23,#REF!,HLOOKUP(CONCATENATE($O$2,MX$1),$B$3:$UUU$272,ROW(MT184)-2,FALSE))</f>
        <v>#REF!</v>
      </c>
      <c r="MY184" s="187" t="e">
        <f>IF($S$264=Equivalencies!$AE$23,#REF!,HLOOKUP(CONCATENATE($O$2,MY$1),$B$3:$UUU$272,ROW(MU184)-2,FALSE))</f>
        <v>#REF!</v>
      </c>
      <c r="MZ184" s="72"/>
      <c r="NA184" s="73"/>
      <c r="NB184" s="181"/>
      <c r="NC184" s="182"/>
      <c r="ND184" s="183"/>
      <c r="NE184" s="186" t="e">
        <f>IF($S$264=Equivalencies!$AE$23,#REF!,HLOOKUP(CONCATENATE($O$2,NE$1),$B$3:$UUU$272,ROW(NA184)-2,FALSE))</f>
        <v>#REF!</v>
      </c>
      <c r="NF184" s="187" t="e">
        <f>IF($S$264=Equivalencies!$AE$23,#REF!,HLOOKUP(CONCATENATE($O$2,NF$1),$B$3:$UUU$272,ROW(NB184)-2,FALSE))</f>
        <v>#REF!</v>
      </c>
      <c r="NG184" s="186" t="e">
        <f>IF($S$264=Equivalencies!$AE$23,#REF!,HLOOKUP(CONCATENATE($O$2,NG$1),$B$3:$UUU$272,ROW(NC184)-2,FALSE))</f>
        <v>#REF!</v>
      </c>
      <c r="NH184" s="187" t="e">
        <f>IF($S$264=Equivalencies!$AE$23,#REF!,HLOOKUP(CONCATENATE($O$2,NH$1),$B$3:$UUU$272,ROW(ND184)-2,FALSE))</f>
        <v>#REF!</v>
      </c>
      <c r="NI184" s="186" t="e">
        <f>IF($S$264=Equivalencies!$AE$23,#REF!,HLOOKUP(CONCATENATE($O$2,NI$1),$B$3:$UUU$272,ROW(NE184)-2,FALSE))</f>
        <v>#REF!</v>
      </c>
      <c r="NJ184" s="187" t="e">
        <f>IF($S$264=Equivalencies!$AE$23,#REF!,HLOOKUP(CONCATENATE($O$2,NJ$1),$B$3:$UUU$272,ROW(NF184)-2,FALSE))</f>
        <v>#REF!</v>
      </c>
      <c r="NK184" s="72"/>
      <c r="NL184" s="73"/>
      <c r="NM184" s="181"/>
      <c r="NN184" s="182"/>
      <c r="NO184" s="183"/>
      <c r="NP184" s="186" t="e">
        <f>IF($S$264=Equivalencies!$AE$23,#REF!,HLOOKUP(CONCATENATE($O$2,NP$1),$B$3:$UUU$272,ROW(NL184)-2,FALSE))</f>
        <v>#REF!</v>
      </c>
      <c r="NQ184" s="187" t="e">
        <f>IF($S$264=Equivalencies!$AE$23,#REF!,HLOOKUP(CONCATENATE($O$2,NQ$1),$B$3:$UUU$272,ROW(NM184)-2,FALSE))</f>
        <v>#REF!</v>
      </c>
      <c r="NR184" s="186" t="e">
        <f>IF($S$264=Equivalencies!$AE$23,#REF!,HLOOKUP(CONCATENATE($O$2,NR$1),$B$3:$UUU$272,ROW(NN184)-2,FALSE))</f>
        <v>#REF!</v>
      </c>
      <c r="NS184" s="187" t="e">
        <f>IF($S$264=Equivalencies!$AE$23,#REF!,HLOOKUP(CONCATENATE($O$2,NS$1),$B$3:$UUU$272,ROW(NO184)-2,FALSE))</f>
        <v>#REF!</v>
      </c>
      <c r="NT184" s="186" t="e">
        <f>IF($S$264=Equivalencies!$AE$23,#REF!,HLOOKUP(CONCATENATE($O$2,NT$1),$B$3:$UUU$272,ROW(NP184)-2,FALSE))</f>
        <v>#REF!</v>
      </c>
      <c r="NU184" s="187" t="e">
        <f>IF($S$264=Equivalencies!$AE$23,#REF!,HLOOKUP(CONCATENATE($O$2,NU$1),$B$3:$UUU$272,ROW(NQ184)-2,FALSE))</f>
        <v>#REF!</v>
      </c>
      <c r="NV184" s="72"/>
      <c r="NW184" s="73"/>
      <c r="NX184" s="181"/>
      <c r="NY184" s="182"/>
      <c r="NZ184" s="183"/>
      <c r="OA184" s="186" t="e">
        <f>IF($S$264=Equivalencies!$AE$23,#REF!,HLOOKUP(CONCATENATE($O$2,OA$1),$B$3:$UUU$272,ROW(NW184)-2,FALSE))</f>
        <v>#REF!</v>
      </c>
      <c r="OB184" s="187" t="e">
        <f>IF($S$264=Equivalencies!$AE$23,#REF!,HLOOKUP(CONCATENATE($O$2,OB$1),$B$3:$UUU$272,ROW(NX184)-2,FALSE))</f>
        <v>#REF!</v>
      </c>
      <c r="OC184" s="186" t="e">
        <f>IF($S$264=Equivalencies!$AE$23,#REF!,HLOOKUP(CONCATENATE($O$2,OC$1),$B$3:$UUU$272,ROW(NY184)-2,FALSE))</f>
        <v>#REF!</v>
      </c>
      <c r="OD184" s="187" t="e">
        <f>IF($S$264=Equivalencies!$AE$23,#REF!,HLOOKUP(CONCATENATE($O$2,OD$1),$B$3:$UUU$272,ROW(NZ184)-2,FALSE))</f>
        <v>#REF!</v>
      </c>
      <c r="OE184" s="186" t="e">
        <f>IF($S$264=Equivalencies!$AE$23,#REF!,HLOOKUP(CONCATENATE($O$2,OE$1),$B$3:$UUU$272,ROW(OA184)-2,FALSE))</f>
        <v>#REF!</v>
      </c>
      <c r="OF184" s="187" t="e">
        <f>IF($S$264=Equivalencies!$AE$23,#REF!,HLOOKUP(CONCATENATE($O$2,OF$1),$B$3:$UUU$272,ROW(OB184)-2,FALSE))</f>
        <v>#REF!</v>
      </c>
      <c r="OG184" s="72"/>
      <c r="OH184" s="73"/>
      <c r="OI184" s="181"/>
      <c r="OJ184" s="182"/>
      <c r="OK184" s="183"/>
      <c r="OL184" s="186" t="e">
        <f>IF($S$264=Equivalencies!$AE$23,#REF!,HLOOKUP(CONCATENATE($O$2,OL$1),$B$3:$UUU$272,ROW(OH184)-2,FALSE))</f>
        <v>#REF!</v>
      </c>
      <c r="OM184" s="187" t="e">
        <f>IF($S$264=Equivalencies!$AE$23,#REF!,HLOOKUP(CONCATENATE($O$2,OM$1),$B$3:$UUU$272,ROW(OI184)-2,FALSE))</f>
        <v>#REF!</v>
      </c>
      <c r="ON184" s="186" t="e">
        <f>IF($S$264=Equivalencies!$AE$23,#REF!,HLOOKUP(CONCATENATE($O$2,ON$1),$B$3:$UUU$272,ROW(OJ184)-2,FALSE))</f>
        <v>#REF!</v>
      </c>
      <c r="OO184" s="187" t="e">
        <f>IF($S$264=Equivalencies!$AE$23,#REF!,HLOOKUP(CONCATENATE($O$2,OO$1),$B$3:$UUU$272,ROW(OK184)-2,FALSE))</f>
        <v>#REF!</v>
      </c>
      <c r="OP184" s="186" t="e">
        <f>IF($S$264=Equivalencies!$AE$23,#REF!,HLOOKUP(CONCATENATE($O$2,OP$1),$B$3:$UUU$272,ROW(OL184)-2,FALSE))</f>
        <v>#REF!</v>
      </c>
      <c r="OQ184" s="187" t="e">
        <f>IF($S$264=Equivalencies!$AE$23,#REF!,HLOOKUP(CONCATENATE($O$2,OQ$1),$B$3:$UUU$272,ROW(OM184)-2,FALSE))</f>
        <v>#REF!</v>
      </c>
      <c r="OR184" s="72"/>
      <c r="OS184" s="73"/>
      <c r="OT184" s="181"/>
      <c r="OU184" s="182"/>
      <c r="OV184" s="183"/>
      <c r="OW184" s="186" t="e">
        <f>IF($S$264=Equivalencies!$AE$23,#REF!,HLOOKUP(CONCATENATE($O$2,OW$1),$B$3:$UUU$272,ROW(OS184)-2,FALSE))</f>
        <v>#REF!</v>
      </c>
      <c r="OX184" s="187" t="e">
        <f>IF($S$264=Equivalencies!$AE$23,#REF!,HLOOKUP(CONCATENATE($O$2,OX$1),$B$3:$UUU$272,ROW(OT184)-2,FALSE))</f>
        <v>#REF!</v>
      </c>
      <c r="OY184" s="186" t="e">
        <f>IF($S$264=Equivalencies!$AE$23,#REF!,HLOOKUP(CONCATENATE($O$2,OY$1),$B$3:$UUU$272,ROW(OU184)-2,FALSE))</f>
        <v>#REF!</v>
      </c>
      <c r="OZ184" s="187" t="e">
        <f>IF($S$264=Equivalencies!$AE$23,#REF!,HLOOKUP(CONCATENATE($O$2,OZ$1),$B$3:$UUU$272,ROW(OV184)-2,FALSE))</f>
        <v>#REF!</v>
      </c>
      <c r="PA184" s="186" t="e">
        <f>IF($S$264=Equivalencies!$AE$23,#REF!,HLOOKUP(CONCATENATE($O$2,PA$1),$B$3:$UUU$272,ROW(OW184)-2,FALSE))</f>
        <v>#REF!</v>
      </c>
      <c r="PB184" s="187" t="e">
        <f>IF($S$264=Equivalencies!$AE$23,#REF!,HLOOKUP(CONCATENATE($O$2,PB$1),$B$3:$UUU$272,ROW(OX184)-2,FALSE))</f>
        <v>#REF!</v>
      </c>
      <c r="PC184" s="72"/>
      <c r="PD184" s="73"/>
      <c r="PE184" s="181"/>
      <c r="PF184" s="182"/>
      <c r="PG184" s="183"/>
      <c r="PH184" s="186" t="e">
        <f>IF($S$264=Equivalencies!$AE$23,#REF!,HLOOKUP(CONCATENATE($O$2,PH$1),$B$3:$UUU$272,ROW(PD184)-2,FALSE))</f>
        <v>#REF!</v>
      </c>
      <c r="PI184" s="187" t="e">
        <f>IF($S$264=Equivalencies!$AE$23,#REF!,HLOOKUP(CONCATENATE($O$2,PI$1),$B$3:$UUU$272,ROW(PE184)-2,FALSE))</f>
        <v>#REF!</v>
      </c>
      <c r="PJ184" s="186" t="e">
        <f>IF($S$264=Equivalencies!$AE$23,#REF!,HLOOKUP(CONCATENATE($O$2,PJ$1),$B$3:$UUU$272,ROW(PF184)-2,FALSE))</f>
        <v>#REF!</v>
      </c>
      <c r="PK184" s="187" t="e">
        <f>IF($S$264=Equivalencies!$AE$23,#REF!,HLOOKUP(CONCATENATE($O$2,PK$1),$B$3:$UUU$272,ROW(PG184)-2,FALSE))</f>
        <v>#REF!</v>
      </c>
      <c r="PL184" s="186" t="e">
        <f>IF($S$264=Equivalencies!$AE$23,#REF!,HLOOKUP(CONCATENATE($O$2,PL$1),$B$3:$UUU$272,ROW(PH184)-2,FALSE))</f>
        <v>#REF!</v>
      </c>
      <c r="PM184" s="187" t="e">
        <f>IF($S$264=Equivalencies!$AE$23,#REF!,HLOOKUP(CONCATENATE($O$2,PM$1),$B$3:$UUU$272,ROW(PI184)-2,FALSE))</f>
        <v>#REF!</v>
      </c>
      <c r="PN184" s="72"/>
      <c r="PO184" s="73"/>
      <c r="PP184" s="181"/>
      <c r="PQ184" s="182"/>
      <c r="PR184" s="183"/>
      <c r="PS184" s="186" t="e">
        <f>IF($S$264=Equivalencies!$AE$23,#REF!,HLOOKUP(CONCATENATE($O$2,PS$1),$B$3:$UUU$272,ROW(PO184)-2,FALSE))</f>
        <v>#REF!</v>
      </c>
      <c r="PT184" s="187" t="e">
        <f>IF($S$264=Equivalencies!$AE$23,#REF!,HLOOKUP(CONCATENATE($O$2,PT$1),$B$3:$UUU$272,ROW(PP184)-2,FALSE))</f>
        <v>#REF!</v>
      </c>
      <c r="PU184" s="186" t="e">
        <f>IF($S$264=Equivalencies!$AE$23,#REF!,HLOOKUP(CONCATENATE($O$2,PU$1),$B$3:$UUU$272,ROW(PQ184)-2,FALSE))</f>
        <v>#REF!</v>
      </c>
      <c r="PV184" s="187" t="e">
        <f>IF($S$264=Equivalencies!$AE$23,#REF!,HLOOKUP(CONCATENATE($O$2,PV$1),$B$3:$UUU$272,ROW(PR184)-2,FALSE))</f>
        <v>#REF!</v>
      </c>
      <c r="PW184" s="186" t="e">
        <f>IF($S$264=Equivalencies!$AE$23,#REF!,HLOOKUP(CONCATENATE($O$2,PW$1),$B$3:$UUU$272,ROW(PS184)-2,FALSE))</f>
        <v>#REF!</v>
      </c>
      <c r="PX184" s="187" t="e">
        <f>IF($S$264=Equivalencies!$AE$23,#REF!,HLOOKUP(CONCATENATE($O$2,PX$1),$B$3:$UUU$272,ROW(PT184)-2,FALSE))</f>
        <v>#REF!</v>
      </c>
      <c r="PY184" s="72"/>
      <c r="PZ184" s="73"/>
      <c r="QA184" s="181"/>
      <c r="QB184" s="182"/>
      <c r="QC184" s="183"/>
      <c r="QD184" s="186" t="e">
        <f>IF($S$264=Equivalencies!$AE$23,#REF!,HLOOKUP(CONCATENATE($O$2,QD$1),$B$3:$UUU$272,ROW(PZ184)-2,FALSE))</f>
        <v>#REF!</v>
      </c>
      <c r="QE184" s="187" t="e">
        <f>IF($S$264=Equivalencies!$AE$23,#REF!,HLOOKUP(CONCATENATE($O$2,QE$1),$B$3:$UUU$272,ROW(QA184)-2,FALSE))</f>
        <v>#REF!</v>
      </c>
      <c r="QF184" s="186" t="e">
        <f>IF($S$264=Equivalencies!$AE$23,#REF!,HLOOKUP(CONCATENATE($O$2,QF$1),$B$3:$UUU$272,ROW(QB184)-2,FALSE))</f>
        <v>#REF!</v>
      </c>
      <c r="QG184" s="187" t="e">
        <f>IF($S$264=Equivalencies!$AE$23,#REF!,HLOOKUP(CONCATENATE($O$2,QG$1),$B$3:$UUU$272,ROW(QC184)-2,FALSE))</f>
        <v>#REF!</v>
      </c>
      <c r="QH184" s="186" t="e">
        <f>IF($S$264=Equivalencies!$AE$23,#REF!,HLOOKUP(CONCATENATE($O$2,QH$1),$B$3:$UUU$272,ROW(QD184)-2,FALSE))</f>
        <v>#REF!</v>
      </c>
      <c r="QI184" s="187" t="e">
        <f>IF($S$264=Equivalencies!$AE$23,#REF!,HLOOKUP(CONCATENATE($O$2,QI$1),$B$3:$UUU$272,ROW(QE184)-2,FALSE))</f>
        <v>#REF!</v>
      </c>
      <c r="QJ184" s="72"/>
      <c r="QK184" s="73"/>
      <c r="QL184" s="181"/>
      <c r="QM184" s="182"/>
      <c r="QN184" s="183"/>
      <c r="QO184" s="186" t="e">
        <f>IF($S$264=Equivalencies!$AE$23,#REF!,HLOOKUP(CONCATENATE($O$2,QO$1),$B$3:$UUU$272,ROW(QK184)-2,FALSE))</f>
        <v>#REF!</v>
      </c>
      <c r="QP184" s="187" t="e">
        <f>IF($S$264=Equivalencies!$AE$23,#REF!,HLOOKUP(CONCATENATE($O$2,QP$1),$B$3:$UUU$272,ROW(QL184)-2,FALSE))</f>
        <v>#REF!</v>
      </c>
      <c r="QQ184" s="186" t="e">
        <f>IF($S$264=Equivalencies!$AE$23,#REF!,HLOOKUP(CONCATENATE($O$2,QQ$1),$B$3:$UUU$272,ROW(QM184)-2,FALSE))</f>
        <v>#REF!</v>
      </c>
      <c r="QR184" s="187" t="e">
        <f>IF($S$264=Equivalencies!$AE$23,#REF!,HLOOKUP(CONCATENATE($O$2,QR$1),$B$3:$UUU$272,ROW(QN184)-2,FALSE))</f>
        <v>#REF!</v>
      </c>
      <c r="QS184" s="186" t="e">
        <f>IF($S$264=Equivalencies!$AE$23,#REF!,HLOOKUP(CONCATENATE($O$2,QS$1),$B$3:$UUU$272,ROW(QO184)-2,FALSE))</f>
        <v>#REF!</v>
      </c>
      <c r="QT184" s="187" t="e">
        <f>IF($S$264=Equivalencies!$AE$23,#REF!,HLOOKUP(CONCATENATE($O$2,QT$1),$B$3:$UUU$272,ROW(QP184)-2,FALSE))</f>
        <v>#REF!</v>
      </c>
      <c r="QU184" s="72"/>
      <c r="QV184" s="73"/>
      <c r="QW184" s="181"/>
      <c r="QX184" s="182"/>
      <c r="QY184" s="183"/>
      <c r="QZ184" s="186" t="e">
        <f>IF($S$264=Equivalencies!$AE$23,#REF!,HLOOKUP(CONCATENATE($O$2,QZ$1),$B$3:$UUU$272,ROW(QV184)-2,FALSE))</f>
        <v>#REF!</v>
      </c>
      <c r="RA184" s="187" t="e">
        <f>IF($S$264=Equivalencies!$AE$23,#REF!,HLOOKUP(CONCATENATE($O$2,RA$1),$B$3:$UUU$272,ROW(QW184)-2,FALSE))</f>
        <v>#REF!</v>
      </c>
      <c r="RB184" s="186" t="e">
        <f>IF($S$264=Equivalencies!$AE$23,#REF!,HLOOKUP(CONCATENATE($O$2,RB$1),$B$3:$UUU$272,ROW(QX184)-2,FALSE))</f>
        <v>#REF!</v>
      </c>
      <c r="RC184" s="187" t="e">
        <f>IF($S$264=Equivalencies!$AE$23,#REF!,HLOOKUP(CONCATENATE($O$2,RC$1),$B$3:$UUU$272,ROW(QY184)-2,FALSE))</f>
        <v>#REF!</v>
      </c>
      <c r="RD184" s="186" t="e">
        <f>IF($S$264=Equivalencies!$AE$23,#REF!,HLOOKUP(CONCATENATE($O$2,RD$1),$B$3:$UUU$272,ROW(QZ184)-2,FALSE))</f>
        <v>#REF!</v>
      </c>
      <c r="RE184" s="187" t="e">
        <f>IF($S$264=Equivalencies!$AE$23,#REF!,HLOOKUP(CONCATENATE($O$2,RE$1),$B$3:$UUU$272,ROW(RA184)-2,FALSE))</f>
        <v>#REF!</v>
      </c>
      <c r="RF184" s="72"/>
      <c r="RG184" s="73"/>
      <c r="RH184" s="181"/>
      <c r="RI184" s="182"/>
      <c r="RJ184" s="183"/>
      <c r="RK184" s="186" t="e">
        <f>IF($S$264=Equivalencies!$AE$23,#REF!,HLOOKUP(CONCATENATE($O$2,RK$1),$B$3:$UUU$272,ROW(RG184)-2,FALSE))</f>
        <v>#REF!</v>
      </c>
      <c r="RL184" s="187" t="e">
        <f>IF($S$264=Equivalencies!$AE$23,#REF!,HLOOKUP(CONCATENATE($O$2,RL$1),$B$3:$UUU$272,ROW(RH184)-2,FALSE))</f>
        <v>#REF!</v>
      </c>
      <c r="RM184" s="186" t="e">
        <f>IF($S$264=Equivalencies!$AE$23,#REF!,HLOOKUP(CONCATENATE($O$2,RM$1),$B$3:$UUU$272,ROW(RI184)-2,FALSE))</f>
        <v>#REF!</v>
      </c>
      <c r="RN184" s="187" t="e">
        <f>IF($S$264=Equivalencies!$AE$23,#REF!,HLOOKUP(CONCATENATE($O$2,RN$1),$B$3:$UUU$272,ROW(RJ184)-2,FALSE))</f>
        <v>#REF!</v>
      </c>
      <c r="RO184" s="186" t="e">
        <f>IF($S$264=Equivalencies!$AE$23,#REF!,HLOOKUP(CONCATENATE($O$2,RO$1),$B$3:$UUU$272,ROW(RK184)-2,FALSE))</f>
        <v>#REF!</v>
      </c>
      <c r="RP184" s="187" t="e">
        <f>IF($S$264=Equivalencies!$AE$23,#REF!,HLOOKUP(CONCATENATE($O$2,RP$1),$B$3:$UUU$272,ROW(RL184)-2,FALSE))</f>
        <v>#REF!</v>
      </c>
      <c r="RQ184" s="72"/>
      <c r="RR184" s="73"/>
      <c r="RS184" s="181"/>
      <c r="RT184" s="182"/>
      <c r="RU184" s="183"/>
      <c r="RV184" s="186" t="e">
        <f>IF($S$264=Equivalencies!$AE$23,#REF!,HLOOKUP(CONCATENATE($O$2,RV$1),$B$3:$UUU$272,ROW(RR184)-2,FALSE))</f>
        <v>#REF!</v>
      </c>
      <c r="RW184" s="187" t="e">
        <f>IF($S$264=Equivalencies!$AE$23,#REF!,HLOOKUP(CONCATENATE($O$2,RW$1),$B$3:$UUU$272,ROW(RS184)-2,FALSE))</f>
        <v>#REF!</v>
      </c>
      <c r="RX184" s="186" t="e">
        <f>IF($S$264=Equivalencies!$AE$23,#REF!,HLOOKUP(CONCATENATE($O$2,RX$1),$B$3:$UUU$272,ROW(RT184)-2,FALSE))</f>
        <v>#REF!</v>
      </c>
      <c r="RY184" s="187" t="e">
        <f>IF($S$264=Equivalencies!$AE$23,#REF!,HLOOKUP(CONCATENATE($O$2,RY$1),$B$3:$UUU$272,ROW(RU184)-2,FALSE))</f>
        <v>#REF!</v>
      </c>
      <c r="RZ184" s="186" t="e">
        <f>IF($S$264=Equivalencies!$AE$23,#REF!,HLOOKUP(CONCATENATE($O$2,RZ$1),$B$3:$UUU$272,ROW(RV184)-2,FALSE))</f>
        <v>#REF!</v>
      </c>
      <c r="SA184" s="187" t="e">
        <f>IF($S$264=Equivalencies!$AE$23,#REF!,HLOOKUP(CONCATENATE($O$2,SA$1),$B$3:$UUU$272,ROW(RW184)-2,FALSE))</f>
        <v>#REF!</v>
      </c>
      <c r="SB184" s="72"/>
      <c r="SC184" s="73"/>
      <c r="SD184" s="181"/>
      <c r="SE184" s="182"/>
      <c r="SF184" s="183"/>
      <c r="SG184" s="186" t="e">
        <f>IF($S$264=Equivalencies!$AE$23,#REF!,HLOOKUP(CONCATENATE($O$2,SG$1),$B$3:$UUU$272,ROW(SC184)-2,FALSE))</f>
        <v>#REF!</v>
      </c>
      <c r="SH184" s="187" t="e">
        <f>IF($S$264=Equivalencies!$AE$23,#REF!,HLOOKUP(CONCATENATE($O$2,SH$1),$B$3:$UUU$272,ROW(SD184)-2,FALSE))</f>
        <v>#REF!</v>
      </c>
      <c r="SI184" s="186" t="e">
        <f>IF($S$264=Equivalencies!$AE$23,#REF!,HLOOKUP(CONCATENATE($O$2,SI$1),$B$3:$UUU$272,ROW(SE184)-2,FALSE))</f>
        <v>#REF!</v>
      </c>
      <c r="SJ184" s="187" t="e">
        <f>IF($S$264=Equivalencies!$AE$23,#REF!,HLOOKUP(CONCATENATE($O$2,SJ$1),$B$3:$UUU$272,ROW(SF184)-2,FALSE))</f>
        <v>#REF!</v>
      </c>
      <c r="SK184" s="186" t="e">
        <f>IF($S$264=Equivalencies!$AE$23,#REF!,HLOOKUP(CONCATENATE($O$2,SK$1),$B$3:$UUU$272,ROW(SG184)-2,FALSE))</f>
        <v>#REF!</v>
      </c>
      <c r="SL184" s="187" t="e">
        <f>IF($S$264=Equivalencies!$AE$23,#REF!,HLOOKUP(CONCATENATE($O$2,SL$1),$B$3:$UUU$272,ROW(SH184)-2,FALSE))</f>
        <v>#REF!</v>
      </c>
      <c r="SM184" s="72"/>
      <c r="SN184" s="73"/>
      <c r="SO184" s="181"/>
      <c r="SP184" s="182"/>
      <c r="SQ184" s="183"/>
      <c r="SR184" s="186" t="e">
        <f>IF($S$264=Equivalencies!$AE$23,#REF!,HLOOKUP(CONCATENATE($O$2,SR$1),$B$3:$UUU$272,ROW(SN184)-2,FALSE))</f>
        <v>#REF!</v>
      </c>
      <c r="SS184" s="187" t="e">
        <f>IF($S$264=Equivalencies!$AE$23,#REF!,HLOOKUP(CONCATENATE($O$2,SS$1),$B$3:$UUU$272,ROW(SO184)-2,FALSE))</f>
        <v>#REF!</v>
      </c>
      <c r="ST184" s="186" t="e">
        <f>IF($S$264=Equivalencies!$AE$23,#REF!,HLOOKUP(CONCATENATE($O$2,ST$1),$B$3:$UUU$272,ROW(SP184)-2,FALSE))</f>
        <v>#REF!</v>
      </c>
      <c r="SU184" s="187" t="e">
        <f>IF($S$264=Equivalencies!$AE$23,#REF!,HLOOKUP(CONCATENATE($O$2,SU$1),$B$3:$UUU$272,ROW(SQ184)-2,FALSE))</f>
        <v>#REF!</v>
      </c>
      <c r="SV184" s="186" t="e">
        <f>IF($S$264=Equivalencies!$AE$23,#REF!,HLOOKUP(CONCATENATE($O$2,SV$1),$B$3:$UUU$272,ROW(SR184)-2,FALSE))</f>
        <v>#REF!</v>
      </c>
      <c r="SW184" s="187" t="e">
        <f>IF($S$264=Equivalencies!$AE$23,#REF!,HLOOKUP(CONCATENATE($O$2,SW$1),$B$3:$UUU$272,ROW(SS184)-2,FALSE))</f>
        <v>#REF!</v>
      </c>
      <c r="SX184" s="72"/>
      <c r="SY184" s="73"/>
      <c r="SZ184" s="181"/>
      <c r="TA184" s="182"/>
      <c r="TB184" s="183"/>
      <c r="TC184" s="186" t="e">
        <f>IF($S$264=Equivalencies!$AE$23,#REF!,HLOOKUP(CONCATENATE($O$2,TC$1),$B$3:$UUU$272,ROW(SY184)-2,FALSE))</f>
        <v>#REF!</v>
      </c>
      <c r="TD184" s="187" t="e">
        <f>IF($S$264=Equivalencies!$AE$23,#REF!,HLOOKUP(CONCATENATE($O$2,TD$1),$B$3:$UUU$272,ROW(SZ184)-2,FALSE))</f>
        <v>#REF!</v>
      </c>
      <c r="TE184" s="186" t="e">
        <f>IF($S$264=Equivalencies!$AE$23,#REF!,HLOOKUP(CONCATENATE($O$2,TE$1),$B$3:$UUU$272,ROW(TA184)-2,FALSE))</f>
        <v>#REF!</v>
      </c>
      <c r="TF184" s="187" t="e">
        <f>IF($S$264=Equivalencies!$AE$23,#REF!,HLOOKUP(CONCATENATE($O$2,TF$1),$B$3:$UUU$272,ROW(TB184)-2,FALSE))</f>
        <v>#REF!</v>
      </c>
      <c r="TG184" s="186" t="e">
        <f>IF($S$264=Equivalencies!$AE$23,#REF!,HLOOKUP(CONCATENATE($O$2,TG$1),$B$3:$UUU$272,ROW(TC184)-2,FALSE))</f>
        <v>#REF!</v>
      </c>
      <c r="TH184" s="187" t="e">
        <f>IF($S$264=Equivalencies!$AE$23,#REF!,HLOOKUP(CONCATENATE($O$2,TH$1),$B$3:$UUU$272,ROW(TD184)-2,FALSE))</f>
        <v>#REF!</v>
      </c>
      <c r="TI184" s="72"/>
      <c r="TJ184" s="73"/>
      <c r="TK184" s="181"/>
      <c r="TL184" s="182"/>
      <c r="TM184" s="183"/>
      <c r="TN184" s="186" t="e">
        <f>IF($S$264=Equivalencies!$AE$23,#REF!,HLOOKUP(CONCATENATE($O$2,TN$1),$B$3:$UUU$272,ROW(TJ184)-2,FALSE))</f>
        <v>#REF!</v>
      </c>
      <c r="TO184" s="187" t="e">
        <f>IF($S$264=Equivalencies!$AE$23,#REF!,HLOOKUP(CONCATENATE($O$2,TO$1),$B$3:$UUU$272,ROW(TK184)-2,FALSE))</f>
        <v>#REF!</v>
      </c>
      <c r="TP184" s="186" t="e">
        <f>IF($S$264=Equivalencies!$AE$23,#REF!,HLOOKUP(CONCATENATE($O$2,TP$1),$B$3:$UUU$272,ROW(TL184)-2,FALSE))</f>
        <v>#REF!</v>
      </c>
      <c r="TQ184" s="187" t="e">
        <f>IF($S$264=Equivalencies!$AE$23,#REF!,HLOOKUP(CONCATENATE($O$2,TQ$1),$B$3:$UUU$272,ROW(TM184)-2,FALSE))</f>
        <v>#REF!</v>
      </c>
      <c r="TR184" s="186" t="e">
        <f>IF($S$264=Equivalencies!$AE$23,#REF!,HLOOKUP(CONCATENATE($O$2,TR$1),$B$3:$UUU$272,ROW(TN184)-2,FALSE))</f>
        <v>#REF!</v>
      </c>
      <c r="TS184" s="187" t="e">
        <f>IF($S$264=Equivalencies!$AE$23,#REF!,HLOOKUP(CONCATENATE($O$2,TS$1),$B$3:$UUU$272,ROW(TO184)-2,FALSE))</f>
        <v>#REF!</v>
      </c>
      <c r="TT184" s="72"/>
      <c r="TU184" s="73"/>
      <c r="TV184" s="181"/>
      <c r="TW184" s="182"/>
      <c r="TX184" s="183"/>
      <c r="TY184" s="186" t="e">
        <f>IF($S$264=Equivalencies!$AE$23,#REF!,HLOOKUP(CONCATENATE($O$2,TY$1),$B$3:$UUU$272,ROW(TU184)-2,FALSE))</f>
        <v>#REF!</v>
      </c>
      <c r="TZ184" s="187" t="e">
        <f>IF($S$264=Equivalencies!$AE$23,#REF!,HLOOKUP(CONCATENATE($O$2,TZ$1),$B$3:$UUU$272,ROW(TV184)-2,FALSE))</f>
        <v>#REF!</v>
      </c>
      <c r="UA184" s="186" t="e">
        <f>IF($S$264=Equivalencies!$AE$23,#REF!,HLOOKUP(CONCATENATE($O$2,UA$1),$B$3:$UUU$272,ROW(TW184)-2,FALSE))</f>
        <v>#REF!</v>
      </c>
      <c r="UB184" s="187" t="e">
        <f>IF($S$264=Equivalencies!$AE$23,#REF!,HLOOKUP(CONCATENATE($O$2,UB$1),$B$3:$UUU$272,ROW(TX184)-2,FALSE))</f>
        <v>#REF!</v>
      </c>
      <c r="UC184" s="186" t="e">
        <f>IF($S$264=Equivalencies!$AE$23,#REF!,HLOOKUP(CONCATENATE($O$2,UC$1),$B$3:$UUU$272,ROW(TY184)-2,FALSE))</f>
        <v>#REF!</v>
      </c>
      <c r="UD184" s="187" t="e">
        <f>IF($S$264=Equivalencies!$AE$23,#REF!,HLOOKUP(CONCATENATE($O$2,UD$1),$B$3:$UUU$272,ROW(TZ184)-2,FALSE))</f>
        <v>#REF!</v>
      </c>
      <c r="UE184" s="72"/>
    </row>
    <row r="185" spans="1:551" ht="15" customHeight="1" x14ac:dyDescent="0.25">
      <c r="A185" s="75"/>
      <c r="B185" s="73" t="str">
        <f>CONCATENATE($B$3,C185)</f>
        <v>1Other Non-Personal Services Expenses</v>
      </c>
      <c r="C185" s="178" t="str">
        <f>'Site 1'!C183</f>
        <v>Other Non-Personal Services Expenses</v>
      </c>
      <c r="D185" s="179"/>
      <c r="E185" s="180"/>
      <c r="F185" s="184">
        <f>IF(H$267=Equivalencies!$AE$23,'Site 1'!$F183,HLOOKUP(CONCATENATE(D$2,F$1),$B$3:$UUU$272,ROW($M185)-2,FALSE))</f>
        <v>0</v>
      </c>
      <c r="G185" s="185" t="e">
        <f>IF($S$264=Equivalencies!$AE$23,#REF!,HLOOKUP(CONCATENATE($O$2,G$1),$B$3:$UUU$272,ROW(C185)-2,FALSE))</f>
        <v>#REF!</v>
      </c>
      <c r="H185" s="184">
        <f>IF(H$267=Equivalencies!$AE$23,'Site 1'!$H183,HLOOKUP(CONCATENATE(D$2,H$1),$B$3:$UUU$272,ROW($O185)-2,FALSE))</f>
        <v>0</v>
      </c>
      <c r="I185" s="185" t="e">
        <f>IF($S$264=Equivalencies!$AE$23,#REF!,HLOOKUP(CONCATENATE($O$2,I$1),$B$3:$UUU$272,ROW(E185)-2,FALSE))</f>
        <v>#REF!</v>
      </c>
      <c r="J185" s="184">
        <f>IF(H$267=Equivalencies!$AE$23,'Site 1'!$J183,HLOOKUP(CONCATENATE(D$2,J$1),$B$3:$UUU$272,ROW($Q185)-2,FALSE))</f>
        <v>0</v>
      </c>
      <c r="K185" s="185" t="e">
        <f>IF($S$264=Equivalencies!$AE$23,#REF!,HLOOKUP(CONCATENATE($O$2,K$1),$B$3:$UUU$272,ROW(G185)-2,FALSE))</f>
        <v>#REF!</v>
      </c>
      <c r="L185" s="72"/>
      <c r="M185" s="73" t="str">
        <f>CONCATENATE(M$3,N185)</f>
        <v>2Other Non-Personal Services Expenses</v>
      </c>
      <c r="N185" s="178" t="str">
        <f>$C$185</f>
        <v>Other Non-Personal Services Expenses</v>
      </c>
      <c r="O185" s="179"/>
      <c r="P185" s="180"/>
      <c r="Q185" s="184">
        <f>IF(S$267=Equivalencies!$AE$23,'Site 2'!$F183,HLOOKUP(CONCATENATE(O$2,Q$1),$B$3:$UUU$272,ROW($M185)-2,FALSE))</f>
        <v>0</v>
      </c>
      <c r="R185" s="185" t="e">
        <f>IF($S$264=Equivalencies!$AE$23,#REF!,HLOOKUP(CONCATENATE($O$2,R$1),$B$3:$UUU$272,ROW(N185)-2,FALSE))</f>
        <v>#REF!</v>
      </c>
      <c r="S185" s="184">
        <f>IF(S$267=Equivalencies!$AE$23,'Site 2'!$H183,HLOOKUP(CONCATENATE(O$2,S$1),$B$3:$UUU$272,ROW($O185)-2,FALSE))</f>
        <v>0</v>
      </c>
      <c r="T185" s="185" t="e">
        <f>IF($S$264=Equivalencies!$AE$23,#REF!,HLOOKUP(CONCATENATE($O$2,T$1),$B$3:$UUU$272,ROW(P185)-2,FALSE))</f>
        <v>#REF!</v>
      </c>
      <c r="U185" s="184">
        <f>IF(S$267=Equivalencies!$AE$23,'Site 2'!$J183,HLOOKUP(CONCATENATE(O$2,U$1),$B$3:$UUU$272,ROW($Q185)-2,FALSE))</f>
        <v>0</v>
      </c>
      <c r="V185" s="185" t="e">
        <f>IF($S$264=Equivalencies!$AE$23,#REF!,HLOOKUP(CONCATENATE($O$2,V$1),$B$3:$UUU$272,ROW(R185)-2,FALSE))</f>
        <v>#REF!</v>
      </c>
      <c r="W185" s="72"/>
      <c r="X185" s="73" t="str">
        <f>CONCATENATE(X$3,Y185)</f>
        <v>3Other Non-Personal Services Expenses</v>
      </c>
      <c r="Y185" s="178" t="str">
        <f>$C$185</f>
        <v>Other Non-Personal Services Expenses</v>
      </c>
      <c r="Z185" s="179"/>
      <c r="AA185" s="180"/>
      <c r="AB185" s="184">
        <f>IF(AD$267=Equivalencies!$AE$23,'Site 3'!$F183,HLOOKUP(CONCATENATE(Z$2,AB$1),$B$3:$UUU$272,ROW($M185)-2,FALSE))</f>
        <v>0</v>
      </c>
      <c r="AC185" s="185" t="e">
        <f>IF($S$264=Equivalencies!$AE$23,#REF!,HLOOKUP(CONCATENATE($O$2,AC$1),$B$3:$UUU$272,ROW(Y185)-2,FALSE))</f>
        <v>#REF!</v>
      </c>
      <c r="AD185" s="184">
        <f>IF(AD$267=Equivalencies!$AE$23,'Site 3'!$H183,HLOOKUP(CONCATENATE(Z$2,AD$1),$B$3:$UUU$272,ROW($O185)-2,FALSE))</f>
        <v>0</v>
      </c>
      <c r="AE185" s="185" t="e">
        <f>IF($S$264=Equivalencies!$AE$23,#REF!,HLOOKUP(CONCATENATE($O$2,AE$1),$B$3:$UUU$272,ROW(AA185)-2,FALSE))</f>
        <v>#REF!</v>
      </c>
      <c r="AF185" s="184">
        <f>IF(AD$267=Equivalencies!$AE$23,'Site 3'!$J183,HLOOKUP(CONCATENATE(Z$2,AF$1),$B$3:$UUU$272,ROW($Q185)-2,FALSE))</f>
        <v>0</v>
      </c>
      <c r="AG185" s="185" t="e">
        <f>IF($S$264=Equivalencies!$AE$23,#REF!,HLOOKUP(CONCATENATE($O$2,AG$1),$B$3:$UUU$272,ROW(AC185)-2,FALSE))</f>
        <v>#REF!</v>
      </c>
      <c r="AH185" s="72"/>
      <c r="AI185" s="73" t="str">
        <f>CONCATENATE(AI$3,AJ185)</f>
        <v>4Other Non-Personal Services Expenses</v>
      </c>
      <c r="AJ185" s="178" t="str">
        <f>$C$185</f>
        <v>Other Non-Personal Services Expenses</v>
      </c>
      <c r="AK185" s="179"/>
      <c r="AL185" s="180"/>
      <c r="AM185" s="184">
        <f>IF(AO$267=Equivalencies!$AE$23,'Site 4'!$F183,HLOOKUP(CONCATENATE(AK$2,AM$1),$B$3:$UUU$272,ROW($M185)-2,FALSE))</f>
        <v>0</v>
      </c>
      <c r="AN185" s="185" t="e">
        <f>IF($S$264=Equivalencies!$AE$23,#REF!,HLOOKUP(CONCATENATE($O$2,AN$1),$B$3:$UUU$272,ROW(AJ185)-2,FALSE))</f>
        <v>#REF!</v>
      </c>
      <c r="AO185" s="184">
        <f>IF(AO$267=Equivalencies!$AE$23,'Site 4'!$H183,HLOOKUP(CONCATENATE(AK$2,AO$1),$B$3:$UUU$272,ROW($O185)-2,FALSE))</f>
        <v>0</v>
      </c>
      <c r="AP185" s="185" t="e">
        <f>IF($S$264=Equivalencies!$AE$23,#REF!,HLOOKUP(CONCATENATE($O$2,AP$1),$B$3:$UUU$272,ROW(AL185)-2,FALSE))</f>
        <v>#REF!</v>
      </c>
      <c r="AQ185" s="184">
        <f>IF(AO$267=Equivalencies!$AE$23,'Site 4'!$J183,HLOOKUP(CONCATENATE(AK$2,AQ$1),$B$3:$UUU$272,ROW($Q185)-2,FALSE))</f>
        <v>0</v>
      </c>
      <c r="AR185" s="185" t="e">
        <f>IF($S$264=Equivalencies!$AE$23,#REF!,HLOOKUP(CONCATENATE($O$2,AR$1),$B$3:$UUU$272,ROW(AN185)-2,FALSE))</f>
        <v>#REF!</v>
      </c>
      <c r="AS185" s="72"/>
      <c r="AT185" s="73" t="str">
        <f>CONCATENATE(AT$3,AU185)</f>
        <v>5Other Non-Personal Services Expenses</v>
      </c>
      <c r="AU185" s="178" t="str">
        <f>$C$185</f>
        <v>Other Non-Personal Services Expenses</v>
      </c>
      <c r="AV185" s="179"/>
      <c r="AW185" s="180"/>
      <c r="AX185" s="184">
        <f>IF(AZ$267=Equivalencies!$AE$23,'Site 5'!$F183,HLOOKUP(CONCATENATE(AV$2,AX$1),$B$3:$UUU$272,ROW($M185)-2,FALSE))</f>
        <v>0</v>
      </c>
      <c r="AY185" s="185" t="e">
        <f>IF($S$264=Equivalencies!$AE$23,#REF!,HLOOKUP(CONCATENATE($O$2,AY$1),$B$3:$UUU$272,ROW(AU185)-2,FALSE))</f>
        <v>#REF!</v>
      </c>
      <c r="AZ185" s="184">
        <f>IF(AZ$267=Equivalencies!$AE$23,'Site 5'!$H183,HLOOKUP(CONCATENATE(AV$2,AZ$1),$B$3:$UUU$272,ROW($O185)-2,FALSE))</f>
        <v>0</v>
      </c>
      <c r="BA185" s="185" t="e">
        <f>IF($S$264=Equivalencies!$AE$23,#REF!,HLOOKUP(CONCATENATE($O$2,BA$1),$B$3:$UUU$272,ROW(AW185)-2,FALSE))</f>
        <v>#REF!</v>
      </c>
      <c r="BB185" s="184">
        <f>IF(AZ$267=Equivalencies!$AE$23,'Site 5'!$J183,HLOOKUP(CONCATENATE(AV$2,BB$1),$B$3:$UUU$272,ROW($Q185)-2,FALSE))</f>
        <v>0</v>
      </c>
      <c r="BC185" s="185" t="e">
        <f>IF($S$264=Equivalencies!$AE$23,#REF!,HLOOKUP(CONCATENATE($O$2,BC$1),$B$3:$UUU$272,ROW(AY185)-2,FALSE))</f>
        <v>#REF!</v>
      </c>
      <c r="BD185" s="72"/>
      <c r="BE185" s="73" t="str">
        <f>CONCATENATE(BE$3,BF185)</f>
        <v>6Other Non-Personal Services Expenses</v>
      </c>
      <c r="BF185" s="178" t="str">
        <f>$C$185</f>
        <v>Other Non-Personal Services Expenses</v>
      </c>
      <c r="BG185" s="179"/>
      <c r="BH185" s="180"/>
      <c r="BI185" s="184">
        <f>IF(BK$267=Equivalencies!$AE$23,'Site 6'!$F183,HLOOKUP(CONCATENATE(BG$2,BI$1),$B$3:$UUU$272,ROW($M185)-2,FALSE))</f>
        <v>0</v>
      </c>
      <c r="BJ185" s="185" t="e">
        <f>IF($S$264=Equivalencies!$AE$23,#REF!,HLOOKUP(CONCATENATE($O$2,BJ$1),$B$3:$UUU$272,ROW(BF185)-2,FALSE))</f>
        <v>#REF!</v>
      </c>
      <c r="BK185" s="184">
        <f>IF(BK$267=Equivalencies!$AE$23,'Site 6'!$H183,HLOOKUP(CONCATENATE(BG$2,BK$1),$B$3:$UUU$272,ROW($O185)-2,FALSE))</f>
        <v>0</v>
      </c>
      <c r="BL185" s="185" t="e">
        <f>IF($S$264=Equivalencies!$AE$23,#REF!,HLOOKUP(CONCATENATE($O$2,BL$1),$B$3:$UUU$272,ROW(BH185)-2,FALSE))</f>
        <v>#REF!</v>
      </c>
      <c r="BM185" s="184">
        <f>IF(BK$267=Equivalencies!$AE$23,'Site 6'!$J183,HLOOKUP(CONCATENATE(BG$2,BM$1),$B$3:$UUU$272,ROW($Q185)-2,FALSE))</f>
        <v>0</v>
      </c>
      <c r="BN185" s="185" t="e">
        <f>IF($S$264=Equivalencies!$AE$23,#REF!,HLOOKUP(CONCATENATE($O$2,BN$1),$B$3:$UUU$272,ROW(BJ185)-2,FALSE))</f>
        <v>#REF!</v>
      </c>
      <c r="BO185" s="72"/>
      <c r="BP185" s="73" t="str">
        <f>CONCATENATE(BP$3,BQ185)</f>
        <v>7Other Non-Personal Services Expenses</v>
      </c>
      <c r="BQ185" s="178" t="str">
        <f>$C$185</f>
        <v>Other Non-Personal Services Expenses</v>
      </c>
      <c r="BR185" s="179"/>
      <c r="BS185" s="180"/>
      <c r="BT185" s="184">
        <f>IF(BV$267=Equivalencies!$AE$23,'Site 7'!$F183,HLOOKUP(CONCATENATE(BR$2,BT$1),$B$3:$UUU$272,ROW($M185)-2,FALSE))</f>
        <v>0</v>
      </c>
      <c r="BU185" s="185" t="e">
        <f>IF($S$264=Equivalencies!$AE$23,#REF!,HLOOKUP(CONCATENATE($O$2,BU$1),$B$3:$UUU$272,ROW(BQ185)-2,FALSE))</f>
        <v>#REF!</v>
      </c>
      <c r="BV185" s="184">
        <f>IF(BV$267=Equivalencies!$AE$23,'Site 7'!$H183,HLOOKUP(CONCATENATE(BR$2,BV$1),$B$3:$UUU$272,ROW($O185)-2,FALSE))</f>
        <v>0</v>
      </c>
      <c r="BW185" s="185" t="e">
        <f>IF($S$264=Equivalencies!$AE$23,#REF!,HLOOKUP(CONCATENATE($O$2,BW$1),$B$3:$UUU$272,ROW(BS185)-2,FALSE))</f>
        <v>#REF!</v>
      </c>
      <c r="BX185" s="184">
        <f>IF(BV$267=Equivalencies!$AE$23,'Site 7'!$J183,HLOOKUP(CONCATENATE(BR$2,BX$1),$B$3:$UUU$272,ROW($Q185)-2,FALSE))</f>
        <v>0</v>
      </c>
      <c r="BY185" s="185" t="e">
        <f>IF($S$264=Equivalencies!$AE$23,#REF!,HLOOKUP(CONCATENATE($O$2,BY$1),$B$3:$UUU$272,ROW(BU185)-2,FALSE))</f>
        <v>#REF!</v>
      </c>
      <c r="BZ185" s="72"/>
      <c r="CA185" s="73" t="str">
        <f>CONCATENATE(CA$3,CB185)</f>
        <v>8Other Non-Personal Services Expenses</v>
      </c>
      <c r="CB185" s="178" t="str">
        <f>$C$185</f>
        <v>Other Non-Personal Services Expenses</v>
      </c>
      <c r="CC185" s="179"/>
      <c r="CD185" s="180"/>
      <c r="CE185" s="184">
        <f>IF(CG$267=Equivalencies!$AE$23,'Site 8'!$F183,HLOOKUP(CONCATENATE(CC$2,CE$1),$B$3:$UUU$272,ROW($M185)-2,FALSE))</f>
        <v>0</v>
      </c>
      <c r="CF185" s="185" t="e">
        <f>IF($S$264=Equivalencies!$AE$23,#REF!,HLOOKUP(CONCATENATE($O$2,CF$1),$B$3:$UUU$272,ROW(CB185)-2,FALSE))</f>
        <v>#REF!</v>
      </c>
      <c r="CG185" s="184">
        <f>IF(CG$267=Equivalencies!$AE$23,'Site 8'!$H183,HLOOKUP(CONCATENATE(CC$2,CG$1),$B$3:$UUU$272,ROW($O185)-2,FALSE))</f>
        <v>0</v>
      </c>
      <c r="CH185" s="185" t="e">
        <f>IF($S$264=Equivalencies!$AE$23,#REF!,HLOOKUP(CONCATENATE($O$2,CH$1),$B$3:$UUU$272,ROW(CD185)-2,FALSE))</f>
        <v>#REF!</v>
      </c>
      <c r="CI185" s="184">
        <f>IF(CG$267=Equivalencies!$AE$23,'Site 8'!$J183,HLOOKUP(CONCATENATE(CC$2,CI$1),$B$3:$UUU$272,ROW($Q185)-2,FALSE))</f>
        <v>0</v>
      </c>
      <c r="CJ185" s="185" t="e">
        <f>IF($S$264=Equivalencies!$AE$23,#REF!,HLOOKUP(CONCATENATE($O$2,CJ$1),$B$3:$UUU$272,ROW(CF185)-2,FALSE))</f>
        <v>#REF!</v>
      </c>
      <c r="CK185" s="72"/>
      <c r="CL185" s="73" t="str">
        <f>CONCATENATE(CL$3,CM185)</f>
        <v>9Other Non-Personal Services Expenses</v>
      </c>
      <c r="CM185" s="178" t="str">
        <f>$C$185</f>
        <v>Other Non-Personal Services Expenses</v>
      </c>
      <c r="CN185" s="179"/>
      <c r="CO185" s="180"/>
      <c r="CP185" s="184">
        <f>IF(CR$267=Equivalencies!$AE$23,'Site 9'!$F183,HLOOKUP(CONCATENATE(CN$2,CP$1),$B$3:$UUU$272,ROW($M185)-2,FALSE))</f>
        <v>0</v>
      </c>
      <c r="CQ185" s="185" t="e">
        <f>IF($S$264=Equivalencies!$AE$23,#REF!,HLOOKUP(CONCATENATE($O$2,CQ$1),$B$3:$UUU$272,ROW(CM185)-2,FALSE))</f>
        <v>#REF!</v>
      </c>
      <c r="CR185" s="184">
        <f>IF(CR$267=Equivalencies!$AE$23,'Site 9'!$H183,HLOOKUP(CONCATENATE(CN$2,CR$1),$B$3:$UUU$272,ROW($O185)-2,FALSE))</f>
        <v>0</v>
      </c>
      <c r="CS185" s="185" t="e">
        <f>IF($S$264=Equivalencies!$AE$23,#REF!,HLOOKUP(CONCATENATE($O$2,CS$1),$B$3:$UUU$272,ROW(CO185)-2,FALSE))</f>
        <v>#REF!</v>
      </c>
      <c r="CT185" s="184">
        <f>IF(CR$267=Equivalencies!$AE$23,'Site 9'!$J183,HLOOKUP(CONCATENATE(CN$2,CT$1),$B$3:$UUU$272,ROW($Q185)-2,FALSE))</f>
        <v>0</v>
      </c>
      <c r="CU185" s="185" t="e">
        <f>IF($S$264=Equivalencies!$AE$23,#REF!,HLOOKUP(CONCATENATE($O$2,CU$1),$B$3:$UUU$272,ROW(CQ185)-2,FALSE))</f>
        <v>#REF!</v>
      </c>
      <c r="CV185" s="72"/>
      <c r="CW185" s="73" t="str">
        <f>CONCATENATE(CW$3,CX185)</f>
        <v>10Other Non-Personal Services Expenses</v>
      </c>
      <c r="CX185" s="178" t="str">
        <f>$C$185</f>
        <v>Other Non-Personal Services Expenses</v>
      </c>
      <c r="CY185" s="179"/>
      <c r="CZ185" s="180"/>
      <c r="DA185" s="184">
        <f>IF(DC$267=Equivalencies!$AE$23,'Site 10'!$F183,HLOOKUP(CONCATENATE(CY$2,DA$1),$B$3:$UUU$272,ROW($M185)-2,FALSE))</f>
        <v>0</v>
      </c>
      <c r="DB185" s="185" t="e">
        <f>IF($S$264=Equivalencies!$AE$23,#REF!,HLOOKUP(CONCATENATE($O$2,DB$1),$B$3:$UUU$272,ROW(CX185)-2,FALSE))</f>
        <v>#REF!</v>
      </c>
      <c r="DC185" s="184">
        <f>IF(DC$267=Equivalencies!$AE$23,'Site 10'!$H183,HLOOKUP(CONCATENATE(CY$2,DC$1),$B$3:$UUU$272,ROW($O185)-2,FALSE))</f>
        <v>0</v>
      </c>
      <c r="DD185" s="185" t="e">
        <f>IF($S$264=Equivalencies!$AE$23,#REF!,HLOOKUP(CONCATENATE($O$2,DD$1),$B$3:$UUU$272,ROW(CZ185)-2,FALSE))</f>
        <v>#REF!</v>
      </c>
      <c r="DE185" s="184">
        <f>IF(DC$267=Equivalencies!$AE$23,'Site 10'!$J183,HLOOKUP(CONCATENATE(CY$2,DE$1),$B$3:$UUU$272,ROW($Q185)-2,FALSE))</f>
        <v>0</v>
      </c>
      <c r="DF185" s="185" t="e">
        <f>IF($S$264=Equivalencies!$AE$23,#REF!,HLOOKUP(CONCATENATE($O$2,DF$1),$B$3:$UUU$272,ROW(DB185)-2,FALSE))</f>
        <v>#REF!</v>
      </c>
      <c r="DG185" s="72"/>
      <c r="DH185" s="73" t="str">
        <f>CONCATENATE(DH$3,DI185)</f>
        <v>11Other Non-Personal Services Expenses</v>
      </c>
      <c r="DI185" s="178" t="str">
        <f>$C$185</f>
        <v>Other Non-Personal Services Expenses</v>
      </c>
      <c r="DJ185" s="179"/>
      <c r="DK185" s="180"/>
      <c r="DL185" s="184">
        <f>IF(DN$267=Equivalencies!$AE$23,'Site 11'!$F183,HLOOKUP(CONCATENATE(DJ$2,DL$1),$B$3:$UUU$272,ROW($M185)-2,FALSE))</f>
        <v>0</v>
      </c>
      <c r="DM185" s="185" t="e">
        <f>IF($S$264=Equivalencies!$AE$23,#REF!,HLOOKUP(CONCATENATE($O$2,DM$1),$B$3:$UUU$272,ROW(DI185)-2,FALSE))</f>
        <v>#REF!</v>
      </c>
      <c r="DN185" s="184">
        <f>IF(DN$267=Equivalencies!$AE$23,'Site 11'!$H183,HLOOKUP(CONCATENATE(DJ$2,DN$1),$B$3:$UUU$272,ROW($O185)-2,FALSE))</f>
        <v>0</v>
      </c>
      <c r="DO185" s="185" t="e">
        <f>IF($S$264=Equivalencies!$AE$23,#REF!,HLOOKUP(CONCATENATE($O$2,DO$1),$B$3:$UUU$272,ROW(DK185)-2,FALSE))</f>
        <v>#REF!</v>
      </c>
      <c r="DP185" s="184">
        <f>IF(DN$267=Equivalencies!$AE$23,'Site 11'!$J183,HLOOKUP(CONCATENATE(DJ$2,DP$1),$B$3:$UUU$272,ROW($Q185)-2,FALSE))</f>
        <v>0</v>
      </c>
      <c r="DQ185" s="185" t="e">
        <f>IF($S$264=Equivalencies!$AE$23,#REF!,HLOOKUP(CONCATENATE($O$2,DQ$1),$B$3:$UUU$272,ROW(DM185)-2,FALSE))</f>
        <v>#REF!</v>
      </c>
      <c r="DR185" s="72"/>
      <c r="DS185" s="73" t="str">
        <f>CONCATENATE(DS$3,DT185)</f>
        <v>12Other Non-Personal Services Expenses</v>
      </c>
      <c r="DT185" s="178" t="str">
        <f>$C$185</f>
        <v>Other Non-Personal Services Expenses</v>
      </c>
      <c r="DU185" s="179"/>
      <c r="DV185" s="180"/>
      <c r="DW185" s="184">
        <f>IF(DY$267=Equivalencies!$AE$23,'Site 12'!$F183,HLOOKUP(CONCATENATE(DU$2,DW$1),$B$3:$UUU$272,ROW($M185)-2,FALSE))</f>
        <v>0</v>
      </c>
      <c r="DX185" s="185" t="e">
        <f>IF($S$264=Equivalencies!$AE$23,#REF!,HLOOKUP(CONCATENATE($O$2,DX$1),$B$3:$UUU$272,ROW(DT185)-2,FALSE))</f>
        <v>#REF!</v>
      </c>
      <c r="DY185" s="184">
        <f>IF(DY$267=Equivalencies!$AE$23,'Site 12'!$H183,HLOOKUP(CONCATENATE(DU$2,DY$1),$B$3:$UUU$272,ROW($O185)-2,FALSE))</f>
        <v>0</v>
      </c>
      <c r="DZ185" s="185" t="e">
        <f>IF($S$264=Equivalencies!$AE$23,#REF!,HLOOKUP(CONCATENATE($O$2,DZ$1),$B$3:$UUU$272,ROW(DV185)-2,FALSE))</f>
        <v>#REF!</v>
      </c>
      <c r="EA185" s="184">
        <f>IF(DY$267=Equivalencies!$AE$23,'Site 12'!$J183,HLOOKUP(CONCATENATE(DU$2,EA$1),$B$3:$UUU$272,ROW($Q185)-2,FALSE))</f>
        <v>0</v>
      </c>
      <c r="EB185" s="185" t="e">
        <f>IF($S$264=Equivalencies!$AE$23,#REF!,HLOOKUP(CONCATENATE($O$2,EB$1),$B$3:$UUU$272,ROW(DX185)-2,FALSE))</f>
        <v>#REF!</v>
      </c>
      <c r="EC185" s="72"/>
      <c r="ED185" s="73" t="str">
        <f>CONCATENATE(ED$3,EE185)</f>
        <v>13Other Non-Personal Services Expenses</v>
      </c>
      <c r="EE185" s="178" t="str">
        <f>$C$185</f>
        <v>Other Non-Personal Services Expenses</v>
      </c>
      <c r="EF185" s="179"/>
      <c r="EG185" s="180"/>
      <c r="EH185" s="184">
        <f>IF(EJ$267=Equivalencies!$AE$23,'Site 13'!$F183,HLOOKUP(CONCATENATE(EF$2,EH$1),$B$3:$UUU$272,ROW($M185)-2,FALSE))</f>
        <v>0</v>
      </c>
      <c r="EI185" s="185" t="e">
        <f>IF($S$264=Equivalencies!$AE$23,#REF!,HLOOKUP(CONCATENATE($O$2,EI$1),$B$3:$UUU$272,ROW(EE185)-2,FALSE))</f>
        <v>#REF!</v>
      </c>
      <c r="EJ185" s="184">
        <f>IF(EJ$267=Equivalencies!$AE$23,'Site 13'!$H183,HLOOKUP(CONCATENATE(EF$2,EJ$1),$B$3:$UUU$272,ROW($O185)-2,FALSE))</f>
        <v>0</v>
      </c>
      <c r="EK185" s="185" t="e">
        <f>IF($S$264=Equivalencies!$AE$23,#REF!,HLOOKUP(CONCATENATE($O$2,EK$1),$B$3:$UUU$272,ROW(EG185)-2,FALSE))</f>
        <v>#REF!</v>
      </c>
      <c r="EL185" s="184">
        <f>IF(EJ$267=Equivalencies!$AE$23,'Site 13'!$J183,HLOOKUP(CONCATENATE(EF$2,EL$1),$B$3:$UUU$272,ROW($Q185)-2,FALSE))</f>
        <v>0</v>
      </c>
      <c r="EM185" s="185" t="e">
        <f>IF($S$264=Equivalencies!$AE$23,#REF!,HLOOKUP(CONCATENATE($O$2,EM$1),$B$3:$UUU$272,ROW(EI185)-2,FALSE))</f>
        <v>#REF!</v>
      </c>
      <c r="EN185" s="72"/>
      <c r="EO185" s="73" t="str">
        <f>CONCATENATE(EO$3,EP185)</f>
        <v>14Other Non-Personal Services Expenses</v>
      </c>
      <c r="EP185" s="178" t="str">
        <f>$C$185</f>
        <v>Other Non-Personal Services Expenses</v>
      </c>
      <c r="EQ185" s="179"/>
      <c r="ER185" s="180"/>
      <c r="ES185" s="184">
        <f>IF(EU$267=Equivalencies!$AE$23,'Site 14'!$F183,HLOOKUP(CONCATENATE(EQ$2,ES$1),$B$3:$UUU$272,ROW($M185)-2,FALSE))</f>
        <v>0</v>
      </c>
      <c r="ET185" s="185" t="e">
        <f>IF($S$264=Equivalencies!$AE$23,#REF!,HLOOKUP(CONCATENATE($O$2,ET$1),$B$3:$UUU$272,ROW(EP185)-2,FALSE))</f>
        <v>#REF!</v>
      </c>
      <c r="EU185" s="184">
        <f>IF(EU$267=Equivalencies!$AE$23,'Site 14'!$H183,HLOOKUP(CONCATENATE(EQ$2,EU$1),$B$3:$UUU$272,ROW($O185)-2,FALSE))</f>
        <v>0</v>
      </c>
      <c r="EV185" s="185" t="e">
        <f>IF($S$264=Equivalencies!$AE$23,#REF!,HLOOKUP(CONCATENATE($O$2,EV$1),$B$3:$UUU$272,ROW(ER185)-2,FALSE))</f>
        <v>#REF!</v>
      </c>
      <c r="EW185" s="184">
        <f>IF(EU$267=Equivalencies!$AE$23,'Site 14'!$J183,HLOOKUP(CONCATENATE(EQ$2,EW$1),$B$3:$UUU$272,ROW($Q185)-2,FALSE))</f>
        <v>0</v>
      </c>
      <c r="EX185" s="185" t="e">
        <f>IF($S$264=Equivalencies!$AE$23,#REF!,HLOOKUP(CONCATENATE($O$2,EX$1),$B$3:$UUU$272,ROW(ET185)-2,FALSE))</f>
        <v>#REF!</v>
      </c>
      <c r="EY185" s="72"/>
      <c r="EZ185" s="73" t="str">
        <f>CONCATENATE(EZ$3,FA185)</f>
        <v>15Other Non-Personal Services Expenses</v>
      </c>
      <c r="FA185" s="178" t="str">
        <f>$C$185</f>
        <v>Other Non-Personal Services Expenses</v>
      </c>
      <c r="FB185" s="179"/>
      <c r="FC185" s="180"/>
      <c r="FD185" s="184">
        <f>IF(FF$267=Equivalencies!$AE$23,'Site 15'!$F183,HLOOKUP(CONCATENATE(FB$2,FD$1),$B$3:$UUU$272,ROW($M185)-2,FALSE))</f>
        <v>0</v>
      </c>
      <c r="FE185" s="185" t="e">
        <f>IF($S$264=Equivalencies!$AE$23,#REF!,HLOOKUP(CONCATENATE($O$2,FE$1),$B$3:$UUU$272,ROW(FA185)-2,FALSE))</f>
        <v>#REF!</v>
      </c>
      <c r="FF185" s="184">
        <f>IF(FF$267=Equivalencies!$AE$23,'Site 15'!$H183,HLOOKUP(CONCATENATE(FB$2,FF$1),$B$3:$UUU$272,ROW($O185)-2,FALSE))</f>
        <v>0</v>
      </c>
      <c r="FG185" s="185" t="e">
        <f>IF($S$264=Equivalencies!$AE$23,#REF!,HLOOKUP(CONCATENATE($O$2,FG$1),$B$3:$UUU$272,ROW(FC185)-2,FALSE))</f>
        <v>#REF!</v>
      </c>
      <c r="FH185" s="184">
        <f>IF(FF$267=Equivalencies!$AE$23,'Site 15'!$J183,HLOOKUP(CONCATENATE(FB$2,FH$1),$B$3:$UUU$272,ROW($Q185)-2,FALSE))</f>
        <v>0</v>
      </c>
      <c r="FI185" s="185" t="e">
        <f>IF($S$264=Equivalencies!$AE$23,#REF!,HLOOKUP(CONCATENATE($O$2,FI$1),$B$3:$UUU$272,ROW(FE185)-2,FALSE))</f>
        <v>#REF!</v>
      </c>
      <c r="FJ185" s="72"/>
      <c r="FK185" s="73" t="str">
        <f>CONCATENATE(FK$3,FL185)</f>
        <v>16Other Non-Personal Services Expenses</v>
      </c>
      <c r="FL185" s="178" t="str">
        <f>$C$185</f>
        <v>Other Non-Personal Services Expenses</v>
      </c>
      <c r="FM185" s="179"/>
      <c r="FN185" s="180"/>
      <c r="FO185" s="184">
        <f>IF(FQ$267=Equivalencies!$AE$23,'Site 16'!$F183,HLOOKUP(CONCATENATE(FM$2,FO$1),$B$3:$UUU$272,ROW($M185)-2,FALSE))</f>
        <v>0</v>
      </c>
      <c r="FP185" s="185" t="e">
        <f>IF($S$264=Equivalencies!$AE$23,#REF!,HLOOKUP(CONCATENATE($O$2,FP$1),$B$3:$UUU$272,ROW(FL185)-2,FALSE))</f>
        <v>#REF!</v>
      </c>
      <c r="FQ185" s="184">
        <f>IF(FQ$267=Equivalencies!$AE$23,'Site 16'!$H183,HLOOKUP(CONCATENATE(FM$2,FQ$1),$B$3:$UUU$272,ROW($O185)-2,FALSE))</f>
        <v>0</v>
      </c>
      <c r="FR185" s="185" t="e">
        <f>IF($S$264=Equivalencies!$AE$23,#REF!,HLOOKUP(CONCATENATE($O$2,FR$1),$B$3:$UUU$272,ROW(FN185)-2,FALSE))</f>
        <v>#REF!</v>
      </c>
      <c r="FS185" s="184">
        <f>IF(FQ$267=Equivalencies!$AE$23,'Site 16'!$J183,HLOOKUP(CONCATENATE(FM$2,FS$1),$B$3:$UUU$272,ROW($Q185)-2,FALSE))</f>
        <v>0</v>
      </c>
      <c r="FT185" s="185" t="e">
        <f>IF($S$264=Equivalencies!$AE$23,#REF!,HLOOKUP(CONCATENATE($O$2,FT$1),$B$3:$UUU$272,ROW(FP185)-2,FALSE))</f>
        <v>#REF!</v>
      </c>
      <c r="FU185" s="72"/>
      <c r="FV185" s="73" t="str">
        <f>CONCATENATE(FV$3,FW185)</f>
        <v>17Other Non-Personal Services Expenses</v>
      </c>
      <c r="FW185" s="178" t="str">
        <f>$C$185</f>
        <v>Other Non-Personal Services Expenses</v>
      </c>
      <c r="FX185" s="179"/>
      <c r="FY185" s="180"/>
      <c r="FZ185" s="184">
        <f>IF(GB$267=Equivalencies!$AE$23,'Site 17'!$F183,HLOOKUP(CONCATENATE(FX$2,FZ$1),$B$3:$UUU$272,ROW($M185)-2,FALSE))</f>
        <v>0</v>
      </c>
      <c r="GA185" s="185" t="e">
        <f>IF($S$264=Equivalencies!$AE$23,#REF!,HLOOKUP(CONCATENATE($O$2,GA$1),$B$3:$UUU$272,ROW(FW185)-2,FALSE))</f>
        <v>#REF!</v>
      </c>
      <c r="GB185" s="184">
        <f>IF(GB$267=Equivalencies!$AE$23,'Site 17'!$H183,HLOOKUP(CONCATENATE(FX$2,GB$1),$B$3:$UUU$272,ROW($O185)-2,FALSE))</f>
        <v>0</v>
      </c>
      <c r="GC185" s="185" t="e">
        <f>IF($S$264=Equivalencies!$AE$23,#REF!,HLOOKUP(CONCATENATE($O$2,GC$1),$B$3:$UUU$272,ROW(FY185)-2,FALSE))</f>
        <v>#REF!</v>
      </c>
      <c r="GD185" s="184">
        <f>IF(GB$267=Equivalencies!$AE$23,'Site 17'!$J183,HLOOKUP(CONCATENATE(FX$2,GD$1),$B$3:$UUU$272,ROW($Q185)-2,FALSE))</f>
        <v>0</v>
      </c>
      <c r="GE185" s="185" t="e">
        <f>IF($S$264=Equivalencies!$AE$23,#REF!,HLOOKUP(CONCATENATE($O$2,GE$1),$B$3:$UUU$272,ROW(GA185)-2,FALSE))</f>
        <v>#REF!</v>
      </c>
      <c r="GF185" s="72"/>
      <c r="GG185" s="73" t="str">
        <f>CONCATENATE(GG$3,GH185)</f>
        <v>18Other Non-Personal Services Expenses</v>
      </c>
      <c r="GH185" s="178" t="str">
        <f>$C$185</f>
        <v>Other Non-Personal Services Expenses</v>
      </c>
      <c r="GI185" s="179"/>
      <c r="GJ185" s="180"/>
      <c r="GK185" s="184">
        <f>IF(GM$267=Equivalencies!$AE$23,'Site 18'!$F183,HLOOKUP(CONCATENATE(GI$2,GK$1),$B$3:$UUU$272,ROW($M185)-2,FALSE))</f>
        <v>0</v>
      </c>
      <c r="GL185" s="185" t="e">
        <f>IF($S$264=Equivalencies!$AE$23,#REF!,HLOOKUP(CONCATENATE($O$2,GL$1),$B$3:$UUU$272,ROW(GH185)-2,FALSE))</f>
        <v>#REF!</v>
      </c>
      <c r="GM185" s="184">
        <f>IF(GM$267=Equivalencies!$AE$23,'Site 18'!$H183,HLOOKUP(CONCATENATE(GI$2,GM$1),$B$3:$UUU$272,ROW($O185)-2,FALSE))</f>
        <v>0</v>
      </c>
      <c r="GN185" s="185" t="e">
        <f>IF($S$264=Equivalencies!$AE$23,#REF!,HLOOKUP(CONCATENATE($O$2,GN$1),$B$3:$UUU$272,ROW(GJ185)-2,FALSE))</f>
        <v>#REF!</v>
      </c>
      <c r="GO185" s="184">
        <f>IF(GM$267=Equivalencies!$AE$23,'Site 18'!$J183,HLOOKUP(CONCATENATE(GI$2,GO$1),$B$3:$UUU$272,ROW($Q185)-2,FALSE))</f>
        <v>0</v>
      </c>
      <c r="GP185" s="185" t="e">
        <f>IF($S$264=Equivalencies!$AE$23,#REF!,HLOOKUP(CONCATENATE($O$2,GP$1),$B$3:$UUU$272,ROW(GL185)-2,FALSE))</f>
        <v>#REF!</v>
      </c>
      <c r="GQ185" s="72"/>
      <c r="GR185" s="73" t="str">
        <f>CONCATENATE(GR$3,GS185)</f>
        <v>19Other Non-Personal Services Expenses</v>
      </c>
      <c r="GS185" s="178" t="str">
        <f>$C$185</f>
        <v>Other Non-Personal Services Expenses</v>
      </c>
      <c r="GT185" s="179"/>
      <c r="GU185" s="180"/>
      <c r="GV185" s="184">
        <f>IF(GX$267=Equivalencies!$AE$23,'Site 19'!$F183,HLOOKUP(CONCATENATE(GT$2,GV$1),$B$3:$UUU$272,ROW($M185)-2,FALSE))</f>
        <v>0</v>
      </c>
      <c r="GW185" s="185" t="e">
        <f>IF($S$264=Equivalencies!$AE$23,#REF!,HLOOKUP(CONCATENATE($O$2,GW$1),$B$3:$UUU$272,ROW(GS185)-2,FALSE))</f>
        <v>#REF!</v>
      </c>
      <c r="GX185" s="184">
        <f>IF(GX$267=Equivalencies!$AE$23,'Site 19'!$H183,HLOOKUP(CONCATENATE(GT$2,GX$1),$B$3:$UUU$272,ROW($O185)-2,FALSE))</f>
        <v>0</v>
      </c>
      <c r="GY185" s="185" t="e">
        <f>IF($S$264=Equivalencies!$AE$23,#REF!,HLOOKUP(CONCATENATE($O$2,GY$1),$B$3:$UUU$272,ROW(GU185)-2,FALSE))</f>
        <v>#REF!</v>
      </c>
      <c r="GZ185" s="184">
        <f>IF(GX$267=Equivalencies!$AE$23,'Site 19'!$J183,HLOOKUP(CONCATENATE(GT$2,GZ$1),$B$3:$UUU$272,ROW($Q185)-2,FALSE))</f>
        <v>0</v>
      </c>
      <c r="HA185" s="185" t="e">
        <f>IF($S$264=Equivalencies!$AE$23,#REF!,HLOOKUP(CONCATENATE($O$2,HA$1),$B$3:$UUU$272,ROW(GW185)-2,FALSE))</f>
        <v>#REF!</v>
      </c>
      <c r="HB185" s="72"/>
      <c r="HC185" s="73" t="str">
        <f>CONCATENATE(HC$3,HD185)</f>
        <v>20Other Non-Personal Services Expenses</v>
      </c>
      <c r="HD185" s="178" t="str">
        <f>$C$185</f>
        <v>Other Non-Personal Services Expenses</v>
      </c>
      <c r="HE185" s="179"/>
      <c r="HF185" s="180"/>
      <c r="HG185" s="184">
        <f>IF(HI$267=Equivalencies!$AE$23,'Site 20'!$F183,HLOOKUP(CONCATENATE(HE$2,HG$1),$B$3:$UUU$272,ROW($M185)-2,FALSE))</f>
        <v>0</v>
      </c>
      <c r="HH185" s="185" t="e">
        <f>IF($S$264=Equivalencies!$AE$23,#REF!,HLOOKUP(CONCATENATE($O$2,HH$1),$B$3:$UUU$272,ROW(HD185)-2,FALSE))</f>
        <v>#REF!</v>
      </c>
      <c r="HI185" s="184">
        <f>IF(HI$267=Equivalencies!$AE$23,'Site 20'!$H183,HLOOKUP(CONCATENATE(HE$2,HI$1),$B$3:$UUU$272,ROW($O185)-2,FALSE))</f>
        <v>0</v>
      </c>
      <c r="HJ185" s="185" t="e">
        <f>IF($S$264=Equivalencies!$AE$23,#REF!,HLOOKUP(CONCATENATE($O$2,HJ$1),$B$3:$UUU$272,ROW(HF185)-2,FALSE))</f>
        <v>#REF!</v>
      </c>
      <c r="HK185" s="184">
        <f>IF(HI$267=Equivalencies!$AE$23,'Site 20'!$J183,HLOOKUP(CONCATENATE(HE$2,HK$1),$B$3:$UUU$272,ROW($Q185)-2,FALSE))</f>
        <v>0</v>
      </c>
      <c r="HL185" s="185" t="e">
        <f>IF($S$264=Equivalencies!$AE$23,#REF!,HLOOKUP(CONCATENATE($O$2,HL$1),$B$3:$UUU$272,ROW(HH185)-2,FALSE))</f>
        <v>#REF!</v>
      </c>
      <c r="HM185" s="72"/>
      <c r="HN185" s="73" t="str">
        <f>CONCATENATE(HN$3,HO185)</f>
        <v>21Other Non-Personal Services Expenses</v>
      </c>
      <c r="HO185" s="178" t="str">
        <f>$C$185</f>
        <v>Other Non-Personal Services Expenses</v>
      </c>
      <c r="HP185" s="179"/>
      <c r="HQ185" s="180"/>
      <c r="HR185" s="184">
        <f>IF(HT$267=Equivalencies!$AE$23,'Site 21'!$F183,HLOOKUP(CONCATENATE(HP$2,HR$1),$B$3:$UUU$272,ROW($M185)-2,FALSE))</f>
        <v>0</v>
      </c>
      <c r="HS185" s="185" t="e">
        <f>IF($S$264=Equivalencies!$AE$23,#REF!,HLOOKUP(CONCATENATE($O$2,HS$1),$B$3:$UUU$272,ROW(HO185)-2,FALSE))</f>
        <v>#REF!</v>
      </c>
      <c r="HT185" s="184">
        <f>IF(HT$267=Equivalencies!$AE$23,'Site 21'!$H183,HLOOKUP(CONCATENATE(HP$2,HT$1),$B$3:$UUU$272,ROW($O185)-2,FALSE))</f>
        <v>0</v>
      </c>
      <c r="HU185" s="185" t="e">
        <f>IF($S$264=Equivalencies!$AE$23,#REF!,HLOOKUP(CONCATENATE($O$2,HU$1),$B$3:$UUU$272,ROW(HQ185)-2,FALSE))</f>
        <v>#REF!</v>
      </c>
      <c r="HV185" s="184">
        <f>IF(HT$267=Equivalencies!$AE$23,'Site 21'!$J183,HLOOKUP(CONCATENATE(HP$2,HV$1),$B$3:$UUU$272,ROW($Q185)-2,FALSE))</f>
        <v>0</v>
      </c>
      <c r="HW185" s="185" t="e">
        <f>IF($S$264=Equivalencies!$AE$23,#REF!,HLOOKUP(CONCATENATE($O$2,HW$1),$B$3:$UUU$272,ROW(HS185)-2,FALSE))</f>
        <v>#REF!</v>
      </c>
      <c r="HX185" s="72"/>
      <c r="HY185" s="73" t="str">
        <f>CONCATENATE(HY$3,HZ185)</f>
        <v>22Other Non-Personal Services Expenses</v>
      </c>
      <c r="HZ185" s="178" t="str">
        <f>$C$185</f>
        <v>Other Non-Personal Services Expenses</v>
      </c>
      <c r="IA185" s="179"/>
      <c r="IB185" s="180"/>
      <c r="IC185" s="184">
        <f>IF(IE$267=Equivalencies!$AE$23,'Site 22'!$F183,HLOOKUP(CONCATENATE(IA$2,IC$1),$B$3:$UUU$272,ROW($M185)-2,FALSE))</f>
        <v>0</v>
      </c>
      <c r="ID185" s="185" t="e">
        <f>IF($S$264=Equivalencies!$AE$23,#REF!,HLOOKUP(CONCATENATE($O$2,ID$1),$B$3:$UUU$272,ROW(HZ185)-2,FALSE))</f>
        <v>#REF!</v>
      </c>
      <c r="IE185" s="184">
        <f>IF(IE$267=Equivalencies!$AE$23,'Site 22'!$H183,HLOOKUP(CONCATENATE(IA$2,IE$1),$B$3:$UUU$272,ROW($O185)-2,FALSE))</f>
        <v>0</v>
      </c>
      <c r="IF185" s="185" t="e">
        <f>IF($S$264=Equivalencies!$AE$23,#REF!,HLOOKUP(CONCATENATE($O$2,IF$1),$B$3:$UUU$272,ROW(IB185)-2,FALSE))</f>
        <v>#REF!</v>
      </c>
      <c r="IG185" s="184">
        <f>IF(IE$267=Equivalencies!$AE$23,'Site 22'!$J183,HLOOKUP(CONCATENATE(IA$2,IG$1),$B$3:$UUU$272,ROW($Q185)-2,FALSE))</f>
        <v>0</v>
      </c>
      <c r="IH185" s="185" t="e">
        <f>IF($S$264=Equivalencies!$AE$23,#REF!,HLOOKUP(CONCATENATE($O$2,IH$1),$B$3:$UUU$272,ROW(ID185)-2,FALSE))</f>
        <v>#REF!</v>
      </c>
      <c r="II185" s="72"/>
      <c r="IJ185" s="73" t="str">
        <f>CONCATENATE(IJ$3,IK185)</f>
        <v>23Other Non-Personal Services Expenses</v>
      </c>
      <c r="IK185" s="178" t="str">
        <f>$C$185</f>
        <v>Other Non-Personal Services Expenses</v>
      </c>
      <c r="IL185" s="179"/>
      <c r="IM185" s="180"/>
      <c r="IN185" s="184">
        <f>IF(IP$267=Equivalencies!$AE$23,'Site 23'!$F183,HLOOKUP(CONCATENATE(IL$2,IN$1),$B$3:$UUU$272,ROW($M185)-2,FALSE))</f>
        <v>0</v>
      </c>
      <c r="IO185" s="185" t="e">
        <f>IF($S$264=Equivalencies!$AE$23,#REF!,HLOOKUP(CONCATENATE($O$2,IO$1),$B$3:$UUU$272,ROW(IK185)-2,FALSE))</f>
        <v>#REF!</v>
      </c>
      <c r="IP185" s="184">
        <f>IF(IP$267=Equivalencies!$AE$23,'Site 23'!$H183,HLOOKUP(CONCATENATE(IL$2,IP$1),$B$3:$UUU$272,ROW($O185)-2,FALSE))</f>
        <v>0</v>
      </c>
      <c r="IQ185" s="185" t="e">
        <f>IF($S$264=Equivalencies!$AE$23,#REF!,HLOOKUP(CONCATENATE($O$2,IQ$1),$B$3:$UUU$272,ROW(IM185)-2,FALSE))</f>
        <v>#REF!</v>
      </c>
      <c r="IR185" s="184">
        <f>IF(IP$267=Equivalencies!$AE$23,'Site 23'!$J183,HLOOKUP(CONCATENATE(IL$2,IR$1),$B$3:$UUU$272,ROW($Q185)-2,FALSE))</f>
        <v>0</v>
      </c>
      <c r="IS185" s="185" t="e">
        <f>IF($S$264=Equivalencies!$AE$23,#REF!,HLOOKUP(CONCATENATE($O$2,IS$1),$B$3:$UUU$272,ROW(IO185)-2,FALSE))</f>
        <v>#REF!</v>
      </c>
      <c r="IT185" s="72"/>
      <c r="IU185" s="73" t="str">
        <f>CONCATENATE(IU$3,IV185)</f>
        <v>24Other Non-Personal Services Expenses</v>
      </c>
      <c r="IV185" s="178" t="str">
        <f>$C$185</f>
        <v>Other Non-Personal Services Expenses</v>
      </c>
      <c r="IW185" s="179"/>
      <c r="IX185" s="180"/>
      <c r="IY185" s="184">
        <f>IF(JA$267=Equivalencies!$AE$23,'Site 24'!$F183,HLOOKUP(CONCATENATE(IW$2,IY$1),$B$3:$UUU$272,ROW($M185)-2,FALSE))</f>
        <v>0</v>
      </c>
      <c r="IZ185" s="185" t="e">
        <f>IF($S$264=Equivalencies!$AE$23,#REF!,HLOOKUP(CONCATENATE($O$2,IZ$1),$B$3:$UUU$272,ROW(IV185)-2,FALSE))</f>
        <v>#REF!</v>
      </c>
      <c r="JA185" s="184">
        <f>IF(JA$267=Equivalencies!$AE$23,'Site 24'!$H183,HLOOKUP(CONCATENATE(IW$2,JA$1),$B$3:$UUU$272,ROW($O185)-2,FALSE))</f>
        <v>0</v>
      </c>
      <c r="JB185" s="185" t="e">
        <f>IF($S$264=Equivalencies!$AE$23,#REF!,HLOOKUP(CONCATENATE($O$2,JB$1),$B$3:$UUU$272,ROW(IX185)-2,FALSE))</f>
        <v>#REF!</v>
      </c>
      <c r="JC185" s="184">
        <f>IF(JA$267=Equivalencies!$AE$23,'Site 24'!$J183,HLOOKUP(CONCATENATE(IW$2,JC$1),$B$3:$UUU$272,ROW($Q185)-2,FALSE))</f>
        <v>0</v>
      </c>
      <c r="JD185" s="185" t="e">
        <f>IF($S$264=Equivalencies!$AE$23,#REF!,HLOOKUP(CONCATENATE($O$2,JD$1),$B$3:$UUU$272,ROW(IZ185)-2,FALSE))</f>
        <v>#REF!</v>
      </c>
      <c r="JE185" s="72"/>
      <c r="JF185" s="73" t="str">
        <f>CONCATENATE(JF$3,JG185)</f>
        <v>25Other Non-Personal Services Expenses</v>
      </c>
      <c r="JG185" s="178" t="str">
        <f>$C$185</f>
        <v>Other Non-Personal Services Expenses</v>
      </c>
      <c r="JH185" s="179"/>
      <c r="JI185" s="180"/>
      <c r="JJ185" s="184">
        <f>IF(JL$267=Equivalencies!$AE$23,'Site 25'!$F183,HLOOKUP(CONCATENATE(JH$2,JJ$1),$B$3:$UUU$272,ROW($M185)-2,FALSE))</f>
        <v>0</v>
      </c>
      <c r="JK185" s="185" t="e">
        <f>IF($S$264=Equivalencies!$AE$23,#REF!,HLOOKUP(CONCATENATE($O$2,JK$1),$B$3:$UUU$272,ROW(JG185)-2,FALSE))</f>
        <v>#REF!</v>
      </c>
      <c r="JL185" s="184">
        <f>IF(JL$267=Equivalencies!$AE$23,'Site 25'!$H183,HLOOKUP(CONCATENATE(JH$2,JL$1),$B$3:$UUU$272,ROW($O185)-2,FALSE))</f>
        <v>0</v>
      </c>
      <c r="JM185" s="185" t="e">
        <f>IF($S$264=Equivalencies!$AE$23,#REF!,HLOOKUP(CONCATENATE($O$2,JM$1),$B$3:$UUU$272,ROW(JI185)-2,FALSE))</f>
        <v>#REF!</v>
      </c>
      <c r="JN185" s="184">
        <f>IF(JL$267=Equivalencies!$AE$23,'Site 25'!$J183,HLOOKUP(CONCATENATE(JH$2,JN$1),$B$3:$UUU$272,ROW($Q185)-2,FALSE))</f>
        <v>0</v>
      </c>
      <c r="JO185" s="185" t="e">
        <f>IF($S$264=Equivalencies!$AE$23,#REF!,HLOOKUP(CONCATENATE($O$2,JO$1),$B$3:$UUU$272,ROW(JK185)-2,FALSE))</f>
        <v>#REF!</v>
      </c>
      <c r="JP185" s="72"/>
      <c r="JQ185" s="73" t="str">
        <f>CONCATENATE(JQ$3,JR185)</f>
        <v>26Other Non-Personal Services Expenses</v>
      </c>
      <c r="JR185" s="178" t="str">
        <f>$C$185</f>
        <v>Other Non-Personal Services Expenses</v>
      </c>
      <c r="JS185" s="179"/>
      <c r="JT185" s="180"/>
      <c r="JU185" s="184">
        <f>IF(JW$267=Equivalencies!$AE$23,'Site 26'!$F183,HLOOKUP(CONCATENATE(JS$2,JU$1),$B$3:$UUU$272,ROW($M185)-2,FALSE))</f>
        <v>0</v>
      </c>
      <c r="JV185" s="185" t="e">
        <f>IF($S$264=Equivalencies!$AE$23,#REF!,HLOOKUP(CONCATENATE($O$2,JV$1),$B$3:$UUU$272,ROW(JR185)-2,FALSE))</f>
        <v>#REF!</v>
      </c>
      <c r="JW185" s="184">
        <f>IF(JW$267=Equivalencies!$AE$23,'Site 26'!$H183,HLOOKUP(CONCATENATE(JS$2,JW$1),$B$3:$UUU$272,ROW($O185)-2,FALSE))</f>
        <v>0</v>
      </c>
      <c r="JX185" s="185" t="e">
        <f>IF($S$264=Equivalencies!$AE$23,#REF!,HLOOKUP(CONCATENATE($O$2,JX$1),$B$3:$UUU$272,ROW(JT185)-2,FALSE))</f>
        <v>#REF!</v>
      </c>
      <c r="JY185" s="184">
        <f>IF(JW$267=Equivalencies!$AE$23,'Site 26'!$J183,HLOOKUP(CONCATENATE(JS$2,JY$1),$B$3:$UUU$272,ROW($Q185)-2,FALSE))</f>
        <v>0</v>
      </c>
      <c r="JZ185" s="185" t="e">
        <f>IF($S$264=Equivalencies!$AE$23,#REF!,HLOOKUP(CONCATENATE($O$2,JZ$1),$B$3:$UUU$272,ROW(JV185)-2,FALSE))</f>
        <v>#REF!</v>
      </c>
      <c r="KA185" s="72"/>
      <c r="KB185" s="73" t="str">
        <f>CONCATENATE(KB$3,KC185)</f>
        <v>27Other Non-Personal Services Expenses</v>
      </c>
      <c r="KC185" s="178" t="str">
        <f>$C$185</f>
        <v>Other Non-Personal Services Expenses</v>
      </c>
      <c r="KD185" s="179"/>
      <c r="KE185" s="180"/>
      <c r="KF185" s="184">
        <f>IF(KH$267=Equivalencies!$AE$23,'Site 27'!$F183,HLOOKUP(CONCATENATE(KD$2,KF$1),$B$3:$UUU$272,ROW($M185)-2,FALSE))</f>
        <v>0</v>
      </c>
      <c r="KG185" s="185" t="e">
        <f>IF($S$264=Equivalencies!$AE$23,#REF!,HLOOKUP(CONCATENATE($O$2,KG$1),$B$3:$UUU$272,ROW(KC185)-2,FALSE))</f>
        <v>#REF!</v>
      </c>
      <c r="KH185" s="184">
        <f>IF(KH$267=Equivalencies!$AE$23,'Site 27'!$H183,HLOOKUP(CONCATENATE(KD$2,KH$1),$B$3:$UUU$272,ROW($O185)-2,FALSE))</f>
        <v>0</v>
      </c>
      <c r="KI185" s="185" t="e">
        <f>IF($S$264=Equivalencies!$AE$23,#REF!,HLOOKUP(CONCATENATE($O$2,KI$1),$B$3:$UUU$272,ROW(KE185)-2,FALSE))</f>
        <v>#REF!</v>
      </c>
      <c r="KJ185" s="184">
        <f>IF(KH$267=Equivalencies!$AE$23,'Site 27'!$J183,HLOOKUP(CONCATENATE(KD$2,KJ$1),$B$3:$UUU$272,ROW($Q185)-2,FALSE))</f>
        <v>0</v>
      </c>
      <c r="KK185" s="185" t="e">
        <f>IF($S$264=Equivalencies!$AE$23,#REF!,HLOOKUP(CONCATENATE($O$2,KK$1),$B$3:$UUU$272,ROW(KG185)-2,FALSE))</f>
        <v>#REF!</v>
      </c>
      <c r="KL185" s="72"/>
      <c r="KM185" s="73" t="str">
        <f>CONCATENATE(KM$3,KN185)</f>
        <v>28Other Non-Personal Services Expenses</v>
      </c>
      <c r="KN185" s="178" t="str">
        <f>$C$185</f>
        <v>Other Non-Personal Services Expenses</v>
      </c>
      <c r="KO185" s="179"/>
      <c r="KP185" s="180"/>
      <c r="KQ185" s="184">
        <f>IF(KS$267=Equivalencies!$AE$23,'Site 28'!$F183,HLOOKUP(CONCATENATE(KO$2,KQ$1),$B$3:$UUU$272,ROW($M185)-2,FALSE))</f>
        <v>0</v>
      </c>
      <c r="KR185" s="185" t="e">
        <f>IF($S$264=Equivalencies!$AE$23,#REF!,HLOOKUP(CONCATENATE($O$2,KR$1),$B$3:$UUU$272,ROW(KN185)-2,FALSE))</f>
        <v>#REF!</v>
      </c>
      <c r="KS185" s="184">
        <f>IF(KS$267=Equivalencies!$AE$23,'Site 28'!$H183,HLOOKUP(CONCATENATE(KO$2,KS$1),$B$3:$UUU$272,ROW($O185)-2,FALSE))</f>
        <v>0</v>
      </c>
      <c r="KT185" s="185" t="e">
        <f>IF($S$264=Equivalencies!$AE$23,#REF!,HLOOKUP(CONCATENATE($O$2,KT$1),$B$3:$UUU$272,ROW(KP185)-2,FALSE))</f>
        <v>#REF!</v>
      </c>
      <c r="KU185" s="184">
        <f>IF(KS$267=Equivalencies!$AE$23,'Site 28'!$J183,HLOOKUP(CONCATENATE(KO$2,KU$1),$B$3:$UUU$272,ROW($Q185)-2,FALSE))</f>
        <v>0</v>
      </c>
      <c r="KV185" s="185" t="e">
        <f>IF($S$264=Equivalencies!$AE$23,#REF!,HLOOKUP(CONCATENATE($O$2,KV$1),$B$3:$UUU$272,ROW(KR185)-2,FALSE))</f>
        <v>#REF!</v>
      </c>
      <c r="KW185" s="72"/>
      <c r="KX185" s="73" t="str">
        <f>CONCATENATE(KX$3,KY185)</f>
        <v>29Other Non-Personal Services Expenses</v>
      </c>
      <c r="KY185" s="178" t="str">
        <f>$C$185</f>
        <v>Other Non-Personal Services Expenses</v>
      </c>
      <c r="KZ185" s="179"/>
      <c r="LA185" s="180"/>
      <c r="LB185" s="184">
        <f>IF(LD$267=Equivalencies!$AE$23,'Site 29'!$F183,HLOOKUP(CONCATENATE(KZ$2,LB$1),$B$3:$UUU$272,ROW($M185)-2,FALSE))</f>
        <v>0</v>
      </c>
      <c r="LC185" s="185" t="e">
        <f>IF($S$264=Equivalencies!$AE$23,#REF!,HLOOKUP(CONCATENATE($O$2,LC$1),$B$3:$UUU$272,ROW(KY185)-2,FALSE))</f>
        <v>#REF!</v>
      </c>
      <c r="LD185" s="184">
        <f>IF(LD$267=Equivalencies!$AE$23,'Site 29'!$H183,HLOOKUP(CONCATENATE(KZ$2,LD$1),$B$3:$UUU$272,ROW($O185)-2,FALSE))</f>
        <v>0</v>
      </c>
      <c r="LE185" s="185" t="e">
        <f>IF($S$264=Equivalencies!$AE$23,#REF!,HLOOKUP(CONCATENATE($O$2,LE$1),$B$3:$UUU$272,ROW(LA185)-2,FALSE))</f>
        <v>#REF!</v>
      </c>
      <c r="LF185" s="184">
        <f>IF(LD$267=Equivalencies!$AE$23,'Site 29'!$J183,HLOOKUP(CONCATENATE(KZ$2,LF$1),$B$3:$UUU$272,ROW($Q185)-2,FALSE))</f>
        <v>0</v>
      </c>
      <c r="LG185" s="185" t="e">
        <f>IF($S$264=Equivalencies!$AE$23,#REF!,HLOOKUP(CONCATENATE($O$2,LG$1),$B$3:$UUU$272,ROW(LC185)-2,FALSE))</f>
        <v>#REF!</v>
      </c>
      <c r="LH185" s="72"/>
      <c r="LI185" s="73" t="str">
        <f>CONCATENATE(LI$3,LJ185)</f>
        <v>30Other Non-Personal Services Expenses</v>
      </c>
      <c r="LJ185" s="178" t="str">
        <f>$C$185</f>
        <v>Other Non-Personal Services Expenses</v>
      </c>
      <c r="LK185" s="179"/>
      <c r="LL185" s="180"/>
      <c r="LM185" s="184">
        <f>IF(LO$267=Equivalencies!$AE$23,'Site 30'!$F183,HLOOKUP(CONCATENATE(LK$2,LM$1),$B$3:$UUU$272,ROW($M185)-2,FALSE))</f>
        <v>0</v>
      </c>
      <c r="LN185" s="185" t="e">
        <f>IF($S$264=Equivalencies!$AE$23,#REF!,HLOOKUP(CONCATENATE($O$2,LN$1),$B$3:$UUU$272,ROW(LJ185)-2,FALSE))</f>
        <v>#REF!</v>
      </c>
      <c r="LO185" s="184">
        <f>IF(LO$267=Equivalencies!$AE$23,'Site 30'!$H183,HLOOKUP(CONCATENATE(LK$2,LO$1),$B$3:$UUU$272,ROW($O185)-2,FALSE))</f>
        <v>0</v>
      </c>
      <c r="LP185" s="185" t="e">
        <f>IF($S$264=Equivalencies!$AE$23,#REF!,HLOOKUP(CONCATENATE($O$2,LP$1),$B$3:$UUU$272,ROW(LL185)-2,FALSE))</f>
        <v>#REF!</v>
      </c>
      <c r="LQ185" s="184">
        <f>IF(LO$267=Equivalencies!$AE$23,'Site 30'!$J183,HLOOKUP(CONCATENATE(LK$2,LQ$1),$B$3:$UUU$272,ROW($Q185)-2,FALSE))</f>
        <v>0</v>
      </c>
      <c r="LR185" s="185" t="e">
        <f>IF($S$264=Equivalencies!$AE$23,#REF!,HLOOKUP(CONCATENATE($O$2,LR$1),$B$3:$UUU$272,ROW(LN185)-2,FALSE))</f>
        <v>#REF!</v>
      </c>
      <c r="LS185" s="72"/>
      <c r="LT185" s="73" t="str">
        <f>CONCATENATE(LT$3,LU185)</f>
        <v>31Other Non-Personal Services Expenses</v>
      </c>
      <c r="LU185" s="178" t="str">
        <f>$C$185</f>
        <v>Other Non-Personal Services Expenses</v>
      </c>
      <c r="LV185" s="179"/>
      <c r="LW185" s="180"/>
      <c r="LX185" s="184">
        <f>IF(LZ$267=Equivalencies!$AE$23,'Site 31'!$F183,HLOOKUP(CONCATENATE(LV$2,LX$1),$B$3:$UUU$272,ROW($M185)-2,FALSE))</f>
        <v>0</v>
      </c>
      <c r="LY185" s="185" t="e">
        <f>IF($S$264=Equivalencies!$AE$23,#REF!,HLOOKUP(CONCATENATE($O$2,LY$1),$B$3:$UUU$272,ROW(LU185)-2,FALSE))</f>
        <v>#REF!</v>
      </c>
      <c r="LZ185" s="184">
        <f>IF(LZ$267=Equivalencies!$AE$23,'Site 31'!$H183,HLOOKUP(CONCATENATE(LV$2,LZ$1),$B$3:$UUU$272,ROW($O185)-2,FALSE))</f>
        <v>0</v>
      </c>
      <c r="MA185" s="185" t="e">
        <f>IF($S$264=Equivalencies!$AE$23,#REF!,HLOOKUP(CONCATENATE($O$2,MA$1),$B$3:$UUU$272,ROW(LW185)-2,FALSE))</f>
        <v>#REF!</v>
      </c>
      <c r="MB185" s="184">
        <f>IF(LZ$267=Equivalencies!$AE$23,'Site 31'!$J183,HLOOKUP(CONCATENATE(LV$2,MB$1),$B$3:$UUU$272,ROW($Q185)-2,FALSE))</f>
        <v>0</v>
      </c>
      <c r="MC185" s="185" t="e">
        <f>IF($S$264=Equivalencies!$AE$23,#REF!,HLOOKUP(CONCATENATE($O$2,MC$1),$B$3:$UUU$272,ROW(LY185)-2,FALSE))</f>
        <v>#REF!</v>
      </c>
      <c r="MD185" s="72"/>
      <c r="ME185" s="73" t="str">
        <f>CONCATENATE(ME$3,MF185)</f>
        <v>32Other Non-Personal Services Expenses</v>
      </c>
      <c r="MF185" s="178" t="str">
        <f>$C$185</f>
        <v>Other Non-Personal Services Expenses</v>
      </c>
      <c r="MG185" s="179"/>
      <c r="MH185" s="180"/>
      <c r="MI185" s="184">
        <f>IF(MK$267=Equivalencies!$AE$23,'Site 32'!$F183,HLOOKUP(CONCATENATE(MG$2,MI$1),$B$3:$UUU$272,ROW($M185)-2,FALSE))</f>
        <v>0</v>
      </c>
      <c r="MJ185" s="185" t="e">
        <f>IF($S$264=Equivalencies!$AE$23,#REF!,HLOOKUP(CONCATENATE($O$2,MJ$1),$B$3:$UUU$272,ROW(MF185)-2,FALSE))</f>
        <v>#REF!</v>
      </c>
      <c r="MK185" s="184">
        <f>IF(MK$267=Equivalencies!$AE$23,'Site 32'!$H183,HLOOKUP(CONCATENATE(MG$2,MK$1),$B$3:$UUU$272,ROW($O185)-2,FALSE))</f>
        <v>0</v>
      </c>
      <c r="ML185" s="185" t="e">
        <f>IF($S$264=Equivalencies!$AE$23,#REF!,HLOOKUP(CONCATENATE($O$2,ML$1),$B$3:$UUU$272,ROW(MH185)-2,FALSE))</f>
        <v>#REF!</v>
      </c>
      <c r="MM185" s="184">
        <f>IF(MK$267=Equivalencies!$AE$23,'Site 32'!$J183,HLOOKUP(CONCATENATE(MG$2,MM$1),$B$3:$UUU$272,ROW($Q185)-2,FALSE))</f>
        <v>0</v>
      </c>
      <c r="MN185" s="185" t="e">
        <f>IF($S$264=Equivalencies!$AE$23,#REF!,HLOOKUP(CONCATENATE($O$2,MN$1),$B$3:$UUU$272,ROW(MJ185)-2,FALSE))</f>
        <v>#REF!</v>
      </c>
      <c r="MO185" s="72"/>
      <c r="MP185" s="73" t="str">
        <f>CONCATENATE(MP$3,MQ185)</f>
        <v>33Other Non-Personal Services Expenses</v>
      </c>
      <c r="MQ185" s="178" t="str">
        <f>$C$185</f>
        <v>Other Non-Personal Services Expenses</v>
      </c>
      <c r="MR185" s="179"/>
      <c r="MS185" s="180"/>
      <c r="MT185" s="184">
        <f>IF(MV$267=Equivalencies!$AE$23,'Site 33'!$F183,HLOOKUP(CONCATENATE(MR$2,MT$1),$B$3:$UUU$272,ROW($M185)-2,FALSE))</f>
        <v>0</v>
      </c>
      <c r="MU185" s="185" t="e">
        <f>IF($S$264=Equivalencies!$AE$23,#REF!,HLOOKUP(CONCATENATE($O$2,MU$1),$B$3:$UUU$272,ROW(MQ185)-2,FALSE))</f>
        <v>#REF!</v>
      </c>
      <c r="MV185" s="184">
        <f>IF(MV$267=Equivalencies!$AE$23,'Site 33'!$H183,HLOOKUP(CONCATENATE(MR$2,MV$1),$B$3:$UUU$272,ROW($O185)-2,FALSE))</f>
        <v>0</v>
      </c>
      <c r="MW185" s="185" t="e">
        <f>IF($S$264=Equivalencies!$AE$23,#REF!,HLOOKUP(CONCATENATE($O$2,MW$1),$B$3:$UUU$272,ROW(MS185)-2,FALSE))</f>
        <v>#REF!</v>
      </c>
      <c r="MX185" s="184">
        <f>IF(MV$267=Equivalencies!$AE$23,'Site 33'!$J183,HLOOKUP(CONCATENATE(MR$2,MX$1),$B$3:$UUU$272,ROW($Q185)-2,FALSE))</f>
        <v>0</v>
      </c>
      <c r="MY185" s="185" t="e">
        <f>IF($S$264=Equivalencies!$AE$23,#REF!,HLOOKUP(CONCATENATE($O$2,MY$1),$B$3:$UUU$272,ROW(MU185)-2,FALSE))</f>
        <v>#REF!</v>
      </c>
      <c r="MZ185" s="72"/>
      <c r="NA185" s="73" t="str">
        <f>CONCATENATE(NA$3,NB185)</f>
        <v>34Other Non-Personal Services Expenses</v>
      </c>
      <c r="NB185" s="178" t="str">
        <f>$C$185</f>
        <v>Other Non-Personal Services Expenses</v>
      </c>
      <c r="NC185" s="179"/>
      <c r="ND185" s="180"/>
      <c r="NE185" s="184">
        <f>IF(NG$267=Equivalencies!$AE$23,'Site 34'!$F183,HLOOKUP(CONCATENATE(NC$2,NE$1),$B$3:$UUU$272,ROW($M185)-2,FALSE))</f>
        <v>0</v>
      </c>
      <c r="NF185" s="185" t="e">
        <f>IF($S$264=Equivalencies!$AE$23,#REF!,HLOOKUP(CONCATENATE($O$2,NF$1),$B$3:$UUU$272,ROW(NB185)-2,FALSE))</f>
        <v>#REF!</v>
      </c>
      <c r="NG185" s="184">
        <f>IF(NG$267=Equivalencies!$AE$23,'Site 34'!$H183,HLOOKUP(CONCATENATE(NC$2,NG$1),$B$3:$UUU$272,ROW($O185)-2,FALSE))</f>
        <v>0</v>
      </c>
      <c r="NH185" s="185" t="e">
        <f>IF($S$264=Equivalencies!$AE$23,#REF!,HLOOKUP(CONCATENATE($O$2,NH$1),$B$3:$UUU$272,ROW(ND185)-2,FALSE))</f>
        <v>#REF!</v>
      </c>
      <c r="NI185" s="184">
        <f>IF(NG$267=Equivalencies!$AE$23,'Site 34'!$J183,HLOOKUP(CONCATENATE(NC$2,NI$1),$B$3:$UUU$272,ROW($Q185)-2,FALSE))</f>
        <v>0</v>
      </c>
      <c r="NJ185" s="185" t="e">
        <f>IF($S$264=Equivalencies!$AE$23,#REF!,HLOOKUP(CONCATENATE($O$2,NJ$1),$B$3:$UUU$272,ROW(NF185)-2,FALSE))</f>
        <v>#REF!</v>
      </c>
      <c r="NK185" s="72"/>
      <c r="NL185" s="73" t="str">
        <f>CONCATENATE(NL$3,NM185)</f>
        <v>35Other Non-Personal Services Expenses</v>
      </c>
      <c r="NM185" s="178" t="str">
        <f>$C$185</f>
        <v>Other Non-Personal Services Expenses</v>
      </c>
      <c r="NN185" s="179"/>
      <c r="NO185" s="180"/>
      <c r="NP185" s="184">
        <f>IF(NR$267=Equivalencies!$AE$23,'Site 35'!$F183,HLOOKUP(CONCATENATE(NN$2,NP$1),$B$3:$UUU$272,ROW($M185)-2,FALSE))</f>
        <v>0</v>
      </c>
      <c r="NQ185" s="185" t="e">
        <f>IF($S$264=Equivalencies!$AE$23,#REF!,HLOOKUP(CONCATENATE($O$2,NQ$1),$B$3:$UUU$272,ROW(NM185)-2,FALSE))</f>
        <v>#REF!</v>
      </c>
      <c r="NR185" s="184">
        <f>IF(NR$267=Equivalencies!$AE$23,'Site 35'!$H183,HLOOKUP(CONCATENATE(NN$2,NR$1),$B$3:$UUU$272,ROW($O185)-2,FALSE))</f>
        <v>0</v>
      </c>
      <c r="NS185" s="185" t="e">
        <f>IF($S$264=Equivalencies!$AE$23,#REF!,HLOOKUP(CONCATENATE($O$2,NS$1),$B$3:$UUU$272,ROW(NO185)-2,FALSE))</f>
        <v>#REF!</v>
      </c>
      <c r="NT185" s="184">
        <f>IF(NR$267=Equivalencies!$AE$23,'Site 35'!$J183,HLOOKUP(CONCATENATE(NN$2,NT$1),$B$3:$UUU$272,ROW($Q185)-2,FALSE))</f>
        <v>0</v>
      </c>
      <c r="NU185" s="185" t="e">
        <f>IF($S$264=Equivalencies!$AE$23,#REF!,HLOOKUP(CONCATENATE($O$2,NU$1),$B$3:$UUU$272,ROW(NQ185)-2,FALSE))</f>
        <v>#REF!</v>
      </c>
      <c r="NV185" s="72"/>
      <c r="NW185" s="73" t="str">
        <f>CONCATENATE(NW$3,NX185)</f>
        <v>36Other Non-Personal Services Expenses</v>
      </c>
      <c r="NX185" s="178" t="str">
        <f>$C$185</f>
        <v>Other Non-Personal Services Expenses</v>
      </c>
      <c r="NY185" s="179"/>
      <c r="NZ185" s="180"/>
      <c r="OA185" s="184">
        <f>IF(OC$267=Equivalencies!$AE$23,'Site 36'!$F183,HLOOKUP(CONCATENATE(NY$2,OA$1),$B$3:$UUU$272,ROW($M185)-2,FALSE))</f>
        <v>0</v>
      </c>
      <c r="OB185" s="185" t="e">
        <f>IF($S$264=Equivalencies!$AE$23,#REF!,HLOOKUP(CONCATENATE($O$2,OB$1),$B$3:$UUU$272,ROW(NX185)-2,FALSE))</f>
        <v>#REF!</v>
      </c>
      <c r="OC185" s="184">
        <f>IF(OC$267=Equivalencies!$AE$23,'Site 36'!$H183,HLOOKUP(CONCATENATE(NY$2,OC$1),$B$3:$UUU$272,ROW($O185)-2,FALSE))</f>
        <v>0</v>
      </c>
      <c r="OD185" s="185" t="e">
        <f>IF($S$264=Equivalencies!$AE$23,#REF!,HLOOKUP(CONCATENATE($O$2,OD$1),$B$3:$UUU$272,ROW(NZ185)-2,FALSE))</f>
        <v>#REF!</v>
      </c>
      <c r="OE185" s="184">
        <f>IF(OC$267=Equivalencies!$AE$23,'Site 36'!$J183,HLOOKUP(CONCATENATE(NY$2,OE$1),$B$3:$UUU$272,ROW($Q185)-2,FALSE))</f>
        <v>0</v>
      </c>
      <c r="OF185" s="185" t="e">
        <f>IF($S$264=Equivalencies!$AE$23,#REF!,HLOOKUP(CONCATENATE($O$2,OF$1),$B$3:$UUU$272,ROW(OB185)-2,FALSE))</f>
        <v>#REF!</v>
      </c>
      <c r="OG185" s="72"/>
      <c r="OH185" s="73" t="str">
        <f>CONCATENATE(OH$3,OI185)</f>
        <v>37Other Non-Personal Services Expenses</v>
      </c>
      <c r="OI185" s="178" t="str">
        <f>$C$185</f>
        <v>Other Non-Personal Services Expenses</v>
      </c>
      <c r="OJ185" s="179"/>
      <c r="OK185" s="180"/>
      <c r="OL185" s="184">
        <f>IF(ON$267=Equivalencies!$AE$23,'Site 37'!$F183,HLOOKUP(CONCATENATE(OJ$2,OL$1),$B$3:$UUU$272,ROW($M185)-2,FALSE))</f>
        <v>0</v>
      </c>
      <c r="OM185" s="185" t="e">
        <f>IF($S$264=Equivalencies!$AE$23,#REF!,HLOOKUP(CONCATENATE($O$2,OM$1),$B$3:$UUU$272,ROW(OI185)-2,FALSE))</f>
        <v>#REF!</v>
      </c>
      <c r="ON185" s="184">
        <f>IF(ON$267=Equivalencies!$AE$23,'Site 37'!$H183,HLOOKUP(CONCATENATE(OJ$2,ON$1),$B$3:$UUU$272,ROW($O185)-2,FALSE))</f>
        <v>0</v>
      </c>
      <c r="OO185" s="185" t="e">
        <f>IF($S$264=Equivalencies!$AE$23,#REF!,HLOOKUP(CONCATENATE($O$2,OO$1),$B$3:$UUU$272,ROW(OK185)-2,FALSE))</f>
        <v>#REF!</v>
      </c>
      <c r="OP185" s="184">
        <f>IF(ON$267=Equivalencies!$AE$23,'Site 37'!$J183,HLOOKUP(CONCATENATE(OJ$2,OP$1),$B$3:$UUU$272,ROW($Q185)-2,FALSE))</f>
        <v>0</v>
      </c>
      <c r="OQ185" s="185" t="e">
        <f>IF($S$264=Equivalencies!$AE$23,#REF!,HLOOKUP(CONCATENATE($O$2,OQ$1),$B$3:$UUU$272,ROW(OM185)-2,FALSE))</f>
        <v>#REF!</v>
      </c>
      <c r="OR185" s="72"/>
      <c r="OS185" s="73" t="str">
        <f>CONCATENATE(OS$3,OT185)</f>
        <v>38Other Non-Personal Services Expenses</v>
      </c>
      <c r="OT185" s="178" t="str">
        <f>$C$185</f>
        <v>Other Non-Personal Services Expenses</v>
      </c>
      <c r="OU185" s="179"/>
      <c r="OV185" s="180"/>
      <c r="OW185" s="184">
        <f>IF(OY$267=Equivalencies!$AE$23,'Site 38'!$F183,HLOOKUP(CONCATENATE(OU$2,OW$1),$B$3:$UUU$272,ROW($M185)-2,FALSE))</f>
        <v>0</v>
      </c>
      <c r="OX185" s="185" t="e">
        <f>IF($S$264=Equivalencies!$AE$23,#REF!,HLOOKUP(CONCATENATE($O$2,OX$1),$B$3:$UUU$272,ROW(OT185)-2,FALSE))</f>
        <v>#REF!</v>
      </c>
      <c r="OY185" s="184">
        <f>IF(OY$267=Equivalencies!$AE$23,'Site 38'!$H183,HLOOKUP(CONCATENATE(OU$2,OY$1),$B$3:$UUU$272,ROW($O185)-2,FALSE))</f>
        <v>0</v>
      </c>
      <c r="OZ185" s="185" t="e">
        <f>IF($S$264=Equivalencies!$AE$23,#REF!,HLOOKUP(CONCATENATE($O$2,OZ$1),$B$3:$UUU$272,ROW(OV185)-2,FALSE))</f>
        <v>#REF!</v>
      </c>
      <c r="PA185" s="184">
        <f>IF(OY$267=Equivalencies!$AE$23,'Site 38'!$J183,HLOOKUP(CONCATENATE(OU$2,PA$1),$B$3:$UUU$272,ROW($Q185)-2,FALSE))</f>
        <v>0</v>
      </c>
      <c r="PB185" s="185" t="e">
        <f>IF($S$264=Equivalencies!$AE$23,#REF!,HLOOKUP(CONCATENATE($O$2,PB$1),$B$3:$UUU$272,ROW(OX185)-2,FALSE))</f>
        <v>#REF!</v>
      </c>
      <c r="PC185" s="72"/>
      <c r="PD185" s="73" t="str">
        <f>CONCATENATE(PD$3,PE185)</f>
        <v>39Other Non-Personal Services Expenses</v>
      </c>
      <c r="PE185" s="178" t="str">
        <f>$C$185</f>
        <v>Other Non-Personal Services Expenses</v>
      </c>
      <c r="PF185" s="179"/>
      <c r="PG185" s="180"/>
      <c r="PH185" s="184">
        <f>IF(PJ$267=Equivalencies!$AE$23,'Site 39'!$F183,HLOOKUP(CONCATENATE(PF$2,PH$1),$B$3:$UUU$272,ROW($M185)-2,FALSE))</f>
        <v>0</v>
      </c>
      <c r="PI185" s="185" t="e">
        <f>IF($S$264=Equivalencies!$AE$23,#REF!,HLOOKUP(CONCATENATE($O$2,PI$1),$B$3:$UUU$272,ROW(PE185)-2,FALSE))</f>
        <v>#REF!</v>
      </c>
      <c r="PJ185" s="184">
        <f>IF(PJ$267=Equivalencies!$AE$23,'Site 39'!$H183,HLOOKUP(CONCATENATE(PF$2,PJ$1),$B$3:$UUU$272,ROW($O185)-2,FALSE))</f>
        <v>0</v>
      </c>
      <c r="PK185" s="185" t="e">
        <f>IF($S$264=Equivalencies!$AE$23,#REF!,HLOOKUP(CONCATENATE($O$2,PK$1),$B$3:$UUU$272,ROW(PG185)-2,FALSE))</f>
        <v>#REF!</v>
      </c>
      <c r="PL185" s="184">
        <f>IF(PJ$267=Equivalencies!$AE$23,'Site 39'!$J183,HLOOKUP(CONCATENATE(PF$2,PL$1),$B$3:$UUU$272,ROW($Q185)-2,FALSE))</f>
        <v>0</v>
      </c>
      <c r="PM185" s="185" t="e">
        <f>IF($S$264=Equivalencies!$AE$23,#REF!,HLOOKUP(CONCATENATE($O$2,PM$1),$B$3:$UUU$272,ROW(PI185)-2,FALSE))</f>
        <v>#REF!</v>
      </c>
      <c r="PN185" s="72"/>
      <c r="PO185" s="73" t="str">
        <f>CONCATENATE(PO$3,PP185)</f>
        <v>40Other Non-Personal Services Expenses</v>
      </c>
      <c r="PP185" s="178" t="str">
        <f>$C$185</f>
        <v>Other Non-Personal Services Expenses</v>
      </c>
      <c r="PQ185" s="179"/>
      <c r="PR185" s="180"/>
      <c r="PS185" s="184">
        <f>IF(PU$267=Equivalencies!$AE$23,'Site 40'!$F183,HLOOKUP(CONCATENATE(PQ$2,PS$1),$B$3:$UUU$272,ROW($M185)-2,FALSE))</f>
        <v>0</v>
      </c>
      <c r="PT185" s="185" t="e">
        <f>IF($S$264=Equivalencies!$AE$23,#REF!,HLOOKUP(CONCATENATE($O$2,PT$1),$B$3:$UUU$272,ROW(PP185)-2,FALSE))</f>
        <v>#REF!</v>
      </c>
      <c r="PU185" s="184">
        <f>IF(PU$267=Equivalencies!$AE$23,'Site 40'!$H183,HLOOKUP(CONCATENATE(PQ$2,PU$1),$B$3:$UUU$272,ROW($O185)-2,FALSE))</f>
        <v>0</v>
      </c>
      <c r="PV185" s="185" t="e">
        <f>IF($S$264=Equivalencies!$AE$23,#REF!,HLOOKUP(CONCATENATE($O$2,PV$1),$B$3:$UUU$272,ROW(PR185)-2,FALSE))</f>
        <v>#REF!</v>
      </c>
      <c r="PW185" s="184">
        <f>IF(PU$267=Equivalencies!$AE$23,'Site 40'!$J183,HLOOKUP(CONCATENATE(PQ$2,PW$1),$B$3:$UUU$272,ROW($Q185)-2,FALSE))</f>
        <v>0</v>
      </c>
      <c r="PX185" s="185" t="e">
        <f>IF($S$264=Equivalencies!$AE$23,#REF!,HLOOKUP(CONCATENATE($O$2,PX$1),$B$3:$UUU$272,ROW(PT185)-2,FALSE))</f>
        <v>#REF!</v>
      </c>
      <c r="PY185" s="72"/>
      <c r="PZ185" s="73" t="str">
        <f>CONCATENATE(PZ$3,QA185)</f>
        <v>41Other Non-Personal Services Expenses</v>
      </c>
      <c r="QA185" s="178" t="str">
        <f>$C$185</f>
        <v>Other Non-Personal Services Expenses</v>
      </c>
      <c r="QB185" s="179"/>
      <c r="QC185" s="180"/>
      <c r="QD185" s="184">
        <f>IF(QF$267=Equivalencies!$AE$23,'Site 41'!$F183,HLOOKUP(CONCATENATE(QB$2,QD$1),$B$3:$UUU$272,ROW($M185)-2,FALSE))</f>
        <v>0</v>
      </c>
      <c r="QE185" s="185" t="e">
        <f>IF($S$264=Equivalencies!$AE$23,#REF!,HLOOKUP(CONCATENATE($O$2,QE$1),$B$3:$UUU$272,ROW(QA185)-2,FALSE))</f>
        <v>#REF!</v>
      </c>
      <c r="QF185" s="184">
        <f>IF(QF$267=Equivalencies!$AE$23,'Site 41'!$H183,HLOOKUP(CONCATENATE(QB$2,QF$1),$B$3:$UUU$272,ROW($O185)-2,FALSE))</f>
        <v>0</v>
      </c>
      <c r="QG185" s="185" t="e">
        <f>IF($S$264=Equivalencies!$AE$23,#REF!,HLOOKUP(CONCATENATE($O$2,QG$1),$B$3:$UUU$272,ROW(QC185)-2,FALSE))</f>
        <v>#REF!</v>
      </c>
      <c r="QH185" s="184">
        <f>IF(QF$267=Equivalencies!$AE$23,'Site 41'!$J183,HLOOKUP(CONCATENATE(QB$2,QH$1),$B$3:$UUU$272,ROW($Q185)-2,FALSE))</f>
        <v>0</v>
      </c>
      <c r="QI185" s="185" t="e">
        <f>IF($S$264=Equivalencies!$AE$23,#REF!,HLOOKUP(CONCATENATE($O$2,QI$1),$B$3:$UUU$272,ROW(QE185)-2,FALSE))</f>
        <v>#REF!</v>
      </c>
      <c r="QJ185" s="72"/>
      <c r="QK185" s="73" t="str">
        <f>CONCATENATE(QK$3,QL185)</f>
        <v>42Other Non-Personal Services Expenses</v>
      </c>
      <c r="QL185" s="178" t="str">
        <f>$C$185</f>
        <v>Other Non-Personal Services Expenses</v>
      </c>
      <c r="QM185" s="179"/>
      <c r="QN185" s="180"/>
      <c r="QO185" s="184">
        <f>IF(QQ$267=Equivalencies!$AE$23,'Site 42'!$F183,HLOOKUP(CONCATENATE(QM$2,QO$1),$B$3:$UUU$272,ROW($M185)-2,FALSE))</f>
        <v>0</v>
      </c>
      <c r="QP185" s="185" t="e">
        <f>IF($S$264=Equivalencies!$AE$23,#REF!,HLOOKUP(CONCATENATE($O$2,QP$1),$B$3:$UUU$272,ROW(QL185)-2,FALSE))</f>
        <v>#REF!</v>
      </c>
      <c r="QQ185" s="184">
        <f>IF(QQ$267=Equivalencies!$AE$23,'Site 42'!$H183,HLOOKUP(CONCATENATE(QM$2,QQ$1),$B$3:$UUU$272,ROW($O185)-2,FALSE))</f>
        <v>0</v>
      </c>
      <c r="QR185" s="185" t="e">
        <f>IF($S$264=Equivalencies!$AE$23,#REF!,HLOOKUP(CONCATENATE($O$2,QR$1),$B$3:$UUU$272,ROW(QN185)-2,FALSE))</f>
        <v>#REF!</v>
      </c>
      <c r="QS185" s="184">
        <f>IF(QQ$267=Equivalencies!$AE$23,'Site 42'!$J183,HLOOKUP(CONCATENATE(QM$2,QS$1),$B$3:$UUU$272,ROW($Q185)-2,FALSE))</f>
        <v>0</v>
      </c>
      <c r="QT185" s="185" t="e">
        <f>IF($S$264=Equivalencies!$AE$23,#REF!,HLOOKUP(CONCATENATE($O$2,QT$1),$B$3:$UUU$272,ROW(QP185)-2,FALSE))</f>
        <v>#REF!</v>
      </c>
      <c r="QU185" s="72"/>
      <c r="QV185" s="73" t="str">
        <f>CONCATENATE(QV$3,QW185)</f>
        <v>43Other Non-Personal Services Expenses</v>
      </c>
      <c r="QW185" s="178" t="str">
        <f>$C$185</f>
        <v>Other Non-Personal Services Expenses</v>
      </c>
      <c r="QX185" s="179"/>
      <c r="QY185" s="180"/>
      <c r="QZ185" s="184">
        <f>IF(RB$267=Equivalencies!$AE$23,'Site 43'!$F183,HLOOKUP(CONCATENATE(QX$2,QZ$1),$B$3:$UUU$272,ROW($M185)-2,FALSE))</f>
        <v>0</v>
      </c>
      <c r="RA185" s="185" t="e">
        <f>IF($S$264=Equivalencies!$AE$23,#REF!,HLOOKUP(CONCATENATE($O$2,RA$1),$B$3:$UUU$272,ROW(QW185)-2,FALSE))</f>
        <v>#REF!</v>
      </c>
      <c r="RB185" s="184">
        <f>IF(RB$267=Equivalencies!$AE$23,'Site 43'!$H183,HLOOKUP(CONCATENATE(QX$2,RB$1),$B$3:$UUU$272,ROW($O185)-2,FALSE))</f>
        <v>0</v>
      </c>
      <c r="RC185" s="185" t="e">
        <f>IF($S$264=Equivalencies!$AE$23,#REF!,HLOOKUP(CONCATENATE($O$2,RC$1),$B$3:$UUU$272,ROW(QY185)-2,FALSE))</f>
        <v>#REF!</v>
      </c>
      <c r="RD185" s="184">
        <f>IF(RB$267=Equivalencies!$AE$23,'Site 43'!$J183,HLOOKUP(CONCATENATE(QX$2,RD$1),$B$3:$UUU$272,ROW($Q185)-2,FALSE))</f>
        <v>0</v>
      </c>
      <c r="RE185" s="185" t="e">
        <f>IF($S$264=Equivalencies!$AE$23,#REF!,HLOOKUP(CONCATENATE($O$2,RE$1),$B$3:$UUU$272,ROW(RA185)-2,FALSE))</f>
        <v>#REF!</v>
      </c>
      <c r="RF185" s="72"/>
      <c r="RG185" s="73" t="str">
        <f>CONCATENATE(RG$3,RH185)</f>
        <v>44Other Non-Personal Services Expenses</v>
      </c>
      <c r="RH185" s="178" t="str">
        <f>$C$185</f>
        <v>Other Non-Personal Services Expenses</v>
      </c>
      <c r="RI185" s="179"/>
      <c r="RJ185" s="180"/>
      <c r="RK185" s="184">
        <f>IF(RM$267=Equivalencies!$AE$23,'Site 44'!$F183,HLOOKUP(CONCATENATE(RI$2,RK$1),$B$3:$UUU$272,ROW($M185)-2,FALSE))</f>
        <v>0</v>
      </c>
      <c r="RL185" s="185" t="e">
        <f>IF($S$264=Equivalencies!$AE$23,#REF!,HLOOKUP(CONCATENATE($O$2,RL$1),$B$3:$UUU$272,ROW(RH185)-2,FALSE))</f>
        <v>#REF!</v>
      </c>
      <c r="RM185" s="184">
        <f>IF(RM$267=Equivalencies!$AE$23,'Site 44'!$H183,HLOOKUP(CONCATENATE(RI$2,RM$1),$B$3:$UUU$272,ROW($O185)-2,FALSE))</f>
        <v>0</v>
      </c>
      <c r="RN185" s="185" t="e">
        <f>IF($S$264=Equivalencies!$AE$23,#REF!,HLOOKUP(CONCATENATE($O$2,RN$1),$B$3:$UUU$272,ROW(RJ185)-2,FALSE))</f>
        <v>#REF!</v>
      </c>
      <c r="RO185" s="184">
        <f>IF(RM$267=Equivalencies!$AE$23,'Site 44'!$J183,HLOOKUP(CONCATENATE(RI$2,RO$1),$B$3:$UUU$272,ROW($Q185)-2,FALSE))</f>
        <v>0</v>
      </c>
      <c r="RP185" s="185" t="e">
        <f>IF($S$264=Equivalencies!$AE$23,#REF!,HLOOKUP(CONCATENATE($O$2,RP$1),$B$3:$UUU$272,ROW(RL185)-2,FALSE))</f>
        <v>#REF!</v>
      </c>
      <c r="RQ185" s="72"/>
      <c r="RR185" s="73" t="str">
        <f>CONCATENATE(RR$3,RS185)</f>
        <v>45Other Non-Personal Services Expenses</v>
      </c>
      <c r="RS185" s="178" t="str">
        <f>$C$185</f>
        <v>Other Non-Personal Services Expenses</v>
      </c>
      <c r="RT185" s="179"/>
      <c r="RU185" s="180"/>
      <c r="RV185" s="184">
        <f>IF(RX$267=Equivalencies!$AE$23,'Site 45'!$F183,HLOOKUP(CONCATENATE(RT$2,RV$1),$B$3:$UUU$272,ROW($M185)-2,FALSE))</f>
        <v>0</v>
      </c>
      <c r="RW185" s="185" t="e">
        <f>IF($S$264=Equivalencies!$AE$23,#REF!,HLOOKUP(CONCATENATE($O$2,RW$1),$B$3:$UUU$272,ROW(RS185)-2,FALSE))</f>
        <v>#REF!</v>
      </c>
      <c r="RX185" s="184">
        <f>IF(RX$267=Equivalencies!$AE$23,'Site 45'!$H183,HLOOKUP(CONCATENATE(RT$2,RX$1),$B$3:$UUU$272,ROW($O185)-2,FALSE))</f>
        <v>0</v>
      </c>
      <c r="RY185" s="185" t="e">
        <f>IF($S$264=Equivalencies!$AE$23,#REF!,HLOOKUP(CONCATENATE($O$2,RY$1),$B$3:$UUU$272,ROW(RU185)-2,FALSE))</f>
        <v>#REF!</v>
      </c>
      <c r="RZ185" s="184">
        <f>IF(RX$267=Equivalencies!$AE$23,'Site 45'!$J183,HLOOKUP(CONCATENATE(RT$2,RZ$1),$B$3:$UUU$272,ROW($Q185)-2,FALSE))</f>
        <v>0</v>
      </c>
      <c r="SA185" s="185" t="e">
        <f>IF($S$264=Equivalencies!$AE$23,#REF!,HLOOKUP(CONCATENATE($O$2,SA$1),$B$3:$UUU$272,ROW(RW185)-2,FALSE))</f>
        <v>#REF!</v>
      </c>
      <c r="SB185" s="72"/>
      <c r="SC185" s="73" t="str">
        <f>CONCATENATE(SC$3,SD185)</f>
        <v>46Other Non-Personal Services Expenses</v>
      </c>
      <c r="SD185" s="178" t="str">
        <f>$C$185</f>
        <v>Other Non-Personal Services Expenses</v>
      </c>
      <c r="SE185" s="179"/>
      <c r="SF185" s="180"/>
      <c r="SG185" s="184">
        <f>IF(SI$267=Equivalencies!$AE$23,'Site 46'!$F183,HLOOKUP(CONCATENATE(SE$2,SG$1),$B$3:$UUU$272,ROW($M185)-2,FALSE))</f>
        <v>0</v>
      </c>
      <c r="SH185" s="185" t="e">
        <f>IF($S$264=Equivalencies!$AE$23,#REF!,HLOOKUP(CONCATENATE($O$2,SH$1),$B$3:$UUU$272,ROW(SD185)-2,FALSE))</f>
        <v>#REF!</v>
      </c>
      <c r="SI185" s="184">
        <f>IF(SI$267=Equivalencies!$AE$23,'Site 46'!$H183,HLOOKUP(CONCATENATE(SE$2,SI$1),$B$3:$UUU$272,ROW($O185)-2,FALSE))</f>
        <v>0</v>
      </c>
      <c r="SJ185" s="185" t="e">
        <f>IF($S$264=Equivalencies!$AE$23,#REF!,HLOOKUP(CONCATENATE($O$2,SJ$1),$B$3:$UUU$272,ROW(SF185)-2,FALSE))</f>
        <v>#REF!</v>
      </c>
      <c r="SK185" s="184">
        <f>IF(SI$267=Equivalencies!$AE$23,'Site 46'!$J183,HLOOKUP(CONCATENATE(SE$2,SK$1),$B$3:$UUU$272,ROW($Q185)-2,FALSE))</f>
        <v>0</v>
      </c>
      <c r="SL185" s="185" t="e">
        <f>IF($S$264=Equivalencies!$AE$23,#REF!,HLOOKUP(CONCATENATE($O$2,SL$1),$B$3:$UUU$272,ROW(SH185)-2,FALSE))</f>
        <v>#REF!</v>
      </c>
      <c r="SM185" s="72"/>
      <c r="SN185" s="73" t="str">
        <f>CONCATENATE(SN$3,SO185)</f>
        <v>47Other Non-Personal Services Expenses</v>
      </c>
      <c r="SO185" s="178" t="str">
        <f>$C$185</f>
        <v>Other Non-Personal Services Expenses</v>
      </c>
      <c r="SP185" s="179"/>
      <c r="SQ185" s="180"/>
      <c r="SR185" s="184">
        <f>IF(ST$267=Equivalencies!$AE$23,'Site 47'!$F183,HLOOKUP(CONCATENATE(SP$2,SR$1),$B$3:$UUU$272,ROW($M185)-2,FALSE))</f>
        <v>0</v>
      </c>
      <c r="SS185" s="185" t="e">
        <f>IF($S$264=Equivalencies!$AE$23,#REF!,HLOOKUP(CONCATENATE($O$2,SS$1),$B$3:$UUU$272,ROW(SO185)-2,FALSE))</f>
        <v>#REF!</v>
      </c>
      <c r="ST185" s="184">
        <f>IF(ST$267=Equivalencies!$AE$23,'Site 47'!$H183,HLOOKUP(CONCATENATE(SP$2,ST$1),$B$3:$UUU$272,ROW($O185)-2,FALSE))</f>
        <v>0</v>
      </c>
      <c r="SU185" s="185" t="e">
        <f>IF($S$264=Equivalencies!$AE$23,#REF!,HLOOKUP(CONCATENATE($O$2,SU$1),$B$3:$UUU$272,ROW(SQ185)-2,FALSE))</f>
        <v>#REF!</v>
      </c>
      <c r="SV185" s="184">
        <f>IF(ST$267=Equivalencies!$AE$23,'Site 47'!$J183,HLOOKUP(CONCATENATE(SP$2,SV$1),$B$3:$UUU$272,ROW($Q185)-2,FALSE))</f>
        <v>0</v>
      </c>
      <c r="SW185" s="185" t="e">
        <f>IF($S$264=Equivalencies!$AE$23,#REF!,HLOOKUP(CONCATENATE($O$2,SW$1),$B$3:$UUU$272,ROW(SS185)-2,FALSE))</f>
        <v>#REF!</v>
      </c>
      <c r="SX185" s="72"/>
      <c r="SY185" s="73" t="str">
        <f>CONCATENATE(SY$3,SZ185)</f>
        <v>48Other Non-Personal Services Expenses</v>
      </c>
      <c r="SZ185" s="178" t="str">
        <f>$C$185</f>
        <v>Other Non-Personal Services Expenses</v>
      </c>
      <c r="TA185" s="179"/>
      <c r="TB185" s="180"/>
      <c r="TC185" s="184">
        <f>IF(TE$267=Equivalencies!$AE$23,'Site 48'!$F183,HLOOKUP(CONCATENATE(TA$2,TC$1),$B$3:$UUU$272,ROW($M185)-2,FALSE))</f>
        <v>0</v>
      </c>
      <c r="TD185" s="185" t="e">
        <f>IF($S$264=Equivalencies!$AE$23,#REF!,HLOOKUP(CONCATENATE($O$2,TD$1),$B$3:$UUU$272,ROW(SZ185)-2,FALSE))</f>
        <v>#REF!</v>
      </c>
      <c r="TE185" s="184">
        <f>IF(TE$267=Equivalencies!$AE$23,'Site 48'!$H183,HLOOKUP(CONCATENATE(TA$2,TE$1),$B$3:$UUU$272,ROW($O185)-2,FALSE))</f>
        <v>0</v>
      </c>
      <c r="TF185" s="185" t="e">
        <f>IF($S$264=Equivalencies!$AE$23,#REF!,HLOOKUP(CONCATENATE($O$2,TF$1),$B$3:$UUU$272,ROW(TB185)-2,FALSE))</f>
        <v>#REF!</v>
      </c>
      <c r="TG185" s="184">
        <f>IF(TE$267=Equivalencies!$AE$23,'Site 48'!$J183,HLOOKUP(CONCATENATE(TA$2,TG$1),$B$3:$UUU$272,ROW($Q185)-2,FALSE))</f>
        <v>0</v>
      </c>
      <c r="TH185" s="185" t="e">
        <f>IF($S$264=Equivalencies!$AE$23,#REF!,HLOOKUP(CONCATENATE($O$2,TH$1),$B$3:$UUU$272,ROW(TD185)-2,FALSE))</f>
        <v>#REF!</v>
      </c>
      <c r="TI185" s="72"/>
      <c r="TJ185" s="73" t="str">
        <f>CONCATENATE(TJ$3,TK185)</f>
        <v>49Other Non-Personal Services Expenses</v>
      </c>
      <c r="TK185" s="178" t="str">
        <f>$C$185</f>
        <v>Other Non-Personal Services Expenses</v>
      </c>
      <c r="TL185" s="179"/>
      <c r="TM185" s="180"/>
      <c r="TN185" s="184">
        <f>IF(TP$267=Equivalencies!$AE$23,'Site 49'!$F183,HLOOKUP(CONCATENATE(TL$2,TN$1),$B$3:$UUU$272,ROW($M185)-2,FALSE))</f>
        <v>0</v>
      </c>
      <c r="TO185" s="185" t="e">
        <f>IF($S$264=Equivalencies!$AE$23,#REF!,HLOOKUP(CONCATENATE($O$2,TO$1),$B$3:$UUU$272,ROW(TK185)-2,FALSE))</f>
        <v>#REF!</v>
      </c>
      <c r="TP185" s="184">
        <f>IF(TP$267=Equivalencies!$AE$23,'Site 49'!$H183,HLOOKUP(CONCATENATE(TL$2,TP$1),$B$3:$UUU$272,ROW($O185)-2,FALSE))</f>
        <v>0</v>
      </c>
      <c r="TQ185" s="185" t="e">
        <f>IF($S$264=Equivalencies!$AE$23,#REF!,HLOOKUP(CONCATENATE($O$2,TQ$1),$B$3:$UUU$272,ROW(TM185)-2,FALSE))</f>
        <v>#REF!</v>
      </c>
      <c r="TR185" s="184">
        <f>IF(TP$267=Equivalencies!$AE$23,'Site 49'!$J183,HLOOKUP(CONCATENATE(TL$2,TR$1),$B$3:$UUU$272,ROW($Q185)-2,FALSE))</f>
        <v>0</v>
      </c>
      <c r="TS185" s="185" t="e">
        <f>IF($S$264=Equivalencies!$AE$23,#REF!,HLOOKUP(CONCATENATE($O$2,TS$1),$B$3:$UUU$272,ROW(TO185)-2,FALSE))</f>
        <v>#REF!</v>
      </c>
      <c r="TT185" s="72"/>
      <c r="TU185" s="73" t="str">
        <f>CONCATENATE(TU$3,TV185)</f>
        <v>50Other Non-Personal Services Expenses</v>
      </c>
      <c r="TV185" s="178" t="str">
        <f>$C$185</f>
        <v>Other Non-Personal Services Expenses</v>
      </c>
      <c r="TW185" s="179"/>
      <c r="TX185" s="180"/>
      <c r="TY185" s="184">
        <f>IF(UA$267=Equivalencies!$AE$23,'Site 50'!$F183,HLOOKUP(CONCATENATE(TW$2,TY$1),$B$3:$UUU$272,ROW($M185)-2,FALSE))</f>
        <v>0</v>
      </c>
      <c r="TZ185" s="185" t="e">
        <f>IF($S$264=Equivalencies!$AE$23,#REF!,HLOOKUP(CONCATENATE($O$2,TZ$1),$B$3:$UUU$272,ROW(TV185)-2,FALSE))</f>
        <v>#REF!</v>
      </c>
      <c r="UA185" s="184">
        <f>IF(UA$267=Equivalencies!$AE$23,'Site 50'!$H183,HLOOKUP(CONCATENATE(TW$2,UA$1),$B$3:$UUU$272,ROW($O185)-2,FALSE))</f>
        <v>0</v>
      </c>
      <c r="UB185" s="185" t="e">
        <f>IF($S$264=Equivalencies!$AE$23,#REF!,HLOOKUP(CONCATENATE($O$2,UB$1),$B$3:$UUU$272,ROW(TX185)-2,FALSE))</f>
        <v>#REF!</v>
      </c>
      <c r="UC185" s="184">
        <f>IF(UA$267=Equivalencies!$AE$23,'Site 50'!$J183,HLOOKUP(CONCATENATE(TW$2,UC$1),$B$3:$UUU$272,ROW($Q185)-2,FALSE))</f>
        <v>0</v>
      </c>
      <c r="UD185" s="185" t="e">
        <f>IF($S$264=Equivalencies!$AE$23,#REF!,HLOOKUP(CONCATENATE($O$2,UD$1),$B$3:$UUU$272,ROW(TZ185)-2,FALSE))</f>
        <v>#REF!</v>
      </c>
      <c r="UE185" s="72"/>
    </row>
    <row r="186" spans="1:551" x14ac:dyDescent="0.25">
      <c r="A186" s="75"/>
      <c r="B186" s="73"/>
      <c r="C186" s="181"/>
      <c r="D186" s="182"/>
      <c r="E186" s="183"/>
      <c r="F186" s="186" t="e">
        <f>IF($S$264=Equivalencies!$AE$23,#REF!,HLOOKUP(CONCATENATE($O$2,F$1),$B$3:$UUU$272,ROW(B186)-2,FALSE))</f>
        <v>#REF!</v>
      </c>
      <c r="G186" s="187" t="e">
        <f>IF($S$264=Equivalencies!$AE$23,#REF!,HLOOKUP(CONCATENATE($O$2,G$1),$B$3:$UUU$272,ROW(C186)-2,FALSE))</f>
        <v>#REF!</v>
      </c>
      <c r="H186" s="186" t="e">
        <f>IF($S$264=Equivalencies!$AE$23,#REF!,HLOOKUP(CONCATENATE($O$2,H$1),$B$3:$UUU$272,ROW(D186)-2,FALSE))</f>
        <v>#REF!</v>
      </c>
      <c r="I186" s="187" t="e">
        <f>IF($S$264=Equivalencies!$AE$23,#REF!,HLOOKUP(CONCATENATE($O$2,I$1),$B$3:$UUU$272,ROW(E186)-2,FALSE))</f>
        <v>#REF!</v>
      </c>
      <c r="J186" s="186" t="e">
        <f>IF($S$264=Equivalencies!$AE$23,#REF!,HLOOKUP(CONCATENATE($O$2,J$1),$B$3:$UUU$272,ROW(F186)-2,FALSE))</f>
        <v>#REF!</v>
      </c>
      <c r="K186" s="187" t="e">
        <f>IF($S$264=Equivalencies!$AE$23,#REF!,HLOOKUP(CONCATENATE($O$2,K$1),$B$3:$UUU$272,ROW(G186)-2,FALSE))</f>
        <v>#REF!</v>
      </c>
      <c r="L186" s="72"/>
      <c r="M186" s="73"/>
      <c r="N186" s="181"/>
      <c r="O186" s="182"/>
      <c r="P186" s="183"/>
      <c r="Q186" s="186" t="e">
        <f>IF($S$264=Equivalencies!$AE$23,#REF!,HLOOKUP(CONCATENATE($O$2,Q$1),$B$3:$UUU$272,ROW(M186)-2,FALSE))</f>
        <v>#REF!</v>
      </c>
      <c r="R186" s="187" t="e">
        <f>IF($S$264=Equivalencies!$AE$23,#REF!,HLOOKUP(CONCATENATE($O$2,R$1),$B$3:$UUU$272,ROW(N186)-2,FALSE))</f>
        <v>#REF!</v>
      </c>
      <c r="S186" s="186" t="e">
        <f>IF($S$264=Equivalencies!$AE$23,#REF!,HLOOKUP(CONCATENATE($O$2,S$1),$B$3:$UUU$272,ROW(O186)-2,FALSE))</f>
        <v>#REF!</v>
      </c>
      <c r="T186" s="187" t="e">
        <f>IF($S$264=Equivalencies!$AE$23,#REF!,HLOOKUP(CONCATENATE($O$2,T$1),$B$3:$UUU$272,ROW(P186)-2,FALSE))</f>
        <v>#REF!</v>
      </c>
      <c r="U186" s="186" t="e">
        <f>IF($S$264=Equivalencies!$AE$23,#REF!,HLOOKUP(CONCATENATE($O$2,U$1),$B$3:$UUU$272,ROW(Q186)-2,FALSE))</f>
        <v>#REF!</v>
      </c>
      <c r="V186" s="187" t="e">
        <f>IF($S$264=Equivalencies!$AE$23,#REF!,HLOOKUP(CONCATENATE($O$2,V$1),$B$3:$UUU$272,ROW(R186)-2,FALSE))</f>
        <v>#REF!</v>
      </c>
      <c r="W186" s="72"/>
      <c r="X186" s="73"/>
      <c r="Y186" s="181"/>
      <c r="Z186" s="182"/>
      <c r="AA186" s="183"/>
      <c r="AB186" s="186" t="e">
        <f>IF($S$264=Equivalencies!$AE$23,#REF!,HLOOKUP(CONCATENATE($O$2,AB$1),$B$3:$UUU$272,ROW(X186)-2,FALSE))</f>
        <v>#REF!</v>
      </c>
      <c r="AC186" s="187" t="e">
        <f>IF($S$264=Equivalencies!$AE$23,#REF!,HLOOKUP(CONCATENATE($O$2,AC$1),$B$3:$UUU$272,ROW(Y186)-2,FALSE))</f>
        <v>#REF!</v>
      </c>
      <c r="AD186" s="186" t="e">
        <f>IF($S$264=Equivalencies!$AE$23,#REF!,HLOOKUP(CONCATENATE($O$2,AD$1),$B$3:$UUU$272,ROW(Z186)-2,FALSE))</f>
        <v>#REF!</v>
      </c>
      <c r="AE186" s="187" t="e">
        <f>IF($S$264=Equivalencies!$AE$23,#REF!,HLOOKUP(CONCATENATE($O$2,AE$1),$B$3:$UUU$272,ROW(AA186)-2,FALSE))</f>
        <v>#REF!</v>
      </c>
      <c r="AF186" s="186" t="e">
        <f>IF($S$264=Equivalencies!$AE$23,#REF!,HLOOKUP(CONCATENATE($O$2,AF$1),$B$3:$UUU$272,ROW(AB186)-2,FALSE))</f>
        <v>#REF!</v>
      </c>
      <c r="AG186" s="187" t="e">
        <f>IF($S$264=Equivalencies!$AE$23,#REF!,HLOOKUP(CONCATENATE($O$2,AG$1),$B$3:$UUU$272,ROW(AC186)-2,FALSE))</f>
        <v>#REF!</v>
      </c>
      <c r="AH186" s="72"/>
      <c r="AI186" s="73"/>
      <c r="AJ186" s="181"/>
      <c r="AK186" s="182"/>
      <c r="AL186" s="183"/>
      <c r="AM186" s="186" t="e">
        <f>IF($S$264=Equivalencies!$AE$23,#REF!,HLOOKUP(CONCATENATE($O$2,AM$1),$B$3:$UUU$272,ROW(AI186)-2,FALSE))</f>
        <v>#REF!</v>
      </c>
      <c r="AN186" s="187" t="e">
        <f>IF($S$264=Equivalencies!$AE$23,#REF!,HLOOKUP(CONCATENATE($O$2,AN$1),$B$3:$UUU$272,ROW(AJ186)-2,FALSE))</f>
        <v>#REF!</v>
      </c>
      <c r="AO186" s="186" t="e">
        <f>IF($S$264=Equivalencies!$AE$23,#REF!,HLOOKUP(CONCATENATE($O$2,AO$1),$B$3:$UUU$272,ROW(AK186)-2,FALSE))</f>
        <v>#REF!</v>
      </c>
      <c r="AP186" s="187" t="e">
        <f>IF($S$264=Equivalencies!$AE$23,#REF!,HLOOKUP(CONCATENATE($O$2,AP$1),$B$3:$UUU$272,ROW(AL186)-2,FALSE))</f>
        <v>#REF!</v>
      </c>
      <c r="AQ186" s="186" t="e">
        <f>IF($S$264=Equivalencies!$AE$23,#REF!,HLOOKUP(CONCATENATE($O$2,AQ$1),$B$3:$UUU$272,ROW(AM186)-2,FALSE))</f>
        <v>#REF!</v>
      </c>
      <c r="AR186" s="187" t="e">
        <f>IF($S$264=Equivalencies!$AE$23,#REF!,HLOOKUP(CONCATENATE($O$2,AR$1),$B$3:$UUU$272,ROW(AN186)-2,FALSE))</f>
        <v>#REF!</v>
      </c>
      <c r="AS186" s="72"/>
      <c r="AT186" s="73"/>
      <c r="AU186" s="181"/>
      <c r="AV186" s="182"/>
      <c r="AW186" s="183"/>
      <c r="AX186" s="186" t="e">
        <f>IF($S$264=Equivalencies!$AE$23,#REF!,HLOOKUP(CONCATENATE($O$2,AX$1),$B$3:$UUU$272,ROW(AT186)-2,FALSE))</f>
        <v>#REF!</v>
      </c>
      <c r="AY186" s="187" t="e">
        <f>IF($S$264=Equivalencies!$AE$23,#REF!,HLOOKUP(CONCATENATE($O$2,AY$1),$B$3:$UUU$272,ROW(AU186)-2,FALSE))</f>
        <v>#REF!</v>
      </c>
      <c r="AZ186" s="186" t="e">
        <f>IF($S$264=Equivalencies!$AE$23,#REF!,HLOOKUP(CONCATENATE($O$2,AZ$1),$B$3:$UUU$272,ROW(AV186)-2,FALSE))</f>
        <v>#REF!</v>
      </c>
      <c r="BA186" s="187" t="e">
        <f>IF($S$264=Equivalencies!$AE$23,#REF!,HLOOKUP(CONCATENATE($O$2,BA$1),$B$3:$UUU$272,ROW(AW186)-2,FALSE))</f>
        <v>#REF!</v>
      </c>
      <c r="BB186" s="186" t="e">
        <f>IF($S$264=Equivalencies!$AE$23,#REF!,HLOOKUP(CONCATENATE($O$2,BB$1),$B$3:$UUU$272,ROW(AX186)-2,FALSE))</f>
        <v>#REF!</v>
      </c>
      <c r="BC186" s="187" t="e">
        <f>IF($S$264=Equivalencies!$AE$23,#REF!,HLOOKUP(CONCATENATE($O$2,BC$1),$B$3:$UUU$272,ROW(AY186)-2,FALSE))</f>
        <v>#REF!</v>
      </c>
      <c r="BD186" s="72"/>
      <c r="BE186" s="73"/>
      <c r="BF186" s="181"/>
      <c r="BG186" s="182"/>
      <c r="BH186" s="183"/>
      <c r="BI186" s="186" t="e">
        <f>IF($S$264=Equivalencies!$AE$23,#REF!,HLOOKUP(CONCATENATE($O$2,BI$1),$B$3:$UUU$272,ROW(BE186)-2,FALSE))</f>
        <v>#REF!</v>
      </c>
      <c r="BJ186" s="187" t="e">
        <f>IF($S$264=Equivalencies!$AE$23,#REF!,HLOOKUP(CONCATENATE($O$2,BJ$1),$B$3:$UUU$272,ROW(BF186)-2,FALSE))</f>
        <v>#REF!</v>
      </c>
      <c r="BK186" s="186" t="e">
        <f>IF($S$264=Equivalencies!$AE$23,#REF!,HLOOKUP(CONCATENATE($O$2,BK$1),$B$3:$UUU$272,ROW(BG186)-2,FALSE))</f>
        <v>#REF!</v>
      </c>
      <c r="BL186" s="187" t="e">
        <f>IF($S$264=Equivalencies!$AE$23,#REF!,HLOOKUP(CONCATENATE($O$2,BL$1),$B$3:$UUU$272,ROW(BH186)-2,FALSE))</f>
        <v>#REF!</v>
      </c>
      <c r="BM186" s="186" t="e">
        <f>IF($S$264=Equivalencies!$AE$23,#REF!,HLOOKUP(CONCATENATE($O$2,BM$1),$B$3:$UUU$272,ROW(BI186)-2,FALSE))</f>
        <v>#REF!</v>
      </c>
      <c r="BN186" s="187" t="e">
        <f>IF($S$264=Equivalencies!$AE$23,#REF!,HLOOKUP(CONCATENATE($O$2,BN$1),$B$3:$UUU$272,ROW(BJ186)-2,FALSE))</f>
        <v>#REF!</v>
      </c>
      <c r="BO186" s="72"/>
      <c r="BP186" s="73"/>
      <c r="BQ186" s="181"/>
      <c r="BR186" s="182"/>
      <c r="BS186" s="183"/>
      <c r="BT186" s="186" t="e">
        <f>IF($S$264=Equivalencies!$AE$23,#REF!,HLOOKUP(CONCATENATE($O$2,BT$1),$B$3:$UUU$272,ROW(BP186)-2,FALSE))</f>
        <v>#REF!</v>
      </c>
      <c r="BU186" s="187" t="e">
        <f>IF($S$264=Equivalencies!$AE$23,#REF!,HLOOKUP(CONCATENATE($O$2,BU$1),$B$3:$UUU$272,ROW(BQ186)-2,FALSE))</f>
        <v>#REF!</v>
      </c>
      <c r="BV186" s="186" t="e">
        <f>IF($S$264=Equivalencies!$AE$23,#REF!,HLOOKUP(CONCATENATE($O$2,BV$1),$B$3:$UUU$272,ROW(BR186)-2,FALSE))</f>
        <v>#REF!</v>
      </c>
      <c r="BW186" s="187" t="e">
        <f>IF($S$264=Equivalencies!$AE$23,#REF!,HLOOKUP(CONCATENATE($O$2,BW$1),$B$3:$UUU$272,ROW(BS186)-2,FALSE))</f>
        <v>#REF!</v>
      </c>
      <c r="BX186" s="186" t="e">
        <f>IF($S$264=Equivalencies!$AE$23,#REF!,HLOOKUP(CONCATENATE($O$2,BX$1),$B$3:$UUU$272,ROW(BT186)-2,FALSE))</f>
        <v>#REF!</v>
      </c>
      <c r="BY186" s="187" t="e">
        <f>IF($S$264=Equivalencies!$AE$23,#REF!,HLOOKUP(CONCATENATE($O$2,BY$1),$B$3:$UUU$272,ROW(BU186)-2,FALSE))</f>
        <v>#REF!</v>
      </c>
      <c r="BZ186" s="72"/>
      <c r="CA186" s="73"/>
      <c r="CB186" s="181"/>
      <c r="CC186" s="182"/>
      <c r="CD186" s="183"/>
      <c r="CE186" s="186" t="e">
        <f>IF($S$264=Equivalencies!$AE$23,#REF!,HLOOKUP(CONCATENATE($O$2,CE$1),$B$3:$UUU$272,ROW(CA186)-2,FALSE))</f>
        <v>#REF!</v>
      </c>
      <c r="CF186" s="187" t="e">
        <f>IF($S$264=Equivalencies!$AE$23,#REF!,HLOOKUP(CONCATENATE($O$2,CF$1),$B$3:$UUU$272,ROW(CB186)-2,FALSE))</f>
        <v>#REF!</v>
      </c>
      <c r="CG186" s="186" t="e">
        <f>IF($S$264=Equivalencies!$AE$23,#REF!,HLOOKUP(CONCATENATE($O$2,CG$1),$B$3:$UUU$272,ROW(CC186)-2,FALSE))</f>
        <v>#REF!</v>
      </c>
      <c r="CH186" s="187" t="e">
        <f>IF($S$264=Equivalencies!$AE$23,#REF!,HLOOKUP(CONCATENATE($O$2,CH$1),$B$3:$UUU$272,ROW(CD186)-2,FALSE))</f>
        <v>#REF!</v>
      </c>
      <c r="CI186" s="186" t="e">
        <f>IF($S$264=Equivalencies!$AE$23,#REF!,HLOOKUP(CONCATENATE($O$2,CI$1),$B$3:$UUU$272,ROW(CE186)-2,FALSE))</f>
        <v>#REF!</v>
      </c>
      <c r="CJ186" s="187" t="e">
        <f>IF($S$264=Equivalencies!$AE$23,#REF!,HLOOKUP(CONCATENATE($O$2,CJ$1),$B$3:$UUU$272,ROW(CF186)-2,FALSE))</f>
        <v>#REF!</v>
      </c>
      <c r="CK186" s="72"/>
      <c r="CL186" s="73"/>
      <c r="CM186" s="181"/>
      <c r="CN186" s="182"/>
      <c r="CO186" s="183"/>
      <c r="CP186" s="186" t="e">
        <f>IF($S$264=Equivalencies!$AE$23,#REF!,HLOOKUP(CONCATENATE($O$2,CP$1),$B$3:$UUU$272,ROW(CL186)-2,FALSE))</f>
        <v>#REF!</v>
      </c>
      <c r="CQ186" s="187" t="e">
        <f>IF($S$264=Equivalencies!$AE$23,#REF!,HLOOKUP(CONCATENATE($O$2,CQ$1),$B$3:$UUU$272,ROW(CM186)-2,FALSE))</f>
        <v>#REF!</v>
      </c>
      <c r="CR186" s="186" t="e">
        <f>IF($S$264=Equivalencies!$AE$23,#REF!,HLOOKUP(CONCATENATE($O$2,CR$1),$B$3:$UUU$272,ROW(CN186)-2,FALSE))</f>
        <v>#REF!</v>
      </c>
      <c r="CS186" s="187" t="e">
        <f>IF($S$264=Equivalencies!$AE$23,#REF!,HLOOKUP(CONCATENATE($O$2,CS$1),$B$3:$UUU$272,ROW(CO186)-2,FALSE))</f>
        <v>#REF!</v>
      </c>
      <c r="CT186" s="186" t="e">
        <f>IF($S$264=Equivalencies!$AE$23,#REF!,HLOOKUP(CONCATENATE($O$2,CT$1),$B$3:$UUU$272,ROW(CP186)-2,FALSE))</f>
        <v>#REF!</v>
      </c>
      <c r="CU186" s="187" t="e">
        <f>IF($S$264=Equivalencies!$AE$23,#REF!,HLOOKUP(CONCATENATE($O$2,CU$1),$B$3:$UUU$272,ROW(CQ186)-2,FALSE))</f>
        <v>#REF!</v>
      </c>
      <c r="CV186" s="72"/>
      <c r="CW186" s="73"/>
      <c r="CX186" s="181"/>
      <c r="CY186" s="182"/>
      <c r="CZ186" s="183"/>
      <c r="DA186" s="186" t="e">
        <f>IF($S$264=Equivalencies!$AE$23,#REF!,HLOOKUP(CONCATENATE($O$2,DA$1),$B$3:$UUU$272,ROW(CW186)-2,FALSE))</f>
        <v>#REF!</v>
      </c>
      <c r="DB186" s="187" t="e">
        <f>IF($S$264=Equivalencies!$AE$23,#REF!,HLOOKUP(CONCATENATE($O$2,DB$1),$B$3:$UUU$272,ROW(CX186)-2,FALSE))</f>
        <v>#REF!</v>
      </c>
      <c r="DC186" s="186" t="e">
        <f>IF($S$264=Equivalencies!$AE$23,#REF!,HLOOKUP(CONCATENATE($O$2,DC$1),$B$3:$UUU$272,ROW(CY186)-2,FALSE))</f>
        <v>#REF!</v>
      </c>
      <c r="DD186" s="187" t="e">
        <f>IF($S$264=Equivalencies!$AE$23,#REF!,HLOOKUP(CONCATENATE($O$2,DD$1),$B$3:$UUU$272,ROW(CZ186)-2,FALSE))</f>
        <v>#REF!</v>
      </c>
      <c r="DE186" s="186" t="e">
        <f>IF($S$264=Equivalencies!$AE$23,#REF!,HLOOKUP(CONCATENATE($O$2,DE$1),$B$3:$UUU$272,ROW(DA186)-2,FALSE))</f>
        <v>#REF!</v>
      </c>
      <c r="DF186" s="187" t="e">
        <f>IF($S$264=Equivalencies!$AE$23,#REF!,HLOOKUP(CONCATENATE($O$2,DF$1),$B$3:$UUU$272,ROW(DB186)-2,FALSE))</f>
        <v>#REF!</v>
      </c>
      <c r="DG186" s="72"/>
      <c r="DH186" s="73"/>
      <c r="DI186" s="181"/>
      <c r="DJ186" s="182"/>
      <c r="DK186" s="183"/>
      <c r="DL186" s="186" t="e">
        <f>IF($S$264=Equivalencies!$AE$23,#REF!,HLOOKUP(CONCATENATE($O$2,DL$1),$B$3:$UUU$272,ROW(DH186)-2,FALSE))</f>
        <v>#REF!</v>
      </c>
      <c r="DM186" s="187" t="e">
        <f>IF($S$264=Equivalencies!$AE$23,#REF!,HLOOKUP(CONCATENATE($O$2,DM$1),$B$3:$UUU$272,ROW(DI186)-2,FALSE))</f>
        <v>#REF!</v>
      </c>
      <c r="DN186" s="186" t="e">
        <f>IF($S$264=Equivalencies!$AE$23,#REF!,HLOOKUP(CONCATENATE($O$2,DN$1),$B$3:$UUU$272,ROW(DJ186)-2,FALSE))</f>
        <v>#REF!</v>
      </c>
      <c r="DO186" s="187" t="e">
        <f>IF($S$264=Equivalencies!$AE$23,#REF!,HLOOKUP(CONCATENATE($O$2,DO$1),$B$3:$UUU$272,ROW(DK186)-2,FALSE))</f>
        <v>#REF!</v>
      </c>
      <c r="DP186" s="186" t="e">
        <f>IF($S$264=Equivalencies!$AE$23,#REF!,HLOOKUP(CONCATENATE($O$2,DP$1),$B$3:$UUU$272,ROW(DL186)-2,FALSE))</f>
        <v>#REF!</v>
      </c>
      <c r="DQ186" s="187" t="e">
        <f>IF($S$264=Equivalencies!$AE$23,#REF!,HLOOKUP(CONCATENATE($O$2,DQ$1),$B$3:$UUU$272,ROW(DM186)-2,FALSE))</f>
        <v>#REF!</v>
      </c>
      <c r="DR186" s="72"/>
      <c r="DS186" s="73"/>
      <c r="DT186" s="181"/>
      <c r="DU186" s="182"/>
      <c r="DV186" s="183"/>
      <c r="DW186" s="186" t="e">
        <f>IF($S$264=Equivalencies!$AE$23,#REF!,HLOOKUP(CONCATENATE($O$2,DW$1),$B$3:$UUU$272,ROW(DS186)-2,FALSE))</f>
        <v>#REF!</v>
      </c>
      <c r="DX186" s="187" t="e">
        <f>IF($S$264=Equivalencies!$AE$23,#REF!,HLOOKUP(CONCATENATE($O$2,DX$1),$B$3:$UUU$272,ROW(DT186)-2,FALSE))</f>
        <v>#REF!</v>
      </c>
      <c r="DY186" s="186" t="e">
        <f>IF($S$264=Equivalencies!$AE$23,#REF!,HLOOKUP(CONCATENATE($O$2,DY$1),$B$3:$UUU$272,ROW(DU186)-2,FALSE))</f>
        <v>#REF!</v>
      </c>
      <c r="DZ186" s="187" t="e">
        <f>IF($S$264=Equivalencies!$AE$23,#REF!,HLOOKUP(CONCATENATE($O$2,DZ$1),$B$3:$UUU$272,ROW(DV186)-2,FALSE))</f>
        <v>#REF!</v>
      </c>
      <c r="EA186" s="186" t="e">
        <f>IF($S$264=Equivalencies!$AE$23,#REF!,HLOOKUP(CONCATENATE($O$2,EA$1),$B$3:$UUU$272,ROW(DW186)-2,FALSE))</f>
        <v>#REF!</v>
      </c>
      <c r="EB186" s="187" t="e">
        <f>IF($S$264=Equivalencies!$AE$23,#REF!,HLOOKUP(CONCATENATE($O$2,EB$1),$B$3:$UUU$272,ROW(DX186)-2,FALSE))</f>
        <v>#REF!</v>
      </c>
      <c r="EC186" s="72"/>
      <c r="ED186" s="73"/>
      <c r="EE186" s="181"/>
      <c r="EF186" s="182"/>
      <c r="EG186" s="183"/>
      <c r="EH186" s="186" t="e">
        <f>IF($S$264=Equivalencies!$AE$23,#REF!,HLOOKUP(CONCATENATE($O$2,EH$1),$B$3:$UUU$272,ROW(ED186)-2,FALSE))</f>
        <v>#REF!</v>
      </c>
      <c r="EI186" s="187" t="e">
        <f>IF($S$264=Equivalencies!$AE$23,#REF!,HLOOKUP(CONCATENATE($O$2,EI$1),$B$3:$UUU$272,ROW(EE186)-2,FALSE))</f>
        <v>#REF!</v>
      </c>
      <c r="EJ186" s="186" t="e">
        <f>IF($S$264=Equivalencies!$AE$23,#REF!,HLOOKUP(CONCATENATE($O$2,EJ$1),$B$3:$UUU$272,ROW(EF186)-2,FALSE))</f>
        <v>#REF!</v>
      </c>
      <c r="EK186" s="187" t="e">
        <f>IF($S$264=Equivalencies!$AE$23,#REF!,HLOOKUP(CONCATENATE($O$2,EK$1),$B$3:$UUU$272,ROW(EG186)-2,FALSE))</f>
        <v>#REF!</v>
      </c>
      <c r="EL186" s="186" t="e">
        <f>IF($S$264=Equivalencies!$AE$23,#REF!,HLOOKUP(CONCATENATE($O$2,EL$1),$B$3:$UUU$272,ROW(EH186)-2,FALSE))</f>
        <v>#REF!</v>
      </c>
      <c r="EM186" s="187" t="e">
        <f>IF($S$264=Equivalencies!$AE$23,#REF!,HLOOKUP(CONCATENATE($O$2,EM$1),$B$3:$UUU$272,ROW(EI186)-2,FALSE))</f>
        <v>#REF!</v>
      </c>
      <c r="EN186" s="72"/>
      <c r="EO186" s="73"/>
      <c r="EP186" s="181"/>
      <c r="EQ186" s="182"/>
      <c r="ER186" s="183"/>
      <c r="ES186" s="186" t="e">
        <f>IF($S$264=Equivalencies!$AE$23,#REF!,HLOOKUP(CONCATENATE($O$2,ES$1),$B$3:$UUU$272,ROW(EO186)-2,FALSE))</f>
        <v>#REF!</v>
      </c>
      <c r="ET186" s="187" t="e">
        <f>IF($S$264=Equivalencies!$AE$23,#REF!,HLOOKUP(CONCATENATE($O$2,ET$1),$B$3:$UUU$272,ROW(EP186)-2,FALSE))</f>
        <v>#REF!</v>
      </c>
      <c r="EU186" s="186" t="e">
        <f>IF($S$264=Equivalencies!$AE$23,#REF!,HLOOKUP(CONCATENATE($O$2,EU$1),$B$3:$UUU$272,ROW(EQ186)-2,FALSE))</f>
        <v>#REF!</v>
      </c>
      <c r="EV186" s="187" t="e">
        <f>IF($S$264=Equivalencies!$AE$23,#REF!,HLOOKUP(CONCATENATE($O$2,EV$1),$B$3:$UUU$272,ROW(ER186)-2,FALSE))</f>
        <v>#REF!</v>
      </c>
      <c r="EW186" s="186" t="e">
        <f>IF($S$264=Equivalencies!$AE$23,#REF!,HLOOKUP(CONCATENATE($O$2,EW$1),$B$3:$UUU$272,ROW(ES186)-2,FALSE))</f>
        <v>#REF!</v>
      </c>
      <c r="EX186" s="187" t="e">
        <f>IF($S$264=Equivalencies!$AE$23,#REF!,HLOOKUP(CONCATENATE($O$2,EX$1),$B$3:$UUU$272,ROW(ET186)-2,FALSE))</f>
        <v>#REF!</v>
      </c>
      <c r="EY186" s="72"/>
      <c r="EZ186" s="73"/>
      <c r="FA186" s="181"/>
      <c r="FB186" s="182"/>
      <c r="FC186" s="183"/>
      <c r="FD186" s="186" t="e">
        <f>IF($S$264=Equivalencies!$AE$23,#REF!,HLOOKUP(CONCATENATE($O$2,FD$1),$B$3:$UUU$272,ROW(EZ186)-2,FALSE))</f>
        <v>#REF!</v>
      </c>
      <c r="FE186" s="187" t="e">
        <f>IF($S$264=Equivalencies!$AE$23,#REF!,HLOOKUP(CONCATENATE($O$2,FE$1),$B$3:$UUU$272,ROW(FA186)-2,FALSE))</f>
        <v>#REF!</v>
      </c>
      <c r="FF186" s="186" t="e">
        <f>IF($S$264=Equivalencies!$AE$23,#REF!,HLOOKUP(CONCATENATE($O$2,FF$1),$B$3:$UUU$272,ROW(FB186)-2,FALSE))</f>
        <v>#REF!</v>
      </c>
      <c r="FG186" s="187" t="e">
        <f>IF($S$264=Equivalencies!$AE$23,#REF!,HLOOKUP(CONCATENATE($O$2,FG$1),$B$3:$UUU$272,ROW(FC186)-2,FALSE))</f>
        <v>#REF!</v>
      </c>
      <c r="FH186" s="186" t="e">
        <f>IF($S$264=Equivalencies!$AE$23,#REF!,HLOOKUP(CONCATENATE($O$2,FH$1),$B$3:$UUU$272,ROW(FD186)-2,FALSE))</f>
        <v>#REF!</v>
      </c>
      <c r="FI186" s="187" t="e">
        <f>IF($S$264=Equivalencies!$AE$23,#REF!,HLOOKUP(CONCATENATE($O$2,FI$1),$B$3:$UUU$272,ROW(FE186)-2,FALSE))</f>
        <v>#REF!</v>
      </c>
      <c r="FJ186" s="72"/>
      <c r="FK186" s="73"/>
      <c r="FL186" s="181"/>
      <c r="FM186" s="182"/>
      <c r="FN186" s="183"/>
      <c r="FO186" s="186" t="e">
        <f>IF($S$264=Equivalencies!$AE$23,#REF!,HLOOKUP(CONCATENATE($O$2,FO$1),$B$3:$UUU$272,ROW(FK186)-2,FALSE))</f>
        <v>#REF!</v>
      </c>
      <c r="FP186" s="187" t="e">
        <f>IF($S$264=Equivalencies!$AE$23,#REF!,HLOOKUP(CONCATENATE($O$2,FP$1),$B$3:$UUU$272,ROW(FL186)-2,FALSE))</f>
        <v>#REF!</v>
      </c>
      <c r="FQ186" s="186" t="e">
        <f>IF($S$264=Equivalencies!$AE$23,#REF!,HLOOKUP(CONCATENATE($O$2,FQ$1),$B$3:$UUU$272,ROW(FM186)-2,FALSE))</f>
        <v>#REF!</v>
      </c>
      <c r="FR186" s="187" t="e">
        <f>IF($S$264=Equivalencies!$AE$23,#REF!,HLOOKUP(CONCATENATE($O$2,FR$1),$B$3:$UUU$272,ROW(FN186)-2,FALSE))</f>
        <v>#REF!</v>
      </c>
      <c r="FS186" s="186" t="e">
        <f>IF($S$264=Equivalencies!$AE$23,#REF!,HLOOKUP(CONCATENATE($O$2,FS$1),$B$3:$UUU$272,ROW(FO186)-2,FALSE))</f>
        <v>#REF!</v>
      </c>
      <c r="FT186" s="187" t="e">
        <f>IF($S$264=Equivalencies!$AE$23,#REF!,HLOOKUP(CONCATENATE($O$2,FT$1),$B$3:$UUU$272,ROW(FP186)-2,FALSE))</f>
        <v>#REF!</v>
      </c>
      <c r="FU186" s="72"/>
      <c r="FV186" s="73"/>
      <c r="FW186" s="181"/>
      <c r="FX186" s="182"/>
      <c r="FY186" s="183"/>
      <c r="FZ186" s="186" t="e">
        <f>IF($S$264=Equivalencies!$AE$23,#REF!,HLOOKUP(CONCATENATE($O$2,FZ$1),$B$3:$UUU$272,ROW(FV186)-2,FALSE))</f>
        <v>#REF!</v>
      </c>
      <c r="GA186" s="187" t="e">
        <f>IF($S$264=Equivalencies!$AE$23,#REF!,HLOOKUP(CONCATENATE($O$2,GA$1),$B$3:$UUU$272,ROW(FW186)-2,FALSE))</f>
        <v>#REF!</v>
      </c>
      <c r="GB186" s="186" t="e">
        <f>IF($S$264=Equivalencies!$AE$23,#REF!,HLOOKUP(CONCATENATE($O$2,GB$1),$B$3:$UUU$272,ROW(FX186)-2,FALSE))</f>
        <v>#REF!</v>
      </c>
      <c r="GC186" s="187" t="e">
        <f>IF($S$264=Equivalencies!$AE$23,#REF!,HLOOKUP(CONCATENATE($O$2,GC$1),$B$3:$UUU$272,ROW(FY186)-2,FALSE))</f>
        <v>#REF!</v>
      </c>
      <c r="GD186" s="186" t="e">
        <f>IF($S$264=Equivalencies!$AE$23,#REF!,HLOOKUP(CONCATENATE($O$2,GD$1),$B$3:$UUU$272,ROW(FZ186)-2,FALSE))</f>
        <v>#REF!</v>
      </c>
      <c r="GE186" s="187" t="e">
        <f>IF($S$264=Equivalencies!$AE$23,#REF!,HLOOKUP(CONCATENATE($O$2,GE$1),$B$3:$UUU$272,ROW(GA186)-2,FALSE))</f>
        <v>#REF!</v>
      </c>
      <c r="GF186" s="72"/>
      <c r="GG186" s="73"/>
      <c r="GH186" s="181"/>
      <c r="GI186" s="182"/>
      <c r="GJ186" s="183"/>
      <c r="GK186" s="186" t="e">
        <f>IF($S$264=Equivalencies!$AE$23,#REF!,HLOOKUP(CONCATENATE($O$2,GK$1),$B$3:$UUU$272,ROW(GG186)-2,FALSE))</f>
        <v>#REF!</v>
      </c>
      <c r="GL186" s="187" t="e">
        <f>IF($S$264=Equivalencies!$AE$23,#REF!,HLOOKUP(CONCATENATE($O$2,GL$1),$B$3:$UUU$272,ROW(GH186)-2,FALSE))</f>
        <v>#REF!</v>
      </c>
      <c r="GM186" s="186" t="e">
        <f>IF($S$264=Equivalencies!$AE$23,#REF!,HLOOKUP(CONCATENATE($O$2,GM$1),$B$3:$UUU$272,ROW(GI186)-2,FALSE))</f>
        <v>#REF!</v>
      </c>
      <c r="GN186" s="187" t="e">
        <f>IF($S$264=Equivalencies!$AE$23,#REF!,HLOOKUP(CONCATENATE($O$2,GN$1),$B$3:$UUU$272,ROW(GJ186)-2,FALSE))</f>
        <v>#REF!</v>
      </c>
      <c r="GO186" s="186" t="e">
        <f>IF($S$264=Equivalencies!$AE$23,#REF!,HLOOKUP(CONCATENATE($O$2,GO$1),$B$3:$UUU$272,ROW(GK186)-2,FALSE))</f>
        <v>#REF!</v>
      </c>
      <c r="GP186" s="187" t="e">
        <f>IF($S$264=Equivalencies!$AE$23,#REF!,HLOOKUP(CONCATENATE($O$2,GP$1),$B$3:$UUU$272,ROW(GL186)-2,FALSE))</f>
        <v>#REF!</v>
      </c>
      <c r="GQ186" s="72"/>
      <c r="GR186" s="73"/>
      <c r="GS186" s="181"/>
      <c r="GT186" s="182"/>
      <c r="GU186" s="183"/>
      <c r="GV186" s="186" t="e">
        <f>IF($S$264=Equivalencies!$AE$23,#REF!,HLOOKUP(CONCATENATE($O$2,GV$1),$B$3:$UUU$272,ROW(GR186)-2,FALSE))</f>
        <v>#REF!</v>
      </c>
      <c r="GW186" s="187" t="e">
        <f>IF($S$264=Equivalencies!$AE$23,#REF!,HLOOKUP(CONCATENATE($O$2,GW$1),$B$3:$UUU$272,ROW(GS186)-2,FALSE))</f>
        <v>#REF!</v>
      </c>
      <c r="GX186" s="186" t="e">
        <f>IF($S$264=Equivalencies!$AE$23,#REF!,HLOOKUP(CONCATENATE($O$2,GX$1),$B$3:$UUU$272,ROW(GT186)-2,FALSE))</f>
        <v>#REF!</v>
      </c>
      <c r="GY186" s="187" t="e">
        <f>IF($S$264=Equivalencies!$AE$23,#REF!,HLOOKUP(CONCATENATE($O$2,GY$1),$B$3:$UUU$272,ROW(GU186)-2,FALSE))</f>
        <v>#REF!</v>
      </c>
      <c r="GZ186" s="186" t="e">
        <f>IF($S$264=Equivalencies!$AE$23,#REF!,HLOOKUP(CONCATENATE($O$2,GZ$1),$B$3:$UUU$272,ROW(GV186)-2,FALSE))</f>
        <v>#REF!</v>
      </c>
      <c r="HA186" s="187" t="e">
        <f>IF($S$264=Equivalencies!$AE$23,#REF!,HLOOKUP(CONCATENATE($O$2,HA$1),$B$3:$UUU$272,ROW(GW186)-2,FALSE))</f>
        <v>#REF!</v>
      </c>
      <c r="HB186" s="72"/>
      <c r="HC186" s="73"/>
      <c r="HD186" s="181"/>
      <c r="HE186" s="182"/>
      <c r="HF186" s="183"/>
      <c r="HG186" s="186" t="e">
        <f>IF($S$264=Equivalencies!$AE$23,#REF!,HLOOKUP(CONCATENATE($O$2,HG$1),$B$3:$UUU$272,ROW(HC186)-2,FALSE))</f>
        <v>#REF!</v>
      </c>
      <c r="HH186" s="187" t="e">
        <f>IF($S$264=Equivalencies!$AE$23,#REF!,HLOOKUP(CONCATENATE($O$2,HH$1),$B$3:$UUU$272,ROW(HD186)-2,FALSE))</f>
        <v>#REF!</v>
      </c>
      <c r="HI186" s="186" t="e">
        <f>IF($S$264=Equivalencies!$AE$23,#REF!,HLOOKUP(CONCATENATE($O$2,HI$1),$B$3:$UUU$272,ROW(HE186)-2,FALSE))</f>
        <v>#REF!</v>
      </c>
      <c r="HJ186" s="187" t="e">
        <f>IF($S$264=Equivalencies!$AE$23,#REF!,HLOOKUP(CONCATENATE($O$2,HJ$1),$B$3:$UUU$272,ROW(HF186)-2,FALSE))</f>
        <v>#REF!</v>
      </c>
      <c r="HK186" s="186" t="e">
        <f>IF($S$264=Equivalencies!$AE$23,#REF!,HLOOKUP(CONCATENATE($O$2,HK$1),$B$3:$UUU$272,ROW(HG186)-2,FALSE))</f>
        <v>#REF!</v>
      </c>
      <c r="HL186" s="187" t="e">
        <f>IF($S$264=Equivalencies!$AE$23,#REF!,HLOOKUP(CONCATENATE($O$2,HL$1),$B$3:$UUU$272,ROW(HH186)-2,FALSE))</f>
        <v>#REF!</v>
      </c>
      <c r="HM186" s="72"/>
      <c r="HN186" s="73"/>
      <c r="HO186" s="181"/>
      <c r="HP186" s="182"/>
      <c r="HQ186" s="183"/>
      <c r="HR186" s="186" t="e">
        <f>IF($S$264=Equivalencies!$AE$23,#REF!,HLOOKUP(CONCATENATE($O$2,HR$1),$B$3:$UUU$272,ROW(HN186)-2,FALSE))</f>
        <v>#REF!</v>
      </c>
      <c r="HS186" s="187" t="e">
        <f>IF($S$264=Equivalencies!$AE$23,#REF!,HLOOKUP(CONCATENATE($O$2,HS$1),$B$3:$UUU$272,ROW(HO186)-2,FALSE))</f>
        <v>#REF!</v>
      </c>
      <c r="HT186" s="186" t="e">
        <f>IF($S$264=Equivalencies!$AE$23,#REF!,HLOOKUP(CONCATENATE($O$2,HT$1),$B$3:$UUU$272,ROW(HP186)-2,FALSE))</f>
        <v>#REF!</v>
      </c>
      <c r="HU186" s="187" t="e">
        <f>IF($S$264=Equivalencies!$AE$23,#REF!,HLOOKUP(CONCATENATE($O$2,HU$1),$B$3:$UUU$272,ROW(HQ186)-2,FALSE))</f>
        <v>#REF!</v>
      </c>
      <c r="HV186" s="186" t="e">
        <f>IF($S$264=Equivalencies!$AE$23,#REF!,HLOOKUP(CONCATENATE($O$2,HV$1),$B$3:$UUU$272,ROW(HR186)-2,FALSE))</f>
        <v>#REF!</v>
      </c>
      <c r="HW186" s="187" t="e">
        <f>IF($S$264=Equivalencies!$AE$23,#REF!,HLOOKUP(CONCATENATE($O$2,HW$1),$B$3:$UUU$272,ROW(HS186)-2,FALSE))</f>
        <v>#REF!</v>
      </c>
      <c r="HX186" s="72"/>
      <c r="HY186" s="73"/>
      <c r="HZ186" s="181"/>
      <c r="IA186" s="182"/>
      <c r="IB186" s="183"/>
      <c r="IC186" s="186" t="e">
        <f>IF($S$264=Equivalencies!$AE$23,#REF!,HLOOKUP(CONCATENATE($O$2,IC$1),$B$3:$UUU$272,ROW(HY186)-2,FALSE))</f>
        <v>#REF!</v>
      </c>
      <c r="ID186" s="187" t="e">
        <f>IF($S$264=Equivalencies!$AE$23,#REF!,HLOOKUP(CONCATENATE($O$2,ID$1),$B$3:$UUU$272,ROW(HZ186)-2,FALSE))</f>
        <v>#REF!</v>
      </c>
      <c r="IE186" s="186" t="e">
        <f>IF($S$264=Equivalencies!$AE$23,#REF!,HLOOKUP(CONCATENATE($O$2,IE$1),$B$3:$UUU$272,ROW(IA186)-2,FALSE))</f>
        <v>#REF!</v>
      </c>
      <c r="IF186" s="187" t="e">
        <f>IF($S$264=Equivalencies!$AE$23,#REF!,HLOOKUP(CONCATENATE($O$2,IF$1),$B$3:$UUU$272,ROW(IB186)-2,FALSE))</f>
        <v>#REF!</v>
      </c>
      <c r="IG186" s="186" t="e">
        <f>IF($S$264=Equivalencies!$AE$23,#REF!,HLOOKUP(CONCATENATE($O$2,IG$1),$B$3:$UUU$272,ROW(IC186)-2,FALSE))</f>
        <v>#REF!</v>
      </c>
      <c r="IH186" s="187" t="e">
        <f>IF($S$264=Equivalencies!$AE$23,#REF!,HLOOKUP(CONCATENATE($O$2,IH$1),$B$3:$UUU$272,ROW(ID186)-2,FALSE))</f>
        <v>#REF!</v>
      </c>
      <c r="II186" s="72"/>
      <c r="IJ186" s="73"/>
      <c r="IK186" s="181"/>
      <c r="IL186" s="182"/>
      <c r="IM186" s="183"/>
      <c r="IN186" s="186" t="e">
        <f>IF($S$264=Equivalencies!$AE$23,#REF!,HLOOKUP(CONCATENATE($O$2,IN$1),$B$3:$UUU$272,ROW(IJ186)-2,FALSE))</f>
        <v>#REF!</v>
      </c>
      <c r="IO186" s="187" t="e">
        <f>IF($S$264=Equivalencies!$AE$23,#REF!,HLOOKUP(CONCATENATE($O$2,IO$1),$B$3:$UUU$272,ROW(IK186)-2,FALSE))</f>
        <v>#REF!</v>
      </c>
      <c r="IP186" s="186" t="e">
        <f>IF($S$264=Equivalencies!$AE$23,#REF!,HLOOKUP(CONCATENATE($O$2,IP$1),$B$3:$UUU$272,ROW(IL186)-2,FALSE))</f>
        <v>#REF!</v>
      </c>
      <c r="IQ186" s="187" t="e">
        <f>IF($S$264=Equivalencies!$AE$23,#REF!,HLOOKUP(CONCATENATE($O$2,IQ$1),$B$3:$UUU$272,ROW(IM186)-2,FALSE))</f>
        <v>#REF!</v>
      </c>
      <c r="IR186" s="186" t="e">
        <f>IF($S$264=Equivalencies!$AE$23,#REF!,HLOOKUP(CONCATENATE($O$2,IR$1),$B$3:$UUU$272,ROW(IN186)-2,FALSE))</f>
        <v>#REF!</v>
      </c>
      <c r="IS186" s="187" t="e">
        <f>IF($S$264=Equivalencies!$AE$23,#REF!,HLOOKUP(CONCATENATE($O$2,IS$1),$B$3:$UUU$272,ROW(IO186)-2,FALSE))</f>
        <v>#REF!</v>
      </c>
      <c r="IT186" s="72"/>
      <c r="IU186" s="73"/>
      <c r="IV186" s="181"/>
      <c r="IW186" s="182"/>
      <c r="IX186" s="183"/>
      <c r="IY186" s="186" t="e">
        <f>IF($S$264=Equivalencies!$AE$23,#REF!,HLOOKUP(CONCATENATE($O$2,IY$1),$B$3:$UUU$272,ROW(IU186)-2,FALSE))</f>
        <v>#REF!</v>
      </c>
      <c r="IZ186" s="187" t="e">
        <f>IF($S$264=Equivalencies!$AE$23,#REF!,HLOOKUP(CONCATENATE($O$2,IZ$1),$B$3:$UUU$272,ROW(IV186)-2,FALSE))</f>
        <v>#REF!</v>
      </c>
      <c r="JA186" s="186" t="e">
        <f>IF($S$264=Equivalencies!$AE$23,#REF!,HLOOKUP(CONCATENATE($O$2,JA$1),$B$3:$UUU$272,ROW(IW186)-2,FALSE))</f>
        <v>#REF!</v>
      </c>
      <c r="JB186" s="187" t="e">
        <f>IF($S$264=Equivalencies!$AE$23,#REF!,HLOOKUP(CONCATENATE($O$2,JB$1),$B$3:$UUU$272,ROW(IX186)-2,FALSE))</f>
        <v>#REF!</v>
      </c>
      <c r="JC186" s="186" t="e">
        <f>IF($S$264=Equivalencies!$AE$23,#REF!,HLOOKUP(CONCATENATE($O$2,JC$1),$B$3:$UUU$272,ROW(IY186)-2,FALSE))</f>
        <v>#REF!</v>
      </c>
      <c r="JD186" s="187" t="e">
        <f>IF($S$264=Equivalencies!$AE$23,#REF!,HLOOKUP(CONCATENATE($O$2,JD$1),$B$3:$UUU$272,ROW(IZ186)-2,FALSE))</f>
        <v>#REF!</v>
      </c>
      <c r="JE186" s="72"/>
      <c r="JF186" s="73"/>
      <c r="JG186" s="181"/>
      <c r="JH186" s="182"/>
      <c r="JI186" s="183"/>
      <c r="JJ186" s="186" t="e">
        <f>IF($S$264=Equivalencies!$AE$23,#REF!,HLOOKUP(CONCATENATE($O$2,JJ$1),$B$3:$UUU$272,ROW(JF186)-2,FALSE))</f>
        <v>#REF!</v>
      </c>
      <c r="JK186" s="187" t="e">
        <f>IF($S$264=Equivalencies!$AE$23,#REF!,HLOOKUP(CONCATENATE($O$2,JK$1),$B$3:$UUU$272,ROW(JG186)-2,FALSE))</f>
        <v>#REF!</v>
      </c>
      <c r="JL186" s="186" t="e">
        <f>IF($S$264=Equivalencies!$AE$23,#REF!,HLOOKUP(CONCATENATE($O$2,JL$1),$B$3:$UUU$272,ROW(JH186)-2,FALSE))</f>
        <v>#REF!</v>
      </c>
      <c r="JM186" s="187" t="e">
        <f>IF($S$264=Equivalencies!$AE$23,#REF!,HLOOKUP(CONCATENATE($O$2,JM$1),$B$3:$UUU$272,ROW(JI186)-2,FALSE))</f>
        <v>#REF!</v>
      </c>
      <c r="JN186" s="186" t="e">
        <f>IF($S$264=Equivalencies!$AE$23,#REF!,HLOOKUP(CONCATENATE($O$2,JN$1),$B$3:$UUU$272,ROW(JJ186)-2,FALSE))</f>
        <v>#REF!</v>
      </c>
      <c r="JO186" s="187" t="e">
        <f>IF($S$264=Equivalencies!$AE$23,#REF!,HLOOKUP(CONCATENATE($O$2,JO$1),$B$3:$UUU$272,ROW(JK186)-2,FALSE))</f>
        <v>#REF!</v>
      </c>
      <c r="JP186" s="72"/>
      <c r="JQ186" s="73"/>
      <c r="JR186" s="181"/>
      <c r="JS186" s="182"/>
      <c r="JT186" s="183"/>
      <c r="JU186" s="186" t="e">
        <f>IF($S$264=Equivalencies!$AE$23,#REF!,HLOOKUP(CONCATENATE($O$2,JU$1),$B$3:$UUU$272,ROW(JQ186)-2,FALSE))</f>
        <v>#REF!</v>
      </c>
      <c r="JV186" s="187" t="e">
        <f>IF($S$264=Equivalencies!$AE$23,#REF!,HLOOKUP(CONCATENATE($O$2,JV$1),$B$3:$UUU$272,ROW(JR186)-2,FALSE))</f>
        <v>#REF!</v>
      </c>
      <c r="JW186" s="186" t="e">
        <f>IF($S$264=Equivalencies!$AE$23,#REF!,HLOOKUP(CONCATENATE($O$2,JW$1),$B$3:$UUU$272,ROW(JS186)-2,FALSE))</f>
        <v>#REF!</v>
      </c>
      <c r="JX186" s="187" t="e">
        <f>IF($S$264=Equivalencies!$AE$23,#REF!,HLOOKUP(CONCATENATE($O$2,JX$1),$B$3:$UUU$272,ROW(JT186)-2,FALSE))</f>
        <v>#REF!</v>
      </c>
      <c r="JY186" s="186" t="e">
        <f>IF($S$264=Equivalencies!$AE$23,#REF!,HLOOKUP(CONCATENATE($O$2,JY$1),$B$3:$UUU$272,ROW(JU186)-2,FALSE))</f>
        <v>#REF!</v>
      </c>
      <c r="JZ186" s="187" t="e">
        <f>IF($S$264=Equivalencies!$AE$23,#REF!,HLOOKUP(CONCATENATE($O$2,JZ$1),$B$3:$UUU$272,ROW(JV186)-2,FALSE))</f>
        <v>#REF!</v>
      </c>
      <c r="KA186" s="72"/>
      <c r="KB186" s="73"/>
      <c r="KC186" s="181"/>
      <c r="KD186" s="182"/>
      <c r="KE186" s="183"/>
      <c r="KF186" s="186" t="e">
        <f>IF($S$264=Equivalencies!$AE$23,#REF!,HLOOKUP(CONCATENATE($O$2,KF$1),$B$3:$UUU$272,ROW(KB186)-2,FALSE))</f>
        <v>#REF!</v>
      </c>
      <c r="KG186" s="187" t="e">
        <f>IF($S$264=Equivalencies!$AE$23,#REF!,HLOOKUP(CONCATENATE($O$2,KG$1),$B$3:$UUU$272,ROW(KC186)-2,FALSE))</f>
        <v>#REF!</v>
      </c>
      <c r="KH186" s="186" t="e">
        <f>IF($S$264=Equivalencies!$AE$23,#REF!,HLOOKUP(CONCATENATE($O$2,KH$1),$B$3:$UUU$272,ROW(KD186)-2,FALSE))</f>
        <v>#REF!</v>
      </c>
      <c r="KI186" s="187" t="e">
        <f>IF($S$264=Equivalencies!$AE$23,#REF!,HLOOKUP(CONCATENATE($O$2,KI$1),$B$3:$UUU$272,ROW(KE186)-2,FALSE))</f>
        <v>#REF!</v>
      </c>
      <c r="KJ186" s="186" t="e">
        <f>IF($S$264=Equivalencies!$AE$23,#REF!,HLOOKUP(CONCATENATE($O$2,KJ$1),$B$3:$UUU$272,ROW(KF186)-2,FALSE))</f>
        <v>#REF!</v>
      </c>
      <c r="KK186" s="187" t="e">
        <f>IF($S$264=Equivalencies!$AE$23,#REF!,HLOOKUP(CONCATENATE($O$2,KK$1),$B$3:$UUU$272,ROW(KG186)-2,FALSE))</f>
        <v>#REF!</v>
      </c>
      <c r="KL186" s="72"/>
      <c r="KM186" s="73"/>
      <c r="KN186" s="181"/>
      <c r="KO186" s="182"/>
      <c r="KP186" s="183"/>
      <c r="KQ186" s="186" t="e">
        <f>IF($S$264=Equivalencies!$AE$23,#REF!,HLOOKUP(CONCATENATE($O$2,KQ$1),$B$3:$UUU$272,ROW(KM186)-2,FALSE))</f>
        <v>#REF!</v>
      </c>
      <c r="KR186" s="187" t="e">
        <f>IF($S$264=Equivalencies!$AE$23,#REF!,HLOOKUP(CONCATENATE($O$2,KR$1),$B$3:$UUU$272,ROW(KN186)-2,FALSE))</f>
        <v>#REF!</v>
      </c>
      <c r="KS186" s="186" t="e">
        <f>IF($S$264=Equivalencies!$AE$23,#REF!,HLOOKUP(CONCATENATE($O$2,KS$1),$B$3:$UUU$272,ROW(KO186)-2,FALSE))</f>
        <v>#REF!</v>
      </c>
      <c r="KT186" s="187" t="e">
        <f>IF($S$264=Equivalencies!$AE$23,#REF!,HLOOKUP(CONCATENATE($O$2,KT$1),$B$3:$UUU$272,ROW(KP186)-2,FALSE))</f>
        <v>#REF!</v>
      </c>
      <c r="KU186" s="186" t="e">
        <f>IF($S$264=Equivalencies!$AE$23,#REF!,HLOOKUP(CONCATENATE($O$2,KU$1),$B$3:$UUU$272,ROW(KQ186)-2,FALSE))</f>
        <v>#REF!</v>
      </c>
      <c r="KV186" s="187" t="e">
        <f>IF($S$264=Equivalencies!$AE$23,#REF!,HLOOKUP(CONCATENATE($O$2,KV$1),$B$3:$UUU$272,ROW(KR186)-2,FALSE))</f>
        <v>#REF!</v>
      </c>
      <c r="KW186" s="72"/>
      <c r="KX186" s="73"/>
      <c r="KY186" s="181"/>
      <c r="KZ186" s="182"/>
      <c r="LA186" s="183"/>
      <c r="LB186" s="186" t="e">
        <f>IF($S$264=Equivalencies!$AE$23,#REF!,HLOOKUP(CONCATENATE($O$2,LB$1),$B$3:$UUU$272,ROW(KX186)-2,FALSE))</f>
        <v>#REF!</v>
      </c>
      <c r="LC186" s="187" t="e">
        <f>IF($S$264=Equivalencies!$AE$23,#REF!,HLOOKUP(CONCATENATE($O$2,LC$1),$B$3:$UUU$272,ROW(KY186)-2,FALSE))</f>
        <v>#REF!</v>
      </c>
      <c r="LD186" s="186" t="e">
        <f>IF($S$264=Equivalencies!$AE$23,#REF!,HLOOKUP(CONCATENATE($O$2,LD$1),$B$3:$UUU$272,ROW(KZ186)-2,FALSE))</f>
        <v>#REF!</v>
      </c>
      <c r="LE186" s="187" t="e">
        <f>IF($S$264=Equivalencies!$AE$23,#REF!,HLOOKUP(CONCATENATE($O$2,LE$1),$B$3:$UUU$272,ROW(LA186)-2,FALSE))</f>
        <v>#REF!</v>
      </c>
      <c r="LF186" s="186" t="e">
        <f>IF($S$264=Equivalencies!$AE$23,#REF!,HLOOKUP(CONCATENATE($O$2,LF$1),$B$3:$UUU$272,ROW(LB186)-2,FALSE))</f>
        <v>#REF!</v>
      </c>
      <c r="LG186" s="187" t="e">
        <f>IF($S$264=Equivalencies!$AE$23,#REF!,HLOOKUP(CONCATENATE($O$2,LG$1),$B$3:$UUU$272,ROW(LC186)-2,FALSE))</f>
        <v>#REF!</v>
      </c>
      <c r="LH186" s="72"/>
      <c r="LI186" s="73"/>
      <c r="LJ186" s="181"/>
      <c r="LK186" s="182"/>
      <c r="LL186" s="183"/>
      <c r="LM186" s="186" t="e">
        <f>IF($S$264=Equivalencies!$AE$23,#REF!,HLOOKUP(CONCATENATE($O$2,LM$1),$B$3:$UUU$272,ROW(LI186)-2,FALSE))</f>
        <v>#REF!</v>
      </c>
      <c r="LN186" s="187" t="e">
        <f>IF($S$264=Equivalencies!$AE$23,#REF!,HLOOKUP(CONCATENATE($O$2,LN$1),$B$3:$UUU$272,ROW(LJ186)-2,FALSE))</f>
        <v>#REF!</v>
      </c>
      <c r="LO186" s="186" t="e">
        <f>IF($S$264=Equivalencies!$AE$23,#REF!,HLOOKUP(CONCATENATE($O$2,LO$1),$B$3:$UUU$272,ROW(LK186)-2,FALSE))</f>
        <v>#REF!</v>
      </c>
      <c r="LP186" s="187" t="e">
        <f>IF($S$264=Equivalencies!$AE$23,#REF!,HLOOKUP(CONCATENATE($O$2,LP$1),$B$3:$UUU$272,ROW(LL186)-2,FALSE))</f>
        <v>#REF!</v>
      </c>
      <c r="LQ186" s="186" t="e">
        <f>IF($S$264=Equivalencies!$AE$23,#REF!,HLOOKUP(CONCATENATE($O$2,LQ$1),$B$3:$UUU$272,ROW(LM186)-2,FALSE))</f>
        <v>#REF!</v>
      </c>
      <c r="LR186" s="187" t="e">
        <f>IF($S$264=Equivalencies!$AE$23,#REF!,HLOOKUP(CONCATENATE($O$2,LR$1),$B$3:$UUU$272,ROW(LN186)-2,FALSE))</f>
        <v>#REF!</v>
      </c>
      <c r="LS186" s="72"/>
      <c r="LT186" s="73"/>
      <c r="LU186" s="181"/>
      <c r="LV186" s="182"/>
      <c r="LW186" s="183"/>
      <c r="LX186" s="186" t="e">
        <f>IF($S$264=Equivalencies!$AE$23,#REF!,HLOOKUP(CONCATENATE($O$2,LX$1),$B$3:$UUU$272,ROW(LT186)-2,FALSE))</f>
        <v>#REF!</v>
      </c>
      <c r="LY186" s="187" t="e">
        <f>IF($S$264=Equivalencies!$AE$23,#REF!,HLOOKUP(CONCATENATE($O$2,LY$1),$B$3:$UUU$272,ROW(LU186)-2,FALSE))</f>
        <v>#REF!</v>
      </c>
      <c r="LZ186" s="186" t="e">
        <f>IF($S$264=Equivalencies!$AE$23,#REF!,HLOOKUP(CONCATENATE($O$2,LZ$1),$B$3:$UUU$272,ROW(LV186)-2,FALSE))</f>
        <v>#REF!</v>
      </c>
      <c r="MA186" s="187" t="e">
        <f>IF($S$264=Equivalencies!$AE$23,#REF!,HLOOKUP(CONCATENATE($O$2,MA$1),$B$3:$UUU$272,ROW(LW186)-2,FALSE))</f>
        <v>#REF!</v>
      </c>
      <c r="MB186" s="186" t="e">
        <f>IF($S$264=Equivalencies!$AE$23,#REF!,HLOOKUP(CONCATENATE($O$2,MB$1),$B$3:$UUU$272,ROW(LX186)-2,FALSE))</f>
        <v>#REF!</v>
      </c>
      <c r="MC186" s="187" t="e">
        <f>IF($S$264=Equivalencies!$AE$23,#REF!,HLOOKUP(CONCATENATE($O$2,MC$1),$B$3:$UUU$272,ROW(LY186)-2,FALSE))</f>
        <v>#REF!</v>
      </c>
      <c r="MD186" s="72"/>
      <c r="ME186" s="73"/>
      <c r="MF186" s="181"/>
      <c r="MG186" s="182"/>
      <c r="MH186" s="183"/>
      <c r="MI186" s="186" t="e">
        <f>IF($S$264=Equivalencies!$AE$23,#REF!,HLOOKUP(CONCATENATE($O$2,MI$1),$B$3:$UUU$272,ROW(ME186)-2,FALSE))</f>
        <v>#REF!</v>
      </c>
      <c r="MJ186" s="187" t="e">
        <f>IF($S$264=Equivalencies!$AE$23,#REF!,HLOOKUP(CONCATENATE($O$2,MJ$1),$B$3:$UUU$272,ROW(MF186)-2,FALSE))</f>
        <v>#REF!</v>
      </c>
      <c r="MK186" s="186" t="e">
        <f>IF($S$264=Equivalencies!$AE$23,#REF!,HLOOKUP(CONCATENATE($O$2,MK$1),$B$3:$UUU$272,ROW(MG186)-2,FALSE))</f>
        <v>#REF!</v>
      </c>
      <c r="ML186" s="187" t="e">
        <f>IF($S$264=Equivalencies!$AE$23,#REF!,HLOOKUP(CONCATENATE($O$2,ML$1),$B$3:$UUU$272,ROW(MH186)-2,FALSE))</f>
        <v>#REF!</v>
      </c>
      <c r="MM186" s="186" t="e">
        <f>IF($S$264=Equivalencies!$AE$23,#REF!,HLOOKUP(CONCATENATE($O$2,MM$1),$B$3:$UUU$272,ROW(MI186)-2,FALSE))</f>
        <v>#REF!</v>
      </c>
      <c r="MN186" s="187" t="e">
        <f>IF($S$264=Equivalencies!$AE$23,#REF!,HLOOKUP(CONCATENATE($O$2,MN$1),$B$3:$UUU$272,ROW(MJ186)-2,FALSE))</f>
        <v>#REF!</v>
      </c>
      <c r="MO186" s="72"/>
      <c r="MP186" s="73"/>
      <c r="MQ186" s="181"/>
      <c r="MR186" s="182"/>
      <c r="MS186" s="183"/>
      <c r="MT186" s="186" t="e">
        <f>IF($S$264=Equivalencies!$AE$23,#REF!,HLOOKUP(CONCATENATE($O$2,MT$1),$B$3:$UUU$272,ROW(MP186)-2,FALSE))</f>
        <v>#REF!</v>
      </c>
      <c r="MU186" s="187" t="e">
        <f>IF($S$264=Equivalencies!$AE$23,#REF!,HLOOKUP(CONCATENATE($O$2,MU$1),$B$3:$UUU$272,ROW(MQ186)-2,FALSE))</f>
        <v>#REF!</v>
      </c>
      <c r="MV186" s="186" t="e">
        <f>IF($S$264=Equivalencies!$AE$23,#REF!,HLOOKUP(CONCATENATE($O$2,MV$1),$B$3:$UUU$272,ROW(MR186)-2,FALSE))</f>
        <v>#REF!</v>
      </c>
      <c r="MW186" s="187" t="e">
        <f>IF($S$264=Equivalencies!$AE$23,#REF!,HLOOKUP(CONCATENATE($O$2,MW$1),$B$3:$UUU$272,ROW(MS186)-2,FALSE))</f>
        <v>#REF!</v>
      </c>
      <c r="MX186" s="186" t="e">
        <f>IF($S$264=Equivalencies!$AE$23,#REF!,HLOOKUP(CONCATENATE($O$2,MX$1),$B$3:$UUU$272,ROW(MT186)-2,FALSE))</f>
        <v>#REF!</v>
      </c>
      <c r="MY186" s="187" t="e">
        <f>IF($S$264=Equivalencies!$AE$23,#REF!,HLOOKUP(CONCATENATE($O$2,MY$1),$B$3:$UUU$272,ROW(MU186)-2,FALSE))</f>
        <v>#REF!</v>
      </c>
      <c r="MZ186" s="72"/>
      <c r="NA186" s="73"/>
      <c r="NB186" s="181"/>
      <c r="NC186" s="182"/>
      <c r="ND186" s="183"/>
      <c r="NE186" s="186" t="e">
        <f>IF($S$264=Equivalencies!$AE$23,#REF!,HLOOKUP(CONCATENATE($O$2,NE$1),$B$3:$UUU$272,ROW(NA186)-2,FALSE))</f>
        <v>#REF!</v>
      </c>
      <c r="NF186" s="187" t="e">
        <f>IF($S$264=Equivalencies!$AE$23,#REF!,HLOOKUP(CONCATENATE($O$2,NF$1),$B$3:$UUU$272,ROW(NB186)-2,FALSE))</f>
        <v>#REF!</v>
      </c>
      <c r="NG186" s="186" t="e">
        <f>IF($S$264=Equivalencies!$AE$23,#REF!,HLOOKUP(CONCATENATE($O$2,NG$1),$B$3:$UUU$272,ROW(NC186)-2,FALSE))</f>
        <v>#REF!</v>
      </c>
      <c r="NH186" s="187" t="e">
        <f>IF($S$264=Equivalencies!$AE$23,#REF!,HLOOKUP(CONCATENATE($O$2,NH$1),$B$3:$UUU$272,ROW(ND186)-2,FALSE))</f>
        <v>#REF!</v>
      </c>
      <c r="NI186" s="186" t="e">
        <f>IF($S$264=Equivalencies!$AE$23,#REF!,HLOOKUP(CONCATENATE($O$2,NI$1),$B$3:$UUU$272,ROW(NE186)-2,FALSE))</f>
        <v>#REF!</v>
      </c>
      <c r="NJ186" s="187" t="e">
        <f>IF($S$264=Equivalencies!$AE$23,#REF!,HLOOKUP(CONCATENATE($O$2,NJ$1),$B$3:$UUU$272,ROW(NF186)-2,FALSE))</f>
        <v>#REF!</v>
      </c>
      <c r="NK186" s="72"/>
      <c r="NL186" s="73"/>
      <c r="NM186" s="181"/>
      <c r="NN186" s="182"/>
      <c r="NO186" s="183"/>
      <c r="NP186" s="186" t="e">
        <f>IF($S$264=Equivalencies!$AE$23,#REF!,HLOOKUP(CONCATENATE($O$2,NP$1),$B$3:$UUU$272,ROW(NL186)-2,FALSE))</f>
        <v>#REF!</v>
      </c>
      <c r="NQ186" s="187" t="e">
        <f>IF($S$264=Equivalencies!$AE$23,#REF!,HLOOKUP(CONCATENATE($O$2,NQ$1),$B$3:$UUU$272,ROW(NM186)-2,FALSE))</f>
        <v>#REF!</v>
      </c>
      <c r="NR186" s="186" t="e">
        <f>IF($S$264=Equivalencies!$AE$23,#REF!,HLOOKUP(CONCATENATE($O$2,NR$1),$B$3:$UUU$272,ROW(NN186)-2,FALSE))</f>
        <v>#REF!</v>
      </c>
      <c r="NS186" s="187" t="e">
        <f>IF($S$264=Equivalencies!$AE$23,#REF!,HLOOKUP(CONCATENATE($O$2,NS$1),$B$3:$UUU$272,ROW(NO186)-2,FALSE))</f>
        <v>#REF!</v>
      </c>
      <c r="NT186" s="186" t="e">
        <f>IF($S$264=Equivalencies!$AE$23,#REF!,HLOOKUP(CONCATENATE($O$2,NT$1),$B$3:$UUU$272,ROW(NP186)-2,FALSE))</f>
        <v>#REF!</v>
      </c>
      <c r="NU186" s="187" t="e">
        <f>IF($S$264=Equivalencies!$AE$23,#REF!,HLOOKUP(CONCATENATE($O$2,NU$1),$B$3:$UUU$272,ROW(NQ186)-2,FALSE))</f>
        <v>#REF!</v>
      </c>
      <c r="NV186" s="72"/>
      <c r="NW186" s="73"/>
      <c r="NX186" s="181"/>
      <c r="NY186" s="182"/>
      <c r="NZ186" s="183"/>
      <c r="OA186" s="186" t="e">
        <f>IF($S$264=Equivalencies!$AE$23,#REF!,HLOOKUP(CONCATENATE($O$2,OA$1),$B$3:$UUU$272,ROW(NW186)-2,FALSE))</f>
        <v>#REF!</v>
      </c>
      <c r="OB186" s="187" t="e">
        <f>IF($S$264=Equivalencies!$AE$23,#REF!,HLOOKUP(CONCATENATE($O$2,OB$1),$B$3:$UUU$272,ROW(NX186)-2,FALSE))</f>
        <v>#REF!</v>
      </c>
      <c r="OC186" s="186" t="e">
        <f>IF($S$264=Equivalencies!$AE$23,#REF!,HLOOKUP(CONCATENATE($O$2,OC$1),$B$3:$UUU$272,ROW(NY186)-2,FALSE))</f>
        <v>#REF!</v>
      </c>
      <c r="OD186" s="187" t="e">
        <f>IF($S$264=Equivalencies!$AE$23,#REF!,HLOOKUP(CONCATENATE($O$2,OD$1),$B$3:$UUU$272,ROW(NZ186)-2,FALSE))</f>
        <v>#REF!</v>
      </c>
      <c r="OE186" s="186" t="e">
        <f>IF($S$264=Equivalencies!$AE$23,#REF!,HLOOKUP(CONCATENATE($O$2,OE$1),$B$3:$UUU$272,ROW(OA186)-2,FALSE))</f>
        <v>#REF!</v>
      </c>
      <c r="OF186" s="187" t="e">
        <f>IF($S$264=Equivalencies!$AE$23,#REF!,HLOOKUP(CONCATENATE($O$2,OF$1),$B$3:$UUU$272,ROW(OB186)-2,FALSE))</f>
        <v>#REF!</v>
      </c>
      <c r="OG186" s="72"/>
      <c r="OH186" s="73"/>
      <c r="OI186" s="181"/>
      <c r="OJ186" s="182"/>
      <c r="OK186" s="183"/>
      <c r="OL186" s="186" t="e">
        <f>IF($S$264=Equivalencies!$AE$23,#REF!,HLOOKUP(CONCATENATE($O$2,OL$1),$B$3:$UUU$272,ROW(OH186)-2,FALSE))</f>
        <v>#REF!</v>
      </c>
      <c r="OM186" s="187" t="e">
        <f>IF($S$264=Equivalencies!$AE$23,#REF!,HLOOKUP(CONCATENATE($O$2,OM$1),$B$3:$UUU$272,ROW(OI186)-2,FALSE))</f>
        <v>#REF!</v>
      </c>
      <c r="ON186" s="186" t="e">
        <f>IF($S$264=Equivalencies!$AE$23,#REF!,HLOOKUP(CONCATENATE($O$2,ON$1),$B$3:$UUU$272,ROW(OJ186)-2,FALSE))</f>
        <v>#REF!</v>
      </c>
      <c r="OO186" s="187" t="e">
        <f>IF($S$264=Equivalencies!$AE$23,#REF!,HLOOKUP(CONCATENATE($O$2,OO$1),$B$3:$UUU$272,ROW(OK186)-2,FALSE))</f>
        <v>#REF!</v>
      </c>
      <c r="OP186" s="186" t="e">
        <f>IF($S$264=Equivalencies!$AE$23,#REF!,HLOOKUP(CONCATENATE($O$2,OP$1),$B$3:$UUU$272,ROW(OL186)-2,FALSE))</f>
        <v>#REF!</v>
      </c>
      <c r="OQ186" s="187" t="e">
        <f>IF($S$264=Equivalencies!$AE$23,#REF!,HLOOKUP(CONCATENATE($O$2,OQ$1),$B$3:$UUU$272,ROW(OM186)-2,FALSE))</f>
        <v>#REF!</v>
      </c>
      <c r="OR186" s="72"/>
      <c r="OS186" s="73"/>
      <c r="OT186" s="181"/>
      <c r="OU186" s="182"/>
      <c r="OV186" s="183"/>
      <c r="OW186" s="186" t="e">
        <f>IF($S$264=Equivalencies!$AE$23,#REF!,HLOOKUP(CONCATENATE($O$2,OW$1),$B$3:$UUU$272,ROW(OS186)-2,FALSE))</f>
        <v>#REF!</v>
      </c>
      <c r="OX186" s="187" t="e">
        <f>IF($S$264=Equivalencies!$AE$23,#REF!,HLOOKUP(CONCATENATE($O$2,OX$1),$B$3:$UUU$272,ROW(OT186)-2,FALSE))</f>
        <v>#REF!</v>
      </c>
      <c r="OY186" s="186" t="e">
        <f>IF($S$264=Equivalencies!$AE$23,#REF!,HLOOKUP(CONCATENATE($O$2,OY$1),$B$3:$UUU$272,ROW(OU186)-2,FALSE))</f>
        <v>#REF!</v>
      </c>
      <c r="OZ186" s="187" t="e">
        <f>IF($S$264=Equivalencies!$AE$23,#REF!,HLOOKUP(CONCATENATE($O$2,OZ$1),$B$3:$UUU$272,ROW(OV186)-2,FALSE))</f>
        <v>#REF!</v>
      </c>
      <c r="PA186" s="186" t="e">
        <f>IF($S$264=Equivalencies!$AE$23,#REF!,HLOOKUP(CONCATENATE($O$2,PA$1),$B$3:$UUU$272,ROW(OW186)-2,FALSE))</f>
        <v>#REF!</v>
      </c>
      <c r="PB186" s="187" t="e">
        <f>IF($S$264=Equivalencies!$AE$23,#REF!,HLOOKUP(CONCATENATE($O$2,PB$1),$B$3:$UUU$272,ROW(OX186)-2,FALSE))</f>
        <v>#REF!</v>
      </c>
      <c r="PC186" s="72"/>
      <c r="PD186" s="73"/>
      <c r="PE186" s="181"/>
      <c r="PF186" s="182"/>
      <c r="PG186" s="183"/>
      <c r="PH186" s="186" t="e">
        <f>IF($S$264=Equivalencies!$AE$23,#REF!,HLOOKUP(CONCATENATE($O$2,PH$1),$B$3:$UUU$272,ROW(PD186)-2,FALSE))</f>
        <v>#REF!</v>
      </c>
      <c r="PI186" s="187" t="e">
        <f>IF($S$264=Equivalencies!$AE$23,#REF!,HLOOKUP(CONCATENATE($O$2,PI$1),$B$3:$UUU$272,ROW(PE186)-2,FALSE))</f>
        <v>#REF!</v>
      </c>
      <c r="PJ186" s="186" t="e">
        <f>IF($S$264=Equivalencies!$AE$23,#REF!,HLOOKUP(CONCATENATE($O$2,PJ$1),$B$3:$UUU$272,ROW(PF186)-2,FALSE))</f>
        <v>#REF!</v>
      </c>
      <c r="PK186" s="187" t="e">
        <f>IF($S$264=Equivalencies!$AE$23,#REF!,HLOOKUP(CONCATENATE($O$2,PK$1),$B$3:$UUU$272,ROW(PG186)-2,FALSE))</f>
        <v>#REF!</v>
      </c>
      <c r="PL186" s="186" t="e">
        <f>IF($S$264=Equivalencies!$AE$23,#REF!,HLOOKUP(CONCATENATE($O$2,PL$1),$B$3:$UUU$272,ROW(PH186)-2,FALSE))</f>
        <v>#REF!</v>
      </c>
      <c r="PM186" s="187" t="e">
        <f>IF($S$264=Equivalencies!$AE$23,#REF!,HLOOKUP(CONCATENATE($O$2,PM$1),$B$3:$UUU$272,ROW(PI186)-2,FALSE))</f>
        <v>#REF!</v>
      </c>
      <c r="PN186" s="72"/>
      <c r="PO186" s="73"/>
      <c r="PP186" s="181"/>
      <c r="PQ186" s="182"/>
      <c r="PR186" s="183"/>
      <c r="PS186" s="186" t="e">
        <f>IF($S$264=Equivalencies!$AE$23,#REF!,HLOOKUP(CONCATENATE($O$2,PS$1),$B$3:$UUU$272,ROW(PO186)-2,FALSE))</f>
        <v>#REF!</v>
      </c>
      <c r="PT186" s="187" t="e">
        <f>IF($S$264=Equivalencies!$AE$23,#REF!,HLOOKUP(CONCATENATE($O$2,PT$1),$B$3:$UUU$272,ROW(PP186)-2,FALSE))</f>
        <v>#REF!</v>
      </c>
      <c r="PU186" s="186" t="e">
        <f>IF($S$264=Equivalencies!$AE$23,#REF!,HLOOKUP(CONCATENATE($O$2,PU$1),$B$3:$UUU$272,ROW(PQ186)-2,FALSE))</f>
        <v>#REF!</v>
      </c>
      <c r="PV186" s="187" t="e">
        <f>IF($S$264=Equivalencies!$AE$23,#REF!,HLOOKUP(CONCATENATE($O$2,PV$1),$B$3:$UUU$272,ROW(PR186)-2,FALSE))</f>
        <v>#REF!</v>
      </c>
      <c r="PW186" s="186" t="e">
        <f>IF($S$264=Equivalencies!$AE$23,#REF!,HLOOKUP(CONCATENATE($O$2,PW$1),$B$3:$UUU$272,ROW(PS186)-2,FALSE))</f>
        <v>#REF!</v>
      </c>
      <c r="PX186" s="187" t="e">
        <f>IF($S$264=Equivalencies!$AE$23,#REF!,HLOOKUP(CONCATENATE($O$2,PX$1),$B$3:$UUU$272,ROW(PT186)-2,FALSE))</f>
        <v>#REF!</v>
      </c>
      <c r="PY186" s="72"/>
      <c r="PZ186" s="73"/>
      <c r="QA186" s="181"/>
      <c r="QB186" s="182"/>
      <c r="QC186" s="183"/>
      <c r="QD186" s="186" t="e">
        <f>IF($S$264=Equivalencies!$AE$23,#REF!,HLOOKUP(CONCATENATE($O$2,QD$1),$B$3:$UUU$272,ROW(PZ186)-2,FALSE))</f>
        <v>#REF!</v>
      </c>
      <c r="QE186" s="187" t="e">
        <f>IF($S$264=Equivalencies!$AE$23,#REF!,HLOOKUP(CONCATENATE($O$2,QE$1),$B$3:$UUU$272,ROW(QA186)-2,FALSE))</f>
        <v>#REF!</v>
      </c>
      <c r="QF186" s="186" t="e">
        <f>IF($S$264=Equivalencies!$AE$23,#REF!,HLOOKUP(CONCATENATE($O$2,QF$1),$B$3:$UUU$272,ROW(QB186)-2,FALSE))</f>
        <v>#REF!</v>
      </c>
      <c r="QG186" s="187" t="e">
        <f>IF($S$264=Equivalencies!$AE$23,#REF!,HLOOKUP(CONCATENATE($O$2,QG$1),$B$3:$UUU$272,ROW(QC186)-2,FALSE))</f>
        <v>#REF!</v>
      </c>
      <c r="QH186" s="186" t="e">
        <f>IF($S$264=Equivalencies!$AE$23,#REF!,HLOOKUP(CONCATENATE($O$2,QH$1),$B$3:$UUU$272,ROW(QD186)-2,FALSE))</f>
        <v>#REF!</v>
      </c>
      <c r="QI186" s="187" t="e">
        <f>IF($S$264=Equivalencies!$AE$23,#REF!,HLOOKUP(CONCATENATE($O$2,QI$1),$B$3:$UUU$272,ROW(QE186)-2,FALSE))</f>
        <v>#REF!</v>
      </c>
      <c r="QJ186" s="72"/>
      <c r="QK186" s="73"/>
      <c r="QL186" s="181"/>
      <c r="QM186" s="182"/>
      <c r="QN186" s="183"/>
      <c r="QO186" s="186" t="e">
        <f>IF($S$264=Equivalencies!$AE$23,#REF!,HLOOKUP(CONCATENATE($O$2,QO$1),$B$3:$UUU$272,ROW(QK186)-2,FALSE))</f>
        <v>#REF!</v>
      </c>
      <c r="QP186" s="187" t="e">
        <f>IF($S$264=Equivalencies!$AE$23,#REF!,HLOOKUP(CONCATENATE($O$2,QP$1),$B$3:$UUU$272,ROW(QL186)-2,FALSE))</f>
        <v>#REF!</v>
      </c>
      <c r="QQ186" s="186" t="e">
        <f>IF($S$264=Equivalencies!$AE$23,#REF!,HLOOKUP(CONCATENATE($O$2,QQ$1),$B$3:$UUU$272,ROW(QM186)-2,FALSE))</f>
        <v>#REF!</v>
      </c>
      <c r="QR186" s="187" t="e">
        <f>IF($S$264=Equivalencies!$AE$23,#REF!,HLOOKUP(CONCATENATE($O$2,QR$1),$B$3:$UUU$272,ROW(QN186)-2,FALSE))</f>
        <v>#REF!</v>
      </c>
      <c r="QS186" s="186" t="e">
        <f>IF($S$264=Equivalencies!$AE$23,#REF!,HLOOKUP(CONCATENATE($O$2,QS$1),$B$3:$UUU$272,ROW(QO186)-2,FALSE))</f>
        <v>#REF!</v>
      </c>
      <c r="QT186" s="187" t="e">
        <f>IF($S$264=Equivalencies!$AE$23,#REF!,HLOOKUP(CONCATENATE($O$2,QT$1),$B$3:$UUU$272,ROW(QP186)-2,FALSE))</f>
        <v>#REF!</v>
      </c>
      <c r="QU186" s="72"/>
      <c r="QV186" s="73"/>
      <c r="QW186" s="181"/>
      <c r="QX186" s="182"/>
      <c r="QY186" s="183"/>
      <c r="QZ186" s="186" t="e">
        <f>IF($S$264=Equivalencies!$AE$23,#REF!,HLOOKUP(CONCATENATE($O$2,QZ$1),$B$3:$UUU$272,ROW(QV186)-2,FALSE))</f>
        <v>#REF!</v>
      </c>
      <c r="RA186" s="187" t="e">
        <f>IF($S$264=Equivalencies!$AE$23,#REF!,HLOOKUP(CONCATENATE($O$2,RA$1),$B$3:$UUU$272,ROW(QW186)-2,FALSE))</f>
        <v>#REF!</v>
      </c>
      <c r="RB186" s="186" t="e">
        <f>IF($S$264=Equivalencies!$AE$23,#REF!,HLOOKUP(CONCATENATE($O$2,RB$1),$B$3:$UUU$272,ROW(QX186)-2,FALSE))</f>
        <v>#REF!</v>
      </c>
      <c r="RC186" s="187" t="e">
        <f>IF($S$264=Equivalencies!$AE$23,#REF!,HLOOKUP(CONCATENATE($O$2,RC$1),$B$3:$UUU$272,ROW(QY186)-2,FALSE))</f>
        <v>#REF!</v>
      </c>
      <c r="RD186" s="186" t="e">
        <f>IF($S$264=Equivalencies!$AE$23,#REF!,HLOOKUP(CONCATENATE($O$2,RD$1),$B$3:$UUU$272,ROW(QZ186)-2,FALSE))</f>
        <v>#REF!</v>
      </c>
      <c r="RE186" s="187" t="e">
        <f>IF($S$264=Equivalencies!$AE$23,#REF!,HLOOKUP(CONCATENATE($O$2,RE$1),$B$3:$UUU$272,ROW(RA186)-2,FALSE))</f>
        <v>#REF!</v>
      </c>
      <c r="RF186" s="72"/>
      <c r="RG186" s="73"/>
      <c r="RH186" s="181"/>
      <c r="RI186" s="182"/>
      <c r="RJ186" s="183"/>
      <c r="RK186" s="186" t="e">
        <f>IF($S$264=Equivalencies!$AE$23,#REF!,HLOOKUP(CONCATENATE($O$2,RK$1),$B$3:$UUU$272,ROW(RG186)-2,FALSE))</f>
        <v>#REF!</v>
      </c>
      <c r="RL186" s="187" t="e">
        <f>IF($S$264=Equivalencies!$AE$23,#REF!,HLOOKUP(CONCATENATE($O$2,RL$1),$B$3:$UUU$272,ROW(RH186)-2,FALSE))</f>
        <v>#REF!</v>
      </c>
      <c r="RM186" s="186" t="e">
        <f>IF($S$264=Equivalencies!$AE$23,#REF!,HLOOKUP(CONCATENATE($O$2,RM$1),$B$3:$UUU$272,ROW(RI186)-2,FALSE))</f>
        <v>#REF!</v>
      </c>
      <c r="RN186" s="187" t="e">
        <f>IF($S$264=Equivalencies!$AE$23,#REF!,HLOOKUP(CONCATENATE($O$2,RN$1),$B$3:$UUU$272,ROW(RJ186)-2,FALSE))</f>
        <v>#REF!</v>
      </c>
      <c r="RO186" s="186" t="e">
        <f>IF($S$264=Equivalencies!$AE$23,#REF!,HLOOKUP(CONCATENATE($O$2,RO$1),$B$3:$UUU$272,ROW(RK186)-2,FALSE))</f>
        <v>#REF!</v>
      </c>
      <c r="RP186" s="187" t="e">
        <f>IF($S$264=Equivalencies!$AE$23,#REF!,HLOOKUP(CONCATENATE($O$2,RP$1),$B$3:$UUU$272,ROW(RL186)-2,FALSE))</f>
        <v>#REF!</v>
      </c>
      <c r="RQ186" s="72"/>
      <c r="RR186" s="73"/>
      <c r="RS186" s="181"/>
      <c r="RT186" s="182"/>
      <c r="RU186" s="183"/>
      <c r="RV186" s="186" t="e">
        <f>IF($S$264=Equivalencies!$AE$23,#REF!,HLOOKUP(CONCATENATE($O$2,RV$1),$B$3:$UUU$272,ROW(RR186)-2,FALSE))</f>
        <v>#REF!</v>
      </c>
      <c r="RW186" s="187" t="e">
        <f>IF($S$264=Equivalencies!$AE$23,#REF!,HLOOKUP(CONCATENATE($O$2,RW$1),$B$3:$UUU$272,ROW(RS186)-2,FALSE))</f>
        <v>#REF!</v>
      </c>
      <c r="RX186" s="186" t="e">
        <f>IF($S$264=Equivalencies!$AE$23,#REF!,HLOOKUP(CONCATENATE($O$2,RX$1),$B$3:$UUU$272,ROW(RT186)-2,FALSE))</f>
        <v>#REF!</v>
      </c>
      <c r="RY186" s="187" t="e">
        <f>IF($S$264=Equivalencies!$AE$23,#REF!,HLOOKUP(CONCATENATE($O$2,RY$1),$B$3:$UUU$272,ROW(RU186)-2,FALSE))</f>
        <v>#REF!</v>
      </c>
      <c r="RZ186" s="186" t="e">
        <f>IF($S$264=Equivalencies!$AE$23,#REF!,HLOOKUP(CONCATENATE($O$2,RZ$1),$B$3:$UUU$272,ROW(RV186)-2,FALSE))</f>
        <v>#REF!</v>
      </c>
      <c r="SA186" s="187" t="e">
        <f>IF($S$264=Equivalencies!$AE$23,#REF!,HLOOKUP(CONCATENATE($O$2,SA$1),$B$3:$UUU$272,ROW(RW186)-2,FALSE))</f>
        <v>#REF!</v>
      </c>
      <c r="SB186" s="72"/>
      <c r="SC186" s="73"/>
      <c r="SD186" s="181"/>
      <c r="SE186" s="182"/>
      <c r="SF186" s="183"/>
      <c r="SG186" s="186" t="e">
        <f>IF($S$264=Equivalencies!$AE$23,#REF!,HLOOKUP(CONCATENATE($O$2,SG$1),$B$3:$UUU$272,ROW(SC186)-2,FALSE))</f>
        <v>#REF!</v>
      </c>
      <c r="SH186" s="187" t="e">
        <f>IF($S$264=Equivalencies!$AE$23,#REF!,HLOOKUP(CONCATENATE($O$2,SH$1),$B$3:$UUU$272,ROW(SD186)-2,FALSE))</f>
        <v>#REF!</v>
      </c>
      <c r="SI186" s="186" t="e">
        <f>IF($S$264=Equivalencies!$AE$23,#REF!,HLOOKUP(CONCATENATE($O$2,SI$1),$B$3:$UUU$272,ROW(SE186)-2,FALSE))</f>
        <v>#REF!</v>
      </c>
      <c r="SJ186" s="187" t="e">
        <f>IF($S$264=Equivalencies!$AE$23,#REF!,HLOOKUP(CONCATENATE($O$2,SJ$1),$B$3:$UUU$272,ROW(SF186)-2,FALSE))</f>
        <v>#REF!</v>
      </c>
      <c r="SK186" s="186" t="e">
        <f>IF($S$264=Equivalencies!$AE$23,#REF!,HLOOKUP(CONCATENATE($O$2,SK$1),$B$3:$UUU$272,ROW(SG186)-2,FALSE))</f>
        <v>#REF!</v>
      </c>
      <c r="SL186" s="187" t="e">
        <f>IF($S$264=Equivalencies!$AE$23,#REF!,HLOOKUP(CONCATENATE($O$2,SL$1),$B$3:$UUU$272,ROW(SH186)-2,FALSE))</f>
        <v>#REF!</v>
      </c>
      <c r="SM186" s="72"/>
      <c r="SN186" s="73"/>
      <c r="SO186" s="181"/>
      <c r="SP186" s="182"/>
      <c r="SQ186" s="183"/>
      <c r="SR186" s="186" t="e">
        <f>IF($S$264=Equivalencies!$AE$23,#REF!,HLOOKUP(CONCATENATE($O$2,SR$1),$B$3:$UUU$272,ROW(SN186)-2,FALSE))</f>
        <v>#REF!</v>
      </c>
      <c r="SS186" s="187" t="e">
        <f>IF($S$264=Equivalencies!$AE$23,#REF!,HLOOKUP(CONCATENATE($O$2,SS$1),$B$3:$UUU$272,ROW(SO186)-2,FALSE))</f>
        <v>#REF!</v>
      </c>
      <c r="ST186" s="186" t="e">
        <f>IF($S$264=Equivalencies!$AE$23,#REF!,HLOOKUP(CONCATENATE($O$2,ST$1),$B$3:$UUU$272,ROW(SP186)-2,FALSE))</f>
        <v>#REF!</v>
      </c>
      <c r="SU186" s="187" t="e">
        <f>IF($S$264=Equivalencies!$AE$23,#REF!,HLOOKUP(CONCATENATE($O$2,SU$1),$B$3:$UUU$272,ROW(SQ186)-2,FALSE))</f>
        <v>#REF!</v>
      </c>
      <c r="SV186" s="186" t="e">
        <f>IF($S$264=Equivalencies!$AE$23,#REF!,HLOOKUP(CONCATENATE($O$2,SV$1),$B$3:$UUU$272,ROW(SR186)-2,FALSE))</f>
        <v>#REF!</v>
      </c>
      <c r="SW186" s="187" t="e">
        <f>IF($S$264=Equivalencies!$AE$23,#REF!,HLOOKUP(CONCATENATE($O$2,SW$1),$B$3:$UUU$272,ROW(SS186)-2,FALSE))</f>
        <v>#REF!</v>
      </c>
      <c r="SX186" s="72"/>
      <c r="SY186" s="73"/>
      <c r="SZ186" s="181"/>
      <c r="TA186" s="182"/>
      <c r="TB186" s="183"/>
      <c r="TC186" s="186" t="e">
        <f>IF($S$264=Equivalencies!$AE$23,#REF!,HLOOKUP(CONCATENATE($O$2,TC$1),$B$3:$UUU$272,ROW(SY186)-2,FALSE))</f>
        <v>#REF!</v>
      </c>
      <c r="TD186" s="187" t="e">
        <f>IF($S$264=Equivalencies!$AE$23,#REF!,HLOOKUP(CONCATENATE($O$2,TD$1),$B$3:$UUU$272,ROW(SZ186)-2,FALSE))</f>
        <v>#REF!</v>
      </c>
      <c r="TE186" s="186" t="e">
        <f>IF($S$264=Equivalencies!$AE$23,#REF!,HLOOKUP(CONCATENATE($O$2,TE$1),$B$3:$UUU$272,ROW(TA186)-2,FALSE))</f>
        <v>#REF!</v>
      </c>
      <c r="TF186" s="187" t="e">
        <f>IF($S$264=Equivalencies!$AE$23,#REF!,HLOOKUP(CONCATENATE($O$2,TF$1),$B$3:$UUU$272,ROW(TB186)-2,FALSE))</f>
        <v>#REF!</v>
      </c>
      <c r="TG186" s="186" t="e">
        <f>IF($S$264=Equivalencies!$AE$23,#REF!,HLOOKUP(CONCATENATE($O$2,TG$1),$B$3:$UUU$272,ROW(TC186)-2,FALSE))</f>
        <v>#REF!</v>
      </c>
      <c r="TH186" s="187" t="e">
        <f>IF($S$264=Equivalencies!$AE$23,#REF!,HLOOKUP(CONCATENATE($O$2,TH$1),$B$3:$UUU$272,ROW(TD186)-2,FALSE))</f>
        <v>#REF!</v>
      </c>
      <c r="TI186" s="72"/>
      <c r="TJ186" s="73"/>
      <c r="TK186" s="181"/>
      <c r="TL186" s="182"/>
      <c r="TM186" s="183"/>
      <c r="TN186" s="186" t="e">
        <f>IF($S$264=Equivalencies!$AE$23,#REF!,HLOOKUP(CONCATENATE($O$2,TN$1),$B$3:$UUU$272,ROW(TJ186)-2,FALSE))</f>
        <v>#REF!</v>
      </c>
      <c r="TO186" s="187" t="e">
        <f>IF($S$264=Equivalencies!$AE$23,#REF!,HLOOKUP(CONCATENATE($O$2,TO$1),$B$3:$UUU$272,ROW(TK186)-2,FALSE))</f>
        <v>#REF!</v>
      </c>
      <c r="TP186" s="186" t="e">
        <f>IF($S$264=Equivalencies!$AE$23,#REF!,HLOOKUP(CONCATENATE($O$2,TP$1),$B$3:$UUU$272,ROW(TL186)-2,FALSE))</f>
        <v>#REF!</v>
      </c>
      <c r="TQ186" s="187" t="e">
        <f>IF($S$264=Equivalencies!$AE$23,#REF!,HLOOKUP(CONCATENATE($O$2,TQ$1),$B$3:$UUU$272,ROW(TM186)-2,FALSE))</f>
        <v>#REF!</v>
      </c>
      <c r="TR186" s="186" t="e">
        <f>IF($S$264=Equivalencies!$AE$23,#REF!,HLOOKUP(CONCATENATE($O$2,TR$1),$B$3:$UUU$272,ROW(TN186)-2,FALSE))</f>
        <v>#REF!</v>
      </c>
      <c r="TS186" s="187" t="e">
        <f>IF($S$264=Equivalencies!$AE$23,#REF!,HLOOKUP(CONCATENATE($O$2,TS$1),$B$3:$UUU$272,ROW(TO186)-2,FALSE))</f>
        <v>#REF!</v>
      </c>
      <c r="TT186" s="72"/>
      <c r="TU186" s="73"/>
      <c r="TV186" s="181"/>
      <c r="TW186" s="182"/>
      <c r="TX186" s="183"/>
      <c r="TY186" s="186" t="e">
        <f>IF($S$264=Equivalencies!$AE$23,#REF!,HLOOKUP(CONCATENATE($O$2,TY$1),$B$3:$UUU$272,ROW(TU186)-2,FALSE))</f>
        <v>#REF!</v>
      </c>
      <c r="TZ186" s="187" t="e">
        <f>IF($S$264=Equivalencies!$AE$23,#REF!,HLOOKUP(CONCATENATE($O$2,TZ$1),$B$3:$UUU$272,ROW(TV186)-2,FALSE))</f>
        <v>#REF!</v>
      </c>
      <c r="UA186" s="186" t="e">
        <f>IF($S$264=Equivalencies!$AE$23,#REF!,HLOOKUP(CONCATENATE($O$2,UA$1),$B$3:$UUU$272,ROW(TW186)-2,FALSE))</f>
        <v>#REF!</v>
      </c>
      <c r="UB186" s="187" t="e">
        <f>IF($S$264=Equivalencies!$AE$23,#REF!,HLOOKUP(CONCATENATE($O$2,UB$1),$B$3:$UUU$272,ROW(TX186)-2,FALSE))</f>
        <v>#REF!</v>
      </c>
      <c r="UC186" s="186" t="e">
        <f>IF($S$264=Equivalencies!$AE$23,#REF!,HLOOKUP(CONCATENATE($O$2,UC$1),$B$3:$UUU$272,ROW(TY186)-2,FALSE))</f>
        <v>#REF!</v>
      </c>
      <c r="UD186" s="187" t="e">
        <f>IF($S$264=Equivalencies!$AE$23,#REF!,HLOOKUP(CONCATENATE($O$2,UD$1),$B$3:$UUU$272,ROW(TZ186)-2,FALSE))</f>
        <v>#REF!</v>
      </c>
      <c r="UE186" s="72"/>
    </row>
    <row r="187" spans="1:551" ht="15" customHeight="1" x14ac:dyDescent="0.25">
      <c r="A187" s="75"/>
      <c r="B187" s="73" t="str">
        <f>CONCATENATE($B$3,C187)</f>
        <v>1Administrative &amp; Overhead</v>
      </c>
      <c r="C187" s="178" t="str">
        <f>'Site 1'!C185</f>
        <v>Administrative &amp; Overhead</v>
      </c>
      <c r="D187" s="179"/>
      <c r="E187" s="180"/>
      <c r="F187" s="184">
        <f>IF(H$267=Equivalencies!$AE$23,'Site 1'!$F185,HLOOKUP(CONCATENATE(D$2,F$1),$B$3:$UUU$272,ROW($M187)-2,FALSE))</f>
        <v>0</v>
      </c>
      <c r="G187" s="185" t="e">
        <f>IF($S$264=Equivalencies!$AE$23,#REF!,HLOOKUP(CONCATENATE($O$2,G$1),$B$3:$UUU$272,ROW(C187)-2,FALSE))</f>
        <v>#REF!</v>
      </c>
      <c r="H187" s="184">
        <f>IF(H$267=Equivalencies!$AE$23,'Site 1'!$H185,HLOOKUP(CONCATENATE(D$2,H$1),$B$3:$UUU$272,ROW($O187)-2,FALSE))</f>
        <v>0</v>
      </c>
      <c r="I187" s="185" t="e">
        <f>IF($S$264=Equivalencies!$AE$23,#REF!,HLOOKUP(CONCATENATE($O$2,I$1),$B$3:$UUU$272,ROW(E187)-2,FALSE))</f>
        <v>#REF!</v>
      </c>
      <c r="J187" s="184">
        <f>IF(H$267=Equivalencies!$AE$23,'Site 1'!$J185,HLOOKUP(CONCATENATE(D$2,J$1),$B$3:$UUU$272,ROW($Q187)-2,FALSE))</f>
        <v>0</v>
      </c>
      <c r="K187" s="185" t="e">
        <f>IF($S$264=Equivalencies!$AE$23,#REF!,HLOOKUP(CONCATENATE($O$2,K$1),$B$3:$UUU$272,ROW(G187)-2,FALSE))</f>
        <v>#REF!</v>
      </c>
      <c r="L187" s="72"/>
      <c r="M187" s="73" t="str">
        <f>CONCATENATE(M$3,N187)</f>
        <v>2Administrative &amp; Overhead</v>
      </c>
      <c r="N187" s="178" t="str">
        <f>$C$187</f>
        <v>Administrative &amp; Overhead</v>
      </c>
      <c r="O187" s="179"/>
      <c r="P187" s="180"/>
      <c r="Q187" s="184">
        <f>IF(S$267=Equivalencies!$AE$23,'Site 2'!$F185,HLOOKUP(CONCATENATE(O$2,Q$1),$B$3:$UUU$272,ROW($M187)-2,FALSE))</f>
        <v>0</v>
      </c>
      <c r="R187" s="185" t="e">
        <f>IF($S$264=Equivalencies!$AE$23,#REF!,HLOOKUP(CONCATENATE($O$2,R$1),$B$3:$UUU$272,ROW(N187)-2,FALSE))</f>
        <v>#REF!</v>
      </c>
      <c r="S187" s="184">
        <f>IF(S$267=Equivalencies!$AE$23,'Site 2'!$H185,HLOOKUP(CONCATENATE(O$2,S$1),$B$3:$UUU$272,ROW($O187)-2,FALSE))</f>
        <v>0</v>
      </c>
      <c r="T187" s="185" t="e">
        <f>IF($S$264=Equivalencies!$AE$23,#REF!,HLOOKUP(CONCATENATE($O$2,T$1),$B$3:$UUU$272,ROW(P187)-2,FALSE))</f>
        <v>#REF!</v>
      </c>
      <c r="U187" s="184">
        <f>IF(S$267=Equivalencies!$AE$23,'Site 2'!$J185,HLOOKUP(CONCATENATE(O$2,U$1),$B$3:$UUU$272,ROW($Q187)-2,FALSE))</f>
        <v>0</v>
      </c>
      <c r="V187" s="185" t="e">
        <f>IF($S$264=Equivalencies!$AE$23,#REF!,HLOOKUP(CONCATENATE($O$2,V$1),$B$3:$UUU$272,ROW(R187)-2,FALSE))</f>
        <v>#REF!</v>
      </c>
      <c r="W187" s="72"/>
      <c r="X187" s="73" t="str">
        <f>CONCATENATE(X$3,Y187)</f>
        <v>3Administrative &amp; Overhead</v>
      </c>
      <c r="Y187" s="178" t="str">
        <f>$C$187</f>
        <v>Administrative &amp; Overhead</v>
      </c>
      <c r="Z187" s="179"/>
      <c r="AA187" s="180"/>
      <c r="AB187" s="184">
        <f>IF(AD$267=Equivalencies!$AE$23,'Site 3'!$F185,HLOOKUP(CONCATENATE(Z$2,AB$1),$B$3:$UUU$272,ROW($M187)-2,FALSE))</f>
        <v>0</v>
      </c>
      <c r="AC187" s="185" t="e">
        <f>IF($S$264=Equivalencies!$AE$23,#REF!,HLOOKUP(CONCATENATE($O$2,AC$1),$B$3:$UUU$272,ROW(Y187)-2,FALSE))</f>
        <v>#REF!</v>
      </c>
      <c r="AD187" s="184">
        <f>IF(AD$267=Equivalencies!$AE$23,'Site 3'!$H185,HLOOKUP(CONCATENATE(Z$2,AD$1),$B$3:$UUU$272,ROW($O187)-2,FALSE))</f>
        <v>0</v>
      </c>
      <c r="AE187" s="185" t="e">
        <f>IF($S$264=Equivalencies!$AE$23,#REF!,HLOOKUP(CONCATENATE($O$2,AE$1),$B$3:$UUU$272,ROW(AA187)-2,FALSE))</f>
        <v>#REF!</v>
      </c>
      <c r="AF187" s="184">
        <f>IF(AD$267=Equivalencies!$AE$23,'Site 3'!$J185,HLOOKUP(CONCATENATE(Z$2,AF$1),$B$3:$UUU$272,ROW($Q187)-2,FALSE))</f>
        <v>0</v>
      </c>
      <c r="AG187" s="185" t="e">
        <f>IF($S$264=Equivalencies!$AE$23,#REF!,HLOOKUP(CONCATENATE($O$2,AG$1),$B$3:$UUU$272,ROW(AC187)-2,FALSE))</f>
        <v>#REF!</v>
      </c>
      <c r="AH187" s="72"/>
      <c r="AI187" s="73" t="str">
        <f>CONCATENATE(AI$3,AJ187)</f>
        <v>4Administrative &amp; Overhead</v>
      </c>
      <c r="AJ187" s="178" t="str">
        <f>$C$187</f>
        <v>Administrative &amp; Overhead</v>
      </c>
      <c r="AK187" s="179"/>
      <c r="AL187" s="180"/>
      <c r="AM187" s="184">
        <f>IF(AO$267=Equivalencies!$AE$23,'Site 4'!$F185,HLOOKUP(CONCATENATE(AK$2,AM$1),$B$3:$UUU$272,ROW($M187)-2,FALSE))</f>
        <v>0</v>
      </c>
      <c r="AN187" s="185" t="e">
        <f>IF($S$264=Equivalencies!$AE$23,#REF!,HLOOKUP(CONCATENATE($O$2,AN$1),$B$3:$UUU$272,ROW(AJ187)-2,FALSE))</f>
        <v>#REF!</v>
      </c>
      <c r="AO187" s="184">
        <f>IF(AO$267=Equivalencies!$AE$23,'Site 4'!$H185,HLOOKUP(CONCATENATE(AK$2,AO$1),$B$3:$UUU$272,ROW($O187)-2,FALSE))</f>
        <v>0</v>
      </c>
      <c r="AP187" s="185" t="e">
        <f>IF($S$264=Equivalencies!$AE$23,#REF!,HLOOKUP(CONCATENATE($O$2,AP$1),$B$3:$UUU$272,ROW(AL187)-2,FALSE))</f>
        <v>#REF!</v>
      </c>
      <c r="AQ187" s="184">
        <f>IF(AO$267=Equivalencies!$AE$23,'Site 4'!$J185,HLOOKUP(CONCATENATE(AK$2,AQ$1),$B$3:$UUU$272,ROW($Q187)-2,FALSE))</f>
        <v>0</v>
      </c>
      <c r="AR187" s="185" t="e">
        <f>IF($S$264=Equivalencies!$AE$23,#REF!,HLOOKUP(CONCATENATE($O$2,AR$1),$B$3:$UUU$272,ROW(AN187)-2,FALSE))</f>
        <v>#REF!</v>
      </c>
      <c r="AS187" s="72"/>
      <c r="AT187" s="73" t="str">
        <f>CONCATENATE(AT$3,AU187)</f>
        <v>5Administrative &amp; Overhead</v>
      </c>
      <c r="AU187" s="178" t="str">
        <f>$C$187</f>
        <v>Administrative &amp; Overhead</v>
      </c>
      <c r="AV187" s="179"/>
      <c r="AW187" s="180"/>
      <c r="AX187" s="184">
        <f>IF(AZ$267=Equivalencies!$AE$23,'Site 5'!$F185,HLOOKUP(CONCATENATE(AV$2,AX$1),$B$3:$UUU$272,ROW($M187)-2,FALSE))</f>
        <v>0</v>
      </c>
      <c r="AY187" s="185" t="e">
        <f>IF($S$264=Equivalencies!$AE$23,#REF!,HLOOKUP(CONCATENATE($O$2,AY$1),$B$3:$UUU$272,ROW(AU187)-2,FALSE))</f>
        <v>#REF!</v>
      </c>
      <c r="AZ187" s="184">
        <f>IF(AZ$267=Equivalencies!$AE$23,'Site 5'!$H185,HLOOKUP(CONCATENATE(AV$2,AZ$1),$B$3:$UUU$272,ROW($O187)-2,FALSE))</f>
        <v>0</v>
      </c>
      <c r="BA187" s="185" t="e">
        <f>IF($S$264=Equivalencies!$AE$23,#REF!,HLOOKUP(CONCATENATE($O$2,BA$1),$B$3:$UUU$272,ROW(AW187)-2,FALSE))</f>
        <v>#REF!</v>
      </c>
      <c r="BB187" s="184">
        <f>IF(AZ$267=Equivalencies!$AE$23,'Site 5'!$J185,HLOOKUP(CONCATENATE(AV$2,BB$1),$B$3:$UUU$272,ROW($Q187)-2,FALSE))</f>
        <v>0</v>
      </c>
      <c r="BC187" s="185" t="e">
        <f>IF($S$264=Equivalencies!$AE$23,#REF!,HLOOKUP(CONCATENATE($O$2,BC$1),$B$3:$UUU$272,ROW(AY187)-2,FALSE))</f>
        <v>#REF!</v>
      </c>
      <c r="BD187" s="72"/>
      <c r="BE187" s="73" t="str">
        <f>CONCATENATE(BE$3,BF187)</f>
        <v>6Administrative &amp; Overhead</v>
      </c>
      <c r="BF187" s="178" t="str">
        <f>$C$187</f>
        <v>Administrative &amp; Overhead</v>
      </c>
      <c r="BG187" s="179"/>
      <c r="BH187" s="180"/>
      <c r="BI187" s="184">
        <f>IF(BK$267=Equivalencies!$AE$23,'Site 6'!$F185,HLOOKUP(CONCATENATE(BG$2,BI$1),$B$3:$UUU$272,ROW($M187)-2,FALSE))</f>
        <v>0</v>
      </c>
      <c r="BJ187" s="185" t="e">
        <f>IF($S$264=Equivalencies!$AE$23,#REF!,HLOOKUP(CONCATENATE($O$2,BJ$1),$B$3:$UUU$272,ROW(BF187)-2,FALSE))</f>
        <v>#REF!</v>
      </c>
      <c r="BK187" s="184">
        <f>IF(BK$267=Equivalencies!$AE$23,'Site 6'!$H185,HLOOKUP(CONCATENATE(BG$2,BK$1),$B$3:$UUU$272,ROW($O187)-2,FALSE))</f>
        <v>0</v>
      </c>
      <c r="BL187" s="185" t="e">
        <f>IF($S$264=Equivalencies!$AE$23,#REF!,HLOOKUP(CONCATENATE($O$2,BL$1),$B$3:$UUU$272,ROW(BH187)-2,FALSE))</f>
        <v>#REF!</v>
      </c>
      <c r="BM187" s="184">
        <f>IF(BK$267=Equivalencies!$AE$23,'Site 6'!$J185,HLOOKUP(CONCATENATE(BG$2,BM$1),$B$3:$UUU$272,ROW($Q187)-2,FALSE))</f>
        <v>0</v>
      </c>
      <c r="BN187" s="185" t="e">
        <f>IF($S$264=Equivalencies!$AE$23,#REF!,HLOOKUP(CONCATENATE($O$2,BN$1),$B$3:$UUU$272,ROW(BJ187)-2,FALSE))</f>
        <v>#REF!</v>
      </c>
      <c r="BO187" s="72"/>
      <c r="BP187" s="73" t="str">
        <f>CONCATENATE(BP$3,BQ187)</f>
        <v>7Administrative &amp; Overhead</v>
      </c>
      <c r="BQ187" s="178" t="str">
        <f>$C$187</f>
        <v>Administrative &amp; Overhead</v>
      </c>
      <c r="BR187" s="179"/>
      <c r="BS187" s="180"/>
      <c r="BT187" s="184">
        <f>IF(BV$267=Equivalencies!$AE$23,'Site 7'!$F185,HLOOKUP(CONCATENATE(BR$2,BT$1),$B$3:$UUU$272,ROW($M187)-2,FALSE))</f>
        <v>0</v>
      </c>
      <c r="BU187" s="185" t="e">
        <f>IF($S$264=Equivalencies!$AE$23,#REF!,HLOOKUP(CONCATENATE($O$2,BU$1),$B$3:$UUU$272,ROW(BQ187)-2,FALSE))</f>
        <v>#REF!</v>
      </c>
      <c r="BV187" s="184">
        <f>IF(BV$267=Equivalencies!$AE$23,'Site 7'!$H185,HLOOKUP(CONCATENATE(BR$2,BV$1),$B$3:$UUU$272,ROW($O187)-2,FALSE))</f>
        <v>0</v>
      </c>
      <c r="BW187" s="185" t="e">
        <f>IF($S$264=Equivalencies!$AE$23,#REF!,HLOOKUP(CONCATENATE($O$2,BW$1),$B$3:$UUU$272,ROW(BS187)-2,FALSE))</f>
        <v>#REF!</v>
      </c>
      <c r="BX187" s="184">
        <f>IF(BV$267=Equivalencies!$AE$23,'Site 7'!$J185,HLOOKUP(CONCATENATE(BR$2,BX$1),$B$3:$UUU$272,ROW($Q187)-2,FALSE))</f>
        <v>0</v>
      </c>
      <c r="BY187" s="185" t="e">
        <f>IF($S$264=Equivalencies!$AE$23,#REF!,HLOOKUP(CONCATENATE($O$2,BY$1),$B$3:$UUU$272,ROW(BU187)-2,FALSE))</f>
        <v>#REF!</v>
      </c>
      <c r="BZ187" s="72"/>
      <c r="CA187" s="73" t="str">
        <f>CONCATENATE(CA$3,CB187)</f>
        <v>8Administrative &amp; Overhead</v>
      </c>
      <c r="CB187" s="178" t="str">
        <f>$C$187</f>
        <v>Administrative &amp; Overhead</v>
      </c>
      <c r="CC187" s="179"/>
      <c r="CD187" s="180"/>
      <c r="CE187" s="184">
        <f>IF(CG$267=Equivalencies!$AE$23,'Site 8'!$F185,HLOOKUP(CONCATENATE(CC$2,CE$1),$B$3:$UUU$272,ROW($M187)-2,FALSE))</f>
        <v>0</v>
      </c>
      <c r="CF187" s="185" t="e">
        <f>IF($S$264=Equivalencies!$AE$23,#REF!,HLOOKUP(CONCATENATE($O$2,CF$1),$B$3:$UUU$272,ROW(CB187)-2,FALSE))</f>
        <v>#REF!</v>
      </c>
      <c r="CG187" s="184">
        <f>IF(CG$267=Equivalencies!$AE$23,'Site 8'!$H185,HLOOKUP(CONCATENATE(CC$2,CG$1),$B$3:$UUU$272,ROW($O187)-2,FALSE))</f>
        <v>0</v>
      </c>
      <c r="CH187" s="185" t="e">
        <f>IF($S$264=Equivalencies!$AE$23,#REF!,HLOOKUP(CONCATENATE($O$2,CH$1),$B$3:$UUU$272,ROW(CD187)-2,FALSE))</f>
        <v>#REF!</v>
      </c>
      <c r="CI187" s="184">
        <f>IF(CG$267=Equivalencies!$AE$23,'Site 8'!$J185,HLOOKUP(CONCATENATE(CC$2,CI$1),$B$3:$UUU$272,ROW($Q187)-2,FALSE))</f>
        <v>0</v>
      </c>
      <c r="CJ187" s="185" t="e">
        <f>IF($S$264=Equivalencies!$AE$23,#REF!,HLOOKUP(CONCATENATE($O$2,CJ$1),$B$3:$UUU$272,ROW(CF187)-2,FALSE))</f>
        <v>#REF!</v>
      </c>
      <c r="CK187" s="72"/>
      <c r="CL187" s="73" t="str">
        <f>CONCATENATE(CL$3,CM187)</f>
        <v>9Administrative &amp; Overhead</v>
      </c>
      <c r="CM187" s="178" t="str">
        <f>$C$187</f>
        <v>Administrative &amp; Overhead</v>
      </c>
      <c r="CN187" s="179"/>
      <c r="CO187" s="180"/>
      <c r="CP187" s="184">
        <f>IF(CR$267=Equivalencies!$AE$23,'Site 9'!$F185,HLOOKUP(CONCATENATE(CN$2,CP$1),$B$3:$UUU$272,ROW($M187)-2,FALSE))</f>
        <v>0</v>
      </c>
      <c r="CQ187" s="185" t="e">
        <f>IF($S$264=Equivalencies!$AE$23,#REF!,HLOOKUP(CONCATENATE($O$2,CQ$1),$B$3:$UUU$272,ROW(CM187)-2,FALSE))</f>
        <v>#REF!</v>
      </c>
      <c r="CR187" s="184">
        <f>IF(CR$267=Equivalencies!$AE$23,'Site 9'!$H185,HLOOKUP(CONCATENATE(CN$2,CR$1),$B$3:$UUU$272,ROW($O187)-2,FALSE))</f>
        <v>0</v>
      </c>
      <c r="CS187" s="185" t="e">
        <f>IF($S$264=Equivalencies!$AE$23,#REF!,HLOOKUP(CONCATENATE($O$2,CS$1),$B$3:$UUU$272,ROW(CO187)-2,FALSE))</f>
        <v>#REF!</v>
      </c>
      <c r="CT187" s="184">
        <f>IF(CR$267=Equivalencies!$AE$23,'Site 9'!$J185,HLOOKUP(CONCATENATE(CN$2,CT$1),$B$3:$UUU$272,ROW($Q187)-2,FALSE))</f>
        <v>0</v>
      </c>
      <c r="CU187" s="185" t="e">
        <f>IF($S$264=Equivalencies!$AE$23,#REF!,HLOOKUP(CONCATENATE($O$2,CU$1),$B$3:$UUU$272,ROW(CQ187)-2,FALSE))</f>
        <v>#REF!</v>
      </c>
      <c r="CV187" s="72"/>
      <c r="CW187" s="73" t="str">
        <f>CONCATENATE(CW$3,CX187)</f>
        <v>10Administrative &amp; Overhead</v>
      </c>
      <c r="CX187" s="178" t="str">
        <f>$C$187</f>
        <v>Administrative &amp; Overhead</v>
      </c>
      <c r="CY187" s="179"/>
      <c r="CZ187" s="180"/>
      <c r="DA187" s="184">
        <f>IF(DC$267=Equivalencies!$AE$23,'Site 10'!$F185,HLOOKUP(CONCATENATE(CY$2,DA$1),$B$3:$UUU$272,ROW($M187)-2,FALSE))</f>
        <v>0</v>
      </c>
      <c r="DB187" s="185" t="e">
        <f>IF($S$264=Equivalencies!$AE$23,#REF!,HLOOKUP(CONCATENATE($O$2,DB$1),$B$3:$UUU$272,ROW(CX187)-2,FALSE))</f>
        <v>#REF!</v>
      </c>
      <c r="DC187" s="184">
        <f>IF(DC$267=Equivalencies!$AE$23,'Site 10'!$H185,HLOOKUP(CONCATENATE(CY$2,DC$1),$B$3:$UUU$272,ROW($O187)-2,FALSE))</f>
        <v>0</v>
      </c>
      <c r="DD187" s="185" t="e">
        <f>IF($S$264=Equivalencies!$AE$23,#REF!,HLOOKUP(CONCATENATE($O$2,DD$1),$B$3:$UUU$272,ROW(CZ187)-2,FALSE))</f>
        <v>#REF!</v>
      </c>
      <c r="DE187" s="184">
        <f>IF(DC$267=Equivalencies!$AE$23,'Site 10'!$J185,HLOOKUP(CONCATENATE(CY$2,DE$1),$B$3:$UUU$272,ROW($Q187)-2,FALSE))</f>
        <v>0</v>
      </c>
      <c r="DF187" s="185" t="e">
        <f>IF($S$264=Equivalencies!$AE$23,#REF!,HLOOKUP(CONCATENATE($O$2,DF$1),$B$3:$UUU$272,ROW(DB187)-2,FALSE))</f>
        <v>#REF!</v>
      </c>
      <c r="DG187" s="72"/>
      <c r="DH187" s="73" t="str">
        <f>CONCATENATE(DH$3,DI187)</f>
        <v>11Administrative &amp; Overhead</v>
      </c>
      <c r="DI187" s="178" t="str">
        <f>$C$187</f>
        <v>Administrative &amp; Overhead</v>
      </c>
      <c r="DJ187" s="179"/>
      <c r="DK187" s="180"/>
      <c r="DL187" s="184">
        <f>IF(DN$267=Equivalencies!$AE$23,'Site 11'!$F185,HLOOKUP(CONCATENATE(DJ$2,DL$1),$B$3:$UUU$272,ROW($M187)-2,FALSE))</f>
        <v>0</v>
      </c>
      <c r="DM187" s="185" t="e">
        <f>IF($S$264=Equivalencies!$AE$23,#REF!,HLOOKUP(CONCATENATE($O$2,DM$1),$B$3:$UUU$272,ROW(DI187)-2,FALSE))</f>
        <v>#REF!</v>
      </c>
      <c r="DN187" s="184">
        <f>IF(DN$267=Equivalencies!$AE$23,'Site 11'!$H185,HLOOKUP(CONCATENATE(DJ$2,DN$1),$B$3:$UUU$272,ROW($O187)-2,FALSE))</f>
        <v>0</v>
      </c>
      <c r="DO187" s="185" t="e">
        <f>IF($S$264=Equivalencies!$AE$23,#REF!,HLOOKUP(CONCATENATE($O$2,DO$1),$B$3:$UUU$272,ROW(DK187)-2,FALSE))</f>
        <v>#REF!</v>
      </c>
      <c r="DP187" s="184">
        <f>IF(DN$267=Equivalencies!$AE$23,'Site 11'!$J185,HLOOKUP(CONCATENATE(DJ$2,DP$1),$B$3:$UUU$272,ROW($Q187)-2,FALSE))</f>
        <v>0</v>
      </c>
      <c r="DQ187" s="185" t="e">
        <f>IF($S$264=Equivalencies!$AE$23,#REF!,HLOOKUP(CONCATENATE($O$2,DQ$1),$B$3:$UUU$272,ROW(DM187)-2,FALSE))</f>
        <v>#REF!</v>
      </c>
      <c r="DR187" s="72"/>
      <c r="DS187" s="73" t="str">
        <f>CONCATENATE(DS$3,DT187)</f>
        <v>12Administrative &amp; Overhead</v>
      </c>
      <c r="DT187" s="178" t="str">
        <f>$C$187</f>
        <v>Administrative &amp; Overhead</v>
      </c>
      <c r="DU187" s="179"/>
      <c r="DV187" s="180"/>
      <c r="DW187" s="184">
        <f>IF(DY$267=Equivalencies!$AE$23,'Site 12'!$F185,HLOOKUP(CONCATENATE(DU$2,DW$1),$B$3:$UUU$272,ROW($M187)-2,FALSE))</f>
        <v>0</v>
      </c>
      <c r="DX187" s="185" t="e">
        <f>IF($S$264=Equivalencies!$AE$23,#REF!,HLOOKUP(CONCATENATE($O$2,DX$1),$B$3:$UUU$272,ROW(DT187)-2,FALSE))</f>
        <v>#REF!</v>
      </c>
      <c r="DY187" s="184">
        <f>IF(DY$267=Equivalencies!$AE$23,'Site 12'!$H185,HLOOKUP(CONCATENATE(DU$2,DY$1),$B$3:$UUU$272,ROW($O187)-2,FALSE))</f>
        <v>0</v>
      </c>
      <c r="DZ187" s="185" t="e">
        <f>IF($S$264=Equivalencies!$AE$23,#REF!,HLOOKUP(CONCATENATE($O$2,DZ$1),$B$3:$UUU$272,ROW(DV187)-2,FALSE))</f>
        <v>#REF!</v>
      </c>
      <c r="EA187" s="184">
        <f>IF(DY$267=Equivalencies!$AE$23,'Site 12'!$J185,HLOOKUP(CONCATENATE(DU$2,EA$1),$B$3:$UUU$272,ROW($Q187)-2,FALSE))</f>
        <v>0</v>
      </c>
      <c r="EB187" s="185" t="e">
        <f>IF($S$264=Equivalencies!$AE$23,#REF!,HLOOKUP(CONCATENATE($O$2,EB$1),$B$3:$UUU$272,ROW(DX187)-2,FALSE))</f>
        <v>#REF!</v>
      </c>
      <c r="EC187" s="72"/>
      <c r="ED187" s="73" t="str">
        <f>CONCATENATE(ED$3,EE187)</f>
        <v>13Administrative &amp; Overhead</v>
      </c>
      <c r="EE187" s="178" t="str">
        <f>$C$187</f>
        <v>Administrative &amp; Overhead</v>
      </c>
      <c r="EF187" s="179"/>
      <c r="EG187" s="180"/>
      <c r="EH187" s="184">
        <f>IF(EJ$267=Equivalencies!$AE$23,'Site 13'!$F185,HLOOKUP(CONCATENATE(EF$2,EH$1),$B$3:$UUU$272,ROW($M187)-2,FALSE))</f>
        <v>0</v>
      </c>
      <c r="EI187" s="185" t="e">
        <f>IF($S$264=Equivalencies!$AE$23,#REF!,HLOOKUP(CONCATENATE($O$2,EI$1),$B$3:$UUU$272,ROW(EE187)-2,FALSE))</f>
        <v>#REF!</v>
      </c>
      <c r="EJ187" s="184">
        <f>IF(EJ$267=Equivalencies!$AE$23,'Site 13'!$H185,HLOOKUP(CONCATENATE(EF$2,EJ$1),$B$3:$UUU$272,ROW($O187)-2,FALSE))</f>
        <v>0</v>
      </c>
      <c r="EK187" s="185" t="e">
        <f>IF($S$264=Equivalencies!$AE$23,#REF!,HLOOKUP(CONCATENATE($O$2,EK$1),$B$3:$UUU$272,ROW(EG187)-2,FALSE))</f>
        <v>#REF!</v>
      </c>
      <c r="EL187" s="184">
        <f>IF(EJ$267=Equivalencies!$AE$23,'Site 13'!$J185,HLOOKUP(CONCATENATE(EF$2,EL$1),$B$3:$UUU$272,ROW($Q187)-2,FALSE))</f>
        <v>0</v>
      </c>
      <c r="EM187" s="185" t="e">
        <f>IF($S$264=Equivalencies!$AE$23,#REF!,HLOOKUP(CONCATENATE($O$2,EM$1),$B$3:$UUU$272,ROW(EI187)-2,FALSE))</f>
        <v>#REF!</v>
      </c>
      <c r="EN187" s="72"/>
      <c r="EO187" s="73" t="str">
        <f>CONCATENATE(EO$3,EP187)</f>
        <v>14Administrative &amp; Overhead</v>
      </c>
      <c r="EP187" s="178" t="str">
        <f>$C$187</f>
        <v>Administrative &amp; Overhead</v>
      </c>
      <c r="EQ187" s="179"/>
      <c r="ER187" s="180"/>
      <c r="ES187" s="184">
        <f>IF(EU$267=Equivalencies!$AE$23,'Site 14'!$F185,HLOOKUP(CONCATENATE(EQ$2,ES$1),$B$3:$UUU$272,ROW($M187)-2,FALSE))</f>
        <v>0</v>
      </c>
      <c r="ET187" s="185" t="e">
        <f>IF($S$264=Equivalencies!$AE$23,#REF!,HLOOKUP(CONCATENATE($O$2,ET$1),$B$3:$UUU$272,ROW(EP187)-2,FALSE))</f>
        <v>#REF!</v>
      </c>
      <c r="EU187" s="184">
        <f>IF(EU$267=Equivalencies!$AE$23,'Site 14'!$H185,HLOOKUP(CONCATENATE(EQ$2,EU$1),$B$3:$UUU$272,ROW($O187)-2,FALSE))</f>
        <v>0</v>
      </c>
      <c r="EV187" s="185" t="e">
        <f>IF($S$264=Equivalencies!$AE$23,#REF!,HLOOKUP(CONCATENATE($O$2,EV$1),$B$3:$UUU$272,ROW(ER187)-2,FALSE))</f>
        <v>#REF!</v>
      </c>
      <c r="EW187" s="184">
        <f>IF(EU$267=Equivalencies!$AE$23,'Site 14'!$J185,HLOOKUP(CONCATENATE(EQ$2,EW$1),$B$3:$UUU$272,ROW($Q187)-2,FALSE))</f>
        <v>0</v>
      </c>
      <c r="EX187" s="185" t="e">
        <f>IF($S$264=Equivalencies!$AE$23,#REF!,HLOOKUP(CONCATENATE($O$2,EX$1),$B$3:$UUU$272,ROW(ET187)-2,FALSE))</f>
        <v>#REF!</v>
      </c>
      <c r="EY187" s="72"/>
      <c r="EZ187" s="73" t="str">
        <f>CONCATENATE(EZ$3,FA187)</f>
        <v>15Administrative &amp; Overhead</v>
      </c>
      <c r="FA187" s="178" t="str">
        <f>$C$187</f>
        <v>Administrative &amp; Overhead</v>
      </c>
      <c r="FB187" s="179"/>
      <c r="FC187" s="180"/>
      <c r="FD187" s="184">
        <f>IF(FF$267=Equivalencies!$AE$23,'Site 15'!$F185,HLOOKUP(CONCATENATE(FB$2,FD$1),$B$3:$UUU$272,ROW($M187)-2,FALSE))</f>
        <v>0</v>
      </c>
      <c r="FE187" s="185" t="e">
        <f>IF($S$264=Equivalencies!$AE$23,#REF!,HLOOKUP(CONCATENATE($O$2,FE$1),$B$3:$UUU$272,ROW(FA187)-2,FALSE))</f>
        <v>#REF!</v>
      </c>
      <c r="FF187" s="184">
        <f>IF(FF$267=Equivalencies!$AE$23,'Site 15'!$H185,HLOOKUP(CONCATENATE(FB$2,FF$1),$B$3:$UUU$272,ROW($O187)-2,FALSE))</f>
        <v>0</v>
      </c>
      <c r="FG187" s="185" t="e">
        <f>IF($S$264=Equivalencies!$AE$23,#REF!,HLOOKUP(CONCATENATE($O$2,FG$1),$B$3:$UUU$272,ROW(FC187)-2,FALSE))</f>
        <v>#REF!</v>
      </c>
      <c r="FH187" s="184">
        <f>IF(FF$267=Equivalencies!$AE$23,'Site 15'!$J185,HLOOKUP(CONCATENATE(FB$2,FH$1),$B$3:$UUU$272,ROW($Q187)-2,FALSE))</f>
        <v>0</v>
      </c>
      <c r="FI187" s="185" t="e">
        <f>IF($S$264=Equivalencies!$AE$23,#REF!,HLOOKUP(CONCATENATE($O$2,FI$1),$B$3:$UUU$272,ROW(FE187)-2,FALSE))</f>
        <v>#REF!</v>
      </c>
      <c r="FJ187" s="72"/>
      <c r="FK187" s="73" t="str">
        <f>CONCATENATE(FK$3,FL187)</f>
        <v>16Administrative &amp; Overhead</v>
      </c>
      <c r="FL187" s="178" t="str">
        <f>$C$187</f>
        <v>Administrative &amp; Overhead</v>
      </c>
      <c r="FM187" s="179"/>
      <c r="FN187" s="180"/>
      <c r="FO187" s="184">
        <f>IF(FQ$267=Equivalencies!$AE$23,'Site 16'!$F185,HLOOKUP(CONCATENATE(FM$2,FO$1),$B$3:$UUU$272,ROW($M187)-2,FALSE))</f>
        <v>0</v>
      </c>
      <c r="FP187" s="185" t="e">
        <f>IF($S$264=Equivalencies!$AE$23,#REF!,HLOOKUP(CONCATENATE($O$2,FP$1),$B$3:$UUU$272,ROW(FL187)-2,FALSE))</f>
        <v>#REF!</v>
      </c>
      <c r="FQ187" s="184">
        <f>IF(FQ$267=Equivalencies!$AE$23,'Site 16'!$H185,HLOOKUP(CONCATENATE(FM$2,FQ$1),$B$3:$UUU$272,ROW($O187)-2,FALSE))</f>
        <v>0</v>
      </c>
      <c r="FR187" s="185" t="e">
        <f>IF($S$264=Equivalencies!$AE$23,#REF!,HLOOKUP(CONCATENATE($O$2,FR$1),$B$3:$UUU$272,ROW(FN187)-2,FALSE))</f>
        <v>#REF!</v>
      </c>
      <c r="FS187" s="184">
        <f>IF(FQ$267=Equivalencies!$AE$23,'Site 16'!$J185,HLOOKUP(CONCATENATE(FM$2,FS$1),$B$3:$UUU$272,ROW($Q187)-2,FALSE))</f>
        <v>0</v>
      </c>
      <c r="FT187" s="185" t="e">
        <f>IF($S$264=Equivalencies!$AE$23,#REF!,HLOOKUP(CONCATENATE($O$2,FT$1),$B$3:$UUU$272,ROW(FP187)-2,FALSE))</f>
        <v>#REF!</v>
      </c>
      <c r="FU187" s="72"/>
      <c r="FV187" s="73" t="str">
        <f>CONCATENATE(FV$3,FW187)</f>
        <v>17Administrative &amp; Overhead</v>
      </c>
      <c r="FW187" s="178" t="str">
        <f>$C$187</f>
        <v>Administrative &amp; Overhead</v>
      </c>
      <c r="FX187" s="179"/>
      <c r="FY187" s="180"/>
      <c r="FZ187" s="184">
        <f>IF(GB$267=Equivalencies!$AE$23,'Site 17'!$F185,HLOOKUP(CONCATENATE(FX$2,FZ$1),$B$3:$UUU$272,ROW($M187)-2,FALSE))</f>
        <v>0</v>
      </c>
      <c r="GA187" s="185" t="e">
        <f>IF($S$264=Equivalencies!$AE$23,#REF!,HLOOKUP(CONCATENATE($O$2,GA$1),$B$3:$UUU$272,ROW(FW187)-2,FALSE))</f>
        <v>#REF!</v>
      </c>
      <c r="GB187" s="184">
        <f>IF(GB$267=Equivalencies!$AE$23,'Site 17'!$H185,HLOOKUP(CONCATENATE(FX$2,GB$1),$B$3:$UUU$272,ROW($O187)-2,FALSE))</f>
        <v>0</v>
      </c>
      <c r="GC187" s="185" t="e">
        <f>IF($S$264=Equivalencies!$AE$23,#REF!,HLOOKUP(CONCATENATE($O$2,GC$1),$B$3:$UUU$272,ROW(FY187)-2,FALSE))</f>
        <v>#REF!</v>
      </c>
      <c r="GD187" s="184">
        <f>IF(GB$267=Equivalencies!$AE$23,'Site 17'!$J185,HLOOKUP(CONCATENATE(FX$2,GD$1),$B$3:$UUU$272,ROW($Q187)-2,FALSE))</f>
        <v>0</v>
      </c>
      <c r="GE187" s="185" t="e">
        <f>IF($S$264=Equivalencies!$AE$23,#REF!,HLOOKUP(CONCATENATE($O$2,GE$1),$B$3:$UUU$272,ROW(GA187)-2,FALSE))</f>
        <v>#REF!</v>
      </c>
      <c r="GF187" s="72"/>
      <c r="GG187" s="73" t="str">
        <f>CONCATENATE(GG$3,GH187)</f>
        <v>18Administrative &amp; Overhead</v>
      </c>
      <c r="GH187" s="178" t="str">
        <f>$C$187</f>
        <v>Administrative &amp; Overhead</v>
      </c>
      <c r="GI187" s="179"/>
      <c r="GJ187" s="180"/>
      <c r="GK187" s="184">
        <f>IF(GM$267=Equivalencies!$AE$23,'Site 18'!$F185,HLOOKUP(CONCATENATE(GI$2,GK$1),$B$3:$UUU$272,ROW($M187)-2,FALSE))</f>
        <v>0</v>
      </c>
      <c r="GL187" s="185" t="e">
        <f>IF($S$264=Equivalencies!$AE$23,#REF!,HLOOKUP(CONCATENATE($O$2,GL$1),$B$3:$UUU$272,ROW(GH187)-2,FALSE))</f>
        <v>#REF!</v>
      </c>
      <c r="GM187" s="184">
        <f>IF(GM$267=Equivalencies!$AE$23,'Site 18'!$H185,HLOOKUP(CONCATENATE(GI$2,GM$1),$B$3:$UUU$272,ROW($O187)-2,FALSE))</f>
        <v>0</v>
      </c>
      <c r="GN187" s="185" t="e">
        <f>IF($S$264=Equivalencies!$AE$23,#REF!,HLOOKUP(CONCATENATE($O$2,GN$1),$B$3:$UUU$272,ROW(GJ187)-2,FALSE))</f>
        <v>#REF!</v>
      </c>
      <c r="GO187" s="184">
        <f>IF(GM$267=Equivalencies!$AE$23,'Site 18'!$J185,HLOOKUP(CONCATENATE(GI$2,GO$1),$B$3:$UUU$272,ROW($Q187)-2,FALSE))</f>
        <v>0</v>
      </c>
      <c r="GP187" s="185" t="e">
        <f>IF($S$264=Equivalencies!$AE$23,#REF!,HLOOKUP(CONCATENATE($O$2,GP$1),$B$3:$UUU$272,ROW(GL187)-2,FALSE))</f>
        <v>#REF!</v>
      </c>
      <c r="GQ187" s="72"/>
      <c r="GR187" s="73" t="str">
        <f>CONCATENATE(GR$3,GS187)</f>
        <v>19Administrative &amp; Overhead</v>
      </c>
      <c r="GS187" s="178" t="str">
        <f>$C$187</f>
        <v>Administrative &amp; Overhead</v>
      </c>
      <c r="GT187" s="179"/>
      <c r="GU187" s="180"/>
      <c r="GV187" s="184">
        <f>IF(GX$267=Equivalencies!$AE$23,'Site 19'!$F185,HLOOKUP(CONCATENATE(GT$2,GV$1),$B$3:$UUU$272,ROW($M187)-2,FALSE))</f>
        <v>0</v>
      </c>
      <c r="GW187" s="185" t="e">
        <f>IF($S$264=Equivalencies!$AE$23,#REF!,HLOOKUP(CONCATENATE($O$2,GW$1),$B$3:$UUU$272,ROW(GS187)-2,FALSE))</f>
        <v>#REF!</v>
      </c>
      <c r="GX187" s="184">
        <f>IF(GX$267=Equivalencies!$AE$23,'Site 19'!$H185,HLOOKUP(CONCATENATE(GT$2,GX$1),$B$3:$UUU$272,ROW($O187)-2,FALSE))</f>
        <v>0</v>
      </c>
      <c r="GY187" s="185" t="e">
        <f>IF($S$264=Equivalencies!$AE$23,#REF!,HLOOKUP(CONCATENATE($O$2,GY$1),$B$3:$UUU$272,ROW(GU187)-2,FALSE))</f>
        <v>#REF!</v>
      </c>
      <c r="GZ187" s="184">
        <f>IF(GX$267=Equivalencies!$AE$23,'Site 19'!$J185,HLOOKUP(CONCATENATE(GT$2,GZ$1),$B$3:$UUU$272,ROW($Q187)-2,FALSE))</f>
        <v>0</v>
      </c>
      <c r="HA187" s="185" t="e">
        <f>IF($S$264=Equivalencies!$AE$23,#REF!,HLOOKUP(CONCATENATE($O$2,HA$1),$B$3:$UUU$272,ROW(GW187)-2,FALSE))</f>
        <v>#REF!</v>
      </c>
      <c r="HB187" s="72"/>
      <c r="HC187" s="73" t="str">
        <f>CONCATENATE(HC$3,HD187)</f>
        <v>20Administrative &amp; Overhead</v>
      </c>
      <c r="HD187" s="178" t="str">
        <f>$C$187</f>
        <v>Administrative &amp; Overhead</v>
      </c>
      <c r="HE187" s="179"/>
      <c r="HF187" s="180"/>
      <c r="HG187" s="184">
        <f>IF(HI$267=Equivalencies!$AE$23,'Site 20'!$F185,HLOOKUP(CONCATENATE(HE$2,HG$1),$B$3:$UUU$272,ROW($M187)-2,FALSE))</f>
        <v>0</v>
      </c>
      <c r="HH187" s="185" t="e">
        <f>IF($S$264=Equivalencies!$AE$23,#REF!,HLOOKUP(CONCATENATE($O$2,HH$1),$B$3:$UUU$272,ROW(HD187)-2,FALSE))</f>
        <v>#REF!</v>
      </c>
      <c r="HI187" s="184">
        <f>IF(HI$267=Equivalencies!$AE$23,'Site 20'!$H185,HLOOKUP(CONCATENATE(HE$2,HI$1),$B$3:$UUU$272,ROW($O187)-2,FALSE))</f>
        <v>0</v>
      </c>
      <c r="HJ187" s="185" t="e">
        <f>IF($S$264=Equivalencies!$AE$23,#REF!,HLOOKUP(CONCATENATE($O$2,HJ$1),$B$3:$UUU$272,ROW(HF187)-2,FALSE))</f>
        <v>#REF!</v>
      </c>
      <c r="HK187" s="184">
        <f>IF(HI$267=Equivalencies!$AE$23,'Site 20'!$J185,HLOOKUP(CONCATENATE(HE$2,HK$1),$B$3:$UUU$272,ROW($Q187)-2,FALSE))</f>
        <v>0</v>
      </c>
      <c r="HL187" s="185" t="e">
        <f>IF($S$264=Equivalencies!$AE$23,#REF!,HLOOKUP(CONCATENATE($O$2,HL$1),$B$3:$UUU$272,ROW(HH187)-2,FALSE))</f>
        <v>#REF!</v>
      </c>
      <c r="HM187" s="72"/>
      <c r="HN187" s="73" t="str">
        <f>CONCATENATE(HN$3,HO187)</f>
        <v>21Administrative &amp; Overhead</v>
      </c>
      <c r="HO187" s="178" t="str">
        <f>$C$187</f>
        <v>Administrative &amp; Overhead</v>
      </c>
      <c r="HP187" s="179"/>
      <c r="HQ187" s="180"/>
      <c r="HR187" s="184">
        <f>IF(HT$267=Equivalencies!$AE$23,'Site 21'!$F185,HLOOKUP(CONCATENATE(HP$2,HR$1),$B$3:$UUU$272,ROW($M187)-2,FALSE))</f>
        <v>0</v>
      </c>
      <c r="HS187" s="185" t="e">
        <f>IF($S$264=Equivalencies!$AE$23,#REF!,HLOOKUP(CONCATENATE($O$2,HS$1),$B$3:$UUU$272,ROW(HO187)-2,FALSE))</f>
        <v>#REF!</v>
      </c>
      <c r="HT187" s="184">
        <f>IF(HT$267=Equivalencies!$AE$23,'Site 21'!$H185,HLOOKUP(CONCATENATE(HP$2,HT$1),$B$3:$UUU$272,ROW($O187)-2,FALSE))</f>
        <v>0</v>
      </c>
      <c r="HU187" s="185" t="e">
        <f>IF($S$264=Equivalencies!$AE$23,#REF!,HLOOKUP(CONCATENATE($O$2,HU$1),$B$3:$UUU$272,ROW(HQ187)-2,FALSE))</f>
        <v>#REF!</v>
      </c>
      <c r="HV187" s="184">
        <f>IF(HT$267=Equivalencies!$AE$23,'Site 21'!$J185,HLOOKUP(CONCATENATE(HP$2,HV$1),$B$3:$UUU$272,ROW($Q187)-2,FALSE))</f>
        <v>0</v>
      </c>
      <c r="HW187" s="185" t="e">
        <f>IF($S$264=Equivalencies!$AE$23,#REF!,HLOOKUP(CONCATENATE($O$2,HW$1),$B$3:$UUU$272,ROW(HS187)-2,FALSE))</f>
        <v>#REF!</v>
      </c>
      <c r="HX187" s="72"/>
      <c r="HY187" s="73" t="str">
        <f>CONCATENATE(HY$3,HZ187)</f>
        <v>22Administrative &amp; Overhead</v>
      </c>
      <c r="HZ187" s="178" t="str">
        <f>$C$187</f>
        <v>Administrative &amp; Overhead</v>
      </c>
      <c r="IA187" s="179"/>
      <c r="IB187" s="180"/>
      <c r="IC187" s="184">
        <f>IF(IE$267=Equivalencies!$AE$23,'Site 22'!$F185,HLOOKUP(CONCATENATE(IA$2,IC$1),$B$3:$UUU$272,ROW($M187)-2,FALSE))</f>
        <v>0</v>
      </c>
      <c r="ID187" s="185" t="e">
        <f>IF($S$264=Equivalencies!$AE$23,#REF!,HLOOKUP(CONCATENATE($O$2,ID$1),$B$3:$UUU$272,ROW(HZ187)-2,FALSE))</f>
        <v>#REF!</v>
      </c>
      <c r="IE187" s="184">
        <f>IF(IE$267=Equivalencies!$AE$23,'Site 22'!$H185,HLOOKUP(CONCATENATE(IA$2,IE$1),$B$3:$UUU$272,ROW($O187)-2,FALSE))</f>
        <v>0</v>
      </c>
      <c r="IF187" s="185" t="e">
        <f>IF($S$264=Equivalencies!$AE$23,#REF!,HLOOKUP(CONCATENATE($O$2,IF$1),$B$3:$UUU$272,ROW(IB187)-2,FALSE))</f>
        <v>#REF!</v>
      </c>
      <c r="IG187" s="184">
        <f>IF(IE$267=Equivalencies!$AE$23,'Site 22'!$J185,HLOOKUP(CONCATENATE(IA$2,IG$1),$B$3:$UUU$272,ROW($Q187)-2,FALSE))</f>
        <v>0</v>
      </c>
      <c r="IH187" s="185" t="e">
        <f>IF($S$264=Equivalencies!$AE$23,#REF!,HLOOKUP(CONCATENATE($O$2,IH$1),$B$3:$UUU$272,ROW(ID187)-2,FALSE))</f>
        <v>#REF!</v>
      </c>
      <c r="II187" s="72"/>
      <c r="IJ187" s="73" t="str">
        <f>CONCATENATE(IJ$3,IK187)</f>
        <v>23Administrative &amp; Overhead</v>
      </c>
      <c r="IK187" s="178" t="str">
        <f>$C$187</f>
        <v>Administrative &amp; Overhead</v>
      </c>
      <c r="IL187" s="179"/>
      <c r="IM187" s="180"/>
      <c r="IN187" s="184">
        <f>IF(IP$267=Equivalencies!$AE$23,'Site 23'!$F185,HLOOKUP(CONCATENATE(IL$2,IN$1),$B$3:$UUU$272,ROW($M187)-2,FALSE))</f>
        <v>0</v>
      </c>
      <c r="IO187" s="185" t="e">
        <f>IF($S$264=Equivalencies!$AE$23,#REF!,HLOOKUP(CONCATENATE($O$2,IO$1),$B$3:$UUU$272,ROW(IK187)-2,FALSE))</f>
        <v>#REF!</v>
      </c>
      <c r="IP187" s="184">
        <f>IF(IP$267=Equivalencies!$AE$23,'Site 23'!$H185,HLOOKUP(CONCATENATE(IL$2,IP$1),$B$3:$UUU$272,ROW($O187)-2,FALSE))</f>
        <v>0</v>
      </c>
      <c r="IQ187" s="185" t="e">
        <f>IF($S$264=Equivalencies!$AE$23,#REF!,HLOOKUP(CONCATENATE($O$2,IQ$1),$B$3:$UUU$272,ROW(IM187)-2,FALSE))</f>
        <v>#REF!</v>
      </c>
      <c r="IR187" s="184">
        <f>IF(IP$267=Equivalencies!$AE$23,'Site 23'!$J185,HLOOKUP(CONCATENATE(IL$2,IR$1),$B$3:$UUU$272,ROW($Q187)-2,FALSE))</f>
        <v>0</v>
      </c>
      <c r="IS187" s="185" t="e">
        <f>IF($S$264=Equivalencies!$AE$23,#REF!,HLOOKUP(CONCATENATE($O$2,IS$1),$B$3:$UUU$272,ROW(IO187)-2,FALSE))</f>
        <v>#REF!</v>
      </c>
      <c r="IT187" s="72"/>
      <c r="IU187" s="73" t="str">
        <f>CONCATENATE(IU$3,IV187)</f>
        <v>24Administrative &amp; Overhead</v>
      </c>
      <c r="IV187" s="178" t="str">
        <f>$C$187</f>
        <v>Administrative &amp; Overhead</v>
      </c>
      <c r="IW187" s="179"/>
      <c r="IX187" s="180"/>
      <c r="IY187" s="184">
        <f>IF(JA$267=Equivalencies!$AE$23,'Site 24'!$F185,HLOOKUP(CONCATENATE(IW$2,IY$1),$B$3:$UUU$272,ROW($M187)-2,FALSE))</f>
        <v>0</v>
      </c>
      <c r="IZ187" s="185" t="e">
        <f>IF($S$264=Equivalencies!$AE$23,#REF!,HLOOKUP(CONCATENATE($O$2,IZ$1),$B$3:$UUU$272,ROW(IV187)-2,FALSE))</f>
        <v>#REF!</v>
      </c>
      <c r="JA187" s="184">
        <f>IF(JA$267=Equivalencies!$AE$23,'Site 24'!$H185,HLOOKUP(CONCATENATE(IW$2,JA$1),$B$3:$UUU$272,ROW($O187)-2,FALSE))</f>
        <v>0</v>
      </c>
      <c r="JB187" s="185" t="e">
        <f>IF($S$264=Equivalencies!$AE$23,#REF!,HLOOKUP(CONCATENATE($O$2,JB$1),$B$3:$UUU$272,ROW(IX187)-2,FALSE))</f>
        <v>#REF!</v>
      </c>
      <c r="JC187" s="184">
        <f>IF(JA$267=Equivalencies!$AE$23,'Site 24'!$J185,HLOOKUP(CONCATENATE(IW$2,JC$1),$B$3:$UUU$272,ROW($Q187)-2,FALSE))</f>
        <v>0</v>
      </c>
      <c r="JD187" s="185" t="e">
        <f>IF($S$264=Equivalencies!$AE$23,#REF!,HLOOKUP(CONCATENATE($O$2,JD$1),$B$3:$UUU$272,ROW(IZ187)-2,FALSE))</f>
        <v>#REF!</v>
      </c>
      <c r="JE187" s="72"/>
      <c r="JF187" s="73" t="str">
        <f>CONCATENATE(JF$3,JG187)</f>
        <v>25Administrative &amp; Overhead</v>
      </c>
      <c r="JG187" s="178" t="str">
        <f>$C$187</f>
        <v>Administrative &amp; Overhead</v>
      </c>
      <c r="JH187" s="179"/>
      <c r="JI187" s="180"/>
      <c r="JJ187" s="184">
        <f>IF(JL$267=Equivalencies!$AE$23,'Site 25'!$F185,HLOOKUP(CONCATENATE(JH$2,JJ$1),$B$3:$UUU$272,ROW($M187)-2,FALSE))</f>
        <v>0</v>
      </c>
      <c r="JK187" s="185" t="e">
        <f>IF($S$264=Equivalencies!$AE$23,#REF!,HLOOKUP(CONCATENATE($O$2,JK$1),$B$3:$UUU$272,ROW(JG187)-2,FALSE))</f>
        <v>#REF!</v>
      </c>
      <c r="JL187" s="184">
        <f>IF(JL$267=Equivalencies!$AE$23,'Site 25'!$H185,HLOOKUP(CONCATENATE(JH$2,JL$1),$B$3:$UUU$272,ROW($O187)-2,FALSE))</f>
        <v>0</v>
      </c>
      <c r="JM187" s="185" t="e">
        <f>IF($S$264=Equivalencies!$AE$23,#REF!,HLOOKUP(CONCATENATE($O$2,JM$1),$B$3:$UUU$272,ROW(JI187)-2,FALSE))</f>
        <v>#REF!</v>
      </c>
      <c r="JN187" s="184">
        <f>IF(JL$267=Equivalencies!$AE$23,'Site 25'!$J185,HLOOKUP(CONCATENATE(JH$2,JN$1),$B$3:$UUU$272,ROW($Q187)-2,FALSE))</f>
        <v>0</v>
      </c>
      <c r="JO187" s="185" t="e">
        <f>IF($S$264=Equivalencies!$AE$23,#REF!,HLOOKUP(CONCATENATE($O$2,JO$1),$B$3:$UUU$272,ROW(JK187)-2,FALSE))</f>
        <v>#REF!</v>
      </c>
      <c r="JP187" s="72"/>
      <c r="JQ187" s="73" t="str">
        <f>CONCATENATE(JQ$3,JR187)</f>
        <v>26Administrative &amp; Overhead</v>
      </c>
      <c r="JR187" s="178" t="str">
        <f>$C$187</f>
        <v>Administrative &amp; Overhead</v>
      </c>
      <c r="JS187" s="179"/>
      <c r="JT187" s="180"/>
      <c r="JU187" s="184">
        <f>IF(JW$267=Equivalencies!$AE$23,'Site 26'!$F185,HLOOKUP(CONCATENATE(JS$2,JU$1),$B$3:$UUU$272,ROW($M187)-2,FALSE))</f>
        <v>0</v>
      </c>
      <c r="JV187" s="185" t="e">
        <f>IF($S$264=Equivalencies!$AE$23,#REF!,HLOOKUP(CONCATENATE($O$2,JV$1),$B$3:$UUU$272,ROW(JR187)-2,FALSE))</f>
        <v>#REF!</v>
      </c>
      <c r="JW187" s="184">
        <f>IF(JW$267=Equivalencies!$AE$23,'Site 26'!$H185,HLOOKUP(CONCATENATE(JS$2,JW$1),$B$3:$UUU$272,ROW($O187)-2,FALSE))</f>
        <v>0</v>
      </c>
      <c r="JX187" s="185" t="e">
        <f>IF($S$264=Equivalencies!$AE$23,#REF!,HLOOKUP(CONCATENATE($O$2,JX$1),$B$3:$UUU$272,ROW(JT187)-2,FALSE))</f>
        <v>#REF!</v>
      </c>
      <c r="JY187" s="184">
        <f>IF(JW$267=Equivalencies!$AE$23,'Site 26'!$J185,HLOOKUP(CONCATENATE(JS$2,JY$1),$B$3:$UUU$272,ROW($Q187)-2,FALSE))</f>
        <v>0</v>
      </c>
      <c r="JZ187" s="185" t="e">
        <f>IF($S$264=Equivalencies!$AE$23,#REF!,HLOOKUP(CONCATENATE($O$2,JZ$1),$B$3:$UUU$272,ROW(JV187)-2,FALSE))</f>
        <v>#REF!</v>
      </c>
      <c r="KA187" s="72"/>
      <c r="KB187" s="73" t="str">
        <f>CONCATENATE(KB$3,KC187)</f>
        <v>27Administrative &amp; Overhead</v>
      </c>
      <c r="KC187" s="178" t="str">
        <f>$C$187</f>
        <v>Administrative &amp; Overhead</v>
      </c>
      <c r="KD187" s="179"/>
      <c r="KE187" s="180"/>
      <c r="KF187" s="184">
        <f>IF(KH$267=Equivalencies!$AE$23,'Site 27'!$F185,HLOOKUP(CONCATENATE(KD$2,KF$1),$B$3:$UUU$272,ROW($M187)-2,FALSE))</f>
        <v>0</v>
      </c>
      <c r="KG187" s="185" t="e">
        <f>IF($S$264=Equivalencies!$AE$23,#REF!,HLOOKUP(CONCATENATE($O$2,KG$1),$B$3:$UUU$272,ROW(KC187)-2,FALSE))</f>
        <v>#REF!</v>
      </c>
      <c r="KH187" s="184">
        <f>IF(KH$267=Equivalencies!$AE$23,'Site 27'!$H185,HLOOKUP(CONCATENATE(KD$2,KH$1),$B$3:$UUU$272,ROW($O187)-2,FALSE))</f>
        <v>0</v>
      </c>
      <c r="KI187" s="185" t="e">
        <f>IF($S$264=Equivalencies!$AE$23,#REF!,HLOOKUP(CONCATENATE($O$2,KI$1),$B$3:$UUU$272,ROW(KE187)-2,FALSE))</f>
        <v>#REF!</v>
      </c>
      <c r="KJ187" s="184">
        <f>IF(KH$267=Equivalencies!$AE$23,'Site 27'!$J185,HLOOKUP(CONCATENATE(KD$2,KJ$1),$B$3:$UUU$272,ROW($Q187)-2,FALSE))</f>
        <v>0</v>
      </c>
      <c r="KK187" s="185" t="e">
        <f>IF($S$264=Equivalencies!$AE$23,#REF!,HLOOKUP(CONCATENATE($O$2,KK$1),$B$3:$UUU$272,ROW(KG187)-2,FALSE))</f>
        <v>#REF!</v>
      </c>
      <c r="KL187" s="72"/>
      <c r="KM187" s="73" t="str">
        <f>CONCATENATE(KM$3,KN187)</f>
        <v>28Administrative &amp; Overhead</v>
      </c>
      <c r="KN187" s="178" t="str">
        <f>$C$187</f>
        <v>Administrative &amp; Overhead</v>
      </c>
      <c r="KO187" s="179"/>
      <c r="KP187" s="180"/>
      <c r="KQ187" s="184">
        <f>IF(KS$267=Equivalencies!$AE$23,'Site 28'!$F185,HLOOKUP(CONCATENATE(KO$2,KQ$1),$B$3:$UUU$272,ROW($M187)-2,FALSE))</f>
        <v>0</v>
      </c>
      <c r="KR187" s="185" t="e">
        <f>IF($S$264=Equivalencies!$AE$23,#REF!,HLOOKUP(CONCATENATE($O$2,KR$1),$B$3:$UUU$272,ROW(KN187)-2,FALSE))</f>
        <v>#REF!</v>
      </c>
      <c r="KS187" s="184">
        <f>IF(KS$267=Equivalencies!$AE$23,'Site 28'!$H185,HLOOKUP(CONCATENATE(KO$2,KS$1),$B$3:$UUU$272,ROW($O187)-2,FALSE))</f>
        <v>0</v>
      </c>
      <c r="KT187" s="185" t="e">
        <f>IF($S$264=Equivalencies!$AE$23,#REF!,HLOOKUP(CONCATENATE($O$2,KT$1),$B$3:$UUU$272,ROW(KP187)-2,FALSE))</f>
        <v>#REF!</v>
      </c>
      <c r="KU187" s="184">
        <f>IF(KS$267=Equivalencies!$AE$23,'Site 28'!$J185,HLOOKUP(CONCATENATE(KO$2,KU$1),$B$3:$UUU$272,ROW($Q187)-2,FALSE))</f>
        <v>0</v>
      </c>
      <c r="KV187" s="185" t="e">
        <f>IF($S$264=Equivalencies!$AE$23,#REF!,HLOOKUP(CONCATENATE($O$2,KV$1),$B$3:$UUU$272,ROW(KR187)-2,FALSE))</f>
        <v>#REF!</v>
      </c>
      <c r="KW187" s="72"/>
      <c r="KX187" s="73" t="str">
        <f>CONCATENATE(KX$3,KY187)</f>
        <v>29Administrative &amp; Overhead</v>
      </c>
      <c r="KY187" s="178" t="str">
        <f>$C$187</f>
        <v>Administrative &amp; Overhead</v>
      </c>
      <c r="KZ187" s="179"/>
      <c r="LA187" s="180"/>
      <c r="LB187" s="184">
        <f>IF(LD$267=Equivalencies!$AE$23,'Site 29'!$F185,HLOOKUP(CONCATENATE(KZ$2,LB$1),$B$3:$UUU$272,ROW($M187)-2,FALSE))</f>
        <v>0</v>
      </c>
      <c r="LC187" s="185" t="e">
        <f>IF($S$264=Equivalencies!$AE$23,#REF!,HLOOKUP(CONCATENATE($O$2,LC$1),$B$3:$UUU$272,ROW(KY187)-2,FALSE))</f>
        <v>#REF!</v>
      </c>
      <c r="LD187" s="184">
        <f>IF(LD$267=Equivalencies!$AE$23,'Site 29'!$H185,HLOOKUP(CONCATENATE(KZ$2,LD$1),$B$3:$UUU$272,ROW($O187)-2,FALSE))</f>
        <v>0</v>
      </c>
      <c r="LE187" s="185" t="e">
        <f>IF($S$264=Equivalencies!$AE$23,#REF!,HLOOKUP(CONCATENATE($O$2,LE$1),$B$3:$UUU$272,ROW(LA187)-2,FALSE))</f>
        <v>#REF!</v>
      </c>
      <c r="LF187" s="184">
        <f>IF(LD$267=Equivalencies!$AE$23,'Site 29'!$J185,HLOOKUP(CONCATENATE(KZ$2,LF$1),$B$3:$UUU$272,ROW($Q187)-2,FALSE))</f>
        <v>0</v>
      </c>
      <c r="LG187" s="185" t="e">
        <f>IF($S$264=Equivalencies!$AE$23,#REF!,HLOOKUP(CONCATENATE($O$2,LG$1),$B$3:$UUU$272,ROW(LC187)-2,FALSE))</f>
        <v>#REF!</v>
      </c>
      <c r="LH187" s="72"/>
      <c r="LI187" s="73" t="str">
        <f>CONCATENATE(LI$3,LJ187)</f>
        <v>30Administrative &amp; Overhead</v>
      </c>
      <c r="LJ187" s="178" t="str">
        <f>$C$187</f>
        <v>Administrative &amp; Overhead</v>
      </c>
      <c r="LK187" s="179"/>
      <c r="LL187" s="180"/>
      <c r="LM187" s="184">
        <f>IF(LO$267=Equivalencies!$AE$23,'Site 30'!$F185,HLOOKUP(CONCATENATE(LK$2,LM$1),$B$3:$UUU$272,ROW($M187)-2,FALSE))</f>
        <v>0</v>
      </c>
      <c r="LN187" s="185" t="e">
        <f>IF($S$264=Equivalencies!$AE$23,#REF!,HLOOKUP(CONCATENATE($O$2,LN$1),$B$3:$UUU$272,ROW(LJ187)-2,FALSE))</f>
        <v>#REF!</v>
      </c>
      <c r="LO187" s="184">
        <f>IF(LO$267=Equivalencies!$AE$23,'Site 30'!$H185,HLOOKUP(CONCATENATE(LK$2,LO$1),$B$3:$UUU$272,ROW($O187)-2,FALSE))</f>
        <v>0</v>
      </c>
      <c r="LP187" s="185" t="e">
        <f>IF($S$264=Equivalencies!$AE$23,#REF!,HLOOKUP(CONCATENATE($O$2,LP$1),$B$3:$UUU$272,ROW(LL187)-2,FALSE))</f>
        <v>#REF!</v>
      </c>
      <c r="LQ187" s="184">
        <f>IF(LO$267=Equivalencies!$AE$23,'Site 30'!$J185,HLOOKUP(CONCATENATE(LK$2,LQ$1),$B$3:$UUU$272,ROW($Q187)-2,FALSE))</f>
        <v>0</v>
      </c>
      <c r="LR187" s="185" t="e">
        <f>IF($S$264=Equivalencies!$AE$23,#REF!,HLOOKUP(CONCATENATE($O$2,LR$1),$B$3:$UUU$272,ROW(LN187)-2,FALSE))</f>
        <v>#REF!</v>
      </c>
      <c r="LS187" s="72"/>
      <c r="LT187" s="73" t="str">
        <f>CONCATENATE(LT$3,LU187)</f>
        <v>31Administrative &amp; Overhead</v>
      </c>
      <c r="LU187" s="178" t="str">
        <f>$C$187</f>
        <v>Administrative &amp; Overhead</v>
      </c>
      <c r="LV187" s="179"/>
      <c r="LW187" s="180"/>
      <c r="LX187" s="184">
        <f>IF(LZ$267=Equivalencies!$AE$23,'Site 31'!$F185,HLOOKUP(CONCATENATE(LV$2,LX$1),$B$3:$UUU$272,ROW($M187)-2,FALSE))</f>
        <v>0</v>
      </c>
      <c r="LY187" s="185" t="e">
        <f>IF($S$264=Equivalencies!$AE$23,#REF!,HLOOKUP(CONCATENATE($O$2,LY$1),$B$3:$UUU$272,ROW(LU187)-2,FALSE))</f>
        <v>#REF!</v>
      </c>
      <c r="LZ187" s="184">
        <f>IF(LZ$267=Equivalencies!$AE$23,'Site 31'!$H185,HLOOKUP(CONCATENATE(LV$2,LZ$1),$B$3:$UUU$272,ROW($O187)-2,FALSE))</f>
        <v>0</v>
      </c>
      <c r="MA187" s="185" t="e">
        <f>IF($S$264=Equivalencies!$AE$23,#REF!,HLOOKUP(CONCATENATE($O$2,MA$1),$B$3:$UUU$272,ROW(LW187)-2,FALSE))</f>
        <v>#REF!</v>
      </c>
      <c r="MB187" s="184">
        <f>IF(LZ$267=Equivalencies!$AE$23,'Site 31'!$J185,HLOOKUP(CONCATENATE(LV$2,MB$1),$B$3:$UUU$272,ROW($Q187)-2,FALSE))</f>
        <v>0</v>
      </c>
      <c r="MC187" s="185" t="e">
        <f>IF($S$264=Equivalencies!$AE$23,#REF!,HLOOKUP(CONCATENATE($O$2,MC$1),$B$3:$UUU$272,ROW(LY187)-2,FALSE))</f>
        <v>#REF!</v>
      </c>
      <c r="MD187" s="72"/>
      <c r="ME187" s="73" t="str">
        <f>CONCATENATE(ME$3,MF187)</f>
        <v>32Administrative &amp; Overhead</v>
      </c>
      <c r="MF187" s="178" t="str">
        <f>$C$187</f>
        <v>Administrative &amp; Overhead</v>
      </c>
      <c r="MG187" s="179"/>
      <c r="MH187" s="180"/>
      <c r="MI187" s="184">
        <f>IF(MK$267=Equivalencies!$AE$23,'Site 32'!$F185,HLOOKUP(CONCATENATE(MG$2,MI$1),$B$3:$UUU$272,ROW($M187)-2,FALSE))</f>
        <v>0</v>
      </c>
      <c r="MJ187" s="185" t="e">
        <f>IF($S$264=Equivalencies!$AE$23,#REF!,HLOOKUP(CONCATENATE($O$2,MJ$1),$B$3:$UUU$272,ROW(MF187)-2,FALSE))</f>
        <v>#REF!</v>
      </c>
      <c r="MK187" s="184">
        <f>IF(MK$267=Equivalencies!$AE$23,'Site 32'!$H185,HLOOKUP(CONCATENATE(MG$2,MK$1),$B$3:$UUU$272,ROW($O187)-2,FALSE))</f>
        <v>0</v>
      </c>
      <c r="ML187" s="185" t="e">
        <f>IF($S$264=Equivalencies!$AE$23,#REF!,HLOOKUP(CONCATENATE($O$2,ML$1),$B$3:$UUU$272,ROW(MH187)-2,FALSE))</f>
        <v>#REF!</v>
      </c>
      <c r="MM187" s="184">
        <f>IF(MK$267=Equivalencies!$AE$23,'Site 32'!$J185,HLOOKUP(CONCATENATE(MG$2,MM$1),$B$3:$UUU$272,ROW($Q187)-2,FALSE))</f>
        <v>0</v>
      </c>
      <c r="MN187" s="185" t="e">
        <f>IF($S$264=Equivalencies!$AE$23,#REF!,HLOOKUP(CONCATENATE($O$2,MN$1),$B$3:$UUU$272,ROW(MJ187)-2,FALSE))</f>
        <v>#REF!</v>
      </c>
      <c r="MO187" s="72"/>
      <c r="MP187" s="73" t="str">
        <f>CONCATENATE(MP$3,MQ187)</f>
        <v>33Administrative &amp; Overhead</v>
      </c>
      <c r="MQ187" s="178" t="str">
        <f>$C$187</f>
        <v>Administrative &amp; Overhead</v>
      </c>
      <c r="MR187" s="179"/>
      <c r="MS187" s="180"/>
      <c r="MT187" s="184">
        <f>IF(MV$267=Equivalencies!$AE$23,'Site 33'!$F185,HLOOKUP(CONCATENATE(MR$2,MT$1),$B$3:$UUU$272,ROW($M187)-2,FALSE))</f>
        <v>0</v>
      </c>
      <c r="MU187" s="185" t="e">
        <f>IF($S$264=Equivalencies!$AE$23,#REF!,HLOOKUP(CONCATENATE($O$2,MU$1),$B$3:$UUU$272,ROW(MQ187)-2,FALSE))</f>
        <v>#REF!</v>
      </c>
      <c r="MV187" s="184">
        <f>IF(MV$267=Equivalencies!$AE$23,'Site 33'!$H185,HLOOKUP(CONCATENATE(MR$2,MV$1),$B$3:$UUU$272,ROW($O187)-2,FALSE))</f>
        <v>0</v>
      </c>
      <c r="MW187" s="185" t="e">
        <f>IF($S$264=Equivalencies!$AE$23,#REF!,HLOOKUP(CONCATENATE($O$2,MW$1),$B$3:$UUU$272,ROW(MS187)-2,FALSE))</f>
        <v>#REF!</v>
      </c>
      <c r="MX187" s="184">
        <f>IF(MV$267=Equivalencies!$AE$23,'Site 33'!$J185,HLOOKUP(CONCATENATE(MR$2,MX$1),$B$3:$UUU$272,ROW($Q187)-2,FALSE))</f>
        <v>0</v>
      </c>
      <c r="MY187" s="185" t="e">
        <f>IF($S$264=Equivalencies!$AE$23,#REF!,HLOOKUP(CONCATENATE($O$2,MY$1),$B$3:$UUU$272,ROW(MU187)-2,FALSE))</f>
        <v>#REF!</v>
      </c>
      <c r="MZ187" s="72"/>
      <c r="NA187" s="73" t="str">
        <f>CONCATENATE(NA$3,NB187)</f>
        <v>34Administrative &amp; Overhead</v>
      </c>
      <c r="NB187" s="178" t="str">
        <f>$C$187</f>
        <v>Administrative &amp; Overhead</v>
      </c>
      <c r="NC187" s="179"/>
      <c r="ND187" s="180"/>
      <c r="NE187" s="184">
        <f>IF(NG$267=Equivalencies!$AE$23,'Site 34'!$F185,HLOOKUP(CONCATENATE(NC$2,NE$1),$B$3:$UUU$272,ROW($M187)-2,FALSE))</f>
        <v>0</v>
      </c>
      <c r="NF187" s="185" t="e">
        <f>IF($S$264=Equivalencies!$AE$23,#REF!,HLOOKUP(CONCATENATE($O$2,NF$1),$B$3:$UUU$272,ROW(NB187)-2,FALSE))</f>
        <v>#REF!</v>
      </c>
      <c r="NG187" s="184">
        <f>IF(NG$267=Equivalencies!$AE$23,'Site 34'!$H185,HLOOKUP(CONCATENATE(NC$2,NG$1),$B$3:$UUU$272,ROW($O187)-2,FALSE))</f>
        <v>0</v>
      </c>
      <c r="NH187" s="185" t="e">
        <f>IF($S$264=Equivalencies!$AE$23,#REF!,HLOOKUP(CONCATENATE($O$2,NH$1),$B$3:$UUU$272,ROW(ND187)-2,FALSE))</f>
        <v>#REF!</v>
      </c>
      <c r="NI187" s="184">
        <f>IF(NG$267=Equivalencies!$AE$23,'Site 34'!$J185,HLOOKUP(CONCATENATE(NC$2,NI$1),$B$3:$UUU$272,ROW($Q187)-2,FALSE))</f>
        <v>0</v>
      </c>
      <c r="NJ187" s="185" t="e">
        <f>IF($S$264=Equivalencies!$AE$23,#REF!,HLOOKUP(CONCATENATE($O$2,NJ$1),$B$3:$UUU$272,ROW(NF187)-2,FALSE))</f>
        <v>#REF!</v>
      </c>
      <c r="NK187" s="72"/>
      <c r="NL187" s="73" t="str">
        <f>CONCATENATE(NL$3,NM187)</f>
        <v>35Administrative &amp; Overhead</v>
      </c>
      <c r="NM187" s="178" t="str">
        <f>$C$187</f>
        <v>Administrative &amp; Overhead</v>
      </c>
      <c r="NN187" s="179"/>
      <c r="NO187" s="180"/>
      <c r="NP187" s="184">
        <f>IF(NR$267=Equivalencies!$AE$23,'Site 35'!$F185,HLOOKUP(CONCATENATE(NN$2,NP$1),$B$3:$UUU$272,ROW($M187)-2,FALSE))</f>
        <v>0</v>
      </c>
      <c r="NQ187" s="185" t="e">
        <f>IF($S$264=Equivalencies!$AE$23,#REF!,HLOOKUP(CONCATENATE($O$2,NQ$1),$B$3:$UUU$272,ROW(NM187)-2,FALSE))</f>
        <v>#REF!</v>
      </c>
      <c r="NR187" s="184">
        <f>IF(NR$267=Equivalencies!$AE$23,'Site 35'!$H185,HLOOKUP(CONCATENATE(NN$2,NR$1),$B$3:$UUU$272,ROW($O187)-2,FALSE))</f>
        <v>0</v>
      </c>
      <c r="NS187" s="185" t="e">
        <f>IF($S$264=Equivalencies!$AE$23,#REF!,HLOOKUP(CONCATENATE($O$2,NS$1),$B$3:$UUU$272,ROW(NO187)-2,FALSE))</f>
        <v>#REF!</v>
      </c>
      <c r="NT187" s="184">
        <f>IF(NR$267=Equivalencies!$AE$23,'Site 35'!$J185,HLOOKUP(CONCATENATE(NN$2,NT$1),$B$3:$UUU$272,ROW($Q187)-2,FALSE))</f>
        <v>0</v>
      </c>
      <c r="NU187" s="185" t="e">
        <f>IF($S$264=Equivalencies!$AE$23,#REF!,HLOOKUP(CONCATENATE($O$2,NU$1),$B$3:$UUU$272,ROW(NQ187)-2,FALSE))</f>
        <v>#REF!</v>
      </c>
      <c r="NV187" s="72"/>
      <c r="NW187" s="73" t="str">
        <f>CONCATENATE(NW$3,NX187)</f>
        <v>36Administrative &amp; Overhead</v>
      </c>
      <c r="NX187" s="178" t="str">
        <f>$C$187</f>
        <v>Administrative &amp; Overhead</v>
      </c>
      <c r="NY187" s="179"/>
      <c r="NZ187" s="180"/>
      <c r="OA187" s="184">
        <f>IF(OC$267=Equivalencies!$AE$23,'Site 36'!$F185,HLOOKUP(CONCATENATE(NY$2,OA$1),$B$3:$UUU$272,ROW($M187)-2,FALSE))</f>
        <v>0</v>
      </c>
      <c r="OB187" s="185" t="e">
        <f>IF($S$264=Equivalencies!$AE$23,#REF!,HLOOKUP(CONCATENATE($O$2,OB$1),$B$3:$UUU$272,ROW(NX187)-2,FALSE))</f>
        <v>#REF!</v>
      </c>
      <c r="OC187" s="184">
        <f>IF(OC$267=Equivalencies!$AE$23,'Site 36'!$H185,HLOOKUP(CONCATENATE(NY$2,OC$1),$B$3:$UUU$272,ROW($O187)-2,FALSE))</f>
        <v>0</v>
      </c>
      <c r="OD187" s="185" t="e">
        <f>IF($S$264=Equivalencies!$AE$23,#REF!,HLOOKUP(CONCATENATE($O$2,OD$1),$B$3:$UUU$272,ROW(NZ187)-2,FALSE))</f>
        <v>#REF!</v>
      </c>
      <c r="OE187" s="184">
        <f>IF(OC$267=Equivalencies!$AE$23,'Site 36'!$J185,HLOOKUP(CONCATENATE(NY$2,OE$1),$B$3:$UUU$272,ROW($Q187)-2,FALSE))</f>
        <v>0</v>
      </c>
      <c r="OF187" s="185" t="e">
        <f>IF($S$264=Equivalencies!$AE$23,#REF!,HLOOKUP(CONCATENATE($O$2,OF$1),$B$3:$UUU$272,ROW(OB187)-2,FALSE))</f>
        <v>#REF!</v>
      </c>
      <c r="OG187" s="72"/>
      <c r="OH187" s="73" t="str">
        <f>CONCATENATE(OH$3,OI187)</f>
        <v>37Administrative &amp; Overhead</v>
      </c>
      <c r="OI187" s="178" t="str">
        <f>$C$187</f>
        <v>Administrative &amp; Overhead</v>
      </c>
      <c r="OJ187" s="179"/>
      <c r="OK187" s="180"/>
      <c r="OL187" s="184">
        <f>IF(ON$267=Equivalencies!$AE$23,'Site 37'!$F185,HLOOKUP(CONCATENATE(OJ$2,OL$1),$B$3:$UUU$272,ROW($M187)-2,FALSE))</f>
        <v>0</v>
      </c>
      <c r="OM187" s="185" t="e">
        <f>IF($S$264=Equivalencies!$AE$23,#REF!,HLOOKUP(CONCATENATE($O$2,OM$1),$B$3:$UUU$272,ROW(OI187)-2,FALSE))</f>
        <v>#REF!</v>
      </c>
      <c r="ON187" s="184">
        <f>IF(ON$267=Equivalencies!$AE$23,'Site 37'!$H185,HLOOKUP(CONCATENATE(OJ$2,ON$1),$B$3:$UUU$272,ROW($O187)-2,FALSE))</f>
        <v>0</v>
      </c>
      <c r="OO187" s="185" t="e">
        <f>IF($S$264=Equivalencies!$AE$23,#REF!,HLOOKUP(CONCATENATE($O$2,OO$1),$B$3:$UUU$272,ROW(OK187)-2,FALSE))</f>
        <v>#REF!</v>
      </c>
      <c r="OP187" s="184">
        <f>IF(ON$267=Equivalencies!$AE$23,'Site 37'!$J185,HLOOKUP(CONCATENATE(OJ$2,OP$1),$B$3:$UUU$272,ROW($Q187)-2,FALSE))</f>
        <v>0</v>
      </c>
      <c r="OQ187" s="185" t="e">
        <f>IF($S$264=Equivalencies!$AE$23,#REF!,HLOOKUP(CONCATENATE($O$2,OQ$1),$B$3:$UUU$272,ROW(OM187)-2,FALSE))</f>
        <v>#REF!</v>
      </c>
      <c r="OR187" s="72"/>
      <c r="OS187" s="73" t="str">
        <f>CONCATENATE(OS$3,OT187)</f>
        <v>38Administrative &amp; Overhead</v>
      </c>
      <c r="OT187" s="178" t="str">
        <f>$C$187</f>
        <v>Administrative &amp; Overhead</v>
      </c>
      <c r="OU187" s="179"/>
      <c r="OV187" s="180"/>
      <c r="OW187" s="184">
        <f>IF(OY$267=Equivalencies!$AE$23,'Site 38'!$F185,HLOOKUP(CONCATENATE(OU$2,OW$1),$B$3:$UUU$272,ROW($M187)-2,FALSE))</f>
        <v>0</v>
      </c>
      <c r="OX187" s="185" t="e">
        <f>IF($S$264=Equivalencies!$AE$23,#REF!,HLOOKUP(CONCATENATE($O$2,OX$1),$B$3:$UUU$272,ROW(OT187)-2,FALSE))</f>
        <v>#REF!</v>
      </c>
      <c r="OY187" s="184">
        <f>IF(OY$267=Equivalencies!$AE$23,'Site 38'!$H185,HLOOKUP(CONCATENATE(OU$2,OY$1),$B$3:$UUU$272,ROW($O187)-2,FALSE))</f>
        <v>0</v>
      </c>
      <c r="OZ187" s="185" t="e">
        <f>IF($S$264=Equivalencies!$AE$23,#REF!,HLOOKUP(CONCATENATE($O$2,OZ$1),$B$3:$UUU$272,ROW(OV187)-2,FALSE))</f>
        <v>#REF!</v>
      </c>
      <c r="PA187" s="184">
        <f>IF(OY$267=Equivalencies!$AE$23,'Site 38'!$J185,HLOOKUP(CONCATENATE(OU$2,PA$1),$B$3:$UUU$272,ROW($Q187)-2,FALSE))</f>
        <v>0</v>
      </c>
      <c r="PB187" s="185" t="e">
        <f>IF($S$264=Equivalencies!$AE$23,#REF!,HLOOKUP(CONCATENATE($O$2,PB$1),$B$3:$UUU$272,ROW(OX187)-2,FALSE))</f>
        <v>#REF!</v>
      </c>
      <c r="PC187" s="72"/>
      <c r="PD187" s="73" t="str">
        <f>CONCATENATE(PD$3,PE187)</f>
        <v>39Administrative &amp; Overhead</v>
      </c>
      <c r="PE187" s="178" t="str">
        <f>$C$187</f>
        <v>Administrative &amp; Overhead</v>
      </c>
      <c r="PF187" s="179"/>
      <c r="PG187" s="180"/>
      <c r="PH187" s="184">
        <f>IF(PJ$267=Equivalencies!$AE$23,'Site 39'!$F185,HLOOKUP(CONCATENATE(PF$2,PH$1),$B$3:$UUU$272,ROW($M187)-2,FALSE))</f>
        <v>0</v>
      </c>
      <c r="PI187" s="185" t="e">
        <f>IF($S$264=Equivalencies!$AE$23,#REF!,HLOOKUP(CONCATENATE($O$2,PI$1),$B$3:$UUU$272,ROW(PE187)-2,FALSE))</f>
        <v>#REF!</v>
      </c>
      <c r="PJ187" s="184">
        <f>IF(PJ$267=Equivalencies!$AE$23,'Site 39'!$H185,HLOOKUP(CONCATENATE(PF$2,PJ$1),$B$3:$UUU$272,ROW($O187)-2,FALSE))</f>
        <v>0</v>
      </c>
      <c r="PK187" s="185" t="e">
        <f>IF($S$264=Equivalencies!$AE$23,#REF!,HLOOKUP(CONCATENATE($O$2,PK$1),$B$3:$UUU$272,ROW(PG187)-2,FALSE))</f>
        <v>#REF!</v>
      </c>
      <c r="PL187" s="184">
        <f>IF(PJ$267=Equivalencies!$AE$23,'Site 39'!$J185,HLOOKUP(CONCATENATE(PF$2,PL$1),$B$3:$UUU$272,ROW($Q187)-2,FALSE))</f>
        <v>0</v>
      </c>
      <c r="PM187" s="185" t="e">
        <f>IF($S$264=Equivalencies!$AE$23,#REF!,HLOOKUP(CONCATENATE($O$2,PM$1),$B$3:$UUU$272,ROW(PI187)-2,FALSE))</f>
        <v>#REF!</v>
      </c>
      <c r="PN187" s="72"/>
      <c r="PO187" s="73" t="str">
        <f>CONCATENATE(PO$3,PP187)</f>
        <v>40Administrative &amp; Overhead</v>
      </c>
      <c r="PP187" s="178" t="str">
        <f>$C$187</f>
        <v>Administrative &amp; Overhead</v>
      </c>
      <c r="PQ187" s="179"/>
      <c r="PR187" s="180"/>
      <c r="PS187" s="184">
        <f>IF(PU$267=Equivalencies!$AE$23,'Site 40'!$F185,HLOOKUP(CONCATENATE(PQ$2,PS$1),$B$3:$UUU$272,ROW($M187)-2,FALSE))</f>
        <v>0</v>
      </c>
      <c r="PT187" s="185" t="e">
        <f>IF($S$264=Equivalencies!$AE$23,#REF!,HLOOKUP(CONCATENATE($O$2,PT$1),$B$3:$UUU$272,ROW(PP187)-2,FALSE))</f>
        <v>#REF!</v>
      </c>
      <c r="PU187" s="184">
        <f>IF(PU$267=Equivalencies!$AE$23,'Site 40'!$H185,HLOOKUP(CONCATENATE(PQ$2,PU$1),$B$3:$UUU$272,ROW($O187)-2,FALSE))</f>
        <v>0</v>
      </c>
      <c r="PV187" s="185" t="e">
        <f>IF($S$264=Equivalencies!$AE$23,#REF!,HLOOKUP(CONCATENATE($O$2,PV$1),$B$3:$UUU$272,ROW(PR187)-2,FALSE))</f>
        <v>#REF!</v>
      </c>
      <c r="PW187" s="184">
        <f>IF(PU$267=Equivalencies!$AE$23,'Site 40'!$J185,HLOOKUP(CONCATENATE(PQ$2,PW$1),$B$3:$UUU$272,ROW($Q187)-2,FALSE))</f>
        <v>0</v>
      </c>
      <c r="PX187" s="185" t="e">
        <f>IF($S$264=Equivalencies!$AE$23,#REF!,HLOOKUP(CONCATENATE($O$2,PX$1),$B$3:$UUU$272,ROW(PT187)-2,FALSE))</f>
        <v>#REF!</v>
      </c>
      <c r="PY187" s="72"/>
      <c r="PZ187" s="73" t="str">
        <f>CONCATENATE(PZ$3,QA187)</f>
        <v>41Administrative &amp; Overhead</v>
      </c>
      <c r="QA187" s="178" t="str">
        <f>$C$187</f>
        <v>Administrative &amp; Overhead</v>
      </c>
      <c r="QB187" s="179"/>
      <c r="QC187" s="180"/>
      <c r="QD187" s="184">
        <f>IF(QF$267=Equivalencies!$AE$23,'Site 41'!$F185,HLOOKUP(CONCATENATE(QB$2,QD$1),$B$3:$UUU$272,ROW($M187)-2,FALSE))</f>
        <v>0</v>
      </c>
      <c r="QE187" s="185" t="e">
        <f>IF($S$264=Equivalencies!$AE$23,#REF!,HLOOKUP(CONCATENATE($O$2,QE$1),$B$3:$UUU$272,ROW(QA187)-2,FALSE))</f>
        <v>#REF!</v>
      </c>
      <c r="QF187" s="184">
        <f>IF(QF$267=Equivalencies!$AE$23,'Site 41'!$H185,HLOOKUP(CONCATENATE(QB$2,QF$1),$B$3:$UUU$272,ROW($O187)-2,FALSE))</f>
        <v>0</v>
      </c>
      <c r="QG187" s="185" t="e">
        <f>IF($S$264=Equivalencies!$AE$23,#REF!,HLOOKUP(CONCATENATE($O$2,QG$1),$B$3:$UUU$272,ROW(QC187)-2,FALSE))</f>
        <v>#REF!</v>
      </c>
      <c r="QH187" s="184">
        <f>IF(QF$267=Equivalencies!$AE$23,'Site 41'!$J185,HLOOKUP(CONCATENATE(QB$2,QH$1),$B$3:$UUU$272,ROW($Q187)-2,FALSE))</f>
        <v>0</v>
      </c>
      <c r="QI187" s="185" t="e">
        <f>IF($S$264=Equivalencies!$AE$23,#REF!,HLOOKUP(CONCATENATE($O$2,QI$1),$B$3:$UUU$272,ROW(QE187)-2,FALSE))</f>
        <v>#REF!</v>
      </c>
      <c r="QJ187" s="72"/>
      <c r="QK187" s="73" t="str">
        <f>CONCATENATE(QK$3,QL187)</f>
        <v>42Administrative &amp; Overhead</v>
      </c>
      <c r="QL187" s="178" t="str">
        <f>$C$187</f>
        <v>Administrative &amp; Overhead</v>
      </c>
      <c r="QM187" s="179"/>
      <c r="QN187" s="180"/>
      <c r="QO187" s="184">
        <f>IF(QQ$267=Equivalencies!$AE$23,'Site 42'!$F185,HLOOKUP(CONCATENATE(QM$2,QO$1),$B$3:$UUU$272,ROW($M187)-2,FALSE))</f>
        <v>0</v>
      </c>
      <c r="QP187" s="185" t="e">
        <f>IF($S$264=Equivalencies!$AE$23,#REF!,HLOOKUP(CONCATENATE($O$2,QP$1),$B$3:$UUU$272,ROW(QL187)-2,FALSE))</f>
        <v>#REF!</v>
      </c>
      <c r="QQ187" s="184">
        <f>IF(QQ$267=Equivalencies!$AE$23,'Site 42'!$H185,HLOOKUP(CONCATENATE(QM$2,QQ$1),$B$3:$UUU$272,ROW($O187)-2,FALSE))</f>
        <v>0</v>
      </c>
      <c r="QR187" s="185" t="e">
        <f>IF($S$264=Equivalencies!$AE$23,#REF!,HLOOKUP(CONCATENATE($O$2,QR$1),$B$3:$UUU$272,ROW(QN187)-2,FALSE))</f>
        <v>#REF!</v>
      </c>
      <c r="QS187" s="184">
        <f>IF(QQ$267=Equivalencies!$AE$23,'Site 42'!$J185,HLOOKUP(CONCATENATE(QM$2,QS$1),$B$3:$UUU$272,ROW($Q187)-2,FALSE))</f>
        <v>0</v>
      </c>
      <c r="QT187" s="185" t="e">
        <f>IF($S$264=Equivalencies!$AE$23,#REF!,HLOOKUP(CONCATENATE($O$2,QT$1),$B$3:$UUU$272,ROW(QP187)-2,FALSE))</f>
        <v>#REF!</v>
      </c>
      <c r="QU187" s="72"/>
      <c r="QV187" s="73" t="str">
        <f>CONCATENATE(QV$3,QW187)</f>
        <v>43Administrative &amp; Overhead</v>
      </c>
      <c r="QW187" s="178" t="str">
        <f>$C$187</f>
        <v>Administrative &amp; Overhead</v>
      </c>
      <c r="QX187" s="179"/>
      <c r="QY187" s="180"/>
      <c r="QZ187" s="184">
        <f>IF(RB$267=Equivalencies!$AE$23,'Site 43'!$F185,HLOOKUP(CONCATENATE(QX$2,QZ$1),$B$3:$UUU$272,ROW($M187)-2,FALSE))</f>
        <v>0</v>
      </c>
      <c r="RA187" s="185" t="e">
        <f>IF($S$264=Equivalencies!$AE$23,#REF!,HLOOKUP(CONCATENATE($O$2,RA$1),$B$3:$UUU$272,ROW(QW187)-2,FALSE))</f>
        <v>#REF!</v>
      </c>
      <c r="RB187" s="184">
        <f>IF(RB$267=Equivalencies!$AE$23,'Site 43'!$H185,HLOOKUP(CONCATENATE(QX$2,RB$1),$B$3:$UUU$272,ROW($O187)-2,FALSE))</f>
        <v>0</v>
      </c>
      <c r="RC187" s="185" t="e">
        <f>IF($S$264=Equivalencies!$AE$23,#REF!,HLOOKUP(CONCATENATE($O$2,RC$1),$B$3:$UUU$272,ROW(QY187)-2,FALSE))</f>
        <v>#REF!</v>
      </c>
      <c r="RD187" s="184">
        <f>IF(RB$267=Equivalencies!$AE$23,'Site 43'!$J185,HLOOKUP(CONCATENATE(QX$2,RD$1),$B$3:$UUU$272,ROW($Q187)-2,FALSE))</f>
        <v>0</v>
      </c>
      <c r="RE187" s="185" t="e">
        <f>IF($S$264=Equivalencies!$AE$23,#REF!,HLOOKUP(CONCATENATE($O$2,RE$1),$B$3:$UUU$272,ROW(RA187)-2,FALSE))</f>
        <v>#REF!</v>
      </c>
      <c r="RF187" s="72"/>
      <c r="RG187" s="73" t="str">
        <f>CONCATENATE(RG$3,RH187)</f>
        <v>44Administrative &amp; Overhead</v>
      </c>
      <c r="RH187" s="178" t="str">
        <f>$C$187</f>
        <v>Administrative &amp; Overhead</v>
      </c>
      <c r="RI187" s="179"/>
      <c r="RJ187" s="180"/>
      <c r="RK187" s="184">
        <f>IF(RM$267=Equivalencies!$AE$23,'Site 44'!$F185,HLOOKUP(CONCATENATE(RI$2,RK$1),$B$3:$UUU$272,ROW($M187)-2,FALSE))</f>
        <v>0</v>
      </c>
      <c r="RL187" s="185" t="e">
        <f>IF($S$264=Equivalencies!$AE$23,#REF!,HLOOKUP(CONCATENATE($O$2,RL$1),$B$3:$UUU$272,ROW(RH187)-2,FALSE))</f>
        <v>#REF!</v>
      </c>
      <c r="RM187" s="184">
        <f>IF(RM$267=Equivalencies!$AE$23,'Site 44'!$H185,HLOOKUP(CONCATENATE(RI$2,RM$1),$B$3:$UUU$272,ROW($O187)-2,FALSE))</f>
        <v>0</v>
      </c>
      <c r="RN187" s="185" t="e">
        <f>IF($S$264=Equivalencies!$AE$23,#REF!,HLOOKUP(CONCATENATE($O$2,RN$1),$B$3:$UUU$272,ROW(RJ187)-2,FALSE))</f>
        <v>#REF!</v>
      </c>
      <c r="RO187" s="184">
        <f>IF(RM$267=Equivalencies!$AE$23,'Site 44'!$J185,HLOOKUP(CONCATENATE(RI$2,RO$1),$B$3:$UUU$272,ROW($Q187)-2,FALSE))</f>
        <v>0</v>
      </c>
      <c r="RP187" s="185" t="e">
        <f>IF($S$264=Equivalencies!$AE$23,#REF!,HLOOKUP(CONCATENATE($O$2,RP$1),$B$3:$UUU$272,ROW(RL187)-2,FALSE))</f>
        <v>#REF!</v>
      </c>
      <c r="RQ187" s="72"/>
      <c r="RR187" s="73" t="str">
        <f>CONCATENATE(RR$3,RS187)</f>
        <v>45Administrative &amp; Overhead</v>
      </c>
      <c r="RS187" s="178" t="str">
        <f>$C$187</f>
        <v>Administrative &amp; Overhead</v>
      </c>
      <c r="RT187" s="179"/>
      <c r="RU187" s="180"/>
      <c r="RV187" s="184">
        <f>IF(RX$267=Equivalencies!$AE$23,'Site 45'!$F185,HLOOKUP(CONCATENATE(RT$2,RV$1),$B$3:$UUU$272,ROW($M187)-2,FALSE))</f>
        <v>0</v>
      </c>
      <c r="RW187" s="185" t="e">
        <f>IF($S$264=Equivalencies!$AE$23,#REF!,HLOOKUP(CONCATENATE($O$2,RW$1),$B$3:$UUU$272,ROW(RS187)-2,FALSE))</f>
        <v>#REF!</v>
      </c>
      <c r="RX187" s="184">
        <f>IF(RX$267=Equivalencies!$AE$23,'Site 45'!$H185,HLOOKUP(CONCATENATE(RT$2,RX$1),$B$3:$UUU$272,ROW($O187)-2,FALSE))</f>
        <v>0</v>
      </c>
      <c r="RY187" s="185" t="e">
        <f>IF($S$264=Equivalencies!$AE$23,#REF!,HLOOKUP(CONCATENATE($O$2,RY$1),$B$3:$UUU$272,ROW(RU187)-2,FALSE))</f>
        <v>#REF!</v>
      </c>
      <c r="RZ187" s="184">
        <f>IF(RX$267=Equivalencies!$AE$23,'Site 45'!$J185,HLOOKUP(CONCATENATE(RT$2,RZ$1),$B$3:$UUU$272,ROW($Q187)-2,FALSE))</f>
        <v>0</v>
      </c>
      <c r="SA187" s="185" t="e">
        <f>IF($S$264=Equivalencies!$AE$23,#REF!,HLOOKUP(CONCATENATE($O$2,SA$1),$B$3:$UUU$272,ROW(RW187)-2,FALSE))</f>
        <v>#REF!</v>
      </c>
      <c r="SB187" s="72"/>
      <c r="SC187" s="73" t="str">
        <f>CONCATENATE(SC$3,SD187)</f>
        <v>46Administrative &amp; Overhead</v>
      </c>
      <c r="SD187" s="178" t="str">
        <f>$C$187</f>
        <v>Administrative &amp; Overhead</v>
      </c>
      <c r="SE187" s="179"/>
      <c r="SF187" s="180"/>
      <c r="SG187" s="184">
        <f>IF(SI$267=Equivalencies!$AE$23,'Site 46'!$F185,HLOOKUP(CONCATENATE(SE$2,SG$1),$B$3:$UUU$272,ROW($M187)-2,FALSE))</f>
        <v>0</v>
      </c>
      <c r="SH187" s="185" t="e">
        <f>IF($S$264=Equivalencies!$AE$23,#REF!,HLOOKUP(CONCATENATE($O$2,SH$1),$B$3:$UUU$272,ROW(SD187)-2,FALSE))</f>
        <v>#REF!</v>
      </c>
      <c r="SI187" s="184">
        <f>IF(SI$267=Equivalencies!$AE$23,'Site 46'!$H185,HLOOKUP(CONCATENATE(SE$2,SI$1),$B$3:$UUU$272,ROW($O187)-2,FALSE))</f>
        <v>0</v>
      </c>
      <c r="SJ187" s="185" t="e">
        <f>IF($S$264=Equivalencies!$AE$23,#REF!,HLOOKUP(CONCATENATE($O$2,SJ$1),$B$3:$UUU$272,ROW(SF187)-2,FALSE))</f>
        <v>#REF!</v>
      </c>
      <c r="SK187" s="184">
        <f>IF(SI$267=Equivalencies!$AE$23,'Site 46'!$J185,HLOOKUP(CONCATENATE(SE$2,SK$1),$B$3:$UUU$272,ROW($Q187)-2,FALSE))</f>
        <v>0</v>
      </c>
      <c r="SL187" s="185" t="e">
        <f>IF($S$264=Equivalencies!$AE$23,#REF!,HLOOKUP(CONCATENATE($O$2,SL$1),$B$3:$UUU$272,ROW(SH187)-2,FALSE))</f>
        <v>#REF!</v>
      </c>
      <c r="SM187" s="72"/>
      <c r="SN187" s="73" t="str">
        <f>CONCATENATE(SN$3,SO187)</f>
        <v>47Administrative &amp; Overhead</v>
      </c>
      <c r="SO187" s="178" t="str">
        <f>$C$187</f>
        <v>Administrative &amp; Overhead</v>
      </c>
      <c r="SP187" s="179"/>
      <c r="SQ187" s="180"/>
      <c r="SR187" s="184">
        <f>IF(ST$267=Equivalencies!$AE$23,'Site 47'!$F185,HLOOKUP(CONCATENATE(SP$2,SR$1),$B$3:$UUU$272,ROW($M187)-2,FALSE))</f>
        <v>0</v>
      </c>
      <c r="SS187" s="185" t="e">
        <f>IF($S$264=Equivalencies!$AE$23,#REF!,HLOOKUP(CONCATENATE($O$2,SS$1),$B$3:$UUU$272,ROW(SO187)-2,FALSE))</f>
        <v>#REF!</v>
      </c>
      <c r="ST187" s="184">
        <f>IF(ST$267=Equivalencies!$AE$23,'Site 47'!$H185,HLOOKUP(CONCATENATE(SP$2,ST$1),$B$3:$UUU$272,ROW($O187)-2,FALSE))</f>
        <v>0</v>
      </c>
      <c r="SU187" s="185" t="e">
        <f>IF($S$264=Equivalencies!$AE$23,#REF!,HLOOKUP(CONCATENATE($O$2,SU$1),$B$3:$UUU$272,ROW(SQ187)-2,FALSE))</f>
        <v>#REF!</v>
      </c>
      <c r="SV187" s="184">
        <f>IF(ST$267=Equivalencies!$AE$23,'Site 47'!$J185,HLOOKUP(CONCATENATE(SP$2,SV$1),$B$3:$UUU$272,ROW($Q187)-2,FALSE))</f>
        <v>0</v>
      </c>
      <c r="SW187" s="185" t="e">
        <f>IF($S$264=Equivalencies!$AE$23,#REF!,HLOOKUP(CONCATENATE($O$2,SW$1),$B$3:$UUU$272,ROW(SS187)-2,FALSE))</f>
        <v>#REF!</v>
      </c>
      <c r="SX187" s="72"/>
      <c r="SY187" s="73" t="str">
        <f>CONCATENATE(SY$3,SZ187)</f>
        <v>48Administrative &amp; Overhead</v>
      </c>
      <c r="SZ187" s="178" t="str">
        <f>$C$187</f>
        <v>Administrative &amp; Overhead</v>
      </c>
      <c r="TA187" s="179"/>
      <c r="TB187" s="180"/>
      <c r="TC187" s="184">
        <f>IF(TE$267=Equivalencies!$AE$23,'Site 48'!$F185,HLOOKUP(CONCATENATE(TA$2,TC$1),$B$3:$UUU$272,ROW($M187)-2,FALSE))</f>
        <v>0</v>
      </c>
      <c r="TD187" s="185" t="e">
        <f>IF($S$264=Equivalencies!$AE$23,#REF!,HLOOKUP(CONCATENATE($O$2,TD$1),$B$3:$UUU$272,ROW(SZ187)-2,FALSE))</f>
        <v>#REF!</v>
      </c>
      <c r="TE187" s="184">
        <f>IF(TE$267=Equivalencies!$AE$23,'Site 48'!$H185,HLOOKUP(CONCATENATE(TA$2,TE$1),$B$3:$UUU$272,ROW($O187)-2,FALSE))</f>
        <v>0</v>
      </c>
      <c r="TF187" s="185" t="e">
        <f>IF($S$264=Equivalencies!$AE$23,#REF!,HLOOKUP(CONCATENATE($O$2,TF$1),$B$3:$UUU$272,ROW(TB187)-2,FALSE))</f>
        <v>#REF!</v>
      </c>
      <c r="TG187" s="184">
        <f>IF(TE$267=Equivalencies!$AE$23,'Site 48'!$J185,HLOOKUP(CONCATENATE(TA$2,TG$1),$B$3:$UUU$272,ROW($Q187)-2,FALSE))</f>
        <v>0</v>
      </c>
      <c r="TH187" s="185" t="e">
        <f>IF($S$264=Equivalencies!$AE$23,#REF!,HLOOKUP(CONCATENATE($O$2,TH$1),$B$3:$UUU$272,ROW(TD187)-2,FALSE))</f>
        <v>#REF!</v>
      </c>
      <c r="TI187" s="72"/>
      <c r="TJ187" s="73" t="str">
        <f>CONCATENATE(TJ$3,TK187)</f>
        <v>49Administrative &amp; Overhead</v>
      </c>
      <c r="TK187" s="178" t="str">
        <f>$C$187</f>
        <v>Administrative &amp; Overhead</v>
      </c>
      <c r="TL187" s="179"/>
      <c r="TM187" s="180"/>
      <c r="TN187" s="184">
        <f>IF(TP$267=Equivalencies!$AE$23,'Site 49'!$F185,HLOOKUP(CONCATENATE(TL$2,TN$1),$B$3:$UUU$272,ROW($M187)-2,FALSE))</f>
        <v>0</v>
      </c>
      <c r="TO187" s="185" t="e">
        <f>IF($S$264=Equivalencies!$AE$23,#REF!,HLOOKUP(CONCATENATE($O$2,TO$1),$B$3:$UUU$272,ROW(TK187)-2,FALSE))</f>
        <v>#REF!</v>
      </c>
      <c r="TP187" s="184">
        <f>IF(TP$267=Equivalencies!$AE$23,'Site 49'!$H185,HLOOKUP(CONCATENATE(TL$2,TP$1),$B$3:$UUU$272,ROW($O187)-2,FALSE))</f>
        <v>0</v>
      </c>
      <c r="TQ187" s="185" t="e">
        <f>IF($S$264=Equivalencies!$AE$23,#REF!,HLOOKUP(CONCATENATE($O$2,TQ$1),$B$3:$UUU$272,ROW(TM187)-2,FALSE))</f>
        <v>#REF!</v>
      </c>
      <c r="TR187" s="184">
        <f>IF(TP$267=Equivalencies!$AE$23,'Site 49'!$J185,HLOOKUP(CONCATENATE(TL$2,TR$1),$B$3:$UUU$272,ROW($Q187)-2,FALSE))</f>
        <v>0</v>
      </c>
      <c r="TS187" s="185" t="e">
        <f>IF($S$264=Equivalencies!$AE$23,#REF!,HLOOKUP(CONCATENATE($O$2,TS$1),$B$3:$UUU$272,ROW(TO187)-2,FALSE))</f>
        <v>#REF!</v>
      </c>
      <c r="TT187" s="72"/>
      <c r="TU187" s="73" t="str">
        <f>CONCATENATE(TU$3,TV187)</f>
        <v>50Administrative &amp; Overhead</v>
      </c>
      <c r="TV187" s="178" t="str">
        <f>$C$187</f>
        <v>Administrative &amp; Overhead</v>
      </c>
      <c r="TW187" s="179"/>
      <c r="TX187" s="180"/>
      <c r="TY187" s="184">
        <f>IF(UA$267=Equivalencies!$AE$23,'Site 50'!$F185,HLOOKUP(CONCATENATE(TW$2,TY$1),$B$3:$UUU$272,ROW($M187)-2,FALSE))</f>
        <v>0</v>
      </c>
      <c r="TZ187" s="185" t="e">
        <f>IF($S$264=Equivalencies!$AE$23,#REF!,HLOOKUP(CONCATENATE($O$2,TZ$1),$B$3:$UUU$272,ROW(TV187)-2,FALSE))</f>
        <v>#REF!</v>
      </c>
      <c r="UA187" s="184">
        <f>IF(UA$267=Equivalencies!$AE$23,'Site 50'!$H185,HLOOKUP(CONCATENATE(TW$2,UA$1),$B$3:$UUU$272,ROW($O187)-2,FALSE))</f>
        <v>0</v>
      </c>
      <c r="UB187" s="185" t="e">
        <f>IF($S$264=Equivalencies!$AE$23,#REF!,HLOOKUP(CONCATENATE($O$2,UB$1),$B$3:$UUU$272,ROW(TX187)-2,FALSE))</f>
        <v>#REF!</v>
      </c>
      <c r="UC187" s="184">
        <f>IF(UA$267=Equivalencies!$AE$23,'Site 50'!$J185,HLOOKUP(CONCATENATE(TW$2,UC$1),$B$3:$UUU$272,ROW($Q187)-2,FALSE))</f>
        <v>0</v>
      </c>
      <c r="UD187" s="185" t="e">
        <f>IF($S$264=Equivalencies!$AE$23,#REF!,HLOOKUP(CONCATENATE($O$2,UD$1),$B$3:$UUU$272,ROW(TZ187)-2,FALSE))</f>
        <v>#REF!</v>
      </c>
      <c r="UE187" s="72"/>
    </row>
    <row r="188" spans="1:551" x14ac:dyDescent="0.25">
      <c r="A188" s="75"/>
      <c r="B188" s="73"/>
      <c r="C188" s="181"/>
      <c r="D188" s="182"/>
      <c r="E188" s="183"/>
      <c r="F188" s="186" t="e">
        <f>IF($S$264=Equivalencies!$AE$23,#REF!,HLOOKUP(CONCATENATE($O$2,F$1),$B$3:$UUU$272,ROW(B188)-2,FALSE))</f>
        <v>#REF!</v>
      </c>
      <c r="G188" s="187" t="e">
        <f>IF($S$264=Equivalencies!$AE$23,#REF!,HLOOKUP(CONCATENATE($O$2,G$1),$B$3:$UUU$272,ROW(C188)-2,FALSE))</f>
        <v>#REF!</v>
      </c>
      <c r="H188" s="186" t="e">
        <f>IF($S$264=Equivalencies!$AE$23,#REF!,HLOOKUP(CONCATENATE($O$2,H$1),$B$3:$UUU$272,ROW(D188)-2,FALSE))</f>
        <v>#REF!</v>
      </c>
      <c r="I188" s="187" t="e">
        <f>IF($S$264=Equivalencies!$AE$23,#REF!,HLOOKUP(CONCATENATE($O$2,I$1),$B$3:$UUU$272,ROW(E188)-2,FALSE))</f>
        <v>#REF!</v>
      </c>
      <c r="J188" s="186" t="e">
        <f>IF($S$264=Equivalencies!$AE$23,#REF!,HLOOKUP(CONCATENATE($O$2,J$1),$B$3:$UUU$272,ROW(F188)-2,FALSE))</f>
        <v>#REF!</v>
      </c>
      <c r="K188" s="187" t="e">
        <f>IF($S$264=Equivalencies!$AE$23,#REF!,HLOOKUP(CONCATENATE($O$2,K$1),$B$3:$UUU$272,ROW(G188)-2,FALSE))</f>
        <v>#REF!</v>
      </c>
      <c r="L188" s="72"/>
      <c r="M188" s="73"/>
      <c r="N188" s="181"/>
      <c r="O188" s="182"/>
      <c r="P188" s="183"/>
      <c r="Q188" s="186" t="e">
        <f>IF($S$264=Equivalencies!$AE$23,#REF!,HLOOKUP(CONCATENATE($O$2,Q$1),$B$3:$UUU$272,ROW(M188)-2,FALSE))</f>
        <v>#REF!</v>
      </c>
      <c r="R188" s="187" t="e">
        <f>IF($S$264=Equivalencies!$AE$23,#REF!,HLOOKUP(CONCATENATE($O$2,R$1),$B$3:$UUU$272,ROW(N188)-2,FALSE))</f>
        <v>#REF!</v>
      </c>
      <c r="S188" s="186" t="e">
        <f>IF($S$264=Equivalencies!$AE$23,#REF!,HLOOKUP(CONCATENATE($O$2,S$1),$B$3:$UUU$272,ROW(O188)-2,FALSE))</f>
        <v>#REF!</v>
      </c>
      <c r="T188" s="187" t="e">
        <f>IF($S$264=Equivalencies!$AE$23,#REF!,HLOOKUP(CONCATENATE($O$2,T$1),$B$3:$UUU$272,ROW(P188)-2,FALSE))</f>
        <v>#REF!</v>
      </c>
      <c r="U188" s="186" t="e">
        <f>IF($S$264=Equivalencies!$AE$23,#REF!,HLOOKUP(CONCATENATE($O$2,U$1),$B$3:$UUU$272,ROW(Q188)-2,FALSE))</f>
        <v>#REF!</v>
      </c>
      <c r="V188" s="187" t="e">
        <f>IF($S$264=Equivalencies!$AE$23,#REF!,HLOOKUP(CONCATENATE($O$2,V$1),$B$3:$UUU$272,ROW(R188)-2,FALSE))</f>
        <v>#REF!</v>
      </c>
      <c r="W188" s="72"/>
      <c r="X188" s="73"/>
      <c r="Y188" s="181"/>
      <c r="Z188" s="182"/>
      <c r="AA188" s="183"/>
      <c r="AB188" s="186" t="e">
        <f>IF($S$264=Equivalencies!$AE$23,#REF!,HLOOKUP(CONCATENATE($O$2,AB$1),$B$3:$UUU$272,ROW(X188)-2,FALSE))</f>
        <v>#REF!</v>
      </c>
      <c r="AC188" s="187" t="e">
        <f>IF($S$264=Equivalencies!$AE$23,#REF!,HLOOKUP(CONCATENATE($O$2,AC$1),$B$3:$UUU$272,ROW(Y188)-2,FALSE))</f>
        <v>#REF!</v>
      </c>
      <c r="AD188" s="186" t="e">
        <f>IF($S$264=Equivalencies!$AE$23,#REF!,HLOOKUP(CONCATENATE($O$2,AD$1),$B$3:$UUU$272,ROW(Z188)-2,FALSE))</f>
        <v>#REF!</v>
      </c>
      <c r="AE188" s="187" t="e">
        <f>IF($S$264=Equivalencies!$AE$23,#REF!,HLOOKUP(CONCATENATE($O$2,AE$1),$B$3:$UUU$272,ROW(AA188)-2,FALSE))</f>
        <v>#REF!</v>
      </c>
      <c r="AF188" s="186" t="e">
        <f>IF($S$264=Equivalencies!$AE$23,#REF!,HLOOKUP(CONCATENATE($O$2,AF$1),$B$3:$UUU$272,ROW(AB188)-2,FALSE))</f>
        <v>#REF!</v>
      </c>
      <c r="AG188" s="187" t="e">
        <f>IF($S$264=Equivalencies!$AE$23,#REF!,HLOOKUP(CONCATENATE($O$2,AG$1),$B$3:$UUU$272,ROW(AC188)-2,FALSE))</f>
        <v>#REF!</v>
      </c>
      <c r="AH188" s="72"/>
      <c r="AI188" s="73"/>
      <c r="AJ188" s="181"/>
      <c r="AK188" s="182"/>
      <c r="AL188" s="183"/>
      <c r="AM188" s="186" t="e">
        <f>IF($S$264=Equivalencies!$AE$23,#REF!,HLOOKUP(CONCATENATE($O$2,AM$1),$B$3:$UUU$272,ROW(AI188)-2,FALSE))</f>
        <v>#REF!</v>
      </c>
      <c r="AN188" s="187" t="e">
        <f>IF($S$264=Equivalencies!$AE$23,#REF!,HLOOKUP(CONCATENATE($O$2,AN$1),$B$3:$UUU$272,ROW(AJ188)-2,FALSE))</f>
        <v>#REF!</v>
      </c>
      <c r="AO188" s="186" t="e">
        <f>IF($S$264=Equivalencies!$AE$23,#REF!,HLOOKUP(CONCATENATE($O$2,AO$1),$B$3:$UUU$272,ROW(AK188)-2,FALSE))</f>
        <v>#REF!</v>
      </c>
      <c r="AP188" s="187" t="e">
        <f>IF($S$264=Equivalencies!$AE$23,#REF!,HLOOKUP(CONCATENATE($O$2,AP$1),$B$3:$UUU$272,ROW(AL188)-2,FALSE))</f>
        <v>#REF!</v>
      </c>
      <c r="AQ188" s="186" t="e">
        <f>IF($S$264=Equivalencies!$AE$23,#REF!,HLOOKUP(CONCATENATE($O$2,AQ$1),$B$3:$UUU$272,ROW(AM188)-2,FALSE))</f>
        <v>#REF!</v>
      </c>
      <c r="AR188" s="187" t="e">
        <f>IF($S$264=Equivalencies!$AE$23,#REF!,HLOOKUP(CONCATENATE($O$2,AR$1),$B$3:$UUU$272,ROW(AN188)-2,FALSE))</f>
        <v>#REF!</v>
      </c>
      <c r="AS188" s="72"/>
      <c r="AT188" s="73"/>
      <c r="AU188" s="181"/>
      <c r="AV188" s="182"/>
      <c r="AW188" s="183"/>
      <c r="AX188" s="186" t="e">
        <f>IF($S$264=Equivalencies!$AE$23,#REF!,HLOOKUP(CONCATENATE($O$2,AX$1),$B$3:$UUU$272,ROW(AT188)-2,FALSE))</f>
        <v>#REF!</v>
      </c>
      <c r="AY188" s="187" t="e">
        <f>IF($S$264=Equivalencies!$AE$23,#REF!,HLOOKUP(CONCATENATE($O$2,AY$1),$B$3:$UUU$272,ROW(AU188)-2,FALSE))</f>
        <v>#REF!</v>
      </c>
      <c r="AZ188" s="186" t="e">
        <f>IF($S$264=Equivalencies!$AE$23,#REF!,HLOOKUP(CONCATENATE($O$2,AZ$1),$B$3:$UUU$272,ROW(AV188)-2,FALSE))</f>
        <v>#REF!</v>
      </c>
      <c r="BA188" s="187" t="e">
        <f>IF($S$264=Equivalencies!$AE$23,#REF!,HLOOKUP(CONCATENATE($O$2,BA$1),$B$3:$UUU$272,ROW(AW188)-2,FALSE))</f>
        <v>#REF!</v>
      </c>
      <c r="BB188" s="186" t="e">
        <f>IF($S$264=Equivalencies!$AE$23,#REF!,HLOOKUP(CONCATENATE($O$2,BB$1),$B$3:$UUU$272,ROW(AX188)-2,FALSE))</f>
        <v>#REF!</v>
      </c>
      <c r="BC188" s="187" t="e">
        <f>IF($S$264=Equivalencies!$AE$23,#REF!,HLOOKUP(CONCATENATE($O$2,BC$1),$B$3:$UUU$272,ROW(AY188)-2,FALSE))</f>
        <v>#REF!</v>
      </c>
      <c r="BD188" s="72"/>
      <c r="BE188" s="73"/>
      <c r="BF188" s="181"/>
      <c r="BG188" s="182"/>
      <c r="BH188" s="183"/>
      <c r="BI188" s="186" t="e">
        <f>IF($S$264=Equivalencies!$AE$23,#REF!,HLOOKUP(CONCATENATE($O$2,BI$1),$B$3:$UUU$272,ROW(BE188)-2,FALSE))</f>
        <v>#REF!</v>
      </c>
      <c r="BJ188" s="187" t="e">
        <f>IF($S$264=Equivalencies!$AE$23,#REF!,HLOOKUP(CONCATENATE($O$2,BJ$1),$B$3:$UUU$272,ROW(BF188)-2,FALSE))</f>
        <v>#REF!</v>
      </c>
      <c r="BK188" s="186" t="e">
        <f>IF($S$264=Equivalencies!$AE$23,#REF!,HLOOKUP(CONCATENATE($O$2,BK$1),$B$3:$UUU$272,ROW(BG188)-2,FALSE))</f>
        <v>#REF!</v>
      </c>
      <c r="BL188" s="187" t="e">
        <f>IF($S$264=Equivalencies!$AE$23,#REF!,HLOOKUP(CONCATENATE($O$2,BL$1),$B$3:$UUU$272,ROW(BH188)-2,FALSE))</f>
        <v>#REF!</v>
      </c>
      <c r="BM188" s="186" t="e">
        <f>IF($S$264=Equivalencies!$AE$23,#REF!,HLOOKUP(CONCATENATE($O$2,BM$1),$B$3:$UUU$272,ROW(BI188)-2,FALSE))</f>
        <v>#REF!</v>
      </c>
      <c r="BN188" s="187" t="e">
        <f>IF($S$264=Equivalencies!$AE$23,#REF!,HLOOKUP(CONCATENATE($O$2,BN$1),$B$3:$UUU$272,ROW(BJ188)-2,FALSE))</f>
        <v>#REF!</v>
      </c>
      <c r="BO188" s="72"/>
      <c r="BP188" s="73"/>
      <c r="BQ188" s="181"/>
      <c r="BR188" s="182"/>
      <c r="BS188" s="183"/>
      <c r="BT188" s="186" t="e">
        <f>IF($S$264=Equivalencies!$AE$23,#REF!,HLOOKUP(CONCATENATE($O$2,BT$1),$B$3:$UUU$272,ROW(BP188)-2,FALSE))</f>
        <v>#REF!</v>
      </c>
      <c r="BU188" s="187" t="e">
        <f>IF($S$264=Equivalencies!$AE$23,#REF!,HLOOKUP(CONCATENATE($O$2,BU$1),$B$3:$UUU$272,ROW(BQ188)-2,FALSE))</f>
        <v>#REF!</v>
      </c>
      <c r="BV188" s="186" t="e">
        <f>IF($S$264=Equivalencies!$AE$23,#REF!,HLOOKUP(CONCATENATE($O$2,BV$1),$B$3:$UUU$272,ROW(BR188)-2,FALSE))</f>
        <v>#REF!</v>
      </c>
      <c r="BW188" s="187" t="e">
        <f>IF($S$264=Equivalencies!$AE$23,#REF!,HLOOKUP(CONCATENATE($O$2,BW$1),$B$3:$UUU$272,ROW(BS188)-2,FALSE))</f>
        <v>#REF!</v>
      </c>
      <c r="BX188" s="186" t="e">
        <f>IF($S$264=Equivalencies!$AE$23,#REF!,HLOOKUP(CONCATENATE($O$2,BX$1),$B$3:$UUU$272,ROW(BT188)-2,FALSE))</f>
        <v>#REF!</v>
      </c>
      <c r="BY188" s="187" t="e">
        <f>IF($S$264=Equivalencies!$AE$23,#REF!,HLOOKUP(CONCATENATE($O$2,BY$1),$B$3:$UUU$272,ROW(BU188)-2,FALSE))</f>
        <v>#REF!</v>
      </c>
      <c r="BZ188" s="72"/>
      <c r="CA188" s="73"/>
      <c r="CB188" s="181"/>
      <c r="CC188" s="182"/>
      <c r="CD188" s="183"/>
      <c r="CE188" s="186" t="e">
        <f>IF($S$264=Equivalencies!$AE$23,#REF!,HLOOKUP(CONCATENATE($O$2,CE$1),$B$3:$UUU$272,ROW(CA188)-2,FALSE))</f>
        <v>#REF!</v>
      </c>
      <c r="CF188" s="187" t="e">
        <f>IF($S$264=Equivalencies!$AE$23,#REF!,HLOOKUP(CONCATENATE($O$2,CF$1),$B$3:$UUU$272,ROW(CB188)-2,FALSE))</f>
        <v>#REF!</v>
      </c>
      <c r="CG188" s="186" t="e">
        <f>IF($S$264=Equivalencies!$AE$23,#REF!,HLOOKUP(CONCATENATE($O$2,CG$1),$B$3:$UUU$272,ROW(CC188)-2,FALSE))</f>
        <v>#REF!</v>
      </c>
      <c r="CH188" s="187" t="e">
        <f>IF($S$264=Equivalencies!$AE$23,#REF!,HLOOKUP(CONCATENATE($O$2,CH$1),$B$3:$UUU$272,ROW(CD188)-2,FALSE))</f>
        <v>#REF!</v>
      </c>
      <c r="CI188" s="186" t="e">
        <f>IF($S$264=Equivalencies!$AE$23,#REF!,HLOOKUP(CONCATENATE($O$2,CI$1),$B$3:$UUU$272,ROW(CE188)-2,FALSE))</f>
        <v>#REF!</v>
      </c>
      <c r="CJ188" s="187" t="e">
        <f>IF($S$264=Equivalencies!$AE$23,#REF!,HLOOKUP(CONCATENATE($O$2,CJ$1),$B$3:$UUU$272,ROW(CF188)-2,FALSE))</f>
        <v>#REF!</v>
      </c>
      <c r="CK188" s="72"/>
      <c r="CL188" s="73"/>
      <c r="CM188" s="181"/>
      <c r="CN188" s="182"/>
      <c r="CO188" s="183"/>
      <c r="CP188" s="186" t="e">
        <f>IF($S$264=Equivalencies!$AE$23,#REF!,HLOOKUP(CONCATENATE($O$2,CP$1),$B$3:$UUU$272,ROW(CL188)-2,FALSE))</f>
        <v>#REF!</v>
      </c>
      <c r="CQ188" s="187" t="e">
        <f>IF($S$264=Equivalencies!$AE$23,#REF!,HLOOKUP(CONCATENATE($O$2,CQ$1),$B$3:$UUU$272,ROW(CM188)-2,FALSE))</f>
        <v>#REF!</v>
      </c>
      <c r="CR188" s="186" t="e">
        <f>IF($S$264=Equivalencies!$AE$23,#REF!,HLOOKUP(CONCATENATE($O$2,CR$1),$B$3:$UUU$272,ROW(CN188)-2,FALSE))</f>
        <v>#REF!</v>
      </c>
      <c r="CS188" s="187" t="e">
        <f>IF($S$264=Equivalencies!$AE$23,#REF!,HLOOKUP(CONCATENATE($O$2,CS$1),$B$3:$UUU$272,ROW(CO188)-2,FALSE))</f>
        <v>#REF!</v>
      </c>
      <c r="CT188" s="186" t="e">
        <f>IF($S$264=Equivalencies!$AE$23,#REF!,HLOOKUP(CONCATENATE($O$2,CT$1),$B$3:$UUU$272,ROW(CP188)-2,FALSE))</f>
        <v>#REF!</v>
      </c>
      <c r="CU188" s="187" t="e">
        <f>IF($S$264=Equivalencies!$AE$23,#REF!,HLOOKUP(CONCATENATE($O$2,CU$1),$B$3:$UUU$272,ROW(CQ188)-2,FALSE))</f>
        <v>#REF!</v>
      </c>
      <c r="CV188" s="72"/>
      <c r="CW188" s="73"/>
      <c r="CX188" s="181"/>
      <c r="CY188" s="182"/>
      <c r="CZ188" s="183"/>
      <c r="DA188" s="186" t="e">
        <f>IF($S$264=Equivalencies!$AE$23,#REF!,HLOOKUP(CONCATENATE($O$2,DA$1),$B$3:$UUU$272,ROW(CW188)-2,FALSE))</f>
        <v>#REF!</v>
      </c>
      <c r="DB188" s="187" t="e">
        <f>IF($S$264=Equivalencies!$AE$23,#REF!,HLOOKUP(CONCATENATE($O$2,DB$1),$B$3:$UUU$272,ROW(CX188)-2,FALSE))</f>
        <v>#REF!</v>
      </c>
      <c r="DC188" s="186" t="e">
        <f>IF($S$264=Equivalencies!$AE$23,#REF!,HLOOKUP(CONCATENATE($O$2,DC$1),$B$3:$UUU$272,ROW(CY188)-2,FALSE))</f>
        <v>#REF!</v>
      </c>
      <c r="DD188" s="187" t="e">
        <f>IF($S$264=Equivalencies!$AE$23,#REF!,HLOOKUP(CONCATENATE($O$2,DD$1),$B$3:$UUU$272,ROW(CZ188)-2,FALSE))</f>
        <v>#REF!</v>
      </c>
      <c r="DE188" s="186" t="e">
        <f>IF($S$264=Equivalencies!$AE$23,#REF!,HLOOKUP(CONCATENATE($O$2,DE$1),$B$3:$UUU$272,ROW(DA188)-2,FALSE))</f>
        <v>#REF!</v>
      </c>
      <c r="DF188" s="187" t="e">
        <f>IF($S$264=Equivalencies!$AE$23,#REF!,HLOOKUP(CONCATENATE($O$2,DF$1),$B$3:$UUU$272,ROW(DB188)-2,FALSE))</f>
        <v>#REF!</v>
      </c>
      <c r="DG188" s="72"/>
      <c r="DH188" s="73"/>
      <c r="DI188" s="181"/>
      <c r="DJ188" s="182"/>
      <c r="DK188" s="183"/>
      <c r="DL188" s="186" t="e">
        <f>IF($S$264=Equivalencies!$AE$23,#REF!,HLOOKUP(CONCATENATE($O$2,DL$1),$B$3:$UUU$272,ROW(DH188)-2,FALSE))</f>
        <v>#REF!</v>
      </c>
      <c r="DM188" s="187" t="e">
        <f>IF($S$264=Equivalencies!$AE$23,#REF!,HLOOKUP(CONCATENATE($O$2,DM$1),$B$3:$UUU$272,ROW(DI188)-2,FALSE))</f>
        <v>#REF!</v>
      </c>
      <c r="DN188" s="186" t="e">
        <f>IF($S$264=Equivalencies!$AE$23,#REF!,HLOOKUP(CONCATENATE($O$2,DN$1),$B$3:$UUU$272,ROW(DJ188)-2,FALSE))</f>
        <v>#REF!</v>
      </c>
      <c r="DO188" s="187" t="e">
        <f>IF($S$264=Equivalencies!$AE$23,#REF!,HLOOKUP(CONCATENATE($O$2,DO$1),$B$3:$UUU$272,ROW(DK188)-2,FALSE))</f>
        <v>#REF!</v>
      </c>
      <c r="DP188" s="186" t="e">
        <f>IF($S$264=Equivalencies!$AE$23,#REF!,HLOOKUP(CONCATENATE($O$2,DP$1),$B$3:$UUU$272,ROW(DL188)-2,FALSE))</f>
        <v>#REF!</v>
      </c>
      <c r="DQ188" s="187" t="e">
        <f>IF($S$264=Equivalencies!$AE$23,#REF!,HLOOKUP(CONCATENATE($O$2,DQ$1),$B$3:$UUU$272,ROW(DM188)-2,FALSE))</f>
        <v>#REF!</v>
      </c>
      <c r="DR188" s="72"/>
      <c r="DS188" s="73"/>
      <c r="DT188" s="181"/>
      <c r="DU188" s="182"/>
      <c r="DV188" s="183"/>
      <c r="DW188" s="186" t="e">
        <f>IF($S$264=Equivalencies!$AE$23,#REF!,HLOOKUP(CONCATENATE($O$2,DW$1),$B$3:$UUU$272,ROW(DS188)-2,FALSE))</f>
        <v>#REF!</v>
      </c>
      <c r="DX188" s="187" t="e">
        <f>IF($S$264=Equivalencies!$AE$23,#REF!,HLOOKUP(CONCATENATE($O$2,DX$1),$B$3:$UUU$272,ROW(DT188)-2,FALSE))</f>
        <v>#REF!</v>
      </c>
      <c r="DY188" s="186" t="e">
        <f>IF($S$264=Equivalencies!$AE$23,#REF!,HLOOKUP(CONCATENATE($O$2,DY$1),$B$3:$UUU$272,ROW(DU188)-2,FALSE))</f>
        <v>#REF!</v>
      </c>
      <c r="DZ188" s="187" t="e">
        <f>IF($S$264=Equivalencies!$AE$23,#REF!,HLOOKUP(CONCATENATE($O$2,DZ$1),$B$3:$UUU$272,ROW(DV188)-2,FALSE))</f>
        <v>#REF!</v>
      </c>
      <c r="EA188" s="186" t="e">
        <f>IF($S$264=Equivalencies!$AE$23,#REF!,HLOOKUP(CONCATENATE($O$2,EA$1),$B$3:$UUU$272,ROW(DW188)-2,FALSE))</f>
        <v>#REF!</v>
      </c>
      <c r="EB188" s="187" t="e">
        <f>IF($S$264=Equivalencies!$AE$23,#REF!,HLOOKUP(CONCATENATE($O$2,EB$1),$B$3:$UUU$272,ROW(DX188)-2,FALSE))</f>
        <v>#REF!</v>
      </c>
      <c r="EC188" s="72"/>
      <c r="ED188" s="73"/>
      <c r="EE188" s="181"/>
      <c r="EF188" s="182"/>
      <c r="EG188" s="183"/>
      <c r="EH188" s="186" t="e">
        <f>IF($S$264=Equivalencies!$AE$23,#REF!,HLOOKUP(CONCATENATE($O$2,EH$1),$B$3:$UUU$272,ROW(ED188)-2,FALSE))</f>
        <v>#REF!</v>
      </c>
      <c r="EI188" s="187" t="e">
        <f>IF($S$264=Equivalencies!$AE$23,#REF!,HLOOKUP(CONCATENATE($O$2,EI$1),$B$3:$UUU$272,ROW(EE188)-2,FALSE))</f>
        <v>#REF!</v>
      </c>
      <c r="EJ188" s="186" t="e">
        <f>IF($S$264=Equivalencies!$AE$23,#REF!,HLOOKUP(CONCATENATE($O$2,EJ$1),$B$3:$UUU$272,ROW(EF188)-2,FALSE))</f>
        <v>#REF!</v>
      </c>
      <c r="EK188" s="187" t="e">
        <f>IF($S$264=Equivalencies!$AE$23,#REF!,HLOOKUP(CONCATENATE($O$2,EK$1),$B$3:$UUU$272,ROW(EG188)-2,FALSE))</f>
        <v>#REF!</v>
      </c>
      <c r="EL188" s="186" t="e">
        <f>IF($S$264=Equivalencies!$AE$23,#REF!,HLOOKUP(CONCATENATE($O$2,EL$1),$B$3:$UUU$272,ROW(EH188)-2,FALSE))</f>
        <v>#REF!</v>
      </c>
      <c r="EM188" s="187" t="e">
        <f>IF($S$264=Equivalencies!$AE$23,#REF!,HLOOKUP(CONCATENATE($O$2,EM$1),$B$3:$UUU$272,ROW(EI188)-2,FALSE))</f>
        <v>#REF!</v>
      </c>
      <c r="EN188" s="72"/>
      <c r="EO188" s="73"/>
      <c r="EP188" s="181"/>
      <c r="EQ188" s="182"/>
      <c r="ER188" s="183"/>
      <c r="ES188" s="186" t="e">
        <f>IF($S$264=Equivalencies!$AE$23,#REF!,HLOOKUP(CONCATENATE($O$2,ES$1),$B$3:$UUU$272,ROW(EO188)-2,FALSE))</f>
        <v>#REF!</v>
      </c>
      <c r="ET188" s="187" t="e">
        <f>IF($S$264=Equivalencies!$AE$23,#REF!,HLOOKUP(CONCATENATE($O$2,ET$1),$B$3:$UUU$272,ROW(EP188)-2,FALSE))</f>
        <v>#REF!</v>
      </c>
      <c r="EU188" s="186" t="e">
        <f>IF($S$264=Equivalencies!$AE$23,#REF!,HLOOKUP(CONCATENATE($O$2,EU$1),$B$3:$UUU$272,ROW(EQ188)-2,FALSE))</f>
        <v>#REF!</v>
      </c>
      <c r="EV188" s="187" t="e">
        <f>IF($S$264=Equivalencies!$AE$23,#REF!,HLOOKUP(CONCATENATE($O$2,EV$1),$B$3:$UUU$272,ROW(ER188)-2,FALSE))</f>
        <v>#REF!</v>
      </c>
      <c r="EW188" s="186" t="e">
        <f>IF($S$264=Equivalencies!$AE$23,#REF!,HLOOKUP(CONCATENATE($O$2,EW$1),$B$3:$UUU$272,ROW(ES188)-2,FALSE))</f>
        <v>#REF!</v>
      </c>
      <c r="EX188" s="187" t="e">
        <f>IF($S$264=Equivalencies!$AE$23,#REF!,HLOOKUP(CONCATENATE($O$2,EX$1),$B$3:$UUU$272,ROW(ET188)-2,FALSE))</f>
        <v>#REF!</v>
      </c>
      <c r="EY188" s="72"/>
      <c r="EZ188" s="73"/>
      <c r="FA188" s="181"/>
      <c r="FB188" s="182"/>
      <c r="FC188" s="183"/>
      <c r="FD188" s="186" t="e">
        <f>IF($S$264=Equivalencies!$AE$23,#REF!,HLOOKUP(CONCATENATE($O$2,FD$1),$B$3:$UUU$272,ROW(EZ188)-2,FALSE))</f>
        <v>#REF!</v>
      </c>
      <c r="FE188" s="187" t="e">
        <f>IF($S$264=Equivalencies!$AE$23,#REF!,HLOOKUP(CONCATENATE($O$2,FE$1),$B$3:$UUU$272,ROW(FA188)-2,FALSE))</f>
        <v>#REF!</v>
      </c>
      <c r="FF188" s="186" t="e">
        <f>IF($S$264=Equivalencies!$AE$23,#REF!,HLOOKUP(CONCATENATE($O$2,FF$1),$B$3:$UUU$272,ROW(FB188)-2,FALSE))</f>
        <v>#REF!</v>
      </c>
      <c r="FG188" s="187" t="e">
        <f>IF($S$264=Equivalencies!$AE$23,#REF!,HLOOKUP(CONCATENATE($O$2,FG$1),$B$3:$UUU$272,ROW(FC188)-2,FALSE))</f>
        <v>#REF!</v>
      </c>
      <c r="FH188" s="186" t="e">
        <f>IF($S$264=Equivalencies!$AE$23,#REF!,HLOOKUP(CONCATENATE($O$2,FH$1),$B$3:$UUU$272,ROW(FD188)-2,FALSE))</f>
        <v>#REF!</v>
      </c>
      <c r="FI188" s="187" t="e">
        <f>IF($S$264=Equivalencies!$AE$23,#REF!,HLOOKUP(CONCATENATE($O$2,FI$1),$B$3:$UUU$272,ROW(FE188)-2,FALSE))</f>
        <v>#REF!</v>
      </c>
      <c r="FJ188" s="72"/>
      <c r="FK188" s="73"/>
      <c r="FL188" s="181"/>
      <c r="FM188" s="182"/>
      <c r="FN188" s="183"/>
      <c r="FO188" s="186" t="e">
        <f>IF($S$264=Equivalencies!$AE$23,#REF!,HLOOKUP(CONCATENATE($O$2,FO$1),$B$3:$UUU$272,ROW(FK188)-2,FALSE))</f>
        <v>#REF!</v>
      </c>
      <c r="FP188" s="187" t="e">
        <f>IF($S$264=Equivalencies!$AE$23,#REF!,HLOOKUP(CONCATENATE($O$2,FP$1),$B$3:$UUU$272,ROW(FL188)-2,FALSE))</f>
        <v>#REF!</v>
      </c>
      <c r="FQ188" s="186" t="e">
        <f>IF($S$264=Equivalencies!$AE$23,#REF!,HLOOKUP(CONCATENATE($O$2,FQ$1),$B$3:$UUU$272,ROW(FM188)-2,FALSE))</f>
        <v>#REF!</v>
      </c>
      <c r="FR188" s="187" t="e">
        <f>IF($S$264=Equivalencies!$AE$23,#REF!,HLOOKUP(CONCATENATE($O$2,FR$1),$B$3:$UUU$272,ROW(FN188)-2,FALSE))</f>
        <v>#REF!</v>
      </c>
      <c r="FS188" s="186" t="e">
        <f>IF($S$264=Equivalencies!$AE$23,#REF!,HLOOKUP(CONCATENATE($O$2,FS$1),$B$3:$UUU$272,ROW(FO188)-2,FALSE))</f>
        <v>#REF!</v>
      </c>
      <c r="FT188" s="187" t="e">
        <f>IF($S$264=Equivalencies!$AE$23,#REF!,HLOOKUP(CONCATENATE($O$2,FT$1),$B$3:$UUU$272,ROW(FP188)-2,FALSE))</f>
        <v>#REF!</v>
      </c>
      <c r="FU188" s="72"/>
      <c r="FV188" s="73"/>
      <c r="FW188" s="181"/>
      <c r="FX188" s="182"/>
      <c r="FY188" s="183"/>
      <c r="FZ188" s="186" t="e">
        <f>IF($S$264=Equivalencies!$AE$23,#REF!,HLOOKUP(CONCATENATE($O$2,FZ$1),$B$3:$UUU$272,ROW(FV188)-2,FALSE))</f>
        <v>#REF!</v>
      </c>
      <c r="GA188" s="187" t="e">
        <f>IF($S$264=Equivalencies!$AE$23,#REF!,HLOOKUP(CONCATENATE($O$2,GA$1),$B$3:$UUU$272,ROW(FW188)-2,FALSE))</f>
        <v>#REF!</v>
      </c>
      <c r="GB188" s="186" t="e">
        <f>IF($S$264=Equivalencies!$AE$23,#REF!,HLOOKUP(CONCATENATE($O$2,GB$1),$B$3:$UUU$272,ROW(FX188)-2,FALSE))</f>
        <v>#REF!</v>
      </c>
      <c r="GC188" s="187" t="e">
        <f>IF($S$264=Equivalencies!$AE$23,#REF!,HLOOKUP(CONCATENATE($O$2,GC$1),$B$3:$UUU$272,ROW(FY188)-2,FALSE))</f>
        <v>#REF!</v>
      </c>
      <c r="GD188" s="186" t="e">
        <f>IF($S$264=Equivalencies!$AE$23,#REF!,HLOOKUP(CONCATENATE($O$2,GD$1),$B$3:$UUU$272,ROW(FZ188)-2,FALSE))</f>
        <v>#REF!</v>
      </c>
      <c r="GE188" s="187" t="e">
        <f>IF($S$264=Equivalencies!$AE$23,#REF!,HLOOKUP(CONCATENATE($O$2,GE$1),$B$3:$UUU$272,ROW(GA188)-2,FALSE))</f>
        <v>#REF!</v>
      </c>
      <c r="GF188" s="72"/>
      <c r="GG188" s="73"/>
      <c r="GH188" s="181"/>
      <c r="GI188" s="182"/>
      <c r="GJ188" s="183"/>
      <c r="GK188" s="186" t="e">
        <f>IF($S$264=Equivalencies!$AE$23,#REF!,HLOOKUP(CONCATENATE($O$2,GK$1),$B$3:$UUU$272,ROW(GG188)-2,FALSE))</f>
        <v>#REF!</v>
      </c>
      <c r="GL188" s="187" t="e">
        <f>IF($S$264=Equivalencies!$AE$23,#REF!,HLOOKUP(CONCATENATE($O$2,GL$1),$B$3:$UUU$272,ROW(GH188)-2,FALSE))</f>
        <v>#REF!</v>
      </c>
      <c r="GM188" s="186" t="e">
        <f>IF($S$264=Equivalencies!$AE$23,#REF!,HLOOKUP(CONCATENATE($O$2,GM$1),$B$3:$UUU$272,ROW(GI188)-2,FALSE))</f>
        <v>#REF!</v>
      </c>
      <c r="GN188" s="187" t="e">
        <f>IF($S$264=Equivalencies!$AE$23,#REF!,HLOOKUP(CONCATENATE($O$2,GN$1),$B$3:$UUU$272,ROW(GJ188)-2,FALSE))</f>
        <v>#REF!</v>
      </c>
      <c r="GO188" s="186" t="e">
        <f>IF($S$264=Equivalencies!$AE$23,#REF!,HLOOKUP(CONCATENATE($O$2,GO$1),$B$3:$UUU$272,ROW(GK188)-2,FALSE))</f>
        <v>#REF!</v>
      </c>
      <c r="GP188" s="187" t="e">
        <f>IF($S$264=Equivalencies!$AE$23,#REF!,HLOOKUP(CONCATENATE($O$2,GP$1),$B$3:$UUU$272,ROW(GL188)-2,FALSE))</f>
        <v>#REF!</v>
      </c>
      <c r="GQ188" s="72"/>
      <c r="GR188" s="73"/>
      <c r="GS188" s="181"/>
      <c r="GT188" s="182"/>
      <c r="GU188" s="183"/>
      <c r="GV188" s="186" t="e">
        <f>IF($S$264=Equivalencies!$AE$23,#REF!,HLOOKUP(CONCATENATE($O$2,GV$1),$B$3:$UUU$272,ROW(GR188)-2,FALSE))</f>
        <v>#REF!</v>
      </c>
      <c r="GW188" s="187" t="e">
        <f>IF($S$264=Equivalencies!$AE$23,#REF!,HLOOKUP(CONCATENATE($O$2,GW$1),$B$3:$UUU$272,ROW(GS188)-2,FALSE))</f>
        <v>#REF!</v>
      </c>
      <c r="GX188" s="186" t="e">
        <f>IF($S$264=Equivalencies!$AE$23,#REF!,HLOOKUP(CONCATENATE($O$2,GX$1),$B$3:$UUU$272,ROW(GT188)-2,FALSE))</f>
        <v>#REF!</v>
      </c>
      <c r="GY188" s="187" t="e">
        <f>IF($S$264=Equivalencies!$AE$23,#REF!,HLOOKUP(CONCATENATE($O$2,GY$1),$B$3:$UUU$272,ROW(GU188)-2,FALSE))</f>
        <v>#REF!</v>
      </c>
      <c r="GZ188" s="186" t="e">
        <f>IF($S$264=Equivalencies!$AE$23,#REF!,HLOOKUP(CONCATENATE($O$2,GZ$1),$B$3:$UUU$272,ROW(GV188)-2,FALSE))</f>
        <v>#REF!</v>
      </c>
      <c r="HA188" s="187" t="e">
        <f>IF($S$264=Equivalencies!$AE$23,#REF!,HLOOKUP(CONCATENATE($O$2,HA$1),$B$3:$UUU$272,ROW(GW188)-2,FALSE))</f>
        <v>#REF!</v>
      </c>
      <c r="HB188" s="72"/>
      <c r="HC188" s="73"/>
      <c r="HD188" s="181"/>
      <c r="HE188" s="182"/>
      <c r="HF188" s="183"/>
      <c r="HG188" s="186" t="e">
        <f>IF($S$264=Equivalencies!$AE$23,#REF!,HLOOKUP(CONCATENATE($O$2,HG$1),$B$3:$UUU$272,ROW(HC188)-2,FALSE))</f>
        <v>#REF!</v>
      </c>
      <c r="HH188" s="187" t="e">
        <f>IF($S$264=Equivalencies!$AE$23,#REF!,HLOOKUP(CONCATENATE($O$2,HH$1),$B$3:$UUU$272,ROW(HD188)-2,FALSE))</f>
        <v>#REF!</v>
      </c>
      <c r="HI188" s="186" t="e">
        <f>IF($S$264=Equivalencies!$AE$23,#REF!,HLOOKUP(CONCATENATE($O$2,HI$1),$B$3:$UUU$272,ROW(HE188)-2,FALSE))</f>
        <v>#REF!</v>
      </c>
      <c r="HJ188" s="187" t="e">
        <f>IF($S$264=Equivalencies!$AE$23,#REF!,HLOOKUP(CONCATENATE($O$2,HJ$1),$B$3:$UUU$272,ROW(HF188)-2,FALSE))</f>
        <v>#REF!</v>
      </c>
      <c r="HK188" s="186" t="e">
        <f>IF($S$264=Equivalencies!$AE$23,#REF!,HLOOKUP(CONCATENATE($O$2,HK$1),$B$3:$UUU$272,ROW(HG188)-2,FALSE))</f>
        <v>#REF!</v>
      </c>
      <c r="HL188" s="187" t="e">
        <f>IF($S$264=Equivalencies!$AE$23,#REF!,HLOOKUP(CONCATENATE($O$2,HL$1),$B$3:$UUU$272,ROW(HH188)-2,FALSE))</f>
        <v>#REF!</v>
      </c>
      <c r="HM188" s="72"/>
      <c r="HN188" s="73"/>
      <c r="HO188" s="181"/>
      <c r="HP188" s="182"/>
      <c r="HQ188" s="183"/>
      <c r="HR188" s="186" t="e">
        <f>IF($S$264=Equivalencies!$AE$23,#REF!,HLOOKUP(CONCATENATE($O$2,HR$1),$B$3:$UUU$272,ROW(HN188)-2,FALSE))</f>
        <v>#REF!</v>
      </c>
      <c r="HS188" s="187" t="e">
        <f>IF($S$264=Equivalencies!$AE$23,#REF!,HLOOKUP(CONCATENATE($O$2,HS$1),$B$3:$UUU$272,ROW(HO188)-2,FALSE))</f>
        <v>#REF!</v>
      </c>
      <c r="HT188" s="186" t="e">
        <f>IF($S$264=Equivalencies!$AE$23,#REF!,HLOOKUP(CONCATENATE($O$2,HT$1),$B$3:$UUU$272,ROW(HP188)-2,FALSE))</f>
        <v>#REF!</v>
      </c>
      <c r="HU188" s="187" t="e">
        <f>IF($S$264=Equivalencies!$AE$23,#REF!,HLOOKUP(CONCATENATE($O$2,HU$1),$B$3:$UUU$272,ROW(HQ188)-2,FALSE))</f>
        <v>#REF!</v>
      </c>
      <c r="HV188" s="186" t="e">
        <f>IF($S$264=Equivalencies!$AE$23,#REF!,HLOOKUP(CONCATENATE($O$2,HV$1),$B$3:$UUU$272,ROW(HR188)-2,FALSE))</f>
        <v>#REF!</v>
      </c>
      <c r="HW188" s="187" t="e">
        <f>IF($S$264=Equivalencies!$AE$23,#REF!,HLOOKUP(CONCATENATE($O$2,HW$1),$B$3:$UUU$272,ROW(HS188)-2,FALSE))</f>
        <v>#REF!</v>
      </c>
      <c r="HX188" s="72"/>
      <c r="HY188" s="73"/>
      <c r="HZ188" s="181"/>
      <c r="IA188" s="182"/>
      <c r="IB188" s="183"/>
      <c r="IC188" s="186" t="e">
        <f>IF($S$264=Equivalencies!$AE$23,#REF!,HLOOKUP(CONCATENATE($O$2,IC$1),$B$3:$UUU$272,ROW(HY188)-2,FALSE))</f>
        <v>#REF!</v>
      </c>
      <c r="ID188" s="187" t="e">
        <f>IF($S$264=Equivalencies!$AE$23,#REF!,HLOOKUP(CONCATENATE($O$2,ID$1),$B$3:$UUU$272,ROW(HZ188)-2,FALSE))</f>
        <v>#REF!</v>
      </c>
      <c r="IE188" s="186" t="e">
        <f>IF($S$264=Equivalencies!$AE$23,#REF!,HLOOKUP(CONCATENATE($O$2,IE$1),$B$3:$UUU$272,ROW(IA188)-2,FALSE))</f>
        <v>#REF!</v>
      </c>
      <c r="IF188" s="187" t="e">
        <f>IF($S$264=Equivalencies!$AE$23,#REF!,HLOOKUP(CONCATENATE($O$2,IF$1),$B$3:$UUU$272,ROW(IB188)-2,FALSE))</f>
        <v>#REF!</v>
      </c>
      <c r="IG188" s="186" t="e">
        <f>IF($S$264=Equivalencies!$AE$23,#REF!,HLOOKUP(CONCATENATE($O$2,IG$1),$B$3:$UUU$272,ROW(IC188)-2,FALSE))</f>
        <v>#REF!</v>
      </c>
      <c r="IH188" s="187" t="e">
        <f>IF($S$264=Equivalencies!$AE$23,#REF!,HLOOKUP(CONCATENATE($O$2,IH$1),$B$3:$UUU$272,ROW(ID188)-2,FALSE))</f>
        <v>#REF!</v>
      </c>
      <c r="II188" s="72"/>
      <c r="IJ188" s="73"/>
      <c r="IK188" s="181"/>
      <c r="IL188" s="182"/>
      <c r="IM188" s="183"/>
      <c r="IN188" s="186" t="e">
        <f>IF($S$264=Equivalencies!$AE$23,#REF!,HLOOKUP(CONCATENATE($O$2,IN$1),$B$3:$UUU$272,ROW(IJ188)-2,FALSE))</f>
        <v>#REF!</v>
      </c>
      <c r="IO188" s="187" t="e">
        <f>IF($S$264=Equivalencies!$AE$23,#REF!,HLOOKUP(CONCATENATE($O$2,IO$1),$B$3:$UUU$272,ROW(IK188)-2,FALSE))</f>
        <v>#REF!</v>
      </c>
      <c r="IP188" s="186" t="e">
        <f>IF($S$264=Equivalencies!$AE$23,#REF!,HLOOKUP(CONCATENATE($O$2,IP$1),$B$3:$UUU$272,ROW(IL188)-2,FALSE))</f>
        <v>#REF!</v>
      </c>
      <c r="IQ188" s="187" t="e">
        <f>IF($S$264=Equivalencies!$AE$23,#REF!,HLOOKUP(CONCATENATE($O$2,IQ$1),$B$3:$UUU$272,ROW(IM188)-2,FALSE))</f>
        <v>#REF!</v>
      </c>
      <c r="IR188" s="186" t="e">
        <f>IF($S$264=Equivalencies!$AE$23,#REF!,HLOOKUP(CONCATENATE($O$2,IR$1),$B$3:$UUU$272,ROW(IN188)-2,FALSE))</f>
        <v>#REF!</v>
      </c>
      <c r="IS188" s="187" t="e">
        <f>IF($S$264=Equivalencies!$AE$23,#REF!,HLOOKUP(CONCATENATE($O$2,IS$1),$B$3:$UUU$272,ROW(IO188)-2,FALSE))</f>
        <v>#REF!</v>
      </c>
      <c r="IT188" s="72"/>
      <c r="IU188" s="73"/>
      <c r="IV188" s="181"/>
      <c r="IW188" s="182"/>
      <c r="IX188" s="183"/>
      <c r="IY188" s="186" t="e">
        <f>IF($S$264=Equivalencies!$AE$23,#REF!,HLOOKUP(CONCATENATE($O$2,IY$1),$B$3:$UUU$272,ROW(IU188)-2,FALSE))</f>
        <v>#REF!</v>
      </c>
      <c r="IZ188" s="187" t="e">
        <f>IF($S$264=Equivalencies!$AE$23,#REF!,HLOOKUP(CONCATENATE($O$2,IZ$1),$B$3:$UUU$272,ROW(IV188)-2,FALSE))</f>
        <v>#REF!</v>
      </c>
      <c r="JA188" s="186" t="e">
        <f>IF($S$264=Equivalencies!$AE$23,#REF!,HLOOKUP(CONCATENATE($O$2,JA$1),$B$3:$UUU$272,ROW(IW188)-2,FALSE))</f>
        <v>#REF!</v>
      </c>
      <c r="JB188" s="187" t="e">
        <f>IF($S$264=Equivalencies!$AE$23,#REF!,HLOOKUP(CONCATENATE($O$2,JB$1),$B$3:$UUU$272,ROW(IX188)-2,FALSE))</f>
        <v>#REF!</v>
      </c>
      <c r="JC188" s="186" t="e">
        <f>IF($S$264=Equivalencies!$AE$23,#REF!,HLOOKUP(CONCATENATE($O$2,JC$1),$B$3:$UUU$272,ROW(IY188)-2,FALSE))</f>
        <v>#REF!</v>
      </c>
      <c r="JD188" s="187" t="e">
        <f>IF($S$264=Equivalencies!$AE$23,#REF!,HLOOKUP(CONCATENATE($O$2,JD$1),$B$3:$UUU$272,ROW(IZ188)-2,FALSE))</f>
        <v>#REF!</v>
      </c>
      <c r="JE188" s="72"/>
      <c r="JF188" s="73"/>
      <c r="JG188" s="181"/>
      <c r="JH188" s="182"/>
      <c r="JI188" s="183"/>
      <c r="JJ188" s="186" t="e">
        <f>IF($S$264=Equivalencies!$AE$23,#REF!,HLOOKUP(CONCATENATE($O$2,JJ$1),$B$3:$UUU$272,ROW(JF188)-2,FALSE))</f>
        <v>#REF!</v>
      </c>
      <c r="JK188" s="187" t="e">
        <f>IF($S$264=Equivalencies!$AE$23,#REF!,HLOOKUP(CONCATENATE($O$2,JK$1),$B$3:$UUU$272,ROW(JG188)-2,FALSE))</f>
        <v>#REF!</v>
      </c>
      <c r="JL188" s="186" t="e">
        <f>IF($S$264=Equivalencies!$AE$23,#REF!,HLOOKUP(CONCATENATE($O$2,JL$1),$B$3:$UUU$272,ROW(JH188)-2,FALSE))</f>
        <v>#REF!</v>
      </c>
      <c r="JM188" s="187" t="e">
        <f>IF($S$264=Equivalencies!$AE$23,#REF!,HLOOKUP(CONCATENATE($O$2,JM$1),$B$3:$UUU$272,ROW(JI188)-2,FALSE))</f>
        <v>#REF!</v>
      </c>
      <c r="JN188" s="186" t="e">
        <f>IF($S$264=Equivalencies!$AE$23,#REF!,HLOOKUP(CONCATENATE($O$2,JN$1),$B$3:$UUU$272,ROW(JJ188)-2,FALSE))</f>
        <v>#REF!</v>
      </c>
      <c r="JO188" s="187" t="e">
        <f>IF($S$264=Equivalencies!$AE$23,#REF!,HLOOKUP(CONCATENATE($O$2,JO$1),$B$3:$UUU$272,ROW(JK188)-2,FALSE))</f>
        <v>#REF!</v>
      </c>
      <c r="JP188" s="72"/>
      <c r="JQ188" s="73"/>
      <c r="JR188" s="181"/>
      <c r="JS188" s="182"/>
      <c r="JT188" s="183"/>
      <c r="JU188" s="186" t="e">
        <f>IF($S$264=Equivalencies!$AE$23,#REF!,HLOOKUP(CONCATENATE($O$2,JU$1),$B$3:$UUU$272,ROW(JQ188)-2,FALSE))</f>
        <v>#REF!</v>
      </c>
      <c r="JV188" s="187" t="e">
        <f>IF($S$264=Equivalencies!$AE$23,#REF!,HLOOKUP(CONCATENATE($O$2,JV$1),$B$3:$UUU$272,ROW(JR188)-2,FALSE))</f>
        <v>#REF!</v>
      </c>
      <c r="JW188" s="186" t="e">
        <f>IF($S$264=Equivalencies!$AE$23,#REF!,HLOOKUP(CONCATENATE($O$2,JW$1),$B$3:$UUU$272,ROW(JS188)-2,FALSE))</f>
        <v>#REF!</v>
      </c>
      <c r="JX188" s="187" t="e">
        <f>IF($S$264=Equivalencies!$AE$23,#REF!,HLOOKUP(CONCATENATE($O$2,JX$1),$B$3:$UUU$272,ROW(JT188)-2,FALSE))</f>
        <v>#REF!</v>
      </c>
      <c r="JY188" s="186" t="e">
        <f>IF($S$264=Equivalencies!$AE$23,#REF!,HLOOKUP(CONCATENATE($O$2,JY$1),$B$3:$UUU$272,ROW(JU188)-2,FALSE))</f>
        <v>#REF!</v>
      </c>
      <c r="JZ188" s="187" t="e">
        <f>IF($S$264=Equivalencies!$AE$23,#REF!,HLOOKUP(CONCATENATE($O$2,JZ$1),$B$3:$UUU$272,ROW(JV188)-2,FALSE))</f>
        <v>#REF!</v>
      </c>
      <c r="KA188" s="72"/>
      <c r="KB188" s="73"/>
      <c r="KC188" s="181"/>
      <c r="KD188" s="182"/>
      <c r="KE188" s="183"/>
      <c r="KF188" s="186" t="e">
        <f>IF($S$264=Equivalencies!$AE$23,#REF!,HLOOKUP(CONCATENATE($O$2,KF$1),$B$3:$UUU$272,ROW(KB188)-2,FALSE))</f>
        <v>#REF!</v>
      </c>
      <c r="KG188" s="187" t="e">
        <f>IF($S$264=Equivalencies!$AE$23,#REF!,HLOOKUP(CONCATENATE($O$2,KG$1),$B$3:$UUU$272,ROW(KC188)-2,FALSE))</f>
        <v>#REF!</v>
      </c>
      <c r="KH188" s="186" t="e">
        <f>IF($S$264=Equivalencies!$AE$23,#REF!,HLOOKUP(CONCATENATE($O$2,KH$1),$B$3:$UUU$272,ROW(KD188)-2,FALSE))</f>
        <v>#REF!</v>
      </c>
      <c r="KI188" s="187" t="e">
        <f>IF($S$264=Equivalencies!$AE$23,#REF!,HLOOKUP(CONCATENATE($O$2,KI$1),$B$3:$UUU$272,ROW(KE188)-2,FALSE))</f>
        <v>#REF!</v>
      </c>
      <c r="KJ188" s="186" t="e">
        <f>IF($S$264=Equivalencies!$AE$23,#REF!,HLOOKUP(CONCATENATE($O$2,KJ$1),$B$3:$UUU$272,ROW(KF188)-2,FALSE))</f>
        <v>#REF!</v>
      </c>
      <c r="KK188" s="187" t="e">
        <f>IF($S$264=Equivalencies!$AE$23,#REF!,HLOOKUP(CONCATENATE($O$2,KK$1),$B$3:$UUU$272,ROW(KG188)-2,FALSE))</f>
        <v>#REF!</v>
      </c>
      <c r="KL188" s="72"/>
      <c r="KM188" s="73"/>
      <c r="KN188" s="181"/>
      <c r="KO188" s="182"/>
      <c r="KP188" s="183"/>
      <c r="KQ188" s="186" t="e">
        <f>IF($S$264=Equivalencies!$AE$23,#REF!,HLOOKUP(CONCATENATE($O$2,KQ$1),$B$3:$UUU$272,ROW(KM188)-2,FALSE))</f>
        <v>#REF!</v>
      </c>
      <c r="KR188" s="187" t="e">
        <f>IF($S$264=Equivalencies!$AE$23,#REF!,HLOOKUP(CONCATENATE($O$2,KR$1),$B$3:$UUU$272,ROW(KN188)-2,FALSE))</f>
        <v>#REF!</v>
      </c>
      <c r="KS188" s="186" t="e">
        <f>IF($S$264=Equivalencies!$AE$23,#REF!,HLOOKUP(CONCATENATE($O$2,KS$1),$B$3:$UUU$272,ROW(KO188)-2,FALSE))</f>
        <v>#REF!</v>
      </c>
      <c r="KT188" s="187" t="e">
        <f>IF($S$264=Equivalencies!$AE$23,#REF!,HLOOKUP(CONCATENATE($O$2,KT$1),$B$3:$UUU$272,ROW(KP188)-2,FALSE))</f>
        <v>#REF!</v>
      </c>
      <c r="KU188" s="186" t="e">
        <f>IF($S$264=Equivalencies!$AE$23,#REF!,HLOOKUP(CONCATENATE($O$2,KU$1),$B$3:$UUU$272,ROW(KQ188)-2,FALSE))</f>
        <v>#REF!</v>
      </c>
      <c r="KV188" s="187" t="e">
        <f>IF($S$264=Equivalencies!$AE$23,#REF!,HLOOKUP(CONCATENATE($O$2,KV$1),$B$3:$UUU$272,ROW(KR188)-2,FALSE))</f>
        <v>#REF!</v>
      </c>
      <c r="KW188" s="72"/>
      <c r="KX188" s="73"/>
      <c r="KY188" s="181"/>
      <c r="KZ188" s="182"/>
      <c r="LA188" s="183"/>
      <c r="LB188" s="186" t="e">
        <f>IF($S$264=Equivalencies!$AE$23,#REF!,HLOOKUP(CONCATENATE($O$2,LB$1),$B$3:$UUU$272,ROW(KX188)-2,FALSE))</f>
        <v>#REF!</v>
      </c>
      <c r="LC188" s="187" t="e">
        <f>IF($S$264=Equivalencies!$AE$23,#REF!,HLOOKUP(CONCATENATE($O$2,LC$1),$B$3:$UUU$272,ROW(KY188)-2,FALSE))</f>
        <v>#REF!</v>
      </c>
      <c r="LD188" s="186" t="e">
        <f>IF($S$264=Equivalencies!$AE$23,#REF!,HLOOKUP(CONCATENATE($O$2,LD$1),$B$3:$UUU$272,ROW(KZ188)-2,FALSE))</f>
        <v>#REF!</v>
      </c>
      <c r="LE188" s="187" t="e">
        <f>IF($S$264=Equivalencies!$AE$23,#REF!,HLOOKUP(CONCATENATE($O$2,LE$1),$B$3:$UUU$272,ROW(LA188)-2,FALSE))</f>
        <v>#REF!</v>
      </c>
      <c r="LF188" s="186" t="e">
        <f>IF($S$264=Equivalencies!$AE$23,#REF!,HLOOKUP(CONCATENATE($O$2,LF$1),$B$3:$UUU$272,ROW(LB188)-2,FALSE))</f>
        <v>#REF!</v>
      </c>
      <c r="LG188" s="187" t="e">
        <f>IF($S$264=Equivalencies!$AE$23,#REF!,HLOOKUP(CONCATENATE($O$2,LG$1),$B$3:$UUU$272,ROW(LC188)-2,FALSE))</f>
        <v>#REF!</v>
      </c>
      <c r="LH188" s="72"/>
      <c r="LI188" s="73"/>
      <c r="LJ188" s="181"/>
      <c r="LK188" s="182"/>
      <c r="LL188" s="183"/>
      <c r="LM188" s="186" t="e">
        <f>IF($S$264=Equivalencies!$AE$23,#REF!,HLOOKUP(CONCATENATE($O$2,LM$1),$B$3:$UUU$272,ROW(LI188)-2,FALSE))</f>
        <v>#REF!</v>
      </c>
      <c r="LN188" s="187" t="e">
        <f>IF($S$264=Equivalencies!$AE$23,#REF!,HLOOKUP(CONCATENATE($O$2,LN$1),$B$3:$UUU$272,ROW(LJ188)-2,FALSE))</f>
        <v>#REF!</v>
      </c>
      <c r="LO188" s="186" t="e">
        <f>IF($S$264=Equivalencies!$AE$23,#REF!,HLOOKUP(CONCATENATE($O$2,LO$1),$B$3:$UUU$272,ROW(LK188)-2,FALSE))</f>
        <v>#REF!</v>
      </c>
      <c r="LP188" s="187" t="e">
        <f>IF($S$264=Equivalencies!$AE$23,#REF!,HLOOKUP(CONCATENATE($O$2,LP$1),$B$3:$UUU$272,ROW(LL188)-2,FALSE))</f>
        <v>#REF!</v>
      </c>
      <c r="LQ188" s="186" t="e">
        <f>IF($S$264=Equivalencies!$AE$23,#REF!,HLOOKUP(CONCATENATE($O$2,LQ$1),$B$3:$UUU$272,ROW(LM188)-2,FALSE))</f>
        <v>#REF!</v>
      </c>
      <c r="LR188" s="187" t="e">
        <f>IF($S$264=Equivalencies!$AE$23,#REF!,HLOOKUP(CONCATENATE($O$2,LR$1),$B$3:$UUU$272,ROW(LN188)-2,FALSE))</f>
        <v>#REF!</v>
      </c>
      <c r="LS188" s="72"/>
      <c r="LT188" s="73"/>
      <c r="LU188" s="181"/>
      <c r="LV188" s="182"/>
      <c r="LW188" s="183"/>
      <c r="LX188" s="186" t="e">
        <f>IF($S$264=Equivalencies!$AE$23,#REF!,HLOOKUP(CONCATENATE($O$2,LX$1),$B$3:$UUU$272,ROW(LT188)-2,FALSE))</f>
        <v>#REF!</v>
      </c>
      <c r="LY188" s="187" t="e">
        <f>IF($S$264=Equivalencies!$AE$23,#REF!,HLOOKUP(CONCATENATE($O$2,LY$1),$B$3:$UUU$272,ROW(LU188)-2,FALSE))</f>
        <v>#REF!</v>
      </c>
      <c r="LZ188" s="186" t="e">
        <f>IF($S$264=Equivalencies!$AE$23,#REF!,HLOOKUP(CONCATENATE($O$2,LZ$1),$B$3:$UUU$272,ROW(LV188)-2,FALSE))</f>
        <v>#REF!</v>
      </c>
      <c r="MA188" s="187" t="e">
        <f>IF($S$264=Equivalencies!$AE$23,#REF!,HLOOKUP(CONCATENATE($O$2,MA$1),$B$3:$UUU$272,ROW(LW188)-2,FALSE))</f>
        <v>#REF!</v>
      </c>
      <c r="MB188" s="186" t="e">
        <f>IF($S$264=Equivalencies!$AE$23,#REF!,HLOOKUP(CONCATENATE($O$2,MB$1),$B$3:$UUU$272,ROW(LX188)-2,FALSE))</f>
        <v>#REF!</v>
      </c>
      <c r="MC188" s="187" t="e">
        <f>IF($S$264=Equivalencies!$AE$23,#REF!,HLOOKUP(CONCATENATE($O$2,MC$1),$B$3:$UUU$272,ROW(LY188)-2,FALSE))</f>
        <v>#REF!</v>
      </c>
      <c r="MD188" s="72"/>
      <c r="ME188" s="73"/>
      <c r="MF188" s="181"/>
      <c r="MG188" s="182"/>
      <c r="MH188" s="183"/>
      <c r="MI188" s="186" t="e">
        <f>IF($S$264=Equivalencies!$AE$23,#REF!,HLOOKUP(CONCATENATE($O$2,MI$1),$B$3:$UUU$272,ROW(ME188)-2,FALSE))</f>
        <v>#REF!</v>
      </c>
      <c r="MJ188" s="187" t="e">
        <f>IF($S$264=Equivalencies!$AE$23,#REF!,HLOOKUP(CONCATENATE($O$2,MJ$1),$B$3:$UUU$272,ROW(MF188)-2,FALSE))</f>
        <v>#REF!</v>
      </c>
      <c r="MK188" s="186" t="e">
        <f>IF($S$264=Equivalencies!$AE$23,#REF!,HLOOKUP(CONCATENATE($O$2,MK$1),$B$3:$UUU$272,ROW(MG188)-2,FALSE))</f>
        <v>#REF!</v>
      </c>
      <c r="ML188" s="187" t="e">
        <f>IF($S$264=Equivalencies!$AE$23,#REF!,HLOOKUP(CONCATENATE($O$2,ML$1),$B$3:$UUU$272,ROW(MH188)-2,FALSE))</f>
        <v>#REF!</v>
      </c>
      <c r="MM188" s="186" t="e">
        <f>IF($S$264=Equivalencies!$AE$23,#REF!,HLOOKUP(CONCATENATE($O$2,MM$1),$B$3:$UUU$272,ROW(MI188)-2,FALSE))</f>
        <v>#REF!</v>
      </c>
      <c r="MN188" s="187" t="e">
        <f>IF($S$264=Equivalencies!$AE$23,#REF!,HLOOKUP(CONCATENATE($O$2,MN$1),$B$3:$UUU$272,ROW(MJ188)-2,FALSE))</f>
        <v>#REF!</v>
      </c>
      <c r="MO188" s="72"/>
      <c r="MP188" s="73"/>
      <c r="MQ188" s="181"/>
      <c r="MR188" s="182"/>
      <c r="MS188" s="183"/>
      <c r="MT188" s="186" t="e">
        <f>IF($S$264=Equivalencies!$AE$23,#REF!,HLOOKUP(CONCATENATE($O$2,MT$1),$B$3:$UUU$272,ROW(MP188)-2,FALSE))</f>
        <v>#REF!</v>
      </c>
      <c r="MU188" s="187" t="e">
        <f>IF($S$264=Equivalencies!$AE$23,#REF!,HLOOKUP(CONCATENATE($O$2,MU$1),$B$3:$UUU$272,ROW(MQ188)-2,FALSE))</f>
        <v>#REF!</v>
      </c>
      <c r="MV188" s="186" t="e">
        <f>IF($S$264=Equivalencies!$AE$23,#REF!,HLOOKUP(CONCATENATE($O$2,MV$1),$B$3:$UUU$272,ROW(MR188)-2,FALSE))</f>
        <v>#REF!</v>
      </c>
      <c r="MW188" s="187" t="e">
        <f>IF($S$264=Equivalencies!$AE$23,#REF!,HLOOKUP(CONCATENATE($O$2,MW$1),$B$3:$UUU$272,ROW(MS188)-2,FALSE))</f>
        <v>#REF!</v>
      </c>
      <c r="MX188" s="186" t="e">
        <f>IF($S$264=Equivalencies!$AE$23,#REF!,HLOOKUP(CONCATENATE($O$2,MX$1),$B$3:$UUU$272,ROW(MT188)-2,FALSE))</f>
        <v>#REF!</v>
      </c>
      <c r="MY188" s="187" t="e">
        <f>IF($S$264=Equivalencies!$AE$23,#REF!,HLOOKUP(CONCATENATE($O$2,MY$1),$B$3:$UUU$272,ROW(MU188)-2,FALSE))</f>
        <v>#REF!</v>
      </c>
      <c r="MZ188" s="72"/>
      <c r="NA188" s="73"/>
      <c r="NB188" s="181"/>
      <c r="NC188" s="182"/>
      <c r="ND188" s="183"/>
      <c r="NE188" s="186" t="e">
        <f>IF($S$264=Equivalencies!$AE$23,#REF!,HLOOKUP(CONCATENATE($O$2,NE$1),$B$3:$UUU$272,ROW(NA188)-2,FALSE))</f>
        <v>#REF!</v>
      </c>
      <c r="NF188" s="187" t="e">
        <f>IF($S$264=Equivalencies!$AE$23,#REF!,HLOOKUP(CONCATENATE($O$2,NF$1),$B$3:$UUU$272,ROW(NB188)-2,FALSE))</f>
        <v>#REF!</v>
      </c>
      <c r="NG188" s="186" t="e">
        <f>IF($S$264=Equivalencies!$AE$23,#REF!,HLOOKUP(CONCATENATE($O$2,NG$1),$B$3:$UUU$272,ROW(NC188)-2,FALSE))</f>
        <v>#REF!</v>
      </c>
      <c r="NH188" s="187" t="e">
        <f>IF($S$264=Equivalencies!$AE$23,#REF!,HLOOKUP(CONCATENATE($O$2,NH$1),$B$3:$UUU$272,ROW(ND188)-2,FALSE))</f>
        <v>#REF!</v>
      </c>
      <c r="NI188" s="186" t="e">
        <f>IF($S$264=Equivalencies!$AE$23,#REF!,HLOOKUP(CONCATENATE($O$2,NI$1),$B$3:$UUU$272,ROW(NE188)-2,FALSE))</f>
        <v>#REF!</v>
      </c>
      <c r="NJ188" s="187" t="e">
        <f>IF($S$264=Equivalencies!$AE$23,#REF!,HLOOKUP(CONCATENATE($O$2,NJ$1),$B$3:$UUU$272,ROW(NF188)-2,FALSE))</f>
        <v>#REF!</v>
      </c>
      <c r="NK188" s="72"/>
      <c r="NL188" s="73"/>
      <c r="NM188" s="181"/>
      <c r="NN188" s="182"/>
      <c r="NO188" s="183"/>
      <c r="NP188" s="186" t="e">
        <f>IF($S$264=Equivalencies!$AE$23,#REF!,HLOOKUP(CONCATENATE($O$2,NP$1),$B$3:$UUU$272,ROW(NL188)-2,FALSE))</f>
        <v>#REF!</v>
      </c>
      <c r="NQ188" s="187" t="e">
        <f>IF($S$264=Equivalencies!$AE$23,#REF!,HLOOKUP(CONCATENATE($O$2,NQ$1),$B$3:$UUU$272,ROW(NM188)-2,FALSE))</f>
        <v>#REF!</v>
      </c>
      <c r="NR188" s="186" t="e">
        <f>IF($S$264=Equivalencies!$AE$23,#REF!,HLOOKUP(CONCATENATE($O$2,NR$1),$B$3:$UUU$272,ROW(NN188)-2,FALSE))</f>
        <v>#REF!</v>
      </c>
      <c r="NS188" s="187" t="e">
        <f>IF($S$264=Equivalencies!$AE$23,#REF!,HLOOKUP(CONCATENATE($O$2,NS$1),$B$3:$UUU$272,ROW(NO188)-2,FALSE))</f>
        <v>#REF!</v>
      </c>
      <c r="NT188" s="186" t="e">
        <f>IF($S$264=Equivalencies!$AE$23,#REF!,HLOOKUP(CONCATENATE($O$2,NT$1),$B$3:$UUU$272,ROW(NP188)-2,FALSE))</f>
        <v>#REF!</v>
      </c>
      <c r="NU188" s="187" t="e">
        <f>IF($S$264=Equivalencies!$AE$23,#REF!,HLOOKUP(CONCATENATE($O$2,NU$1),$B$3:$UUU$272,ROW(NQ188)-2,FALSE))</f>
        <v>#REF!</v>
      </c>
      <c r="NV188" s="72"/>
      <c r="NW188" s="73"/>
      <c r="NX188" s="181"/>
      <c r="NY188" s="182"/>
      <c r="NZ188" s="183"/>
      <c r="OA188" s="186" t="e">
        <f>IF($S$264=Equivalencies!$AE$23,#REF!,HLOOKUP(CONCATENATE($O$2,OA$1),$B$3:$UUU$272,ROW(NW188)-2,FALSE))</f>
        <v>#REF!</v>
      </c>
      <c r="OB188" s="187" t="e">
        <f>IF($S$264=Equivalencies!$AE$23,#REF!,HLOOKUP(CONCATENATE($O$2,OB$1),$B$3:$UUU$272,ROW(NX188)-2,FALSE))</f>
        <v>#REF!</v>
      </c>
      <c r="OC188" s="186" t="e">
        <f>IF($S$264=Equivalencies!$AE$23,#REF!,HLOOKUP(CONCATENATE($O$2,OC$1),$B$3:$UUU$272,ROW(NY188)-2,FALSE))</f>
        <v>#REF!</v>
      </c>
      <c r="OD188" s="187" t="e">
        <f>IF($S$264=Equivalencies!$AE$23,#REF!,HLOOKUP(CONCATENATE($O$2,OD$1),$B$3:$UUU$272,ROW(NZ188)-2,FALSE))</f>
        <v>#REF!</v>
      </c>
      <c r="OE188" s="186" t="e">
        <f>IF($S$264=Equivalencies!$AE$23,#REF!,HLOOKUP(CONCATENATE($O$2,OE$1),$B$3:$UUU$272,ROW(OA188)-2,FALSE))</f>
        <v>#REF!</v>
      </c>
      <c r="OF188" s="187" t="e">
        <f>IF($S$264=Equivalencies!$AE$23,#REF!,HLOOKUP(CONCATENATE($O$2,OF$1),$B$3:$UUU$272,ROW(OB188)-2,FALSE))</f>
        <v>#REF!</v>
      </c>
      <c r="OG188" s="72"/>
      <c r="OH188" s="73"/>
      <c r="OI188" s="181"/>
      <c r="OJ188" s="182"/>
      <c r="OK188" s="183"/>
      <c r="OL188" s="186" t="e">
        <f>IF($S$264=Equivalencies!$AE$23,#REF!,HLOOKUP(CONCATENATE($O$2,OL$1),$B$3:$UUU$272,ROW(OH188)-2,FALSE))</f>
        <v>#REF!</v>
      </c>
      <c r="OM188" s="187" t="e">
        <f>IF($S$264=Equivalencies!$AE$23,#REF!,HLOOKUP(CONCATENATE($O$2,OM$1),$B$3:$UUU$272,ROW(OI188)-2,FALSE))</f>
        <v>#REF!</v>
      </c>
      <c r="ON188" s="186" t="e">
        <f>IF($S$264=Equivalencies!$AE$23,#REF!,HLOOKUP(CONCATENATE($O$2,ON$1),$B$3:$UUU$272,ROW(OJ188)-2,FALSE))</f>
        <v>#REF!</v>
      </c>
      <c r="OO188" s="187" t="e">
        <f>IF($S$264=Equivalencies!$AE$23,#REF!,HLOOKUP(CONCATENATE($O$2,OO$1),$B$3:$UUU$272,ROW(OK188)-2,FALSE))</f>
        <v>#REF!</v>
      </c>
      <c r="OP188" s="186" t="e">
        <f>IF($S$264=Equivalencies!$AE$23,#REF!,HLOOKUP(CONCATENATE($O$2,OP$1),$B$3:$UUU$272,ROW(OL188)-2,FALSE))</f>
        <v>#REF!</v>
      </c>
      <c r="OQ188" s="187" t="e">
        <f>IF($S$264=Equivalencies!$AE$23,#REF!,HLOOKUP(CONCATENATE($O$2,OQ$1),$B$3:$UUU$272,ROW(OM188)-2,FALSE))</f>
        <v>#REF!</v>
      </c>
      <c r="OR188" s="72"/>
      <c r="OS188" s="73"/>
      <c r="OT188" s="181"/>
      <c r="OU188" s="182"/>
      <c r="OV188" s="183"/>
      <c r="OW188" s="186" t="e">
        <f>IF($S$264=Equivalencies!$AE$23,#REF!,HLOOKUP(CONCATENATE($O$2,OW$1),$B$3:$UUU$272,ROW(OS188)-2,FALSE))</f>
        <v>#REF!</v>
      </c>
      <c r="OX188" s="187" t="e">
        <f>IF($S$264=Equivalencies!$AE$23,#REF!,HLOOKUP(CONCATENATE($O$2,OX$1),$B$3:$UUU$272,ROW(OT188)-2,FALSE))</f>
        <v>#REF!</v>
      </c>
      <c r="OY188" s="186" t="e">
        <f>IF($S$264=Equivalencies!$AE$23,#REF!,HLOOKUP(CONCATENATE($O$2,OY$1),$B$3:$UUU$272,ROW(OU188)-2,FALSE))</f>
        <v>#REF!</v>
      </c>
      <c r="OZ188" s="187" t="e">
        <f>IF($S$264=Equivalencies!$AE$23,#REF!,HLOOKUP(CONCATENATE($O$2,OZ$1),$B$3:$UUU$272,ROW(OV188)-2,FALSE))</f>
        <v>#REF!</v>
      </c>
      <c r="PA188" s="186" t="e">
        <f>IF($S$264=Equivalencies!$AE$23,#REF!,HLOOKUP(CONCATENATE($O$2,PA$1),$B$3:$UUU$272,ROW(OW188)-2,FALSE))</f>
        <v>#REF!</v>
      </c>
      <c r="PB188" s="187" t="e">
        <f>IF($S$264=Equivalencies!$AE$23,#REF!,HLOOKUP(CONCATENATE($O$2,PB$1),$B$3:$UUU$272,ROW(OX188)-2,FALSE))</f>
        <v>#REF!</v>
      </c>
      <c r="PC188" s="72"/>
      <c r="PD188" s="73"/>
      <c r="PE188" s="181"/>
      <c r="PF188" s="182"/>
      <c r="PG188" s="183"/>
      <c r="PH188" s="186" t="e">
        <f>IF($S$264=Equivalencies!$AE$23,#REF!,HLOOKUP(CONCATENATE($O$2,PH$1),$B$3:$UUU$272,ROW(PD188)-2,FALSE))</f>
        <v>#REF!</v>
      </c>
      <c r="PI188" s="187" t="e">
        <f>IF($S$264=Equivalencies!$AE$23,#REF!,HLOOKUP(CONCATENATE($O$2,PI$1),$B$3:$UUU$272,ROW(PE188)-2,FALSE))</f>
        <v>#REF!</v>
      </c>
      <c r="PJ188" s="186" t="e">
        <f>IF($S$264=Equivalencies!$AE$23,#REF!,HLOOKUP(CONCATENATE($O$2,PJ$1),$B$3:$UUU$272,ROW(PF188)-2,FALSE))</f>
        <v>#REF!</v>
      </c>
      <c r="PK188" s="187" t="e">
        <f>IF($S$264=Equivalencies!$AE$23,#REF!,HLOOKUP(CONCATENATE($O$2,PK$1),$B$3:$UUU$272,ROW(PG188)-2,FALSE))</f>
        <v>#REF!</v>
      </c>
      <c r="PL188" s="186" t="e">
        <f>IF($S$264=Equivalencies!$AE$23,#REF!,HLOOKUP(CONCATENATE($O$2,PL$1),$B$3:$UUU$272,ROW(PH188)-2,FALSE))</f>
        <v>#REF!</v>
      </c>
      <c r="PM188" s="187" t="e">
        <f>IF($S$264=Equivalencies!$AE$23,#REF!,HLOOKUP(CONCATENATE($O$2,PM$1),$B$3:$UUU$272,ROW(PI188)-2,FALSE))</f>
        <v>#REF!</v>
      </c>
      <c r="PN188" s="72"/>
      <c r="PO188" s="73"/>
      <c r="PP188" s="181"/>
      <c r="PQ188" s="182"/>
      <c r="PR188" s="183"/>
      <c r="PS188" s="186" t="e">
        <f>IF($S$264=Equivalencies!$AE$23,#REF!,HLOOKUP(CONCATENATE($O$2,PS$1),$B$3:$UUU$272,ROW(PO188)-2,FALSE))</f>
        <v>#REF!</v>
      </c>
      <c r="PT188" s="187" t="e">
        <f>IF($S$264=Equivalencies!$AE$23,#REF!,HLOOKUP(CONCATENATE($O$2,PT$1),$B$3:$UUU$272,ROW(PP188)-2,FALSE))</f>
        <v>#REF!</v>
      </c>
      <c r="PU188" s="186" t="e">
        <f>IF($S$264=Equivalencies!$AE$23,#REF!,HLOOKUP(CONCATENATE($O$2,PU$1),$B$3:$UUU$272,ROW(PQ188)-2,FALSE))</f>
        <v>#REF!</v>
      </c>
      <c r="PV188" s="187" t="e">
        <f>IF($S$264=Equivalencies!$AE$23,#REF!,HLOOKUP(CONCATENATE($O$2,PV$1),$B$3:$UUU$272,ROW(PR188)-2,FALSE))</f>
        <v>#REF!</v>
      </c>
      <c r="PW188" s="186" t="e">
        <f>IF($S$264=Equivalencies!$AE$23,#REF!,HLOOKUP(CONCATENATE($O$2,PW$1),$B$3:$UUU$272,ROW(PS188)-2,FALSE))</f>
        <v>#REF!</v>
      </c>
      <c r="PX188" s="187" t="e">
        <f>IF($S$264=Equivalencies!$AE$23,#REF!,HLOOKUP(CONCATENATE($O$2,PX$1),$B$3:$UUU$272,ROW(PT188)-2,FALSE))</f>
        <v>#REF!</v>
      </c>
      <c r="PY188" s="72"/>
      <c r="PZ188" s="73"/>
      <c r="QA188" s="181"/>
      <c r="QB188" s="182"/>
      <c r="QC188" s="183"/>
      <c r="QD188" s="186" t="e">
        <f>IF($S$264=Equivalencies!$AE$23,#REF!,HLOOKUP(CONCATENATE($O$2,QD$1),$B$3:$UUU$272,ROW(PZ188)-2,FALSE))</f>
        <v>#REF!</v>
      </c>
      <c r="QE188" s="187" t="e">
        <f>IF($S$264=Equivalencies!$AE$23,#REF!,HLOOKUP(CONCATENATE($O$2,QE$1),$B$3:$UUU$272,ROW(QA188)-2,FALSE))</f>
        <v>#REF!</v>
      </c>
      <c r="QF188" s="186" t="e">
        <f>IF($S$264=Equivalencies!$AE$23,#REF!,HLOOKUP(CONCATENATE($O$2,QF$1),$B$3:$UUU$272,ROW(QB188)-2,FALSE))</f>
        <v>#REF!</v>
      </c>
      <c r="QG188" s="187" t="e">
        <f>IF($S$264=Equivalencies!$AE$23,#REF!,HLOOKUP(CONCATENATE($O$2,QG$1),$B$3:$UUU$272,ROW(QC188)-2,FALSE))</f>
        <v>#REF!</v>
      </c>
      <c r="QH188" s="186" t="e">
        <f>IF($S$264=Equivalencies!$AE$23,#REF!,HLOOKUP(CONCATENATE($O$2,QH$1),$B$3:$UUU$272,ROW(QD188)-2,FALSE))</f>
        <v>#REF!</v>
      </c>
      <c r="QI188" s="187" t="e">
        <f>IF($S$264=Equivalencies!$AE$23,#REF!,HLOOKUP(CONCATENATE($O$2,QI$1),$B$3:$UUU$272,ROW(QE188)-2,FALSE))</f>
        <v>#REF!</v>
      </c>
      <c r="QJ188" s="72"/>
      <c r="QK188" s="73"/>
      <c r="QL188" s="181"/>
      <c r="QM188" s="182"/>
      <c r="QN188" s="183"/>
      <c r="QO188" s="186" t="e">
        <f>IF($S$264=Equivalencies!$AE$23,#REF!,HLOOKUP(CONCATENATE($O$2,QO$1),$B$3:$UUU$272,ROW(QK188)-2,FALSE))</f>
        <v>#REF!</v>
      </c>
      <c r="QP188" s="187" t="e">
        <f>IF($S$264=Equivalencies!$AE$23,#REF!,HLOOKUP(CONCATENATE($O$2,QP$1),$B$3:$UUU$272,ROW(QL188)-2,FALSE))</f>
        <v>#REF!</v>
      </c>
      <c r="QQ188" s="186" t="e">
        <f>IF($S$264=Equivalencies!$AE$23,#REF!,HLOOKUP(CONCATENATE($O$2,QQ$1),$B$3:$UUU$272,ROW(QM188)-2,FALSE))</f>
        <v>#REF!</v>
      </c>
      <c r="QR188" s="187" t="e">
        <f>IF($S$264=Equivalencies!$AE$23,#REF!,HLOOKUP(CONCATENATE($O$2,QR$1),$B$3:$UUU$272,ROW(QN188)-2,FALSE))</f>
        <v>#REF!</v>
      </c>
      <c r="QS188" s="186" t="e">
        <f>IF($S$264=Equivalencies!$AE$23,#REF!,HLOOKUP(CONCATENATE($O$2,QS$1),$B$3:$UUU$272,ROW(QO188)-2,FALSE))</f>
        <v>#REF!</v>
      </c>
      <c r="QT188" s="187" t="e">
        <f>IF($S$264=Equivalencies!$AE$23,#REF!,HLOOKUP(CONCATENATE($O$2,QT$1),$B$3:$UUU$272,ROW(QP188)-2,FALSE))</f>
        <v>#REF!</v>
      </c>
      <c r="QU188" s="72"/>
      <c r="QV188" s="73"/>
      <c r="QW188" s="181"/>
      <c r="QX188" s="182"/>
      <c r="QY188" s="183"/>
      <c r="QZ188" s="186" t="e">
        <f>IF($S$264=Equivalencies!$AE$23,#REF!,HLOOKUP(CONCATENATE($O$2,QZ$1),$B$3:$UUU$272,ROW(QV188)-2,FALSE))</f>
        <v>#REF!</v>
      </c>
      <c r="RA188" s="187" t="e">
        <f>IF($S$264=Equivalencies!$AE$23,#REF!,HLOOKUP(CONCATENATE($O$2,RA$1),$B$3:$UUU$272,ROW(QW188)-2,FALSE))</f>
        <v>#REF!</v>
      </c>
      <c r="RB188" s="186" t="e">
        <f>IF($S$264=Equivalencies!$AE$23,#REF!,HLOOKUP(CONCATENATE($O$2,RB$1),$B$3:$UUU$272,ROW(QX188)-2,FALSE))</f>
        <v>#REF!</v>
      </c>
      <c r="RC188" s="187" t="e">
        <f>IF($S$264=Equivalencies!$AE$23,#REF!,HLOOKUP(CONCATENATE($O$2,RC$1),$B$3:$UUU$272,ROW(QY188)-2,FALSE))</f>
        <v>#REF!</v>
      </c>
      <c r="RD188" s="186" t="e">
        <f>IF($S$264=Equivalencies!$AE$23,#REF!,HLOOKUP(CONCATENATE($O$2,RD$1),$B$3:$UUU$272,ROW(QZ188)-2,FALSE))</f>
        <v>#REF!</v>
      </c>
      <c r="RE188" s="187" t="e">
        <f>IF($S$264=Equivalencies!$AE$23,#REF!,HLOOKUP(CONCATENATE($O$2,RE$1),$B$3:$UUU$272,ROW(RA188)-2,FALSE))</f>
        <v>#REF!</v>
      </c>
      <c r="RF188" s="72"/>
      <c r="RG188" s="73"/>
      <c r="RH188" s="181"/>
      <c r="RI188" s="182"/>
      <c r="RJ188" s="183"/>
      <c r="RK188" s="186" t="e">
        <f>IF($S$264=Equivalencies!$AE$23,#REF!,HLOOKUP(CONCATENATE($O$2,RK$1),$B$3:$UUU$272,ROW(RG188)-2,FALSE))</f>
        <v>#REF!</v>
      </c>
      <c r="RL188" s="187" t="e">
        <f>IF($S$264=Equivalencies!$AE$23,#REF!,HLOOKUP(CONCATENATE($O$2,RL$1),$B$3:$UUU$272,ROW(RH188)-2,FALSE))</f>
        <v>#REF!</v>
      </c>
      <c r="RM188" s="186" t="e">
        <f>IF($S$264=Equivalencies!$AE$23,#REF!,HLOOKUP(CONCATENATE($O$2,RM$1),$B$3:$UUU$272,ROW(RI188)-2,FALSE))</f>
        <v>#REF!</v>
      </c>
      <c r="RN188" s="187" t="e">
        <f>IF($S$264=Equivalencies!$AE$23,#REF!,HLOOKUP(CONCATENATE($O$2,RN$1),$B$3:$UUU$272,ROW(RJ188)-2,FALSE))</f>
        <v>#REF!</v>
      </c>
      <c r="RO188" s="186" t="e">
        <f>IF($S$264=Equivalencies!$AE$23,#REF!,HLOOKUP(CONCATENATE($O$2,RO$1),$B$3:$UUU$272,ROW(RK188)-2,FALSE))</f>
        <v>#REF!</v>
      </c>
      <c r="RP188" s="187" t="e">
        <f>IF($S$264=Equivalencies!$AE$23,#REF!,HLOOKUP(CONCATENATE($O$2,RP$1),$B$3:$UUU$272,ROW(RL188)-2,FALSE))</f>
        <v>#REF!</v>
      </c>
      <c r="RQ188" s="72"/>
      <c r="RR188" s="73"/>
      <c r="RS188" s="181"/>
      <c r="RT188" s="182"/>
      <c r="RU188" s="183"/>
      <c r="RV188" s="186" t="e">
        <f>IF($S$264=Equivalencies!$AE$23,#REF!,HLOOKUP(CONCATENATE($O$2,RV$1),$B$3:$UUU$272,ROW(RR188)-2,FALSE))</f>
        <v>#REF!</v>
      </c>
      <c r="RW188" s="187" t="e">
        <f>IF($S$264=Equivalencies!$AE$23,#REF!,HLOOKUP(CONCATENATE($O$2,RW$1),$B$3:$UUU$272,ROW(RS188)-2,FALSE))</f>
        <v>#REF!</v>
      </c>
      <c r="RX188" s="186" t="e">
        <f>IF($S$264=Equivalencies!$AE$23,#REF!,HLOOKUP(CONCATENATE($O$2,RX$1),$B$3:$UUU$272,ROW(RT188)-2,FALSE))</f>
        <v>#REF!</v>
      </c>
      <c r="RY188" s="187" t="e">
        <f>IF($S$264=Equivalencies!$AE$23,#REF!,HLOOKUP(CONCATENATE($O$2,RY$1),$B$3:$UUU$272,ROW(RU188)-2,FALSE))</f>
        <v>#REF!</v>
      </c>
      <c r="RZ188" s="186" t="e">
        <f>IF($S$264=Equivalencies!$AE$23,#REF!,HLOOKUP(CONCATENATE($O$2,RZ$1),$B$3:$UUU$272,ROW(RV188)-2,FALSE))</f>
        <v>#REF!</v>
      </c>
      <c r="SA188" s="187" t="e">
        <f>IF($S$264=Equivalencies!$AE$23,#REF!,HLOOKUP(CONCATENATE($O$2,SA$1),$B$3:$UUU$272,ROW(RW188)-2,FALSE))</f>
        <v>#REF!</v>
      </c>
      <c r="SB188" s="72"/>
      <c r="SC188" s="73"/>
      <c r="SD188" s="181"/>
      <c r="SE188" s="182"/>
      <c r="SF188" s="183"/>
      <c r="SG188" s="186" t="e">
        <f>IF($S$264=Equivalencies!$AE$23,#REF!,HLOOKUP(CONCATENATE($O$2,SG$1),$B$3:$UUU$272,ROW(SC188)-2,FALSE))</f>
        <v>#REF!</v>
      </c>
      <c r="SH188" s="187" t="e">
        <f>IF($S$264=Equivalencies!$AE$23,#REF!,HLOOKUP(CONCATENATE($O$2,SH$1),$B$3:$UUU$272,ROW(SD188)-2,FALSE))</f>
        <v>#REF!</v>
      </c>
      <c r="SI188" s="186" t="e">
        <f>IF($S$264=Equivalencies!$AE$23,#REF!,HLOOKUP(CONCATENATE($O$2,SI$1),$B$3:$UUU$272,ROW(SE188)-2,FALSE))</f>
        <v>#REF!</v>
      </c>
      <c r="SJ188" s="187" t="e">
        <f>IF($S$264=Equivalencies!$AE$23,#REF!,HLOOKUP(CONCATENATE($O$2,SJ$1),$B$3:$UUU$272,ROW(SF188)-2,FALSE))</f>
        <v>#REF!</v>
      </c>
      <c r="SK188" s="186" t="e">
        <f>IF($S$264=Equivalencies!$AE$23,#REF!,HLOOKUP(CONCATENATE($O$2,SK$1),$B$3:$UUU$272,ROW(SG188)-2,FALSE))</f>
        <v>#REF!</v>
      </c>
      <c r="SL188" s="187" t="e">
        <f>IF($S$264=Equivalencies!$AE$23,#REF!,HLOOKUP(CONCATENATE($O$2,SL$1),$B$3:$UUU$272,ROW(SH188)-2,FALSE))</f>
        <v>#REF!</v>
      </c>
      <c r="SM188" s="72"/>
      <c r="SN188" s="73"/>
      <c r="SO188" s="181"/>
      <c r="SP188" s="182"/>
      <c r="SQ188" s="183"/>
      <c r="SR188" s="186" t="e">
        <f>IF($S$264=Equivalencies!$AE$23,#REF!,HLOOKUP(CONCATENATE($O$2,SR$1),$B$3:$UUU$272,ROW(SN188)-2,FALSE))</f>
        <v>#REF!</v>
      </c>
      <c r="SS188" s="187" t="e">
        <f>IF($S$264=Equivalencies!$AE$23,#REF!,HLOOKUP(CONCATENATE($O$2,SS$1),$B$3:$UUU$272,ROW(SO188)-2,FALSE))</f>
        <v>#REF!</v>
      </c>
      <c r="ST188" s="186" t="e">
        <f>IF($S$264=Equivalencies!$AE$23,#REF!,HLOOKUP(CONCATENATE($O$2,ST$1),$B$3:$UUU$272,ROW(SP188)-2,FALSE))</f>
        <v>#REF!</v>
      </c>
      <c r="SU188" s="187" t="e">
        <f>IF($S$264=Equivalencies!$AE$23,#REF!,HLOOKUP(CONCATENATE($O$2,SU$1),$B$3:$UUU$272,ROW(SQ188)-2,FALSE))</f>
        <v>#REF!</v>
      </c>
      <c r="SV188" s="186" t="e">
        <f>IF($S$264=Equivalencies!$AE$23,#REF!,HLOOKUP(CONCATENATE($O$2,SV$1),$B$3:$UUU$272,ROW(SR188)-2,FALSE))</f>
        <v>#REF!</v>
      </c>
      <c r="SW188" s="187" t="e">
        <f>IF($S$264=Equivalencies!$AE$23,#REF!,HLOOKUP(CONCATENATE($O$2,SW$1),$B$3:$UUU$272,ROW(SS188)-2,FALSE))</f>
        <v>#REF!</v>
      </c>
      <c r="SX188" s="72"/>
      <c r="SY188" s="73"/>
      <c r="SZ188" s="181"/>
      <c r="TA188" s="182"/>
      <c r="TB188" s="183"/>
      <c r="TC188" s="186" t="e">
        <f>IF($S$264=Equivalencies!$AE$23,#REF!,HLOOKUP(CONCATENATE($O$2,TC$1),$B$3:$UUU$272,ROW(SY188)-2,FALSE))</f>
        <v>#REF!</v>
      </c>
      <c r="TD188" s="187" t="e">
        <f>IF($S$264=Equivalencies!$AE$23,#REF!,HLOOKUP(CONCATENATE($O$2,TD$1),$B$3:$UUU$272,ROW(SZ188)-2,FALSE))</f>
        <v>#REF!</v>
      </c>
      <c r="TE188" s="186" t="e">
        <f>IF($S$264=Equivalencies!$AE$23,#REF!,HLOOKUP(CONCATENATE($O$2,TE$1),$B$3:$UUU$272,ROW(TA188)-2,FALSE))</f>
        <v>#REF!</v>
      </c>
      <c r="TF188" s="187" t="e">
        <f>IF($S$264=Equivalencies!$AE$23,#REF!,HLOOKUP(CONCATENATE($O$2,TF$1),$B$3:$UUU$272,ROW(TB188)-2,FALSE))</f>
        <v>#REF!</v>
      </c>
      <c r="TG188" s="186" t="e">
        <f>IF($S$264=Equivalencies!$AE$23,#REF!,HLOOKUP(CONCATENATE($O$2,TG$1),$B$3:$UUU$272,ROW(TC188)-2,FALSE))</f>
        <v>#REF!</v>
      </c>
      <c r="TH188" s="187" t="e">
        <f>IF($S$264=Equivalencies!$AE$23,#REF!,HLOOKUP(CONCATENATE($O$2,TH$1),$B$3:$UUU$272,ROW(TD188)-2,FALSE))</f>
        <v>#REF!</v>
      </c>
      <c r="TI188" s="72"/>
      <c r="TJ188" s="73"/>
      <c r="TK188" s="181"/>
      <c r="TL188" s="182"/>
      <c r="TM188" s="183"/>
      <c r="TN188" s="186" t="e">
        <f>IF($S$264=Equivalencies!$AE$23,#REF!,HLOOKUP(CONCATENATE($O$2,TN$1),$B$3:$UUU$272,ROW(TJ188)-2,FALSE))</f>
        <v>#REF!</v>
      </c>
      <c r="TO188" s="187" t="e">
        <f>IF($S$264=Equivalencies!$AE$23,#REF!,HLOOKUP(CONCATENATE($O$2,TO$1),$B$3:$UUU$272,ROW(TK188)-2,FALSE))</f>
        <v>#REF!</v>
      </c>
      <c r="TP188" s="186" t="e">
        <f>IF($S$264=Equivalencies!$AE$23,#REF!,HLOOKUP(CONCATENATE($O$2,TP$1),$B$3:$UUU$272,ROW(TL188)-2,FALSE))</f>
        <v>#REF!</v>
      </c>
      <c r="TQ188" s="187" t="e">
        <f>IF($S$264=Equivalencies!$AE$23,#REF!,HLOOKUP(CONCATENATE($O$2,TQ$1),$B$3:$UUU$272,ROW(TM188)-2,FALSE))</f>
        <v>#REF!</v>
      </c>
      <c r="TR188" s="186" t="e">
        <f>IF($S$264=Equivalencies!$AE$23,#REF!,HLOOKUP(CONCATENATE($O$2,TR$1),$B$3:$UUU$272,ROW(TN188)-2,FALSE))</f>
        <v>#REF!</v>
      </c>
      <c r="TS188" s="187" t="e">
        <f>IF($S$264=Equivalencies!$AE$23,#REF!,HLOOKUP(CONCATENATE($O$2,TS$1),$B$3:$UUU$272,ROW(TO188)-2,FALSE))</f>
        <v>#REF!</v>
      </c>
      <c r="TT188" s="72"/>
      <c r="TU188" s="73"/>
      <c r="TV188" s="181"/>
      <c r="TW188" s="182"/>
      <c r="TX188" s="183"/>
      <c r="TY188" s="186" t="e">
        <f>IF($S$264=Equivalencies!$AE$23,#REF!,HLOOKUP(CONCATENATE($O$2,TY$1),$B$3:$UUU$272,ROW(TU188)-2,FALSE))</f>
        <v>#REF!</v>
      </c>
      <c r="TZ188" s="187" t="e">
        <f>IF($S$264=Equivalencies!$AE$23,#REF!,HLOOKUP(CONCATENATE($O$2,TZ$1),$B$3:$UUU$272,ROW(TV188)-2,FALSE))</f>
        <v>#REF!</v>
      </c>
      <c r="UA188" s="186" t="e">
        <f>IF($S$264=Equivalencies!$AE$23,#REF!,HLOOKUP(CONCATENATE($O$2,UA$1),$B$3:$UUU$272,ROW(TW188)-2,FALSE))</f>
        <v>#REF!</v>
      </c>
      <c r="UB188" s="187" t="e">
        <f>IF($S$264=Equivalencies!$AE$23,#REF!,HLOOKUP(CONCATENATE($O$2,UB$1),$B$3:$UUU$272,ROW(TX188)-2,FALSE))</f>
        <v>#REF!</v>
      </c>
      <c r="UC188" s="186" t="e">
        <f>IF($S$264=Equivalencies!$AE$23,#REF!,HLOOKUP(CONCATENATE($O$2,UC$1),$B$3:$UUU$272,ROW(TY188)-2,FALSE))</f>
        <v>#REF!</v>
      </c>
      <c r="UD188" s="187" t="e">
        <f>IF($S$264=Equivalencies!$AE$23,#REF!,HLOOKUP(CONCATENATE($O$2,UD$1),$B$3:$UUU$272,ROW(TZ188)-2,FALSE))</f>
        <v>#REF!</v>
      </c>
      <c r="UE188" s="72"/>
    </row>
    <row r="189" spans="1:551" x14ac:dyDescent="0.25">
      <c r="A189" s="75"/>
      <c r="B189" s="73"/>
      <c r="C189" s="188" t="str">
        <f>'Site 1'!C187</f>
        <v>Total Expenses</v>
      </c>
      <c r="D189" s="189"/>
      <c r="E189" s="190"/>
      <c r="F189" s="191">
        <f>IF(H$267=Equivalencies!$AE$23,'Site 1'!$F187,HLOOKUP(CONCATENATE(D$2,F$1),$B$3:$UUU$272,ROW($M189)-2,FALSE))</f>
        <v>0</v>
      </c>
      <c r="G189" s="191"/>
      <c r="H189" s="191">
        <f>IF(H$267=Equivalencies!$AE$23,'Site 1'!$H187,HLOOKUP(CONCATENATE(D$2,H$1),$B$3:$UUU$272,ROW($M189)-2,FALSE))</f>
        <v>0</v>
      </c>
      <c r="I189" s="191"/>
      <c r="J189" s="191">
        <f>IF(H$267=Equivalencies!$AE$23,'Site 1'!$J187,HLOOKUP(CONCATENATE(D$2,J$1),$B$3:$UUU$272,ROW($M189)-2,FALSE))</f>
        <v>0</v>
      </c>
      <c r="K189" s="191"/>
      <c r="L189" s="72"/>
      <c r="M189" s="73"/>
      <c r="N189" s="188" t="str">
        <f>$C$189</f>
        <v>Total Expenses</v>
      </c>
      <c r="O189" s="189"/>
      <c r="P189" s="190"/>
      <c r="Q189" s="191">
        <f>IF(S$267=Equivalencies!$AE$23,'Site 2'!$F187,HLOOKUP(CONCATENATE(O$2,Q$1),$B$3:$UUU$272,ROW($M189)-2,FALSE))</f>
        <v>0</v>
      </c>
      <c r="R189" s="191"/>
      <c r="S189" s="191">
        <f>IF(S$267=Equivalencies!$AE$23,'Site 2'!$H187,HLOOKUP(CONCATENATE(O$2,S$1),$B$3:$UUU$272,ROW($M189)-2,FALSE))</f>
        <v>0</v>
      </c>
      <c r="T189" s="191"/>
      <c r="U189" s="191">
        <f>IF(S$267=Equivalencies!$AE$23,'Site 2'!$J187,HLOOKUP(CONCATENATE(O$2,U$1),$B$3:$UUU$272,ROW($M189)-2,FALSE))</f>
        <v>0</v>
      </c>
      <c r="V189" s="191"/>
      <c r="W189" s="72"/>
      <c r="X189" s="73"/>
      <c r="Y189" s="188" t="str">
        <f>$C$189</f>
        <v>Total Expenses</v>
      </c>
      <c r="Z189" s="189"/>
      <c r="AA189" s="190"/>
      <c r="AB189" s="191">
        <f>IF(AD$267=Equivalencies!$AE$23,'Site 3'!$F187,HLOOKUP(CONCATENATE(Z$2,AB$1),$B$3:$UUU$272,ROW($M189)-2,FALSE))</f>
        <v>0</v>
      </c>
      <c r="AC189" s="191"/>
      <c r="AD189" s="191">
        <f>IF(AD$267=Equivalencies!$AE$23,'Site 3'!$H187,HLOOKUP(CONCATENATE(Z$2,AD$1),$B$3:$UUU$272,ROW($M189)-2,FALSE))</f>
        <v>0</v>
      </c>
      <c r="AE189" s="191"/>
      <c r="AF189" s="191">
        <f>IF(AD$267=Equivalencies!$AE$23,'Site 3'!$J187,HLOOKUP(CONCATENATE(Z$2,AF$1),$B$3:$UUU$272,ROW($M189)-2,FALSE))</f>
        <v>0</v>
      </c>
      <c r="AG189" s="191"/>
      <c r="AH189" s="72"/>
      <c r="AI189" s="73"/>
      <c r="AJ189" s="188" t="str">
        <f>$C$189</f>
        <v>Total Expenses</v>
      </c>
      <c r="AK189" s="189"/>
      <c r="AL189" s="190"/>
      <c r="AM189" s="191">
        <f>IF(AO$267=Equivalencies!$AE$23,'Site 4'!$F187,HLOOKUP(CONCATENATE(AK$2,AM$1),$B$3:$UUU$272,ROW($M189)-2,FALSE))</f>
        <v>0</v>
      </c>
      <c r="AN189" s="191"/>
      <c r="AO189" s="191">
        <f>IF(AO$267=Equivalencies!$AE$23,'Site 4'!$H187,HLOOKUP(CONCATENATE(AK$2,AO$1),$B$3:$UUU$272,ROW($M189)-2,FALSE))</f>
        <v>0</v>
      </c>
      <c r="AP189" s="191"/>
      <c r="AQ189" s="191">
        <f>IF(AO$267=Equivalencies!$AE$23,'Site 4'!$J187,HLOOKUP(CONCATENATE(AK$2,AQ$1),$B$3:$UUU$272,ROW($M189)-2,FALSE))</f>
        <v>0</v>
      </c>
      <c r="AR189" s="191"/>
      <c r="AS189" s="72"/>
      <c r="AT189" s="73"/>
      <c r="AU189" s="188" t="str">
        <f>$C$189</f>
        <v>Total Expenses</v>
      </c>
      <c r="AV189" s="189"/>
      <c r="AW189" s="190"/>
      <c r="AX189" s="191">
        <f>IF(AZ$267=Equivalencies!$AE$23,'Site 5'!$F187,HLOOKUP(CONCATENATE(AV$2,AX$1),$B$3:$UUU$272,ROW($M189)-2,FALSE))</f>
        <v>0</v>
      </c>
      <c r="AY189" s="191"/>
      <c r="AZ189" s="191">
        <f>IF(AZ$267=Equivalencies!$AE$23,'Site 5'!$H187,HLOOKUP(CONCATENATE(AV$2,AZ$1),$B$3:$UUU$272,ROW($M189)-2,FALSE))</f>
        <v>0</v>
      </c>
      <c r="BA189" s="191"/>
      <c r="BB189" s="191">
        <f>IF(AZ$267=Equivalencies!$AE$23,'Site 5'!$J187,HLOOKUP(CONCATENATE(AV$2,BB$1),$B$3:$UUU$272,ROW($M189)-2,FALSE))</f>
        <v>0</v>
      </c>
      <c r="BC189" s="191"/>
      <c r="BD189" s="72"/>
      <c r="BE189" s="73"/>
      <c r="BF189" s="188" t="str">
        <f>$C$189</f>
        <v>Total Expenses</v>
      </c>
      <c r="BG189" s="189"/>
      <c r="BH189" s="190"/>
      <c r="BI189" s="191">
        <f>IF(BK$267=Equivalencies!$AE$23,'Site 6'!$F187,HLOOKUP(CONCATENATE(BG$2,BI$1),$B$3:$UUU$272,ROW($M189)-2,FALSE))</f>
        <v>0</v>
      </c>
      <c r="BJ189" s="191"/>
      <c r="BK189" s="191">
        <f>IF(BK$267=Equivalencies!$AE$23,'Site 6'!$H187,HLOOKUP(CONCATENATE(BG$2,BK$1),$B$3:$UUU$272,ROW($M189)-2,FALSE))</f>
        <v>0</v>
      </c>
      <c r="BL189" s="191"/>
      <c r="BM189" s="191">
        <f>IF(BK$267=Equivalencies!$AE$23,'Site 6'!$J187,HLOOKUP(CONCATENATE(BG$2,BM$1),$B$3:$UUU$272,ROW($M189)-2,FALSE))</f>
        <v>0</v>
      </c>
      <c r="BN189" s="191"/>
      <c r="BO189" s="72"/>
      <c r="BP189" s="73"/>
      <c r="BQ189" s="188" t="str">
        <f>$C$189</f>
        <v>Total Expenses</v>
      </c>
      <c r="BR189" s="189"/>
      <c r="BS189" s="190"/>
      <c r="BT189" s="191">
        <f>IF(BV$267=Equivalencies!$AE$23,'Site 7'!$F187,HLOOKUP(CONCATENATE(BR$2,BT$1),$B$3:$UUU$272,ROW($M189)-2,FALSE))</f>
        <v>0</v>
      </c>
      <c r="BU189" s="191"/>
      <c r="BV189" s="191">
        <f>IF(BV$267=Equivalencies!$AE$23,'Site 7'!$H187,HLOOKUP(CONCATENATE(BR$2,BV$1),$B$3:$UUU$272,ROW($M189)-2,FALSE))</f>
        <v>0</v>
      </c>
      <c r="BW189" s="191"/>
      <c r="BX189" s="191">
        <f>IF(BV$267=Equivalencies!$AE$23,'Site 7'!$J187,HLOOKUP(CONCATENATE(BR$2,BX$1),$B$3:$UUU$272,ROW($M189)-2,FALSE))</f>
        <v>0</v>
      </c>
      <c r="BY189" s="191"/>
      <c r="BZ189" s="72"/>
      <c r="CA189" s="73"/>
      <c r="CB189" s="188" t="str">
        <f>$C$189</f>
        <v>Total Expenses</v>
      </c>
      <c r="CC189" s="189"/>
      <c r="CD189" s="190"/>
      <c r="CE189" s="191">
        <f>IF(CG$267=Equivalencies!$AE$23,'Site 8'!$F187,HLOOKUP(CONCATENATE(CC$2,CE$1),$B$3:$UUU$272,ROW($M189)-2,FALSE))</f>
        <v>0</v>
      </c>
      <c r="CF189" s="191"/>
      <c r="CG189" s="191">
        <f>IF(CG$267=Equivalencies!$AE$23,'Site 8'!$H187,HLOOKUP(CONCATENATE(CC$2,CG$1),$B$3:$UUU$272,ROW($M189)-2,FALSE))</f>
        <v>0</v>
      </c>
      <c r="CH189" s="191"/>
      <c r="CI189" s="191">
        <f>IF(CG$267=Equivalencies!$AE$23,'Site 8'!$J187,HLOOKUP(CONCATENATE(CC$2,CI$1),$B$3:$UUU$272,ROW($M189)-2,FALSE))</f>
        <v>0</v>
      </c>
      <c r="CJ189" s="191"/>
      <c r="CK189" s="72"/>
      <c r="CL189" s="73"/>
      <c r="CM189" s="188" t="str">
        <f>$C$189</f>
        <v>Total Expenses</v>
      </c>
      <c r="CN189" s="189"/>
      <c r="CO189" s="190"/>
      <c r="CP189" s="191">
        <f>IF(CR$267=Equivalencies!$AE$23,'Site 9'!$F187,HLOOKUP(CONCATENATE(CN$2,CP$1),$B$3:$UUU$272,ROW($M189)-2,FALSE))</f>
        <v>0</v>
      </c>
      <c r="CQ189" s="191"/>
      <c r="CR189" s="191">
        <f>IF(CR$267=Equivalencies!$AE$23,'Site 9'!$H187,HLOOKUP(CONCATENATE(CN$2,CR$1),$B$3:$UUU$272,ROW($M189)-2,FALSE))</f>
        <v>0</v>
      </c>
      <c r="CS189" s="191"/>
      <c r="CT189" s="191">
        <f>IF(CR$267=Equivalencies!$AE$23,'Site 9'!$J187,HLOOKUP(CONCATENATE(CN$2,CT$1),$B$3:$UUU$272,ROW($M189)-2,FALSE))</f>
        <v>0</v>
      </c>
      <c r="CU189" s="191"/>
      <c r="CV189" s="72"/>
      <c r="CW189" s="73"/>
      <c r="CX189" s="188" t="str">
        <f>$C$189</f>
        <v>Total Expenses</v>
      </c>
      <c r="CY189" s="189"/>
      <c r="CZ189" s="190"/>
      <c r="DA189" s="191">
        <f>IF(DC$267=Equivalencies!$AE$23,'Site 10'!$F187,HLOOKUP(CONCATENATE(CY$2,DA$1),$B$3:$UUU$272,ROW($M189)-2,FALSE))</f>
        <v>0</v>
      </c>
      <c r="DB189" s="191"/>
      <c r="DC189" s="191">
        <f>IF(DC$267=Equivalencies!$AE$23,'Site 10'!$H187,HLOOKUP(CONCATENATE(CY$2,DC$1),$B$3:$UUU$272,ROW($M189)-2,FALSE))</f>
        <v>0</v>
      </c>
      <c r="DD189" s="191"/>
      <c r="DE189" s="191">
        <f>IF(DC$267=Equivalencies!$AE$23,'Site 10'!$J187,HLOOKUP(CONCATENATE(CY$2,DE$1),$B$3:$UUU$272,ROW($M189)-2,FALSE))</f>
        <v>0</v>
      </c>
      <c r="DF189" s="191"/>
      <c r="DG189" s="72"/>
      <c r="DH189" s="73"/>
      <c r="DI189" s="188" t="str">
        <f>$C$189</f>
        <v>Total Expenses</v>
      </c>
      <c r="DJ189" s="189"/>
      <c r="DK189" s="190"/>
      <c r="DL189" s="191">
        <f>IF(DN$267=Equivalencies!$AE$23,'Site 11'!$F187,HLOOKUP(CONCATENATE(DJ$2,DL$1),$B$3:$UUU$272,ROW($M189)-2,FALSE))</f>
        <v>0</v>
      </c>
      <c r="DM189" s="191"/>
      <c r="DN189" s="191">
        <f>IF(DN$267=Equivalencies!$AE$23,'Site 11'!$H187,HLOOKUP(CONCATENATE(DJ$2,DN$1),$B$3:$UUU$272,ROW($M189)-2,FALSE))</f>
        <v>0</v>
      </c>
      <c r="DO189" s="191"/>
      <c r="DP189" s="191">
        <f>IF(DN$267=Equivalencies!$AE$23,'Site 11'!$J187,HLOOKUP(CONCATENATE(DJ$2,DP$1),$B$3:$UUU$272,ROW($M189)-2,FALSE))</f>
        <v>0</v>
      </c>
      <c r="DQ189" s="191"/>
      <c r="DR189" s="72"/>
      <c r="DS189" s="73"/>
      <c r="DT189" s="188" t="str">
        <f>$C$189</f>
        <v>Total Expenses</v>
      </c>
      <c r="DU189" s="189"/>
      <c r="DV189" s="190"/>
      <c r="DW189" s="191">
        <f>IF(DY$267=Equivalencies!$AE$23,'Site 12'!$F187,HLOOKUP(CONCATENATE(DU$2,DW$1),$B$3:$UUU$272,ROW($M189)-2,FALSE))</f>
        <v>0</v>
      </c>
      <c r="DX189" s="191"/>
      <c r="DY189" s="191">
        <f>IF(DY$267=Equivalencies!$AE$23,'Site 12'!$H187,HLOOKUP(CONCATENATE(DU$2,DY$1),$B$3:$UUU$272,ROW($M189)-2,FALSE))</f>
        <v>0</v>
      </c>
      <c r="DZ189" s="191"/>
      <c r="EA189" s="191">
        <f>IF(DY$267=Equivalencies!$AE$23,'Site 12'!$J187,HLOOKUP(CONCATENATE(DU$2,EA$1),$B$3:$UUU$272,ROW($M189)-2,FALSE))</f>
        <v>0</v>
      </c>
      <c r="EB189" s="191"/>
      <c r="EC189" s="72"/>
      <c r="ED189" s="73"/>
      <c r="EE189" s="188" t="str">
        <f>$C$189</f>
        <v>Total Expenses</v>
      </c>
      <c r="EF189" s="189"/>
      <c r="EG189" s="190"/>
      <c r="EH189" s="191">
        <f>IF(EJ$267=Equivalencies!$AE$23,'Site 13'!$F187,HLOOKUP(CONCATENATE(EF$2,EH$1),$B$3:$UUU$272,ROW($M189)-2,FALSE))</f>
        <v>0</v>
      </c>
      <c r="EI189" s="191"/>
      <c r="EJ189" s="191">
        <f>IF(EJ$267=Equivalencies!$AE$23,'Site 13'!$H187,HLOOKUP(CONCATENATE(EF$2,EJ$1),$B$3:$UUU$272,ROW($M189)-2,FALSE))</f>
        <v>0</v>
      </c>
      <c r="EK189" s="191"/>
      <c r="EL189" s="191">
        <f>IF(EJ$267=Equivalencies!$AE$23,'Site 13'!$J187,HLOOKUP(CONCATENATE(EF$2,EL$1),$B$3:$UUU$272,ROW($M189)-2,FALSE))</f>
        <v>0</v>
      </c>
      <c r="EM189" s="191"/>
      <c r="EN189" s="72"/>
      <c r="EO189" s="73"/>
      <c r="EP189" s="188" t="str">
        <f>$C$189</f>
        <v>Total Expenses</v>
      </c>
      <c r="EQ189" s="189"/>
      <c r="ER189" s="190"/>
      <c r="ES189" s="191">
        <f>IF(EU$267=Equivalencies!$AE$23,'Site 14'!$F187,HLOOKUP(CONCATENATE(EQ$2,ES$1),$B$3:$UUU$272,ROW($M189)-2,FALSE))</f>
        <v>0</v>
      </c>
      <c r="ET189" s="191"/>
      <c r="EU189" s="191">
        <f>IF(EU$267=Equivalencies!$AE$23,'Site 14'!$H187,HLOOKUP(CONCATENATE(EQ$2,EU$1),$B$3:$UUU$272,ROW($M189)-2,FALSE))</f>
        <v>0</v>
      </c>
      <c r="EV189" s="191"/>
      <c r="EW189" s="191">
        <f>IF(EU$267=Equivalencies!$AE$23,'Site 14'!$J187,HLOOKUP(CONCATENATE(EQ$2,EW$1),$B$3:$UUU$272,ROW($M189)-2,FALSE))</f>
        <v>0</v>
      </c>
      <c r="EX189" s="191"/>
      <c r="EY189" s="72"/>
      <c r="EZ189" s="73"/>
      <c r="FA189" s="188" t="str">
        <f>$C$189</f>
        <v>Total Expenses</v>
      </c>
      <c r="FB189" s="189"/>
      <c r="FC189" s="190"/>
      <c r="FD189" s="191">
        <f>IF(FF$267=Equivalencies!$AE$23,'Site 15'!$F187,HLOOKUP(CONCATENATE(FB$2,FD$1),$B$3:$UUU$272,ROW($M189)-2,FALSE))</f>
        <v>0</v>
      </c>
      <c r="FE189" s="191"/>
      <c r="FF189" s="191">
        <f>IF(FF$267=Equivalencies!$AE$23,'Site 15'!$H187,HLOOKUP(CONCATENATE(FB$2,FF$1),$B$3:$UUU$272,ROW($M189)-2,FALSE))</f>
        <v>0</v>
      </c>
      <c r="FG189" s="191"/>
      <c r="FH189" s="191">
        <f>IF(FF$267=Equivalencies!$AE$23,'Site 15'!$J187,HLOOKUP(CONCATENATE(FB$2,FH$1),$B$3:$UUU$272,ROW($M189)-2,FALSE))</f>
        <v>0</v>
      </c>
      <c r="FI189" s="191"/>
      <c r="FJ189" s="72"/>
      <c r="FK189" s="73"/>
      <c r="FL189" s="188" t="str">
        <f>$C$189</f>
        <v>Total Expenses</v>
      </c>
      <c r="FM189" s="189"/>
      <c r="FN189" s="190"/>
      <c r="FO189" s="191">
        <f>IF(FQ$267=Equivalencies!$AE$23,'Site 16'!$F187,HLOOKUP(CONCATENATE(FM$2,FO$1),$B$3:$UUU$272,ROW($M189)-2,FALSE))</f>
        <v>0</v>
      </c>
      <c r="FP189" s="191"/>
      <c r="FQ189" s="191">
        <f>IF(FQ$267=Equivalencies!$AE$23,'Site 16'!$H187,HLOOKUP(CONCATENATE(FM$2,FQ$1),$B$3:$UUU$272,ROW($M189)-2,FALSE))</f>
        <v>0</v>
      </c>
      <c r="FR189" s="191"/>
      <c r="FS189" s="191">
        <f>IF(FQ$267=Equivalencies!$AE$23,'Site 16'!$J187,HLOOKUP(CONCATENATE(FM$2,FS$1),$B$3:$UUU$272,ROW($M189)-2,FALSE))</f>
        <v>0</v>
      </c>
      <c r="FT189" s="191"/>
      <c r="FU189" s="72"/>
      <c r="FV189" s="73"/>
      <c r="FW189" s="188" t="str">
        <f>$C$189</f>
        <v>Total Expenses</v>
      </c>
      <c r="FX189" s="189"/>
      <c r="FY189" s="190"/>
      <c r="FZ189" s="191">
        <f>IF(GB$267=Equivalencies!$AE$23,'Site 17'!$F187,HLOOKUP(CONCATENATE(FX$2,FZ$1),$B$3:$UUU$272,ROW($M189)-2,FALSE))</f>
        <v>0</v>
      </c>
      <c r="GA189" s="191"/>
      <c r="GB189" s="191">
        <f>IF(GB$267=Equivalencies!$AE$23,'Site 17'!$H187,HLOOKUP(CONCATENATE(FX$2,GB$1),$B$3:$UUU$272,ROW($M189)-2,FALSE))</f>
        <v>0</v>
      </c>
      <c r="GC189" s="191"/>
      <c r="GD189" s="191">
        <f>IF(GB$267=Equivalencies!$AE$23,'Site 17'!$J187,HLOOKUP(CONCATENATE(FX$2,GD$1),$B$3:$UUU$272,ROW($M189)-2,FALSE))</f>
        <v>0</v>
      </c>
      <c r="GE189" s="191"/>
      <c r="GF189" s="72"/>
      <c r="GG189" s="73"/>
      <c r="GH189" s="188" t="str">
        <f>$C$189</f>
        <v>Total Expenses</v>
      </c>
      <c r="GI189" s="189"/>
      <c r="GJ189" s="190"/>
      <c r="GK189" s="191">
        <f>IF(GM$267=Equivalencies!$AE$23,'Site 18'!$F187,HLOOKUP(CONCATENATE(GI$2,GK$1),$B$3:$UUU$272,ROW($M189)-2,FALSE))</f>
        <v>0</v>
      </c>
      <c r="GL189" s="191"/>
      <c r="GM189" s="191">
        <f>IF(GM$267=Equivalencies!$AE$23,'Site 18'!$H187,HLOOKUP(CONCATENATE(GI$2,GM$1),$B$3:$UUU$272,ROW($M189)-2,FALSE))</f>
        <v>0</v>
      </c>
      <c r="GN189" s="191"/>
      <c r="GO189" s="191">
        <f>IF(GM$267=Equivalencies!$AE$23,'Site 18'!$J187,HLOOKUP(CONCATENATE(GI$2,GO$1),$B$3:$UUU$272,ROW($M189)-2,FALSE))</f>
        <v>0</v>
      </c>
      <c r="GP189" s="191"/>
      <c r="GQ189" s="72"/>
      <c r="GR189" s="73"/>
      <c r="GS189" s="188" t="str">
        <f>$C$189</f>
        <v>Total Expenses</v>
      </c>
      <c r="GT189" s="189"/>
      <c r="GU189" s="190"/>
      <c r="GV189" s="191">
        <f>IF(GX$267=Equivalencies!$AE$23,'Site 19'!$F187,HLOOKUP(CONCATENATE(GT$2,GV$1),$B$3:$UUU$272,ROW($M189)-2,FALSE))</f>
        <v>0</v>
      </c>
      <c r="GW189" s="191"/>
      <c r="GX189" s="191">
        <f>IF(GX$267=Equivalencies!$AE$23,'Site 19'!$H187,HLOOKUP(CONCATENATE(GT$2,GX$1),$B$3:$UUU$272,ROW($M189)-2,FALSE))</f>
        <v>0</v>
      </c>
      <c r="GY189" s="191"/>
      <c r="GZ189" s="191">
        <f>IF(GX$267=Equivalencies!$AE$23,'Site 19'!$J187,HLOOKUP(CONCATENATE(GT$2,GZ$1),$B$3:$UUU$272,ROW($M189)-2,FALSE))</f>
        <v>0</v>
      </c>
      <c r="HA189" s="191"/>
      <c r="HB189" s="72"/>
      <c r="HC189" s="73"/>
      <c r="HD189" s="188" t="str">
        <f>$C$189</f>
        <v>Total Expenses</v>
      </c>
      <c r="HE189" s="189"/>
      <c r="HF189" s="190"/>
      <c r="HG189" s="191">
        <f>IF(HI$267=Equivalencies!$AE$23,'Site 20'!$F187,HLOOKUP(CONCATENATE(HE$2,HG$1),$B$3:$UUU$272,ROW($M189)-2,FALSE))</f>
        <v>0</v>
      </c>
      <c r="HH189" s="191"/>
      <c r="HI189" s="191">
        <f>IF(HI$267=Equivalencies!$AE$23,'Site 20'!$H187,HLOOKUP(CONCATENATE(HE$2,HI$1),$B$3:$UUU$272,ROW($M189)-2,FALSE))</f>
        <v>0</v>
      </c>
      <c r="HJ189" s="191"/>
      <c r="HK189" s="191">
        <f>IF(HI$267=Equivalencies!$AE$23,'Site 20'!$J187,HLOOKUP(CONCATENATE(HE$2,HK$1),$B$3:$UUU$272,ROW($M189)-2,FALSE))</f>
        <v>0</v>
      </c>
      <c r="HL189" s="191"/>
      <c r="HM189" s="72"/>
      <c r="HN189" s="73"/>
      <c r="HO189" s="188" t="str">
        <f>$C$189</f>
        <v>Total Expenses</v>
      </c>
      <c r="HP189" s="189"/>
      <c r="HQ189" s="190"/>
      <c r="HR189" s="191">
        <f>IF(HT$267=Equivalencies!$AE$23,'Site 21'!$F187,HLOOKUP(CONCATENATE(HP$2,HR$1),$B$3:$UUU$272,ROW($M189)-2,FALSE))</f>
        <v>0</v>
      </c>
      <c r="HS189" s="191"/>
      <c r="HT189" s="191">
        <f>IF(HT$267=Equivalencies!$AE$23,'Site 21'!$H187,HLOOKUP(CONCATENATE(HP$2,HT$1),$B$3:$UUU$272,ROW($M189)-2,FALSE))</f>
        <v>0</v>
      </c>
      <c r="HU189" s="191"/>
      <c r="HV189" s="191">
        <f>IF(HT$267=Equivalencies!$AE$23,'Site 21'!$J187,HLOOKUP(CONCATENATE(HP$2,HV$1),$B$3:$UUU$272,ROW($M189)-2,FALSE))</f>
        <v>0</v>
      </c>
      <c r="HW189" s="191"/>
      <c r="HX189" s="72"/>
      <c r="HY189" s="73"/>
      <c r="HZ189" s="188" t="str">
        <f>$C$189</f>
        <v>Total Expenses</v>
      </c>
      <c r="IA189" s="189"/>
      <c r="IB189" s="190"/>
      <c r="IC189" s="191">
        <f>IF(IE$267=Equivalencies!$AE$23,'Site 22'!$F187,HLOOKUP(CONCATENATE(IA$2,IC$1),$B$3:$UUU$272,ROW($M189)-2,FALSE))</f>
        <v>0</v>
      </c>
      <c r="ID189" s="191"/>
      <c r="IE189" s="191">
        <f>IF(IE$267=Equivalencies!$AE$23,'Site 22'!$H187,HLOOKUP(CONCATENATE(IA$2,IE$1),$B$3:$UUU$272,ROW($M189)-2,FALSE))</f>
        <v>0</v>
      </c>
      <c r="IF189" s="191"/>
      <c r="IG189" s="191">
        <f>IF(IE$267=Equivalencies!$AE$23,'Site 22'!$J187,HLOOKUP(CONCATENATE(IA$2,IG$1),$B$3:$UUU$272,ROW($M189)-2,FALSE))</f>
        <v>0</v>
      </c>
      <c r="IH189" s="191"/>
      <c r="II189" s="72"/>
      <c r="IJ189" s="73"/>
      <c r="IK189" s="188" t="str">
        <f>$C$189</f>
        <v>Total Expenses</v>
      </c>
      <c r="IL189" s="189"/>
      <c r="IM189" s="190"/>
      <c r="IN189" s="191">
        <f>IF(IP$267=Equivalencies!$AE$23,'Site 23'!$F187,HLOOKUP(CONCATENATE(IL$2,IN$1),$B$3:$UUU$272,ROW($M189)-2,FALSE))</f>
        <v>0</v>
      </c>
      <c r="IO189" s="191"/>
      <c r="IP189" s="191">
        <f>IF(IP$267=Equivalencies!$AE$23,'Site 23'!$H187,HLOOKUP(CONCATENATE(IL$2,IP$1),$B$3:$UUU$272,ROW($M189)-2,FALSE))</f>
        <v>0</v>
      </c>
      <c r="IQ189" s="191"/>
      <c r="IR189" s="191">
        <f>IF(IP$267=Equivalencies!$AE$23,'Site 23'!$J187,HLOOKUP(CONCATENATE(IL$2,IR$1),$B$3:$UUU$272,ROW($M189)-2,FALSE))</f>
        <v>0</v>
      </c>
      <c r="IS189" s="191"/>
      <c r="IT189" s="72"/>
      <c r="IU189" s="73"/>
      <c r="IV189" s="188" t="str">
        <f>$C$189</f>
        <v>Total Expenses</v>
      </c>
      <c r="IW189" s="189"/>
      <c r="IX189" s="190"/>
      <c r="IY189" s="191">
        <f>IF(JA$267=Equivalencies!$AE$23,'Site 24'!$F187,HLOOKUP(CONCATENATE(IW$2,IY$1),$B$3:$UUU$272,ROW($M189)-2,FALSE))</f>
        <v>0</v>
      </c>
      <c r="IZ189" s="191"/>
      <c r="JA189" s="191">
        <f>IF(JA$267=Equivalencies!$AE$23,'Site 24'!$H187,HLOOKUP(CONCATENATE(IW$2,JA$1),$B$3:$UUU$272,ROW($M189)-2,FALSE))</f>
        <v>0</v>
      </c>
      <c r="JB189" s="191"/>
      <c r="JC189" s="191">
        <f>IF(JA$267=Equivalencies!$AE$23,'Site 24'!$J187,HLOOKUP(CONCATENATE(IW$2,JC$1),$B$3:$UUU$272,ROW($M189)-2,FALSE))</f>
        <v>0</v>
      </c>
      <c r="JD189" s="191"/>
      <c r="JE189" s="72"/>
      <c r="JF189" s="73"/>
      <c r="JG189" s="188" t="str">
        <f>$C$189</f>
        <v>Total Expenses</v>
      </c>
      <c r="JH189" s="189"/>
      <c r="JI189" s="190"/>
      <c r="JJ189" s="191">
        <f>IF(JL$267=Equivalencies!$AE$23,'Site 25'!$F187,HLOOKUP(CONCATENATE(JH$2,JJ$1),$B$3:$UUU$272,ROW($M189)-2,FALSE))</f>
        <v>0</v>
      </c>
      <c r="JK189" s="191"/>
      <c r="JL189" s="191">
        <f>IF(JL$267=Equivalencies!$AE$23,'Site 25'!$H187,HLOOKUP(CONCATENATE(JH$2,JL$1),$B$3:$UUU$272,ROW($M189)-2,FALSE))</f>
        <v>0</v>
      </c>
      <c r="JM189" s="191"/>
      <c r="JN189" s="191">
        <f>IF(JL$267=Equivalencies!$AE$23,'Site 25'!$J187,HLOOKUP(CONCATENATE(JH$2,JN$1),$B$3:$UUU$272,ROW($M189)-2,FALSE))</f>
        <v>0</v>
      </c>
      <c r="JO189" s="191"/>
      <c r="JP189" s="72"/>
      <c r="JQ189" s="73"/>
      <c r="JR189" s="188" t="str">
        <f>$C$189</f>
        <v>Total Expenses</v>
      </c>
      <c r="JS189" s="189"/>
      <c r="JT189" s="190"/>
      <c r="JU189" s="191">
        <f>IF(JW$267=Equivalencies!$AE$23,'Site 26'!$F187,HLOOKUP(CONCATENATE(JS$2,JU$1),$B$3:$UUU$272,ROW($M189)-2,FALSE))</f>
        <v>0</v>
      </c>
      <c r="JV189" s="191"/>
      <c r="JW189" s="191">
        <f>IF(JW$267=Equivalencies!$AE$23,'Site 26'!$H187,HLOOKUP(CONCATENATE(JS$2,JW$1),$B$3:$UUU$272,ROW($M189)-2,FALSE))</f>
        <v>0</v>
      </c>
      <c r="JX189" s="191"/>
      <c r="JY189" s="191">
        <f>IF(JW$267=Equivalencies!$AE$23,'Site 26'!$J187,HLOOKUP(CONCATENATE(JS$2,JY$1),$B$3:$UUU$272,ROW($M189)-2,FALSE))</f>
        <v>0</v>
      </c>
      <c r="JZ189" s="191"/>
      <c r="KA189" s="72"/>
      <c r="KB189" s="73"/>
      <c r="KC189" s="188" t="str">
        <f>$C$189</f>
        <v>Total Expenses</v>
      </c>
      <c r="KD189" s="189"/>
      <c r="KE189" s="190"/>
      <c r="KF189" s="191">
        <f>IF(KH$267=Equivalencies!$AE$23,'Site 27'!$F187,HLOOKUP(CONCATENATE(KD$2,KF$1),$B$3:$UUU$272,ROW($M189)-2,FALSE))</f>
        <v>0</v>
      </c>
      <c r="KG189" s="191"/>
      <c r="KH189" s="191">
        <f>IF(KH$267=Equivalencies!$AE$23,'Site 27'!$H187,HLOOKUP(CONCATENATE(KD$2,KH$1),$B$3:$UUU$272,ROW($M189)-2,FALSE))</f>
        <v>0</v>
      </c>
      <c r="KI189" s="191"/>
      <c r="KJ189" s="191">
        <f>IF(KH$267=Equivalencies!$AE$23,'Site 27'!$J187,HLOOKUP(CONCATENATE(KD$2,KJ$1),$B$3:$UUU$272,ROW($M189)-2,FALSE))</f>
        <v>0</v>
      </c>
      <c r="KK189" s="191"/>
      <c r="KL189" s="72"/>
      <c r="KM189" s="73"/>
      <c r="KN189" s="188" t="str">
        <f>$C$189</f>
        <v>Total Expenses</v>
      </c>
      <c r="KO189" s="189"/>
      <c r="KP189" s="190"/>
      <c r="KQ189" s="191">
        <f>IF(KS$267=Equivalencies!$AE$23,'Site 28'!$F187,HLOOKUP(CONCATENATE(KO$2,KQ$1),$B$3:$UUU$272,ROW($M189)-2,FALSE))</f>
        <v>0</v>
      </c>
      <c r="KR189" s="191"/>
      <c r="KS189" s="191">
        <f>IF(KS$267=Equivalencies!$AE$23,'Site 28'!$H187,HLOOKUP(CONCATENATE(KO$2,KS$1),$B$3:$UUU$272,ROW($M189)-2,FALSE))</f>
        <v>0</v>
      </c>
      <c r="KT189" s="191"/>
      <c r="KU189" s="191">
        <f>IF(KS$267=Equivalencies!$AE$23,'Site 28'!$J187,HLOOKUP(CONCATENATE(KO$2,KU$1),$B$3:$UUU$272,ROW($M189)-2,FALSE))</f>
        <v>0</v>
      </c>
      <c r="KV189" s="191"/>
      <c r="KW189" s="72"/>
      <c r="KX189" s="73"/>
      <c r="KY189" s="188" t="str">
        <f>$C$189</f>
        <v>Total Expenses</v>
      </c>
      <c r="KZ189" s="189"/>
      <c r="LA189" s="190"/>
      <c r="LB189" s="191">
        <f>IF(LD$267=Equivalencies!$AE$23,'Site 29'!$F187,HLOOKUP(CONCATENATE(KZ$2,LB$1),$B$3:$UUU$272,ROW($M189)-2,FALSE))</f>
        <v>0</v>
      </c>
      <c r="LC189" s="191"/>
      <c r="LD189" s="191">
        <f>IF(LD$267=Equivalencies!$AE$23,'Site 29'!$H187,HLOOKUP(CONCATENATE(KZ$2,LD$1),$B$3:$UUU$272,ROW($M189)-2,FALSE))</f>
        <v>0</v>
      </c>
      <c r="LE189" s="191"/>
      <c r="LF189" s="191">
        <f>IF(LD$267=Equivalencies!$AE$23,'Site 29'!$J187,HLOOKUP(CONCATENATE(KZ$2,LF$1),$B$3:$UUU$272,ROW($M189)-2,FALSE))</f>
        <v>0</v>
      </c>
      <c r="LG189" s="191"/>
      <c r="LH189" s="72"/>
      <c r="LI189" s="73"/>
      <c r="LJ189" s="188" t="str">
        <f>$C$189</f>
        <v>Total Expenses</v>
      </c>
      <c r="LK189" s="189"/>
      <c r="LL189" s="190"/>
      <c r="LM189" s="191">
        <f>IF(LO$267=Equivalencies!$AE$23,'Site 30'!$F187,HLOOKUP(CONCATENATE(LK$2,LM$1),$B$3:$UUU$272,ROW($M189)-2,FALSE))</f>
        <v>0</v>
      </c>
      <c r="LN189" s="191"/>
      <c r="LO189" s="191">
        <f>IF(LO$267=Equivalencies!$AE$23,'Site 30'!$H187,HLOOKUP(CONCATENATE(LK$2,LO$1),$B$3:$UUU$272,ROW($M189)-2,FALSE))</f>
        <v>0</v>
      </c>
      <c r="LP189" s="191"/>
      <c r="LQ189" s="191">
        <f>IF(LO$267=Equivalencies!$AE$23,'Site 30'!$J187,HLOOKUP(CONCATENATE(LK$2,LQ$1),$B$3:$UUU$272,ROW($M189)-2,FALSE))</f>
        <v>0</v>
      </c>
      <c r="LR189" s="191"/>
      <c r="LS189" s="72"/>
      <c r="LT189" s="73"/>
      <c r="LU189" s="188" t="str">
        <f>$C$189</f>
        <v>Total Expenses</v>
      </c>
      <c r="LV189" s="189"/>
      <c r="LW189" s="190"/>
      <c r="LX189" s="191">
        <f>IF(LZ$267=Equivalencies!$AE$23,'Site 31'!$F187,HLOOKUP(CONCATENATE(LV$2,LX$1),$B$3:$UUU$272,ROW($M189)-2,FALSE))</f>
        <v>0</v>
      </c>
      <c r="LY189" s="191"/>
      <c r="LZ189" s="191">
        <f>IF(LZ$267=Equivalencies!$AE$23,'Site 31'!$H187,HLOOKUP(CONCATENATE(LV$2,LZ$1),$B$3:$UUU$272,ROW($M189)-2,FALSE))</f>
        <v>0</v>
      </c>
      <c r="MA189" s="191"/>
      <c r="MB189" s="191">
        <f>IF(LZ$267=Equivalencies!$AE$23,'Site 31'!$J187,HLOOKUP(CONCATENATE(LV$2,MB$1),$B$3:$UUU$272,ROW($M189)-2,FALSE))</f>
        <v>0</v>
      </c>
      <c r="MC189" s="191"/>
      <c r="MD189" s="72"/>
      <c r="ME189" s="73"/>
      <c r="MF189" s="188" t="str">
        <f>$C$189</f>
        <v>Total Expenses</v>
      </c>
      <c r="MG189" s="189"/>
      <c r="MH189" s="190"/>
      <c r="MI189" s="191">
        <f>IF(MK$267=Equivalencies!$AE$23,'Site 32'!$F187,HLOOKUP(CONCATENATE(MG$2,MI$1),$B$3:$UUU$272,ROW($M189)-2,FALSE))</f>
        <v>0</v>
      </c>
      <c r="MJ189" s="191"/>
      <c r="MK189" s="191">
        <f>IF(MK$267=Equivalencies!$AE$23,'Site 32'!$H187,HLOOKUP(CONCATENATE(MG$2,MK$1),$B$3:$UUU$272,ROW($M189)-2,FALSE))</f>
        <v>0</v>
      </c>
      <c r="ML189" s="191"/>
      <c r="MM189" s="191">
        <f>IF(MK$267=Equivalencies!$AE$23,'Site 32'!$J187,HLOOKUP(CONCATENATE(MG$2,MM$1),$B$3:$UUU$272,ROW($M189)-2,FALSE))</f>
        <v>0</v>
      </c>
      <c r="MN189" s="191"/>
      <c r="MO189" s="72"/>
      <c r="MP189" s="73"/>
      <c r="MQ189" s="188" t="str">
        <f>$C$189</f>
        <v>Total Expenses</v>
      </c>
      <c r="MR189" s="189"/>
      <c r="MS189" s="190"/>
      <c r="MT189" s="191">
        <f>IF(MV$267=Equivalencies!$AE$23,'Site 33'!$F187,HLOOKUP(CONCATENATE(MR$2,MT$1),$B$3:$UUU$272,ROW($M189)-2,FALSE))</f>
        <v>0</v>
      </c>
      <c r="MU189" s="191"/>
      <c r="MV189" s="191">
        <f>IF(MV$267=Equivalencies!$AE$23,'Site 33'!$H187,HLOOKUP(CONCATENATE(MR$2,MV$1),$B$3:$UUU$272,ROW($M189)-2,FALSE))</f>
        <v>0</v>
      </c>
      <c r="MW189" s="191"/>
      <c r="MX189" s="191">
        <f>IF(MV$267=Equivalencies!$AE$23,'Site 33'!$J187,HLOOKUP(CONCATENATE(MR$2,MX$1),$B$3:$UUU$272,ROW($M189)-2,FALSE))</f>
        <v>0</v>
      </c>
      <c r="MY189" s="191"/>
      <c r="MZ189" s="72"/>
      <c r="NA189" s="73"/>
      <c r="NB189" s="188" t="str">
        <f>$C$189</f>
        <v>Total Expenses</v>
      </c>
      <c r="NC189" s="189"/>
      <c r="ND189" s="190"/>
      <c r="NE189" s="191">
        <f>IF(NG$267=Equivalencies!$AE$23,'Site 34'!$F187,HLOOKUP(CONCATENATE(NC$2,NE$1),$B$3:$UUU$272,ROW($M189)-2,FALSE))</f>
        <v>0</v>
      </c>
      <c r="NF189" s="191"/>
      <c r="NG189" s="191">
        <f>IF(NG$267=Equivalencies!$AE$23,'Site 34'!$H187,HLOOKUP(CONCATENATE(NC$2,NG$1),$B$3:$UUU$272,ROW($M189)-2,FALSE))</f>
        <v>0</v>
      </c>
      <c r="NH189" s="191"/>
      <c r="NI189" s="191">
        <f>IF(NG$267=Equivalencies!$AE$23,'Site 34'!$J187,HLOOKUP(CONCATENATE(NC$2,NI$1),$B$3:$UUU$272,ROW($M189)-2,FALSE))</f>
        <v>0</v>
      </c>
      <c r="NJ189" s="191"/>
      <c r="NK189" s="72"/>
      <c r="NL189" s="73"/>
      <c r="NM189" s="188" t="str">
        <f>$C$189</f>
        <v>Total Expenses</v>
      </c>
      <c r="NN189" s="189"/>
      <c r="NO189" s="190"/>
      <c r="NP189" s="191">
        <f>IF(NR$267=Equivalencies!$AE$23,'Site 35'!$F187,HLOOKUP(CONCATENATE(NN$2,NP$1),$B$3:$UUU$272,ROW($M189)-2,FALSE))</f>
        <v>0</v>
      </c>
      <c r="NQ189" s="191"/>
      <c r="NR189" s="191">
        <f>IF(NR$267=Equivalencies!$AE$23,'Site 35'!$H187,HLOOKUP(CONCATENATE(NN$2,NR$1),$B$3:$UUU$272,ROW($M189)-2,FALSE))</f>
        <v>0</v>
      </c>
      <c r="NS189" s="191"/>
      <c r="NT189" s="191">
        <f>IF(NR$267=Equivalencies!$AE$23,'Site 35'!$J187,HLOOKUP(CONCATENATE(NN$2,NT$1),$B$3:$UUU$272,ROW($M189)-2,FALSE))</f>
        <v>0</v>
      </c>
      <c r="NU189" s="191"/>
      <c r="NV189" s="72"/>
      <c r="NW189" s="73"/>
      <c r="NX189" s="188" t="str">
        <f>$C$189</f>
        <v>Total Expenses</v>
      </c>
      <c r="NY189" s="189"/>
      <c r="NZ189" s="190"/>
      <c r="OA189" s="191">
        <f>IF(OC$267=Equivalencies!$AE$23,'Site 36'!$F187,HLOOKUP(CONCATENATE(NY$2,OA$1),$B$3:$UUU$272,ROW($M189)-2,FALSE))</f>
        <v>0</v>
      </c>
      <c r="OB189" s="191"/>
      <c r="OC189" s="191">
        <f>IF(OC$267=Equivalencies!$AE$23,'Site 36'!$H187,HLOOKUP(CONCATENATE(NY$2,OC$1),$B$3:$UUU$272,ROW($M189)-2,FALSE))</f>
        <v>0</v>
      </c>
      <c r="OD189" s="191"/>
      <c r="OE189" s="191">
        <f>IF(OC$267=Equivalencies!$AE$23,'Site 36'!$J187,HLOOKUP(CONCATENATE(NY$2,OE$1),$B$3:$UUU$272,ROW($M189)-2,FALSE))</f>
        <v>0</v>
      </c>
      <c r="OF189" s="191"/>
      <c r="OG189" s="72"/>
      <c r="OH189" s="73"/>
      <c r="OI189" s="188" t="str">
        <f>$C$189</f>
        <v>Total Expenses</v>
      </c>
      <c r="OJ189" s="189"/>
      <c r="OK189" s="190"/>
      <c r="OL189" s="191">
        <f>IF(ON$267=Equivalencies!$AE$23,'Site 37'!$F187,HLOOKUP(CONCATENATE(OJ$2,OL$1),$B$3:$UUU$272,ROW($M189)-2,FALSE))</f>
        <v>0</v>
      </c>
      <c r="OM189" s="191"/>
      <c r="ON189" s="191">
        <f>IF(ON$267=Equivalencies!$AE$23,'Site 37'!$H187,HLOOKUP(CONCATENATE(OJ$2,ON$1),$B$3:$UUU$272,ROW($M189)-2,FALSE))</f>
        <v>0</v>
      </c>
      <c r="OO189" s="191"/>
      <c r="OP189" s="191">
        <f>IF(ON$267=Equivalencies!$AE$23,'Site 37'!$J187,HLOOKUP(CONCATENATE(OJ$2,OP$1),$B$3:$UUU$272,ROW($M189)-2,FALSE))</f>
        <v>0</v>
      </c>
      <c r="OQ189" s="191"/>
      <c r="OR189" s="72"/>
      <c r="OS189" s="73"/>
      <c r="OT189" s="188" t="str">
        <f>$C$189</f>
        <v>Total Expenses</v>
      </c>
      <c r="OU189" s="189"/>
      <c r="OV189" s="190"/>
      <c r="OW189" s="191">
        <f>IF(OY$267=Equivalencies!$AE$23,'Site 38'!$F187,HLOOKUP(CONCATENATE(OU$2,OW$1),$B$3:$UUU$272,ROW($M189)-2,FALSE))</f>
        <v>0</v>
      </c>
      <c r="OX189" s="191"/>
      <c r="OY189" s="191">
        <f>IF(OY$267=Equivalencies!$AE$23,'Site 38'!$H187,HLOOKUP(CONCATENATE(OU$2,OY$1),$B$3:$UUU$272,ROW($M189)-2,FALSE))</f>
        <v>0</v>
      </c>
      <c r="OZ189" s="191"/>
      <c r="PA189" s="191">
        <f>IF(OY$267=Equivalencies!$AE$23,'Site 38'!$J187,HLOOKUP(CONCATENATE(OU$2,PA$1),$B$3:$UUU$272,ROW($M189)-2,FALSE))</f>
        <v>0</v>
      </c>
      <c r="PB189" s="191"/>
      <c r="PC189" s="72"/>
      <c r="PD189" s="73"/>
      <c r="PE189" s="188" t="str">
        <f>$C$189</f>
        <v>Total Expenses</v>
      </c>
      <c r="PF189" s="189"/>
      <c r="PG189" s="190"/>
      <c r="PH189" s="191">
        <f>IF(PJ$267=Equivalencies!$AE$23,'Site 39'!$F187,HLOOKUP(CONCATENATE(PF$2,PH$1),$B$3:$UUU$272,ROW($M189)-2,FALSE))</f>
        <v>0</v>
      </c>
      <c r="PI189" s="191"/>
      <c r="PJ189" s="191">
        <f>IF(PJ$267=Equivalencies!$AE$23,'Site 39'!$H187,HLOOKUP(CONCATENATE(PF$2,PJ$1),$B$3:$UUU$272,ROW($M189)-2,FALSE))</f>
        <v>0</v>
      </c>
      <c r="PK189" s="191"/>
      <c r="PL189" s="191">
        <f>IF(PJ$267=Equivalencies!$AE$23,'Site 39'!$J187,HLOOKUP(CONCATENATE(PF$2,PL$1),$B$3:$UUU$272,ROW($M189)-2,FALSE))</f>
        <v>0</v>
      </c>
      <c r="PM189" s="191"/>
      <c r="PN189" s="72"/>
      <c r="PO189" s="73"/>
      <c r="PP189" s="188" t="str">
        <f>$C$189</f>
        <v>Total Expenses</v>
      </c>
      <c r="PQ189" s="189"/>
      <c r="PR189" s="190"/>
      <c r="PS189" s="191">
        <f>IF(PU$267=Equivalencies!$AE$23,'Site 40'!$F187,HLOOKUP(CONCATENATE(PQ$2,PS$1),$B$3:$UUU$272,ROW($M189)-2,FALSE))</f>
        <v>0</v>
      </c>
      <c r="PT189" s="191"/>
      <c r="PU189" s="191">
        <f>IF(PU$267=Equivalencies!$AE$23,'Site 40'!$H187,HLOOKUP(CONCATENATE(PQ$2,PU$1),$B$3:$UUU$272,ROW($M189)-2,FALSE))</f>
        <v>0</v>
      </c>
      <c r="PV189" s="191"/>
      <c r="PW189" s="191">
        <f>IF(PU$267=Equivalencies!$AE$23,'Site 40'!$J187,HLOOKUP(CONCATENATE(PQ$2,PW$1),$B$3:$UUU$272,ROW($M189)-2,FALSE))</f>
        <v>0</v>
      </c>
      <c r="PX189" s="191"/>
      <c r="PY189" s="72"/>
      <c r="PZ189" s="73"/>
      <c r="QA189" s="188" t="str">
        <f>$C$189</f>
        <v>Total Expenses</v>
      </c>
      <c r="QB189" s="189"/>
      <c r="QC189" s="190"/>
      <c r="QD189" s="191">
        <f>IF(QF$267=Equivalencies!$AE$23,'Site 41'!$F187,HLOOKUP(CONCATENATE(QB$2,QD$1),$B$3:$UUU$272,ROW($M189)-2,FALSE))</f>
        <v>0</v>
      </c>
      <c r="QE189" s="191"/>
      <c r="QF189" s="191">
        <f>IF(QF$267=Equivalencies!$AE$23,'Site 41'!$H187,HLOOKUP(CONCATENATE(QB$2,QF$1),$B$3:$UUU$272,ROW($M189)-2,FALSE))</f>
        <v>0</v>
      </c>
      <c r="QG189" s="191"/>
      <c r="QH189" s="191">
        <f>IF(QF$267=Equivalencies!$AE$23,'Site 41'!$J187,HLOOKUP(CONCATENATE(QB$2,QH$1),$B$3:$UUU$272,ROW($M189)-2,FALSE))</f>
        <v>0</v>
      </c>
      <c r="QI189" s="191"/>
      <c r="QJ189" s="72"/>
      <c r="QK189" s="73"/>
      <c r="QL189" s="188" t="str">
        <f>$C$189</f>
        <v>Total Expenses</v>
      </c>
      <c r="QM189" s="189"/>
      <c r="QN189" s="190"/>
      <c r="QO189" s="191">
        <f>IF(QQ$267=Equivalencies!$AE$23,'Site 42'!$F187,HLOOKUP(CONCATENATE(QM$2,QO$1),$B$3:$UUU$272,ROW($M189)-2,FALSE))</f>
        <v>0</v>
      </c>
      <c r="QP189" s="191"/>
      <c r="QQ189" s="191">
        <f>IF(QQ$267=Equivalencies!$AE$23,'Site 42'!$H187,HLOOKUP(CONCATENATE(QM$2,QQ$1),$B$3:$UUU$272,ROW($M189)-2,FALSE))</f>
        <v>0</v>
      </c>
      <c r="QR189" s="191"/>
      <c r="QS189" s="191">
        <f>IF(QQ$267=Equivalencies!$AE$23,'Site 42'!$J187,HLOOKUP(CONCATENATE(QM$2,QS$1),$B$3:$UUU$272,ROW($M189)-2,FALSE))</f>
        <v>0</v>
      </c>
      <c r="QT189" s="191"/>
      <c r="QU189" s="72"/>
      <c r="QV189" s="73"/>
      <c r="QW189" s="188" t="str">
        <f>$C$189</f>
        <v>Total Expenses</v>
      </c>
      <c r="QX189" s="189"/>
      <c r="QY189" s="190"/>
      <c r="QZ189" s="191">
        <f>IF(RB$267=Equivalencies!$AE$23,'Site 43'!$F187,HLOOKUP(CONCATENATE(QX$2,QZ$1),$B$3:$UUU$272,ROW($M189)-2,FALSE))</f>
        <v>0</v>
      </c>
      <c r="RA189" s="191"/>
      <c r="RB189" s="191">
        <f>IF(RB$267=Equivalencies!$AE$23,'Site 43'!$H187,HLOOKUP(CONCATENATE(QX$2,RB$1),$B$3:$UUU$272,ROW($M189)-2,FALSE))</f>
        <v>0</v>
      </c>
      <c r="RC189" s="191"/>
      <c r="RD189" s="191">
        <f>IF(RB$267=Equivalencies!$AE$23,'Site 43'!$J187,HLOOKUP(CONCATENATE(QX$2,RD$1),$B$3:$UUU$272,ROW($M189)-2,FALSE))</f>
        <v>0</v>
      </c>
      <c r="RE189" s="191"/>
      <c r="RF189" s="72"/>
      <c r="RG189" s="73"/>
      <c r="RH189" s="188" t="str">
        <f>$C$189</f>
        <v>Total Expenses</v>
      </c>
      <c r="RI189" s="189"/>
      <c r="RJ189" s="190"/>
      <c r="RK189" s="191">
        <f>IF(RM$267=Equivalencies!$AE$23,'Site 44'!$F187,HLOOKUP(CONCATENATE(RI$2,RK$1),$B$3:$UUU$272,ROW($M189)-2,FALSE))</f>
        <v>0</v>
      </c>
      <c r="RL189" s="191"/>
      <c r="RM189" s="191">
        <f>IF(RM$267=Equivalencies!$AE$23,'Site 44'!$H187,HLOOKUP(CONCATENATE(RI$2,RM$1),$B$3:$UUU$272,ROW($M189)-2,FALSE))</f>
        <v>0</v>
      </c>
      <c r="RN189" s="191"/>
      <c r="RO189" s="191">
        <f>IF(RM$267=Equivalencies!$AE$23,'Site 44'!$J187,HLOOKUP(CONCATENATE(RI$2,RO$1),$B$3:$UUU$272,ROW($M189)-2,FALSE))</f>
        <v>0</v>
      </c>
      <c r="RP189" s="191"/>
      <c r="RQ189" s="72"/>
      <c r="RR189" s="73"/>
      <c r="RS189" s="188" t="str">
        <f>$C$189</f>
        <v>Total Expenses</v>
      </c>
      <c r="RT189" s="189"/>
      <c r="RU189" s="190"/>
      <c r="RV189" s="191">
        <f>IF(RX$267=Equivalencies!$AE$23,'Site 45'!$F187,HLOOKUP(CONCATENATE(RT$2,RV$1),$B$3:$UUU$272,ROW($M189)-2,FALSE))</f>
        <v>0</v>
      </c>
      <c r="RW189" s="191"/>
      <c r="RX189" s="191">
        <f>IF(RX$267=Equivalencies!$AE$23,'Site 45'!$H187,HLOOKUP(CONCATENATE(RT$2,RX$1),$B$3:$UUU$272,ROW($M189)-2,FALSE))</f>
        <v>0</v>
      </c>
      <c r="RY189" s="191"/>
      <c r="RZ189" s="191">
        <f>IF(RX$267=Equivalencies!$AE$23,'Site 45'!$J187,HLOOKUP(CONCATENATE(RT$2,RZ$1),$B$3:$UUU$272,ROW($M189)-2,FALSE))</f>
        <v>0</v>
      </c>
      <c r="SA189" s="191"/>
      <c r="SB189" s="72"/>
      <c r="SC189" s="73"/>
      <c r="SD189" s="188" t="str">
        <f>$C$189</f>
        <v>Total Expenses</v>
      </c>
      <c r="SE189" s="189"/>
      <c r="SF189" s="190"/>
      <c r="SG189" s="191">
        <f>IF(SI$267=Equivalencies!$AE$23,'Site 46'!$F187,HLOOKUP(CONCATENATE(SE$2,SG$1),$B$3:$UUU$272,ROW($M189)-2,FALSE))</f>
        <v>0</v>
      </c>
      <c r="SH189" s="191"/>
      <c r="SI189" s="191">
        <f>IF(SI$267=Equivalencies!$AE$23,'Site 46'!$H187,HLOOKUP(CONCATENATE(SE$2,SI$1),$B$3:$UUU$272,ROW($M189)-2,FALSE))</f>
        <v>0</v>
      </c>
      <c r="SJ189" s="191"/>
      <c r="SK189" s="191">
        <f>IF(SI$267=Equivalencies!$AE$23,'Site 46'!$J187,HLOOKUP(CONCATENATE(SE$2,SK$1),$B$3:$UUU$272,ROW($M189)-2,FALSE))</f>
        <v>0</v>
      </c>
      <c r="SL189" s="191"/>
      <c r="SM189" s="72"/>
      <c r="SN189" s="73"/>
      <c r="SO189" s="188" t="str">
        <f>$C$189</f>
        <v>Total Expenses</v>
      </c>
      <c r="SP189" s="189"/>
      <c r="SQ189" s="190"/>
      <c r="SR189" s="191">
        <f>IF(ST$267=Equivalencies!$AE$23,'Site 47'!$F187,HLOOKUP(CONCATENATE(SP$2,SR$1),$B$3:$UUU$272,ROW($M189)-2,FALSE))</f>
        <v>0</v>
      </c>
      <c r="SS189" s="191"/>
      <c r="ST189" s="191">
        <f>IF(ST$267=Equivalencies!$AE$23,'Site 47'!$H187,HLOOKUP(CONCATENATE(SP$2,ST$1),$B$3:$UUU$272,ROW($M189)-2,FALSE))</f>
        <v>0</v>
      </c>
      <c r="SU189" s="191"/>
      <c r="SV189" s="191">
        <f>IF(ST$267=Equivalencies!$AE$23,'Site 47'!$J187,HLOOKUP(CONCATENATE(SP$2,SV$1),$B$3:$UUU$272,ROW($M189)-2,FALSE))</f>
        <v>0</v>
      </c>
      <c r="SW189" s="191"/>
      <c r="SX189" s="72"/>
      <c r="SY189" s="73"/>
      <c r="SZ189" s="188" t="str">
        <f>$C$189</f>
        <v>Total Expenses</v>
      </c>
      <c r="TA189" s="189"/>
      <c r="TB189" s="190"/>
      <c r="TC189" s="191">
        <f>IF(TE$267=Equivalencies!$AE$23,'Site 48'!$F187,HLOOKUP(CONCATENATE(TA$2,TC$1),$B$3:$UUU$272,ROW($M189)-2,FALSE))</f>
        <v>0</v>
      </c>
      <c r="TD189" s="191"/>
      <c r="TE189" s="191">
        <f>IF(TE$267=Equivalencies!$AE$23,'Site 48'!$H187,HLOOKUP(CONCATENATE(TA$2,TE$1),$B$3:$UUU$272,ROW($M189)-2,FALSE))</f>
        <v>0</v>
      </c>
      <c r="TF189" s="191"/>
      <c r="TG189" s="191">
        <f>IF(TE$267=Equivalencies!$AE$23,'Site 48'!$J187,HLOOKUP(CONCATENATE(TA$2,TG$1),$B$3:$UUU$272,ROW($M189)-2,FALSE))</f>
        <v>0</v>
      </c>
      <c r="TH189" s="191"/>
      <c r="TI189" s="72"/>
      <c r="TJ189" s="73"/>
      <c r="TK189" s="188" t="str">
        <f>$C$189</f>
        <v>Total Expenses</v>
      </c>
      <c r="TL189" s="189"/>
      <c r="TM189" s="190"/>
      <c r="TN189" s="191">
        <f>IF(TP$267=Equivalencies!$AE$23,'Site 49'!$F187,HLOOKUP(CONCATENATE(TL$2,TN$1),$B$3:$UUU$272,ROW($M189)-2,FALSE))</f>
        <v>0</v>
      </c>
      <c r="TO189" s="191"/>
      <c r="TP189" s="191">
        <f>IF(TP$267=Equivalencies!$AE$23,'Site 49'!$H187,HLOOKUP(CONCATENATE(TL$2,TP$1),$B$3:$UUU$272,ROW($M189)-2,FALSE))</f>
        <v>0</v>
      </c>
      <c r="TQ189" s="191"/>
      <c r="TR189" s="191">
        <f>IF(TP$267=Equivalencies!$AE$23,'Site 49'!$J187,HLOOKUP(CONCATENATE(TL$2,TR$1),$B$3:$UUU$272,ROW($M189)-2,FALSE))</f>
        <v>0</v>
      </c>
      <c r="TS189" s="191"/>
      <c r="TT189" s="72"/>
      <c r="TU189" s="73"/>
      <c r="TV189" s="188" t="str">
        <f>$C$189</f>
        <v>Total Expenses</v>
      </c>
      <c r="TW189" s="189"/>
      <c r="TX189" s="190"/>
      <c r="TY189" s="191">
        <f>IF(UA$267=Equivalencies!$AE$23,'Site 50'!$F187,HLOOKUP(CONCATENATE(TW$2,TY$1),$B$3:$UUU$272,ROW($M189)-2,FALSE))</f>
        <v>0</v>
      </c>
      <c r="TZ189" s="191"/>
      <c r="UA189" s="191">
        <f>IF(UA$267=Equivalencies!$AE$23,'Site 50'!$H187,HLOOKUP(CONCATENATE(TW$2,UA$1),$B$3:$UUU$272,ROW($M189)-2,FALSE))</f>
        <v>0</v>
      </c>
      <c r="UB189" s="191"/>
      <c r="UC189" s="191">
        <f>IF(UA$267=Equivalencies!$AE$23,'Site 50'!$J187,HLOOKUP(CONCATENATE(TW$2,UC$1),$B$3:$UUU$272,ROW($M189)-2,FALSE))</f>
        <v>0</v>
      </c>
      <c r="UD189" s="191"/>
      <c r="UE189" s="72"/>
    </row>
    <row r="190" spans="1:551" ht="15" customHeight="1" x14ac:dyDescent="0.25">
      <c r="A190" s="75"/>
      <c r="B190" s="73"/>
      <c r="C190" s="158" t="str">
        <f>'Site 1'!C188</f>
        <v>Revenue (Incremental)</v>
      </c>
      <c r="D190" s="159"/>
      <c r="E190" s="160"/>
      <c r="F190" s="192"/>
      <c r="G190" s="193"/>
      <c r="H190" s="192"/>
      <c r="I190" s="193"/>
      <c r="J190" s="192"/>
      <c r="K190" s="193"/>
      <c r="L190" s="72"/>
      <c r="M190" s="73"/>
      <c r="N190" s="158" t="str">
        <f>$C$190</f>
        <v>Revenue (Incremental)</v>
      </c>
      <c r="O190" s="159"/>
      <c r="P190" s="160"/>
      <c r="Q190" s="192"/>
      <c r="R190" s="193"/>
      <c r="S190" s="192"/>
      <c r="T190" s="193"/>
      <c r="U190" s="192"/>
      <c r="V190" s="193"/>
      <c r="W190" s="72"/>
      <c r="X190" s="73"/>
      <c r="Y190" s="158" t="str">
        <f>$C$190</f>
        <v>Revenue (Incremental)</v>
      </c>
      <c r="Z190" s="159"/>
      <c r="AA190" s="160"/>
      <c r="AB190" s="192"/>
      <c r="AC190" s="193"/>
      <c r="AD190" s="192"/>
      <c r="AE190" s="193"/>
      <c r="AF190" s="192"/>
      <c r="AG190" s="193"/>
      <c r="AH190" s="72"/>
      <c r="AI190" s="73"/>
      <c r="AJ190" s="158" t="str">
        <f>$C$190</f>
        <v>Revenue (Incremental)</v>
      </c>
      <c r="AK190" s="159"/>
      <c r="AL190" s="160"/>
      <c r="AM190" s="192"/>
      <c r="AN190" s="193"/>
      <c r="AO190" s="192"/>
      <c r="AP190" s="193"/>
      <c r="AQ190" s="192"/>
      <c r="AR190" s="193"/>
      <c r="AS190" s="72"/>
      <c r="AT190" s="73"/>
      <c r="AU190" s="158" t="str">
        <f>$C$190</f>
        <v>Revenue (Incremental)</v>
      </c>
      <c r="AV190" s="159"/>
      <c r="AW190" s="160"/>
      <c r="AX190" s="192"/>
      <c r="AY190" s="193"/>
      <c r="AZ190" s="192"/>
      <c r="BA190" s="193"/>
      <c r="BB190" s="192"/>
      <c r="BC190" s="193"/>
      <c r="BD190" s="72"/>
      <c r="BE190" s="73"/>
      <c r="BF190" s="158" t="str">
        <f>$C$190</f>
        <v>Revenue (Incremental)</v>
      </c>
      <c r="BG190" s="159"/>
      <c r="BH190" s="160"/>
      <c r="BI190" s="192"/>
      <c r="BJ190" s="193"/>
      <c r="BK190" s="192"/>
      <c r="BL190" s="193"/>
      <c r="BM190" s="192"/>
      <c r="BN190" s="193"/>
      <c r="BO190" s="72"/>
      <c r="BP190" s="73"/>
      <c r="BQ190" s="158" t="str">
        <f>$C$190</f>
        <v>Revenue (Incremental)</v>
      </c>
      <c r="BR190" s="159"/>
      <c r="BS190" s="160"/>
      <c r="BT190" s="192"/>
      <c r="BU190" s="193"/>
      <c r="BV190" s="192"/>
      <c r="BW190" s="193"/>
      <c r="BX190" s="192"/>
      <c r="BY190" s="193"/>
      <c r="BZ190" s="72"/>
      <c r="CA190" s="73"/>
      <c r="CB190" s="158" t="str">
        <f>$C$190</f>
        <v>Revenue (Incremental)</v>
      </c>
      <c r="CC190" s="159"/>
      <c r="CD190" s="160"/>
      <c r="CE190" s="192"/>
      <c r="CF190" s="193"/>
      <c r="CG190" s="192"/>
      <c r="CH190" s="193"/>
      <c r="CI190" s="192"/>
      <c r="CJ190" s="193"/>
      <c r="CK190" s="72"/>
      <c r="CL190" s="73"/>
      <c r="CM190" s="158" t="str">
        <f>$C$190</f>
        <v>Revenue (Incremental)</v>
      </c>
      <c r="CN190" s="159"/>
      <c r="CO190" s="160"/>
      <c r="CP190" s="192"/>
      <c r="CQ190" s="193"/>
      <c r="CR190" s="192"/>
      <c r="CS190" s="193"/>
      <c r="CT190" s="192"/>
      <c r="CU190" s="193"/>
      <c r="CV190" s="72"/>
      <c r="CW190" s="73"/>
      <c r="CX190" s="158" t="str">
        <f>$C$190</f>
        <v>Revenue (Incremental)</v>
      </c>
      <c r="CY190" s="159"/>
      <c r="CZ190" s="160"/>
      <c r="DA190" s="192"/>
      <c r="DB190" s="193"/>
      <c r="DC190" s="192"/>
      <c r="DD190" s="193"/>
      <c r="DE190" s="192"/>
      <c r="DF190" s="193"/>
      <c r="DG190" s="72"/>
      <c r="DH190" s="73"/>
      <c r="DI190" s="158" t="str">
        <f>$C$190</f>
        <v>Revenue (Incremental)</v>
      </c>
      <c r="DJ190" s="159"/>
      <c r="DK190" s="160"/>
      <c r="DL190" s="192"/>
      <c r="DM190" s="193"/>
      <c r="DN190" s="192"/>
      <c r="DO190" s="193"/>
      <c r="DP190" s="192"/>
      <c r="DQ190" s="193"/>
      <c r="DR190" s="72"/>
      <c r="DS190" s="73"/>
      <c r="DT190" s="158" t="str">
        <f>$C$190</f>
        <v>Revenue (Incremental)</v>
      </c>
      <c r="DU190" s="159"/>
      <c r="DV190" s="160"/>
      <c r="DW190" s="192"/>
      <c r="DX190" s="193"/>
      <c r="DY190" s="192"/>
      <c r="DZ190" s="193"/>
      <c r="EA190" s="192"/>
      <c r="EB190" s="193"/>
      <c r="EC190" s="72"/>
      <c r="ED190" s="73"/>
      <c r="EE190" s="158" t="str">
        <f>$C$190</f>
        <v>Revenue (Incremental)</v>
      </c>
      <c r="EF190" s="159"/>
      <c r="EG190" s="160"/>
      <c r="EH190" s="192"/>
      <c r="EI190" s="193"/>
      <c r="EJ190" s="192"/>
      <c r="EK190" s="193"/>
      <c r="EL190" s="192"/>
      <c r="EM190" s="193"/>
      <c r="EN190" s="72"/>
      <c r="EO190" s="73"/>
      <c r="EP190" s="158" t="str">
        <f>$C$190</f>
        <v>Revenue (Incremental)</v>
      </c>
      <c r="EQ190" s="159"/>
      <c r="ER190" s="160"/>
      <c r="ES190" s="192"/>
      <c r="ET190" s="193"/>
      <c r="EU190" s="192"/>
      <c r="EV190" s="193"/>
      <c r="EW190" s="192"/>
      <c r="EX190" s="193"/>
      <c r="EY190" s="72"/>
      <c r="EZ190" s="73"/>
      <c r="FA190" s="158" t="str">
        <f>$C$190</f>
        <v>Revenue (Incremental)</v>
      </c>
      <c r="FB190" s="159"/>
      <c r="FC190" s="160"/>
      <c r="FD190" s="192"/>
      <c r="FE190" s="193"/>
      <c r="FF190" s="192"/>
      <c r="FG190" s="193"/>
      <c r="FH190" s="192"/>
      <c r="FI190" s="193"/>
      <c r="FJ190" s="72"/>
      <c r="FK190" s="73"/>
      <c r="FL190" s="158" t="str">
        <f>$C$190</f>
        <v>Revenue (Incremental)</v>
      </c>
      <c r="FM190" s="159"/>
      <c r="FN190" s="160"/>
      <c r="FO190" s="192"/>
      <c r="FP190" s="193"/>
      <c r="FQ190" s="192"/>
      <c r="FR190" s="193"/>
      <c r="FS190" s="192"/>
      <c r="FT190" s="193"/>
      <c r="FU190" s="72"/>
      <c r="FV190" s="73"/>
      <c r="FW190" s="158" t="str">
        <f>$C$190</f>
        <v>Revenue (Incremental)</v>
      </c>
      <c r="FX190" s="159"/>
      <c r="FY190" s="160"/>
      <c r="FZ190" s="192"/>
      <c r="GA190" s="193"/>
      <c r="GB190" s="192"/>
      <c r="GC190" s="193"/>
      <c r="GD190" s="192"/>
      <c r="GE190" s="193"/>
      <c r="GF190" s="72"/>
      <c r="GG190" s="73"/>
      <c r="GH190" s="158" t="str">
        <f>$C$190</f>
        <v>Revenue (Incremental)</v>
      </c>
      <c r="GI190" s="159"/>
      <c r="GJ190" s="160"/>
      <c r="GK190" s="192"/>
      <c r="GL190" s="193"/>
      <c r="GM190" s="192"/>
      <c r="GN190" s="193"/>
      <c r="GO190" s="192"/>
      <c r="GP190" s="193"/>
      <c r="GQ190" s="72"/>
      <c r="GR190" s="73"/>
      <c r="GS190" s="158" t="str">
        <f>$C$190</f>
        <v>Revenue (Incremental)</v>
      </c>
      <c r="GT190" s="159"/>
      <c r="GU190" s="160"/>
      <c r="GV190" s="192"/>
      <c r="GW190" s="193"/>
      <c r="GX190" s="192"/>
      <c r="GY190" s="193"/>
      <c r="GZ190" s="192"/>
      <c r="HA190" s="193"/>
      <c r="HB190" s="72"/>
      <c r="HC190" s="73"/>
      <c r="HD190" s="158" t="str">
        <f>$C$190</f>
        <v>Revenue (Incremental)</v>
      </c>
      <c r="HE190" s="159"/>
      <c r="HF190" s="160"/>
      <c r="HG190" s="192"/>
      <c r="HH190" s="193"/>
      <c r="HI190" s="192"/>
      <c r="HJ190" s="193"/>
      <c r="HK190" s="192"/>
      <c r="HL190" s="193"/>
      <c r="HM190" s="72"/>
      <c r="HN190" s="73"/>
      <c r="HO190" s="158" t="str">
        <f>$C$190</f>
        <v>Revenue (Incremental)</v>
      </c>
      <c r="HP190" s="159"/>
      <c r="HQ190" s="160"/>
      <c r="HR190" s="192"/>
      <c r="HS190" s="193"/>
      <c r="HT190" s="192"/>
      <c r="HU190" s="193"/>
      <c r="HV190" s="192"/>
      <c r="HW190" s="193"/>
      <c r="HX190" s="72"/>
      <c r="HY190" s="73"/>
      <c r="HZ190" s="158" t="str">
        <f>$C$190</f>
        <v>Revenue (Incremental)</v>
      </c>
      <c r="IA190" s="159"/>
      <c r="IB190" s="160"/>
      <c r="IC190" s="192"/>
      <c r="ID190" s="193"/>
      <c r="IE190" s="192"/>
      <c r="IF190" s="193"/>
      <c r="IG190" s="192"/>
      <c r="IH190" s="193"/>
      <c r="II190" s="72"/>
      <c r="IJ190" s="73"/>
      <c r="IK190" s="158" t="str">
        <f>$C$190</f>
        <v>Revenue (Incremental)</v>
      </c>
      <c r="IL190" s="159"/>
      <c r="IM190" s="160"/>
      <c r="IN190" s="192"/>
      <c r="IO190" s="193"/>
      <c r="IP190" s="192"/>
      <c r="IQ190" s="193"/>
      <c r="IR190" s="192"/>
      <c r="IS190" s="193"/>
      <c r="IT190" s="72"/>
      <c r="IU190" s="73"/>
      <c r="IV190" s="158" t="str">
        <f>$C$190</f>
        <v>Revenue (Incremental)</v>
      </c>
      <c r="IW190" s="159"/>
      <c r="IX190" s="160"/>
      <c r="IY190" s="192"/>
      <c r="IZ190" s="193"/>
      <c r="JA190" s="192"/>
      <c r="JB190" s="193"/>
      <c r="JC190" s="192"/>
      <c r="JD190" s="193"/>
      <c r="JE190" s="72"/>
      <c r="JF190" s="73"/>
      <c r="JG190" s="158" t="str">
        <f>$C$190</f>
        <v>Revenue (Incremental)</v>
      </c>
      <c r="JH190" s="159"/>
      <c r="JI190" s="160"/>
      <c r="JJ190" s="192"/>
      <c r="JK190" s="193"/>
      <c r="JL190" s="192"/>
      <c r="JM190" s="193"/>
      <c r="JN190" s="192"/>
      <c r="JO190" s="193"/>
      <c r="JP190" s="72"/>
      <c r="JQ190" s="73"/>
      <c r="JR190" s="158" t="str">
        <f>$C$190</f>
        <v>Revenue (Incremental)</v>
      </c>
      <c r="JS190" s="159"/>
      <c r="JT190" s="160"/>
      <c r="JU190" s="192"/>
      <c r="JV190" s="193"/>
      <c r="JW190" s="192"/>
      <c r="JX190" s="193"/>
      <c r="JY190" s="192"/>
      <c r="JZ190" s="193"/>
      <c r="KA190" s="72"/>
      <c r="KB190" s="73"/>
      <c r="KC190" s="158" t="str">
        <f>$C$190</f>
        <v>Revenue (Incremental)</v>
      </c>
      <c r="KD190" s="159"/>
      <c r="KE190" s="160"/>
      <c r="KF190" s="192"/>
      <c r="KG190" s="193"/>
      <c r="KH190" s="192"/>
      <c r="KI190" s="193"/>
      <c r="KJ190" s="192"/>
      <c r="KK190" s="193"/>
      <c r="KL190" s="72"/>
      <c r="KM190" s="73"/>
      <c r="KN190" s="158" t="str">
        <f>$C$190</f>
        <v>Revenue (Incremental)</v>
      </c>
      <c r="KO190" s="159"/>
      <c r="KP190" s="160"/>
      <c r="KQ190" s="192"/>
      <c r="KR190" s="193"/>
      <c r="KS190" s="192"/>
      <c r="KT190" s="193"/>
      <c r="KU190" s="192"/>
      <c r="KV190" s="193"/>
      <c r="KW190" s="72"/>
      <c r="KX190" s="73"/>
      <c r="KY190" s="158" t="str">
        <f>$C$190</f>
        <v>Revenue (Incremental)</v>
      </c>
      <c r="KZ190" s="159"/>
      <c r="LA190" s="160"/>
      <c r="LB190" s="192"/>
      <c r="LC190" s="193"/>
      <c r="LD190" s="192"/>
      <c r="LE190" s="193"/>
      <c r="LF190" s="192"/>
      <c r="LG190" s="193"/>
      <c r="LH190" s="72"/>
      <c r="LI190" s="73"/>
      <c r="LJ190" s="158" t="str">
        <f>$C$190</f>
        <v>Revenue (Incremental)</v>
      </c>
      <c r="LK190" s="159"/>
      <c r="LL190" s="160"/>
      <c r="LM190" s="192"/>
      <c r="LN190" s="193"/>
      <c r="LO190" s="192"/>
      <c r="LP190" s="193"/>
      <c r="LQ190" s="192"/>
      <c r="LR190" s="193"/>
      <c r="LS190" s="72"/>
      <c r="LT190" s="73"/>
      <c r="LU190" s="158" t="str">
        <f>$C$190</f>
        <v>Revenue (Incremental)</v>
      </c>
      <c r="LV190" s="159"/>
      <c r="LW190" s="160"/>
      <c r="LX190" s="192"/>
      <c r="LY190" s="193"/>
      <c r="LZ190" s="192"/>
      <c r="MA190" s="193"/>
      <c r="MB190" s="192"/>
      <c r="MC190" s="193"/>
      <c r="MD190" s="72"/>
      <c r="ME190" s="73"/>
      <c r="MF190" s="158" t="str">
        <f>$C$190</f>
        <v>Revenue (Incremental)</v>
      </c>
      <c r="MG190" s="159"/>
      <c r="MH190" s="160"/>
      <c r="MI190" s="192"/>
      <c r="MJ190" s="193"/>
      <c r="MK190" s="192"/>
      <c r="ML190" s="193"/>
      <c r="MM190" s="192"/>
      <c r="MN190" s="193"/>
      <c r="MO190" s="72"/>
      <c r="MP190" s="73"/>
      <c r="MQ190" s="158" t="str">
        <f>$C$190</f>
        <v>Revenue (Incremental)</v>
      </c>
      <c r="MR190" s="159"/>
      <c r="MS190" s="160"/>
      <c r="MT190" s="192"/>
      <c r="MU190" s="193"/>
      <c r="MV190" s="192"/>
      <c r="MW190" s="193"/>
      <c r="MX190" s="192"/>
      <c r="MY190" s="193"/>
      <c r="MZ190" s="72"/>
      <c r="NA190" s="73"/>
      <c r="NB190" s="158" t="str">
        <f>$C$190</f>
        <v>Revenue (Incremental)</v>
      </c>
      <c r="NC190" s="159"/>
      <c r="ND190" s="160"/>
      <c r="NE190" s="192"/>
      <c r="NF190" s="193"/>
      <c r="NG190" s="192"/>
      <c r="NH190" s="193"/>
      <c r="NI190" s="192"/>
      <c r="NJ190" s="193"/>
      <c r="NK190" s="72"/>
      <c r="NL190" s="73"/>
      <c r="NM190" s="158" t="str">
        <f>$C$190</f>
        <v>Revenue (Incremental)</v>
      </c>
      <c r="NN190" s="159"/>
      <c r="NO190" s="160"/>
      <c r="NP190" s="192"/>
      <c r="NQ190" s="193"/>
      <c r="NR190" s="192"/>
      <c r="NS190" s="193"/>
      <c r="NT190" s="192"/>
      <c r="NU190" s="193"/>
      <c r="NV190" s="72"/>
      <c r="NW190" s="73"/>
      <c r="NX190" s="158" t="str">
        <f>$C$190</f>
        <v>Revenue (Incremental)</v>
      </c>
      <c r="NY190" s="159"/>
      <c r="NZ190" s="160"/>
      <c r="OA190" s="192"/>
      <c r="OB190" s="193"/>
      <c r="OC190" s="192"/>
      <c r="OD190" s="193"/>
      <c r="OE190" s="192"/>
      <c r="OF190" s="193"/>
      <c r="OG190" s="72"/>
      <c r="OH190" s="73"/>
      <c r="OI190" s="158" t="str">
        <f>$C$190</f>
        <v>Revenue (Incremental)</v>
      </c>
      <c r="OJ190" s="159"/>
      <c r="OK190" s="160"/>
      <c r="OL190" s="192"/>
      <c r="OM190" s="193"/>
      <c r="ON190" s="192"/>
      <c r="OO190" s="193"/>
      <c r="OP190" s="192"/>
      <c r="OQ190" s="193"/>
      <c r="OR190" s="72"/>
      <c r="OS190" s="73"/>
      <c r="OT190" s="158" t="str">
        <f>$C$190</f>
        <v>Revenue (Incremental)</v>
      </c>
      <c r="OU190" s="159"/>
      <c r="OV190" s="160"/>
      <c r="OW190" s="192"/>
      <c r="OX190" s="193"/>
      <c r="OY190" s="192"/>
      <c r="OZ190" s="193"/>
      <c r="PA190" s="192"/>
      <c r="PB190" s="193"/>
      <c r="PC190" s="72"/>
      <c r="PD190" s="73"/>
      <c r="PE190" s="158" t="str">
        <f>$C$190</f>
        <v>Revenue (Incremental)</v>
      </c>
      <c r="PF190" s="159"/>
      <c r="PG190" s="160"/>
      <c r="PH190" s="192"/>
      <c r="PI190" s="193"/>
      <c r="PJ190" s="192"/>
      <c r="PK190" s="193"/>
      <c r="PL190" s="192"/>
      <c r="PM190" s="193"/>
      <c r="PN190" s="72"/>
      <c r="PO190" s="73"/>
      <c r="PP190" s="158" t="str">
        <f>$C$190</f>
        <v>Revenue (Incremental)</v>
      </c>
      <c r="PQ190" s="159"/>
      <c r="PR190" s="160"/>
      <c r="PS190" s="192"/>
      <c r="PT190" s="193"/>
      <c r="PU190" s="192"/>
      <c r="PV190" s="193"/>
      <c r="PW190" s="192"/>
      <c r="PX190" s="193"/>
      <c r="PY190" s="72"/>
      <c r="PZ190" s="73"/>
      <c r="QA190" s="158" t="str">
        <f>$C$190</f>
        <v>Revenue (Incremental)</v>
      </c>
      <c r="QB190" s="159"/>
      <c r="QC190" s="160"/>
      <c r="QD190" s="192"/>
      <c r="QE190" s="193"/>
      <c r="QF190" s="192"/>
      <c r="QG190" s="193"/>
      <c r="QH190" s="192"/>
      <c r="QI190" s="193"/>
      <c r="QJ190" s="72"/>
      <c r="QK190" s="73"/>
      <c r="QL190" s="158" t="str">
        <f>$C$190</f>
        <v>Revenue (Incremental)</v>
      </c>
      <c r="QM190" s="159"/>
      <c r="QN190" s="160"/>
      <c r="QO190" s="192"/>
      <c r="QP190" s="193"/>
      <c r="QQ190" s="192"/>
      <c r="QR190" s="193"/>
      <c r="QS190" s="192"/>
      <c r="QT190" s="193"/>
      <c r="QU190" s="72"/>
      <c r="QV190" s="73"/>
      <c r="QW190" s="158" t="str">
        <f>$C$190</f>
        <v>Revenue (Incremental)</v>
      </c>
      <c r="QX190" s="159"/>
      <c r="QY190" s="160"/>
      <c r="QZ190" s="192"/>
      <c r="RA190" s="193"/>
      <c r="RB190" s="192"/>
      <c r="RC190" s="193"/>
      <c r="RD190" s="192"/>
      <c r="RE190" s="193"/>
      <c r="RF190" s="72"/>
      <c r="RG190" s="73"/>
      <c r="RH190" s="158" t="str">
        <f>$C$190</f>
        <v>Revenue (Incremental)</v>
      </c>
      <c r="RI190" s="159"/>
      <c r="RJ190" s="160"/>
      <c r="RK190" s="192"/>
      <c r="RL190" s="193"/>
      <c r="RM190" s="192"/>
      <c r="RN190" s="193"/>
      <c r="RO190" s="192"/>
      <c r="RP190" s="193"/>
      <c r="RQ190" s="72"/>
      <c r="RR190" s="73"/>
      <c r="RS190" s="158" t="str">
        <f>$C$190</f>
        <v>Revenue (Incremental)</v>
      </c>
      <c r="RT190" s="159"/>
      <c r="RU190" s="160"/>
      <c r="RV190" s="192"/>
      <c r="RW190" s="193"/>
      <c r="RX190" s="192"/>
      <c r="RY190" s="193"/>
      <c r="RZ190" s="192"/>
      <c r="SA190" s="193"/>
      <c r="SB190" s="72"/>
      <c r="SC190" s="73"/>
      <c r="SD190" s="158" t="str">
        <f>$C$190</f>
        <v>Revenue (Incremental)</v>
      </c>
      <c r="SE190" s="159"/>
      <c r="SF190" s="160"/>
      <c r="SG190" s="192"/>
      <c r="SH190" s="193"/>
      <c r="SI190" s="192"/>
      <c r="SJ190" s="193"/>
      <c r="SK190" s="192"/>
      <c r="SL190" s="193"/>
      <c r="SM190" s="72"/>
      <c r="SN190" s="73"/>
      <c r="SO190" s="158" t="str">
        <f>$C$190</f>
        <v>Revenue (Incremental)</v>
      </c>
      <c r="SP190" s="159"/>
      <c r="SQ190" s="160"/>
      <c r="SR190" s="192"/>
      <c r="SS190" s="193"/>
      <c r="ST190" s="192"/>
      <c r="SU190" s="193"/>
      <c r="SV190" s="192"/>
      <c r="SW190" s="193"/>
      <c r="SX190" s="72"/>
      <c r="SY190" s="73"/>
      <c r="SZ190" s="158" t="str">
        <f>$C$190</f>
        <v>Revenue (Incremental)</v>
      </c>
      <c r="TA190" s="159"/>
      <c r="TB190" s="160"/>
      <c r="TC190" s="192"/>
      <c r="TD190" s="193"/>
      <c r="TE190" s="192"/>
      <c r="TF190" s="193"/>
      <c r="TG190" s="192"/>
      <c r="TH190" s="193"/>
      <c r="TI190" s="72"/>
      <c r="TJ190" s="73"/>
      <c r="TK190" s="158" t="str">
        <f>$C$190</f>
        <v>Revenue (Incremental)</v>
      </c>
      <c r="TL190" s="159"/>
      <c r="TM190" s="160"/>
      <c r="TN190" s="192"/>
      <c r="TO190" s="193"/>
      <c r="TP190" s="192"/>
      <c r="TQ190" s="193"/>
      <c r="TR190" s="192"/>
      <c r="TS190" s="193"/>
      <c r="TT190" s="72"/>
      <c r="TU190" s="73"/>
      <c r="TV190" s="158" t="str">
        <f>$C$190</f>
        <v>Revenue (Incremental)</v>
      </c>
      <c r="TW190" s="159"/>
      <c r="TX190" s="160"/>
      <c r="TY190" s="192"/>
      <c r="TZ190" s="193"/>
      <c r="UA190" s="192"/>
      <c r="UB190" s="193"/>
      <c r="UC190" s="192"/>
      <c r="UD190" s="193"/>
      <c r="UE190" s="72"/>
    </row>
    <row r="191" spans="1:551" x14ac:dyDescent="0.25">
      <c r="A191" s="75"/>
      <c r="B191" s="73"/>
      <c r="C191" s="163"/>
      <c r="D191" s="164"/>
      <c r="E191" s="165"/>
      <c r="F191" s="194"/>
      <c r="G191" s="195"/>
      <c r="H191" s="194"/>
      <c r="I191" s="195"/>
      <c r="J191" s="194"/>
      <c r="K191" s="195"/>
      <c r="L191" s="72"/>
      <c r="M191" s="73"/>
      <c r="N191" s="163"/>
      <c r="O191" s="164"/>
      <c r="P191" s="165"/>
      <c r="Q191" s="194"/>
      <c r="R191" s="195"/>
      <c r="S191" s="194"/>
      <c r="T191" s="195"/>
      <c r="U191" s="194"/>
      <c r="V191" s="195"/>
      <c r="W191" s="72"/>
      <c r="X191" s="73"/>
      <c r="Y191" s="163"/>
      <c r="Z191" s="164"/>
      <c r="AA191" s="165"/>
      <c r="AB191" s="194"/>
      <c r="AC191" s="195"/>
      <c r="AD191" s="194"/>
      <c r="AE191" s="195"/>
      <c r="AF191" s="194"/>
      <c r="AG191" s="195"/>
      <c r="AH191" s="72"/>
      <c r="AI191" s="73"/>
      <c r="AJ191" s="163"/>
      <c r="AK191" s="164"/>
      <c r="AL191" s="165"/>
      <c r="AM191" s="194"/>
      <c r="AN191" s="195"/>
      <c r="AO191" s="194"/>
      <c r="AP191" s="195"/>
      <c r="AQ191" s="194"/>
      <c r="AR191" s="195"/>
      <c r="AS191" s="72"/>
      <c r="AT191" s="73"/>
      <c r="AU191" s="163"/>
      <c r="AV191" s="164"/>
      <c r="AW191" s="165"/>
      <c r="AX191" s="194"/>
      <c r="AY191" s="195"/>
      <c r="AZ191" s="194"/>
      <c r="BA191" s="195"/>
      <c r="BB191" s="194"/>
      <c r="BC191" s="195"/>
      <c r="BD191" s="72"/>
      <c r="BE191" s="73"/>
      <c r="BF191" s="163"/>
      <c r="BG191" s="164"/>
      <c r="BH191" s="165"/>
      <c r="BI191" s="194"/>
      <c r="BJ191" s="195"/>
      <c r="BK191" s="194"/>
      <c r="BL191" s="195"/>
      <c r="BM191" s="194"/>
      <c r="BN191" s="195"/>
      <c r="BO191" s="72"/>
      <c r="BP191" s="73"/>
      <c r="BQ191" s="163"/>
      <c r="BR191" s="164"/>
      <c r="BS191" s="165"/>
      <c r="BT191" s="194"/>
      <c r="BU191" s="195"/>
      <c r="BV191" s="194"/>
      <c r="BW191" s="195"/>
      <c r="BX191" s="194"/>
      <c r="BY191" s="195"/>
      <c r="BZ191" s="72"/>
      <c r="CA191" s="73"/>
      <c r="CB191" s="163"/>
      <c r="CC191" s="164"/>
      <c r="CD191" s="165"/>
      <c r="CE191" s="194"/>
      <c r="CF191" s="195"/>
      <c r="CG191" s="194"/>
      <c r="CH191" s="195"/>
      <c r="CI191" s="194"/>
      <c r="CJ191" s="195"/>
      <c r="CK191" s="72"/>
      <c r="CL191" s="73"/>
      <c r="CM191" s="163"/>
      <c r="CN191" s="164"/>
      <c r="CO191" s="165"/>
      <c r="CP191" s="194"/>
      <c r="CQ191" s="195"/>
      <c r="CR191" s="194"/>
      <c r="CS191" s="195"/>
      <c r="CT191" s="194"/>
      <c r="CU191" s="195"/>
      <c r="CV191" s="72"/>
      <c r="CW191" s="73"/>
      <c r="CX191" s="163"/>
      <c r="CY191" s="164"/>
      <c r="CZ191" s="165"/>
      <c r="DA191" s="194"/>
      <c r="DB191" s="195"/>
      <c r="DC191" s="194"/>
      <c r="DD191" s="195"/>
      <c r="DE191" s="194"/>
      <c r="DF191" s="195"/>
      <c r="DG191" s="72"/>
      <c r="DH191" s="73"/>
      <c r="DI191" s="163"/>
      <c r="DJ191" s="164"/>
      <c r="DK191" s="165"/>
      <c r="DL191" s="194"/>
      <c r="DM191" s="195"/>
      <c r="DN191" s="194"/>
      <c r="DO191" s="195"/>
      <c r="DP191" s="194"/>
      <c r="DQ191" s="195"/>
      <c r="DR191" s="72"/>
      <c r="DS191" s="73"/>
      <c r="DT191" s="163"/>
      <c r="DU191" s="164"/>
      <c r="DV191" s="165"/>
      <c r="DW191" s="194"/>
      <c r="DX191" s="195"/>
      <c r="DY191" s="194"/>
      <c r="DZ191" s="195"/>
      <c r="EA191" s="194"/>
      <c r="EB191" s="195"/>
      <c r="EC191" s="72"/>
      <c r="ED191" s="73"/>
      <c r="EE191" s="163"/>
      <c r="EF191" s="164"/>
      <c r="EG191" s="165"/>
      <c r="EH191" s="194"/>
      <c r="EI191" s="195"/>
      <c r="EJ191" s="194"/>
      <c r="EK191" s="195"/>
      <c r="EL191" s="194"/>
      <c r="EM191" s="195"/>
      <c r="EN191" s="72"/>
      <c r="EO191" s="73"/>
      <c r="EP191" s="163"/>
      <c r="EQ191" s="164"/>
      <c r="ER191" s="165"/>
      <c r="ES191" s="194"/>
      <c r="ET191" s="195"/>
      <c r="EU191" s="194"/>
      <c r="EV191" s="195"/>
      <c r="EW191" s="194"/>
      <c r="EX191" s="195"/>
      <c r="EY191" s="72"/>
      <c r="EZ191" s="73"/>
      <c r="FA191" s="163"/>
      <c r="FB191" s="164"/>
      <c r="FC191" s="165"/>
      <c r="FD191" s="194"/>
      <c r="FE191" s="195"/>
      <c r="FF191" s="194"/>
      <c r="FG191" s="195"/>
      <c r="FH191" s="194"/>
      <c r="FI191" s="195"/>
      <c r="FJ191" s="72"/>
      <c r="FK191" s="73"/>
      <c r="FL191" s="163"/>
      <c r="FM191" s="164"/>
      <c r="FN191" s="165"/>
      <c r="FO191" s="194"/>
      <c r="FP191" s="195"/>
      <c r="FQ191" s="194"/>
      <c r="FR191" s="195"/>
      <c r="FS191" s="194"/>
      <c r="FT191" s="195"/>
      <c r="FU191" s="72"/>
      <c r="FV191" s="73"/>
      <c r="FW191" s="163"/>
      <c r="FX191" s="164"/>
      <c r="FY191" s="165"/>
      <c r="FZ191" s="194"/>
      <c r="GA191" s="195"/>
      <c r="GB191" s="194"/>
      <c r="GC191" s="195"/>
      <c r="GD191" s="194"/>
      <c r="GE191" s="195"/>
      <c r="GF191" s="72"/>
      <c r="GG191" s="73"/>
      <c r="GH191" s="163"/>
      <c r="GI191" s="164"/>
      <c r="GJ191" s="165"/>
      <c r="GK191" s="194"/>
      <c r="GL191" s="195"/>
      <c r="GM191" s="194"/>
      <c r="GN191" s="195"/>
      <c r="GO191" s="194"/>
      <c r="GP191" s="195"/>
      <c r="GQ191" s="72"/>
      <c r="GR191" s="73"/>
      <c r="GS191" s="163"/>
      <c r="GT191" s="164"/>
      <c r="GU191" s="165"/>
      <c r="GV191" s="194"/>
      <c r="GW191" s="195"/>
      <c r="GX191" s="194"/>
      <c r="GY191" s="195"/>
      <c r="GZ191" s="194"/>
      <c r="HA191" s="195"/>
      <c r="HB191" s="72"/>
      <c r="HC191" s="73"/>
      <c r="HD191" s="163"/>
      <c r="HE191" s="164"/>
      <c r="HF191" s="165"/>
      <c r="HG191" s="194"/>
      <c r="HH191" s="195"/>
      <c r="HI191" s="194"/>
      <c r="HJ191" s="195"/>
      <c r="HK191" s="194"/>
      <c r="HL191" s="195"/>
      <c r="HM191" s="72"/>
      <c r="HN191" s="73"/>
      <c r="HO191" s="163"/>
      <c r="HP191" s="164"/>
      <c r="HQ191" s="165"/>
      <c r="HR191" s="194"/>
      <c r="HS191" s="195"/>
      <c r="HT191" s="194"/>
      <c r="HU191" s="195"/>
      <c r="HV191" s="194"/>
      <c r="HW191" s="195"/>
      <c r="HX191" s="72"/>
      <c r="HY191" s="73"/>
      <c r="HZ191" s="163"/>
      <c r="IA191" s="164"/>
      <c r="IB191" s="165"/>
      <c r="IC191" s="194"/>
      <c r="ID191" s="195"/>
      <c r="IE191" s="194"/>
      <c r="IF191" s="195"/>
      <c r="IG191" s="194"/>
      <c r="IH191" s="195"/>
      <c r="II191" s="72"/>
      <c r="IJ191" s="73"/>
      <c r="IK191" s="163"/>
      <c r="IL191" s="164"/>
      <c r="IM191" s="165"/>
      <c r="IN191" s="194"/>
      <c r="IO191" s="195"/>
      <c r="IP191" s="194"/>
      <c r="IQ191" s="195"/>
      <c r="IR191" s="194"/>
      <c r="IS191" s="195"/>
      <c r="IT191" s="72"/>
      <c r="IU191" s="73"/>
      <c r="IV191" s="163"/>
      <c r="IW191" s="164"/>
      <c r="IX191" s="165"/>
      <c r="IY191" s="194"/>
      <c r="IZ191" s="195"/>
      <c r="JA191" s="194"/>
      <c r="JB191" s="195"/>
      <c r="JC191" s="194"/>
      <c r="JD191" s="195"/>
      <c r="JE191" s="72"/>
      <c r="JF191" s="73"/>
      <c r="JG191" s="163"/>
      <c r="JH191" s="164"/>
      <c r="JI191" s="165"/>
      <c r="JJ191" s="194"/>
      <c r="JK191" s="195"/>
      <c r="JL191" s="194"/>
      <c r="JM191" s="195"/>
      <c r="JN191" s="194"/>
      <c r="JO191" s="195"/>
      <c r="JP191" s="72"/>
      <c r="JQ191" s="73"/>
      <c r="JR191" s="163"/>
      <c r="JS191" s="164"/>
      <c r="JT191" s="165"/>
      <c r="JU191" s="194"/>
      <c r="JV191" s="195"/>
      <c r="JW191" s="194"/>
      <c r="JX191" s="195"/>
      <c r="JY191" s="194"/>
      <c r="JZ191" s="195"/>
      <c r="KA191" s="72"/>
      <c r="KB191" s="73"/>
      <c r="KC191" s="163"/>
      <c r="KD191" s="164"/>
      <c r="KE191" s="165"/>
      <c r="KF191" s="194"/>
      <c r="KG191" s="195"/>
      <c r="KH191" s="194"/>
      <c r="KI191" s="195"/>
      <c r="KJ191" s="194"/>
      <c r="KK191" s="195"/>
      <c r="KL191" s="72"/>
      <c r="KM191" s="73"/>
      <c r="KN191" s="163"/>
      <c r="KO191" s="164"/>
      <c r="KP191" s="165"/>
      <c r="KQ191" s="194"/>
      <c r="KR191" s="195"/>
      <c r="KS191" s="194"/>
      <c r="KT191" s="195"/>
      <c r="KU191" s="194"/>
      <c r="KV191" s="195"/>
      <c r="KW191" s="72"/>
      <c r="KX191" s="73"/>
      <c r="KY191" s="163"/>
      <c r="KZ191" s="164"/>
      <c r="LA191" s="165"/>
      <c r="LB191" s="194"/>
      <c r="LC191" s="195"/>
      <c r="LD191" s="194"/>
      <c r="LE191" s="195"/>
      <c r="LF191" s="194"/>
      <c r="LG191" s="195"/>
      <c r="LH191" s="72"/>
      <c r="LI191" s="73"/>
      <c r="LJ191" s="163"/>
      <c r="LK191" s="164"/>
      <c r="LL191" s="165"/>
      <c r="LM191" s="194"/>
      <c r="LN191" s="195"/>
      <c r="LO191" s="194"/>
      <c r="LP191" s="195"/>
      <c r="LQ191" s="194"/>
      <c r="LR191" s="195"/>
      <c r="LS191" s="72"/>
      <c r="LT191" s="73"/>
      <c r="LU191" s="163"/>
      <c r="LV191" s="164"/>
      <c r="LW191" s="165"/>
      <c r="LX191" s="194"/>
      <c r="LY191" s="195"/>
      <c r="LZ191" s="194"/>
      <c r="MA191" s="195"/>
      <c r="MB191" s="194"/>
      <c r="MC191" s="195"/>
      <c r="MD191" s="72"/>
      <c r="ME191" s="73"/>
      <c r="MF191" s="163"/>
      <c r="MG191" s="164"/>
      <c r="MH191" s="165"/>
      <c r="MI191" s="194"/>
      <c r="MJ191" s="195"/>
      <c r="MK191" s="194"/>
      <c r="ML191" s="195"/>
      <c r="MM191" s="194"/>
      <c r="MN191" s="195"/>
      <c r="MO191" s="72"/>
      <c r="MP191" s="73"/>
      <c r="MQ191" s="163"/>
      <c r="MR191" s="164"/>
      <c r="MS191" s="165"/>
      <c r="MT191" s="194"/>
      <c r="MU191" s="195"/>
      <c r="MV191" s="194"/>
      <c r="MW191" s="195"/>
      <c r="MX191" s="194"/>
      <c r="MY191" s="195"/>
      <c r="MZ191" s="72"/>
      <c r="NA191" s="73"/>
      <c r="NB191" s="163"/>
      <c r="NC191" s="164"/>
      <c r="ND191" s="165"/>
      <c r="NE191" s="194"/>
      <c r="NF191" s="195"/>
      <c r="NG191" s="194"/>
      <c r="NH191" s="195"/>
      <c r="NI191" s="194"/>
      <c r="NJ191" s="195"/>
      <c r="NK191" s="72"/>
      <c r="NL191" s="73"/>
      <c r="NM191" s="163"/>
      <c r="NN191" s="164"/>
      <c r="NO191" s="165"/>
      <c r="NP191" s="194"/>
      <c r="NQ191" s="195"/>
      <c r="NR191" s="194"/>
      <c r="NS191" s="195"/>
      <c r="NT191" s="194"/>
      <c r="NU191" s="195"/>
      <c r="NV191" s="72"/>
      <c r="NW191" s="73"/>
      <c r="NX191" s="163"/>
      <c r="NY191" s="164"/>
      <c r="NZ191" s="165"/>
      <c r="OA191" s="194"/>
      <c r="OB191" s="195"/>
      <c r="OC191" s="194"/>
      <c r="OD191" s="195"/>
      <c r="OE191" s="194"/>
      <c r="OF191" s="195"/>
      <c r="OG191" s="72"/>
      <c r="OH191" s="73"/>
      <c r="OI191" s="163"/>
      <c r="OJ191" s="164"/>
      <c r="OK191" s="165"/>
      <c r="OL191" s="194"/>
      <c r="OM191" s="195"/>
      <c r="ON191" s="194"/>
      <c r="OO191" s="195"/>
      <c r="OP191" s="194"/>
      <c r="OQ191" s="195"/>
      <c r="OR191" s="72"/>
      <c r="OS191" s="73"/>
      <c r="OT191" s="163"/>
      <c r="OU191" s="164"/>
      <c r="OV191" s="165"/>
      <c r="OW191" s="194"/>
      <c r="OX191" s="195"/>
      <c r="OY191" s="194"/>
      <c r="OZ191" s="195"/>
      <c r="PA191" s="194"/>
      <c r="PB191" s="195"/>
      <c r="PC191" s="72"/>
      <c r="PD191" s="73"/>
      <c r="PE191" s="163"/>
      <c r="PF191" s="164"/>
      <c r="PG191" s="165"/>
      <c r="PH191" s="194"/>
      <c r="PI191" s="195"/>
      <c r="PJ191" s="194"/>
      <c r="PK191" s="195"/>
      <c r="PL191" s="194"/>
      <c r="PM191" s="195"/>
      <c r="PN191" s="72"/>
      <c r="PO191" s="73"/>
      <c r="PP191" s="163"/>
      <c r="PQ191" s="164"/>
      <c r="PR191" s="165"/>
      <c r="PS191" s="194"/>
      <c r="PT191" s="195"/>
      <c r="PU191" s="194"/>
      <c r="PV191" s="195"/>
      <c r="PW191" s="194"/>
      <c r="PX191" s="195"/>
      <c r="PY191" s="72"/>
      <c r="PZ191" s="73"/>
      <c r="QA191" s="163"/>
      <c r="QB191" s="164"/>
      <c r="QC191" s="165"/>
      <c r="QD191" s="194"/>
      <c r="QE191" s="195"/>
      <c r="QF191" s="194"/>
      <c r="QG191" s="195"/>
      <c r="QH191" s="194"/>
      <c r="QI191" s="195"/>
      <c r="QJ191" s="72"/>
      <c r="QK191" s="73"/>
      <c r="QL191" s="163"/>
      <c r="QM191" s="164"/>
      <c r="QN191" s="165"/>
      <c r="QO191" s="194"/>
      <c r="QP191" s="195"/>
      <c r="QQ191" s="194"/>
      <c r="QR191" s="195"/>
      <c r="QS191" s="194"/>
      <c r="QT191" s="195"/>
      <c r="QU191" s="72"/>
      <c r="QV191" s="73"/>
      <c r="QW191" s="163"/>
      <c r="QX191" s="164"/>
      <c r="QY191" s="165"/>
      <c r="QZ191" s="194"/>
      <c r="RA191" s="195"/>
      <c r="RB191" s="194"/>
      <c r="RC191" s="195"/>
      <c r="RD191" s="194"/>
      <c r="RE191" s="195"/>
      <c r="RF191" s="72"/>
      <c r="RG191" s="73"/>
      <c r="RH191" s="163"/>
      <c r="RI191" s="164"/>
      <c r="RJ191" s="165"/>
      <c r="RK191" s="194"/>
      <c r="RL191" s="195"/>
      <c r="RM191" s="194"/>
      <c r="RN191" s="195"/>
      <c r="RO191" s="194"/>
      <c r="RP191" s="195"/>
      <c r="RQ191" s="72"/>
      <c r="RR191" s="73"/>
      <c r="RS191" s="163"/>
      <c r="RT191" s="164"/>
      <c r="RU191" s="165"/>
      <c r="RV191" s="194"/>
      <c r="RW191" s="195"/>
      <c r="RX191" s="194"/>
      <c r="RY191" s="195"/>
      <c r="RZ191" s="194"/>
      <c r="SA191" s="195"/>
      <c r="SB191" s="72"/>
      <c r="SC191" s="73"/>
      <c r="SD191" s="163"/>
      <c r="SE191" s="164"/>
      <c r="SF191" s="165"/>
      <c r="SG191" s="194"/>
      <c r="SH191" s="195"/>
      <c r="SI191" s="194"/>
      <c r="SJ191" s="195"/>
      <c r="SK191" s="194"/>
      <c r="SL191" s="195"/>
      <c r="SM191" s="72"/>
      <c r="SN191" s="73"/>
      <c r="SO191" s="163"/>
      <c r="SP191" s="164"/>
      <c r="SQ191" s="165"/>
      <c r="SR191" s="194"/>
      <c r="SS191" s="195"/>
      <c r="ST191" s="194"/>
      <c r="SU191" s="195"/>
      <c r="SV191" s="194"/>
      <c r="SW191" s="195"/>
      <c r="SX191" s="72"/>
      <c r="SY191" s="73"/>
      <c r="SZ191" s="163"/>
      <c r="TA191" s="164"/>
      <c r="TB191" s="165"/>
      <c r="TC191" s="194"/>
      <c r="TD191" s="195"/>
      <c r="TE191" s="194"/>
      <c r="TF191" s="195"/>
      <c r="TG191" s="194"/>
      <c r="TH191" s="195"/>
      <c r="TI191" s="72"/>
      <c r="TJ191" s="73"/>
      <c r="TK191" s="163"/>
      <c r="TL191" s="164"/>
      <c r="TM191" s="165"/>
      <c r="TN191" s="194"/>
      <c r="TO191" s="195"/>
      <c r="TP191" s="194"/>
      <c r="TQ191" s="195"/>
      <c r="TR191" s="194"/>
      <c r="TS191" s="195"/>
      <c r="TT191" s="72"/>
      <c r="TU191" s="73"/>
      <c r="TV191" s="163"/>
      <c r="TW191" s="164"/>
      <c r="TX191" s="165"/>
      <c r="TY191" s="194"/>
      <c r="TZ191" s="195"/>
      <c r="UA191" s="194"/>
      <c r="UB191" s="195"/>
      <c r="UC191" s="194"/>
      <c r="UD191" s="195"/>
      <c r="UE191" s="72"/>
    </row>
    <row r="192" spans="1:551" ht="15" customHeight="1" x14ac:dyDescent="0.25">
      <c r="A192" s="75"/>
      <c r="B192" s="73" t="str">
        <f>CONCATENATE($B$3,C192)</f>
        <v>1Medicaid</v>
      </c>
      <c r="C192" s="178" t="str">
        <f>'Site 1'!C190</f>
        <v>Medicaid</v>
      </c>
      <c r="D192" s="179"/>
      <c r="E192" s="180"/>
      <c r="F192" s="184">
        <f>IF(H$267=Equivalencies!$AE$23,'Site 1'!$F190,HLOOKUP(CONCATENATE(D$2,F$1),$B$3:$UUU$272,ROW($M192)-2,FALSE))</f>
        <v>0</v>
      </c>
      <c r="G192" s="185" t="e">
        <f>IF($S$264=Equivalencies!$AE$23,#REF!,HLOOKUP(CONCATENATE($O$2,G$1),$B$3:$UUU$272,ROW(C192)-2,FALSE))</f>
        <v>#REF!</v>
      </c>
      <c r="H192" s="184">
        <f>IF(H$267=Equivalencies!$AE$23,'Site 1'!$H190,HLOOKUP(CONCATENATE(D$2,H$1),$B$3:$UUU$272,ROW($O192)-2,FALSE))</f>
        <v>0</v>
      </c>
      <c r="I192" s="185" t="e">
        <f>IF($S$264=Equivalencies!$AE$23,#REF!,HLOOKUP(CONCATENATE($O$2,I$1),$B$3:$UUU$272,ROW(E192)-2,FALSE))</f>
        <v>#REF!</v>
      </c>
      <c r="J192" s="184">
        <f>IF(H$267=Equivalencies!$AE$23,'Site 1'!$J190,HLOOKUP(CONCATENATE(D$2,J$1),$B$3:$UUU$272,ROW($Q192)-2,FALSE))</f>
        <v>0</v>
      </c>
      <c r="K192" s="185" t="e">
        <f>IF($S$264=Equivalencies!$AE$23,#REF!,HLOOKUP(CONCATENATE($O$2,K$1),$B$3:$UUU$272,ROW(G192)-2,FALSE))</f>
        <v>#REF!</v>
      </c>
      <c r="L192" s="72"/>
      <c r="M192" s="73" t="str">
        <f>CONCATENATE(M$3,N192)</f>
        <v>2Medicaid</v>
      </c>
      <c r="N192" s="178" t="str">
        <f>$C$192</f>
        <v>Medicaid</v>
      </c>
      <c r="O192" s="179"/>
      <c r="P192" s="180"/>
      <c r="Q192" s="184">
        <f>IF(S$267=Equivalencies!$AE$23,'Site 2'!$F190,HLOOKUP(CONCATENATE(O$2,Q$1),$B$3:$UUU$272,ROW($M192)-2,FALSE))</f>
        <v>0</v>
      </c>
      <c r="R192" s="185" t="e">
        <f>IF($S$264=Equivalencies!$AE$23,#REF!,HLOOKUP(CONCATENATE($O$2,R$1),$B$3:$UUU$272,ROW(N192)-2,FALSE))</f>
        <v>#REF!</v>
      </c>
      <c r="S192" s="184">
        <f>IF(S$267=Equivalencies!$AE$23,'Site 2'!$H190,HLOOKUP(CONCATENATE(O$2,S$1),$B$3:$UUU$272,ROW($O192)-2,FALSE))</f>
        <v>0</v>
      </c>
      <c r="T192" s="185" t="e">
        <f>IF($S$264=Equivalencies!$AE$23,#REF!,HLOOKUP(CONCATENATE($O$2,T$1),$B$3:$UUU$272,ROW(P192)-2,FALSE))</f>
        <v>#REF!</v>
      </c>
      <c r="U192" s="184">
        <f>IF(S$267=Equivalencies!$AE$23,'Site 2'!$J190,HLOOKUP(CONCATENATE(O$2,U$1),$B$3:$UUU$272,ROW($Q192)-2,FALSE))</f>
        <v>0</v>
      </c>
      <c r="V192" s="185" t="e">
        <f>IF($S$264=Equivalencies!$AE$23,#REF!,HLOOKUP(CONCATENATE($O$2,V$1),$B$3:$UUU$272,ROW(R192)-2,FALSE))</f>
        <v>#REF!</v>
      </c>
      <c r="W192" s="72"/>
      <c r="X192" s="73" t="str">
        <f>CONCATENATE(X$3,Y192)</f>
        <v>3Medicaid</v>
      </c>
      <c r="Y192" s="178" t="str">
        <f>$C$192</f>
        <v>Medicaid</v>
      </c>
      <c r="Z192" s="179"/>
      <c r="AA192" s="180"/>
      <c r="AB192" s="184">
        <f>IF(AD$267=Equivalencies!$AE$23,'Site 3'!$F190,HLOOKUP(CONCATENATE(Z$2,AB$1),$B$3:$UUU$272,ROW($M192)-2,FALSE))</f>
        <v>0</v>
      </c>
      <c r="AC192" s="185" t="e">
        <f>IF($S$264=Equivalencies!$AE$23,#REF!,HLOOKUP(CONCATENATE($O$2,AC$1),$B$3:$UUU$272,ROW(Y192)-2,FALSE))</f>
        <v>#REF!</v>
      </c>
      <c r="AD192" s="184">
        <f>IF(AD$267=Equivalencies!$AE$23,'Site 3'!$H190,HLOOKUP(CONCATENATE(Z$2,AD$1),$B$3:$UUU$272,ROW($O192)-2,FALSE))</f>
        <v>0</v>
      </c>
      <c r="AE192" s="185" t="e">
        <f>IF($S$264=Equivalencies!$AE$23,#REF!,HLOOKUP(CONCATENATE($O$2,AE$1),$B$3:$UUU$272,ROW(AA192)-2,FALSE))</f>
        <v>#REF!</v>
      </c>
      <c r="AF192" s="184">
        <f>IF(AD$267=Equivalencies!$AE$23,'Site 3'!$J190,HLOOKUP(CONCATENATE(Z$2,AF$1),$B$3:$UUU$272,ROW($Q192)-2,FALSE))</f>
        <v>0</v>
      </c>
      <c r="AG192" s="185" t="e">
        <f>IF($S$264=Equivalencies!$AE$23,#REF!,HLOOKUP(CONCATENATE($O$2,AG$1),$B$3:$UUU$272,ROW(AC192)-2,FALSE))</f>
        <v>#REF!</v>
      </c>
      <c r="AH192" s="72"/>
      <c r="AI192" s="73" t="str">
        <f>CONCATENATE(AI$3,AJ192)</f>
        <v>4Medicaid</v>
      </c>
      <c r="AJ192" s="178" t="str">
        <f>$C$192</f>
        <v>Medicaid</v>
      </c>
      <c r="AK192" s="179"/>
      <c r="AL192" s="180"/>
      <c r="AM192" s="184">
        <f>IF(AO$267=Equivalencies!$AE$23,'Site 4'!$F190,HLOOKUP(CONCATENATE(AK$2,AM$1),$B$3:$UUU$272,ROW($M192)-2,FALSE))</f>
        <v>0</v>
      </c>
      <c r="AN192" s="185" t="e">
        <f>IF($S$264=Equivalencies!$AE$23,#REF!,HLOOKUP(CONCATENATE($O$2,AN$1),$B$3:$UUU$272,ROW(AJ192)-2,FALSE))</f>
        <v>#REF!</v>
      </c>
      <c r="AO192" s="184">
        <f>IF(AO$267=Equivalencies!$AE$23,'Site 4'!$H190,HLOOKUP(CONCATENATE(AK$2,AO$1),$B$3:$UUU$272,ROW($O192)-2,FALSE))</f>
        <v>0</v>
      </c>
      <c r="AP192" s="185" t="e">
        <f>IF($S$264=Equivalencies!$AE$23,#REF!,HLOOKUP(CONCATENATE($O$2,AP$1),$B$3:$UUU$272,ROW(AL192)-2,FALSE))</f>
        <v>#REF!</v>
      </c>
      <c r="AQ192" s="184">
        <f>IF(AO$267=Equivalencies!$AE$23,'Site 4'!$J190,HLOOKUP(CONCATENATE(AK$2,AQ$1),$B$3:$UUU$272,ROW($Q192)-2,FALSE))</f>
        <v>0</v>
      </c>
      <c r="AR192" s="185" t="e">
        <f>IF($S$264=Equivalencies!$AE$23,#REF!,HLOOKUP(CONCATENATE($O$2,AR$1),$B$3:$UUU$272,ROW(AN192)-2,FALSE))</f>
        <v>#REF!</v>
      </c>
      <c r="AS192" s="72"/>
      <c r="AT192" s="73" t="str">
        <f>CONCATENATE(AT$3,AU192)</f>
        <v>5Medicaid</v>
      </c>
      <c r="AU192" s="178" t="str">
        <f>$C$192</f>
        <v>Medicaid</v>
      </c>
      <c r="AV192" s="179"/>
      <c r="AW192" s="180"/>
      <c r="AX192" s="184">
        <f>IF(AZ$267=Equivalencies!$AE$23,'Site 5'!$F190,HLOOKUP(CONCATENATE(AV$2,AX$1),$B$3:$UUU$272,ROW($M192)-2,FALSE))</f>
        <v>0</v>
      </c>
      <c r="AY192" s="185" t="e">
        <f>IF($S$264=Equivalencies!$AE$23,#REF!,HLOOKUP(CONCATENATE($O$2,AY$1),$B$3:$UUU$272,ROW(AU192)-2,FALSE))</f>
        <v>#REF!</v>
      </c>
      <c r="AZ192" s="184">
        <f>IF(AZ$267=Equivalencies!$AE$23,'Site 5'!$H190,HLOOKUP(CONCATENATE(AV$2,AZ$1),$B$3:$UUU$272,ROW($O192)-2,FALSE))</f>
        <v>0</v>
      </c>
      <c r="BA192" s="185" t="e">
        <f>IF($S$264=Equivalencies!$AE$23,#REF!,HLOOKUP(CONCATENATE($O$2,BA$1),$B$3:$UUU$272,ROW(AW192)-2,FALSE))</f>
        <v>#REF!</v>
      </c>
      <c r="BB192" s="184">
        <f>IF(AZ$267=Equivalencies!$AE$23,'Site 5'!$J190,HLOOKUP(CONCATENATE(AV$2,BB$1),$B$3:$UUU$272,ROW($Q192)-2,FALSE))</f>
        <v>0</v>
      </c>
      <c r="BC192" s="185" t="e">
        <f>IF($S$264=Equivalencies!$AE$23,#REF!,HLOOKUP(CONCATENATE($O$2,BC$1),$B$3:$UUU$272,ROW(AY192)-2,FALSE))</f>
        <v>#REF!</v>
      </c>
      <c r="BD192" s="72"/>
      <c r="BE192" s="73" t="str">
        <f>CONCATENATE(BE$3,BF192)</f>
        <v>6Medicaid</v>
      </c>
      <c r="BF192" s="178" t="str">
        <f>$C$192</f>
        <v>Medicaid</v>
      </c>
      <c r="BG192" s="179"/>
      <c r="BH192" s="180"/>
      <c r="BI192" s="184">
        <f>IF(BK$267=Equivalencies!$AE$23,'Site 6'!$F190,HLOOKUP(CONCATENATE(BG$2,BI$1),$B$3:$UUU$272,ROW($M192)-2,FALSE))</f>
        <v>0</v>
      </c>
      <c r="BJ192" s="185" t="e">
        <f>IF($S$264=Equivalencies!$AE$23,#REF!,HLOOKUP(CONCATENATE($O$2,BJ$1),$B$3:$UUU$272,ROW(BF192)-2,FALSE))</f>
        <v>#REF!</v>
      </c>
      <c r="BK192" s="184">
        <f>IF(BK$267=Equivalencies!$AE$23,'Site 6'!$H190,HLOOKUP(CONCATENATE(BG$2,BK$1),$B$3:$UUU$272,ROW($O192)-2,FALSE))</f>
        <v>0</v>
      </c>
      <c r="BL192" s="185" t="e">
        <f>IF($S$264=Equivalencies!$AE$23,#REF!,HLOOKUP(CONCATENATE($O$2,BL$1),$B$3:$UUU$272,ROW(BH192)-2,FALSE))</f>
        <v>#REF!</v>
      </c>
      <c r="BM192" s="184">
        <f>IF(BK$267=Equivalencies!$AE$23,'Site 6'!$J190,HLOOKUP(CONCATENATE(BG$2,BM$1),$B$3:$UUU$272,ROW($Q192)-2,FALSE))</f>
        <v>0</v>
      </c>
      <c r="BN192" s="185" t="e">
        <f>IF($S$264=Equivalencies!$AE$23,#REF!,HLOOKUP(CONCATENATE($O$2,BN$1),$B$3:$UUU$272,ROW(BJ192)-2,FALSE))</f>
        <v>#REF!</v>
      </c>
      <c r="BO192" s="72"/>
      <c r="BP192" s="73" t="str">
        <f>CONCATENATE(BP$3,BQ192)</f>
        <v>7Medicaid</v>
      </c>
      <c r="BQ192" s="178" t="str">
        <f>$C$192</f>
        <v>Medicaid</v>
      </c>
      <c r="BR192" s="179"/>
      <c r="BS192" s="180"/>
      <c r="BT192" s="184">
        <f>IF(BV$267=Equivalencies!$AE$23,'Site 7'!$F190,HLOOKUP(CONCATENATE(BR$2,BT$1),$B$3:$UUU$272,ROW($M192)-2,FALSE))</f>
        <v>0</v>
      </c>
      <c r="BU192" s="185" t="e">
        <f>IF($S$264=Equivalencies!$AE$23,#REF!,HLOOKUP(CONCATENATE($O$2,BU$1),$B$3:$UUU$272,ROW(BQ192)-2,FALSE))</f>
        <v>#REF!</v>
      </c>
      <c r="BV192" s="184">
        <f>IF(BV$267=Equivalencies!$AE$23,'Site 7'!$H190,HLOOKUP(CONCATENATE(BR$2,BV$1),$B$3:$UUU$272,ROW($O192)-2,FALSE))</f>
        <v>0</v>
      </c>
      <c r="BW192" s="185" t="e">
        <f>IF($S$264=Equivalencies!$AE$23,#REF!,HLOOKUP(CONCATENATE($O$2,BW$1),$B$3:$UUU$272,ROW(BS192)-2,FALSE))</f>
        <v>#REF!</v>
      </c>
      <c r="BX192" s="184">
        <f>IF(BV$267=Equivalencies!$AE$23,'Site 7'!$J190,HLOOKUP(CONCATENATE(BR$2,BX$1),$B$3:$UUU$272,ROW($Q192)-2,FALSE))</f>
        <v>0</v>
      </c>
      <c r="BY192" s="185" t="e">
        <f>IF($S$264=Equivalencies!$AE$23,#REF!,HLOOKUP(CONCATENATE($O$2,BY$1),$B$3:$UUU$272,ROW(BU192)-2,FALSE))</f>
        <v>#REF!</v>
      </c>
      <c r="BZ192" s="72"/>
      <c r="CA192" s="73" t="str">
        <f>CONCATENATE(CA$3,CB192)</f>
        <v>8Medicaid</v>
      </c>
      <c r="CB192" s="178" t="str">
        <f>$C$192</f>
        <v>Medicaid</v>
      </c>
      <c r="CC192" s="179"/>
      <c r="CD192" s="180"/>
      <c r="CE192" s="184">
        <f>IF(CG$267=Equivalencies!$AE$23,'Site 8'!$F190,HLOOKUP(CONCATENATE(CC$2,CE$1),$B$3:$UUU$272,ROW($M192)-2,FALSE))</f>
        <v>0</v>
      </c>
      <c r="CF192" s="185" t="e">
        <f>IF($S$264=Equivalencies!$AE$23,#REF!,HLOOKUP(CONCATENATE($O$2,CF$1),$B$3:$UUU$272,ROW(CB192)-2,FALSE))</f>
        <v>#REF!</v>
      </c>
      <c r="CG192" s="184">
        <f>IF(CG$267=Equivalencies!$AE$23,'Site 8'!$H190,HLOOKUP(CONCATENATE(CC$2,CG$1),$B$3:$UUU$272,ROW($O192)-2,FALSE))</f>
        <v>0</v>
      </c>
      <c r="CH192" s="185" t="e">
        <f>IF($S$264=Equivalencies!$AE$23,#REF!,HLOOKUP(CONCATENATE($O$2,CH$1),$B$3:$UUU$272,ROW(CD192)-2,FALSE))</f>
        <v>#REF!</v>
      </c>
      <c r="CI192" s="184">
        <f>IF(CG$267=Equivalencies!$AE$23,'Site 8'!$J190,HLOOKUP(CONCATENATE(CC$2,CI$1),$B$3:$UUU$272,ROW($Q192)-2,FALSE))</f>
        <v>0</v>
      </c>
      <c r="CJ192" s="185" t="e">
        <f>IF($S$264=Equivalencies!$AE$23,#REF!,HLOOKUP(CONCATENATE($O$2,CJ$1),$B$3:$UUU$272,ROW(CF192)-2,FALSE))</f>
        <v>#REF!</v>
      </c>
      <c r="CK192" s="72"/>
      <c r="CL192" s="73" t="str">
        <f>CONCATENATE(CL$3,CM192)</f>
        <v>9Medicaid</v>
      </c>
      <c r="CM192" s="178" t="str">
        <f>$C$192</f>
        <v>Medicaid</v>
      </c>
      <c r="CN192" s="179"/>
      <c r="CO192" s="180"/>
      <c r="CP192" s="184">
        <f>IF(CR$267=Equivalencies!$AE$23,'Site 9'!$F190,HLOOKUP(CONCATENATE(CN$2,CP$1),$B$3:$UUU$272,ROW($M192)-2,FALSE))</f>
        <v>0</v>
      </c>
      <c r="CQ192" s="185" t="e">
        <f>IF($S$264=Equivalencies!$AE$23,#REF!,HLOOKUP(CONCATENATE($O$2,CQ$1),$B$3:$UUU$272,ROW(CM192)-2,FALSE))</f>
        <v>#REF!</v>
      </c>
      <c r="CR192" s="184">
        <f>IF(CR$267=Equivalencies!$AE$23,'Site 9'!$H190,HLOOKUP(CONCATENATE(CN$2,CR$1),$B$3:$UUU$272,ROW($O192)-2,FALSE))</f>
        <v>0</v>
      </c>
      <c r="CS192" s="185" t="e">
        <f>IF($S$264=Equivalencies!$AE$23,#REF!,HLOOKUP(CONCATENATE($O$2,CS$1),$B$3:$UUU$272,ROW(CO192)-2,FALSE))</f>
        <v>#REF!</v>
      </c>
      <c r="CT192" s="184">
        <f>IF(CR$267=Equivalencies!$AE$23,'Site 9'!$J190,HLOOKUP(CONCATENATE(CN$2,CT$1),$B$3:$UUU$272,ROW($Q192)-2,FALSE))</f>
        <v>0</v>
      </c>
      <c r="CU192" s="185" t="e">
        <f>IF($S$264=Equivalencies!$AE$23,#REF!,HLOOKUP(CONCATENATE($O$2,CU$1),$B$3:$UUU$272,ROW(CQ192)-2,FALSE))</f>
        <v>#REF!</v>
      </c>
      <c r="CV192" s="72"/>
      <c r="CW192" s="73" t="str">
        <f>CONCATENATE(CW$3,CX192)</f>
        <v>10Medicaid</v>
      </c>
      <c r="CX192" s="178" t="str">
        <f>$C$192</f>
        <v>Medicaid</v>
      </c>
      <c r="CY192" s="179"/>
      <c r="CZ192" s="180"/>
      <c r="DA192" s="184">
        <f>IF(DC$267=Equivalencies!$AE$23,'Site 10'!$F190,HLOOKUP(CONCATENATE(CY$2,DA$1),$B$3:$UUU$272,ROW($M192)-2,FALSE))</f>
        <v>0</v>
      </c>
      <c r="DB192" s="185" t="e">
        <f>IF($S$264=Equivalencies!$AE$23,#REF!,HLOOKUP(CONCATENATE($O$2,DB$1),$B$3:$UUU$272,ROW(CX192)-2,FALSE))</f>
        <v>#REF!</v>
      </c>
      <c r="DC192" s="184">
        <f>IF(DC$267=Equivalencies!$AE$23,'Site 10'!$H190,HLOOKUP(CONCATENATE(CY$2,DC$1),$B$3:$UUU$272,ROW($O192)-2,FALSE))</f>
        <v>0</v>
      </c>
      <c r="DD192" s="185" t="e">
        <f>IF($S$264=Equivalencies!$AE$23,#REF!,HLOOKUP(CONCATENATE($O$2,DD$1),$B$3:$UUU$272,ROW(CZ192)-2,FALSE))</f>
        <v>#REF!</v>
      </c>
      <c r="DE192" s="184">
        <f>IF(DC$267=Equivalencies!$AE$23,'Site 10'!$J190,HLOOKUP(CONCATENATE(CY$2,DE$1),$B$3:$UUU$272,ROW($Q192)-2,FALSE))</f>
        <v>0</v>
      </c>
      <c r="DF192" s="185" t="e">
        <f>IF($S$264=Equivalencies!$AE$23,#REF!,HLOOKUP(CONCATENATE($O$2,DF$1),$B$3:$UUU$272,ROW(DB192)-2,FALSE))</f>
        <v>#REF!</v>
      </c>
      <c r="DG192" s="72"/>
      <c r="DH192" s="73" t="str">
        <f>CONCATENATE(DH$3,DI192)</f>
        <v>11Medicaid</v>
      </c>
      <c r="DI192" s="178" t="str">
        <f>$C$192</f>
        <v>Medicaid</v>
      </c>
      <c r="DJ192" s="179"/>
      <c r="DK192" s="180"/>
      <c r="DL192" s="184">
        <f>IF(DN$267=Equivalencies!$AE$23,'Site 11'!$F190,HLOOKUP(CONCATENATE(DJ$2,DL$1),$B$3:$UUU$272,ROW($M192)-2,FALSE))</f>
        <v>0</v>
      </c>
      <c r="DM192" s="185" t="e">
        <f>IF($S$264=Equivalencies!$AE$23,#REF!,HLOOKUP(CONCATENATE($O$2,DM$1),$B$3:$UUU$272,ROW(DI192)-2,FALSE))</f>
        <v>#REF!</v>
      </c>
      <c r="DN192" s="184">
        <f>IF(DN$267=Equivalencies!$AE$23,'Site 11'!$H190,HLOOKUP(CONCATENATE(DJ$2,DN$1),$B$3:$UUU$272,ROW($O192)-2,FALSE))</f>
        <v>0</v>
      </c>
      <c r="DO192" s="185" t="e">
        <f>IF($S$264=Equivalencies!$AE$23,#REF!,HLOOKUP(CONCATENATE($O$2,DO$1),$B$3:$UUU$272,ROW(DK192)-2,FALSE))</f>
        <v>#REF!</v>
      </c>
      <c r="DP192" s="184">
        <f>IF(DN$267=Equivalencies!$AE$23,'Site 11'!$J190,HLOOKUP(CONCATENATE(DJ$2,DP$1),$B$3:$UUU$272,ROW($Q192)-2,FALSE))</f>
        <v>0</v>
      </c>
      <c r="DQ192" s="185" t="e">
        <f>IF($S$264=Equivalencies!$AE$23,#REF!,HLOOKUP(CONCATENATE($O$2,DQ$1),$B$3:$UUU$272,ROW(DM192)-2,FALSE))</f>
        <v>#REF!</v>
      </c>
      <c r="DR192" s="72"/>
      <c r="DS192" s="73" t="str">
        <f>CONCATENATE(DS$3,DT192)</f>
        <v>12Medicaid</v>
      </c>
      <c r="DT192" s="178" t="str">
        <f>$C$192</f>
        <v>Medicaid</v>
      </c>
      <c r="DU192" s="179"/>
      <c r="DV192" s="180"/>
      <c r="DW192" s="184">
        <f>IF(DY$267=Equivalencies!$AE$23,'Site 12'!$F190,HLOOKUP(CONCATENATE(DU$2,DW$1),$B$3:$UUU$272,ROW($M192)-2,FALSE))</f>
        <v>0</v>
      </c>
      <c r="DX192" s="185" t="e">
        <f>IF($S$264=Equivalencies!$AE$23,#REF!,HLOOKUP(CONCATENATE($O$2,DX$1),$B$3:$UUU$272,ROW(DT192)-2,FALSE))</f>
        <v>#REF!</v>
      </c>
      <c r="DY192" s="184">
        <f>IF(DY$267=Equivalencies!$AE$23,'Site 12'!$H190,HLOOKUP(CONCATENATE(DU$2,DY$1),$B$3:$UUU$272,ROW($O192)-2,FALSE))</f>
        <v>0</v>
      </c>
      <c r="DZ192" s="185" t="e">
        <f>IF($S$264=Equivalencies!$AE$23,#REF!,HLOOKUP(CONCATENATE($O$2,DZ$1),$B$3:$UUU$272,ROW(DV192)-2,FALSE))</f>
        <v>#REF!</v>
      </c>
      <c r="EA192" s="184">
        <f>IF(DY$267=Equivalencies!$AE$23,'Site 12'!$J190,HLOOKUP(CONCATENATE(DU$2,EA$1),$B$3:$UUU$272,ROW($Q192)-2,FALSE))</f>
        <v>0</v>
      </c>
      <c r="EB192" s="185" t="e">
        <f>IF($S$264=Equivalencies!$AE$23,#REF!,HLOOKUP(CONCATENATE($O$2,EB$1),$B$3:$UUU$272,ROW(DX192)-2,FALSE))</f>
        <v>#REF!</v>
      </c>
      <c r="EC192" s="72"/>
      <c r="ED192" s="73" t="str">
        <f>CONCATENATE(ED$3,EE192)</f>
        <v>13Medicaid</v>
      </c>
      <c r="EE192" s="178" t="str">
        <f>$C$192</f>
        <v>Medicaid</v>
      </c>
      <c r="EF192" s="179"/>
      <c r="EG192" s="180"/>
      <c r="EH192" s="184">
        <f>IF(EJ$267=Equivalencies!$AE$23,'Site 13'!$F190,HLOOKUP(CONCATENATE(EF$2,EH$1),$B$3:$UUU$272,ROW($M192)-2,FALSE))</f>
        <v>0</v>
      </c>
      <c r="EI192" s="185" t="e">
        <f>IF($S$264=Equivalencies!$AE$23,#REF!,HLOOKUP(CONCATENATE($O$2,EI$1),$B$3:$UUU$272,ROW(EE192)-2,FALSE))</f>
        <v>#REF!</v>
      </c>
      <c r="EJ192" s="184">
        <f>IF(EJ$267=Equivalencies!$AE$23,'Site 13'!$H190,HLOOKUP(CONCATENATE(EF$2,EJ$1),$B$3:$UUU$272,ROW($O192)-2,FALSE))</f>
        <v>0</v>
      </c>
      <c r="EK192" s="185" t="e">
        <f>IF($S$264=Equivalencies!$AE$23,#REF!,HLOOKUP(CONCATENATE($O$2,EK$1),$B$3:$UUU$272,ROW(EG192)-2,FALSE))</f>
        <v>#REF!</v>
      </c>
      <c r="EL192" s="184">
        <f>IF(EJ$267=Equivalencies!$AE$23,'Site 13'!$J190,HLOOKUP(CONCATENATE(EF$2,EL$1),$B$3:$UUU$272,ROW($Q192)-2,FALSE))</f>
        <v>0</v>
      </c>
      <c r="EM192" s="185" t="e">
        <f>IF($S$264=Equivalencies!$AE$23,#REF!,HLOOKUP(CONCATENATE($O$2,EM$1),$B$3:$UUU$272,ROW(EI192)-2,FALSE))</f>
        <v>#REF!</v>
      </c>
      <c r="EN192" s="72"/>
      <c r="EO192" s="73" t="str">
        <f>CONCATENATE(EO$3,EP192)</f>
        <v>14Medicaid</v>
      </c>
      <c r="EP192" s="178" t="str">
        <f>$C$192</f>
        <v>Medicaid</v>
      </c>
      <c r="EQ192" s="179"/>
      <c r="ER192" s="180"/>
      <c r="ES192" s="184">
        <f>IF(EU$267=Equivalencies!$AE$23,'Site 14'!$F190,HLOOKUP(CONCATENATE(EQ$2,ES$1),$B$3:$UUU$272,ROW($M192)-2,FALSE))</f>
        <v>0</v>
      </c>
      <c r="ET192" s="185" t="e">
        <f>IF($S$264=Equivalencies!$AE$23,#REF!,HLOOKUP(CONCATENATE($O$2,ET$1),$B$3:$UUU$272,ROW(EP192)-2,FALSE))</f>
        <v>#REF!</v>
      </c>
      <c r="EU192" s="184">
        <f>IF(EU$267=Equivalencies!$AE$23,'Site 14'!$H190,HLOOKUP(CONCATENATE(EQ$2,EU$1),$B$3:$UUU$272,ROW($O192)-2,FALSE))</f>
        <v>0</v>
      </c>
      <c r="EV192" s="185" t="e">
        <f>IF($S$264=Equivalencies!$AE$23,#REF!,HLOOKUP(CONCATENATE($O$2,EV$1),$B$3:$UUU$272,ROW(ER192)-2,FALSE))</f>
        <v>#REF!</v>
      </c>
      <c r="EW192" s="184">
        <f>IF(EU$267=Equivalencies!$AE$23,'Site 14'!$J190,HLOOKUP(CONCATENATE(EQ$2,EW$1),$B$3:$UUU$272,ROW($Q192)-2,FALSE))</f>
        <v>0</v>
      </c>
      <c r="EX192" s="185" t="e">
        <f>IF($S$264=Equivalencies!$AE$23,#REF!,HLOOKUP(CONCATENATE($O$2,EX$1),$B$3:$UUU$272,ROW(ET192)-2,FALSE))</f>
        <v>#REF!</v>
      </c>
      <c r="EY192" s="72"/>
      <c r="EZ192" s="73" t="str">
        <f>CONCATENATE(EZ$3,FA192)</f>
        <v>15Medicaid</v>
      </c>
      <c r="FA192" s="178" t="str">
        <f>$C$192</f>
        <v>Medicaid</v>
      </c>
      <c r="FB192" s="179"/>
      <c r="FC192" s="180"/>
      <c r="FD192" s="184">
        <f>IF(FF$267=Equivalencies!$AE$23,'Site 15'!$F190,HLOOKUP(CONCATENATE(FB$2,FD$1),$B$3:$UUU$272,ROW($M192)-2,FALSE))</f>
        <v>0</v>
      </c>
      <c r="FE192" s="185" t="e">
        <f>IF($S$264=Equivalencies!$AE$23,#REF!,HLOOKUP(CONCATENATE($O$2,FE$1),$B$3:$UUU$272,ROW(FA192)-2,FALSE))</f>
        <v>#REF!</v>
      </c>
      <c r="FF192" s="184">
        <f>IF(FF$267=Equivalencies!$AE$23,'Site 15'!$H190,HLOOKUP(CONCATENATE(FB$2,FF$1),$B$3:$UUU$272,ROW($O192)-2,FALSE))</f>
        <v>0</v>
      </c>
      <c r="FG192" s="185" t="e">
        <f>IF($S$264=Equivalencies!$AE$23,#REF!,HLOOKUP(CONCATENATE($O$2,FG$1),$B$3:$UUU$272,ROW(FC192)-2,FALSE))</f>
        <v>#REF!</v>
      </c>
      <c r="FH192" s="184">
        <f>IF(FF$267=Equivalencies!$AE$23,'Site 15'!$J190,HLOOKUP(CONCATENATE(FB$2,FH$1),$B$3:$UUU$272,ROW($Q192)-2,FALSE))</f>
        <v>0</v>
      </c>
      <c r="FI192" s="185" t="e">
        <f>IF($S$264=Equivalencies!$AE$23,#REF!,HLOOKUP(CONCATENATE($O$2,FI$1),$B$3:$UUU$272,ROW(FE192)-2,FALSE))</f>
        <v>#REF!</v>
      </c>
      <c r="FJ192" s="72"/>
      <c r="FK192" s="73" t="str">
        <f>CONCATENATE(FK$3,FL192)</f>
        <v>16Medicaid</v>
      </c>
      <c r="FL192" s="178" t="str">
        <f>$C$192</f>
        <v>Medicaid</v>
      </c>
      <c r="FM192" s="179"/>
      <c r="FN192" s="180"/>
      <c r="FO192" s="184">
        <f>IF(FQ$267=Equivalencies!$AE$23,'Site 16'!$F190,HLOOKUP(CONCATENATE(FM$2,FO$1),$B$3:$UUU$272,ROW($M192)-2,FALSE))</f>
        <v>0</v>
      </c>
      <c r="FP192" s="185" t="e">
        <f>IF($S$264=Equivalencies!$AE$23,#REF!,HLOOKUP(CONCATENATE($O$2,FP$1),$B$3:$UUU$272,ROW(FL192)-2,FALSE))</f>
        <v>#REF!</v>
      </c>
      <c r="FQ192" s="184">
        <f>IF(FQ$267=Equivalencies!$AE$23,'Site 16'!$H190,HLOOKUP(CONCATENATE(FM$2,FQ$1),$B$3:$UUU$272,ROW($O192)-2,FALSE))</f>
        <v>0</v>
      </c>
      <c r="FR192" s="185" t="e">
        <f>IF($S$264=Equivalencies!$AE$23,#REF!,HLOOKUP(CONCATENATE($O$2,FR$1),$B$3:$UUU$272,ROW(FN192)-2,FALSE))</f>
        <v>#REF!</v>
      </c>
      <c r="FS192" s="184">
        <f>IF(FQ$267=Equivalencies!$AE$23,'Site 16'!$J190,HLOOKUP(CONCATENATE(FM$2,FS$1),$B$3:$UUU$272,ROW($Q192)-2,FALSE))</f>
        <v>0</v>
      </c>
      <c r="FT192" s="185" t="e">
        <f>IF($S$264=Equivalencies!$AE$23,#REF!,HLOOKUP(CONCATENATE($O$2,FT$1),$B$3:$UUU$272,ROW(FP192)-2,FALSE))</f>
        <v>#REF!</v>
      </c>
      <c r="FU192" s="72"/>
      <c r="FV192" s="73" t="str">
        <f>CONCATENATE(FV$3,FW192)</f>
        <v>17Medicaid</v>
      </c>
      <c r="FW192" s="178" t="str">
        <f>$C$192</f>
        <v>Medicaid</v>
      </c>
      <c r="FX192" s="179"/>
      <c r="FY192" s="180"/>
      <c r="FZ192" s="184">
        <f>IF(GB$267=Equivalencies!$AE$23,'Site 17'!$F190,HLOOKUP(CONCATENATE(FX$2,FZ$1),$B$3:$UUU$272,ROW($M192)-2,FALSE))</f>
        <v>0</v>
      </c>
      <c r="GA192" s="185" t="e">
        <f>IF($S$264=Equivalencies!$AE$23,#REF!,HLOOKUP(CONCATENATE($O$2,GA$1),$B$3:$UUU$272,ROW(FW192)-2,FALSE))</f>
        <v>#REF!</v>
      </c>
      <c r="GB192" s="184">
        <f>IF(GB$267=Equivalencies!$AE$23,'Site 17'!$H190,HLOOKUP(CONCATENATE(FX$2,GB$1),$B$3:$UUU$272,ROW($O192)-2,FALSE))</f>
        <v>0</v>
      </c>
      <c r="GC192" s="185" t="e">
        <f>IF($S$264=Equivalencies!$AE$23,#REF!,HLOOKUP(CONCATENATE($O$2,GC$1),$B$3:$UUU$272,ROW(FY192)-2,FALSE))</f>
        <v>#REF!</v>
      </c>
      <c r="GD192" s="184">
        <f>IF(GB$267=Equivalencies!$AE$23,'Site 17'!$J190,HLOOKUP(CONCATENATE(FX$2,GD$1),$B$3:$UUU$272,ROW($Q192)-2,FALSE))</f>
        <v>0</v>
      </c>
      <c r="GE192" s="185" t="e">
        <f>IF($S$264=Equivalencies!$AE$23,#REF!,HLOOKUP(CONCATENATE($O$2,GE$1),$B$3:$UUU$272,ROW(GA192)-2,FALSE))</f>
        <v>#REF!</v>
      </c>
      <c r="GF192" s="72"/>
      <c r="GG192" s="73" t="str">
        <f>CONCATENATE(GG$3,GH192)</f>
        <v>18Medicaid</v>
      </c>
      <c r="GH192" s="178" t="str">
        <f>$C$192</f>
        <v>Medicaid</v>
      </c>
      <c r="GI192" s="179"/>
      <c r="GJ192" s="180"/>
      <c r="GK192" s="184">
        <f>IF(GM$267=Equivalencies!$AE$23,'Site 18'!$F190,HLOOKUP(CONCATENATE(GI$2,GK$1),$B$3:$UUU$272,ROW($M192)-2,FALSE))</f>
        <v>0</v>
      </c>
      <c r="GL192" s="185" t="e">
        <f>IF($S$264=Equivalencies!$AE$23,#REF!,HLOOKUP(CONCATENATE($O$2,GL$1),$B$3:$UUU$272,ROW(GH192)-2,FALSE))</f>
        <v>#REF!</v>
      </c>
      <c r="GM192" s="184">
        <f>IF(GM$267=Equivalencies!$AE$23,'Site 18'!$H190,HLOOKUP(CONCATENATE(GI$2,GM$1),$B$3:$UUU$272,ROW($O192)-2,FALSE))</f>
        <v>0</v>
      </c>
      <c r="GN192" s="185" t="e">
        <f>IF($S$264=Equivalencies!$AE$23,#REF!,HLOOKUP(CONCATENATE($O$2,GN$1),$B$3:$UUU$272,ROW(GJ192)-2,FALSE))</f>
        <v>#REF!</v>
      </c>
      <c r="GO192" s="184">
        <f>IF(GM$267=Equivalencies!$AE$23,'Site 18'!$J190,HLOOKUP(CONCATENATE(GI$2,GO$1),$B$3:$UUU$272,ROW($Q192)-2,FALSE))</f>
        <v>0</v>
      </c>
      <c r="GP192" s="185" t="e">
        <f>IF($S$264=Equivalencies!$AE$23,#REF!,HLOOKUP(CONCATENATE($O$2,GP$1),$B$3:$UUU$272,ROW(GL192)-2,FALSE))</f>
        <v>#REF!</v>
      </c>
      <c r="GQ192" s="72"/>
      <c r="GR192" s="73" t="str">
        <f>CONCATENATE(GR$3,GS192)</f>
        <v>19Medicaid</v>
      </c>
      <c r="GS192" s="178" t="str">
        <f>$C$192</f>
        <v>Medicaid</v>
      </c>
      <c r="GT192" s="179"/>
      <c r="GU192" s="180"/>
      <c r="GV192" s="184">
        <f>IF(GX$267=Equivalencies!$AE$23,'Site 19'!$F190,HLOOKUP(CONCATENATE(GT$2,GV$1),$B$3:$UUU$272,ROW($M192)-2,FALSE))</f>
        <v>0</v>
      </c>
      <c r="GW192" s="185" t="e">
        <f>IF($S$264=Equivalencies!$AE$23,#REF!,HLOOKUP(CONCATENATE($O$2,GW$1),$B$3:$UUU$272,ROW(GS192)-2,FALSE))</f>
        <v>#REF!</v>
      </c>
      <c r="GX192" s="184">
        <f>IF(GX$267=Equivalencies!$AE$23,'Site 19'!$H190,HLOOKUP(CONCATENATE(GT$2,GX$1),$B$3:$UUU$272,ROW($O192)-2,FALSE))</f>
        <v>0</v>
      </c>
      <c r="GY192" s="185" t="e">
        <f>IF($S$264=Equivalencies!$AE$23,#REF!,HLOOKUP(CONCATENATE($O$2,GY$1),$B$3:$UUU$272,ROW(GU192)-2,FALSE))</f>
        <v>#REF!</v>
      </c>
      <c r="GZ192" s="184">
        <f>IF(GX$267=Equivalencies!$AE$23,'Site 19'!$J190,HLOOKUP(CONCATENATE(GT$2,GZ$1),$B$3:$UUU$272,ROW($Q192)-2,FALSE))</f>
        <v>0</v>
      </c>
      <c r="HA192" s="185" t="e">
        <f>IF($S$264=Equivalencies!$AE$23,#REF!,HLOOKUP(CONCATENATE($O$2,HA$1),$B$3:$UUU$272,ROW(GW192)-2,FALSE))</f>
        <v>#REF!</v>
      </c>
      <c r="HB192" s="72"/>
      <c r="HC192" s="73" t="str">
        <f>CONCATENATE(HC$3,HD192)</f>
        <v>20Medicaid</v>
      </c>
      <c r="HD192" s="178" t="str">
        <f>$C$192</f>
        <v>Medicaid</v>
      </c>
      <c r="HE192" s="179"/>
      <c r="HF192" s="180"/>
      <c r="HG192" s="184">
        <f>IF(HI$267=Equivalencies!$AE$23,'Site 20'!$F190,HLOOKUP(CONCATENATE(HE$2,HG$1),$B$3:$UUU$272,ROW($M192)-2,FALSE))</f>
        <v>0</v>
      </c>
      <c r="HH192" s="185" t="e">
        <f>IF($S$264=Equivalencies!$AE$23,#REF!,HLOOKUP(CONCATENATE($O$2,HH$1),$B$3:$UUU$272,ROW(HD192)-2,FALSE))</f>
        <v>#REF!</v>
      </c>
      <c r="HI192" s="184">
        <f>IF(HI$267=Equivalencies!$AE$23,'Site 20'!$H190,HLOOKUP(CONCATENATE(HE$2,HI$1),$B$3:$UUU$272,ROW($O192)-2,FALSE))</f>
        <v>0</v>
      </c>
      <c r="HJ192" s="185" t="e">
        <f>IF($S$264=Equivalencies!$AE$23,#REF!,HLOOKUP(CONCATENATE($O$2,HJ$1),$B$3:$UUU$272,ROW(HF192)-2,FALSE))</f>
        <v>#REF!</v>
      </c>
      <c r="HK192" s="184">
        <f>IF(HI$267=Equivalencies!$AE$23,'Site 20'!$J190,HLOOKUP(CONCATENATE(HE$2,HK$1),$B$3:$UUU$272,ROW($Q192)-2,FALSE))</f>
        <v>0</v>
      </c>
      <c r="HL192" s="185" t="e">
        <f>IF($S$264=Equivalencies!$AE$23,#REF!,HLOOKUP(CONCATENATE($O$2,HL$1),$B$3:$UUU$272,ROW(HH192)-2,FALSE))</f>
        <v>#REF!</v>
      </c>
      <c r="HM192" s="72"/>
      <c r="HN192" s="73" t="str">
        <f>CONCATENATE(HN$3,HO192)</f>
        <v>21Medicaid</v>
      </c>
      <c r="HO192" s="178" t="str">
        <f>$C$192</f>
        <v>Medicaid</v>
      </c>
      <c r="HP192" s="179"/>
      <c r="HQ192" s="180"/>
      <c r="HR192" s="184">
        <f>IF(HT$267=Equivalencies!$AE$23,'Site 21'!$F190,HLOOKUP(CONCATENATE(HP$2,HR$1),$B$3:$UUU$272,ROW($M192)-2,FALSE))</f>
        <v>0</v>
      </c>
      <c r="HS192" s="185" t="e">
        <f>IF($S$264=Equivalencies!$AE$23,#REF!,HLOOKUP(CONCATENATE($O$2,HS$1),$B$3:$UUU$272,ROW(HO192)-2,FALSE))</f>
        <v>#REF!</v>
      </c>
      <c r="HT192" s="184">
        <f>IF(HT$267=Equivalencies!$AE$23,'Site 21'!$H190,HLOOKUP(CONCATENATE(HP$2,HT$1),$B$3:$UUU$272,ROW($O192)-2,FALSE))</f>
        <v>0</v>
      </c>
      <c r="HU192" s="185" t="e">
        <f>IF($S$264=Equivalencies!$AE$23,#REF!,HLOOKUP(CONCATENATE($O$2,HU$1),$B$3:$UUU$272,ROW(HQ192)-2,FALSE))</f>
        <v>#REF!</v>
      </c>
      <c r="HV192" s="184">
        <f>IF(HT$267=Equivalencies!$AE$23,'Site 21'!$J190,HLOOKUP(CONCATENATE(HP$2,HV$1),$B$3:$UUU$272,ROW($Q192)-2,FALSE))</f>
        <v>0</v>
      </c>
      <c r="HW192" s="185" t="e">
        <f>IF($S$264=Equivalencies!$AE$23,#REF!,HLOOKUP(CONCATENATE($O$2,HW$1),$B$3:$UUU$272,ROW(HS192)-2,FALSE))</f>
        <v>#REF!</v>
      </c>
      <c r="HX192" s="72"/>
      <c r="HY192" s="73" t="str">
        <f>CONCATENATE(HY$3,HZ192)</f>
        <v>22Medicaid</v>
      </c>
      <c r="HZ192" s="178" t="str">
        <f>$C$192</f>
        <v>Medicaid</v>
      </c>
      <c r="IA192" s="179"/>
      <c r="IB192" s="180"/>
      <c r="IC192" s="184">
        <f>IF(IE$267=Equivalencies!$AE$23,'Site 22'!$F190,HLOOKUP(CONCATENATE(IA$2,IC$1),$B$3:$UUU$272,ROW($M192)-2,FALSE))</f>
        <v>0</v>
      </c>
      <c r="ID192" s="185" t="e">
        <f>IF($S$264=Equivalencies!$AE$23,#REF!,HLOOKUP(CONCATENATE($O$2,ID$1),$B$3:$UUU$272,ROW(HZ192)-2,FALSE))</f>
        <v>#REF!</v>
      </c>
      <c r="IE192" s="184">
        <f>IF(IE$267=Equivalencies!$AE$23,'Site 22'!$H190,HLOOKUP(CONCATENATE(IA$2,IE$1),$B$3:$UUU$272,ROW($O192)-2,FALSE))</f>
        <v>0</v>
      </c>
      <c r="IF192" s="185" t="e">
        <f>IF($S$264=Equivalencies!$AE$23,#REF!,HLOOKUP(CONCATENATE($O$2,IF$1),$B$3:$UUU$272,ROW(IB192)-2,FALSE))</f>
        <v>#REF!</v>
      </c>
      <c r="IG192" s="184">
        <f>IF(IE$267=Equivalencies!$AE$23,'Site 22'!$J190,HLOOKUP(CONCATENATE(IA$2,IG$1),$B$3:$UUU$272,ROW($Q192)-2,FALSE))</f>
        <v>0</v>
      </c>
      <c r="IH192" s="185" t="e">
        <f>IF($S$264=Equivalencies!$AE$23,#REF!,HLOOKUP(CONCATENATE($O$2,IH$1),$B$3:$UUU$272,ROW(ID192)-2,FALSE))</f>
        <v>#REF!</v>
      </c>
      <c r="II192" s="72"/>
      <c r="IJ192" s="73" t="str">
        <f>CONCATENATE(IJ$3,IK192)</f>
        <v>23Medicaid</v>
      </c>
      <c r="IK192" s="178" t="str">
        <f>$C$192</f>
        <v>Medicaid</v>
      </c>
      <c r="IL192" s="179"/>
      <c r="IM192" s="180"/>
      <c r="IN192" s="184">
        <f>IF(IP$267=Equivalencies!$AE$23,'Site 23'!$F190,HLOOKUP(CONCATENATE(IL$2,IN$1),$B$3:$UUU$272,ROW($M192)-2,FALSE))</f>
        <v>0</v>
      </c>
      <c r="IO192" s="185" t="e">
        <f>IF($S$264=Equivalencies!$AE$23,#REF!,HLOOKUP(CONCATENATE($O$2,IO$1),$B$3:$UUU$272,ROW(IK192)-2,FALSE))</f>
        <v>#REF!</v>
      </c>
      <c r="IP192" s="184">
        <f>IF(IP$267=Equivalencies!$AE$23,'Site 23'!$H190,HLOOKUP(CONCATENATE(IL$2,IP$1),$B$3:$UUU$272,ROW($O192)-2,FALSE))</f>
        <v>0</v>
      </c>
      <c r="IQ192" s="185" t="e">
        <f>IF($S$264=Equivalencies!$AE$23,#REF!,HLOOKUP(CONCATENATE($O$2,IQ$1),$B$3:$UUU$272,ROW(IM192)-2,FALSE))</f>
        <v>#REF!</v>
      </c>
      <c r="IR192" s="184">
        <f>IF(IP$267=Equivalencies!$AE$23,'Site 23'!$J190,HLOOKUP(CONCATENATE(IL$2,IR$1),$B$3:$UUU$272,ROW($Q192)-2,FALSE))</f>
        <v>0</v>
      </c>
      <c r="IS192" s="185" t="e">
        <f>IF($S$264=Equivalencies!$AE$23,#REF!,HLOOKUP(CONCATENATE($O$2,IS$1),$B$3:$UUU$272,ROW(IO192)-2,FALSE))</f>
        <v>#REF!</v>
      </c>
      <c r="IT192" s="72"/>
      <c r="IU192" s="73" t="str">
        <f>CONCATENATE(IU$3,IV192)</f>
        <v>24Medicaid</v>
      </c>
      <c r="IV192" s="178" t="str">
        <f>$C$192</f>
        <v>Medicaid</v>
      </c>
      <c r="IW192" s="179"/>
      <c r="IX192" s="180"/>
      <c r="IY192" s="184">
        <f>IF(JA$267=Equivalencies!$AE$23,'Site 24'!$F190,HLOOKUP(CONCATENATE(IW$2,IY$1),$B$3:$UUU$272,ROW($M192)-2,FALSE))</f>
        <v>0</v>
      </c>
      <c r="IZ192" s="185" t="e">
        <f>IF($S$264=Equivalencies!$AE$23,#REF!,HLOOKUP(CONCATENATE($O$2,IZ$1),$B$3:$UUU$272,ROW(IV192)-2,FALSE))</f>
        <v>#REF!</v>
      </c>
      <c r="JA192" s="184">
        <f>IF(JA$267=Equivalencies!$AE$23,'Site 24'!$H190,HLOOKUP(CONCATENATE(IW$2,JA$1),$B$3:$UUU$272,ROW($O192)-2,FALSE))</f>
        <v>0</v>
      </c>
      <c r="JB192" s="185" t="e">
        <f>IF($S$264=Equivalencies!$AE$23,#REF!,HLOOKUP(CONCATENATE($O$2,JB$1),$B$3:$UUU$272,ROW(IX192)-2,FALSE))</f>
        <v>#REF!</v>
      </c>
      <c r="JC192" s="184">
        <f>IF(JA$267=Equivalencies!$AE$23,'Site 24'!$J190,HLOOKUP(CONCATENATE(IW$2,JC$1),$B$3:$UUU$272,ROW($Q192)-2,FALSE))</f>
        <v>0</v>
      </c>
      <c r="JD192" s="185" t="e">
        <f>IF($S$264=Equivalencies!$AE$23,#REF!,HLOOKUP(CONCATENATE($O$2,JD$1),$B$3:$UUU$272,ROW(IZ192)-2,FALSE))</f>
        <v>#REF!</v>
      </c>
      <c r="JE192" s="72"/>
      <c r="JF192" s="73" t="str">
        <f>CONCATENATE(JF$3,JG192)</f>
        <v>25Medicaid</v>
      </c>
      <c r="JG192" s="178" t="str">
        <f>$C$192</f>
        <v>Medicaid</v>
      </c>
      <c r="JH192" s="179"/>
      <c r="JI192" s="180"/>
      <c r="JJ192" s="184">
        <f>IF(JL$267=Equivalencies!$AE$23,'Site 25'!$F190,HLOOKUP(CONCATENATE(JH$2,JJ$1),$B$3:$UUU$272,ROW($M192)-2,FALSE))</f>
        <v>0</v>
      </c>
      <c r="JK192" s="185" t="e">
        <f>IF($S$264=Equivalencies!$AE$23,#REF!,HLOOKUP(CONCATENATE($O$2,JK$1),$B$3:$UUU$272,ROW(JG192)-2,FALSE))</f>
        <v>#REF!</v>
      </c>
      <c r="JL192" s="184">
        <f>IF(JL$267=Equivalencies!$AE$23,'Site 25'!$H190,HLOOKUP(CONCATENATE(JH$2,JL$1),$B$3:$UUU$272,ROW($O192)-2,FALSE))</f>
        <v>0</v>
      </c>
      <c r="JM192" s="185" t="e">
        <f>IF($S$264=Equivalencies!$AE$23,#REF!,HLOOKUP(CONCATENATE($O$2,JM$1),$B$3:$UUU$272,ROW(JI192)-2,FALSE))</f>
        <v>#REF!</v>
      </c>
      <c r="JN192" s="184">
        <f>IF(JL$267=Equivalencies!$AE$23,'Site 25'!$J190,HLOOKUP(CONCATENATE(JH$2,JN$1),$B$3:$UUU$272,ROW($Q192)-2,FALSE))</f>
        <v>0</v>
      </c>
      <c r="JO192" s="185" t="e">
        <f>IF($S$264=Equivalencies!$AE$23,#REF!,HLOOKUP(CONCATENATE($O$2,JO$1),$B$3:$UUU$272,ROW(JK192)-2,FALSE))</f>
        <v>#REF!</v>
      </c>
      <c r="JP192" s="72"/>
      <c r="JQ192" s="73" t="str">
        <f>CONCATENATE(JQ$3,JR192)</f>
        <v>26Medicaid</v>
      </c>
      <c r="JR192" s="178" t="str">
        <f>$C$192</f>
        <v>Medicaid</v>
      </c>
      <c r="JS192" s="179"/>
      <c r="JT192" s="180"/>
      <c r="JU192" s="184">
        <f>IF(JW$267=Equivalencies!$AE$23,'Site 26'!$F190,HLOOKUP(CONCATENATE(JS$2,JU$1),$B$3:$UUU$272,ROW($M192)-2,FALSE))</f>
        <v>0</v>
      </c>
      <c r="JV192" s="185" t="e">
        <f>IF($S$264=Equivalencies!$AE$23,#REF!,HLOOKUP(CONCATENATE($O$2,JV$1),$B$3:$UUU$272,ROW(JR192)-2,FALSE))</f>
        <v>#REF!</v>
      </c>
      <c r="JW192" s="184">
        <f>IF(JW$267=Equivalencies!$AE$23,'Site 26'!$H190,HLOOKUP(CONCATENATE(JS$2,JW$1),$B$3:$UUU$272,ROW($O192)-2,FALSE))</f>
        <v>0</v>
      </c>
      <c r="JX192" s="185" t="e">
        <f>IF($S$264=Equivalencies!$AE$23,#REF!,HLOOKUP(CONCATENATE($O$2,JX$1),$B$3:$UUU$272,ROW(JT192)-2,FALSE))</f>
        <v>#REF!</v>
      </c>
      <c r="JY192" s="184">
        <f>IF(JW$267=Equivalencies!$AE$23,'Site 26'!$J190,HLOOKUP(CONCATENATE(JS$2,JY$1),$B$3:$UUU$272,ROW($Q192)-2,FALSE))</f>
        <v>0</v>
      </c>
      <c r="JZ192" s="185" t="e">
        <f>IF($S$264=Equivalencies!$AE$23,#REF!,HLOOKUP(CONCATENATE($O$2,JZ$1),$B$3:$UUU$272,ROW(JV192)-2,FALSE))</f>
        <v>#REF!</v>
      </c>
      <c r="KA192" s="72"/>
      <c r="KB192" s="73" t="str">
        <f>CONCATENATE(KB$3,KC192)</f>
        <v>27Medicaid</v>
      </c>
      <c r="KC192" s="178" t="str">
        <f>$C$192</f>
        <v>Medicaid</v>
      </c>
      <c r="KD192" s="179"/>
      <c r="KE192" s="180"/>
      <c r="KF192" s="184">
        <f>IF(KH$267=Equivalencies!$AE$23,'Site 27'!$F190,HLOOKUP(CONCATENATE(KD$2,KF$1),$B$3:$UUU$272,ROW($M192)-2,FALSE))</f>
        <v>0</v>
      </c>
      <c r="KG192" s="185" t="e">
        <f>IF($S$264=Equivalencies!$AE$23,#REF!,HLOOKUP(CONCATENATE($O$2,KG$1),$B$3:$UUU$272,ROW(KC192)-2,FALSE))</f>
        <v>#REF!</v>
      </c>
      <c r="KH192" s="184">
        <f>IF(KH$267=Equivalencies!$AE$23,'Site 27'!$H190,HLOOKUP(CONCATENATE(KD$2,KH$1),$B$3:$UUU$272,ROW($O192)-2,FALSE))</f>
        <v>0</v>
      </c>
      <c r="KI192" s="185" t="e">
        <f>IF($S$264=Equivalencies!$AE$23,#REF!,HLOOKUP(CONCATENATE($O$2,KI$1),$B$3:$UUU$272,ROW(KE192)-2,FALSE))</f>
        <v>#REF!</v>
      </c>
      <c r="KJ192" s="184">
        <f>IF(KH$267=Equivalencies!$AE$23,'Site 27'!$J190,HLOOKUP(CONCATENATE(KD$2,KJ$1),$B$3:$UUU$272,ROW($Q192)-2,FALSE))</f>
        <v>0</v>
      </c>
      <c r="KK192" s="185" t="e">
        <f>IF($S$264=Equivalencies!$AE$23,#REF!,HLOOKUP(CONCATENATE($O$2,KK$1),$B$3:$UUU$272,ROW(KG192)-2,FALSE))</f>
        <v>#REF!</v>
      </c>
      <c r="KL192" s="72"/>
      <c r="KM192" s="73" t="str">
        <f>CONCATENATE(KM$3,KN192)</f>
        <v>28Medicaid</v>
      </c>
      <c r="KN192" s="178" t="str">
        <f>$C$192</f>
        <v>Medicaid</v>
      </c>
      <c r="KO192" s="179"/>
      <c r="KP192" s="180"/>
      <c r="KQ192" s="184">
        <f>IF(KS$267=Equivalencies!$AE$23,'Site 28'!$F190,HLOOKUP(CONCATENATE(KO$2,KQ$1),$B$3:$UUU$272,ROW($M192)-2,FALSE))</f>
        <v>0</v>
      </c>
      <c r="KR192" s="185" t="e">
        <f>IF($S$264=Equivalencies!$AE$23,#REF!,HLOOKUP(CONCATENATE($O$2,KR$1),$B$3:$UUU$272,ROW(KN192)-2,FALSE))</f>
        <v>#REF!</v>
      </c>
      <c r="KS192" s="184">
        <f>IF(KS$267=Equivalencies!$AE$23,'Site 28'!$H190,HLOOKUP(CONCATENATE(KO$2,KS$1),$B$3:$UUU$272,ROW($O192)-2,FALSE))</f>
        <v>0</v>
      </c>
      <c r="KT192" s="185" t="e">
        <f>IF($S$264=Equivalencies!$AE$23,#REF!,HLOOKUP(CONCATENATE($O$2,KT$1),$B$3:$UUU$272,ROW(KP192)-2,FALSE))</f>
        <v>#REF!</v>
      </c>
      <c r="KU192" s="184">
        <f>IF(KS$267=Equivalencies!$AE$23,'Site 28'!$J190,HLOOKUP(CONCATENATE(KO$2,KU$1),$B$3:$UUU$272,ROW($Q192)-2,FALSE))</f>
        <v>0</v>
      </c>
      <c r="KV192" s="185" t="e">
        <f>IF($S$264=Equivalencies!$AE$23,#REF!,HLOOKUP(CONCATENATE($O$2,KV$1),$B$3:$UUU$272,ROW(KR192)-2,FALSE))</f>
        <v>#REF!</v>
      </c>
      <c r="KW192" s="72"/>
      <c r="KX192" s="73" t="str">
        <f>CONCATENATE(KX$3,KY192)</f>
        <v>29Medicaid</v>
      </c>
      <c r="KY192" s="178" t="str">
        <f>$C$192</f>
        <v>Medicaid</v>
      </c>
      <c r="KZ192" s="179"/>
      <c r="LA192" s="180"/>
      <c r="LB192" s="184">
        <f>IF(LD$267=Equivalencies!$AE$23,'Site 29'!$F190,HLOOKUP(CONCATENATE(KZ$2,LB$1),$B$3:$UUU$272,ROW($M192)-2,FALSE))</f>
        <v>0</v>
      </c>
      <c r="LC192" s="185" t="e">
        <f>IF($S$264=Equivalencies!$AE$23,#REF!,HLOOKUP(CONCATENATE($O$2,LC$1),$B$3:$UUU$272,ROW(KY192)-2,FALSE))</f>
        <v>#REF!</v>
      </c>
      <c r="LD192" s="184">
        <f>IF(LD$267=Equivalencies!$AE$23,'Site 29'!$H190,HLOOKUP(CONCATENATE(KZ$2,LD$1),$B$3:$UUU$272,ROW($O192)-2,FALSE))</f>
        <v>0</v>
      </c>
      <c r="LE192" s="185" t="e">
        <f>IF($S$264=Equivalencies!$AE$23,#REF!,HLOOKUP(CONCATENATE($O$2,LE$1),$B$3:$UUU$272,ROW(LA192)-2,FALSE))</f>
        <v>#REF!</v>
      </c>
      <c r="LF192" s="184">
        <f>IF(LD$267=Equivalencies!$AE$23,'Site 29'!$J190,HLOOKUP(CONCATENATE(KZ$2,LF$1),$B$3:$UUU$272,ROW($Q192)-2,FALSE))</f>
        <v>0</v>
      </c>
      <c r="LG192" s="185" t="e">
        <f>IF($S$264=Equivalencies!$AE$23,#REF!,HLOOKUP(CONCATENATE($O$2,LG$1),$B$3:$UUU$272,ROW(LC192)-2,FALSE))</f>
        <v>#REF!</v>
      </c>
      <c r="LH192" s="72"/>
      <c r="LI192" s="73" t="str">
        <f>CONCATENATE(LI$3,LJ192)</f>
        <v>30Medicaid</v>
      </c>
      <c r="LJ192" s="178" t="str">
        <f>$C$192</f>
        <v>Medicaid</v>
      </c>
      <c r="LK192" s="179"/>
      <c r="LL192" s="180"/>
      <c r="LM192" s="184">
        <f>IF(LO$267=Equivalencies!$AE$23,'Site 30'!$F190,HLOOKUP(CONCATENATE(LK$2,LM$1),$B$3:$UUU$272,ROW($M192)-2,FALSE))</f>
        <v>0</v>
      </c>
      <c r="LN192" s="185" t="e">
        <f>IF($S$264=Equivalencies!$AE$23,#REF!,HLOOKUP(CONCATENATE($O$2,LN$1),$B$3:$UUU$272,ROW(LJ192)-2,FALSE))</f>
        <v>#REF!</v>
      </c>
      <c r="LO192" s="184">
        <f>IF(LO$267=Equivalencies!$AE$23,'Site 30'!$H190,HLOOKUP(CONCATENATE(LK$2,LO$1),$B$3:$UUU$272,ROW($O192)-2,FALSE))</f>
        <v>0</v>
      </c>
      <c r="LP192" s="185" t="e">
        <f>IF($S$264=Equivalencies!$AE$23,#REF!,HLOOKUP(CONCATENATE($O$2,LP$1),$B$3:$UUU$272,ROW(LL192)-2,FALSE))</f>
        <v>#REF!</v>
      </c>
      <c r="LQ192" s="184">
        <f>IF(LO$267=Equivalencies!$AE$23,'Site 30'!$J190,HLOOKUP(CONCATENATE(LK$2,LQ$1),$B$3:$UUU$272,ROW($Q192)-2,FALSE))</f>
        <v>0</v>
      </c>
      <c r="LR192" s="185" t="e">
        <f>IF($S$264=Equivalencies!$AE$23,#REF!,HLOOKUP(CONCATENATE($O$2,LR$1),$B$3:$UUU$272,ROW(LN192)-2,FALSE))</f>
        <v>#REF!</v>
      </c>
      <c r="LS192" s="72"/>
      <c r="LT192" s="73" t="str">
        <f>CONCATENATE(LT$3,LU192)</f>
        <v>31Medicaid</v>
      </c>
      <c r="LU192" s="178" t="str">
        <f>$C$192</f>
        <v>Medicaid</v>
      </c>
      <c r="LV192" s="179"/>
      <c r="LW192" s="180"/>
      <c r="LX192" s="184">
        <f>IF(LZ$267=Equivalencies!$AE$23,'Site 31'!$F190,HLOOKUP(CONCATENATE(LV$2,LX$1),$B$3:$UUU$272,ROW($M192)-2,FALSE))</f>
        <v>0</v>
      </c>
      <c r="LY192" s="185" t="e">
        <f>IF($S$264=Equivalencies!$AE$23,#REF!,HLOOKUP(CONCATENATE($O$2,LY$1),$B$3:$UUU$272,ROW(LU192)-2,FALSE))</f>
        <v>#REF!</v>
      </c>
      <c r="LZ192" s="184">
        <f>IF(LZ$267=Equivalencies!$AE$23,'Site 31'!$H190,HLOOKUP(CONCATENATE(LV$2,LZ$1),$B$3:$UUU$272,ROW($O192)-2,FALSE))</f>
        <v>0</v>
      </c>
      <c r="MA192" s="185" t="e">
        <f>IF($S$264=Equivalencies!$AE$23,#REF!,HLOOKUP(CONCATENATE($O$2,MA$1),$B$3:$UUU$272,ROW(LW192)-2,FALSE))</f>
        <v>#REF!</v>
      </c>
      <c r="MB192" s="184">
        <f>IF(LZ$267=Equivalencies!$AE$23,'Site 31'!$J190,HLOOKUP(CONCATENATE(LV$2,MB$1),$B$3:$UUU$272,ROW($Q192)-2,FALSE))</f>
        <v>0</v>
      </c>
      <c r="MC192" s="185" t="e">
        <f>IF($S$264=Equivalencies!$AE$23,#REF!,HLOOKUP(CONCATENATE($O$2,MC$1),$B$3:$UUU$272,ROW(LY192)-2,FALSE))</f>
        <v>#REF!</v>
      </c>
      <c r="MD192" s="72"/>
      <c r="ME192" s="73" t="str">
        <f>CONCATENATE(ME$3,MF192)</f>
        <v>32Medicaid</v>
      </c>
      <c r="MF192" s="178" t="str">
        <f>$C$192</f>
        <v>Medicaid</v>
      </c>
      <c r="MG192" s="179"/>
      <c r="MH192" s="180"/>
      <c r="MI192" s="184">
        <f>IF(MK$267=Equivalencies!$AE$23,'Site 32'!$F190,HLOOKUP(CONCATENATE(MG$2,MI$1),$B$3:$UUU$272,ROW($M192)-2,FALSE))</f>
        <v>0</v>
      </c>
      <c r="MJ192" s="185" t="e">
        <f>IF($S$264=Equivalencies!$AE$23,#REF!,HLOOKUP(CONCATENATE($O$2,MJ$1),$B$3:$UUU$272,ROW(MF192)-2,FALSE))</f>
        <v>#REF!</v>
      </c>
      <c r="MK192" s="184">
        <f>IF(MK$267=Equivalencies!$AE$23,'Site 32'!$H190,HLOOKUP(CONCATENATE(MG$2,MK$1),$B$3:$UUU$272,ROW($O192)-2,FALSE))</f>
        <v>0</v>
      </c>
      <c r="ML192" s="185" t="e">
        <f>IF($S$264=Equivalencies!$AE$23,#REF!,HLOOKUP(CONCATENATE($O$2,ML$1),$B$3:$UUU$272,ROW(MH192)-2,FALSE))</f>
        <v>#REF!</v>
      </c>
      <c r="MM192" s="184">
        <f>IF(MK$267=Equivalencies!$AE$23,'Site 32'!$J190,HLOOKUP(CONCATENATE(MG$2,MM$1),$B$3:$UUU$272,ROW($Q192)-2,FALSE))</f>
        <v>0</v>
      </c>
      <c r="MN192" s="185" t="e">
        <f>IF($S$264=Equivalencies!$AE$23,#REF!,HLOOKUP(CONCATENATE($O$2,MN$1),$B$3:$UUU$272,ROW(MJ192)-2,FALSE))</f>
        <v>#REF!</v>
      </c>
      <c r="MO192" s="72"/>
      <c r="MP192" s="73" t="str">
        <f>CONCATENATE(MP$3,MQ192)</f>
        <v>33Medicaid</v>
      </c>
      <c r="MQ192" s="178" t="str">
        <f>$C$192</f>
        <v>Medicaid</v>
      </c>
      <c r="MR192" s="179"/>
      <c r="MS192" s="180"/>
      <c r="MT192" s="184">
        <f>IF(MV$267=Equivalencies!$AE$23,'Site 33'!$F190,HLOOKUP(CONCATENATE(MR$2,MT$1),$B$3:$UUU$272,ROW($M192)-2,FALSE))</f>
        <v>0</v>
      </c>
      <c r="MU192" s="185" t="e">
        <f>IF($S$264=Equivalencies!$AE$23,#REF!,HLOOKUP(CONCATENATE($O$2,MU$1),$B$3:$UUU$272,ROW(MQ192)-2,FALSE))</f>
        <v>#REF!</v>
      </c>
      <c r="MV192" s="184">
        <f>IF(MV$267=Equivalencies!$AE$23,'Site 33'!$H190,HLOOKUP(CONCATENATE(MR$2,MV$1),$B$3:$UUU$272,ROW($O192)-2,FALSE))</f>
        <v>0</v>
      </c>
      <c r="MW192" s="185" t="e">
        <f>IF($S$264=Equivalencies!$AE$23,#REF!,HLOOKUP(CONCATENATE($O$2,MW$1),$B$3:$UUU$272,ROW(MS192)-2,FALSE))</f>
        <v>#REF!</v>
      </c>
      <c r="MX192" s="184">
        <f>IF(MV$267=Equivalencies!$AE$23,'Site 33'!$J190,HLOOKUP(CONCATENATE(MR$2,MX$1),$B$3:$UUU$272,ROW($Q192)-2,FALSE))</f>
        <v>0</v>
      </c>
      <c r="MY192" s="185" t="e">
        <f>IF($S$264=Equivalencies!$AE$23,#REF!,HLOOKUP(CONCATENATE($O$2,MY$1),$B$3:$UUU$272,ROW(MU192)-2,FALSE))</f>
        <v>#REF!</v>
      </c>
      <c r="MZ192" s="72"/>
      <c r="NA192" s="73" t="str">
        <f>CONCATENATE(NA$3,NB192)</f>
        <v>34Medicaid</v>
      </c>
      <c r="NB192" s="178" t="str">
        <f>$C$192</f>
        <v>Medicaid</v>
      </c>
      <c r="NC192" s="179"/>
      <c r="ND192" s="180"/>
      <c r="NE192" s="184">
        <f>IF(NG$267=Equivalencies!$AE$23,'Site 34'!$F190,HLOOKUP(CONCATENATE(NC$2,NE$1),$B$3:$UUU$272,ROW($M192)-2,FALSE))</f>
        <v>0</v>
      </c>
      <c r="NF192" s="185" t="e">
        <f>IF($S$264=Equivalencies!$AE$23,#REF!,HLOOKUP(CONCATENATE($O$2,NF$1),$B$3:$UUU$272,ROW(NB192)-2,FALSE))</f>
        <v>#REF!</v>
      </c>
      <c r="NG192" s="184">
        <f>IF(NG$267=Equivalencies!$AE$23,'Site 34'!$H190,HLOOKUP(CONCATENATE(NC$2,NG$1),$B$3:$UUU$272,ROW($O192)-2,FALSE))</f>
        <v>0</v>
      </c>
      <c r="NH192" s="185" t="e">
        <f>IF($S$264=Equivalencies!$AE$23,#REF!,HLOOKUP(CONCATENATE($O$2,NH$1),$B$3:$UUU$272,ROW(ND192)-2,FALSE))</f>
        <v>#REF!</v>
      </c>
      <c r="NI192" s="184">
        <f>IF(NG$267=Equivalencies!$AE$23,'Site 34'!$J190,HLOOKUP(CONCATENATE(NC$2,NI$1),$B$3:$UUU$272,ROW($Q192)-2,FALSE))</f>
        <v>0</v>
      </c>
      <c r="NJ192" s="185" t="e">
        <f>IF($S$264=Equivalencies!$AE$23,#REF!,HLOOKUP(CONCATENATE($O$2,NJ$1),$B$3:$UUU$272,ROW(NF192)-2,FALSE))</f>
        <v>#REF!</v>
      </c>
      <c r="NK192" s="72"/>
      <c r="NL192" s="73" t="str">
        <f>CONCATENATE(NL$3,NM192)</f>
        <v>35Medicaid</v>
      </c>
      <c r="NM192" s="178" t="str">
        <f>$C$192</f>
        <v>Medicaid</v>
      </c>
      <c r="NN192" s="179"/>
      <c r="NO192" s="180"/>
      <c r="NP192" s="184">
        <f>IF(NR$267=Equivalencies!$AE$23,'Site 35'!$F190,HLOOKUP(CONCATENATE(NN$2,NP$1),$B$3:$UUU$272,ROW($M192)-2,FALSE))</f>
        <v>0</v>
      </c>
      <c r="NQ192" s="185" t="e">
        <f>IF($S$264=Equivalencies!$AE$23,#REF!,HLOOKUP(CONCATENATE($O$2,NQ$1),$B$3:$UUU$272,ROW(NM192)-2,FALSE))</f>
        <v>#REF!</v>
      </c>
      <c r="NR192" s="184">
        <f>IF(NR$267=Equivalencies!$AE$23,'Site 35'!$H190,HLOOKUP(CONCATENATE(NN$2,NR$1),$B$3:$UUU$272,ROW($O192)-2,FALSE))</f>
        <v>0</v>
      </c>
      <c r="NS192" s="185" t="e">
        <f>IF($S$264=Equivalencies!$AE$23,#REF!,HLOOKUP(CONCATENATE($O$2,NS$1),$B$3:$UUU$272,ROW(NO192)-2,FALSE))</f>
        <v>#REF!</v>
      </c>
      <c r="NT192" s="184">
        <f>IF(NR$267=Equivalencies!$AE$23,'Site 35'!$J190,HLOOKUP(CONCATENATE(NN$2,NT$1),$B$3:$UUU$272,ROW($Q192)-2,FALSE))</f>
        <v>0</v>
      </c>
      <c r="NU192" s="185" t="e">
        <f>IF($S$264=Equivalencies!$AE$23,#REF!,HLOOKUP(CONCATENATE($O$2,NU$1),$B$3:$UUU$272,ROW(NQ192)-2,FALSE))</f>
        <v>#REF!</v>
      </c>
      <c r="NV192" s="72"/>
      <c r="NW192" s="73" t="str">
        <f>CONCATENATE(NW$3,NX192)</f>
        <v>36Medicaid</v>
      </c>
      <c r="NX192" s="178" t="str">
        <f>$C$192</f>
        <v>Medicaid</v>
      </c>
      <c r="NY192" s="179"/>
      <c r="NZ192" s="180"/>
      <c r="OA192" s="184">
        <f>IF(OC$267=Equivalencies!$AE$23,'Site 36'!$F190,HLOOKUP(CONCATENATE(NY$2,OA$1),$B$3:$UUU$272,ROW($M192)-2,FALSE))</f>
        <v>0</v>
      </c>
      <c r="OB192" s="185" t="e">
        <f>IF($S$264=Equivalencies!$AE$23,#REF!,HLOOKUP(CONCATENATE($O$2,OB$1),$B$3:$UUU$272,ROW(NX192)-2,FALSE))</f>
        <v>#REF!</v>
      </c>
      <c r="OC192" s="184">
        <f>IF(OC$267=Equivalencies!$AE$23,'Site 36'!$H190,HLOOKUP(CONCATENATE(NY$2,OC$1),$B$3:$UUU$272,ROW($O192)-2,FALSE))</f>
        <v>0</v>
      </c>
      <c r="OD192" s="185" t="e">
        <f>IF($S$264=Equivalencies!$AE$23,#REF!,HLOOKUP(CONCATENATE($O$2,OD$1),$B$3:$UUU$272,ROW(NZ192)-2,FALSE))</f>
        <v>#REF!</v>
      </c>
      <c r="OE192" s="184">
        <f>IF(OC$267=Equivalencies!$AE$23,'Site 36'!$J190,HLOOKUP(CONCATENATE(NY$2,OE$1),$B$3:$UUU$272,ROW($Q192)-2,FALSE))</f>
        <v>0</v>
      </c>
      <c r="OF192" s="185" t="e">
        <f>IF($S$264=Equivalencies!$AE$23,#REF!,HLOOKUP(CONCATENATE($O$2,OF$1),$B$3:$UUU$272,ROW(OB192)-2,FALSE))</f>
        <v>#REF!</v>
      </c>
      <c r="OG192" s="72"/>
      <c r="OH192" s="73" t="str">
        <f>CONCATENATE(OH$3,OI192)</f>
        <v>37Medicaid</v>
      </c>
      <c r="OI192" s="178" t="str">
        <f>$C$192</f>
        <v>Medicaid</v>
      </c>
      <c r="OJ192" s="179"/>
      <c r="OK192" s="180"/>
      <c r="OL192" s="184">
        <f>IF(ON$267=Equivalencies!$AE$23,'Site 37'!$F190,HLOOKUP(CONCATENATE(OJ$2,OL$1),$B$3:$UUU$272,ROW($M192)-2,FALSE))</f>
        <v>0</v>
      </c>
      <c r="OM192" s="185" t="e">
        <f>IF($S$264=Equivalencies!$AE$23,#REF!,HLOOKUP(CONCATENATE($O$2,OM$1),$B$3:$UUU$272,ROW(OI192)-2,FALSE))</f>
        <v>#REF!</v>
      </c>
      <c r="ON192" s="184">
        <f>IF(ON$267=Equivalencies!$AE$23,'Site 37'!$H190,HLOOKUP(CONCATENATE(OJ$2,ON$1),$B$3:$UUU$272,ROW($O192)-2,FALSE))</f>
        <v>0</v>
      </c>
      <c r="OO192" s="185" t="e">
        <f>IF($S$264=Equivalencies!$AE$23,#REF!,HLOOKUP(CONCATENATE($O$2,OO$1),$B$3:$UUU$272,ROW(OK192)-2,FALSE))</f>
        <v>#REF!</v>
      </c>
      <c r="OP192" s="184">
        <f>IF(ON$267=Equivalencies!$AE$23,'Site 37'!$J190,HLOOKUP(CONCATENATE(OJ$2,OP$1),$B$3:$UUU$272,ROW($Q192)-2,FALSE))</f>
        <v>0</v>
      </c>
      <c r="OQ192" s="185" t="e">
        <f>IF($S$264=Equivalencies!$AE$23,#REF!,HLOOKUP(CONCATENATE($O$2,OQ$1),$B$3:$UUU$272,ROW(OM192)-2,FALSE))</f>
        <v>#REF!</v>
      </c>
      <c r="OR192" s="72"/>
      <c r="OS192" s="73" t="str">
        <f>CONCATENATE(OS$3,OT192)</f>
        <v>38Medicaid</v>
      </c>
      <c r="OT192" s="178" t="str">
        <f>$C$192</f>
        <v>Medicaid</v>
      </c>
      <c r="OU192" s="179"/>
      <c r="OV192" s="180"/>
      <c r="OW192" s="184">
        <f>IF(OY$267=Equivalencies!$AE$23,'Site 38'!$F190,HLOOKUP(CONCATENATE(OU$2,OW$1),$B$3:$UUU$272,ROW($M192)-2,FALSE))</f>
        <v>0</v>
      </c>
      <c r="OX192" s="185" t="e">
        <f>IF($S$264=Equivalencies!$AE$23,#REF!,HLOOKUP(CONCATENATE($O$2,OX$1),$B$3:$UUU$272,ROW(OT192)-2,FALSE))</f>
        <v>#REF!</v>
      </c>
      <c r="OY192" s="184">
        <f>IF(OY$267=Equivalencies!$AE$23,'Site 38'!$H190,HLOOKUP(CONCATENATE(OU$2,OY$1),$B$3:$UUU$272,ROW($O192)-2,FALSE))</f>
        <v>0</v>
      </c>
      <c r="OZ192" s="185" t="e">
        <f>IF($S$264=Equivalencies!$AE$23,#REF!,HLOOKUP(CONCATENATE($O$2,OZ$1),$B$3:$UUU$272,ROW(OV192)-2,FALSE))</f>
        <v>#REF!</v>
      </c>
      <c r="PA192" s="184">
        <f>IF(OY$267=Equivalencies!$AE$23,'Site 38'!$J190,HLOOKUP(CONCATENATE(OU$2,PA$1),$B$3:$UUU$272,ROW($Q192)-2,FALSE))</f>
        <v>0</v>
      </c>
      <c r="PB192" s="185" t="e">
        <f>IF($S$264=Equivalencies!$AE$23,#REF!,HLOOKUP(CONCATENATE($O$2,PB$1),$B$3:$UUU$272,ROW(OX192)-2,FALSE))</f>
        <v>#REF!</v>
      </c>
      <c r="PC192" s="72"/>
      <c r="PD192" s="73" t="str">
        <f>CONCATENATE(PD$3,PE192)</f>
        <v>39Medicaid</v>
      </c>
      <c r="PE192" s="178" t="str">
        <f>$C$192</f>
        <v>Medicaid</v>
      </c>
      <c r="PF192" s="179"/>
      <c r="PG192" s="180"/>
      <c r="PH192" s="184">
        <f>IF(PJ$267=Equivalencies!$AE$23,'Site 39'!$F190,HLOOKUP(CONCATENATE(PF$2,PH$1),$B$3:$UUU$272,ROW($M192)-2,FALSE))</f>
        <v>0</v>
      </c>
      <c r="PI192" s="185" t="e">
        <f>IF($S$264=Equivalencies!$AE$23,#REF!,HLOOKUP(CONCATENATE($O$2,PI$1),$B$3:$UUU$272,ROW(PE192)-2,FALSE))</f>
        <v>#REF!</v>
      </c>
      <c r="PJ192" s="184">
        <f>IF(PJ$267=Equivalencies!$AE$23,'Site 39'!$H190,HLOOKUP(CONCATENATE(PF$2,PJ$1),$B$3:$UUU$272,ROW($O192)-2,FALSE))</f>
        <v>0</v>
      </c>
      <c r="PK192" s="185" t="e">
        <f>IF($S$264=Equivalencies!$AE$23,#REF!,HLOOKUP(CONCATENATE($O$2,PK$1),$B$3:$UUU$272,ROW(PG192)-2,FALSE))</f>
        <v>#REF!</v>
      </c>
      <c r="PL192" s="184">
        <f>IF(PJ$267=Equivalencies!$AE$23,'Site 39'!$J190,HLOOKUP(CONCATENATE(PF$2,PL$1),$B$3:$UUU$272,ROW($Q192)-2,FALSE))</f>
        <v>0</v>
      </c>
      <c r="PM192" s="185" t="e">
        <f>IF($S$264=Equivalencies!$AE$23,#REF!,HLOOKUP(CONCATENATE($O$2,PM$1),$B$3:$UUU$272,ROW(PI192)-2,FALSE))</f>
        <v>#REF!</v>
      </c>
      <c r="PN192" s="72"/>
      <c r="PO192" s="73" t="str">
        <f>CONCATENATE(PO$3,PP192)</f>
        <v>40Medicaid</v>
      </c>
      <c r="PP192" s="178" t="str">
        <f>$C$192</f>
        <v>Medicaid</v>
      </c>
      <c r="PQ192" s="179"/>
      <c r="PR192" s="180"/>
      <c r="PS192" s="184">
        <f>IF(PU$267=Equivalencies!$AE$23,'Site 40'!$F190,HLOOKUP(CONCATENATE(PQ$2,PS$1),$B$3:$UUU$272,ROW($M192)-2,FALSE))</f>
        <v>0</v>
      </c>
      <c r="PT192" s="185" t="e">
        <f>IF($S$264=Equivalencies!$AE$23,#REF!,HLOOKUP(CONCATENATE($O$2,PT$1),$B$3:$UUU$272,ROW(PP192)-2,FALSE))</f>
        <v>#REF!</v>
      </c>
      <c r="PU192" s="184">
        <f>IF(PU$267=Equivalencies!$AE$23,'Site 40'!$H190,HLOOKUP(CONCATENATE(PQ$2,PU$1),$B$3:$UUU$272,ROW($O192)-2,FALSE))</f>
        <v>0</v>
      </c>
      <c r="PV192" s="185" t="e">
        <f>IF($S$264=Equivalencies!$AE$23,#REF!,HLOOKUP(CONCATENATE($O$2,PV$1),$B$3:$UUU$272,ROW(PR192)-2,FALSE))</f>
        <v>#REF!</v>
      </c>
      <c r="PW192" s="184">
        <f>IF(PU$267=Equivalencies!$AE$23,'Site 40'!$J190,HLOOKUP(CONCATENATE(PQ$2,PW$1),$B$3:$UUU$272,ROW($Q192)-2,FALSE))</f>
        <v>0</v>
      </c>
      <c r="PX192" s="185" t="e">
        <f>IF($S$264=Equivalencies!$AE$23,#REF!,HLOOKUP(CONCATENATE($O$2,PX$1),$B$3:$UUU$272,ROW(PT192)-2,FALSE))</f>
        <v>#REF!</v>
      </c>
      <c r="PY192" s="72"/>
      <c r="PZ192" s="73" t="str">
        <f>CONCATENATE(PZ$3,QA192)</f>
        <v>41Medicaid</v>
      </c>
      <c r="QA192" s="178" t="str">
        <f>$C$192</f>
        <v>Medicaid</v>
      </c>
      <c r="QB192" s="179"/>
      <c r="QC192" s="180"/>
      <c r="QD192" s="184">
        <f>IF(QF$267=Equivalencies!$AE$23,'Site 41'!$F190,HLOOKUP(CONCATENATE(QB$2,QD$1),$B$3:$UUU$272,ROW($M192)-2,FALSE))</f>
        <v>0</v>
      </c>
      <c r="QE192" s="185" t="e">
        <f>IF($S$264=Equivalencies!$AE$23,#REF!,HLOOKUP(CONCATENATE($O$2,QE$1),$B$3:$UUU$272,ROW(QA192)-2,FALSE))</f>
        <v>#REF!</v>
      </c>
      <c r="QF192" s="184">
        <f>IF(QF$267=Equivalencies!$AE$23,'Site 41'!$H190,HLOOKUP(CONCATENATE(QB$2,QF$1),$B$3:$UUU$272,ROW($O192)-2,FALSE))</f>
        <v>0</v>
      </c>
      <c r="QG192" s="185" t="e">
        <f>IF($S$264=Equivalencies!$AE$23,#REF!,HLOOKUP(CONCATENATE($O$2,QG$1),$B$3:$UUU$272,ROW(QC192)-2,FALSE))</f>
        <v>#REF!</v>
      </c>
      <c r="QH192" s="184">
        <f>IF(QF$267=Equivalencies!$AE$23,'Site 41'!$J190,HLOOKUP(CONCATENATE(QB$2,QH$1),$B$3:$UUU$272,ROW($Q192)-2,FALSE))</f>
        <v>0</v>
      </c>
      <c r="QI192" s="185" t="e">
        <f>IF($S$264=Equivalencies!$AE$23,#REF!,HLOOKUP(CONCATENATE($O$2,QI$1),$B$3:$UUU$272,ROW(QE192)-2,FALSE))</f>
        <v>#REF!</v>
      </c>
      <c r="QJ192" s="72"/>
      <c r="QK192" s="73" t="str">
        <f>CONCATENATE(QK$3,QL192)</f>
        <v>42Medicaid</v>
      </c>
      <c r="QL192" s="178" t="str">
        <f>$C$192</f>
        <v>Medicaid</v>
      </c>
      <c r="QM192" s="179"/>
      <c r="QN192" s="180"/>
      <c r="QO192" s="184">
        <f>IF(QQ$267=Equivalencies!$AE$23,'Site 42'!$F190,HLOOKUP(CONCATENATE(QM$2,QO$1),$B$3:$UUU$272,ROW($M192)-2,FALSE))</f>
        <v>0</v>
      </c>
      <c r="QP192" s="185" t="e">
        <f>IF($S$264=Equivalencies!$AE$23,#REF!,HLOOKUP(CONCATENATE($O$2,QP$1),$B$3:$UUU$272,ROW(QL192)-2,FALSE))</f>
        <v>#REF!</v>
      </c>
      <c r="QQ192" s="184">
        <f>IF(QQ$267=Equivalencies!$AE$23,'Site 42'!$H190,HLOOKUP(CONCATENATE(QM$2,QQ$1),$B$3:$UUU$272,ROW($O192)-2,FALSE))</f>
        <v>0</v>
      </c>
      <c r="QR192" s="185" t="e">
        <f>IF($S$264=Equivalencies!$AE$23,#REF!,HLOOKUP(CONCATENATE($O$2,QR$1),$B$3:$UUU$272,ROW(QN192)-2,FALSE))</f>
        <v>#REF!</v>
      </c>
      <c r="QS192" s="184">
        <f>IF(QQ$267=Equivalencies!$AE$23,'Site 42'!$J190,HLOOKUP(CONCATENATE(QM$2,QS$1),$B$3:$UUU$272,ROW($Q192)-2,FALSE))</f>
        <v>0</v>
      </c>
      <c r="QT192" s="185" t="e">
        <f>IF($S$264=Equivalencies!$AE$23,#REF!,HLOOKUP(CONCATENATE($O$2,QT$1),$B$3:$UUU$272,ROW(QP192)-2,FALSE))</f>
        <v>#REF!</v>
      </c>
      <c r="QU192" s="72"/>
      <c r="QV192" s="73" t="str">
        <f>CONCATENATE(QV$3,QW192)</f>
        <v>43Medicaid</v>
      </c>
      <c r="QW192" s="178" t="str">
        <f>$C$192</f>
        <v>Medicaid</v>
      </c>
      <c r="QX192" s="179"/>
      <c r="QY192" s="180"/>
      <c r="QZ192" s="184">
        <f>IF(RB$267=Equivalencies!$AE$23,'Site 43'!$F190,HLOOKUP(CONCATENATE(QX$2,QZ$1),$B$3:$UUU$272,ROW($M192)-2,FALSE))</f>
        <v>0</v>
      </c>
      <c r="RA192" s="185" t="e">
        <f>IF($S$264=Equivalencies!$AE$23,#REF!,HLOOKUP(CONCATENATE($O$2,RA$1),$B$3:$UUU$272,ROW(QW192)-2,FALSE))</f>
        <v>#REF!</v>
      </c>
      <c r="RB192" s="184">
        <f>IF(RB$267=Equivalencies!$AE$23,'Site 43'!$H190,HLOOKUP(CONCATENATE(QX$2,RB$1),$B$3:$UUU$272,ROW($O192)-2,FALSE))</f>
        <v>0</v>
      </c>
      <c r="RC192" s="185" t="e">
        <f>IF($S$264=Equivalencies!$AE$23,#REF!,HLOOKUP(CONCATENATE($O$2,RC$1),$B$3:$UUU$272,ROW(QY192)-2,FALSE))</f>
        <v>#REF!</v>
      </c>
      <c r="RD192" s="184">
        <f>IF(RB$267=Equivalencies!$AE$23,'Site 43'!$J190,HLOOKUP(CONCATENATE(QX$2,RD$1),$B$3:$UUU$272,ROW($Q192)-2,FALSE))</f>
        <v>0</v>
      </c>
      <c r="RE192" s="185" t="e">
        <f>IF($S$264=Equivalencies!$AE$23,#REF!,HLOOKUP(CONCATENATE($O$2,RE$1),$B$3:$UUU$272,ROW(RA192)-2,FALSE))</f>
        <v>#REF!</v>
      </c>
      <c r="RF192" s="72"/>
      <c r="RG192" s="73" t="str">
        <f>CONCATENATE(RG$3,RH192)</f>
        <v>44Medicaid</v>
      </c>
      <c r="RH192" s="178" t="str">
        <f>$C$192</f>
        <v>Medicaid</v>
      </c>
      <c r="RI192" s="179"/>
      <c r="RJ192" s="180"/>
      <c r="RK192" s="184">
        <f>IF(RM$267=Equivalencies!$AE$23,'Site 44'!$F190,HLOOKUP(CONCATENATE(RI$2,RK$1),$B$3:$UUU$272,ROW($M192)-2,FALSE))</f>
        <v>0</v>
      </c>
      <c r="RL192" s="185" t="e">
        <f>IF($S$264=Equivalencies!$AE$23,#REF!,HLOOKUP(CONCATENATE($O$2,RL$1),$B$3:$UUU$272,ROW(RH192)-2,FALSE))</f>
        <v>#REF!</v>
      </c>
      <c r="RM192" s="184">
        <f>IF(RM$267=Equivalencies!$AE$23,'Site 44'!$H190,HLOOKUP(CONCATENATE(RI$2,RM$1),$B$3:$UUU$272,ROW($O192)-2,FALSE))</f>
        <v>0</v>
      </c>
      <c r="RN192" s="185" t="e">
        <f>IF($S$264=Equivalencies!$AE$23,#REF!,HLOOKUP(CONCATENATE($O$2,RN$1),$B$3:$UUU$272,ROW(RJ192)-2,FALSE))</f>
        <v>#REF!</v>
      </c>
      <c r="RO192" s="184">
        <f>IF(RM$267=Equivalencies!$AE$23,'Site 44'!$J190,HLOOKUP(CONCATENATE(RI$2,RO$1),$B$3:$UUU$272,ROW($Q192)-2,FALSE))</f>
        <v>0</v>
      </c>
      <c r="RP192" s="185" t="e">
        <f>IF($S$264=Equivalencies!$AE$23,#REF!,HLOOKUP(CONCATENATE($O$2,RP$1),$B$3:$UUU$272,ROW(RL192)-2,FALSE))</f>
        <v>#REF!</v>
      </c>
      <c r="RQ192" s="72"/>
      <c r="RR192" s="73" t="str">
        <f>CONCATENATE(RR$3,RS192)</f>
        <v>45Medicaid</v>
      </c>
      <c r="RS192" s="178" t="str">
        <f>$C$192</f>
        <v>Medicaid</v>
      </c>
      <c r="RT192" s="179"/>
      <c r="RU192" s="180"/>
      <c r="RV192" s="184">
        <f>IF(RX$267=Equivalencies!$AE$23,'Site 45'!$F190,HLOOKUP(CONCATENATE(RT$2,RV$1),$B$3:$UUU$272,ROW($M192)-2,FALSE))</f>
        <v>0</v>
      </c>
      <c r="RW192" s="185" t="e">
        <f>IF($S$264=Equivalencies!$AE$23,#REF!,HLOOKUP(CONCATENATE($O$2,RW$1),$B$3:$UUU$272,ROW(RS192)-2,FALSE))</f>
        <v>#REF!</v>
      </c>
      <c r="RX192" s="184">
        <f>IF(RX$267=Equivalencies!$AE$23,'Site 45'!$H190,HLOOKUP(CONCATENATE(RT$2,RX$1),$B$3:$UUU$272,ROW($O192)-2,FALSE))</f>
        <v>0</v>
      </c>
      <c r="RY192" s="185" t="e">
        <f>IF($S$264=Equivalencies!$AE$23,#REF!,HLOOKUP(CONCATENATE($O$2,RY$1),$B$3:$UUU$272,ROW(RU192)-2,FALSE))</f>
        <v>#REF!</v>
      </c>
      <c r="RZ192" s="184">
        <f>IF(RX$267=Equivalencies!$AE$23,'Site 45'!$J190,HLOOKUP(CONCATENATE(RT$2,RZ$1),$B$3:$UUU$272,ROW($Q192)-2,FALSE))</f>
        <v>0</v>
      </c>
      <c r="SA192" s="185" t="e">
        <f>IF($S$264=Equivalencies!$AE$23,#REF!,HLOOKUP(CONCATENATE($O$2,SA$1),$B$3:$UUU$272,ROW(RW192)-2,FALSE))</f>
        <v>#REF!</v>
      </c>
      <c r="SB192" s="72"/>
      <c r="SC192" s="73" t="str">
        <f>CONCATENATE(SC$3,SD192)</f>
        <v>46Medicaid</v>
      </c>
      <c r="SD192" s="178" t="str">
        <f>$C$192</f>
        <v>Medicaid</v>
      </c>
      <c r="SE192" s="179"/>
      <c r="SF192" s="180"/>
      <c r="SG192" s="184">
        <f>IF(SI$267=Equivalencies!$AE$23,'Site 46'!$F190,HLOOKUP(CONCATENATE(SE$2,SG$1),$B$3:$UUU$272,ROW($M192)-2,FALSE))</f>
        <v>0</v>
      </c>
      <c r="SH192" s="185" t="e">
        <f>IF($S$264=Equivalencies!$AE$23,#REF!,HLOOKUP(CONCATENATE($O$2,SH$1),$B$3:$UUU$272,ROW(SD192)-2,FALSE))</f>
        <v>#REF!</v>
      </c>
      <c r="SI192" s="184">
        <f>IF(SI$267=Equivalencies!$AE$23,'Site 46'!$H190,HLOOKUP(CONCATENATE(SE$2,SI$1),$B$3:$UUU$272,ROW($O192)-2,FALSE))</f>
        <v>0</v>
      </c>
      <c r="SJ192" s="185" t="e">
        <f>IF($S$264=Equivalencies!$AE$23,#REF!,HLOOKUP(CONCATENATE($O$2,SJ$1),$B$3:$UUU$272,ROW(SF192)-2,FALSE))</f>
        <v>#REF!</v>
      </c>
      <c r="SK192" s="184">
        <f>IF(SI$267=Equivalencies!$AE$23,'Site 46'!$J190,HLOOKUP(CONCATENATE(SE$2,SK$1),$B$3:$UUU$272,ROW($Q192)-2,FALSE))</f>
        <v>0</v>
      </c>
      <c r="SL192" s="185" t="e">
        <f>IF($S$264=Equivalencies!$AE$23,#REF!,HLOOKUP(CONCATENATE($O$2,SL$1),$B$3:$UUU$272,ROW(SH192)-2,FALSE))</f>
        <v>#REF!</v>
      </c>
      <c r="SM192" s="72"/>
      <c r="SN192" s="73" t="str">
        <f>CONCATENATE(SN$3,SO192)</f>
        <v>47Medicaid</v>
      </c>
      <c r="SO192" s="178" t="str">
        <f>$C$192</f>
        <v>Medicaid</v>
      </c>
      <c r="SP192" s="179"/>
      <c r="SQ192" s="180"/>
      <c r="SR192" s="184">
        <f>IF(ST$267=Equivalencies!$AE$23,'Site 47'!$F190,HLOOKUP(CONCATENATE(SP$2,SR$1),$B$3:$UUU$272,ROW($M192)-2,FALSE))</f>
        <v>0</v>
      </c>
      <c r="SS192" s="185" t="e">
        <f>IF($S$264=Equivalencies!$AE$23,#REF!,HLOOKUP(CONCATENATE($O$2,SS$1),$B$3:$UUU$272,ROW(SO192)-2,FALSE))</f>
        <v>#REF!</v>
      </c>
      <c r="ST192" s="184">
        <f>IF(ST$267=Equivalencies!$AE$23,'Site 47'!$H190,HLOOKUP(CONCATENATE(SP$2,ST$1),$B$3:$UUU$272,ROW($O192)-2,FALSE))</f>
        <v>0</v>
      </c>
      <c r="SU192" s="185" t="e">
        <f>IF($S$264=Equivalencies!$AE$23,#REF!,HLOOKUP(CONCATENATE($O$2,SU$1),$B$3:$UUU$272,ROW(SQ192)-2,FALSE))</f>
        <v>#REF!</v>
      </c>
      <c r="SV192" s="184">
        <f>IF(ST$267=Equivalencies!$AE$23,'Site 47'!$J190,HLOOKUP(CONCATENATE(SP$2,SV$1),$B$3:$UUU$272,ROW($Q192)-2,FALSE))</f>
        <v>0</v>
      </c>
      <c r="SW192" s="185" t="e">
        <f>IF($S$264=Equivalencies!$AE$23,#REF!,HLOOKUP(CONCATENATE($O$2,SW$1),$B$3:$UUU$272,ROW(SS192)-2,FALSE))</f>
        <v>#REF!</v>
      </c>
      <c r="SX192" s="72"/>
      <c r="SY192" s="73" t="str">
        <f>CONCATENATE(SY$3,SZ192)</f>
        <v>48Medicaid</v>
      </c>
      <c r="SZ192" s="178" t="str">
        <f>$C$192</f>
        <v>Medicaid</v>
      </c>
      <c r="TA192" s="179"/>
      <c r="TB192" s="180"/>
      <c r="TC192" s="184">
        <f>IF(TE$267=Equivalencies!$AE$23,'Site 48'!$F190,HLOOKUP(CONCATENATE(TA$2,TC$1),$B$3:$UUU$272,ROW($M192)-2,FALSE))</f>
        <v>0</v>
      </c>
      <c r="TD192" s="185" t="e">
        <f>IF($S$264=Equivalencies!$AE$23,#REF!,HLOOKUP(CONCATENATE($O$2,TD$1),$B$3:$UUU$272,ROW(SZ192)-2,FALSE))</f>
        <v>#REF!</v>
      </c>
      <c r="TE192" s="184">
        <f>IF(TE$267=Equivalencies!$AE$23,'Site 48'!$H190,HLOOKUP(CONCATENATE(TA$2,TE$1),$B$3:$UUU$272,ROW($O192)-2,FALSE))</f>
        <v>0</v>
      </c>
      <c r="TF192" s="185" t="e">
        <f>IF($S$264=Equivalencies!$AE$23,#REF!,HLOOKUP(CONCATENATE($O$2,TF$1),$B$3:$UUU$272,ROW(TB192)-2,FALSE))</f>
        <v>#REF!</v>
      </c>
      <c r="TG192" s="184">
        <f>IF(TE$267=Equivalencies!$AE$23,'Site 48'!$J190,HLOOKUP(CONCATENATE(TA$2,TG$1),$B$3:$UUU$272,ROW($Q192)-2,FALSE))</f>
        <v>0</v>
      </c>
      <c r="TH192" s="185" t="e">
        <f>IF($S$264=Equivalencies!$AE$23,#REF!,HLOOKUP(CONCATENATE($O$2,TH$1),$B$3:$UUU$272,ROW(TD192)-2,FALSE))</f>
        <v>#REF!</v>
      </c>
      <c r="TI192" s="72"/>
      <c r="TJ192" s="73" t="str">
        <f>CONCATENATE(TJ$3,TK192)</f>
        <v>49Medicaid</v>
      </c>
      <c r="TK192" s="178" t="str">
        <f>$C$192</f>
        <v>Medicaid</v>
      </c>
      <c r="TL192" s="179"/>
      <c r="TM192" s="180"/>
      <c r="TN192" s="184">
        <f>IF(TP$267=Equivalencies!$AE$23,'Site 49'!$F190,HLOOKUP(CONCATENATE(TL$2,TN$1),$B$3:$UUU$272,ROW($M192)-2,FALSE))</f>
        <v>0</v>
      </c>
      <c r="TO192" s="185" t="e">
        <f>IF($S$264=Equivalencies!$AE$23,#REF!,HLOOKUP(CONCATENATE($O$2,TO$1),$B$3:$UUU$272,ROW(TK192)-2,FALSE))</f>
        <v>#REF!</v>
      </c>
      <c r="TP192" s="184">
        <f>IF(TP$267=Equivalencies!$AE$23,'Site 49'!$H190,HLOOKUP(CONCATENATE(TL$2,TP$1),$B$3:$UUU$272,ROW($O192)-2,FALSE))</f>
        <v>0</v>
      </c>
      <c r="TQ192" s="185" t="e">
        <f>IF($S$264=Equivalencies!$AE$23,#REF!,HLOOKUP(CONCATENATE($O$2,TQ$1),$B$3:$UUU$272,ROW(TM192)-2,FALSE))</f>
        <v>#REF!</v>
      </c>
      <c r="TR192" s="184">
        <f>IF(TP$267=Equivalencies!$AE$23,'Site 49'!$J190,HLOOKUP(CONCATENATE(TL$2,TR$1),$B$3:$UUU$272,ROW($Q192)-2,FALSE))</f>
        <v>0</v>
      </c>
      <c r="TS192" s="185" t="e">
        <f>IF($S$264=Equivalencies!$AE$23,#REF!,HLOOKUP(CONCATENATE($O$2,TS$1),$B$3:$UUU$272,ROW(TO192)-2,FALSE))</f>
        <v>#REF!</v>
      </c>
      <c r="TT192" s="72"/>
      <c r="TU192" s="73" t="str">
        <f>CONCATENATE(TU$3,TV192)</f>
        <v>50Medicaid</v>
      </c>
      <c r="TV192" s="178" t="str">
        <f>$C$192</f>
        <v>Medicaid</v>
      </c>
      <c r="TW192" s="179"/>
      <c r="TX192" s="180"/>
      <c r="TY192" s="184">
        <f>IF(UA$267=Equivalencies!$AE$23,'Site 50'!$F190,HLOOKUP(CONCATENATE(TW$2,TY$1),$B$3:$UUU$272,ROW($M192)-2,FALSE))</f>
        <v>0</v>
      </c>
      <c r="TZ192" s="185" t="e">
        <f>IF($S$264=Equivalencies!$AE$23,#REF!,HLOOKUP(CONCATENATE($O$2,TZ$1),$B$3:$UUU$272,ROW(TV192)-2,FALSE))</f>
        <v>#REF!</v>
      </c>
      <c r="UA192" s="184">
        <f>IF(UA$267=Equivalencies!$AE$23,'Site 50'!$H190,HLOOKUP(CONCATENATE(TW$2,UA$1),$B$3:$UUU$272,ROW($O192)-2,FALSE))</f>
        <v>0</v>
      </c>
      <c r="UB192" s="185" t="e">
        <f>IF($S$264=Equivalencies!$AE$23,#REF!,HLOOKUP(CONCATENATE($O$2,UB$1),$B$3:$UUU$272,ROW(TX192)-2,FALSE))</f>
        <v>#REF!</v>
      </c>
      <c r="UC192" s="184">
        <f>IF(UA$267=Equivalencies!$AE$23,'Site 50'!$J190,HLOOKUP(CONCATENATE(TW$2,UC$1),$B$3:$UUU$272,ROW($Q192)-2,FALSE))</f>
        <v>0</v>
      </c>
      <c r="UD192" s="185" t="e">
        <f>IF($S$264=Equivalencies!$AE$23,#REF!,HLOOKUP(CONCATENATE($O$2,UD$1),$B$3:$UUU$272,ROW(TZ192)-2,FALSE))</f>
        <v>#REF!</v>
      </c>
      <c r="UE192" s="72"/>
    </row>
    <row r="193" spans="1:551" x14ac:dyDescent="0.25">
      <c r="A193" s="75"/>
      <c r="B193" s="73"/>
      <c r="C193" s="181"/>
      <c r="D193" s="182"/>
      <c r="E193" s="183"/>
      <c r="F193" s="186" t="e">
        <f>IF($S$264=Equivalencies!$AE$23,#REF!,HLOOKUP(CONCATENATE($O$2,F$1),$B$3:$UUU$272,ROW(B193)-2,FALSE))</f>
        <v>#REF!</v>
      </c>
      <c r="G193" s="187" t="e">
        <f>IF($S$264=Equivalencies!$AE$23,#REF!,HLOOKUP(CONCATENATE($O$2,G$1),$B$3:$UUU$272,ROW(C193)-2,FALSE))</f>
        <v>#REF!</v>
      </c>
      <c r="H193" s="186" t="e">
        <f>IF($S$264=Equivalencies!$AE$23,#REF!,HLOOKUP(CONCATENATE($O$2,H$1),$B$3:$UUU$272,ROW(D193)-2,FALSE))</f>
        <v>#REF!</v>
      </c>
      <c r="I193" s="187" t="e">
        <f>IF($S$264=Equivalencies!$AE$23,#REF!,HLOOKUP(CONCATENATE($O$2,I$1),$B$3:$UUU$272,ROW(E193)-2,FALSE))</f>
        <v>#REF!</v>
      </c>
      <c r="J193" s="186" t="e">
        <f>IF($S$264=Equivalencies!$AE$23,#REF!,HLOOKUP(CONCATENATE($O$2,J$1),$B$3:$UUU$272,ROW(F193)-2,FALSE))</f>
        <v>#REF!</v>
      </c>
      <c r="K193" s="187" t="e">
        <f>IF($S$264=Equivalencies!$AE$23,#REF!,HLOOKUP(CONCATENATE($O$2,K$1),$B$3:$UUU$272,ROW(G193)-2,FALSE))</f>
        <v>#REF!</v>
      </c>
      <c r="L193" s="72"/>
      <c r="M193" s="73"/>
      <c r="N193" s="181"/>
      <c r="O193" s="182"/>
      <c r="P193" s="183"/>
      <c r="Q193" s="186" t="e">
        <f>IF($S$264=Equivalencies!$AE$23,#REF!,HLOOKUP(CONCATENATE($O$2,Q$1),$B$3:$UUU$272,ROW(M193)-2,FALSE))</f>
        <v>#REF!</v>
      </c>
      <c r="R193" s="187" t="e">
        <f>IF($S$264=Equivalencies!$AE$23,#REF!,HLOOKUP(CONCATENATE($O$2,R$1),$B$3:$UUU$272,ROW(N193)-2,FALSE))</f>
        <v>#REF!</v>
      </c>
      <c r="S193" s="186" t="e">
        <f>IF($S$264=Equivalencies!$AE$23,#REF!,HLOOKUP(CONCATENATE($O$2,S$1),$B$3:$UUU$272,ROW(O193)-2,FALSE))</f>
        <v>#REF!</v>
      </c>
      <c r="T193" s="187" t="e">
        <f>IF($S$264=Equivalencies!$AE$23,#REF!,HLOOKUP(CONCATENATE($O$2,T$1),$B$3:$UUU$272,ROW(P193)-2,FALSE))</f>
        <v>#REF!</v>
      </c>
      <c r="U193" s="186" t="e">
        <f>IF($S$264=Equivalencies!$AE$23,#REF!,HLOOKUP(CONCATENATE($O$2,U$1),$B$3:$UUU$272,ROW(Q193)-2,FALSE))</f>
        <v>#REF!</v>
      </c>
      <c r="V193" s="187" t="e">
        <f>IF($S$264=Equivalencies!$AE$23,#REF!,HLOOKUP(CONCATENATE($O$2,V$1),$B$3:$UUU$272,ROW(R193)-2,FALSE))</f>
        <v>#REF!</v>
      </c>
      <c r="W193" s="72"/>
      <c r="X193" s="73"/>
      <c r="Y193" s="181"/>
      <c r="Z193" s="182"/>
      <c r="AA193" s="183"/>
      <c r="AB193" s="186" t="e">
        <f>IF($S$264=Equivalencies!$AE$23,#REF!,HLOOKUP(CONCATENATE($O$2,AB$1),$B$3:$UUU$272,ROW(X193)-2,FALSE))</f>
        <v>#REF!</v>
      </c>
      <c r="AC193" s="187" t="e">
        <f>IF($S$264=Equivalencies!$AE$23,#REF!,HLOOKUP(CONCATENATE($O$2,AC$1),$B$3:$UUU$272,ROW(Y193)-2,FALSE))</f>
        <v>#REF!</v>
      </c>
      <c r="AD193" s="186" t="e">
        <f>IF($S$264=Equivalencies!$AE$23,#REF!,HLOOKUP(CONCATENATE($O$2,AD$1),$B$3:$UUU$272,ROW(Z193)-2,FALSE))</f>
        <v>#REF!</v>
      </c>
      <c r="AE193" s="187" t="e">
        <f>IF($S$264=Equivalencies!$AE$23,#REF!,HLOOKUP(CONCATENATE($O$2,AE$1),$B$3:$UUU$272,ROW(AA193)-2,FALSE))</f>
        <v>#REF!</v>
      </c>
      <c r="AF193" s="186" t="e">
        <f>IF($S$264=Equivalencies!$AE$23,#REF!,HLOOKUP(CONCATENATE($O$2,AF$1),$B$3:$UUU$272,ROW(AB193)-2,FALSE))</f>
        <v>#REF!</v>
      </c>
      <c r="AG193" s="187" t="e">
        <f>IF($S$264=Equivalencies!$AE$23,#REF!,HLOOKUP(CONCATENATE($O$2,AG$1),$B$3:$UUU$272,ROW(AC193)-2,FALSE))</f>
        <v>#REF!</v>
      </c>
      <c r="AH193" s="72"/>
      <c r="AI193" s="73"/>
      <c r="AJ193" s="181"/>
      <c r="AK193" s="182"/>
      <c r="AL193" s="183"/>
      <c r="AM193" s="186" t="e">
        <f>IF($S$264=Equivalencies!$AE$23,#REF!,HLOOKUP(CONCATENATE($O$2,AM$1),$B$3:$UUU$272,ROW(AI193)-2,FALSE))</f>
        <v>#REF!</v>
      </c>
      <c r="AN193" s="187" t="e">
        <f>IF($S$264=Equivalencies!$AE$23,#REF!,HLOOKUP(CONCATENATE($O$2,AN$1),$B$3:$UUU$272,ROW(AJ193)-2,FALSE))</f>
        <v>#REF!</v>
      </c>
      <c r="AO193" s="186" t="e">
        <f>IF($S$264=Equivalencies!$AE$23,#REF!,HLOOKUP(CONCATENATE($O$2,AO$1),$B$3:$UUU$272,ROW(AK193)-2,FALSE))</f>
        <v>#REF!</v>
      </c>
      <c r="AP193" s="187" t="e">
        <f>IF($S$264=Equivalencies!$AE$23,#REF!,HLOOKUP(CONCATENATE($O$2,AP$1),$B$3:$UUU$272,ROW(AL193)-2,FALSE))</f>
        <v>#REF!</v>
      </c>
      <c r="AQ193" s="186" t="e">
        <f>IF($S$264=Equivalencies!$AE$23,#REF!,HLOOKUP(CONCATENATE($O$2,AQ$1),$B$3:$UUU$272,ROW(AM193)-2,FALSE))</f>
        <v>#REF!</v>
      </c>
      <c r="AR193" s="187" t="e">
        <f>IF($S$264=Equivalencies!$AE$23,#REF!,HLOOKUP(CONCATENATE($O$2,AR$1),$B$3:$UUU$272,ROW(AN193)-2,FALSE))</f>
        <v>#REF!</v>
      </c>
      <c r="AS193" s="72"/>
      <c r="AT193" s="73"/>
      <c r="AU193" s="181"/>
      <c r="AV193" s="182"/>
      <c r="AW193" s="183"/>
      <c r="AX193" s="186" t="e">
        <f>IF($S$264=Equivalencies!$AE$23,#REF!,HLOOKUP(CONCATENATE($O$2,AX$1),$B$3:$UUU$272,ROW(AT193)-2,FALSE))</f>
        <v>#REF!</v>
      </c>
      <c r="AY193" s="187" t="e">
        <f>IF($S$264=Equivalencies!$AE$23,#REF!,HLOOKUP(CONCATENATE($O$2,AY$1),$B$3:$UUU$272,ROW(AU193)-2,FALSE))</f>
        <v>#REF!</v>
      </c>
      <c r="AZ193" s="186" t="e">
        <f>IF($S$264=Equivalencies!$AE$23,#REF!,HLOOKUP(CONCATENATE($O$2,AZ$1),$B$3:$UUU$272,ROW(AV193)-2,FALSE))</f>
        <v>#REF!</v>
      </c>
      <c r="BA193" s="187" t="e">
        <f>IF($S$264=Equivalencies!$AE$23,#REF!,HLOOKUP(CONCATENATE($O$2,BA$1),$B$3:$UUU$272,ROW(AW193)-2,FALSE))</f>
        <v>#REF!</v>
      </c>
      <c r="BB193" s="186" t="e">
        <f>IF($S$264=Equivalencies!$AE$23,#REF!,HLOOKUP(CONCATENATE($O$2,BB$1),$B$3:$UUU$272,ROW(AX193)-2,FALSE))</f>
        <v>#REF!</v>
      </c>
      <c r="BC193" s="187" t="e">
        <f>IF($S$264=Equivalencies!$AE$23,#REF!,HLOOKUP(CONCATENATE($O$2,BC$1),$B$3:$UUU$272,ROW(AY193)-2,FALSE))</f>
        <v>#REF!</v>
      </c>
      <c r="BD193" s="72"/>
      <c r="BE193" s="73"/>
      <c r="BF193" s="181"/>
      <c r="BG193" s="182"/>
      <c r="BH193" s="183"/>
      <c r="BI193" s="186" t="e">
        <f>IF($S$264=Equivalencies!$AE$23,#REF!,HLOOKUP(CONCATENATE($O$2,BI$1),$B$3:$UUU$272,ROW(BE193)-2,FALSE))</f>
        <v>#REF!</v>
      </c>
      <c r="BJ193" s="187" t="e">
        <f>IF($S$264=Equivalencies!$AE$23,#REF!,HLOOKUP(CONCATENATE($O$2,BJ$1),$B$3:$UUU$272,ROW(BF193)-2,FALSE))</f>
        <v>#REF!</v>
      </c>
      <c r="BK193" s="186" t="e">
        <f>IF($S$264=Equivalencies!$AE$23,#REF!,HLOOKUP(CONCATENATE($O$2,BK$1),$B$3:$UUU$272,ROW(BG193)-2,FALSE))</f>
        <v>#REF!</v>
      </c>
      <c r="BL193" s="187" t="e">
        <f>IF($S$264=Equivalencies!$AE$23,#REF!,HLOOKUP(CONCATENATE($O$2,BL$1),$B$3:$UUU$272,ROW(BH193)-2,FALSE))</f>
        <v>#REF!</v>
      </c>
      <c r="BM193" s="186" t="e">
        <f>IF($S$264=Equivalencies!$AE$23,#REF!,HLOOKUP(CONCATENATE($O$2,BM$1),$B$3:$UUU$272,ROW(BI193)-2,FALSE))</f>
        <v>#REF!</v>
      </c>
      <c r="BN193" s="187" t="e">
        <f>IF($S$264=Equivalencies!$AE$23,#REF!,HLOOKUP(CONCATENATE($O$2,BN$1),$B$3:$UUU$272,ROW(BJ193)-2,FALSE))</f>
        <v>#REF!</v>
      </c>
      <c r="BO193" s="72"/>
      <c r="BP193" s="73"/>
      <c r="BQ193" s="181"/>
      <c r="BR193" s="182"/>
      <c r="BS193" s="183"/>
      <c r="BT193" s="186" t="e">
        <f>IF($S$264=Equivalencies!$AE$23,#REF!,HLOOKUP(CONCATENATE($O$2,BT$1),$B$3:$UUU$272,ROW(BP193)-2,FALSE))</f>
        <v>#REF!</v>
      </c>
      <c r="BU193" s="187" t="e">
        <f>IF($S$264=Equivalencies!$AE$23,#REF!,HLOOKUP(CONCATENATE($O$2,BU$1),$B$3:$UUU$272,ROW(BQ193)-2,FALSE))</f>
        <v>#REF!</v>
      </c>
      <c r="BV193" s="186" t="e">
        <f>IF($S$264=Equivalencies!$AE$23,#REF!,HLOOKUP(CONCATENATE($O$2,BV$1),$B$3:$UUU$272,ROW(BR193)-2,FALSE))</f>
        <v>#REF!</v>
      </c>
      <c r="BW193" s="187" t="e">
        <f>IF($S$264=Equivalencies!$AE$23,#REF!,HLOOKUP(CONCATENATE($O$2,BW$1),$B$3:$UUU$272,ROW(BS193)-2,FALSE))</f>
        <v>#REF!</v>
      </c>
      <c r="BX193" s="186" t="e">
        <f>IF($S$264=Equivalencies!$AE$23,#REF!,HLOOKUP(CONCATENATE($O$2,BX$1),$B$3:$UUU$272,ROW(BT193)-2,FALSE))</f>
        <v>#REF!</v>
      </c>
      <c r="BY193" s="187" t="e">
        <f>IF($S$264=Equivalencies!$AE$23,#REF!,HLOOKUP(CONCATENATE($O$2,BY$1),$B$3:$UUU$272,ROW(BU193)-2,FALSE))</f>
        <v>#REF!</v>
      </c>
      <c r="BZ193" s="72"/>
      <c r="CA193" s="73"/>
      <c r="CB193" s="181"/>
      <c r="CC193" s="182"/>
      <c r="CD193" s="183"/>
      <c r="CE193" s="186" t="e">
        <f>IF($S$264=Equivalencies!$AE$23,#REF!,HLOOKUP(CONCATENATE($O$2,CE$1),$B$3:$UUU$272,ROW(CA193)-2,FALSE))</f>
        <v>#REF!</v>
      </c>
      <c r="CF193" s="187" t="e">
        <f>IF($S$264=Equivalencies!$AE$23,#REF!,HLOOKUP(CONCATENATE($O$2,CF$1),$B$3:$UUU$272,ROW(CB193)-2,FALSE))</f>
        <v>#REF!</v>
      </c>
      <c r="CG193" s="186" t="e">
        <f>IF($S$264=Equivalencies!$AE$23,#REF!,HLOOKUP(CONCATENATE($O$2,CG$1),$B$3:$UUU$272,ROW(CC193)-2,FALSE))</f>
        <v>#REF!</v>
      </c>
      <c r="CH193" s="187" t="e">
        <f>IF($S$264=Equivalencies!$AE$23,#REF!,HLOOKUP(CONCATENATE($O$2,CH$1),$B$3:$UUU$272,ROW(CD193)-2,FALSE))</f>
        <v>#REF!</v>
      </c>
      <c r="CI193" s="186" t="e">
        <f>IF($S$264=Equivalencies!$AE$23,#REF!,HLOOKUP(CONCATENATE($O$2,CI$1),$B$3:$UUU$272,ROW(CE193)-2,FALSE))</f>
        <v>#REF!</v>
      </c>
      <c r="CJ193" s="187" t="e">
        <f>IF($S$264=Equivalencies!$AE$23,#REF!,HLOOKUP(CONCATENATE($O$2,CJ$1),$B$3:$UUU$272,ROW(CF193)-2,FALSE))</f>
        <v>#REF!</v>
      </c>
      <c r="CK193" s="72"/>
      <c r="CL193" s="73"/>
      <c r="CM193" s="181"/>
      <c r="CN193" s="182"/>
      <c r="CO193" s="183"/>
      <c r="CP193" s="186" t="e">
        <f>IF($S$264=Equivalencies!$AE$23,#REF!,HLOOKUP(CONCATENATE($O$2,CP$1),$B$3:$UUU$272,ROW(CL193)-2,FALSE))</f>
        <v>#REF!</v>
      </c>
      <c r="CQ193" s="187" t="e">
        <f>IF($S$264=Equivalencies!$AE$23,#REF!,HLOOKUP(CONCATENATE($O$2,CQ$1),$B$3:$UUU$272,ROW(CM193)-2,FALSE))</f>
        <v>#REF!</v>
      </c>
      <c r="CR193" s="186" t="e">
        <f>IF($S$264=Equivalencies!$AE$23,#REF!,HLOOKUP(CONCATENATE($O$2,CR$1),$B$3:$UUU$272,ROW(CN193)-2,FALSE))</f>
        <v>#REF!</v>
      </c>
      <c r="CS193" s="187" t="e">
        <f>IF($S$264=Equivalencies!$AE$23,#REF!,HLOOKUP(CONCATENATE($O$2,CS$1),$B$3:$UUU$272,ROW(CO193)-2,FALSE))</f>
        <v>#REF!</v>
      </c>
      <c r="CT193" s="186" t="e">
        <f>IF($S$264=Equivalencies!$AE$23,#REF!,HLOOKUP(CONCATENATE($O$2,CT$1),$B$3:$UUU$272,ROW(CP193)-2,FALSE))</f>
        <v>#REF!</v>
      </c>
      <c r="CU193" s="187" t="e">
        <f>IF($S$264=Equivalencies!$AE$23,#REF!,HLOOKUP(CONCATENATE($O$2,CU$1),$B$3:$UUU$272,ROW(CQ193)-2,FALSE))</f>
        <v>#REF!</v>
      </c>
      <c r="CV193" s="72"/>
      <c r="CW193" s="73"/>
      <c r="CX193" s="181"/>
      <c r="CY193" s="182"/>
      <c r="CZ193" s="183"/>
      <c r="DA193" s="186" t="e">
        <f>IF($S$264=Equivalencies!$AE$23,#REF!,HLOOKUP(CONCATENATE($O$2,DA$1),$B$3:$UUU$272,ROW(CW193)-2,FALSE))</f>
        <v>#REF!</v>
      </c>
      <c r="DB193" s="187" t="e">
        <f>IF($S$264=Equivalencies!$AE$23,#REF!,HLOOKUP(CONCATENATE($O$2,DB$1),$B$3:$UUU$272,ROW(CX193)-2,FALSE))</f>
        <v>#REF!</v>
      </c>
      <c r="DC193" s="186" t="e">
        <f>IF($S$264=Equivalencies!$AE$23,#REF!,HLOOKUP(CONCATENATE($O$2,DC$1),$B$3:$UUU$272,ROW(CY193)-2,FALSE))</f>
        <v>#REF!</v>
      </c>
      <c r="DD193" s="187" t="e">
        <f>IF($S$264=Equivalencies!$AE$23,#REF!,HLOOKUP(CONCATENATE($O$2,DD$1),$B$3:$UUU$272,ROW(CZ193)-2,FALSE))</f>
        <v>#REF!</v>
      </c>
      <c r="DE193" s="186" t="e">
        <f>IF($S$264=Equivalencies!$AE$23,#REF!,HLOOKUP(CONCATENATE($O$2,DE$1),$B$3:$UUU$272,ROW(DA193)-2,FALSE))</f>
        <v>#REF!</v>
      </c>
      <c r="DF193" s="187" t="e">
        <f>IF($S$264=Equivalencies!$AE$23,#REF!,HLOOKUP(CONCATENATE($O$2,DF$1),$B$3:$UUU$272,ROW(DB193)-2,FALSE))</f>
        <v>#REF!</v>
      </c>
      <c r="DG193" s="72"/>
      <c r="DH193" s="73"/>
      <c r="DI193" s="181"/>
      <c r="DJ193" s="182"/>
      <c r="DK193" s="183"/>
      <c r="DL193" s="186" t="e">
        <f>IF($S$264=Equivalencies!$AE$23,#REF!,HLOOKUP(CONCATENATE($O$2,DL$1),$B$3:$UUU$272,ROW(DH193)-2,FALSE))</f>
        <v>#REF!</v>
      </c>
      <c r="DM193" s="187" t="e">
        <f>IF($S$264=Equivalencies!$AE$23,#REF!,HLOOKUP(CONCATENATE($O$2,DM$1),$B$3:$UUU$272,ROW(DI193)-2,FALSE))</f>
        <v>#REF!</v>
      </c>
      <c r="DN193" s="186" t="e">
        <f>IF($S$264=Equivalencies!$AE$23,#REF!,HLOOKUP(CONCATENATE($O$2,DN$1),$B$3:$UUU$272,ROW(DJ193)-2,FALSE))</f>
        <v>#REF!</v>
      </c>
      <c r="DO193" s="187" t="e">
        <f>IF($S$264=Equivalencies!$AE$23,#REF!,HLOOKUP(CONCATENATE($O$2,DO$1),$B$3:$UUU$272,ROW(DK193)-2,FALSE))</f>
        <v>#REF!</v>
      </c>
      <c r="DP193" s="186" t="e">
        <f>IF($S$264=Equivalencies!$AE$23,#REF!,HLOOKUP(CONCATENATE($O$2,DP$1),$B$3:$UUU$272,ROW(DL193)-2,FALSE))</f>
        <v>#REF!</v>
      </c>
      <c r="DQ193" s="187" t="e">
        <f>IF($S$264=Equivalencies!$AE$23,#REF!,HLOOKUP(CONCATENATE($O$2,DQ$1),$B$3:$UUU$272,ROW(DM193)-2,FALSE))</f>
        <v>#REF!</v>
      </c>
      <c r="DR193" s="72"/>
      <c r="DS193" s="73"/>
      <c r="DT193" s="181"/>
      <c r="DU193" s="182"/>
      <c r="DV193" s="183"/>
      <c r="DW193" s="186" t="e">
        <f>IF($S$264=Equivalencies!$AE$23,#REF!,HLOOKUP(CONCATENATE($O$2,DW$1),$B$3:$UUU$272,ROW(DS193)-2,FALSE))</f>
        <v>#REF!</v>
      </c>
      <c r="DX193" s="187" t="e">
        <f>IF($S$264=Equivalencies!$AE$23,#REF!,HLOOKUP(CONCATENATE($O$2,DX$1),$B$3:$UUU$272,ROW(DT193)-2,FALSE))</f>
        <v>#REF!</v>
      </c>
      <c r="DY193" s="186" t="e">
        <f>IF($S$264=Equivalencies!$AE$23,#REF!,HLOOKUP(CONCATENATE($O$2,DY$1),$B$3:$UUU$272,ROW(DU193)-2,FALSE))</f>
        <v>#REF!</v>
      </c>
      <c r="DZ193" s="187" t="e">
        <f>IF($S$264=Equivalencies!$AE$23,#REF!,HLOOKUP(CONCATENATE($O$2,DZ$1),$B$3:$UUU$272,ROW(DV193)-2,FALSE))</f>
        <v>#REF!</v>
      </c>
      <c r="EA193" s="186" t="e">
        <f>IF($S$264=Equivalencies!$AE$23,#REF!,HLOOKUP(CONCATENATE($O$2,EA$1),$B$3:$UUU$272,ROW(DW193)-2,FALSE))</f>
        <v>#REF!</v>
      </c>
      <c r="EB193" s="187" t="e">
        <f>IF($S$264=Equivalencies!$AE$23,#REF!,HLOOKUP(CONCATENATE($O$2,EB$1),$B$3:$UUU$272,ROW(DX193)-2,FALSE))</f>
        <v>#REF!</v>
      </c>
      <c r="EC193" s="72"/>
      <c r="ED193" s="73"/>
      <c r="EE193" s="181"/>
      <c r="EF193" s="182"/>
      <c r="EG193" s="183"/>
      <c r="EH193" s="186" t="e">
        <f>IF($S$264=Equivalencies!$AE$23,#REF!,HLOOKUP(CONCATENATE($O$2,EH$1),$B$3:$UUU$272,ROW(ED193)-2,FALSE))</f>
        <v>#REF!</v>
      </c>
      <c r="EI193" s="187" t="e">
        <f>IF($S$264=Equivalencies!$AE$23,#REF!,HLOOKUP(CONCATENATE($O$2,EI$1),$B$3:$UUU$272,ROW(EE193)-2,FALSE))</f>
        <v>#REF!</v>
      </c>
      <c r="EJ193" s="186" t="e">
        <f>IF($S$264=Equivalencies!$AE$23,#REF!,HLOOKUP(CONCATENATE($O$2,EJ$1),$B$3:$UUU$272,ROW(EF193)-2,FALSE))</f>
        <v>#REF!</v>
      </c>
      <c r="EK193" s="187" t="e">
        <f>IF($S$264=Equivalencies!$AE$23,#REF!,HLOOKUP(CONCATENATE($O$2,EK$1),$B$3:$UUU$272,ROW(EG193)-2,FALSE))</f>
        <v>#REF!</v>
      </c>
      <c r="EL193" s="186" t="e">
        <f>IF($S$264=Equivalencies!$AE$23,#REF!,HLOOKUP(CONCATENATE($O$2,EL$1),$B$3:$UUU$272,ROW(EH193)-2,FALSE))</f>
        <v>#REF!</v>
      </c>
      <c r="EM193" s="187" t="e">
        <f>IF($S$264=Equivalencies!$AE$23,#REF!,HLOOKUP(CONCATENATE($O$2,EM$1),$B$3:$UUU$272,ROW(EI193)-2,FALSE))</f>
        <v>#REF!</v>
      </c>
      <c r="EN193" s="72"/>
      <c r="EO193" s="73"/>
      <c r="EP193" s="181"/>
      <c r="EQ193" s="182"/>
      <c r="ER193" s="183"/>
      <c r="ES193" s="186" t="e">
        <f>IF($S$264=Equivalencies!$AE$23,#REF!,HLOOKUP(CONCATENATE($O$2,ES$1),$B$3:$UUU$272,ROW(EO193)-2,FALSE))</f>
        <v>#REF!</v>
      </c>
      <c r="ET193" s="187" t="e">
        <f>IF($S$264=Equivalencies!$AE$23,#REF!,HLOOKUP(CONCATENATE($O$2,ET$1),$B$3:$UUU$272,ROW(EP193)-2,FALSE))</f>
        <v>#REF!</v>
      </c>
      <c r="EU193" s="186" t="e">
        <f>IF($S$264=Equivalencies!$AE$23,#REF!,HLOOKUP(CONCATENATE($O$2,EU$1),$B$3:$UUU$272,ROW(EQ193)-2,FALSE))</f>
        <v>#REF!</v>
      </c>
      <c r="EV193" s="187" t="e">
        <f>IF($S$264=Equivalencies!$AE$23,#REF!,HLOOKUP(CONCATENATE($O$2,EV$1),$B$3:$UUU$272,ROW(ER193)-2,FALSE))</f>
        <v>#REF!</v>
      </c>
      <c r="EW193" s="186" t="e">
        <f>IF($S$264=Equivalencies!$AE$23,#REF!,HLOOKUP(CONCATENATE($O$2,EW$1),$B$3:$UUU$272,ROW(ES193)-2,FALSE))</f>
        <v>#REF!</v>
      </c>
      <c r="EX193" s="187" t="e">
        <f>IF($S$264=Equivalencies!$AE$23,#REF!,HLOOKUP(CONCATENATE($O$2,EX$1),$B$3:$UUU$272,ROW(ET193)-2,FALSE))</f>
        <v>#REF!</v>
      </c>
      <c r="EY193" s="72"/>
      <c r="EZ193" s="73"/>
      <c r="FA193" s="181"/>
      <c r="FB193" s="182"/>
      <c r="FC193" s="183"/>
      <c r="FD193" s="186" t="e">
        <f>IF($S$264=Equivalencies!$AE$23,#REF!,HLOOKUP(CONCATENATE($O$2,FD$1),$B$3:$UUU$272,ROW(EZ193)-2,FALSE))</f>
        <v>#REF!</v>
      </c>
      <c r="FE193" s="187" t="e">
        <f>IF($S$264=Equivalencies!$AE$23,#REF!,HLOOKUP(CONCATENATE($O$2,FE$1),$B$3:$UUU$272,ROW(FA193)-2,FALSE))</f>
        <v>#REF!</v>
      </c>
      <c r="FF193" s="186" t="e">
        <f>IF($S$264=Equivalencies!$AE$23,#REF!,HLOOKUP(CONCATENATE($O$2,FF$1),$B$3:$UUU$272,ROW(FB193)-2,FALSE))</f>
        <v>#REF!</v>
      </c>
      <c r="FG193" s="187" t="e">
        <f>IF($S$264=Equivalencies!$AE$23,#REF!,HLOOKUP(CONCATENATE($O$2,FG$1),$B$3:$UUU$272,ROW(FC193)-2,FALSE))</f>
        <v>#REF!</v>
      </c>
      <c r="FH193" s="186" t="e">
        <f>IF($S$264=Equivalencies!$AE$23,#REF!,HLOOKUP(CONCATENATE($O$2,FH$1),$B$3:$UUU$272,ROW(FD193)-2,FALSE))</f>
        <v>#REF!</v>
      </c>
      <c r="FI193" s="187" t="e">
        <f>IF($S$264=Equivalencies!$AE$23,#REF!,HLOOKUP(CONCATENATE($O$2,FI$1),$B$3:$UUU$272,ROW(FE193)-2,FALSE))</f>
        <v>#REF!</v>
      </c>
      <c r="FJ193" s="72"/>
      <c r="FK193" s="73"/>
      <c r="FL193" s="181"/>
      <c r="FM193" s="182"/>
      <c r="FN193" s="183"/>
      <c r="FO193" s="186" t="e">
        <f>IF($S$264=Equivalencies!$AE$23,#REF!,HLOOKUP(CONCATENATE($O$2,FO$1),$B$3:$UUU$272,ROW(FK193)-2,FALSE))</f>
        <v>#REF!</v>
      </c>
      <c r="FP193" s="187" t="e">
        <f>IF($S$264=Equivalencies!$AE$23,#REF!,HLOOKUP(CONCATENATE($O$2,FP$1),$B$3:$UUU$272,ROW(FL193)-2,FALSE))</f>
        <v>#REF!</v>
      </c>
      <c r="FQ193" s="186" t="e">
        <f>IF($S$264=Equivalencies!$AE$23,#REF!,HLOOKUP(CONCATENATE($O$2,FQ$1),$B$3:$UUU$272,ROW(FM193)-2,FALSE))</f>
        <v>#REF!</v>
      </c>
      <c r="FR193" s="187" t="e">
        <f>IF($S$264=Equivalencies!$AE$23,#REF!,HLOOKUP(CONCATENATE($O$2,FR$1),$B$3:$UUU$272,ROW(FN193)-2,FALSE))</f>
        <v>#REF!</v>
      </c>
      <c r="FS193" s="186" t="e">
        <f>IF($S$264=Equivalencies!$AE$23,#REF!,HLOOKUP(CONCATENATE($O$2,FS$1),$B$3:$UUU$272,ROW(FO193)-2,FALSE))</f>
        <v>#REF!</v>
      </c>
      <c r="FT193" s="187" t="e">
        <f>IF($S$264=Equivalencies!$AE$23,#REF!,HLOOKUP(CONCATENATE($O$2,FT$1),$B$3:$UUU$272,ROW(FP193)-2,FALSE))</f>
        <v>#REF!</v>
      </c>
      <c r="FU193" s="72"/>
      <c r="FV193" s="73"/>
      <c r="FW193" s="181"/>
      <c r="FX193" s="182"/>
      <c r="FY193" s="183"/>
      <c r="FZ193" s="186" t="e">
        <f>IF($S$264=Equivalencies!$AE$23,#REF!,HLOOKUP(CONCATENATE($O$2,FZ$1),$B$3:$UUU$272,ROW(FV193)-2,FALSE))</f>
        <v>#REF!</v>
      </c>
      <c r="GA193" s="187" t="e">
        <f>IF($S$264=Equivalencies!$AE$23,#REF!,HLOOKUP(CONCATENATE($O$2,GA$1),$B$3:$UUU$272,ROW(FW193)-2,FALSE))</f>
        <v>#REF!</v>
      </c>
      <c r="GB193" s="186" t="e">
        <f>IF($S$264=Equivalencies!$AE$23,#REF!,HLOOKUP(CONCATENATE($O$2,GB$1),$B$3:$UUU$272,ROW(FX193)-2,FALSE))</f>
        <v>#REF!</v>
      </c>
      <c r="GC193" s="187" t="e">
        <f>IF($S$264=Equivalencies!$AE$23,#REF!,HLOOKUP(CONCATENATE($O$2,GC$1),$B$3:$UUU$272,ROW(FY193)-2,FALSE))</f>
        <v>#REF!</v>
      </c>
      <c r="GD193" s="186" t="e">
        <f>IF($S$264=Equivalencies!$AE$23,#REF!,HLOOKUP(CONCATENATE($O$2,GD$1),$B$3:$UUU$272,ROW(FZ193)-2,FALSE))</f>
        <v>#REF!</v>
      </c>
      <c r="GE193" s="187" t="e">
        <f>IF($S$264=Equivalencies!$AE$23,#REF!,HLOOKUP(CONCATENATE($O$2,GE$1),$B$3:$UUU$272,ROW(GA193)-2,FALSE))</f>
        <v>#REF!</v>
      </c>
      <c r="GF193" s="72"/>
      <c r="GG193" s="73"/>
      <c r="GH193" s="181"/>
      <c r="GI193" s="182"/>
      <c r="GJ193" s="183"/>
      <c r="GK193" s="186" t="e">
        <f>IF($S$264=Equivalencies!$AE$23,#REF!,HLOOKUP(CONCATENATE($O$2,GK$1),$B$3:$UUU$272,ROW(GG193)-2,FALSE))</f>
        <v>#REF!</v>
      </c>
      <c r="GL193" s="187" t="e">
        <f>IF($S$264=Equivalencies!$AE$23,#REF!,HLOOKUP(CONCATENATE($O$2,GL$1),$B$3:$UUU$272,ROW(GH193)-2,FALSE))</f>
        <v>#REF!</v>
      </c>
      <c r="GM193" s="186" t="e">
        <f>IF($S$264=Equivalencies!$AE$23,#REF!,HLOOKUP(CONCATENATE($O$2,GM$1),$B$3:$UUU$272,ROW(GI193)-2,FALSE))</f>
        <v>#REF!</v>
      </c>
      <c r="GN193" s="187" t="e">
        <f>IF($S$264=Equivalencies!$AE$23,#REF!,HLOOKUP(CONCATENATE($O$2,GN$1),$B$3:$UUU$272,ROW(GJ193)-2,FALSE))</f>
        <v>#REF!</v>
      </c>
      <c r="GO193" s="186" t="e">
        <f>IF($S$264=Equivalencies!$AE$23,#REF!,HLOOKUP(CONCATENATE($O$2,GO$1),$B$3:$UUU$272,ROW(GK193)-2,FALSE))</f>
        <v>#REF!</v>
      </c>
      <c r="GP193" s="187" t="e">
        <f>IF($S$264=Equivalencies!$AE$23,#REF!,HLOOKUP(CONCATENATE($O$2,GP$1),$B$3:$UUU$272,ROW(GL193)-2,FALSE))</f>
        <v>#REF!</v>
      </c>
      <c r="GQ193" s="72"/>
      <c r="GR193" s="73"/>
      <c r="GS193" s="181"/>
      <c r="GT193" s="182"/>
      <c r="GU193" s="183"/>
      <c r="GV193" s="186" t="e">
        <f>IF($S$264=Equivalencies!$AE$23,#REF!,HLOOKUP(CONCATENATE($O$2,GV$1),$B$3:$UUU$272,ROW(GR193)-2,FALSE))</f>
        <v>#REF!</v>
      </c>
      <c r="GW193" s="187" t="e">
        <f>IF($S$264=Equivalencies!$AE$23,#REF!,HLOOKUP(CONCATENATE($O$2,GW$1),$B$3:$UUU$272,ROW(GS193)-2,FALSE))</f>
        <v>#REF!</v>
      </c>
      <c r="GX193" s="186" t="e">
        <f>IF($S$264=Equivalencies!$AE$23,#REF!,HLOOKUP(CONCATENATE($O$2,GX$1),$B$3:$UUU$272,ROW(GT193)-2,FALSE))</f>
        <v>#REF!</v>
      </c>
      <c r="GY193" s="187" t="e">
        <f>IF($S$264=Equivalencies!$AE$23,#REF!,HLOOKUP(CONCATENATE($O$2,GY$1),$B$3:$UUU$272,ROW(GU193)-2,FALSE))</f>
        <v>#REF!</v>
      </c>
      <c r="GZ193" s="186" t="e">
        <f>IF($S$264=Equivalencies!$AE$23,#REF!,HLOOKUP(CONCATENATE($O$2,GZ$1),$B$3:$UUU$272,ROW(GV193)-2,FALSE))</f>
        <v>#REF!</v>
      </c>
      <c r="HA193" s="187" t="e">
        <f>IF($S$264=Equivalencies!$AE$23,#REF!,HLOOKUP(CONCATENATE($O$2,HA$1),$B$3:$UUU$272,ROW(GW193)-2,FALSE))</f>
        <v>#REF!</v>
      </c>
      <c r="HB193" s="72"/>
      <c r="HC193" s="73"/>
      <c r="HD193" s="181"/>
      <c r="HE193" s="182"/>
      <c r="HF193" s="183"/>
      <c r="HG193" s="186" t="e">
        <f>IF($S$264=Equivalencies!$AE$23,#REF!,HLOOKUP(CONCATENATE($O$2,HG$1),$B$3:$UUU$272,ROW(HC193)-2,FALSE))</f>
        <v>#REF!</v>
      </c>
      <c r="HH193" s="187" t="e">
        <f>IF($S$264=Equivalencies!$AE$23,#REF!,HLOOKUP(CONCATENATE($O$2,HH$1),$B$3:$UUU$272,ROW(HD193)-2,FALSE))</f>
        <v>#REF!</v>
      </c>
      <c r="HI193" s="186" t="e">
        <f>IF($S$264=Equivalencies!$AE$23,#REF!,HLOOKUP(CONCATENATE($O$2,HI$1),$B$3:$UUU$272,ROW(HE193)-2,FALSE))</f>
        <v>#REF!</v>
      </c>
      <c r="HJ193" s="187" t="e">
        <f>IF($S$264=Equivalencies!$AE$23,#REF!,HLOOKUP(CONCATENATE($O$2,HJ$1),$B$3:$UUU$272,ROW(HF193)-2,FALSE))</f>
        <v>#REF!</v>
      </c>
      <c r="HK193" s="186" t="e">
        <f>IF($S$264=Equivalencies!$AE$23,#REF!,HLOOKUP(CONCATENATE($O$2,HK$1),$B$3:$UUU$272,ROW(HG193)-2,FALSE))</f>
        <v>#REF!</v>
      </c>
      <c r="HL193" s="187" t="e">
        <f>IF($S$264=Equivalencies!$AE$23,#REF!,HLOOKUP(CONCATENATE($O$2,HL$1),$B$3:$UUU$272,ROW(HH193)-2,FALSE))</f>
        <v>#REF!</v>
      </c>
      <c r="HM193" s="72"/>
      <c r="HN193" s="73"/>
      <c r="HO193" s="181"/>
      <c r="HP193" s="182"/>
      <c r="HQ193" s="183"/>
      <c r="HR193" s="186" t="e">
        <f>IF($S$264=Equivalencies!$AE$23,#REF!,HLOOKUP(CONCATENATE($O$2,HR$1),$B$3:$UUU$272,ROW(HN193)-2,FALSE))</f>
        <v>#REF!</v>
      </c>
      <c r="HS193" s="187" t="e">
        <f>IF($S$264=Equivalencies!$AE$23,#REF!,HLOOKUP(CONCATENATE($O$2,HS$1),$B$3:$UUU$272,ROW(HO193)-2,FALSE))</f>
        <v>#REF!</v>
      </c>
      <c r="HT193" s="186" t="e">
        <f>IF($S$264=Equivalencies!$AE$23,#REF!,HLOOKUP(CONCATENATE($O$2,HT$1),$B$3:$UUU$272,ROW(HP193)-2,FALSE))</f>
        <v>#REF!</v>
      </c>
      <c r="HU193" s="187" t="e">
        <f>IF($S$264=Equivalencies!$AE$23,#REF!,HLOOKUP(CONCATENATE($O$2,HU$1),$B$3:$UUU$272,ROW(HQ193)-2,FALSE))</f>
        <v>#REF!</v>
      </c>
      <c r="HV193" s="186" t="e">
        <f>IF($S$264=Equivalencies!$AE$23,#REF!,HLOOKUP(CONCATENATE($O$2,HV$1),$B$3:$UUU$272,ROW(HR193)-2,FALSE))</f>
        <v>#REF!</v>
      </c>
      <c r="HW193" s="187" t="e">
        <f>IF($S$264=Equivalencies!$AE$23,#REF!,HLOOKUP(CONCATENATE($O$2,HW$1),$B$3:$UUU$272,ROW(HS193)-2,FALSE))</f>
        <v>#REF!</v>
      </c>
      <c r="HX193" s="72"/>
      <c r="HY193" s="73"/>
      <c r="HZ193" s="181"/>
      <c r="IA193" s="182"/>
      <c r="IB193" s="183"/>
      <c r="IC193" s="186" t="e">
        <f>IF($S$264=Equivalencies!$AE$23,#REF!,HLOOKUP(CONCATENATE($O$2,IC$1),$B$3:$UUU$272,ROW(HY193)-2,FALSE))</f>
        <v>#REF!</v>
      </c>
      <c r="ID193" s="187" t="e">
        <f>IF($S$264=Equivalencies!$AE$23,#REF!,HLOOKUP(CONCATENATE($O$2,ID$1),$B$3:$UUU$272,ROW(HZ193)-2,FALSE))</f>
        <v>#REF!</v>
      </c>
      <c r="IE193" s="186" t="e">
        <f>IF($S$264=Equivalencies!$AE$23,#REF!,HLOOKUP(CONCATENATE($O$2,IE$1),$B$3:$UUU$272,ROW(IA193)-2,FALSE))</f>
        <v>#REF!</v>
      </c>
      <c r="IF193" s="187" t="e">
        <f>IF($S$264=Equivalencies!$AE$23,#REF!,HLOOKUP(CONCATENATE($O$2,IF$1),$B$3:$UUU$272,ROW(IB193)-2,FALSE))</f>
        <v>#REF!</v>
      </c>
      <c r="IG193" s="186" t="e">
        <f>IF($S$264=Equivalencies!$AE$23,#REF!,HLOOKUP(CONCATENATE($O$2,IG$1),$B$3:$UUU$272,ROW(IC193)-2,FALSE))</f>
        <v>#REF!</v>
      </c>
      <c r="IH193" s="187" t="e">
        <f>IF($S$264=Equivalencies!$AE$23,#REF!,HLOOKUP(CONCATENATE($O$2,IH$1),$B$3:$UUU$272,ROW(ID193)-2,FALSE))</f>
        <v>#REF!</v>
      </c>
      <c r="II193" s="72"/>
      <c r="IJ193" s="73"/>
      <c r="IK193" s="181"/>
      <c r="IL193" s="182"/>
      <c r="IM193" s="183"/>
      <c r="IN193" s="186" t="e">
        <f>IF($S$264=Equivalencies!$AE$23,#REF!,HLOOKUP(CONCATENATE($O$2,IN$1),$B$3:$UUU$272,ROW(IJ193)-2,FALSE))</f>
        <v>#REF!</v>
      </c>
      <c r="IO193" s="187" t="e">
        <f>IF($S$264=Equivalencies!$AE$23,#REF!,HLOOKUP(CONCATENATE($O$2,IO$1),$B$3:$UUU$272,ROW(IK193)-2,FALSE))</f>
        <v>#REF!</v>
      </c>
      <c r="IP193" s="186" t="e">
        <f>IF($S$264=Equivalencies!$AE$23,#REF!,HLOOKUP(CONCATENATE($O$2,IP$1),$B$3:$UUU$272,ROW(IL193)-2,FALSE))</f>
        <v>#REF!</v>
      </c>
      <c r="IQ193" s="187" t="e">
        <f>IF($S$264=Equivalencies!$AE$23,#REF!,HLOOKUP(CONCATENATE($O$2,IQ$1),$B$3:$UUU$272,ROW(IM193)-2,FALSE))</f>
        <v>#REF!</v>
      </c>
      <c r="IR193" s="186" t="e">
        <f>IF($S$264=Equivalencies!$AE$23,#REF!,HLOOKUP(CONCATENATE($O$2,IR$1),$B$3:$UUU$272,ROW(IN193)-2,FALSE))</f>
        <v>#REF!</v>
      </c>
      <c r="IS193" s="187" t="e">
        <f>IF($S$264=Equivalencies!$AE$23,#REF!,HLOOKUP(CONCATENATE($O$2,IS$1),$B$3:$UUU$272,ROW(IO193)-2,FALSE))</f>
        <v>#REF!</v>
      </c>
      <c r="IT193" s="72"/>
      <c r="IU193" s="73"/>
      <c r="IV193" s="181"/>
      <c r="IW193" s="182"/>
      <c r="IX193" s="183"/>
      <c r="IY193" s="186" t="e">
        <f>IF($S$264=Equivalencies!$AE$23,#REF!,HLOOKUP(CONCATENATE($O$2,IY$1),$B$3:$UUU$272,ROW(IU193)-2,FALSE))</f>
        <v>#REF!</v>
      </c>
      <c r="IZ193" s="187" t="e">
        <f>IF($S$264=Equivalencies!$AE$23,#REF!,HLOOKUP(CONCATENATE($O$2,IZ$1),$B$3:$UUU$272,ROW(IV193)-2,FALSE))</f>
        <v>#REF!</v>
      </c>
      <c r="JA193" s="186" t="e">
        <f>IF($S$264=Equivalencies!$AE$23,#REF!,HLOOKUP(CONCATENATE($O$2,JA$1),$B$3:$UUU$272,ROW(IW193)-2,FALSE))</f>
        <v>#REF!</v>
      </c>
      <c r="JB193" s="187" t="e">
        <f>IF($S$264=Equivalencies!$AE$23,#REF!,HLOOKUP(CONCATENATE($O$2,JB$1),$B$3:$UUU$272,ROW(IX193)-2,FALSE))</f>
        <v>#REF!</v>
      </c>
      <c r="JC193" s="186" t="e">
        <f>IF($S$264=Equivalencies!$AE$23,#REF!,HLOOKUP(CONCATENATE($O$2,JC$1),$B$3:$UUU$272,ROW(IY193)-2,FALSE))</f>
        <v>#REF!</v>
      </c>
      <c r="JD193" s="187" t="e">
        <f>IF($S$264=Equivalencies!$AE$23,#REF!,HLOOKUP(CONCATENATE($O$2,JD$1),$B$3:$UUU$272,ROW(IZ193)-2,FALSE))</f>
        <v>#REF!</v>
      </c>
      <c r="JE193" s="72"/>
      <c r="JF193" s="73"/>
      <c r="JG193" s="181"/>
      <c r="JH193" s="182"/>
      <c r="JI193" s="183"/>
      <c r="JJ193" s="186" t="e">
        <f>IF($S$264=Equivalencies!$AE$23,#REF!,HLOOKUP(CONCATENATE($O$2,JJ$1),$B$3:$UUU$272,ROW(JF193)-2,FALSE))</f>
        <v>#REF!</v>
      </c>
      <c r="JK193" s="187" t="e">
        <f>IF($S$264=Equivalencies!$AE$23,#REF!,HLOOKUP(CONCATENATE($O$2,JK$1),$B$3:$UUU$272,ROW(JG193)-2,FALSE))</f>
        <v>#REF!</v>
      </c>
      <c r="JL193" s="186" t="e">
        <f>IF($S$264=Equivalencies!$AE$23,#REF!,HLOOKUP(CONCATENATE($O$2,JL$1),$B$3:$UUU$272,ROW(JH193)-2,FALSE))</f>
        <v>#REF!</v>
      </c>
      <c r="JM193" s="187" t="e">
        <f>IF($S$264=Equivalencies!$AE$23,#REF!,HLOOKUP(CONCATENATE($O$2,JM$1),$B$3:$UUU$272,ROW(JI193)-2,FALSE))</f>
        <v>#REF!</v>
      </c>
      <c r="JN193" s="186" t="e">
        <f>IF($S$264=Equivalencies!$AE$23,#REF!,HLOOKUP(CONCATENATE($O$2,JN$1),$B$3:$UUU$272,ROW(JJ193)-2,FALSE))</f>
        <v>#REF!</v>
      </c>
      <c r="JO193" s="187" t="e">
        <f>IF($S$264=Equivalencies!$AE$23,#REF!,HLOOKUP(CONCATENATE($O$2,JO$1),$B$3:$UUU$272,ROW(JK193)-2,FALSE))</f>
        <v>#REF!</v>
      </c>
      <c r="JP193" s="72"/>
      <c r="JQ193" s="73"/>
      <c r="JR193" s="181"/>
      <c r="JS193" s="182"/>
      <c r="JT193" s="183"/>
      <c r="JU193" s="186" t="e">
        <f>IF($S$264=Equivalencies!$AE$23,#REF!,HLOOKUP(CONCATENATE($O$2,JU$1),$B$3:$UUU$272,ROW(JQ193)-2,FALSE))</f>
        <v>#REF!</v>
      </c>
      <c r="JV193" s="187" t="e">
        <f>IF($S$264=Equivalencies!$AE$23,#REF!,HLOOKUP(CONCATENATE($O$2,JV$1),$B$3:$UUU$272,ROW(JR193)-2,FALSE))</f>
        <v>#REF!</v>
      </c>
      <c r="JW193" s="186" t="e">
        <f>IF($S$264=Equivalencies!$AE$23,#REF!,HLOOKUP(CONCATENATE($O$2,JW$1),$B$3:$UUU$272,ROW(JS193)-2,FALSE))</f>
        <v>#REF!</v>
      </c>
      <c r="JX193" s="187" t="e">
        <f>IF($S$264=Equivalencies!$AE$23,#REF!,HLOOKUP(CONCATENATE($O$2,JX$1),$B$3:$UUU$272,ROW(JT193)-2,FALSE))</f>
        <v>#REF!</v>
      </c>
      <c r="JY193" s="186" t="e">
        <f>IF($S$264=Equivalencies!$AE$23,#REF!,HLOOKUP(CONCATENATE($O$2,JY$1),$B$3:$UUU$272,ROW(JU193)-2,FALSE))</f>
        <v>#REF!</v>
      </c>
      <c r="JZ193" s="187" t="e">
        <f>IF($S$264=Equivalencies!$AE$23,#REF!,HLOOKUP(CONCATENATE($O$2,JZ$1),$B$3:$UUU$272,ROW(JV193)-2,FALSE))</f>
        <v>#REF!</v>
      </c>
      <c r="KA193" s="72"/>
      <c r="KB193" s="73"/>
      <c r="KC193" s="181"/>
      <c r="KD193" s="182"/>
      <c r="KE193" s="183"/>
      <c r="KF193" s="186" t="e">
        <f>IF($S$264=Equivalencies!$AE$23,#REF!,HLOOKUP(CONCATENATE($O$2,KF$1),$B$3:$UUU$272,ROW(KB193)-2,FALSE))</f>
        <v>#REF!</v>
      </c>
      <c r="KG193" s="187" t="e">
        <f>IF($S$264=Equivalencies!$AE$23,#REF!,HLOOKUP(CONCATENATE($O$2,KG$1),$B$3:$UUU$272,ROW(KC193)-2,FALSE))</f>
        <v>#REF!</v>
      </c>
      <c r="KH193" s="186" t="e">
        <f>IF($S$264=Equivalencies!$AE$23,#REF!,HLOOKUP(CONCATENATE($O$2,KH$1),$B$3:$UUU$272,ROW(KD193)-2,FALSE))</f>
        <v>#REF!</v>
      </c>
      <c r="KI193" s="187" t="e">
        <f>IF($S$264=Equivalencies!$AE$23,#REF!,HLOOKUP(CONCATENATE($O$2,KI$1),$B$3:$UUU$272,ROW(KE193)-2,FALSE))</f>
        <v>#REF!</v>
      </c>
      <c r="KJ193" s="186" t="e">
        <f>IF($S$264=Equivalencies!$AE$23,#REF!,HLOOKUP(CONCATENATE($O$2,KJ$1),$B$3:$UUU$272,ROW(KF193)-2,FALSE))</f>
        <v>#REF!</v>
      </c>
      <c r="KK193" s="187" t="e">
        <f>IF($S$264=Equivalencies!$AE$23,#REF!,HLOOKUP(CONCATENATE($O$2,KK$1),$B$3:$UUU$272,ROW(KG193)-2,FALSE))</f>
        <v>#REF!</v>
      </c>
      <c r="KL193" s="72"/>
      <c r="KM193" s="73"/>
      <c r="KN193" s="181"/>
      <c r="KO193" s="182"/>
      <c r="KP193" s="183"/>
      <c r="KQ193" s="186" t="e">
        <f>IF($S$264=Equivalencies!$AE$23,#REF!,HLOOKUP(CONCATENATE($O$2,KQ$1),$B$3:$UUU$272,ROW(KM193)-2,FALSE))</f>
        <v>#REF!</v>
      </c>
      <c r="KR193" s="187" t="e">
        <f>IF($S$264=Equivalencies!$AE$23,#REF!,HLOOKUP(CONCATENATE($O$2,KR$1),$B$3:$UUU$272,ROW(KN193)-2,FALSE))</f>
        <v>#REF!</v>
      </c>
      <c r="KS193" s="186" t="e">
        <f>IF($S$264=Equivalencies!$AE$23,#REF!,HLOOKUP(CONCATENATE($O$2,KS$1),$B$3:$UUU$272,ROW(KO193)-2,FALSE))</f>
        <v>#REF!</v>
      </c>
      <c r="KT193" s="187" t="e">
        <f>IF($S$264=Equivalencies!$AE$23,#REF!,HLOOKUP(CONCATENATE($O$2,KT$1),$B$3:$UUU$272,ROW(KP193)-2,FALSE))</f>
        <v>#REF!</v>
      </c>
      <c r="KU193" s="186" t="e">
        <f>IF($S$264=Equivalencies!$AE$23,#REF!,HLOOKUP(CONCATENATE($O$2,KU$1),$B$3:$UUU$272,ROW(KQ193)-2,FALSE))</f>
        <v>#REF!</v>
      </c>
      <c r="KV193" s="187" t="e">
        <f>IF($S$264=Equivalencies!$AE$23,#REF!,HLOOKUP(CONCATENATE($O$2,KV$1),$B$3:$UUU$272,ROW(KR193)-2,FALSE))</f>
        <v>#REF!</v>
      </c>
      <c r="KW193" s="72"/>
      <c r="KX193" s="73"/>
      <c r="KY193" s="181"/>
      <c r="KZ193" s="182"/>
      <c r="LA193" s="183"/>
      <c r="LB193" s="186" t="e">
        <f>IF($S$264=Equivalencies!$AE$23,#REF!,HLOOKUP(CONCATENATE($O$2,LB$1),$B$3:$UUU$272,ROW(KX193)-2,FALSE))</f>
        <v>#REF!</v>
      </c>
      <c r="LC193" s="187" t="e">
        <f>IF($S$264=Equivalencies!$AE$23,#REF!,HLOOKUP(CONCATENATE($O$2,LC$1),$B$3:$UUU$272,ROW(KY193)-2,FALSE))</f>
        <v>#REF!</v>
      </c>
      <c r="LD193" s="186" t="e">
        <f>IF($S$264=Equivalencies!$AE$23,#REF!,HLOOKUP(CONCATENATE($O$2,LD$1),$B$3:$UUU$272,ROW(KZ193)-2,FALSE))</f>
        <v>#REF!</v>
      </c>
      <c r="LE193" s="187" t="e">
        <f>IF($S$264=Equivalencies!$AE$23,#REF!,HLOOKUP(CONCATENATE($O$2,LE$1),$B$3:$UUU$272,ROW(LA193)-2,FALSE))</f>
        <v>#REF!</v>
      </c>
      <c r="LF193" s="186" t="e">
        <f>IF($S$264=Equivalencies!$AE$23,#REF!,HLOOKUP(CONCATENATE($O$2,LF$1),$B$3:$UUU$272,ROW(LB193)-2,FALSE))</f>
        <v>#REF!</v>
      </c>
      <c r="LG193" s="187" t="e">
        <f>IF($S$264=Equivalencies!$AE$23,#REF!,HLOOKUP(CONCATENATE($O$2,LG$1),$B$3:$UUU$272,ROW(LC193)-2,FALSE))</f>
        <v>#REF!</v>
      </c>
      <c r="LH193" s="72"/>
      <c r="LI193" s="73"/>
      <c r="LJ193" s="181"/>
      <c r="LK193" s="182"/>
      <c r="LL193" s="183"/>
      <c r="LM193" s="186" t="e">
        <f>IF($S$264=Equivalencies!$AE$23,#REF!,HLOOKUP(CONCATENATE($O$2,LM$1),$B$3:$UUU$272,ROW(LI193)-2,FALSE))</f>
        <v>#REF!</v>
      </c>
      <c r="LN193" s="187" t="e">
        <f>IF($S$264=Equivalencies!$AE$23,#REF!,HLOOKUP(CONCATENATE($O$2,LN$1),$B$3:$UUU$272,ROW(LJ193)-2,FALSE))</f>
        <v>#REF!</v>
      </c>
      <c r="LO193" s="186" t="e">
        <f>IF($S$264=Equivalencies!$AE$23,#REF!,HLOOKUP(CONCATENATE($O$2,LO$1),$B$3:$UUU$272,ROW(LK193)-2,FALSE))</f>
        <v>#REF!</v>
      </c>
      <c r="LP193" s="187" t="e">
        <f>IF($S$264=Equivalencies!$AE$23,#REF!,HLOOKUP(CONCATENATE($O$2,LP$1),$B$3:$UUU$272,ROW(LL193)-2,FALSE))</f>
        <v>#REF!</v>
      </c>
      <c r="LQ193" s="186" t="e">
        <f>IF($S$264=Equivalencies!$AE$23,#REF!,HLOOKUP(CONCATENATE($O$2,LQ$1),$B$3:$UUU$272,ROW(LM193)-2,FALSE))</f>
        <v>#REF!</v>
      </c>
      <c r="LR193" s="187" t="e">
        <f>IF($S$264=Equivalencies!$AE$23,#REF!,HLOOKUP(CONCATENATE($O$2,LR$1),$B$3:$UUU$272,ROW(LN193)-2,FALSE))</f>
        <v>#REF!</v>
      </c>
      <c r="LS193" s="72"/>
      <c r="LT193" s="73"/>
      <c r="LU193" s="181"/>
      <c r="LV193" s="182"/>
      <c r="LW193" s="183"/>
      <c r="LX193" s="186" t="e">
        <f>IF($S$264=Equivalencies!$AE$23,#REF!,HLOOKUP(CONCATENATE($O$2,LX$1),$B$3:$UUU$272,ROW(LT193)-2,FALSE))</f>
        <v>#REF!</v>
      </c>
      <c r="LY193" s="187" t="e">
        <f>IF($S$264=Equivalencies!$AE$23,#REF!,HLOOKUP(CONCATENATE($O$2,LY$1),$B$3:$UUU$272,ROW(LU193)-2,FALSE))</f>
        <v>#REF!</v>
      </c>
      <c r="LZ193" s="186" t="e">
        <f>IF($S$264=Equivalencies!$AE$23,#REF!,HLOOKUP(CONCATENATE($O$2,LZ$1),$B$3:$UUU$272,ROW(LV193)-2,FALSE))</f>
        <v>#REF!</v>
      </c>
      <c r="MA193" s="187" t="e">
        <f>IF($S$264=Equivalencies!$AE$23,#REF!,HLOOKUP(CONCATENATE($O$2,MA$1),$B$3:$UUU$272,ROW(LW193)-2,FALSE))</f>
        <v>#REF!</v>
      </c>
      <c r="MB193" s="186" t="e">
        <f>IF($S$264=Equivalencies!$AE$23,#REF!,HLOOKUP(CONCATENATE($O$2,MB$1),$B$3:$UUU$272,ROW(LX193)-2,FALSE))</f>
        <v>#REF!</v>
      </c>
      <c r="MC193" s="187" t="e">
        <f>IF($S$264=Equivalencies!$AE$23,#REF!,HLOOKUP(CONCATENATE($O$2,MC$1),$B$3:$UUU$272,ROW(LY193)-2,FALSE))</f>
        <v>#REF!</v>
      </c>
      <c r="MD193" s="72"/>
      <c r="ME193" s="73"/>
      <c r="MF193" s="181"/>
      <c r="MG193" s="182"/>
      <c r="MH193" s="183"/>
      <c r="MI193" s="186" t="e">
        <f>IF($S$264=Equivalencies!$AE$23,#REF!,HLOOKUP(CONCATENATE($O$2,MI$1),$B$3:$UUU$272,ROW(ME193)-2,FALSE))</f>
        <v>#REF!</v>
      </c>
      <c r="MJ193" s="187" t="e">
        <f>IF($S$264=Equivalencies!$AE$23,#REF!,HLOOKUP(CONCATENATE($O$2,MJ$1),$B$3:$UUU$272,ROW(MF193)-2,FALSE))</f>
        <v>#REF!</v>
      </c>
      <c r="MK193" s="186" t="e">
        <f>IF($S$264=Equivalencies!$AE$23,#REF!,HLOOKUP(CONCATENATE($O$2,MK$1),$B$3:$UUU$272,ROW(MG193)-2,FALSE))</f>
        <v>#REF!</v>
      </c>
      <c r="ML193" s="187" t="e">
        <f>IF($S$264=Equivalencies!$AE$23,#REF!,HLOOKUP(CONCATENATE($O$2,ML$1),$B$3:$UUU$272,ROW(MH193)-2,FALSE))</f>
        <v>#REF!</v>
      </c>
      <c r="MM193" s="186" t="e">
        <f>IF($S$264=Equivalencies!$AE$23,#REF!,HLOOKUP(CONCATENATE($O$2,MM$1),$B$3:$UUU$272,ROW(MI193)-2,FALSE))</f>
        <v>#REF!</v>
      </c>
      <c r="MN193" s="187" t="e">
        <f>IF($S$264=Equivalencies!$AE$23,#REF!,HLOOKUP(CONCATENATE($O$2,MN$1),$B$3:$UUU$272,ROW(MJ193)-2,FALSE))</f>
        <v>#REF!</v>
      </c>
      <c r="MO193" s="72"/>
      <c r="MP193" s="73"/>
      <c r="MQ193" s="181"/>
      <c r="MR193" s="182"/>
      <c r="MS193" s="183"/>
      <c r="MT193" s="186" t="e">
        <f>IF($S$264=Equivalencies!$AE$23,#REF!,HLOOKUP(CONCATENATE($O$2,MT$1),$B$3:$UUU$272,ROW(MP193)-2,FALSE))</f>
        <v>#REF!</v>
      </c>
      <c r="MU193" s="187" t="e">
        <f>IF($S$264=Equivalencies!$AE$23,#REF!,HLOOKUP(CONCATENATE($O$2,MU$1),$B$3:$UUU$272,ROW(MQ193)-2,FALSE))</f>
        <v>#REF!</v>
      </c>
      <c r="MV193" s="186" t="e">
        <f>IF($S$264=Equivalencies!$AE$23,#REF!,HLOOKUP(CONCATENATE($O$2,MV$1),$B$3:$UUU$272,ROW(MR193)-2,FALSE))</f>
        <v>#REF!</v>
      </c>
      <c r="MW193" s="187" t="e">
        <f>IF($S$264=Equivalencies!$AE$23,#REF!,HLOOKUP(CONCATENATE($O$2,MW$1),$B$3:$UUU$272,ROW(MS193)-2,FALSE))</f>
        <v>#REF!</v>
      </c>
      <c r="MX193" s="186" t="e">
        <f>IF($S$264=Equivalencies!$AE$23,#REF!,HLOOKUP(CONCATENATE($O$2,MX$1),$B$3:$UUU$272,ROW(MT193)-2,FALSE))</f>
        <v>#REF!</v>
      </c>
      <c r="MY193" s="187" t="e">
        <f>IF($S$264=Equivalencies!$AE$23,#REF!,HLOOKUP(CONCATENATE($O$2,MY$1),$B$3:$UUU$272,ROW(MU193)-2,FALSE))</f>
        <v>#REF!</v>
      </c>
      <c r="MZ193" s="72"/>
      <c r="NA193" s="73"/>
      <c r="NB193" s="181"/>
      <c r="NC193" s="182"/>
      <c r="ND193" s="183"/>
      <c r="NE193" s="186" t="e">
        <f>IF($S$264=Equivalencies!$AE$23,#REF!,HLOOKUP(CONCATENATE($O$2,NE$1),$B$3:$UUU$272,ROW(NA193)-2,FALSE))</f>
        <v>#REF!</v>
      </c>
      <c r="NF193" s="187" t="e">
        <f>IF($S$264=Equivalencies!$AE$23,#REF!,HLOOKUP(CONCATENATE($O$2,NF$1),$B$3:$UUU$272,ROW(NB193)-2,FALSE))</f>
        <v>#REF!</v>
      </c>
      <c r="NG193" s="186" t="e">
        <f>IF($S$264=Equivalencies!$AE$23,#REF!,HLOOKUP(CONCATENATE($O$2,NG$1),$B$3:$UUU$272,ROW(NC193)-2,FALSE))</f>
        <v>#REF!</v>
      </c>
      <c r="NH193" s="187" t="e">
        <f>IF($S$264=Equivalencies!$AE$23,#REF!,HLOOKUP(CONCATENATE($O$2,NH$1),$B$3:$UUU$272,ROW(ND193)-2,FALSE))</f>
        <v>#REF!</v>
      </c>
      <c r="NI193" s="186" t="e">
        <f>IF($S$264=Equivalencies!$AE$23,#REF!,HLOOKUP(CONCATENATE($O$2,NI$1),$B$3:$UUU$272,ROW(NE193)-2,FALSE))</f>
        <v>#REF!</v>
      </c>
      <c r="NJ193" s="187" t="e">
        <f>IF($S$264=Equivalencies!$AE$23,#REF!,HLOOKUP(CONCATENATE($O$2,NJ$1),$B$3:$UUU$272,ROW(NF193)-2,FALSE))</f>
        <v>#REF!</v>
      </c>
      <c r="NK193" s="72"/>
      <c r="NL193" s="73"/>
      <c r="NM193" s="181"/>
      <c r="NN193" s="182"/>
      <c r="NO193" s="183"/>
      <c r="NP193" s="186" t="e">
        <f>IF($S$264=Equivalencies!$AE$23,#REF!,HLOOKUP(CONCATENATE($O$2,NP$1),$B$3:$UUU$272,ROW(NL193)-2,FALSE))</f>
        <v>#REF!</v>
      </c>
      <c r="NQ193" s="187" t="e">
        <f>IF($S$264=Equivalencies!$AE$23,#REF!,HLOOKUP(CONCATENATE($O$2,NQ$1),$B$3:$UUU$272,ROW(NM193)-2,FALSE))</f>
        <v>#REF!</v>
      </c>
      <c r="NR193" s="186" t="e">
        <f>IF($S$264=Equivalencies!$AE$23,#REF!,HLOOKUP(CONCATENATE($O$2,NR$1),$B$3:$UUU$272,ROW(NN193)-2,FALSE))</f>
        <v>#REF!</v>
      </c>
      <c r="NS193" s="187" t="e">
        <f>IF($S$264=Equivalencies!$AE$23,#REF!,HLOOKUP(CONCATENATE($O$2,NS$1),$B$3:$UUU$272,ROW(NO193)-2,FALSE))</f>
        <v>#REF!</v>
      </c>
      <c r="NT193" s="186" t="e">
        <f>IF($S$264=Equivalencies!$AE$23,#REF!,HLOOKUP(CONCATENATE($O$2,NT$1),$B$3:$UUU$272,ROW(NP193)-2,FALSE))</f>
        <v>#REF!</v>
      </c>
      <c r="NU193" s="187" t="e">
        <f>IF($S$264=Equivalencies!$AE$23,#REF!,HLOOKUP(CONCATENATE($O$2,NU$1),$B$3:$UUU$272,ROW(NQ193)-2,FALSE))</f>
        <v>#REF!</v>
      </c>
      <c r="NV193" s="72"/>
      <c r="NW193" s="73"/>
      <c r="NX193" s="181"/>
      <c r="NY193" s="182"/>
      <c r="NZ193" s="183"/>
      <c r="OA193" s="186" t="e">
        <f>IF($S$264=Equivalencies!$AE$23,#REF!,HLOOKUP(CONCATENATE($O$2,OA$1),$B$3:$UUU$272,ROW(NW193)-2,FALSE))</f>
        <v>#REF!</v>
      </c>
      <c r="OB193" s="187" t="e">
        <f>IF($S$264=Equivalencies!$AE$23,#REF!,HLOOKUP(CONCATENATE($O$2,OB$1),$B$3:$UUU$272,ROW(NX193)-2,FALSE))</f>
        <v>#REF!</v>
      </c>
      <c r="OC193" s="186" t="e">
        <f>IF($S$264=Equivalencies!$AE$23,#REF!,HLOOKUP(CONCATENATE($O$2,OC$1),$B$3:$UUU$272,ROW(NY193)-2,FALSE))</f>
        <v>#REF!</v>
      </c>
      <c r="OD193" s="187" t="e">
        <f>IF($S$264=Equivalencies!$AE$23,#REF!,HLOOKUP(CONCATENATE($O$2,OD$1),$B$3:$UUU$272,ROW(NZ193)-2,FALSE))</f>
        <v>#REF!</v>
      </c>
      <c r="OE193" s="186" t="e">
        <f>IF($S$264=Equivalencies!$AE$23,#REF!,HLOOKUP(CONCATENATE($O$2,OE$1),$B$3:$UUU$272,ROW(OA193)-2,FALSE))</f>
        <v>#REF!</v>
      </c>
      <c r="OF193" s="187" t="e">
        <f>IF($S$264=Equivalencies!$AE$23,#REF!,HLOOKUP(CONCATENATE($O$2,OF$1),$B$3:$UUU$272,ROW(OB193)-2,FALSE))</f>
        <v>#REF!</v>
      </c>
      <c r="OG193" s="72"/>
      <c r="OH193" s="73"/>
      <c r="OI193" s="181"/>
      <c r="OJ193" s="182"/>
      <c r="OK193" s="183"/>
      <c r="OL193" s="186" t="e">
        <f>IF($S$264=Equivalencies!$AE$23,#REF!,HLOOKUP(CONCATENATE($O$2,OL$1),$B$3:$UUU$272,ROW(OH193)-2,FALSE))</f>
        <v>#REF!</v>
      </c>
      <c r="OM193" s="187" t="e">
        <f>IF($S$264=Equivalencies!$AE$23,#REF!,HLOOKUP(CONCATENATE($O$2,OM$1),$B$3:$UUU$272,ROW(OI193)-2,FALSE))</f>
        <v>#REF!</v>
      </c>
      <c r="ON193" s="186" t="e">
        <f>IF($S$264=Equivalencies!$AE$23,#REF!,HLOOKUP(CONCATENATE($O$2,ON$1),$B$3:$UUU$272,ROW(OJ193)-2,FALSE))</f>
        <v>#REF!</v>
      </c>
      <c r="OO193" s="187" t="e">
        <f>IF($S$264=Equivalencies!$AE$23,#REF!,HLOOKUP(CONCATENATE($O$2,OO$1),$B$3:$UUU$272,ROW(OK193)-2,FALSE))</f>
        <v>#REF!</v>
      </c>
      <c r="OP193" s="186" t="e">
        <f>IF($S$264=Equivalencies!$AE$23,#REF!,HLOOKUP(CONCATENATE($O$2,OP$1),$B$3:$UUU$272,ROW(OL193)-2,FALSE))</f>
        <v>#REF!</v>
      </c>
      <c r="OQ193" s="187" t="e">
        <f>IF($S$264=Equivalencies!$AE$23,#REF!,HLOOKUP(CONCATENATE($O$2,OQ$1),$B$3:$UUU$272,ROW(OM193)-2,FALSE))</f>
        <v>#REF!</v>
      </c>
      <c r="OR193" s="72"/>
      <c r="OS193" s="73"/>
      <c r="OT193" s="181"/>
      <c r="OU193" s="182"/>
      <c r="OV193" s="183"/>
      <c r="OW193" s="186" t="e">
        <f>IF($S$264=Equivalencies!$AE$23,#REF!,HLOOKUP(CONCATENATE($O$2,OW$1),$B$3:$UUU$272,ROW(OS193)-2,FALSE))</f>
        <v>#REF!</v>
      </c>
      <c r="OX193" s="187" t="e">
        <f>IF($S$264=Equivalencies!$AE$23,#REF!,HLOOKUP(CONCATENATE($O$2,OX$1),$B$3:$UUU$272,ROW(OT193)-2,FALSE))</f>
        <v>#REF!</v>
      </c>
      <c r="OY193" s="186" t="e">
        <f>IF($S$264=Equivalencies!$AE$23,#REF!,HLOOKUP(CONCATENATE($O$2,OY$1),$B$3:$UUU$272,ROW(OU193)-2,FALSE))</f>
        <v>#REF!</v>
      </c>
      <c r="OZ193" s="187" t="e">
        <f>IF($S$264=Equivalencies!$AE$23,#REF!,HLOOKUP(CONCATENATE($O$2,OZ$1),$B$3:$UUU$272,ROW(OV193)-2,FALSE))</f>
        <v>#REF!</v>
      </c>
      <c r="PA193" s="186" t="e">
        <f>IF($S$264=Equivalencies!$AE$23,#REF!,HLOOKUP(CONCATENATE($O$2,PA$1),$B$3:$UUU$272,ROW(OW193)-2,FALSE))</f>
        <v>#REF!</v>
      </c>
      <c r="PB193" s="187" t="e">
        <f>IF($S$264=Equivalencies!$AE$23,#REF!,HLOOKUP(CONCATENATE($O$2,PB$1),$B$3:$UUU$272,ROW(OX193)-2,FALSE))</f>
        <v>#REF!</v>
      </c>
      <c r="PC193" s="72"/>
      <c r="PD193" s="73"/>
      <c r="PE193" s="181"/>
      <c r="PF193" s="182"/>
      <c r="PG193" s="183"/>
      <c r="PH193" s="186" t="e">
        <f>IF($S$264=Equivalencies!$AE$23,#REF!,HLOOKUP(CONCATENATE($O$2,PH$1),$B$3:$UUU$272,ROW(PD193)-2,FALSE))</f>
        <v>#REF!</v>
      </c>
      <c r="PI193" s="187" t="e">
        <f>IF($S$264=Equivalencies!$AE$23,#REF!,HLOOKUP(CONCATENATE($O$2,PI$1),$B$3:$UUU$272,ROW(PE193)-2,FALSE))</f>
        <v>#REF!</v>
      </c>
      <c r="PJ193" s="186" t="e">
        <f>IF($S$264=Equivalencies!$AE$23,#REF!,HLOOKUP(CONCATENATE($O$2,PJ$1),$B$3:$UUU$272,ROW(PF193)-2,FALSE))</f>
        <v>#REF!</v>
      </c>
      <c r="PK193" s="187" t="e">
        <f>IF($S$264=Equivalencies!$AE$23,#REF!,HLOOKUP(CONCATENATE($O$2,PK$1),$B$3:$UUU$272,ROW(PG193)-2,FALSE))</f>
        <v>#REF!</v>
      </c>
      <c r="PL193" s="186" t="e">
        <f>IF($S$264=Equivalencies!$AE$23,#REF!,HLOOKUP(CONCATENATE($O$2,PL$1),$B$3:$UUU$272,ROW(PH193)-2,FALSE))</f>
        <v>#REF!</v>
      </c>
      <c r="PM193" s="187" t="e">
        <f>IF($S$264=Equivalencies!$AE$23,#REF!,HLOOKUP(CONCATENATE($O$2,PM$1),$B$3:$UUU$272,ROW(PI193)-2,FALSE))</f>
        <v>#REF!</v>
      </c>
      <c r="PN193" s="72"/>
      <c r="PO193" s="73"/>
      <c r="PP193" s="181"/>
      <c r="PQ193" s="182"/>
      <c r="PR193" s="183"/>
      <c r="PS193" s="186" t="e">
        <f>IF($S$264=Equivalencies!$AE$23,#REF!,HLOOKUP(CONCATENATE($O$2,PS$1),$B$3:$UUU$272,ROW(PO193)-2,FALSE))</f>
        <v>#REF!</v>
      </c>
      <c r="PT193" s="187" t="e">
        <f>IF($S$264=Equivalencies!$AE$23,#REF!,HLOOKUP(CONCATENATE($O$2,PT$1),$B$3:$UUU$272,ROW(PP193)-2,FALSE))</f>
        <v>#REF!</v>
      </c>
      <c r="PU193" s="186" t="e">
        <f>IF($S$264=Equivalencies!$AE$23,#REF!,HLOOKUP(CONCATENATE($O$2,PU$1),$B$3:$UUU$272,ROW(PQ193)-2,FALSE))</f>
        <v>#REF!</v>
      </c>
      <c r="PV193" s="187" t="e">
        <f>IF($S$264=Equivalencies!$AE$23,#REF!,HLOOKUP(CONCATENATE($O$2,PV$1),$B$3:$UUU$272,ROW(PR193)-2,FALSE))</f>
        <v>#REF!</v>
      </c>
      <c r="PW193" s="186" t="e">
        <f>IF($S$264=Equivalencies!$AE$23,#REF!,HLOOKUP(CONCATENATE($O$2,PW$1),$B$3:$UUU$272,ROW(PS193)-2,FALSE))</f>
        <v>#REF!</v>
      </c>
      <c r="PX193" s="187" t="e">
        <f>IF($S$264=Equivalencies!$AE$23,#REF!,HLOOKUP(CONCATENATE($O$2,PX$1),$B$3:$UUU$272,ROW(PT193)-2,FALSE))</f>
        <v>#REF!</v>
      </c>
      <c r="PY193" s="72"/>
      <c r="PZ193" s="73"/>
      <c r="QA193" s="181"/>
      <c r="QB193" s="182"/>
      <c r="QC193" s="183"/>
      <c r="QD193" s="186" t="e">
        <f>IF($S$264=Equivalencies!$AE$23,#REF!,HLOOKUP(CONCATENATE($O$2,QD$1),$B$3:$UUU$272,ROW(PZ193)-2,FALSE))</f>
        <v>#REF!</v>
      </c>
      <c r="QE193" s="187" t="e">
        <f>IF($S$264=Equivalencies!$AE$23,#REF!,HLOOKUP(CONCATENATE($O$2,QE$1),$B$3:$UUU$272,ROW(QA193)-2,FALSE))</f>
        <v>#REF!</v>
      </c>
      <c r="QF193" s="186" t="e">
        <f>IF($S$264=Equivalencies!$AE$23,#REF!,HLOOKUP(CONCATENATE($O$2,QF$1),$B$3:$UUU$272,ROW(QB193)-2,FALSE))</f>
        <v>#REF!</v>
      </c>
      <c r="QG193" s="187" t="e">
        <f>IF($S$264=Equivalencies!$AE$23,#REF!,HLOOKUP(CONCATENATE($O$2,QG$1),$B$3:$UUU$272,ROW(QC193)-2,FALSE))</f>
        <v>#REF!</v>
      </c>
      <c r="QH193" s="186" t="e">
        <f>IF($S$264=Equivalencies!$AE$23,#REF!,HLOOKUP(CONCATENATE($O$2,QH$1),$B$3:$UUU$272,ROW(QD193)-2,FALSE))</f>
        <v>#REF!</v>
      </c>
      <c r="QI193" s="187" t="e">
        <f>IF($S$264=Equivalencies!$AE$23,#REF!,HLOOKUP(CONCATENATE($O$2,QI$1),$B$3:$UUU$272,ROW(QE193)-2,FALSE))</f>
        <v>#REF!</v>
      </c>
      <c r="QJ193" s="72"/>
      <c r="QK193" s="73"/>
      <c r="QL193" s="181"/>
      <c r="QM193" s="182"/>
      <c r="QN193" s="183"/>
      <c r="QO193" s="186" t="e">
        <f>IF($S$264=Equivalencies!$AE$23,#REF!,HLOOKUP(CONCATENATE($O$2,QO$1),$B$3:$UUU$272,ROW(QK193)-2,FALSE))</f>
        <v>#REF!</v>
      </c>
      <c r="QP193" s="187" t="e">
        <f>IF($S$264=Equivalencies!$AE$23,#REF!,HLOOKUP(CONCATENATE($O$2,QP$1),$B$3:$UUU$272,ROW(QL193)-2,FALSE))</f>
        <v>#REF!</v>
      </c>
      <c r="QQ193" s="186" t="e">
        <f>IF($S$264=Equivalencies!$AE$23,#REF!,HLOOKUP(CONCATENATE($O$2,QQ$1),$B$3:$UUU$272,ROW(QM193)-2,FALSE))</f>
        <v>#REF!</v>
      </c>
      <c r="QR193" s="187" t="e">
        <f>IF($S$264=Equivalencies!$AE$23,#REF!,HLOOKUP(CONCATENATE($O$2,QR$1),$B$3:$UUU$272,ROW(QN193)-2,FALSE))</f>
        <v>#REF!</v>
      </c>
      <c r="QS193" s="186" t="e">
        <f>IF($S$264=Equivalencies!$AE$23,#REF!,HLOOKUP(CONCATENATE($O$2,QS$1),$B$3:$UUU$272,ROW(QO193)-2,FALSE))</f>
        <v>#REF!</v>
      </c>
      <c r="QT193" s="187" t="e">
        <f>IF($S$264=Equivalencies!$AE$23,#REF!,HLOOKUP(CONCATENATE($O$2,QT$1),$B$3:$UUU$272,ROW(QP193)-2,FALSE))</f>
        <v>#REF!</v>
      </c>
      <c r="QU193" s="72"/>
      <c r="QV193" s="73"/>
      <c r="QW193" s="181"/>
      <c r="QX193" s="182"/>
      <c r="QY193" s="183"/>
      <c r="QZ193" s="186" t="e">
        <f>IF($S$264=Equivalencies!$AE$23,#REF!,HLOOKUP(CONCATENATE($O$2,QZ$1),$B$3:$UUU$272,ROW(QV193)-2,FALSE))</f>
        <v>#REF!</v>
      </c>
      <c r="RA193" s="187" t="e">
        <f>IF($S$264=Equivalencies!$AE$23,#REF!,HLOOKUP(CONCATENATE($O$2,RA$1),$B$3:$UUU$272,ROW(QW193)-2,FALSE))</f>
        <v>#REF!</v>
      </c>
      <c r="RB193" s="186" t="e">
        <f>IF($S$264=Equivalencies!$AE$23,#REF!,HLOOKUP(CONCATENATE($O$2,RB$1),$B$3:$UUU$272,ROW(QX193)-2,FALSE))</f>
        <v>#REF!</v>
      </c>
      <c r="RC193" s="187" t="e">
        <f>IF($S$264=Equivalencies!$AE$23,#REF!,HLOOKUP(CONCATENATE($O$2,RC$1),$B$3:$UUU$272,ROW(QY193)-2,FALSE))</f>
        <v>#REF!</v>
      </c>
      <c r="RD193" s="186" t="e">
        <f>IF($S$264=Equivalencies!$AE$23,#REF!,HLOOKUP(CONCATENATE($O$2,RD$1),$B$3:$UUU$272,ROW(QZ193)-2,FALSE))</f>
        <v>#REF!</v>
      </c>
      <c r="RE193" s="187" t="e">
        <f>IF($S$264=Equivalencies!$AE$23,#REF!,HLOOKUP(CONCATENATE($O$2,RE$1),$B$3:$UUU$272,ROW(RA193)-2,FALSE))</f>
        <v>#REF!</v>
      </c>
      <c r="RF193" s="72"/>
      <c r="RG193" s="73"/>
      <c r="RH193" s="181"/>
      <c r="RI193" s="182"/>
      <c r="RJ193" s="183"/>
      <c r="RK193" s="186" t="e">
        <f>IF($S$264=Equivalencies!$AE$23,#REF!,HLOOKUP(CONCATENATE($O$2,RK$1),$B$3:$UUU$272,ROW(RG193)-2,FALSE))</f>
        <v>#REF!</v>
      </c>
      <c r="RL193" s="187" t="e">
        <f>IF($S$264=Equivalencies!$AE$23,#REF!,HLOOKUP(CONCATENATE($O$2,RL$1),$B$3:$UUU$272,ROW(RH193)-2,FALSE))</f>
        <v>#REF!</v>
      </c>
      <c r="RM193" s="186" t="e">
        <f>IF($S$264=Equivalencies!$AE$23,#REF!,HLOOKUP(CONCATENATE($O$2,RM$1),$B$3:$UUU$272,ROW(RI193)-2,FALSE))</f>
        <v>#REF!</v>
      </c>
      <c r="RN193" s="187" t="e">
        <f>IF($S$264=Equivalencies!$AE$23,#REF!,HLOOKUP(CONCATENATE($O$2,RN$1),$B$3:$UUU$272,ROW(RJ193)-2,FALSE))</f>
        <v>#REF!</v>
      </c>
      <c r="RO193" s="186" t="e">
        <f>IF($S$264=Equivalencies!$AE$23,#REF!,HLOOKUP(CONCATENATE($O$2,RO$1),$B$3:$UUU$272,ROW(RK193)-2,FALSE))</f>
        <v>#REF!</v>
      </c>
      <c r="RP193" s="187" t="e">
        <f>IF($S$264=Equivalencies!$AE$23,#REF!,HLOOKUP(CONCATENATE($O$2,RP$1),$B$3:$UUU$272,ROW(RL193)-2,FALSE))</f>
        <v>#REF!</v>
      </c>
      <c r="RQ193" s="72"/>
      <c r="RR193" s="73"/>
      <c r="RS193" s="181"/>
      <c r="RT193" s="182"/>
      <c r="RU193" s="183"/>
      <c r="RV193" s="186" t="e">
        <f>IF($S$264=Equivalencies!$AE$23,#REF!,HLOOKUP(CONCATENATE($O$2,RV$1),$B$3:$UUU$272,ROW(RR193)-2,FALSE))</f>
        <v>#REF!</v>
      </c>
      <c r="RW193" s="187" t="e">
        <f>IF($S$264=Equivalencies!$AE$23,#REF!,HLOOKUP(CONCATENATE($O$2,RW$1),$B$3:$UUU$272,ROW(RS193)-2,FALSE))</f>
        <v>#REF!</v>
      </c>
      <c r="RX193" s="186" t="e">
        <f>IF($S$264=Equivalencies!$AE$23,#REF!,HLOOKUP(CONCATENATE($O$2,RX$1),$B$3:$UUU$272,ROW(RT193)-2,FALSE))</f>
        <v>#REF!</v>
      </c>
      <c r="RY193" s="187" t="e">
        <f>IF($S$264=Equivalencies!$AE$23,#REF!,HLOOKUP(CONCATENATE($O$2,RY$1),$B$3:$UUU$272,ROW(RU193)-2,FALSE))</f>
        <v>#REF!</v>
      </c>
      <c r="RZ193" s="186" t="e">
        <f>IF($S$264=Equivalencies!$AE$23,#REF!,HLOOKUP(CONCATENATE($O$2,RZ$1),$B$3:$UUU$272,ROW(RV193)-2,FALSE))</f>
        <v>#REF!</v>
      </c>
      <c r="SA193" s="187" t="e">
        <f>IF($S$264=Equivalencies!$AE$23,#REF!,HLOOKUP(CONCATENATE($O$2,SA$1),$B$3:$UUU$272,ROW(RW193)-2,FALSE))</f>
        <v>#REF!</v>
      </c>
      <c r="SB193" s="72"/>
      <c r="SC193" s="73"/>
      <c r="SD193" s="181"/>
      <c r="SE193" s="182"/>
      <c r="SF193" s="183"/>
      <c r="SG193" s="186" t="e">
        <f>IF($S$264=Equivalencies!$AE$23,#REF!,HLOOKUP(CONCATENATE($O$2,SG$1),$B$3:$UUU$272,ROW(SC193)-2,FALSE))</f>
        <v>#REF!</v>
      </c>
      <c r="SH193" s="187" t="e">
        <f>IF($S$264=Equivalencies!$AE$23,#REF!,HLOOKUP(CONCATENATE($O$2,SH$1),$B$3:$UUU$272,ROW(SD193)-2,FALSE))</f>
        <v>#REF!</v>
      </c>
      <c r="SI193" s="186" t="e">
        <f>IF($S$264=Equivalencies!$AE$23,#REF!,HLOOKUP(CONCATENATE($O$2,SI$1),$B$3:$UUU$272,ROW(SE193)-2,FALSE))</f>
        <v>#REF!</v>
      </c>
      <c r="SJ193" s="187" t="e">
        <f>IF($S$264=Equivalencies!$AE$23,#REF!,HLOOKUP(CONCATENATE($O$2,SJ$1),$B$3:$UUU$272,ROW(SF193)-2,FALSE))</f>
        <v>#REF!</v>
      </c>
      <c r="SK193" s="186" t="e">
        <f>IF($S$264=Equivalencies!$AE$23,#REF!,HLOOKUP(CONCATENATE($O$2,SK$1),$B$3:$UUU$272,ROW(SG193)-2,FALSE))</f>
        <v>#REF!</v>
      </c>
      <c r="SL193" s="187" t="e">
        <f>IF($S$264=Equivalencies!$AE$23,#REF!,HLOOKUP(CONCATENATE($O$2,SL$1),$B$3:$UUU$272,ROW(SH193)-2,FALSE))</f>
        <v>#REF!</v>
      </c>
      <c r="SM193" s="72"/>
      <c r="SN193" s="73"/>
      <c r="SO193" s="181"/>
      <c r="SP193" s="182"/>
      <c r="SQ193" s="183"/>
      <c r="SR193" s="186" t="e">
        <f>IF($S$264=Equivalencies!$AE$23,#REF!,HLOOKUP(CONCATENATE($O$2,SR$1),$B$3:$UUU$272,ROW(SN193)-2,FALSE))</f>
        <v>#REF!</v>
      </c>
      <c r="SS193" s="187" t="e">
        <f>IF($S$264=Equivalencies!$AE$23,#REF!,HLOOKUP(CONCATENATE($O$2,SS$1),$B$3:$UUU$272,ROW(SO193)-2,FALSE))</f>
        <v>#REF!</v>
      </c>
      <c r="ST193" s="186" t="e">
        <f>IF($S$264=Equivalencies!$AE$23,#REF!,HLOOKUP(CONCATENATE($O$2,ST$1),$B$3:$UUU$272,ROW(SP193)-2,FALSE))</f>
        <v>#REF!</v>
      </c>
      <c r="SU193" s="187" t="e">
        <f>IF($S$264=Equivalencies!$AE$23,#REF!,HLOOKUP(CONCATENATE($O$2,SU$1),$B$3:$UUU$272,ROW(SQ193)-2,FALSE))</f>
        <v>#REF!</v>
      </c>
      <c r="SV193" s="186" t="e">
        <f>IF($S$264=Equivalencies!$AE$23,#REF!,HLOOKUP(CONCATENATE($O$2,SV$1),$B$3:$UUU$272,ROW(SR193)-2,FALSE))</f>
        <v>#REF!</v>
      </c>
      <c r="SW193" s="187" t="e">
        <f>IF($S$264=Equivalencies!$AE$23,#REF!,HLOOKUP(CONCATENATE($O$2,SW$1),$B$3:$UUU$272,ROW(SS193)-2,FALSE))</f>
        <v>#REF!</v>
      </c>
      <c r="SX193" s="72"/>
      <c r="SY193" s="73"/>
      <c r="SZ193" s="181"/>
      <c r="TA193" s="182"/>
      <c r="TB193" s="183"/>
      <c r="TC193" s="186" t="e">
        <f>IF($S$264=Equivalencies!$AE$23,#REF!,HLOOKUP(CONCATENATE($O$2,TC$1),$B$3:$UUU$272,ROW(SY193)-2,FALSE))</f>
        <v>#REF!</v>
      </c>
      <c r="TD193" s="187" t="e">
        <f>IF($S$264=Equivalencies!$AE$23,#REF!,HLOOKUP(CONCATENATE($O$2,TD$1),$B$3:$UUU$272,ROW(SZ193)-2,FALSE))</f>
        <v>#REF!</v>
      </c>
      <c r="TE193" s="186" t="e">
        <f>IF($S$264=Equivalencies!$AE$23,#REF!,HLOOKUP(CONCATENATE($O$2,TE$1),$B$3:$UUU$272,ROW(TA193)-2,FALSE))</f>
        <v>#REF!</v>
      </c>
      <c r="TF193" s="187" t="e">
        <f>IF($S$264=Equivalencies!$AE$23,#REF!,HLOOKUP(CONCATENATE($O$2,TF$1),$B$3:$UUU$272,ROW(TB193)-2,FALSE))</f>
        <v>#REF!</v>
      </c>
      <c r="TG193" s="186" t="e">
        <f>IF($S$264=Equivalencies!$AE$23,#REF!,HLOOKUP(CONCATENATE($O$2,TG$1),$B$3:$UUU$272,ROW(TC193)-2,FALSE))</f>
        <v>#REF!</v>
      </c>
      <c r="TH193" s="187" t="e">
        <f>IF($S$264=Equivalencies!$AE$23,#REF!,HLOOKUP(CONCATENATE($O$2,TH$1),$B$3:$UUU$272,ROW(TD193)-2,FALSE))</f>
        <v>#REF!</v>
      </c>
      <c r="TI193" s="72"/>
      <c r="TJ193" s="73"/>
      <c r="TK193" s="181"/>
      <c r="TL193" s="182"/>
      <c r="TM193" s="183"/>
      <c r="TN193" s="186" t="e">
        <f>IF($S$264=Equivalencies!$AE$23,#REF!,HLOOKUP(CONCATENATE($O$2,TN$1),$B$3:$UUU$272,ROW(TJ193)-2,FALSE))</f>
        <v>#REF!</v>
      </c>
      <c r="TO193" s="187" t="e">
        <f>IF($S$264=Equivalencies!$AE$23,#REF!,HLOOKUP(CONCATENATE($O$2,TO$1),$B$3:$UUU$272,ROW(TK193)-2,FALSE))</f>
        <v>#REF!</v>
      </c>
      <c r="TP193" s="186" t="e">
        <f>IF($S$264=Equivalencies!$AE$23,#REF!,HLOOKUP(CONCATENATE($O$2,TP$1),$B$3:$UUU$272,ROW(TL193)-2,FALSE))</f>
        <v>#REF!</v>
      </c>
      <c r="TQ193" s="187" t="e">
        <f>IF($S$264=Equivalencies!$AE$23,#REF!,HLOOKUP(CONCATENATE($O$2,TQ$1),$B$3:$UUU$272,ROW(TM193)-2,FALSE))</f>
        <v>#REF!</v>
      </c>
      <c r="TR193" s="186" t="e">
        <f>IF($S$264=Equivalencies!$AE$23,#REF!,HLOOKUP(CONCATENATE($O$2,TR$1),$B$3:$UUU$272,ROW(TN193)-2,FALSE))</f>
        <v>#REF!</v>
      </c>
      <c r="TS193" s="187" t="e">
        <f>IF($S$264=Equivalencies!$AE$23,#REF!,HLOOKUP(CONCATENATE($O$2,TS$1),$B$3:$UUU$272,ROW(TO193)-2,FALSE))</f>
        <v>#REF!</v>
      </c>
      <c r="TT193" s="72"/>
      <c r="TU193" s="73"/>
      <c r="TV193" s="181"/>
      <c r="TW193" s="182"/>
      <c r="TX193" s="183"/>
      <c r="TY193" s="186" t="e">
        <f>IF($S$264=Equivalencies!$AE$23,#REF!,HLOOKUP(CONCATENATE($O$2,TY$1),$B$3:$UUU$272,ROW(TU193)-2,FALSE))</f>
        <v>#REF!</v>
      </c>
      <c r="TZ193" s="187" t="e">
        <f>IF($S$264=Equivalencies!$AE$23,#REF!,HLOOKUP(CONCATENATE($O$2,TZ$1),$B$3:$UUU$272,ROW(TV193)-2,FALSE))</f>
        <v>#REF!</v>
      </c>
      <c r="UA193" s="186" t="e">
        <f>IF($S$264=Equivalencies!$AE$23,#REF!,HLOOKUP(CONCATENATE($O$2,UA$1),$B$3:$UUU$272,ROW(TW193)-2,FALSE))</f>
        <v>#REF!</v>
      </c>
      <c r="UB193" s="187" t="e">
        <f>IF($S$264=Equivalencies!$AE$23,#REF!,HLOOKUP(CONCATENATE($O$2,UB$1),$B$3:$UUU$272,ROW(TX193)-2,FALSE))</f>
        <v>#REF!</v>
      </c>
      <c r="UC193" s="186" t="e">
        <f>IF($S$264=Equivalencies!$AE$23,#REF!,HLOOKUP(CONCATENATE($O$2,UC$1),$B$3:$UUU$272,ROW(TY193)-2,FALSE))</f>
        <v>#REF!</v>
      </c>
      <c r="UD193" s="187" t="e">
        <f>IF($S$264=Equivalencies!$AE$23,#REF!,HLOOKUP(CONCATENATE($O$2,UD$1),$B$3:$UUU$272,ROW(TZ193)-2,FALSE))</f>
        <v>#REF!</v>
      </c>
      <c r="UE193" s="72"/>
    </row>
    <row r="194" spans="1:551" ht="15" customHeight="1" x14ac:dyDescent="0.25">
      <c r="A194" s="75"/>
      <c r="B194" s="73" t="str">
        <f>CONCATENATE($B$3,C194)</f>
        <v>1Medicare</v>
      </c>
      <c r="C194" s="178" t="str">
        <f>'Site 1'!C192</f>
        <v>Medicare</v>
      </c>
      <c r="D194" s="179"/>
      <c r="E194" s="180"/>
      <c r="F194" s="184">
        <f>IF(H$267=Equivalencies!$AE$23,'Site 1'!$F192,HLOOKUP(CONCATENATE(D$2,F$1),$B$3:$UUU$272,ROW($M194)-2,FALSE))</f>
        <v>0</v>
      </c>
      <c r="G194" s="185" t="e">
        <f>IF($S$264=Equivalencies!$AE$23,#REF!,HLOOKUP(CONCATENATE($O$2,G$1),$B$3:$UUU$272,ROW(C194)-2,FALSE))</f>
        <v>#REF!</v>
      </c>
      <c r="H194" s="184">
        <f>IF(H$267=Equivalencies!$AE$23,'Site 1'!$H192,HLOOKUP(CONCATENATE(D$2,H$1),$B$3:$UUU$272,ROW($O194)-2,FALSE))</f>
        <v>0</v>
      </c>
      <c r="I194" s="185" t="e">
        <f>IF($S$264=Equivalencies!$AE$23,#REF!,HLOOKUP(CONCATENATE($O$2,I$1),$B$3:$UUU$272,ROW(E194)-2,FALSE))</f>
        <v>#REF!</v>
      </c>
      <c r="J194" s="184">
        <f>IF(H$267=Equivalencies!$AE$23,'Site 1'!$J192,HLOOKUP(CONCATENATE(D$2,J$1),$B$3:$UUU$272,ROW($Q194)-2,FALSE))</f>
        <v>0</v>
      </c>
      <c r="K194" s="185" t="e">
        <f>IF($S$264=Equivalencies!$AE$23,#REF!,HLOOKUP(CONCATENATE($O$2,K$1),$B$3:$UUU$272,ROW(G194)-2,FALSE))</f>
        <v>#REF!</v>
      </c>
      <c r="L194" s="72"/>
      <c r="M194" s="73" t="str">
        <f>CONCATENATE(M$3,N194)</f>
        <v>2Medicare</v>
      </c>
      <c r="N194" s="178" t="str">
        <f>$C$194</f>
        <v>Medicare</v>
      </c>
      <c r="O194" s="179"/>
      <c r="P194" s="180"/>
      <c r="Q194" s="184">
        <f>IF(S$267=Equivalencies!$AE$23,'Site 2'!$F192,HLOOKUP(CONCATENATE(O$2,Q$1),$B$3:$UUU$272,ROW($M194)-2,FALSE))</f>
        <v>0</v>
      </c>
      <c r="R194" s="185" t="e">
        <f>IF($S$264=Equivalencies!$AE$23,#REF!,HLOOKUP(CONCATENATE($O$2,R$1),$B$3:$UUU$272,ROW(N194)-2,FALSE))</f>
        <v>#REF!</v>
      </c>
      <c r="S194" s="184">
        <f>IF(S$267=Equivalencies!$AE$23,'Site 2'!$H192,HLOOKUP(CONCATENATE(O$2,S$1),$B$3:$UUU$272,ROW($O194)-2,FALSE))</f>
        <v>0</v>
      </c>
      <c r="T194" s="185" t="e">
        <f>IF($S$264=Equivalencies!$AE$23,#REF!,HLOOKUP(CONCATENATE($O$2,T$1),$B$3:$UUU$272,ROW(P194)-2,FALSE))</f>
        <v>#REF!</v>
      </c>
      <c r="U194" s="184">
        <f>IF(S$267=Equivalencies!$AE$23,'Site 2'!$J192,HLOOKUP(CONCATENATE(O$2,U$1),$B$3:$UUU$272,ROW($Q194)-2,FALSE))</f>
        <v>0</v>
      </c>
      <c r="V194" s="185" t="e">
        <f>IF($S$264=Equivalencies!$AE$23,#REF!,HLOOKUP(CONCATENATE($O$2,V$1),$B$3:$UUU$272,ROW(R194)-2,FALSE))</f>
        <v>#REF!</v>
      </c>
      <c r="W194" s="72"/>
      <c r="X194" s="73" t="str">
        <f>CONCATENATE(X$3,Y194)</f>
        <v>3Medicare</v>
      </c>
      <c r="Y194" s="178" t="str">
        <f>$C$194</f>
        <v>Medicare</v>
      </c>
      <c r="Z194" s="179"/>
      <c r="AA194" s="180"/>
      <c r="AB194" s="184">
        <f>IF(AD$267=Equivalencies!$AE$23,'Site 3'!$F192,HLOOKUP(CONCATENATE(Z$2,AB$1),$B$3:$UUU$272,ROW($M194)-2,FALSE))</f>
        <v>0</v>
      </c>
      <c r="AC194" s="185" t="e">
        <f>IF($S$264=Equivalencies!$AE$23,#REF!,HLOOKUP(CONCATENATE($O$2,AC$1),$B$3:$UUU$272,ROW(Y194)-2,FALSE))</f>
        <v>#REF!</v>
      </c>
      <c r="AD194" s="184">
        <f>IF(AD$267=Equivalencies!$AE$23,'Site 3'!$H192,HLOOKUP(CONCATENATE(Z$2,AD$1),$B$3:$UUU$272,ROW($O194)-2,FALSE))</f>
        <v>0</v>
      </c>
      <c r="AE194" s="185" t="e">
        <f>IF($S$264=Equivalencies!$AE$23,#REF!,HLOOKUP(CONCATENATE($O$2,AE$1),$B$3:$UUU$272,ROW(AA194)-2,FALSE))</f>
        <v>#REF!</v>
      </c>
      <c r="AF194" s="184">
        <f>IF(AD$267=Equivalencies!$AE$23,'Site 3'!$J192,HLOOKUP(CONCATENATE(Z$2,AF$1),$B$3:$UUU$272,ROW($Q194)-2,FALSE))</f>
        <v>0</v>
      </c>
      <c r="AG194" s="185" t="e">
        <f>IF($S$264=Equivalencies!$AE$23,#REF!,HLOOKUP(CONCATENATE($O$2,AG$1),$B$3:$UUU$272,ROW(AC194)-2,FALSE))</f>
        <v>#REF!</v>
      </c>
      <c r="AH194" s="72"/>
      <c r="AI194" s="73" t="str">
        <f>CONCATENATE(AI$3,AJ194)</f>
        <v>4Medicare</v>
      </c>
      <c r="AJ194" s="178" t="str">
        <f>$C$194</f>
        <v>Medicare</v>
      </c>
      <c r="AK194" s="179"/>
      <c r="AL194" s="180"/>
      <c r="AM194" s="184">
        <f>IF(AO$267=Equivalencies!$AE$23,'Site 4'!$F192,HLOOKUP(CONCATENATE(AK$2,AM$1),$B$3:$UUU$272,ROW($M194)-2,FALSE))</f>
        <v>0</v>
      </c>
      <c r="AN194" s="185" t="e">
        <f>IF($S$264=Equivalencies!$AE$23,#REF!,HLOOKUP(CONCATENATE($O$2,AN$1),$B$3:$UUU$272,ROW(AJ194)-2,FALSE))</f>
        <v>#REF!</v>
      </c>
      <c r="AO194" s="184">
        <f>IF(AO$267=Equivalencies!$AE$23,'Site 4'!$H192,HLOOKUP(CONCATENATE(AK$2,AO$1),$B$3:$UUU$272,ROW($O194)-2,FALSE))</f>
        <v>0</v>
      </c>
      <c r="AP194" s="185" t="e">
        <f>IF($S$264=Equivalencies!$AE$23,#REF!,HLOOKUP(CONCATENATE($O$2,AP$1),$B$3:$UUU$272,ROW(AL194)-2,FALSE))</f>
        <v>#REF!</v>
      </c>
      <c r="AQ194" s="184">
        <f>IF(AO$267=Equivalencies!$AE$23,'Site 4'!$J192,HLOOKUP(CONCATENATE(AK$2,AQ$1),$B$3:$UUU$272,ROW($Q194)-2,FALSE))</f>
        <v>0</v>
      </c>
      <c r="AR194" s="185" t="e">
        <f>IF($S$264=Equivalencies!$AE$23,#REF!,HLOOKUP(CONCATENATE($O$2,AR$1),$B$3:$UUU$272,ROW(AN194)-2,FALSE))</f>
        <v>#REF!</v>
      </c>
      <c r="AS194" s="72"/>
      <c r="AT194" s="73" t="str">
        <f>CONCATENATE(AT$3,AU194)</f>
        <v>5Medicare</v>
      </c>
      <c r="AU194" s="178" t="str">
        <f>$C$194</f>
        <v>Medicare</v>
      </c>
      <c r="AV194" s="179"/>
      <c r="AW194" s="180"/>
      <c r="AX194" s="184">
        <f>IF(AZ$267=Equivalencies!$AE$23,'Site 5'!$F192,HLOOKUP(CONCATENATE(AV$2,AX$1),$B$3:$UUU$272,ROW($M194)-2,FALSE))</f>
        <v>0</v>
      </c>
      <c r="AY194" s="185" t="e">
        <f>IF($S$264=Equivalencies!$AE$23,#REF!,HLOOKUP(CONCATENATE($O$2,AY$1),$B$3:$UUU$272,ROW(AU194)-2,FALSE))</f>
        <v>#REF!</v>
      </c>
      <c r="AZ194" s="184">
        <f>IF(AZ$267=Equivalencies!$AE$23,'Site 5'!$H192,HLOOKUP(CONCATENATE(AV$2,AZ$1),$B$3:$UUU$272,ROW($O194)-2,FALSE))</f>
        <v>0</v>
      </c>
      <c r="BA194" s="185" t="e">
        <f>IF($S$264=Equivalencies!$AE$23,#REF!,HLOOKUP(CONCATENATE($O$2,BA$1),$B$3:$UUU$272,ROW(AW194)-2,FALSE))</f>
        <v>#REF!</v>
      </c>
      <c r="BB194" s="184">
        <f>IF(AZ$267=Equivalencies!$AE$23,'Site 5'!$J192,HLOOKUP(CONCATENATE(AV$2,BB$1),$B$3:$UUU$272,ROW($Q194)-2,FALSE))</f>
        <v>0</v>
      </c>
      <c r="BC194" s="185" t="e">
        <f>IF($S$264=Equivalencies!$AE$23,#REF!,HLOOKUP(CONCATENATE($O$2,BC$1),$B$3:$UUU$272,ROW(AY194)-2,FALSE))</f>
        <v>#REF!</v>
      </c>
      <c r="BD194" s="72"/>
      <c r="BE194" s="73" t="str">
        <f>CONCATENATE(BE$3,BF194)</f>
        <v>6Medicare</v>
      </c>
      <c r="BF194" s="178" t="str">
        <f>$C$194</f>
        <v>Medicare</v>
      </c>
      <c r="BG194" s="179"/>
      <c r="BH194" s="180"/>
      <c r="BI194" s="184">
        <f>IF(BK$267=Equivalencies!$AE$23,'Site 6'!$F192,HLOOKUP(CONCATENATE(BG$2,BI$1),$B$3:$UUU$272,ROW($M194)-2,FALSE))</f>
        <v>0</v>
      </c>
      <c r="BJ194" s="185" t="e">
        <f>IF($S$264=Equivalencies!$AE$23,#REF!,HLOOKUP(CONCATENATE($O$2,BJ$1),$B$3:$UUU$272,ROW(BF194)-2,FALSE))</f>
        <v>#REF!</v>
      </c>
      <c r="BK194" s="184">
        <f>IF(BK$267=Equivalencies!$AE$23,'Site 6'!$H192,HLOOKUP(CONCATENATE(BG$2,BK$1),$B$3:$UUU$272,ROW($O194)-2,FALSE))</f>
        <v>0</v>
      </c>
      <c r="BL194" s="185" t="e">
        <f>IF($S$264=Equivalencies!$AE$23,#REF!,HLOOKUP(CONCATENATE($O$2,BL$1),$B$3:$UUU$272,ROW(BH194)-2,FALSE))</f>
        <v>#REF!</v>
      </c>
      <c r="BM194" s="184">
        <f>IF(BK$267=Equivalencies!$AE$23,'Site 6'!$J192,HLOOKUP(CONCATENATE(BG$2,BM$1),$B$3:$UUU$272,ROW($Q194)-2,FALSE))</f>
        <v>0</v>
      </c>
      <c r="BN194" s="185" t="e">
        <f>IF($S$264=Equivalencies!$AE$23,#REF!,HLOOKUP(CONCATENATE($O$2,BN$1),$B$3:$UUU$272,ROW(BJ194)-2,FALSE))</f>
        <v>#REF!</v>
      </c>
      <c r="BO194" s="72"/>
      <c r="BP194" s="73" t="str">
        <f>CONCATENATE(BP$3,BQ194)</f>
        <v>7Medicare</v>
      </c>
      <c r="BQ194" s="178" t="str">
        <f>$C$194</f>
        <v>Medicare</v>
      </c>
      <c r="BR194" s="179"/>
      <c r="BS194" s="180"/>
      <c r="BT194" s="184">
        <f>IF(BV$267=Equivalencies!$AE$23,'Site 7'!$F192,HLOOKUP(CONCATENATE(BR$2,BT$1),$B$3:$UUU$272,ROW($M194)-2,FALSE))</f>
        <v>0</v>
      </c>
      <c r="BU194" s="185" t="e">
        <f>IF($S$264=Equivalencies!$AE$23,#REF!,HLOOKUP(CONCATENATE($O$2,BU$1),$B$3:$UUU$272,ROW(BQ194)-2,FALSE))</f>
        <v>#REF!</v>
      </c>
      <c r="BV194" s="184">
        <f>IF(BV$267=Equivalencies!$AE$23,'Site 7'!$H192,HLOOKUP(CONCATENATE(BR$2,BV$1),$B$3:$UUU$272,ROW($O194)-2,FALSE))</f>
        <v>0</v>
      </c>
      <c r="BW194" s="185" t="e">
        <f>IF($S$264=Equivalencies!$AE$23,#REF!,HLOOKUP(CONCATENATE($O$2,BW$1),$B$3:$UUU$272,ROW(BS194)-2,FALSE))</f>
        <v>#REF!</v>
      </c>
      <c r="BX194" s="184">
        <f>IF(BV$267=Equivalencies!$AE$23,'Site 7'!$J192,HLOOKUP(CONCATENATE(BR$2,BX$1),$B$3:$UUU$272,ROW($Q194)-2,FALSE))</f>
        <v>0</v>
      </c>
      <c r="BY194" s="185" t="e">
        <f>IF($S$264=Equivalencies!$AE$23,#REF!,HLOOKUP(CONCATENATE($O$2,BY$1),$B$3:$UUU$272,ROW(BU194)-2,FALSE))</f>
        <v>#REF!</v>
      </c>
      <c r="BZ194" s="72"/>
      <c r="CA194" s="73" t="str">
        <f>CONCATENATE(CA$3,CB194)</f>
        <v>8Medicare</v>
      </c>
      <c r="CB194" s="178" t="str">
        <f>$C$194</f>
        <v>Medicare</v>
      </c>
      <c r="CC194" s="179"/>
      <c r="CD194" s="180"/>
      <c r="CE194" s="184">
        <f>IF(CG$267=Equivalencies!$AE$23,'Site 8'!$F192,HLOOKUP(CONCATENATE(CC$2,CE$1),$B$3:$UUU$272,ROW($M194)-2,FALSE))</f>
        <v>0</v>
      </c>
      <c r="CF194" s="185" t="e">
        <f>IF($S$264=Equivalencies!$AE$23,#REF!,HLOOKUP(CONCATENATE($O$2,CF$1),$B$3:$UUU$272,ROW(CB194)-2,FALSE))</f>
        <v>#REF!</v>
      </c>
      <c r="CG194" s="184">
        <f>IF(CG$267=Equivalencies!$AE$23,'Site 8'!$H192,HLOOKUP(CONCATENATE(CC$2,CG$1),$B$3:$UUU$272,ROW($O194)-2,FALSE))</f>
        <v>0</v>
      </c>
      <c r="CH194" s="185" t="e">
        <f>IF($S$264=Equivalencies!$AE$23,#REF!,HLOOKUP(CONCATENATE($O$2,CH$1),$B$3:$UUU$272,ROW(CD194)-2,FALSE))</f>
        <v>#REF!</v>
      </c>
      <c r="CI194" s="184">
        <f>IF(CG$267=Equivalencies!$AE$23,'Site 8'!$J192,HLOOKUP(CONCATENATE(CC$2,CI$1),$B$3:$UUU$272,ROW($Q194)-2,FALSE))</f>
        <v>0</v>
      </c>
      <c r="CJ194" s="185" t="e">
        <f>IF($S$264=Equivalencies!$AE$23,#REF!,HLOOKUP(CONCATENATE($O$2,CJ$1),$B$3:$UUU$272,ROW(CF194)-2,FALSE))</f>
        <v>#REF!</v>
      </c>
      <c r="CK194" s="72"/>
      <c r="CL194" s="73" t="str">
        <f>CONCATENATE(CL$3,CM194)</f>
        <v>9Medicare</v>
      </c>
      <c r="CM194" s="178" t="str">
        <f>$C$194</f>
        <v>Medicare</v>
      </c>
      <c r="CN194" s="179"/>
      <c r="CO194" s="180"/>
      <c r="CP194" s="184">
        <f>IF(CR$267=Equivalencies!$AE$23,'Site 9'!$F192,HLOOKUP(CONCATENATE(CN$2,CP$1),$B$3:$UUU$272,ROW($M194)-2,FALSE))</f>
        <v>0</v>
      </c>
      <c r="CQ194" s="185" t="e">
        <f>IF($S$264=Equivalencies!$AE$23,#REF!,HLOOKUP(CONCATENATE($O$2,CQ$1),$B$3:$UUU$272,ROW(CM194)-2,FALSE))</f>
        <v>#REF!</v>
      </c>
      <c r="CR194" s="184">
        <f>IF(CR$267=Equivalencies!$AE$23,'Site 9'!$H192,HLOOKUP(CONCATENATE(CN$2,CR$1),$B$3:$UUU$272,ROW($O194)-2,FALSE))</f>
        <v>0</v>
      </c>
      <c r="CS194" s="185" t="e">
        <f>IF($S$264=Equivalencies!$AE$23,#REF!,HLOOKUP(CONCATENATE($O$2,CS$1),$B$3:$UUU$272,ROW(CO194)-2,FALSE))</f>
        <v>#REF!</v>
      </c>
      <c r="CT194" s="184">
        <f>IF(CR$267=Equivalencies!$AE$23,'Site 9'!$J192,HLOOKUP(CONCATENATE(CN$2,CT$1),$B$3:$UUU$272,ROW($Q194)-2,FALSE))</f>
        <v>0</v>
      </c>
      <c r="CU194" s="185" t="e">
        <f>IF($S$264=Equivalencies!$AE$23,#REF!,HLOOKUP(CONCATENATE($O$2,CU$1),$B$3:$UUU$272,ROW(CQ194)-2,FALSE))</f>
        <v>#REF!</v>
      </c>
      <c r="CV194" s="72"/>
      <c r="CW194" s="73" t="str">
        <f>CONCATENATE(CW$3,CX194)</f>
        <v>10Medicare</v>
      </c>
      <c r="CX194" s="178" t="str">
        <f>$C$194</f>
        <v>Medicare</v>
      </c>
      <c r="CY194" s="179"/>
      <c r="CZ194" s="180"/>
      <c r="DA194" s="184">
        <f>IF(DC$267=Equivalencies!$AE$23,'Site 10'!$F192,HLOOKUP(CONCATENATE(CY$2,DA$1),$B$3:$UUU$272,ROW($M194)-2,FALSE))</f>
        <v>0</v>
      </c>
      <c r="DB194" s="185" t="e">
        <f>IF($S$264=Equivalencies!$AE$23,#REF!,HLOOKUP(CONCATENATE($O$2,DB$1),$B$3:$UUU$272,ROW(CX194)-2,FALSE))</f>
        <v>#REF!</v>
      </c>
      <c r="DC194" s="184">
        <f>IF(DC$267=Equivalencies!$AE$23,'Site 10'!$H192,HLOOKUP(CONCATENATE(CY$2,DC$1),$B$3:$UUU$272,ROW($O194)-2,FALSE))</f>
        <v>0</v>
      </c>
      <c r="DD194" s="185" t="e">
        <f>IF($S$264=Equivalencies!$AE$23,#REF!,HLOOKUP(CONCATENATE($O$2,DD$1),$B$3:$UUU$272,ROW(CZ194)-2,FALSE))</f>
        <v>#REF!</v>
      </c>
      <c r="DE194" s="184">
        <f>IF(DC$267=Equivalencies!$AE$23,'Site 10'!$J192,HLOOKUP(CONCATENATE(CY$2,DE$1),$B$3:$UUU$272,ROW($Q194)-2,FALSE))</f>
        <v>0</v>
      </c>
      <c r="DF194" s="185" t="e">
        <f>IF($S$264=Equivalencies!$AE$23,#REF!,HLOOKUP(CONCATENATE($O$2,DF$1),$B$3:$UUU$272,ROW(DB194)-2,FALSE))</f>
        <v>#REF!</v>
      </c>
      <c r="DG194" s="72"/>
      <c r="DH194" s="73" t="str">
        <f>CONCATENATE(DH$3,DI194)</f>
        <v>11Medicare</v>
      </c>
      <c r="DI194" s="178" t="str">
        <f>$C$194</f>
        <v>Medicare</v>
      </c>
      <c r="DJ194" s="179"/>
      <c r="DK194" s="180"/>
      <c r="DL194" s="184">
        <f>IF(DN$267=Equivalencies!$AE$23,'Site 11'!$F192,HLOOKUP(CONCATENATE(DJ$2,DL$1),$B$3:$UUU$272,ROW($M194)-2,FALSE))</f>
        <v>0</v>
      </c>
      <c r="DM194" s="185" t="e">
        <f>IF($S$264=Equivalencies!$AE$23,#REF!,HLOOKUP(CONCATENATE($O$2,DM$1),$B$3:$UUU$272,ROW(DI194)-2,FALSE))</f>
        <v>#REF!</v>
      </c>
      <c r="DN194" s="184">
        <f>IF(DN$267=Equivalencies!$AE$23,'Site 11'!$H192,HLOOKUP(CONCATENATE(DJ$2,DN$1),$B$3:$UUU$272,ROW($O194)-2,FALSE))</f>
        <v>0</v>
      </c>
      <c r="DO194" s="185" t="e">
        <f>IF($S$264=Equivalencies!$AE$23,#REF!,HLOOKUP(CONCATENATE($O$2,DO$1),$B$3:$UUU$272,ROW(DK194)-2,FALSE))</f>
        <v>#REF!</v>
      </c>
      <c r="DP194" s="184">
        <f>IF(DN$267=Equivalencies!$AE$23,'Site 11'!$J192,HLOOKUP(CONCATENATE(DJ$2,DP$1),$B$3:$UUU$272,ROW($Q194)-2,FALSE))</f>
        <v>0</v>
      </c>
      <c r="DQ194" s="185" t="e">
        <f>IF($S$264=Equivalencies!$AE$23,#REF!,HLOOKUP(CONCATENATE($O$2,DQ$1),$B$3:$UUU$272,ROW(DM194)-2,FALSE))</f>
        <v>#REF!</v>
      </c>
      <c r="DR194" s="72"/>
      <c r="DS194" s="73" t="str">
        <f>CONCATENATE(DS$3,DT194)</f>
        <v>12Medicare</v>
      </c>
      <c r="DT194" s="178" t="str">
        <f>$C$194</f>
        <v>Medicare</v>
      </c>
      <c r="DU194" s="179"/>
      <c r="DV194" s="180"/>
      <c r="DW194" s="184">
        <f>IF(DY$267=Equivalencies!$AE$23,'Site 12'!$F192,HLOOKUP(CONCATENATE(DU$2,DW$1),$B$3:$UUU$272,ROW($M194)-2,FALSE))</f>
        <v>0</v>
      </c>
      <c r="DX194" s="185" t="e">
        <f>IF($S$264=Equivalencies!$AE$23,#REF!,HLOOKUP(CONCATENATE($O$2,DX$1),$B$3:$UUU$272,ROW(DT194)-2,FALSE))</f>
        <v>#REF!</v>
      </c>
      <c r="DY194" s="184">
        <f>IF(DY$267=Equivalencies!$AE$23,'Site 12'!$H192,HLOOKUP(CONCATENATE(DU$2,DY$1),$B$3:$UUU$272,ROW($O194)-2,FALSE))</f>
        <v>0</v>
      </c>
      <c r="DZ194" s="185" t="e">
        <f>IF($S$264=Equivalencies!$AE$23,#REF!,HLOOKUP(CONCATENATE($O$2,DZ$1),$B$3:$UUU$272,ROW(DV194)-2,FALSE))</f>
        <v>#REF!</v>
      </c>
      <c r="EA194" s="184">
        <f>IF(DY$267=Equivalencies!$AE$23,'Site 12'!$J192,HLOOKUP(CONCATENATE(DU$2,EA$1),$B$3:$UUU$272,ROW($Q194)-2,FALSE))</f>
        <v>0</v>
      </c>
      <c r="EB194" s="185" t="e">
        <f>IF($S$264=Equivalencies!$AE$23,#REF!,HLOOKUP(CONCATENATE($O$2,EB$1),$B$3:$UUU$272,ROW(DX194)-2,FALSE))</f>
        <v>#REF!</v>
      </c>
      <c r="EC194" s="72"/>
      <c r="ED194" s="73" t="str">
        <f>CONCATENATE(ED$3,EE194)</f>
        <v>13Medicare</v>
      </c>
      <c r="EE194" s="178" t="str">
        <f>$C$194</f>
        <v>Medicare</v>
      </c>
      <c r="EF194" s="179"/>
      <c r="EG194" s="180"/>
      <c r="EH194" s="184">
        <f>IF(EJ$267=Equivalencies!$AE$23,'Site 13'!$F192,HLOOKUP(CONCATENATE(EF$2,EH$1),$B$3:$UUU$272,ROW($M194)-2,FALSE))</f>
        <v>0</v>
      </c>
      <c r="EI194" s="185" t="e">
        <f>IF($S$264=Equivalencies!$AE$23,#REF!,HLOOKUP(CONCATENATE($O$2,EI$1),$B$3:$UUU$272,ROW(EE194)-2,FALSE))</f>
        <v>#REF!</v>
      </c>
      <c r="EJ194" s="184">
        <f>IF(EJ$267=Equivalencies!$AE$23,'Site 13'!$H192,HLOOKUP(CONCATENATE(EF$2,EJ$1),$B$3:$UUU$272,ROW($O194)-2,FALSE))</f>
        <v>0</v>
      </c>
      <c r="EK194" s="185" t="e">
        <f>IF($S$264=Equivalencies!$AE$23,#REF!,HLOOKUP(CONCATENATE($O$2,EK$1),$B$3:$UUU$272,ROW(EG194)-2,FALSE))</f>
        <v>#REF!</v>
      </c>
      <c r="EL194" s="184">
        <f>IF(EJ$267=Equivalencies!$AE$23,'Site 13'!$J192,HLOOKUP(CONCATENATE(EF$2,EL$1),$B$3:$UUU$272,ROW($Q194)-2,FALSE))</f>
        <v>0</v>
      </c>
      <c r="EM194" s="185" t="e">
        <f>IF($S$264=Equivalencies!$AE$23,#REF!,HLOOKUP(CONCATENATE($O$2,EM$1),$B$3:$UUU$272,ROW(EI194)-2,FALSE))</f>
        <v>#REF!</v>
      </c>
      <c r="EN194" s="72"/>
      <c r="EO194" s="73" t="str">
        <f>CONCATENATE(EO$3,EP194)</f>
        <v>14Medicare</v>
      </c>
      <c r="EP194" s="178" t="str">
        <f>$C$194</f>
        <v>Medicare</v>
      </c>
      <c r="EQ194" s="179"/>
      <c r="ER194" s="180"/>
      <c r="ES194" s="184">
        <f>IF(EU$267=Equivalencies!$AE$23,'Site 14'!$F192,HLOOKUP(CONCATENATE(EQ$2,ES$1),$B$3:$UUU$272,ROW($M194)-2,FALSE))</f>
        <v>0</v>
      </c>
      <c r="ET194" s="185" t="e">
        <f>IF($S$264=Equivalencies!$AE$23,#REF!,HLOOKUP(CONCATENATE($O$2,ET$1),$B$3:$UUU$272,ROW(EP194)-2,FALSE))</f>
        <v>#REF!</v>
      </c>
      <c r="EU194" s="184">
        <f>IF(EU$267=Equivalencies!$AE$23,'Site 14'!$H192,HLOOKUP(CONCATENATE(EQ$2,EU$1),$B$3:$UUU$272,ROW($O194)-2,FALSE))</f>
        <v>0</v>
      </c>
      <c r="EV194" s="185" t="e">
        <f>IF($S$264=Equivalencies!$AE$23,#REF!,HLOOKUP(CONCATENATE($O$2,EV$1),$B$3:$UUU$272,ROW(ER194)-2,FALSE))</f>
        <v>#REF!</v>
      </c>
      <c r="EW194" s="184">
        <f>IF(EU$267=Equivalencies!$AE$23,'Site 14'!$J192,HLOOKUP(CONCATENATE(EQ$2,EW$1),$B$3:$UUU$272,ROW($Q194)-2,FALSE))</f>
        <v>0</v>
      </c>
      <c r="EX194" s="185" t="e">
        <f>IF($S$264=Equivalencies!$AE$23,#REF!,HLOOKUP(CONCATENATE($O$2,EX$1),$B$3:$UUU$272,ROW(ET194)-2,FALSE))</f>
        <v>#REF!</v>
      </c>
      <c r="EY194" s="72"/>
      <c r="EZ194" s="73" t="str">
        <f>CONCATENATE(EZ$3,FA194)</f>
        <v>15Medicare</v>
      </c>
      <c r="FA194" s="178" t="str">
        <f>$C$194</f>
        <v>Medicare</v>
      </c>
      <c r="FB194" s="179"/>
      <c r="FC194" s="180"/>
      <c r="FD194" s="184">
        <f>IF(FF$267=Equivalencies!$AE$23,'Site 15'!$F192,HLOOKUP(CONCATENATE(FB$2,FD$1),$B$3:$UUU$272,ROW($M194)-2,FALSE))</f>
        <v>0</v>
      </c>
      <c r="FE194" s="185" t="e">
        <f>IF($S$264=Equivalencies!$AE$23,#REF!,HLOOKUP(CONCATENATE($O$2,FE$1),$B$3:$UUU$272,ROW(FA194)-2,FALSE))</f>
        <v>#REF!</v>
      </c>
      <c r="FF194" s="184">
        <f>IF(FF$267=Equivalencies!$AE$23,'Site 15'!$H192,HLOOKUP(CONCATENATE(FB$2,FF$1),$B$3:$UUU$272,ROW($O194)-2,FALSE))</f>
        <v>0</v>
      </c>
      <c r="FG194" s="185" t="e">
        <f>IF($S$264=Equivalencies!$AE$23,#REF!,HLOOKUP(CONCATENATE($O$2,FG$1),$B$3:$UUU$272,ROW(FC194)-2,FALSE))</f>
        <v>#REF!</v>
      </c>
      <c r="FH194" s="184">
        <f>IF(FF$267=Equivalencies!$AE$23,'Site 15'!$J192,HLOOKUP(CONCATENATE(FB$2,FH$1),$B$3:$UUU$272,ROW($Q194)-2,FALSE))</f>
        <v>0</v>
      </c>
      <c r="FI194" s="185" t="e">
        <f>IF($S$264=Equivalencies!$AE$23,#REF!,HLOOKUP(CONCATENATE($O$2,FI$1),$B$3:$UUU$272,ROW(FE194)-2,FALSE))</f>
        <v>#REF!</v>
      </c>
      <c r="FJ194" s="72"/>
      <c r="FK194" s="73" t="str">
        <f>CONCATENATE(FK$3,FL194)</f>
        <v>16Medicare</v>
      </c>
      <c r="FL194" s="178" t="str">
        <f>$C$194</f>
        <v>Medicare</v>
      </c>
      <c r="FM194" s="179"/>
      <c r="FN194" s="180"/>
      <c r="FO194" s="184">
        <f>IF(FQ$267=Equivalencies!$AE$23,'Site 16'!$F192,HLOOKUP(CONCATENATE(FM$2,FO$1),$B$3:$UUU$272,ROW($M194)-2,FALSE))</f>
        <v>0</v>
      </c>
      <c r="FP194" s="185" t="e">
        <f>IF($S$264=Equivalencies!$AE$23,#REF!,HLOOKUP(CONCATENATE($O$2,FP$1),$B$3:$UUU$272,ROW(FL194)-2,FALSE))</f>
        <v>#REF!</v>
      </c>
      <c r="FQ194" s="184">
        <f>IF(FQ$267=Equivalencies!$AE$23,'Site 16'!$H192,HLOOKUP(CONCATENATE(FM$2,FQ$1),$B$3:$UUU$272,ROW($O194)-2,FALSE))</f>
        <v>0</v>
      </c>
      <c r="FR194" s="185" t="e">
        <f>IF($S$264=Equivalencies!$AE$23,#REF!,HLOOKUP(CONCATENATE($O$2,FR$1),$B$3:$UUU$272,ROW(FN194)-2,FALSE))</f>
        <v>#REF!</v>
      </c>
      <c r="FS194" s="184">
        <f>IF(FQ$267=Equivalencies!$AE$23,'Site 16'!$J192,HLOOKUP(CONCATENATE(FM$2,FS$1),$B$3:$UUU$272,ROW($Q194)-2,FALSE))</f>
        <v>0</v>
      </c>
      <c r="FT194" s="185" t="e">
        <f>IF($S$264=Equivalencies!$AE$23,#REF!,HLOOKUP(CONCATENATE($O$2,FT$1),$B$3:$UUU$272,ROW(FP194)-2,FALSE))</f>
        <v>#REF!</v>
      </c>
      <c r="FU194" s="72"/>
      <c r="FV194" s="73" t="str">
        <f>CONCATENATE(FV$3,FW194)</f>
        <v>17Medicare</v>
      </c>
      <c r="FW194" s="178" t="str">
        <f>$C$194</f>
        <v>Medicare</v>
      </c>
      <c r="FX194" s="179"/>
      <c r="FY194" s="180"/>
      <c r="FZ194" s="184">
        <f>IF(GB$267=Equivalencies!$AE$23,'Site 17'!$F192,HLOOKUP(CONCATENATE(FX$2,FZ$1),$B$3:$UUU$272,ROW($M194)-2,FALSE))</f>
        <v>0</v>
      </c>
      <c r="GA194" s="185" t="e">
        <f>IF($S$264=Equivalencies!$AE$23,#REF!,HLOOKUP(CONCATENATE($O$2,GA$1),$B$3:$UUU$272,ROW(FW194)-2,FALSE))</f>
        <v>#REF!</v>
      </c>
      <c r="GB194" s="184">
        <f>IF(GB$267=Equivalencies!$AE$23,'Site 17'!$H192,HLOOKUP(CONCATENATE(FX$2,GB$1),$B$3:$UUU$272,ROW($O194)-2,FALSE))</f>
        <v>0</v>
      </c>
      <c r="GC194" s="185" t="e">
        <f>IF($S$264=Equivalencies!$AE$23,#REF!,HLOOKUP(CONCATENATE($O$2,GC$1),$B$3:$UUU$272,ROW(FY194)-2,FALSE))</f>
        <v>#REF!</v>
      </c>
      <c r="GD194" s="184">
        <f>IF(GB$267=Equivalencies!$AE$23,'Site 17'!$J192,HLOOKUP(CONCATENATE(FX$2,GD$1),$B$3:$UUU$272,ROW($Q194)-2,FALSE))</f>
        <v>0</v>
      </c>
      <c r="GE194" s="185" t="e">
        <f>IF($S$264=Equivalencies!$AE$23,#REF!,HLOOKUP(CONCATENATE($O$2,GE$1),$B$3:$UUU$272,ROW(GA194)-2,FALSE))</f>
        <v>#REF!</v>
      </c>
      <c r="GF194" s="72"/>
      <c r="GG194" s="73" t="str">
        <f>CONCATENATE(GG$3,GH194)</f>
        <v>18Medicare</v>
      </c>
      <c r="GH194" s="178" t="str">
        <f>$C$194</f>
        <v>Medicare</v>
      </c>
      <c r="GI194" s="179"/>
      <c r="GJ194" s="180"/>
      <c r="GK194" s="184">
        <f>IF(GM$267=Equivalencies!$AE$23,'Site 18'!$F192,HLOOKUP(CONCATENATE(GI$2,GK$1),$B$3:$UUU$272,ROW($M194)-2,FALSE))</f>
        <v>0</v>
      </c>
      <c r="GL194" s="185" t="e">
        <f>IF($S$264=Equivalencies!$AE$23,#REF!,HLOOKUP(CONCATENATE($O$2,GL$1),$B$3:$UUU$272,ROW(GH194)-2,FALSE))</f>
        <v>#REF!</v>
      </c>
      <c r="GM194" s="184">
        <f>IF(GM$267=Equivalencies!$AE$23,'Site 18'!$H192,HLOOKUP(CONCATENATE(GI$2,GM$1),$B$3:$UUU$272,ROW($O194)-2,FALSE))</f>
        <v>0</v>
      </c>
      <c r="GN194" s="185" t="e">
        <f>IF($S$264=Equivalencies!$AE$23,#REF!,HLOOKUP(CONCATENATE($O$2,GN$1),$B$3:$UUU$272,ROW(GJ194)-2,FALSE))</f>
        <v>#REF!</v>
      </c>
      <c r="GO194" s="184">
        <f>IF(GM$267=Equivalencies!$AE$23,'Site 18'!$J192,HLOOKUP(CONCATENATE(GI$2,GO$1),$B$3:$UUU$272,ROW($Q194)-2,FALSE))</f>
        <v>0</v>
      </c>
      <c r="GP194" s="185" t="e">
        <f>IF($S$264=Equivalencies!$AE$23,#REF!,HLOOKUP(CONCATENATE($O$2,GP$1),$B$3:$UUU$272,ROW(GL194)-2,FALSE))</f>
        <v>#REF!</v>
      </c>
      <c r="GQ194" s="72"/>
      <c r="GR194" s="73" t="str">
        <f>CONCATENATE(GR$3,GS194)</f>
        <v>19Medicare</v>
      </c>
      <c r="GS194" s="178" t="str">
        <f>$C$194</f>
        <v>Medicare</v>
      </c>
      <c r="GT194" s="179"/>
      <c r="GU194" s="180"/>
      <c r="GV194" s="184">
        <f>IF(GX$267=Equivalencies!$AE$23,'Site 19'!$F192,HLOOKUP(CONCATENATE(GT$2,GV$1),$B$3:$UUU$272,ROW($M194)-2,FALSE))</f>
        <v>0</v>
      </c>
      <c r="GW194" s="185" t="e">
        <f>IF($S$264=Equivalencies!$AE$23,#REF!,HLOOKUP(CONCATENATE($O$2,GW$1),$B$3:$UUU$272,ROW(GS194)-2,FALSE))</f>
        <v>#REF!</v>
      </c>
      <c r="GX194" s="184">
        <f>IF(GX$267=Equivalencies!$AE$23,'Site 19'!$H192,HLOOKUP(CONCATENATE(GT$2,GX$1),$B$3:$UUU$272,ROW($O194)-2,FALSE))</f>
        <v>0</v>
      </c>
      <c r="GY194" s="185" t="e">
        <f>IF($S$264=Equivalencies!$AE$23,#REF!,HLOOKUP(CONCATENATE($O$2,GY$1),$B$3:$UUU$272,ROW(GU194)-2,FALSE))</f>
        <v>#REF!</v>
      </c>
      <c r="GZ194" s="184">
        <f>IF(GX$267=Equivalencies!$AE$23,'Site 19'!$J192,HLOOKUP(CONCATENATE(GT$2,GZ$1),$B$3:$UUU$272,ROW($Q194)-2,FALSE))</f>
        <v>0</v>
      </c>
      <c r="HA194" s="185" t="e">
        <f>IF($S$264=Equivalencies!$AE$23,#REF!,HLOOKUP(CONCATENATE($O$2,HA$1),$B$3:$UUU$272,ROW(GW194)-2,FALSE))</f>
        <v>#REF!</v>
      </c>
      <c r="HB194" s="72"/>
      <c r="HC194" s="73" t="str">
        <f>CONCATENATE(HC$3,HD194)</f>
        <v>20Medicare</v>
      </c>
      <c r="HD194" s="178" t="str">
        <f>$C$194</f>
        <v>Medicare</v>
      </c>
      <c r="HE194" s="179"/>
      <c r="HF194" s="180"/>
      <c r="HG194" s="184">
        <f>IF(HI$267=Equivalencies!$AE$23,'Site 20'!$F192,HLOOKUP(CONCATENATE(HE$2,HG$1),$B$3:$UUU$272,ROW($M194)-2,FALSE))</f>
        <v>0</v>
      </c>
      <c r="HH194" s="185" t="e">
        <f>IF($S$264=Equivalencies!$AE$23,#REF!,HLOOKUP(CONCATENATE($O$2,HH$1),$B$3:$UUU$272,ROW(HD194)-2,FALSE))</f>
        <v>#REF!</v>
      </c>
      <c r="HI194" s="184">
        <f>IF(HI$267=Equivalencies!$AE$23,'Site 20'!$H192,HLOOKUP(CONCATENATE(HE$2,HI$1),$B$3:$UUU$272,ROW($O194)-2,FALSE))</f>
        <v>0</v>
      </c>
      <c r="HJ194" s="185" t="e">
        <f>IF($S$264=Equivalencies!$AE$23,#REF!,HLOOKUP(CONCATENATE($O$2,HJ$1),$B$3:$UUU$272,ROW(HF194)-2,FALSE))</f>
        <v>#REF!</v>
      </c>
      <c r="HK194" s="184">
        <f>IF(HI$267=Equivalencies!$AE$23,'Site 20'!$J192,HLOOKUP(CONCATENATE(HE$2,HK$1),$B$3:$UUU$272,ROW($Q194)-2,FALSE))</f>
        <v>0</v>
      </c>
      <c r="HL194" s="185" t="e">
        <f>IF($S$264=Equivalencies!$AE$23,#REF!,HLOOKUP(CONCATENATE($O$2,HL$1),$B$3:$UUU$272,ROW(HH194)-2,FALSE))</f>
        <v>#REF!</v>
      </c>
      <c r="HM194" s="72"/>
      <c r="HN194" s="73" t="str">
        <f>CONCATENATE(HN$3,HO194)</f>
        <v>21Medicare</v>
      </c>
      <c r="HO194" s="178" t="str">
        <f>$C$194</f>
        <v>Medicare</v>
      </c>
      <c r="HP194" s="179"/>
      <c r="HQ194" s="180"/>
      <c r="HR194" s="184">
        <f>IF(HT$267=Equivalencies!$AE$23,'Site 21'!$F192,HLOOKUP(CONCATENATE(HP$2,HR$1),$B$3:$UUU$272,ROW($M194)-2,FALSE))</f>
        <v>0</v>
      </c>
      <c r="HS194" s="185" t="e">
        <f>IF($S$264=Equivalencies!$AE$23,#REF!,HLOOKUP(CONCATENATE($O$2,HS$1),$B$3:$UUU$272,ROW(HO194)-2,FALSE))</f>
        <v>#REF!</v>
      </c>
      <c r="HT194" s="184">
        <f>IF(HT$267=Equivalencies!$AE$23,'Site 21'!$H192,HLOOKUP(CONCATENATE(HP$2,HT$1),$B$3:$UUU$272,ROW($O194)-2,FALSE))</f>
        <v>0</v>
      </c>
      <c r="HU194" s="185" t="e">
        <f>IF($S$264=Equivalencies!$AE$23,#REF!,HLOOKUP(CONCATENATE($O$2,HU$1),$B$3:$UUU$272,ROW(HQ194)-2,FALSE))</f>
        <v>#REF!</v>
      </c>
      <c r="HV194" s="184">
        <f>IF(HT$267=Equivalencies!$AE$23,'Site 21'!$J192,HLOOKUP(CONCATENATE(HP$2,HV$1),$B$3:$UUU$272,ROW($Q194)-2,FALSE))</f>
        <v>0</v>
      </c>
      <c r="HW194" s="185" t="e">
        <f>IF($S$264=Equivalencies!$AE$23,#REF!,HLOOKUP(CONCATENATE($O$2,HW$1),$B$3:$UUU$272,ROW(HS194)-2,FALSE))</f>
        <v>#REF!</v>
      </c>
      <c r="HX194" s="72"/>
      <c r="HY194" s="73" t="str">
        <f>CONCATENATE(HY$3,HZ194)</f>
        <v>22Medicare</v>
      </c>
      <c r="HZ194" s="178" t="str">
        <f>$C$194</f>
        <v>Medicare</v>
      </c>
      <c r="IA194" s="179"/>
      <c r="IB194" s="180"/>
      <c r="IC194" s="184">
        <f>IF(IE$267=Equivalencies!$AE$23,'Site 22'!$F192,HLOOKUP(CONCATENATE(IA$2,IC$1),$B$3:$UUU$272,ROW($M194)-2,FALSE))</f>
        <v>0</v>
      </c>
      <c r="ID194" s="185" t="e">
        <f>IF($S$264=Equivalencies!$AE$23,#REF!,HLOOKUP(CONCATENATE($O$2,ID$1),$B$3:$UUU$272,ROW(HZ194)-2,FALSE))</f>
        <v>#REF!</v>
      </c>
      <c r="IE194" s="184">
        <f>IF(IE$267=Equivalencies!$AE$23,'Site 22'!$H192,HLOOKUP(CONCATENATE(IA$2,IE$1),$B$3:$UUU$272,ROW($O194)-2,FALSE))</f>
        <v>0</v>
      </c>
      <c r="IF194" s="185" t="e">
        <f>IF($S$264=Equivalencies!$AE$23,#REF!,HLOOKUP(CONCATENATE($O$2,IF$1),$B$3:$UUU$272,ROW(IB194)-2,FALSE))</f>
        <v>#REF!</v>
      </c>
      <c r="IG194" s="184">
        <f>IF(IE$267=Equivalencies!$AE$23,'Site 22'!$J192,HLOOKUP(CONCATENATE(IA$2,IG$1),$B$3:$UUU$272,ROW($Q194)-2,FALSE))</f>
        <v>0</v>
      </c>
      <c r="IH194" s="185" t="e">
        <f>IF($S$264=Equivalencies!$AE$23,#REF!,HLOOKUP(CONCATENATE($O$2,IH$1),$B$3:$UUU$272,ROW(ID194)-2,FALSE))</f>
        <v>#REF!</v>
      </c>
      <c r="II194" s="72"/>
      <c r="IJ194" s="73" t="str">
        <f>CONCATENATE(IJ$3,IK194)</f>
        <v>23Medicare</v>
      </c>
      <c r="IK194" s="178" t="str">
        <f>$C$194</f>
        <v>Medicare</v>
      </c>
      <c r="IL194" s="179"/>
      <c r="IM194" s="180"/>
      <c r="IN194" s="184">
        <f>IF(IP$267=Equivalencies!$AE$23,'Site 23'!$F192,HLOOKUP(CONCATENATE(IL$2,IN$1),$B$3:$UUU$272,ROW($M194)-2,FALSE))</f>
        <v>0</v>
      </c>
      <c r="IO194" s="185" t="e">
        <f>IF($S$264=Equivalencies!$AE$23,#REF!,HLOOKUP(CONCATENATE($O$2,IO$1),$B$3:$UUU$272,ROW(IK194)-2,FALSE))</f>
        <v>#REF!</v>
      </c>
      <c r="IP194" s="184">
        <f>IF(IP$267=Equivalencies!$AE$23,'Site 23'!$H192,HLOOKUP(CONCATENATE(IL$2,IP$1),$B$3:$UUU$272,ROW($O194)-2,FALSE))</f>
        <v>0</v>
      </c>
      <c r="IQ194" s="185" t="e">
        <f>IF($S$264=Equivalencies!$AE$23,#REF!,HLOOKUP(CONCATENATE($O$2,IQ$1),$B$3:$UUU$272,ROW(IM194)-2,FALSE))</f>
        <v>#REF!</v>
      </c>
      <c r="IR194" s="184">
        <f>IF(IP$267=Equivalencies!$AE$23,'Site 23'!$J192,HLOOKUP(CONCATENATE(IL$2,IR$1),$B$3:$UUU$272,ROW($Q194)-2,FALSE))</f>
        <v>0</v>
      </c>
      <c r="IS194" s="185" t="e">
        <f>IF($S$264=Equivalencies!$AE$23,#REF!,HLOOKUP(CONCATENATE($O$2,IS$1),$B$3:$UUU$272,ROW(IO194)-2,FALSE))</f>
        <v>#REF!</v>
      </c>
      <c r="IT194" s="72"/>
      <c r="IU194" s="73" t="str">
        <f>CONCATENATE(IU$3,IV194)</f>
        <v>24Medicare</v>
      </c>
      <c r="IV194" s="178" t="str">
        <f>$C$194</f>
        <v>Medicare</v>
      </c>
      <c r="IW194" s="179"/>
      <c r="IX194" s="180"/>
      <c r="IY194" s="184">
        <f>IF(JA$267=Equivalencies!$AE$23,'Site 24'!$F192,HLOOKUP(CONCATENATE(IW$2,IY$1),$B$3:$UUU$272,ROW($M194)-2,FALSE))</f>
        <v>0</v>
      </c>
      <c r="IZ194" s="185" t="e">
        <f>IF($S$264=Equivalencies!$AE$23,#REF!,HLOOKUP(CONCATENATE($O$2,IZ$1),$B$3:$UUU$272,ROW(IV194)-2,FALSE))</f>
        <v>#REF!</v>
      </c>
      <c r="JA194" s="184">
        <f>IF(JA$267=Equivalencies!$AE$23,'Site 24'!$H192,HLOOKUP(CONCATENATE(IW$2,JA$1),$B$3:$UUU$272,ROW($O194)-2,FALSE))</f>
        <v>0</v>
      </c>
      <c r="JB194" s="185" t="e">
        <f>IF($S$264=Equivalencies!$AE$23,#REF!,HLOOKUP(CONCATENATE($O$2,JB$1),$B$3:$UUU$272,ROW(IX194)-2,FALSE))</f>
        <v>#REF!</v>
      </c>
      <c r="JC194" s="184">
        <f>IF(JA$267=Equivalencies!$AE$23,'Site 24'!$J192,HLOOKUP(CONCATENATE(IW$2,JC$1),$B$3:$UUU$272,ROW($Q194)-2,FALSE))</f>
        <v>0</v>
      </c>
      <c r="JD194" s="185" t="e">
        <f>IF($S$264=Equivalencies!$AE$23,#REF!,HLOOKUP(CONCATENATE($O$2,JD$1),$B$3:$UUU$272,ROW(IZ194)-2,FALSE))</f>
        <v>#REF!</v>
      </c>
      <c r="JE194" s="72"/>
      <c r="JF194" s="73" t="str">
        <f>CONCATENATE(JF$3,JG194)</f>
        <v>25Medicare</v>
      </c>
      <c r="JG194" s="178" t="str">
        <f>$C$194</f>
        <v>Medicare</v>
      </c>
      <c r="JH194" s="179"/>
      <c r="JI194" s="180"/>
      <c r="JJ194" s="184">
        <f>IF(JL$267=Equivalencies!$AE$23,'Site 25'!$F192,HLOOKUP(CONCATENATE(JH$2,JJ$1),$B$3:$UUU$272,ROW($M194)-2,FALSE))</f>
        <v>0</v>
      </c>
      <c r="JK194" s="185" t="e">
        <f>IF($S$264=Equivalencies!$AE$23,#REF!,HLOOKUP(CONCATENATE($O$2,JK$1),$B$3:$UUU$272,ROW(JG194)-2,FALSE))</f>
        <v>#REF!</v>
      </c>
      <c r="JL194" s="184">
        <f>IF(JL$267=Equivalencies!$AE$23,'Site 25'!$H192,HLOOKUP(CONCATENATE(JH$2,JL$1),$B$3:$UUU$272,ROW($O194)-2,FALSE))</f>
        <v>0</v>
      </c>
      <c r="JM194" s="185" t="e">
        <f>IF($S$264=Equivalencies!$AE$23,#REF!,HLOOKUP(CONCATENATE($O$2,JM$1),$B$3:$UUU$272,ROW(JI194)-2,FALSE))</f>
        <v>#REF!</v>
      </c>
      <c r="JN194" s="184">
        <f>IF(JL$267=Equivalencies!$AE$23,'Site 25'!$J192,HLOOKUP(CONCATENATE(JH$2,JN$1),$B$3:$UUU$272,ROW($Q194)-2,FALSE))</f>
        <v>0</v>
      </c>
      <c r="JO194" s="185" t="e">
        <f>IF($S$264=Equivalencies!$AE$23,#REF!,HLOOKUP(CONCATENATE($O$2,JO$1),$B$3:$UUU$272,ROW(JK194)-2,FALSE))</f>
        <v>#REF!</v>
      </c>
      <c r="JP194" s="72"/>
      <c r="JQ194" s="73" t="str">
        <f>CONCATENATE(JQ$3,JR194)</f>
        <v>26Medicare</v>
      </c>
      <c r="JR194" s="178" t="str">
        <f>$C$194</f>
        <v>Medicare</v>
      </c>
      <c r="JS194" s="179"/>
      <c r="JT194" s="180"/>
      <c r="JU194" s="184">
        <f>IF(JW$267=Equivalencies!$AE$23,'Site 26'!$F192,HLOOKUP(CONCATENATE(JS$2,JU$1),$B$3:$UUU$272,ROW($M194)-2,FALSE))</f>
        <v>0</v>
      </c>
      <c r="JV194" s="185" t="e">
        <f>IF($S$264=Equivalencies!$AE$23,#REF!,HLOOKUP(CONCATENATE($O$2,JV$1),$B$3:$UUU$272,ROW(JR194)-2,FALSE))</f>
        <v>#REF!</v>
      </c>
      <c r="JW194" s="184">
        <f>IF(JW$267=Equivalencies!$AE$23,'Site 26'!$H192,HLOOKUP(CONCATENATE(JS$2,JW$1),$B$3:$UUU$272,ROW($O194)-2,FALSE))</f>
        <v>0</v>
      </c>
      <c r="JX194" s="185" t="e">
        <f>IF($S$264=Equivalencies!$AE$23,#REF!,HLOOKUP(CONCATENATE($O$2,JX$1),$B$3:$UUU$272,ROW(JT194)-2,FALSE))</f>
        <v>#REF!</v>
      </c>
      <c r="JY194" s="184">
        <f>IF(JW$267=Equivalencies!$AE$23,'Site 26'!$J192,HLOOKUP(CONCATENATE(JS$2,JY$1),$B$3:$UUU$272,ROW($Q194)-2,FALSE))</f>
        <v>0</v>
      </c>
      <c r="JZ194" s="185" t="e">
        <f>IF($S$264=Equivalencies!$AE$23,#REF!,HLOOKUP(CONCATENATE($O$2,JZ$1),$B$3:$UUU$272,ROW(JV194)-2,FALSE))</f>
        <v>#REF!</v>
      </c>
      <c r="KA194" s="72"/>
      <c r="KB194" s="73" t="str">
        <f>CONCATENATE(KB$3,KC194)</f>
        <v>27Medicare</v>
      </c>
      <c r="KC194" s="178" t="str">
        <f>$C$194</f>
        <v>Medicare</v>
      </c>
      <c r="KD194" s="179"/>
      <c r="KE194" s="180"/>
      <c r="KF194" s="184">
        <f>IF(KH$267=Equivalencies!$AE$23,'Site 27'!$F192,HLOOKUP(CONCATENATE(KD$2,KF$1),$B$3:$UUU$272,ROW($M194)-2,FALSE))</f>
        <v>0</v>
      </c>
      <c r="KG194" s="185" t="e">
        <f>IF($S$264=Equivalencies!$AE$23,#REF!,HLOOKUP(CONCATENATE($O$2,KG$1),$B$3:$UUU$272,ROW(KC194)-2,FALSE))</f>
        <v>#REF!</v>
      </c>
      <c r="KH194" s="184">
        <f>IF(KH$267=Equivalencies!$AE$23,'Site 27'!$H192,HLOOKUP(CONCATENATE(KD$2,KH$1),$B$3:$UUU$272,ROW($O194)-2,FALSE))</f>
        <v>0</v>
      </c>
      <c r="KI194" s="185" t="e">
        <f>IF($S$264=Equivalencies!$AE$23,#REF!,HLOOKUP(CONCATENATE($O$2,KI$1),$B$3:$UUU$272,ROW(KE194)-2,FALSE))</f>
        <v>#REF!</v>
      </c>
      <c r="KJ194" s="184">
        <f>IF(KH$267=Equivalencies!$AE$23,'Site 27'!$J192,HLOOKUP(CONCATENATE(KD$2,KJ$1),$B$3:$UUU$272,ROW($Q194)-2,FALSE))</f>
        <v>0</v>
      </c>
      <c r="KK194" s="185" t="e">
        <f>IF($S$264=Equivalencies!$AE$23,#REF!,HLOOKUP(CONCATENATE($O$2,KK$1),$B$3:$UUU$272,ROW(KG194)-2,FALSE))</f>
        <v>#REF!</v>
      </c>
      <c r="KL194" s="72"/>
      <c r="KM194" s="73" t="str">
        <f>CONCATENATE(KM$3,KN194)</f>
        <v>28Medicare</v>
      </c>
      <c r="KN194" s="178" t="str">
        <f>$C$194</f>
        <v>Medicare</v>
      </c>
      <c r="KO194" s="179"/>
      <c r="KP194" s="180"/>
      <c r="KQ194" s="184">
        <f>IF(KS$267=Equivalencies!$AE$23,'Site 28'!$F192,HLOOKUP(CONCATENATE(KO$2,KQ$1),$B$3:$UUU$272,ROW($M194)-2,FALSE))</f>
        <v>0</v>
      </c>
      <c r="KR194" s="185" t="e">
        <f>IF($S$264=Equivalencies!$AE$23,#REF!,HLOOKUP(CONCATENATE($O$2,KR$1),$B$3:$UUU$272,ROW(KN194)-2,FALSE))</f>
        <v>#REF!</v>
      </c>
      <c r="KS194" s="184">
        <f>IF(KS$267=Equivalencies!$AE$23,'Site 28'!$H192,HLOOKUP(CONCATENATE(KO$2,KS$1),$B$3:$UUU$272,ROW($O194)-2,FALSE))</f>
        <v>0</v>
      </c>
      <c r="KT194" s="185" t="e">
        <f>IF($S$264=Equivalencies!$AE$23,#REF!,HLOOKUP(CONCATENATE($O$2,KT$1),$B$3:$UUU$272,ROW(KP194)-2,FALSE))</f>
        <v>#REF!</v>
      </c>
      <c r="KU194" s="184">
        <f>IF(KS$267=Equivalencies!$AE$23,'Site 28'!$J192,HLOOKUP(CONCATENATE(KO$2,KU$1),$B$3:$UUU$272,ROW($Q194)-2,FALSE))</f>
        <v>0</v>
      </c>
      <c r="KV194" s="185" t="e">
        <f>IF($S$264=Equivalencies!$AE$23,#REF!,HLOOKUP(CONCATENATE($O$2,KV$1),$B$3:$UUU$272,ROW(KR194)-2,FALSE))</f>
        <v>#REF!</v>
      </c>
      <c r="KW194" s="72"/>
      <c r="KX194" s="73" t="str">
        <f>CONCATENATE(KX$3,KY194)</f>
        <v>29Medicare</v>
      </c>
      <c r="KY194" s="178" t="str">
        <f>$C$194</f>
        <v>Medicare</v>
      </c>
      <c r="KZ194" s="179"/>
      <c r="LA194" s="180"/>
      <c r="LB194" s="184">
        <f>IF(LD$267=Equivalencies!$AE$23,'Site 29'!$F192,HLOOKUP(CONCATENATE(KZ$2,LB$1),$B$3:$UUU$272,ROW($M194)-2,FALSE))</f>
        <v>0</v>
      </c>
      <c r="LC194" s="185" t="e">
        <f>IF($S$264=Equivalencies!$AE$23,#REF!,HLOOKUP(CONCATENATE($O$2,LC$1),$B$3:$UUU$272,ROW(KY194)-2,FALSE))</f>
        <v>#REF!</v>
      </c>
      <c r="LD194" s="184">
        <f>IF(LD$267=Equivalencies!$AE$23,'Site 29'!$H192,HLOOKUP(CONCATENATE(KZ$2,LD$1),$B$3:$UUU$272,ROW($O194)-2,FALSE))</f>
        <v>0</v>
      </c>
      <c r="LE194" s="185" t="e">
        <f>IF($S$264=Equivalencies!$AE$23,#REF!,HLOOKUP(CONCATENATE($O$2,LE$1),$B$3:$UUU$272,ROW(LA194)-2,FALSE))</f>
        <v>#REF!</v>
      </c>
      <c r="LF194" s="184">
        <f>IF(LD$267=Equivalencies!$AE$23,'Site 29'!$J192,HLOOKUP(CONCATENATE(KZ$2,LF$1),$B$3:$UUU$272,ROW($Q194)-2,FALSE))</f>
        <v>0</v>
      </c>
      <c r="LG194" s="185" t="e">
        <f>IF($S$264=Equivalencies!$AE$23,#REF!,HLOOKUP(CONCATENATE($O$2,LG$1),$B$3:$UUU$272,ROW(LC194)-2,FALSE))</f>
        <v>#REF!</v>
      </c>
      <c r="LH194" s="72"/>
      <c r="LI194" s="73" t="str">
        <f>CONCATENATE(LI$3,LJ194)</f>
        <v>30Medicare</v>
      </c>
      <c r="LJ194" s="178" t="str">
        <f>$C$194</f>
        <v>Medicare</v>
      </c>
      <c r="LK194" s="179"/>
      <c r="LL194" s="180"/>
      <c r="LM194" s="184">
        <f>IF(LO$267=Equivalencies!$AE$23,'Site 30'!$F192,HLOOKUP(CONCATENATE(LK$2,LM$1),$B$3:$UUU$272,ROW($M194)-2,FALSE))</f>
        <v>0</v>
      </c>
      <c r="LN194" s="185" t="e">
        <f>IF($S$264=Equivalencies!$AE$23,#REF!,HLOOKUP(CONCATENATE($O$2,LN$1),$B$3:$UUU$272,ROW(LJ194)-2,FALSE))</f>
        <v>#REF!</v>
      </c>
      <c r="LO194" s="184">
        <f>IF(LO$267=Equivalencies!$AE$23,'Site 30'!$H192,HLOOKUP(CONCATENATE(LK$2,LO$1),$B$3:$UUU$272,ROW($O194)-2,FALSE))</f>
        <v>0</v>
      </c>
      <c r="LP194" s="185" t="e">
        <f>IF($S$264=Equivalencies!$AE$23,#REF!,HLOOKUP(CONCATENATE($O$2,LP$1),$B$3:$UUU$272,ROW(LL194)-2,FALSE))</f>
        <v>#REF!</v>
      </c>
      <c r="LQ194" s="184">
        <f>IF(LO$267=Equivalencies!$AE$23,'Site 30'!$J192,HLOOKUP(CONCATENATE(LK$2,LQ$1),$B$3:$UUU$272,ROW($Q194)-2,FALSE))</f>
        <v>0</v>
      </c>
      <c r="LR194" s="185" t="e">
        <f>IF($S$264=Equivalencies!$AE$23,#REF!,HLOOKUP(CONCATENATE($O$2,LR$1),$B$3:$UUU$272,ROW(LN194)-2,FALSE))</f>
        <v>#REF!</v>
      </c>
      <c r="LS194" s="72"/>
      <c r="LT194" s="73" t="str">
        <f>CONCATENATE(LT$3,LU194)</f>
        <v>31Medicare</v>
      </c>
      <c r="LU194" s="178" t="str">
        <f>$C$194</f>
        <v>Medicare</v>
      </c>
      <c r="LV194" s="179"/>
      <c r="LW194" s="180"/>
      <c r="LX194" s="184">
        <f>IF(LZ$267=Equivalencies!$AE$23,'Site 31'!$F192,HLOOKUP(CONCATENATE(LV$2,LX$1),$B$3:$UUU$272,ROW($M194)-2,FALSE))</f>
        <v>0</v>
      </c>
      <c r="LY194" s="185" t="e">
        <f>IF($S$264=Equivalencies!$AE$23,#REF!,HLOOKUP(CONCATENATE($O$2,LY$1),$B$3:$UUU$272,ROW(LU194)-2,FALSE))</f>
        <v>#REF!</v>
      </c>
      <c r="LZ194" s="184">
        <f>IF(LZ$267=Equivalencies!$AE$23,'Site 31'!$H192,HLOOKUP(CONCATENATE(LV$2,LZ$1),$B$3:$UUU$272,ROW($O194)-2,FALSE))</f>
        <v>0</v>
      </c>
      <c r="MA194" s="185" t="e">
        <f>IF($S$264=Equivalencies!$AE$23,#REF!,HLOOKUP(CONCATENATE($O$2,MA$1),$B$3:$UUU$272,ROW(LW194)-2,FALSE))</f>
        <v>#REF!</v>
      </c>
      <c r="MB194" s="184">
        <f>IF(LZ$267=Equivalencies!$AE$23,'Site 31'!$J192,HLOOKUP(CONCATENATE(LV$2,MB$1),$B$3:$UUU$272,ROW($Q194)-2,FALSE))</f>
        <v>0</v>
      </c>
      <c r="MC194" s="185" t="e">
        <f>IF($S$264=Equivalencies!$AE$23,#REF!,HLOOKUP(CONCATENATE($O$2,MC$1),$B$3:$UUU$272,ROW(LY194)-2,FALSE))</f>
        <v>#REF!</v>
      </c>
      <c r="MD194" s="72"/>
      <c r="ME194" s="73" t="str">
        <f>CONCATENATE(ME$3,MF194)</f>
        <v>32Medicare</v>
      </c>
      <c r="MF194" s="178" t="str">
        <f>$C$194</f>
        <v>Medicare</v>
      </c>
      <c r="MG194" s="179"/>
      <c r="MH194" s="180"/>
      <c r="MI194" s="184">
        <f>IF(MK$267=Equivalencies!$AE$23,'Site 32'!$F192,HLOOKUP(CONCATENATE(MG$2,MI$1),$B$3:$UUU$272,ROW($M194)-2,FALSE))</f>
        <v>0</v>
      </c>
      <c r="MJ194" s="185" t="e">
        <f>IF($S$264=Equivalencies!$AE$23,#REF!,HLOOKUP(CONCATENATE($O$2,MJ$1),$B$3:$UUU$272,ROW(MF194)-2,FALSE))</f>
        <v>#REF!</v>
      </c>
      <c r="MK194" s="184">
        <f>IF(MK$267=Equivalencies!$AE$23,'Site 32'!$H192,HLOOKUP(CONCATENATE(MG$2,MK$1),$B$3:$UUU$272,ROW($O194)-2,FALSE))</f>
        <v>0</v>
      </c>
      <c r="ML194" s="185" t="e">
        <f>IF($S$264=Equivalencies!$AE$23,#REF!,HLOOKUP(CONCATENATE($O$2,ML$1),$B$3:$UUU$272,ROW(MH194)-2,FALSE))</f>
        <v>#REF!</v>
      </c>
      <c r="MM194" s="184">
        <f>IF(MK$267=Equivalencies!$AE$23,'Site 32'!$J192,HLOOKUP(CONCATENATE(MG$2,MM$1),$B$3:$UUU$272,ROW($Q194)-2,FALSE))</f>
        <v>0</v>
      </c>
      <c r="MN194" s="185" t="e">
        <f>IF($S$264=Equivalencies!$AE$23,#REF!,HLOOKUP(CONCATENATE($O$2,MN$1),$B$3:$UUU$272,ROW(MJ194)-2,FALSE))</f>
        <v>#REF!</v>
      </c>
      <c r="MO194" s="72"/>
      <c r="MP194" s="73" t="str">
        <f>CONCATENATE(MP$3,MQ194)</f>
        <v>33Medicare</v>
      </c>
      <c r="MQ194" s="178" t="str">
        <f>$C$194</f>
        <v>Medicare</v>
      </c>
      <c r="MR194" s="179"/>
      <c r="MS194" s="180"/>
      <c r="MT194" s="184">
        <f>IF(MV$267=Equivalencies!$AE$23,'Site 33'!$F192,HLOOKUP(CONCATENATE(MR$2,MT$1),$B$3:$UUU$272,ROW($M194)-2,FALSE))</f>
        <v>0</v>
      </c>
      <c r="MU194" s="185" t="e">
        <f>IF($S$264=Equivalencies!$AE$23,#REF!,HLOOKUP(CONCATENATE($O$2,MU$1),$B$3:$UUU$272,ROW(MQ194)-2,FALSE))</f>
        <v>#REF!</v>
      </c>
      <c r="MV194" s="184">
        <f>IF(MV$267=Equivalencies!$AE$23,'Site 33'!$H192,HLOOKUP(CONCATENATE(MR$2,MV$1),$B$3:$UUU$272,ROW($O194)-2,FALSE))</f>
        <v>0</v>
      </c>
      <c r="MW194" s="185" t="e">
        <f>IF($S$264=Equivalencies!$AE$23,#REF!,HLOOKUP(CONCATENATE($O$2,MW$1),$B$3:$UUU$272,ROW(MS194)-2,FALSE))</f>
        <v>#REF!</v>
      </c>
      <c r="MX194" s="184">
        <f>IF(MV$267=Equivalencies!$AE$23,'Site 33'!$J192,HLOOKUP(CONCATENATE(MR$2,MX$1),$B$3:$UUU$272,ROW($Q194)-2,FALSE))</f>
        <v>0</v>
      </c>
      <c r="MY194" s="185" t="e">
        <f>IF($S$264=Equivalencies!$AE$23,#REF!,HLOOKUP(CONCATENATE($O$2,MY$1),$B$3:$UUU$272,ROW(MU194)-2,FALSE))</f>
        <v>#REF!</v>
      </c>
      <c r="MZ194" s="72"/>
      <c r="NA194" s="73" t="str">
        <f>CONCATENATE(NA$3,NB194)</f>
        <v>34Medicare</v>
      </c>
      <c r="NB194" s="178" t="str">
        <f>$C$194</f>
        <v>Medicare</v>
      </c>
      <c r="NC194" s="179"/>
      <c r="ND194" s="180"/>
      <c r="NE194" s="184">
        <f>IF(NG$267=Equivalencies!$AE$23,'Site 34'!$F192,HLOOKUP(CONCATENATE(NC$2,NE$1),$B$3:$UUU$272,ROW($M194)-2,FALSE))</f>
        <v>0</v>
      </c>
      <c r="NF194" s="185" t="e">
        <f>IF($S$264=Equivalencies!$AE$23,#REF!,HLOOKUP(CONCATENATE($O$2,NF$1),$B$3:$UUU$272,ROW(NB194)-2,FALSE))</f>
        <v>#REF!</v>
      </c>
      <c r="NG194" s="184">
        <f>IF(NG$267=Equivalencies!$AE$23,'Site 34'!$H192,HLOOKUP(CONCATENATE(NC$2,NG$1),$B$3:$UUU$272,ROW($O194)-2,FALSE))</f>
        <v>0</v>
      </c>
      <c r="NH194" s="185" t="e">
        <f>IF($S$264=Equivalencies!$AE$23,#REF!,HLOOKUP(CONCATENATE($O$2,NH$1),$B$3:$UUU$272,ROW(ND194)-2,FALSE))</f>
        <v>#REF!</v>
      </c>
      <c r="NI194" s="184">
        <f>IF(NG$267=Equivalencies!$AE$23,'Site 34'!$J192,HLOOKUP(CONCATENATE(NC$2,NI$1),$B$3:$UUU$272,ROW($Q194)-2,FALSE))</f>
        <v>0</v>
      </c>
      <c r="NJ194" s="185" t="e">
        <f>IF($S$264=Equivalencies!$AE$23,#REF!,HLOOKUP(CONCATENATE($O$2,NJ$1),$B$3:$UUU$272,ROW(NF194)-2,FALSE))</f>
        <v>#REF!</v>
      </c>
      <c r="NK194" s="72"/>
      <c r="NL194" s="73" t="str">
        <f>CONCATENATE(NL$3,NM194)</f>
        <v>35Medicare</v>
      </c>
      <c r="NM194" s="178" t="str">
        <f>$C$194</f>
        <v>Medicare</v>
      </c>
      <c r="NN194" s="179"/>
      <c r="NO194" s="180"/>
      <c r="NP194" s="184">
        <f>IF(NR$267=Equivalencies!$AE$23,'Site 35'!$F192,HLOOKUP(CONCATENATE(NN$2,NP$1),$B$3:$UUU$272,ROW($M194)-2,FALSE))</f>
        <v>0</v>
      </c>
      <c r="NQ194" s="185" t="e">
        <f>IF($S$264=Equivalencies!$AE$23,#REF!,HLOOKUP(CONCATENATE($O$2,NQ$1),$B$3:$UUU$272,ROW(NM194)-2,FALSE))</f>
        <v>#REF!</v>
      </c>
      <c r="NR194" s="184">
        <f>IF(NR$267=Equivalencies!$AE$23,'Site 35'!$H192,HLOOKUP(CONCATENATE(NN$2,NR$1),$B$3:$UUU$272,ROW($O194)-2,FALSE))</f>
        <v>0</v>
      </c>
      <c r="NS194" s="185" t="e">
        <f>IF($S$264=Equivalencies!$AE$23,#REF!,HLOOKUP(CONCATENATE($O$2,NS$1),$B$3:$UUU$272,ROW(NO194)-2,FALSE))</f>
        <v>#REF!</v>
      </c>
      <c r="NT194" s="184">
        <f>IF(NR$267=Equivalencies!$AE$23,'Site 35'!$J192,HLOOKUP(CONCATENATE(NN$2,NT$1),$B$3:$UUU$272,ROW($Q194)-2,FALSE))</f>
        <v>0</v>
      </c>
      <c r="NU194" s="185" t="e">
        <f>IF($S$264=Equivalencies!$AE$23,#REF!,HLOOKUP(CONCATENATE($O$2,NU$1),$B$3:$UUU$272,ROW(NQ194)-2,FALSE))</f>
        <v>#REF!</v>
      </c>
      <c r="NV194" s="72"/>
      <c r="NW194" s="73" t="str">
        <f>CONCATENATE(NW$3,NX194)</f>
        <v>36Medicare</v>
      </c>
      <c r="NX194" s="178" t="str">
        <f>$C$194</f>
        <v>Medicare</v>
      </c>
      <c r="NY194" s="179"/>
      <c r="NZ194" s="180"/>
      <c r="OA194" s="184">
        <f>IF(OC$267=Equivalencies!$AE$23,'Site 36'!$F192,HLOOKUP(CONCATENATE(NY$2,OA$1),$B$3:$UUU$272,ROW($M194)-2,FALSE))</f>
        <v>0</v>
      </c>
      <c r="OB194" s="185" t="e">
        <f>IF($S$264=Equivalencies!$AE$23,#REF!,HLOOKUP(CONCATENATE($O$2,OB$1),$B$3:$UUU$272,ROW(NX194)-2,FALSE))</f>
        <v>#REF!</v>
      </c>
      <c r="OC194" s="184">
        <f>IF(OC$267=Equivalencies!$AE$23,'Site 36'!$H192,HLOOKUP(CONCATENATE(NY$2,OC$1),$B$3:$UUU$272,ROW($O194)-2,FALSE))</f>
        <v>0</v>
      </c>
      <c r="OD194" s="185" t="e">
        <f>IF($S$264=Equivalencies!$AE$23,#REF!,HLOOKUP(CONCATENATE($O$2,OD$1),$B$3:$UUU$272,ROW(NZ194)-2,FALSE))</f>
        <v>#REF!</v>
      </c>
      <c r="OE194" s="184">
        <f>IF(OC$267=Equivalencies!$AE$23,'Site 36'!$J192,HLOOKUP(CONCATENATE(NY$2,OE$1),$B$3:$UUU$272,ROW($Q194)-2,FALSE))</f>
        <v>0</v>
      </c>
      <c r="OF194" s="185" t="e">
        <f>IF($S$264=Equivalencies!$AE$23,#REF!,HLOOKUP(CONCATENATE($O$2,OF$1),$B$3:$UUU$272,ROW(OB194)-2,FALSE))</f>
        <v>#REF!</v>
      </c>
      <c r="OG194" s="72"/>
      <c r="OH194" s="73" t="str">
        <f>CONCATENATE(OH$3,OI194)</f>
        <v>37Medicare</v>
      </c>
      <c r="OI194" s="178" t="str">
        <f>$C$194</f>
        <v>Medicare</v>
      </c>
      <c r="OJ194" s="179"/>
      <c r="OK194" s="180"/>
      <c r="OL194" s="184">
        <f>IF(ON$267=Equivalencies!$AE$23,'Site 37'!$F192,HLOOKUP(CONCATENATE(OJ$2,OL$1),$B$3:$UUU$272,ROW($M194)-2,FALSE))</f>
        <v>0</v>
      </c>
      <c r="OM194" s="185" t="e">
        <f>IF($S$264=Equivalencies!$AE$23,#REF!,HLOOKUP(CONCATENATE($O$2,OM$1),$B$3:$UUU$272,ROW(OI194)-2,FALSE))</f>
        <v>#REF!</v>
      </c>
      <c r="ON194" s="184">
        <f>IF(ON$267=Equivalencies!$AE$23,'Site 37'!$H192,HLOOKUP(CONCATENATE(OJ$2,ON$1),$B$3:$UUU$272,ROW($O194)-2,FALSE))</f>
        <v>0</v>
      </c>
      <c r="OO194" s="185" t="e">
        <f>IF($S$264=Equivalencies!$AE$23,#REF!,HLOOKUP(CONCATENATE($O$2,OO$1),$B$3:$UUU$272,ROW(OK194)-2,FALSE))</f>
        <v>#REF!</v>
      </c>
      <c r="OP194" s="184">
        <f>IF(ON$267=Equivalencies!$AE$23,'Site 37'!$J192,HLOOKUP(CONCATENATE(OJ$2,OP$1),$B$3:$UUU$272,ROW($Q194)-2,FALSE))</f>
        <v>0</v>
      </c>
      <c r="OQ194" s="185" t="e">
        <f>IF($S$264=Equivalencies!$AE$23,#REF!,HLOOKUP(CONCATENATE($O$2,OQ$1),$B$3:$UUU$272,ROW(OM194)-2,FALSE))</f>
        <v>#REF!</v>
      </c>
      <c r="OR194" s="72"/>
      <c r="OS194" s="73" t="str">
        <f>CONCATENATE(OS$3,OT194)</f>
        <v>38Medicare</v>
      </c>
      <c r="OT194" s="178" t="str">
        <f>$C$194</f>
        <v>Medicare</v>
      </c>
      <c r="OU194" s="179"/>
      <c r="OV194" s="180"/>
      <c r="OW194" s="184">
        <f>IF(OY$267=Equivalencies!$AE$23,'Site 38'!$F192,HLOOKUP(CONCATENATE(OU$2,OW$1),$B$3:$UUU$272,ROW($M194)-2,FALSE))</f>
        <v>0</v>
      </c>
      <c r="OX194" s="185" t="e">
        <f>IF($S$264=Equivalencies!$AE$23,#REF!,HLOOKUP(CONCATENATE($O$2,OX$1),$B$3:$UUU$272,ROW(OT194)-2,FALSE))</f>
        <v>#REF!</v>
      </c>
      <c r="OY194" s="184">
        <f>IF(OY$267=Equivalencies!$AE$23,'Site 38'!$H192,HLOOKUP(CONCATENATE(OU$2,OY$1),$B$3:$UUU$272,ROW($O194)-2,FALSE))</f>
        <v>0</v>
      </c>
      <c r="OZ194" s="185" t="e">
        <f>IF($S$264=Equivalencies!$AE$23,#REF!,HLOOKUP(CONCATENATE($O$2,OZ$1),$B$3:$UUU$272,ROW(OV194)-2,FALSE))</f>
        <v>#REF!</v>
      </c>
      <c r="PA194" s="184">
        <f>IF(OY$267=Equivalencies!$AE$23,'Site 38'!$J192,HLOOKUP(CONCATENATE(OU$2,PA$1),$B$3:$UUU$272,ROW($Q194)-2,FALSE))</f>
        <v>0</v>
      </c>
      <c r="PB194" s="185" t="e">
        <f>IF($S$264=Equivalencies!$AE$23,#REF!,HLOOKUP(CONCATENATE($O$2,PB$1),$B$3:$UUU$272,ROW(OX194)-2,FALSE))</f>
        <v>#REF!</v>
      </c>
      <c r="PC194" s="72"/>
      <c r="PD194" s="73" t="str">
        <f>CONCATENATE(PD$3,PE194)</f>
        <v>39Medicare</v>
      </c>
      <c r="PE194" s="178" t="str">
        <f>$C$194</f>
        <v>Medicare</v>
      </c>
      <c r="PF194" s="179"/>
      <c r="PG194" s="180"/>
      <c r="PH194" s="184">
        <f>IF(PJ$267=Equivalencies!$AE$23,'Site 39'!$F192,HLOOKUP(CONCATENATE(PF$2,PH$1),$B$3:$UUU$272,ROW($M194)-2,FALSE))</f>
        <v>0</v>
      </c>
      <c r="PI194" s="185" t="e">
        <f>IF($S$264=Equivalencies!$AE$23,#REF!,HLOOKUP(CONCATENATE($O$2,PI$1),$B$3:$UUU$272,ROW(PE194)-2,FALSE))</f>
        <v>#REF!</v>
      </c>
      <c r="PJ194" s="184">
        <f>IF(PJ$267=Equivalencies!$AE$23,'Site 39'!$H192,HLOOKUP(CONCATENATE(PF$2,PJ$1),$B$3:$UUU$272,ROW($O194)-2,FALSE))</f>
        <v>0</v>
      </c>
      <c r="PK194" s="185" t="e">
        <f>IF($S$264=Equivalencies!$AE$23,#REF!,HLOOKUP(CONCATENATE($O$2,PK$1),$B$3:$UUU$272,ROW(PG194)-2,FALSE))</f>
        <v>#REF!</v>
      </c>
      <c r="PL194" s="184">
        <f>IF(PJ$267=Equivalencies!$AE$23,'Site 39'!$J192,HLOOKUP(CONCATENATE(PF$2,PL$1),$B$3:$UUU$272,ROW($Q194)-2,FALSE))</f>
        <v>0</v>
      </c>
      <c r="PM194" s="185" t="e">
        <f>IF($S$264=Equivalencies!$AE$23,#REF!,HLOOKUP(CONCATENATE($O$2,PM$1),$B$3:$UUU$272,ROW(PI194)-2,FALSE))</f>
        <v>#REF!</v>
      </c>
      <c r="PN194" s="72"/>
      <c r="PO194" s="73" t="str">
        <f>CONCATENATE(PO$3,PP194)</f>
        <v>40Medicare</v>
      </c>
      <c r="PP194" s="178" t="str">
        <f>$C$194</f>
        <v>Medicare</v>
      </c>
      <c r="PQ194" s="179"/>
      <c r="PR194" s="180"/>
      <c r="PS194" s="184">
        <f>IF(PU$267=Equivalencies!$AE$23,'Site 40'!$F192,HLOOKUP(CONCATENATE(PQ$2,PS$1),$B$3:$UUU$272,ROW($M194)-2,FALSE))</f>
        <v>0</v>
      </c>
      <c r="PT194" s="185" t="e">
        <f>IF($S$264=Equivalencies!$AE$23,#REF!,HLOOKUP(CONCATENATE($O$2,PT$1),$B$3:$UUU$272,ROW(PP194)-2,FALSE))</f>
        <v>#REF!</v>
      </c>
      <c r="PU194" s="184">
        <f>IF(PU$267=Equivalencies!$AE$23,'Site 40'!$H192,HLOOKUP(CONCATENATE(PQ$2,PU$1),$B$3:$UUU$272,ROW($O194)-2,FALSE))</f>
        <v>0</v>
      </c>
      <c r="PV194" s="185" t="e">
        <f>IF($S$264=Equivalencies!$AE$23,#REF!,HLOOKUP(CONCATENATE($O$2,PV$1),$B$3:$UUU$272,ROW(PR194)-2,FALSE))</f>
        <v>#REF!</v>
      </c>
      <c r="PW194" s="184">
        <f>IF(PU$267=Equivalencies!$AE$23,'Site 40'!$J192,HLOOKUP(CONCATENATE(PQ$2,PW$1),$B$3:$UUU$272,ROW($Q194)-2,FALSE))</f>
        <v>0</v>
      </c>
      <c r="PX194" s="185" t="e">
        <f>IF($S$264=Equivalencies!$AE$23,#REF!,HLOOKUP(CONCATENATE($O$2,PX$1),$B$3:$UUU$272,ROW(PT194)-2,FALSE))</f>
        <v>#REF!</v>
      </c>
      <c r="PY194" s="72"/>
      <c r="PZ194" s="73" t="str">
        <f>CONCATENATE(PZ$3,QA194)</f>
        <v>41Medicare</v>
      </c>
      <c r="QA194" s="178" t="str">
        <f>$C$194</f>
        <v>Medicare</v>
      </c>
      <c r="QB194" s="179"/>
      <c r="QC194" s="180"/>
      <c r="QD194" s="184">
        <f>IF(QF$267=Equivalencies!$AE$23,'Site 41'!$F192,HLOOKUP(CONCATENATE(QB$2,QD$1),$B$3:$UUU$272,ROW($M194)-2,FALSE))</f>
        <v>0</v>
      </c>
      <c r="QE194" s="185" t="e">
        <f>IF($S$264=Equivalencies!$AE$23,#REF!,HLOOKUP(CONCATENATE($O$2,QE$1),$B$3:$UUU$272,ROW(QA194)-2,FALSE))</f>
        <v>#REF!</v>
      </c>
      <c r="QF194" s="184">
        <f>IF(QF$267=Equivalencies!$AE$23,'Site 41'!$H192,HLOOKUP(CONCATENATE(QB$2,QF$1),$B$3:$UUU$272,ROW($O194)-2,FALSE))</f>
        <v>0</v>
      </c>
      <c r="QG194" s="185" t="e">
        <f>IF($S$264=Equivalencies!$AE$23,#REF!,HLOOKUP(CONCATENATE($O$2,QG$1),$B$3:$UUU$272,ROW(QC194)-2,FALSE))</f>
        <v>#REF!</v>
      </c>
      <c r="QH194" s="184">
        <f>IF(QF$267=Equivalencies!$AE$23,'Site 41'!$J192,HLOOKUP(CONCATENATE(QB$2,QH$1),$B$3:$UUU$272,ROW($Q194)-2,FALSE))</f>
        <v>0</v>
      </c>
      <c r="QI194" s="185" t="e">
        <f>IF($S$264=Equivalencies!$AE$23,#REF!,HLOOKUP(CONCATENATE($O$2,QI$1),$B$3:$UUU$272,ROW(QE194)-2,FALSE))</f>
        <v>#REF!</v>
      </c>
      <c r="QJ194" s="72"/>
      <c r="QK194" s="73" t="str">
        <f>CONCATENATE(QK$3,QL194)</f>
        <v>42Medicare</v>
      </c>
      <c r="QL194" s="178" t="str">
        <f>$C$194</f>
        <v>Medicare</v>
      </c>
      <c r="QM194" s="179"/>
      <c r="QN194" s="180"/>
      <c r="QO194" s="184">
        <f>IF(QQ$267=Equivalencies!$AE$23,'Site 42'!$F192,HLOOKUP(CONCATENATE(QM$2,QO$1),$B$3:$UUU$272,ROW($M194)-2,FALSE))</f>
        <v>0</v>
      </c>
      <c r="QP194" s="185" t="e">
        <f>IF($S$264=Equivalencies!$AE$23,#REF!,HLOOKUP(CONCATENATE($O$2,QP$1),$B$3:$UUU$272,ROW(QL194)-2,FALSE))</f>
        <v>#REF!</v>
      </c>
      <c r="QQ194" s="184">
        <f>IF(QQ$267=Equivalencies!$AE$23,'Site 42'!$H192,HLOOKUP(CONCATENATE(QM$2,QQ$1),$B$3:$UUU$272,ROW($O194)-2,FALSE))</f>
        <v>0</v>
      </c>
      <c r="QR194" s="185" t="e">
        <f>IF($S$264=Equivalencies!$AE$23,#REF!,HLOOKUP(CONCATENATE($O$2,QR$1),$B$3:$UUU$272,ROW(QN194)-2,FALSE))</f>
        <v>#REF!</v>
      </c>
      <c r="QS194" s="184">
        <f>IF(QQ$267=Equivalencies!$AE$23,'Site 42'!$J192,HLOOKUP(CONCATENATE(QM$2,QS$1),$B$3:$UUU$272,ROW($Q194)-2,FALSE))</f>
        <v>0</v>
      </c>
      <c r="QT194" s="185" t="e">
        <f>IF($S$264=Equivalencies!$AE$23,#REF!,HLOOKUP(CONCATENATE($O$2,QT$1),$B$3:$UUU$272,ROW(QP194)-2,FALSE))</f>
        <v>#REF!</v>
      </c>
      <c r="QU194" s="72"/>
      <c r="QV194" s="73" t="str">
        <f>CONCATENATE(QV$3,QW194)</f>
        <v>43Medicare</v>
      </c>
      <c r="QW194" s="178" t="str">
        <f>$C$194</f>
        <v>Medicare</v>
      </c>
      <c r="QX194" s="179"/>
      <c r="QY194" s="180"/>
      <c r="QZ194" s="184">
        <f>IF(RB$267=Equivalencies!$AE$23,'Site 43'!$F192,HLOOKUP(CONCATENATE(QX$2,QZ$1),$B$3:$UUU$272,ROW($M194)-2,FALSE))</f>
        <v>0</v>
      </c>
      <c r="RA194" s="185" t="e">
        <f>IF($S$264=Equivalencies!$AE$23,#REF!,HLOOKUP(CONCATENATE($O$2,RA$1),$B$3:$UUU$272,ROW(QW194)-2,FALSE))</f>
        <v>#REF!</v>
      </c>
      <c r="RB194" s="184">
        <f>IF(RB$267=Equivalencies!$AE$23,'Site 43'!$H192,HLOOKUP(CONCATENATE(QX$2,RB$1),$B$3:$UUU$272,ROW($O194)-2,FALSE))</f>
        <v>0</v>
      </c>
      <c r="RC194" s="185" t="e">
        <f>IF($S$264=Equivalencies!$AE$23,#REF!,HLOOKUP(CONCATENATE($O$2,RC$1),$B$3:$UUU$272,ROW(QY194)-2,FALSE))</f>
        <v>#REF!</v>
      </c>
      <c r="RD194" s="184">
        <f>IF(RB$267=Equivalencies!$AE$23,'Site 43'!$J192,HLOOKUP(CONCATENATE(QX$2,RD$1),$B$3:$UUU$272,ROW($Q194)-2,FALSE))</f>
        <v>0</v>
      </c>
      <c r="RE194" s="185" t="e">
        <f>IF($S$264=Equivalencies!$AE$23,#REF!,HLOOKUP(CONCATENATE($O$2,RE$1),$B$3:$UUU$272,ROW(RA194)-2,FALSE))</f>
        <v>#REF!</v>
      </c>
      <c r="RF194" s="72"/>
      <c r="RG194" s="73" t="str">
        <f>CONCATENATE(RG$3,RH194)</f>
        <v>44Medicare</v>
      </c>
      <c r="RH194" s="178" t="str">
        <f>$C$194</f>
        <v>Medicare</v>
      </c>
      <c r="RI194" s="179"/>
      <c r="RJ194" s="180"/>
      <c r="RK194" s="184">
        <f>IF(RM$267=Equivalencies!$AE$23,'Site 44'!$F192,HLOOKUP(CONCATENATE(RI$2,RK$1),$B$3:$UUU$272,ROW($M194)-2,FALSE))</f>
        <v>0</v>
      </c>
      <c r="RL194" s="185" t="e">
        <f>IF($S$264=Equivalencies!$AE$23,#REF!,HLOOKUP(CONCATENATE($O$2,RL$1),$B$3:$UUU$272,ROW(RH194)-2,FALSE))</f>
        <v>#REF!</v>
      </c>
      <c r="RM194" s="184">
        <f>IF(RM$267=Equivalencies!$AE$23,'Site 44'!$H192,HLOOKUP(CONCATENATE(RI$2,RM$1),$B$3:$UUU$272,ROW($O194)-2,FALSE))</f>
        <v>0</v>
      </c>
      <c r="RN194" s="185" t="e">
        <f>IF($S$264=Equivalencies!$AE$23,#REF!,HLOOKUP(CONCATENATE($O$2,RN$1),$B$3:$UUU$272,ROW(RJ194)-2,FALSE))</f>
        <v>#REF!</v>
      </c>
      <c r="RO194" s="184">
        <f>IF(RM$267=Equivalencies!$AE$23,'Site 44'!$J192,HLOOKUP(CONCATENATE(RI$2,RO$1),$B$3:$UUU$272,ROW($Q194)-2,FALSE))</f>
        <v>0</v>
      </c>
      <c r="RP194" s="185" t="e">
        <f>IF($S$264=Equivalencies!$AE$23,#REF!,HLOOKUP(CONCATENATE($O$2,RP$1),$B$3:$UUU$272,ROW(RL194)-2,FALSE))</f>
        <v>#REF!</v>
      </c>
      <c r="RQ194" s="72"/>
      <c r="RR194" s="73" t="str">
        <f>CONCATENATE(RR$3,RS194)</f>
        <v>45Medicare</v>
      </c>
      <c r="RS194" s="178" t="str">
        <f>$C$194</f>
        <v>Medicare</v>
      </c>
      <c r="RT194" s="179"/>
      <c r="RU194" s="180"/>
      <c r="RV194" s="184">
        <f>IF(RX$267=Equivalencies!$AE$23,'Site 45'!$F192,HLOOKUP(CONCATENATE(RT$2,RV$1),$B$3:$UUU$272,ROW($M194)-2,FALSE))</f>
        <v>0</v>
      </c>
      <c r="RW194" s="185" t="e">
        <f>IF($S$264=Equivalencies!$AE$23,#REF!,HLOOKUP(CONCATENATE($O$2,RW$1),$B$3:$UUU$272,ROW(RS194)-2,FALSE))</f>
        <v>#REF!</v>
      </c>
      <c r="RX194" s="184">
        <f>IF(RX$267=Equivalencies!$AE$23,'Site 45'!$H192,HLOOKUP(CONCATENATE(RT$2,RX$1),$B$3:$UUU$272,ROW($O194)-2,FALSE))</f>
        <v>0</v>
      </c>
      <c r="RY194" s="185" t="e">
        <f>IF($S$264=Equivalencies!$AE$23,#REF!,HLOOKUP(CONCATENATE($O$2,RY$1),$B$3:$UUU$272,ROW(RU194)-2,FALSE))</f>
        <v>#REF!</v>
      </c>
      <c r="RZ194" s="184">
        <f>IF(RX$267=Equivalencies!$AE$23,'Site 45'!$J192,HLOOKUP(CONCATENATE(RT$2,RZ$1),$B$3:$UUU$272,ROW($Q194)-2,FALSE))</f>
        <v>0</v>
      </c>
      <c r="SA194" s="185" t="e">
        <f>IF($S$264=Equivalencies!$AE$23,#REF!,HLOOKUP(CONCATENATE($O$2,SA$1),$B$3:$UUU$272,ROW(RW194)-2,FALSE))</f>
        <v>#REF!</v>
      </c>
      <c r="SB194" s="72"/>
      <c r="SC194" s="73" t="str">
        <f>CONCATENATE(SC$3,SD194)</f>
        <v>46Medicare</v>
      </c>
      <c r="SD194" s="178" t="str">
        <f>$C$194</f>
        <v>Medicare</v>
      </c>
      <c r="SE194" s="179"/>
      <c r="SF194" s="180"/>
      <c r="SG194" s="184">
        <f>IF(SI$267=Equivalencies!$AE$23,'Site 46'!$F192,HLOOKUP(CONCATENATE(SE$2,SG$1),$B$3:$UUU$272,ROW($M194)-2,FALSE))</f>
        <v>0</v>
      </c>
      <c r="SH194" s="185" t="e">
        <f>IF($S$264=Equivalencies!$AE$23,#REF!,HLOOKUP(CONCATENATE($O$2,SH$1),$B$3:$UUU$272,ROW(SD194)-2,FALSE))</f>
        <v>#REF!</v>
      </c>
      <c r="SI194" s="184">
        <f>IF(SI$267=Equivalencies!$AE$23,'Site 46'!$H192,HLOOKUP(CONCATENATE(SE$2,SI$1),$B$3:$UUU$272,ROW($O194)-2,FALSE))</f>
        <v>0</v>
      </c>
      <c r="SJ194" s="185" t="e">
        <f>IF($S$264=Equivalencies!$AE$23,#REF!,HLOOKUP(CONCATENATE($O$2,SJ$1),$B$3:$UUU$272,ROW(SF194)-2,FALSE))</f>
        <v>#REF!</v>
      </c>
      <c r="SK194" s="184">
        <f>IF(SI$267=Equivalencies!$AE$23,'Site 46'!$J192,HLOOKUP(CONCATENATE(SE$2,SK$1),$B$3:$UUU$272,ROW($Q194)-2,FALSE))</f>
        <v>0</v>
      </c>
      <c r="SL194" s="185" t="e">
        <f>IF($S$264=Equivalencies!$AE$23,#REF!,HLOOKUP(CONCATENATE($O$2,SL$1),$B$3:$UUU$272,ROW(SH194)-2,FALSE))</f>
        <v>#REF!</v>
      </c>
      <c r="SM194" s="72"/>
      <c r="SN194" s="73" t="str">
        <f>CONCATENATE(SN$3,SO194)</f>
        <v>47Medicare</v>
      </c>
      <c r="SO194" s="178" t="str">
        <f>$C$194</f>
        <v>Medicare</v>
      </c>
      <c r="SP194" s="179"/>
      <c r="SQ194" s="180"/>
      <c r="SR194" s="184">
        <f>IF(ST$267=Equivalencies!$AE$23,'Site 47'!$F192,HLOOKUP(CONCATENATE(SP$2,SR$1),$B$3:$UUU$272,ROW($M194)-2,FALSE))</f>
        <v>0</v>
      </c>
      <c r="SS194" s="185" t="e">
        <f>IF($S$264=Equivalencies!$AE$23,#REF!,HLOOKUP(CONCATENATE($O$2,SS$1),$B$3:$UUU$272,ROW(SO194)-2,FALSE))</f>
        <v>#REF!</v>
      </c>
      <c r="ST194" s="184">
        <f>IF(ST$267=Equivalencies!$AE$23,'Site 47'!$H192,HLOOKUP(CONCATENATE(SP$2,ST$1),$B$3:$UUU$272,ROW($O194)-2,FALSE))</f>
        <v>0</v>
      </c>
      <c r="SU194" s="185" t="e">
        <f>IF($S$264=Equivalencies!$AE$23,#REF!,HLOOKUP(CONCATENATE($O$2,SU$1),$B$3:$UUU$272,ROW(SQ194)-2,FALSE))</f>
        <v>#REF!</v>
      </c>
      <c r="SV194" s="184">
        <f>IF(ST$267=Equivalencies!$AE$23,'Site 47'!$J192,HLOOKUP(CONCATENATE(SP$2,SV$1),$B$3:$UUU$272,ROW($Q194)-2,FALSE))</f>
        <v>0</v>
      </c>
      <c r="SW194" s="185" t="e">
        <f>IF($S$264=Equivalencies!$AE$23,#REF!,HLOOKUP(CONCATENATE($O$2,SW$1),$B$3:$UUU$272,ROW(SS194)-2,FALSE))</f>
        <v>#REF!</v>
      </c>
      <c r="SX194" s="72"/>
      <c r="SY194" s="73" t="str">
        <f>CONCATENATE(SY$3,SZ194)</f>
        <v>48Medicare</v>
      </c>
      <c r="SZ194" s="178" t="str">
        <f>$C$194</f>
        <v>Medicare</v>
      </c>
      <c r="TA194" s="179"/>
      <c r="TB194" s="180"/>
      <c r="TC194" s="184">
        <f>IF(TE$267=Equivalencies!$AE$23,'Site 48'!$F192,HLOOKUP(CONCATENATE(TA$2,TC$1),$B$3:$UUU$272,ROW($M194)-2,FALSE))</f>
        <v>0</v>
      </c>
      <c r="TD194" s="185" t="e">
        <f>IF($S$264=Equivalencies!$AE$23,#REF!,HLOOKUP(CONCATENATE($O$2,TD$1),$B$3:$UUU$272,ROW(SZ194)-2,FALSE))</f>
        <v>#REF!</v>
      </c>
      <c r="TE194" s="184">
        <f>IF(TE$267=Equivalencies!$AE$23,'Site 48'!$H192,HLOOKUP(CONCATENATE(TA$2,TE$1),$B$3:$UUU$272,ROW($O194)-2,FALSE))</f>
        <v>0</v>
      </c>
      <c r="TF194" s="185" t="e">
        <f>IF($S$264=Equivalencies!$AE$23,#REF!,HLOOKUP(CONCATENATE($O$2,TF$1),$B$3:$UUU$272,ROW(TB194)-2,FALSE))</f>
        <v>#REF!</v>
      </c>
      <c r="TG194" s="184">
        <f>IF(TE$267=Equivalencies!$AE$23,'Site 48'!$J192,HLOOKUP(CONCATENATE(TA$2,TG$1),$B$3:$UUU$272,ROW($Q194)-2,FALSE))</f>
        <v>0</v>
      </c>
      <c r="TH194" s="185" t="e">
        <f>IF($S$264=Equivalencies!$AE$23,#REF!,HLOOKUP(CONCATENATE($O$2,TH$1),$B$3:$UUU$272,ROW(TD194)-2,FALSE))</f>
        <v>#REF!</v>
      </c>
      <c r="TI194" s="72"/>
      <c r="TJ194" s="73" t="str">
        <f>CONCATENATE(TJ$3,TK194)</f>
        <v>49Medicare</v>
      </c>
      <c r="TK194" s="178" t="str">
        <f>$C$194</f>
        <v>Medicare</v>
      </c>
      <c r="TL194" s="179"/>
      <c r="TM194" s="180"/>
      <c r="TN194" s="184">
        <f>IF(TP$267=Equivalencies!$AE$23,'Site 49'!$F192,HLOOKUP(CONCATENATE(TL$2,TN$1),$B$3:$UUU$272,ROW($M194)-2,FALSE))</f>
        <v>0</v>
      </c>
      <c r="TO194" s="185" t="e">
        <f>IF($S$264=Equivalencies!$AE$23,#REF!,HLOOKUP(CONCATENATE($O$2,TO$1),$B$3:$UUU$272,ROW(TK194)-2,FALSE))</f>
        <v>#REF!</v>
      </c>
      <c r="TP194" s="184">
        <f>IF(TP$267=Equivalencies!$AE$23,'Site 49'!$H192,HLOOKUP(CONCATENATE(TL$2,TP$1),$B$3:$UUU$272,ROW($O194)-2,FALSE))</f>
        <v>0</v>
      </c>
      <c r="TQ194" s="185" t="e">
        <f>IF($S$264=Equivalencies!$AE$23,#REF!,HLOOKUP(CONCATENATE($O$2,TQ$1),$B$3:$UUU$272,ROW(TM194)-2,FALSE))</f>
        <v>#REF!</v>
      </c>
      <c r="TR194" s="184">
        <f>IF(TP$267=Equivalencies!$AE$23,'Site 49'!$J192,HLOOKUP(CONCATENATE(TL$2,TR$1),$B$3:$UUU$272,ROW($Q194)-2,FALSE))</f>
        <v>0</v>
      </c>
      <c r="TS194" s="185" t="e">
        <f>IF($S$264=Equivalencies!$AE$23,#REF!,HLOOKUP(CONCATENATE($O$2,TS$1),$B$3:$UUU$272,ROW(TO194)-2,FALSE))</f>
        <v>#REF!</v>
      </c>
      <c r="TT194" s="72"/>
      <c r="TU194" s="73" t="str">
        <f>CONCATENATE(TU$3,TV194)</f>
        <v>50Medicare</v>
      </c>
      <c r="TV194" s="178" t="str">
        <f>$C$194</f>
        <v>Medicare</v>
      </c>
      <c r="TW194" s="179"/>
      <c r="TX194" s="180"/>
      <c r="TY194" s="184">
        <f>IF(UA$267=Equivalencies!$AE$23,'Site 50'!$F192,HLOOKUP(CONCATENATE(TW$2,TY$1),$B$3:$UUU$272,ROW($M194)-2,FALSE))</f>
        <v>0</v>
      </c>
      <c r="TZ194" s="185" t="e">
        <f>IF($S$264=Equivalencies!$AE$23,#REF!,HLOOKUP(CONCATENATE($O$2,TZ$1),$B$3:$UUU$272,ROW(TV194)-2,FALSE))</f>
        <v>#REF!</v>
      </c>
      <c r="UA194" s="184">
        <f>IF(UA$267=Equivalencies!$AE$23,'Site 50'!$H192,HLOOKUP(CONCATENATE(TW$2,UA$1),$B$3:$UUU$272,ROW($O194)-2,FALSE))</f>
        <v>0</v>
      </c>
      <c r="UB194" s="185" t="e">
        <f>IF($S$264=Equivalencies!$AE$23,#REF!,HLOOKUP(CONCATENATE($O$2,UB$1),$B$3:$UUU$272,ROW(TX194)-2,FALSE))</f>
        <v>#REF!</v>
      </c>
      <c r="UC194" s="184">
        <f>IF(UA$267=Equivalencies!$AE$23,'Site 50'!$J192,HLOOKUP(CONCATENATE(TW$2,UC$1),$B$3:$UUU$272,ROW($Q194)-2,FALSE))</f>
        <v>0</v>
      </c>
      <c r="UD194" s="185" t="e">
        <f>IF($S$264=Equivalencies!$AE$23,#REF!,HLOOKUP(CONCATENATE($O$2,UD$1),$B$3:$UUU$272,ROW(TZ194)-2,FALSE))</f>
        <v>#REF!</v>
      </c>
      <c r="UE194" s="72"/>
    </row>
    <row r="195" spans="1:551" x14ac:dyDescent="0.25">
      <c r="A195" s="75"/>
      <c r="B195" s="73"/>
      <c r="C195" s="181"/>
      <c r="D195" s="182"/>
      <c r="E195" s="183"/>
      <c r="F195" s="186" t="e">
        <f>IF($S$264=Equivalencies!$AE$23,#REF!,HLOOKUP(CONCATENATE($O$2,F$1),$B$3:$UUU$272,ROW(B195)-2,FALSE))</f>
        <v>#REF!</v>
      </c>
      <c r="G195" s="187" t="e">
        <f>IF($S$264=Equivalencies!$AE$23,#REF!,HLOOKUP(CONCATENATE($O$2,G$1),$B$3:$UUU$272,ROW(C195)-2,FALSE))</f>
        <v>#REF!</v>
      </c>
      <c r="H195" s="186" t="e">
        <f>IF($S$264=Equivalencies!$AE$23,#REF!,HLOOKUP(CONCATENATE($O$2,H$1),$B$3:$UUU$272,ROW(D195)-2,FALSE))</f>
        <v>#REF!</v>
      </c>
      <c r="I195" s="187" t="e">
        <f>IF($S$264=Equivalencies!$AE$23,#REF!,HLOOKUP(CONCATENATE($O$2,I$1),$B$3:$UUU$272,ROW(E195)-2,FALSE))</f>
        <v>#REF!</v>
      </c>
      <c r="J195" s="186" t="e">
        <f>IF($S$264=Equivalencies!$AE$23,#REF!,HLOOKUP(CONCATENATE($O$2,J$1),$B$3:$UUU$272,ROW(F195)-2,FALSE))</f>
        <v>#REF!</v>
      </c>
      <c r="K195" s="187" t="e">
        <f>IF($S$264=Equivalencies!$AE$23,#REF!,HLOOKUP(CONCATENATE($O$2,K$1),$B$3:$UUU$272,ROW(G195)-2,FALSE))</f>
        <v>#REF!</v>
      </c>
      <c r="L195" s="72"/>
      <c r="M195" s="73"/>
      <c r="N195" s="181"/>
      <c r="O195" s="182"/>
      <c r="P195" s="183"/>
      <c r="Q195" s="186" t="e">
        <f>IF($S$264=Equivalencies!$AE$23,#REF!,HLOOKUP(CONCATENATE($O$2,Q$1),$B$3:$UUU$272,ROW(M195)-2,FALSE))</f>
        <v>#REF!</v>
      </c>
      <c r="R195" s="187" t="e">
        <f>IF($S$264=Equivalencies!$AE$23,#REF!,HLOOKUP(CONCATENATE($O$2,R$1),$B$3:$UUU$272,ROW(N195)-2,FALSE))</f>
        <v>#REF!</v>
      </c>
      <c r="S195" s="186" t="e">
        <f>IF($S$264=Equivalencies!$AE$23,#REF!,HLOOKUP(CONCATENATE($O$2,S$1),$B$3:$UUU$272,ROW(O195)-2,FALSE))</f>
        <v>#REF!</v>
      </c>
      <c r="T195" s="187" t="e">
        <f>IF($S$264=Equivalencies!$AE$23,#REF!,HLOOKUP(CONCATENATE($O$2,T$1),$B$3:$UUU$272,ROW(P195)-2,FALSE))</f>
        <v>#REF!</v>
      </c>
      <c r="U195" s="186" t="e">
        <f>IF($S$264=Equivalencies!$AE$23,#REF!,HLOOKUP(CONCATENATE($O$2,U$1),$B$3:$UUU$272,ROW(Q195)-2,FALSE))</f>
        <v>#REF!</v>
      </c>
      <c r="V195" s="187" t="e">
        <f>IF($S$264=Equivalencies!$AE$23,#REF!,HLOOKUP(CONCATENATE($O$2,V$1),$B$3:$UUU$272,ROW(R195)-2,FALSE))</f>
        <v>#REF!</v>
      </c>
      <c r="W195" s="72"/>
      <c r="X195" s="73"/>
      <c r="Y195" s="181"/>
      <c r="Z195" s="182"/>
      <c r="AA195" s="183"/>
      <c r="AB195" s="186" t="e">
        <f>IF($S$264=Equivalencies!$AE$23,#REF!,HLOOKUP(CONCATENATE($O$2,AB$1),$B$3:$UUU$272,ROW(X195)-2,FALSE))</f>
        <v>#REF!</v>
      </c>
      <c r="AC195" s="187" t="e">
        <f>IF($S$264=Equivalencies!$AE$23,#REF!,HLOOKUP(CONCATENATE($O$2,AC$1),$B$3:$UUU$272,ROW(Y195)-2,FALSE))</f>
        <v>#REF!</v>
      </c>
      <c r="AD195" s="186" t="e">
        <f>IF($S$264=Equivalencies!$AE$23,#REF!,HLOOKUP(CONCATENATE($O$2,AD$1),$B$3:$UUU$272,ROW(Z195)-2,FALSE))</f>
        <v>#REF!</v>
      </c>
      <c r="AE195" s="187" t="e">
        <f>IF($S$264=Equivalencies!$AE$23,#REF!,HLOOKUP(CONCATENATE($O$2,AE$1),$B$3:$UUU$272,ROW(AA195)-2,FALSE))</f>
        <v>#REF!</v>
      </c>
      <c r="AF195" s="186" t="e">
        <f>IF($S$264=Equivalencies!$AE$23,#REF!,HLOOKUP(CONCATENATE($O$2,AF$1),$B$3:$UUU$272,ROW(AB195)-2,FALSE))</f>
        <v>#REF!</v>
      </c>
      <c r="AG195" s="187" t="e">
        <f>IF($S$264=Equivalencies!$AE$23,#REF!,HLOOKUP(CONCATENATE($O$2,AG$1),$B$3:$UUU$272,ROW(AC195)-2,FALSE))</f>
        <v>#REF!</v>
      </c>
      <c r="AH195" s="72"/>
      <c r="AI195" s="73"/>
      <c r="AJ195" s="181"/>
      <c r="AK195" s="182"/>
      <c r="AL195" s="183"/>
      <c r="AM195" s="186" t="e">
        <f>IF($S$264=Equivalencies!$AE$23,#REF!,HLOOKUP(CONCATENATE($O$2,AM$1),$B$3:$UUU$272,ROW(AI195)-2,FALSE))</f>
        <v>#REF!</v>
      </c>
      <c r="AN195" s="187" t="e">
        <f>IF($S$264=Equivalencies!$AE$23,#REF!,HLOOKUP(CONCATENATE($O$2,AN$1),$B$3:$UUU$272,ROW(AJ195)-2,FALSE))</f>
        <v>#REF!</v>
      </c>
      <c r="AO195" s="186" t="e">
        <f>IF($S$264=Equivalencies!$AE$23,#REF!,HLOOKUP(CONCATENATE($O$2,AO$1),$B$3:$UUU$272,ROW(AK195)-2,FALSE))</f>
        <v>#REF!</v>
      </c>
      <c r="AP195" s="187" t="e">
        <f>IF($S$264=Equivalencies!$AE$23,#REF!,HLOOKUP(CONCATENATE($O$2,AP$1),$B$3:$UUU$272,ROW(AL195)-2,FALSE))</f>
        <v>#REF!</v>
      </c>
      <c r="AQ195" s="186" t="e">
        <f>IF($S$264=Equivalencies!$AE$23,#REF!,HLOOKUP(CONCATENATE($O$2,AQ$1),$B$3:$UUU$272,ROW(AM195)-2,FALSE))</f>
        <v>#REF!</v>
      </c>
      <c r="AR195" s="187" t="e">
        <f>IF($S$264=Equivalencies!$AE$23,#REF!,HLOOKUP(CONCATENATE($O$2,AR$1),$B$3:$UUU$272,ROW(AN195)-2,FALSE))</f>
        <v>#REF!</v>
      </c>
      <c r="AS195" s="72"/>
      <c r="AT195" s="73"/>
      <c r="AU195" s="181"/>
      <c r="AV195" s="182"/>
      <c r="AW195" s="183"/>
      <c r="AX195" s="186" t="e">
        <f>IF($S$264=Equivalencies!$AE$23,#REF!,HLOOKUP(CONCATENATE($O$2,AX$1),$B$3:$UUU$272,ROW(AT195)-2,FALSE))</f>
        <v>#REF!</v>
      </c>
      <c r="AY195" s="187" t="e">
        <f>IF($S$264=Equivalencies!$AE$23,#REF!,HLOOKUP(CONCATENATE($O$2,AY$1),$B$3:$UUU$272,ROW(AU195)-2,FALSE))</f>
        <v>#REF!</v>
      </c>
      <c r="AZ195" s="186" t="e">
        <f>IF($S$264=Equivalencies!$AE$23,#REF!,HLOOKUP(CONCATENATE($O$2,AZ$1),$B$3:$UUU$272,ROW(AV195)-2,FALSE))</f>
        <v>#REF!</v>
      </c>
      <c r="BA195" s="187" t="e">
        <f>IF($S$264=Equivalencies!$AE$23,#REF!,HLOOKUP(CONCATENATE($O$2,BA$1),$B$3:$UUU$272,ROW(AW195)-2,FALSE))</f>
        <v>#REF!</v>
      </c>
      <c r="BB195" s="186" t="e">
        <f>IF($S$264=Equivalencies!$AE$23,#REF!,HLOOKUP(CONCATENATE($O$2,BB$1),$B$3:$UUU$272,ROW(AX195)-2,FALSE))</f>
        <v>#REF!</v>
      </c>
      <c r="BC195" s="187" t="e">
        <f>IF($S$264=Equivalencies!$AE$23,#REF!,HLOOKUP(CONCATENATE($O$2,BC$1),$B$3:$UUU$272,ROW(AY195)-2,FALSE))</f>
        <v>#REF!</v>
      </c>
      <c r="BD195" s="72"/>
      <c r="BE195" s="73"/>
      <c r="BF195" s="181"/>
      <c r="BG195" s="182"/>
      <c r="BH195" s="183"/>
      <c r="BI195" s="186" t="e">
        <f>IF($S$264=Equivalencies!$AE$23,#REF!,HLOOKUP(CONCATENATE($O$2,BI$1),$B$3:$UUU$272,ROW(BE195)-2,FALSE))</f>
        <v>#REF!</v>
      </c>
      <c r="BJ195" s="187" t="e">
        <f>IF($S$264=Equivalencies!$AE$23,#REF!,HLOOKUP(CONCATENATE($O$2,BJ$1),$B$3:$UUU$272,ROW(BF195)-2,FALSE))</f>
        <v>#REF!</v>
      </c>
      <c r="BK195" s="186" t="e">
        <f>IF($S$264=Equivalencies!$AE$23,#REF!,HLOOKUP(CONCATENATE($O$2,BK$1),$B$3:$UUU$272,ROW(BG195)-2,FALSE))</f>
        <v>#REF!</v>
      </c>
      <c r="BL195" s="187" t="e">
        <f>IF($S$264=Equivalencies!$AE$23,#REF!,HLOOKUP(CONCATENATE($O$2,BL$1),$B$3:$UUU$272,ROW(BH195)-2,FALSE))</f>
        <v>#REF!</v>
      </c>
      <c r="BM195" s="186" t="e">
        <f>IF($S$264=Equivalencies!$AE$23,#REF!,HLOOKUP(CONCATENATE($O$2,BM$1),$B$3:$UUU$272,ROW(BI195)-2,FALSE))</f>
        <v>#REF!</v>
      </c>
      <c r="BN195" s="187" t="e">
        <f>IF($S$264=Equivalencies!$AE$23,#REF!,HLOOKUP(CONCATENATE($O$2,BN$1),$B$3:$UUU$272,ROW(BJ195)-2,FALSE))</f>
        <v>#REF!</v>
      </c>
      <c r="BO195" s="72"/>
      <c r="BP195" s="73"/>
      <c r="BQ195" s="181"/>
      <c r="BR195" s="182"/>
      <c r="BS195" s="183"/>
      <c r="BT195" s="186" t="e">
        <f>IF($S$264=Equivalencies!$AE$23,#REF!,HLOOKUP(CONCATENATE($O$2,BT$1),$B$3:$UUU$272,ROW(BP195)-2,FALSE))</f>
        <v>#REF!</v>
      </c>
      <c r="BU195" s="187" t="e">
        <f>IF($S$264=Equivalencies!$AE$23,#REF!,HLOOKUP(CONCATENATE($O$2,BU$1),$B$3:$UUU$272,ROW(BQ195)-2,FALSE))</f>
        <v>#REF!</v>
      </c>
      <c r="BV195" s="186" t="e">
        <f>IF($S$264=Equivalencies!$AE$23,#REF!,HLOOKUP(CONCATENATE($O$2,BV$1),$B$3:$UUU$272,ROW(BR195)-2,FALSE))</f>
        <v>#REF!</v>
      </c>
      <c r="BW195" s="187" t="e">
        <f>IF($S$264=Equivalencies!$AE$23,#REF!,HLOOKUP(CONCATENATE($O$2,BW$1),$B$3:$UUU$272,ROW(BS195)-2,FALSE))</f>
        <v>#REF!</v>
      </c>
      <c r="BX195" s="186" t="e">
        <f>IF($S$264=Equivalencies!$AE$23,#REF!,HLOOKUP(CONCATENATE($O$2,BX$1),$B$3:$UUU$272,ROW(BT195)-2,FALSE))</f>
        <v>#REF!</v>
      </c>
      <c r="BY195" s="187" t="e">
        <f>IF($S$264=Equivalencies!$AE$23,#REF!,HLOOKUP(CONCATENATE($O$2,BY$1),$B$3:$UUU$272,ROW(BU195)-2,FALSE))</f>
        <v>#REF!</v>
      </c>
      <c r="BZ195" s="72"/>
      <c r="CA195" s="73"/>
      <c r="CB195" s="181"/>
      <c r="CC195" s="182"/>
      <c r="CD195" s="183"/>
      <c r="CE195" s="186" t="e">
        <f>IF($S$264=Equivalencies!$AE$23,#REF!,HLOOKUP(CONCATENATE($O$2,CE$1),$B$3:$UUU$272,ROW(CA195)-2,FALSE))</f>
        <v>#REF!</v>
      </c>
      <c r="CF195" s="187" t="e">
        <f>IF($S$264=Equivalencies!$AE$23,#REF!,HLOOKUP(CONCATENATE($O$2,CF$1),$B$3:$UUU$272,ROW(CB195)-2,FALSE))</f>
        <v>#REF!</v>
      </c>
      <c r="CG195" s="186" t="e">
        <f>IF($S$264=Equivalencies!$AE$23,#REF!,HLOOKUP(CONCATENATE($O$2,CG$1),$B$3:$UUU$272,ROW(CC195)-2,FALSE))</f>
        <v>#REF!</v>
      </c>
      <c r="CH195" s="187" t="e">
        <f>IF($S$264=Equivalencies!$AE$23,#REF!,HLOOKUP(CONCATENATE($O$2,CH$1),$B$3:$UUU$272,ROW(CD195)-2,FALSE))</f>
        <v>#REF!</v>
      </c>
      <c r="CI195" s="186" t="e">
        <f>IF($S$264=Equivalencies!$AE$23,#REF!,HLOOKUP(CONCATENATE($O$2,CI$1),$B$3:$UUU$272,ROW(CE195)-2,FALSE))</f>
        <v>#REF!</v>
      </c>
      <c r="CJ195" s="187" t="e">
        <f>IF($S$264=Equivalencies!$AE$23,#REF!,HLOOKUP(CONCATENATE($O$2,CJ$1),$B$3:$UUU$272,ROW(CF195)-2,FALSE))</f>
        <v>#REF!</v>
      </c>
      <c r="CK195" s="72"/>
      <c r="CL195" s="73"/>
      <c r="CM195" s="181"/>
      <c r="CN195" s="182"/>
      <c r="CO195" s="183"/>
      <c r="CP195" s="186" t="e">
        <f>IF($S$264=Equivalencies!$AE$23,#REF!,HLOOKUP(CONCATENATE($O$2,CP$1),$B$3:$UUU$272,ROW(CL195)-2,FALSE))</f>
        <v>#REF!</v>
      </c>
      <c r="CQ195" s="187" t="e">
        <f>IF($S$264=Equivalencies!$AE$23,#REF!,HLOOKUP(CONCATENATE($O$2,CQ$1),$B$3:$UUU$272,ROW(CM195)-2,FALSE))</f>
        <v>#REF!</v>
      </c>
      <c r="CR195" s="186" t="e">
        <f>IF($S$264=Equivalencies!$AE$23,#REF!,HLOOKUP(CONCATENATE($O$2,CR$1),$B$3:$UUU$272,ROW(CN195)-2,FALSE))</f>
        <v>#REF!</v>
      </c>
      <c r="CS195" s="187" t="e">
        <f>IF($S$264=Equivalencies!$AE$23,#REF!,HLOOKUP(CONCATENATE($O$2,CS$1),$B$3:$UUU$272,ROW(CO195)-2,FALSE))</f>
        <v>#REF!</v>
      </c>
      <c r="CT195" s="186" t="e">
        <f>IF($S$264=Equivalencies!$AE$23,#REF!,HLOOKUP(CONCATENATE($O$2,CT$1),$B$3:$UUU$272,ROW(CP195)-2,FALSE))</f>
        <v>#REF!</v>
      </c>
      <c r="CU195" s="187" t="e">
        <f>IF($S$264=Equivalencies!$AE$23,#REF!,HLOOKUP(CONCATENATE($O$2,CU$1),$B$3:$UUU$272,ROW(CQ195)-2,FALSE))</f>
        <v>#REF!</v>
      </c>
      <c r="CV195" s="72"/>
      <c r="CW195" s="73"/>
      <c r="CX195" s="181"/>
      <c r="CY195" s="182"/>
      <c r="CZ195" s="183"/>
      <c r="DA195" s="186" t="e">
        <f>IF($S$264=Equivalencies!$AE$23,#REF!,HLOOKUP(CONCATENATE($O$2,DA$1),$B$3:$UUU$272,ROW(CW195)-2,FALSE))</f>
        <v>#REF!</v>
      </c>
      <c r="DB195" s="187" t="e">
        <f>IF($S$264=Equivalencies!$AE$23,#REF!,HLOOKUP(CONCATENATE($O$2,DB$1),$B$3:$UUU$272,ROW(CX195)-2,FALSE))</f>
        <v>#REF!</v>
      </c>
      <c r="DC195" s="186" t="e">
        <f>IF($S$264=Equivalencies!$AE$23,#REF!,HLOOKUP(CONCATENATE($O$2,DC$1),$B$3:$UUU$272,ROW(CY195)-2,FALSE))</f>
        <v>#REF!</v>
      </c>
      <c r="DD195" s="187" t="e">
        <f>IF($S$264=Equivalencies!$AE$23,#REF!,HLOOKUP(CONCATENATE($O$2,DD$1),$B$3:$UUU$272,ROW(CZ195)-2,FALSE))</f>
        <v>#REF!</v>
      </c>
      <c r="DE195" s="186" t="e">
        <f>IF($S$264=Equivalencies!$AE$23,#REF!,HLOOKUP(CONCATENATE($O$2,DE$1),$B$3:$UUU$272,ROW(DA195)-2,FALSE))</f>
        <v>#REF!</v>
      </c>
      <c r="DF195" s="187" t="e">
        <f>IF($S$264=Equivalencies!$AE$23,#REF!,HLOOKUP(CONCATENATE($O$2,DF$1),$B$3:$UUU$272,ROW(DB195)-2,FALSE))</f>
        <v>#REF!</v>
      </c>
      <c r="DG195" s="72"/>
      <c r="DH195" s="73"/>
      <c r="DI195" s="181"/>
      <c r="DJ195" s="182"/>
      <c r="DK195" s="183"/>
      <c r="DL195" s="186" t="e">
        <f>IF($S$264=Equivalencies!$AE$23,#REF!,HLOOKUP(CONCATENATE($O$2,DL$1),$B$3:$UUU$272,ROW(DH195)-2,FALSE))</f>
        <v>#REF!</v>
      </c>
      <c r="DM195" s="187" t="e">
        <f>IF($S$264=Equivalencies!$AE$23,#REF!,HLOOKUP(CONCATENATE($O$2,DM$1),$B$3:$UUU$272,ROW(DI195)-2,FALSE))</f>
        <v>#REF!</v>
      </c>
      <c r="DN195" s="186" t="e">
        <f>IF($S$264=Equivalencies!$AE$23,#REF!,HLOOKUP(CONCATENATE($O$2,DN$1),$B$3:$UUU$272,ROW(DJ195)-2,FALSE))</f>
        <v>#REF!</v>
      </c>
      <c r="DO195" s="187" t="e">
        <f>IF($S$264=Equivalencies!$AE$23,#REF!,HLOOKUP(CONCATENATE($O$2,DO$1),$B$3:$UUU$272,ROW(DK195)-2,FALSE))</f>
        <v>#REF!</v>
      </c>
      <c r="DP195" s="186" t="e">
        <f>IF($S$264=Equivalencies!$AE$23,#REF!,HLOOKUP(CONCATENATE($O$2,DP$1),$B$3:$UUU$272,ROW(DL195)-2,FALSE))</f>
        <v>#REF!</v>
      </c>
      <c r="DQ195" s="187" t="e">
        <f>IF($S$264=Equivalencies!$AE$23,#REF!,HLOOKUP(CONCATENATE($O$2,DQ$1),$B$3:$UUU$272,ROW(DM195)-2,FALSE))</f>
        <v>#REF!</v>
      </c>
      <c r="DR195" s="72"/>
      <c r="DS195" s="73"/>
      <c r="DT195" s="181"/>
      <c r="DU195" s="182"/>
      <c r="DV195" s="183"/>
      <c r="DW195" s="186" t="e">
        <f>IF($S$264=Equivalencies!$AE$23,#REF!,HLOOKUP(CONCATENATE($O$2,DW$1),$B$3:$UUU$272,ROW(DS195)-2,FALSE))</f>
        <v>#REF!</v>
      </c>
      <c r="DX195" s="187" t="e">
        <f>IF($S$264=Equivalencies!$AE$23,#REF!,HLOOKUP(CONCATENATE($O$2,DX$1),$B$3:$UUU$272,ROW(DT195)-2,FALSE))</f>
        <v>#REF!</v>
      </c>
      <c r="DY195" s="186" t="e">
        <f>IF($S$264=Equivalencies!$AE$23,#REF!,HLOOKUP(CONCATENATE($O$2,DY$1),$B$3:$UUU$272,ROW(DU195)-2,FALSE))</f>
        <v>#REF!</v>
      </c>
      <c r="DZ195" s="187" t="e">
        <f>IF($S$264=Equivalencies!$AE$23,#REF!,HLOOKUP(CONCATENATE($O$2,DZ$1),$B$3:$UUU$272,ROW(DV195)-2,FALSE))</f>
        <v>#REF!</v>
      </c>
      <c r="EA195" s="186" t="e">
        <f>IF($S$264=Equivalencies!$AE$23,#REF!,HLOOKUP(CONCATENATE($O$2,EA$1),$B$3:$UUU$272,ROW(DW195)-2,FALSE))</f>
        <v>#REF!</v>
      </c>
      <c r="EB195" s="187" t="e">
        <f>IF($S$264=Equivalencies!$AE$23,#REF!,HLOOKUP(CONCATENATE($O$2,EB$1),$B$3:$UUU$272,ROW(DX195)-2,FALSE))</f>
        <v>#REF!</v>
      </c>
      <c r="EC195" s="72"/>
      <c r="ED195" s="73"/>
      <c r="EE195" s="181"/>
      <c r="EF195" s="182"/>
      <c r="EG195" s="183"/>
      <c r="EH195" s="186" t="e">
        <f>IF($S$264=Equivalencies!$AE$23,#REF!,HLOOKUP(CONCATENATE($O$2,EH$1),$B$3:$UUU$272,ROW(ED195)-2,FALSE))</f>
        <v>#REF!</v>
      </c>
      <c r="EI195" s="187" t="e">
        <f>IF($S$264=Equivalencies!$AE$23,#REF!,HLOOKUP(CONCATENATE($O$2,EI$1),$B$3:$UUU$272,ROW(EE195)-2,FALSE))</f>
        <v>#REF!</v>
      </c>
      <c r="EJ195" s="186" t="e">
        <f>IF($S$264=Equivalencies!$AE$23,#REF!,HLOOKUP(CONCATENATE($O$2,EJ$1),$B$3:$UUU$272,ROW(EF195)-2,FALSE))</f>
        <v>#REF!</v>
      </c>
      <c r="EK195" s="187" t="e">
        <f>IF($S$264=Equivalencies!$AE$23,#REF!,HLOOKUP(CONCATENATE($O$2,EK$1),$B$3:$UUU$272,ROW(EG195)-2,FALSE))</f>
        <v>#REF!</v>
      </c>
      <c r="EL195" s="186" t="e">
        <f>IF($S$264=Equivalencies!$AE$23,#REF!,HLOOKUP(CONCATENATE($O$2,EL$1),$B$3:$UUU$272,ROW(EH195)-2,FALSE))</f>
        <v>#REF!</v>
      </c>
      <c r="EM195" s="187" t="e">
        <f>IF($S$264=Equivalencies!$AE$23,#REF!,HLOOKUP(CONCATENATE($O$2,EM$1),$B$3:$UUU$272,ROW(EI195)-2,FALSE))</f>
        <v>#REF!</v>
      </c>
      <c r="EN195" s="72"/>
      <c r="EO195" s="73"/>
      <c r="EP195" s="181"/>
      <c r="EQ195" s="182"/>
      <c r="ER195" s="183"/>
      <c r="ES195" s="186" t="e">
        <f>IF($S$264=Equivalencies!$AE$23,#REF!,HLOOKUP(CONCATENATE($O$2,ES$1),$B$3:$UUU$272,ROW(EO195)-2,FALSE))</f>
        <v>#REF!</v>
      </c>
      <c r="ET195" s="187" t="e">
        <f>IF($S$264=Equivalencies!$AE$23,#REF!,HLOOKUP(CONCATENATE($O$2,ET$1),$B$3:$UUU$272,ROW(EP195)-2,FALSE))</f>
        <v>#REF!</v>
      </c>
      <c r="EU195" s="186" t="e">
        <f>IF($S$264=Equivalencies!$AE$23,#REF!,HLOOKUP(CONCATENATE($O$2,EU$1),$B$3:$UUU$272,ROW(EQ195)-2,FALSE))</f>
        <v>#REF!</v>
      </c>
      <c r="EV195" s="187" t="e">
        <f>IF($S$264=Equivalencies!$AE$23,#REF!,HLOOKUP(CONCATENATE($O$2,EV$1),$B$3:$UUU$272,ROW(ER195)-2,FALSE))</f>
        <v>#REF!</v>
      </c>
      <c r="EW195" s="186" t="e">
        <f>IF($S$264=Equivalencies!$AE$23,#REF!,HLOOKUP(CONCATENATE($O$2,EW$1),$B$3:$UUU$272,ROW(ES195)-2,FALSE))</f>
        <v>#REF!</v>
      </c>
      <c r="EX195" s="187" t="e">
        <f>IF($S$264=Equivalencies!$AE$23,#REF!,HLOOKUP(CONCATENATE($O$2,EX$1),$B$3:$UUU$272,ROW(ET195)-2,FALSE))</f>
        <v>#REF!</v>
      </c>
      <c r="EY195" s="72"/>
      <c r="EZ195" s="73"/>
      <c r="FA195" s="181"/>
      <c r="FB195" s="182"/>
      <c r="FC195" s="183"/>
      <c r="FD195" s="186" t="e">
        <f>IF($S$264=Equivalencies!$AE$23,#REF!,HLOOKUP(CONCATENATE($O$2,FD$1),$B$3:$UUU$272,ROW(EZ195)-2,FALSE))</f>
        <v>#REF!</v>
      </c>
      <c r="FE195" s="187" t="e">
        <f>IF($S$264=Equivalencies!$AE$23,#REF!,HLOOKUP(CONCATENATE($O$2,FE$1),$B$3:$UUU$272,ROW(FA195)-2,FALSE))</f>
        <v>#REF!</v>
      </c>
      <c r="FF195" s="186" t="e">
        <f>IF($S$264=Equivalencies!$AE$23,#REF!,HLOOKUP(CONCATENATE($O$2,FF$1),$B$3:$UUU$272,ROW(FB195)-2,FALSE))</f>
        <v>#REF!</v>
      </c>
      <c r="FG195" s="187" t="e">
        <f>IF($S$264=Equivalencies!$AE$23,#REF!,HLOOKUP(CONCATENATE($O$2,FG$1),$B$3:$UUU$272,ROW(FC195)-2,FALSE))</f>
        <v>#REF!</v>
      </c>
      <c r="FH195" s="186" t="e">
        <f>IF($S$264=Equivalencies!$AE$23,#REF!,HLOOKUP(CONCATENATE($O$2,FH$1),$B$3:$UUU$272,ROW(FD195)-2,FALSE))</f>
        <v>#REF!</v>
      </c>
      <c r="FI195" s="187" t="e">
        <f>IF($S$264=Equivalencies!$AE$23,#REF!,HLOOKUP(CONCATENATE($O$2,FI$1),$B$3:$UUU$272,ROW(FE195)-2,FALSE))</f>
        <v>#REF!</v>
      </c>
      <c r="FJ195" s="72"/>
      <c r="FK195" s="73"/>
      <c r="FL195" s="181"/>
      <c r="FM195" s="182"/>
      <c r="FN195" s="183"/>
      <c r="FO195" s="186" t="e">
        <f>IF($S$264=Equivalencies!$AE$23,#REF!,HLOOKUP(CONCATENATE($O$2,FO$1),$B$3:$UUU$272,ROW(FK195)-2,FALSE))</f>
        <v>#REF!</v>
      </c>
      <c r="FP195" s="187" t="e">
        <f>IF($S$264=Equivalencies!$AE$23,#REF!,HLOOKUP(CONCATENATE($O$2,FP$1),$B$3:$UUU$272,ROW(FL195)-2,FALSE))</f>
        <v>#REF!</v>
      </c>
      <c r="FQ195" s="186" t="e">
        <f>IF($S$264=Equivalencies!$AE$23,#REF!,HLOOKUP(CONCATENATE($O$2,FQ$1),$B$3:$UUU$272,ROW(FM195)-2,FALSE))</f>
        <v>#REF!</v>
      </c>
      <c r="FR195" s="187" t="e">
        <f>IF($S$264=Equivalencies!$AE$23,#REF!,HLOOKUP(CONCATENATE($O$2,FR$1),$B$3:$UUU$272,ROW(FN195)-2,FALSE))</f>
        <v>#REF!</v>
      </c>
      <c r="FS195" s="186" t="e">
        <f>IF($S$264=Equivalencies!$AE$23,#REF!,HLOOKUP(CONCATENATE($O$2,FS$1),$B$3:$UUU$272,ROW(FO195)-2,FALSE))</f>
        <v>#REF!</v>
      </c>
      <c r="FT195" s="187" t="e">
        <f>IF($S$264=Equivalencies!$AE$23,#REF!,HLOOKUP(CONCATENATE($O$2,FT$1),$B$3:$UUU$272,ROW(FP195)-2,FALSE))</f>
        <v>#REF!</v>
      </c>
      <c r="FU195" s="72"/>
      <c r="FV195" s="73"/>
      <c r="FW195" s="181"/>
      <c r="FX195" s="182"/>
      <c r="FY195" s="183"/>
      <c r="FZ195" s="186" t="e">
        <f>IF($S$264=Equivalencies!$AE$23,#REF!,HLOOKUP(CONCATENATE($O$2,FZ$1),$B$3:$UUU$272,ROW(FV195)-2,FALSE))</f>
        <v>#REF!</v>
      </c>
      <c r="GA195" s="187" t="e">
        <f>IF($S$264=Equivalencies!$AE$23,#REF!,HLOOKUP(CONCATENATE($O$2,GA$1),$B$3:$UUU$272,ROW(FW195)-2,FALSE))</f>
        <v>#REF!</v>
      </c>
      <c r="GB195" s="186" t="e">
        <f>IF($S$264=Equivalencies!$AE$23,#REF!,HLOOKUP(CONCATENATE($O$2,GB$1),$B$3:$UUU$272,ROW(FX195)-2,FALSE))</f>
        <v>#REF!</v>
      </c>
      <c r="GC195" s="187" t="e">
        <f>IF($S$264=Equivalencies!$AE$23,#REF!,HLOOKUP(CONCATENATE($O$2,GC$1),$B$3:$UUU$272,ROW(FY195)-2,FALSE))</f>
        <v>#REF!</v>
      </c>
      <c r="GD195" s="186" t="e">
        <f>IF($S$264=Equivalencies!$AE$23,#REF!,HLOOKUP(CONCATENATE($O$2,GD$1),$B$3:$UUU$272,ROW(FZ195)-2,FALSE))</f>
        <v>#REF!</v>
      </c>
      <c r="GE195" s="187" t="e">
        <f>IF($S$264=Equivalencies!$AE$23,#REF!,HLOOKUP(CONCATENATE($O$2,GE$1),$B$3:$UUU$272,ROW(GA195)-2,FALSE))</f>
        <v>#REF!</v>
      </c>
      <c r="GF195" s="72"/>
      <c r="GG195" s="73"/>
      <c r="GH195" s="181"/>
      <c r="GI195" s="182"/>
      <c r="GJ195" s="183"/>
      <c r="GK195" s="186" t="e">
        <f>IF($S$264=Equivalencies!$AE$23,#REF!,HLOOKUP(CONCATENATE($O$2,GK$1),$B$3:$UUU$272,ROW(GG195)-2,FALSE))</f>
        <v>#REF!</v>
      </c>
      <c r="GL195" s="187" t="e">
        <f>IF($S$264=Equivalencies!$AE$23,#REF!,HLOOKUP(CONCATENATE($O$2,GL$1),$B$3:$UUU$272,ROW(GH195)-2,FALSE))</f>
        <v>#REF!</v>
      </c>
      <c r="GM195" s="186" t="e">
        <f>IF($S$264=Equivalencies!$AE$23,#REF!,HLOOKUP(CONCATENATE($O$2,GM$1),$B$3:$UUU$272,ROW(GI195)-2,FALSE))</f>
        <v>#REF!</v>
      </c>
      <c r="GN195" s="187" t="e">
        <f>IF($S$264=Equivalencies!$AE$23,#REF!,HLOOKUP(CONCATENATE($O$2,GN$1),$B$3:$UUU$272,ROW(GJ195)-2,FALSE))</f>
        <v>#REF!</v>
      </c>
      <c r="GO195" s="186" t="e">
        <f>IF($S$264=Equivalencies!$AE$23,#REF!,HLOOKUP(CONCATENATE($O$2,GO$1),$B$3:$UUU$272,ROW(GK195)-2,FALSE))</f>
        <v>#REF!</v>
      </c>
      <c r="GP195" s="187" t="e">
        <f>IF($S$264=Equivalencies!$AE$23,#REF!,HLOOKUP(CONCATENATE($O$2,GP$1),$B$3:$UUU$272,ROW(GL195)-2,FALSE))</f>
        <v>#REF!</v>
      </c>
      <c r="GQ195" s="72"/>
      <c r="GR195" s="73"/>
      <c r="GS195" s="181"/>
      <c r="GT195" s="182"/>
      <c r="GU195" s="183"/>
      <c r="GV195" s="186" t="e">
        <f>IF($S$264=Equivalencies!$AE$23,#REF!,HLOOKUP(CONCATENATE($O$2,GV$1),$B$3:$UUU$272,ROW(GR195)-2,FALSE))</f>
        <v>#REF!</v>
      </c>
      <c r="GW195" s="187" t="e">
        <f>IF($S$264=Equivalencies!$AE$23,#REF!,HLOOKUP(CONCATENATE($O$2,GW$1),$B$3:$UUU$272,ROW(GS195)-2,FALSE))</f>
        <v>#REF!</v>
      </c>
      <c r="GX195" s="186" t="e">
        <f>IF($S$264=Equivalencies!$AE$23,#REF!,HLOOKUP(CONCATENATE($O$2,GX$1),$B$3:$UUU$272,ROW(GT195)-2,FALSE))</f>
        <v>#REF!</v>
      </c>
      <c r="GY195" s="187" t="e">
        <f>IF($S$264=Equivalencies!$AE$23,#REF!,HLOOKUP(CONCATENATE($O$2,GY$1),$B$3:$UUU$272,ROW(GU195)-2,FALSE))</f>
        <v>#REF!</v>
      </c>
      <c r="GZ195" s="186" t="e">
        <f>IF($S$264=Equivalencies!$AE$23,#REF!,HLOOKUP(CONCATENATE($O$2,GZ$1),$B$3:$UUU$272,ROW(GV195)-2,FALSE))</f>
        <v>#REF!</v>
      </c>
      <c r="HA195" s="187" t="e">
        <f>IF($S$264=Equivalencies!$AE$23,#REF!,HLOOKUP(CONCATENATE($O$2,HA$1),$B$3:$UUU$272,ROW(GW195)-2,FALSE))</f>
        <v>#REF!</v>
      </c>
      <c r="HB195" s="72"/>
      <c r="HC195" s="73"/>
      <c r="HD195" s="181"/>
      <c r="HE195" s="182"/>
      <c r="HF195" s="183"/>
      <c r="HG195" s="186" t="e">
        <f>IF($S$264=Equivalencies!$AE$23,#REF!,HLOOKUP(CONCATENATE($O$2,HG$1),$B$3:$UUU$272,ROW(HC195)-2,FALSE))</f>
        <v>#REF!</v>
      </c>
      <c r="HH195" s="187" t="e">
        <f>IF($S$264=Equivalencies!$AE$23,#REF!,HLOOKUP(CONCATENATE($O$2,HH$1),$B$3:$UUU$272,ROW(HD195)-2,FALSE))</f>
        <v>#REF!</v>
      </c>
      <c r="HI195" s="186" t="e">
        <f>IF($S$264=Equivalencies!$AE$23,#REF!,HLOOKUP(CONCATENATE($O$2,HI$1),$B$3:$UUU$272,ROW(HE195)-2,FALSE))</f>
        <v>#REF!</v>
      </c>
      <c r="HJ195" s="187" t="e">
        <f>IF($S$264=Equivalencies!$AE$23,#REF!,HLOOKUP(CONCATENATE($O$2,HJ$1),$B$3:$UUU$272,ROW(HF195)-2,FALSE))</f>
        <v>#REF!</v>
      </c>
      <c r="HK195" s="186" t="e">
        <f>IF($S$264=Equivalencies!$AE$23,#REF!,HLOOKUP(CONCATENATE($O$2,HK$1),$B$3:$UUU$272,ROW(HG195)-2,FALSE))</f>
        <v>#REF!</v>
      </c>
      <c r="HL195" s="187" t="e">
        <f>IF($S$264=Equivalencies!$AE$23,#REF!,HLOOKUP(CONCATENATE($O$2,HL$1),$B$3:$UUU$272,ROW(HH195)-2,FALSE))</f>
        <v>#REF!</v>
      </c>
      <c r="HM195" s="72"/>
      <c r="HN195" s="73"/>
      <c r="HO195" s="181"/>
      <c r="HP195" s="182"/>
      <c r="HQ195" s="183"/>
      <c r="HR195" s="186" t="e">
        <f>IF($S$264=Equivalencies!$AE$23,#REF!,HLOOKUP(CONCATENATE($O$2,HR$1),$B$3:$UUU$272,ROW(HN195)-2,FALSE))</f>
        <v>#REF!</v>
      </c>
      <c r="HS195" s="187" t="e">
        <f>IF($S$264=Equivalencies!$AE$23,#REF!,HLOOKUP(CONCATENATE($O$2,HS$1),$B$3:$UUU$272,ROW(HO195)-2,FALSE))</f>
        <v>#REF!</v>
      </c>
      <c r="HT195" s="186" t="e">
        <f>IF($S$264=Equivalencies!$AE$23,#REF!,HLOOKUP(CONCATENATE($O$2,HT$1),$B$3:$UUU$272,ROW(HP195)-2,FALSE))</f>
        <v>#REF!</v>
      </c>
      <c r="HU195" s="187" t="e">
        <f>IF($S$264=Equivalencies!$AE$23,#REF!,HLOOKUP(CONCATENATE($O$2,HU$1),$B$3:$UUU$272,ROW(HQ195)-2,FALSE))</f>
        <v>#REF!</v>
      </c>
      <c r="HV195" s="186" t="e">
        <f>IF($S$264=Equivalencies!$AE$23,#REF!,HLOOKUP(CONCATENATE($O$2,HV$1),$B$3:$UUU$272,ROW(HR195)-2,FALSE))</f>
        <v>#REF!</v>
      </c>
      <c r="HW195" s="187" t="e">
        <f>IF($S$264=Equivalencies!$AE$23,#REF!,HLOOKUP(CONCATENATE($O$2,HW$1),$B$3:$UUU$272,ROW(HS195)-2,FALSE))</f>
        <v>#REF!</v>
      </c>
      <c r="HX195" s="72"/>
      <c r="HY195" s="73"/>
      <c r="HZ195" s="181"/>
      <c r="IA195" s="182"/>
      <c r="IB195" s="183"/>
      <c r="IC195" s="186" t="e">
        <f>IF($S$264=Equivalencies!$AE$23,#REF!,HLOOKUP(CONCATENATE($O$2,IC$1),$B$3:$UUU$272,ROW(HY195)-2,FALSE))</f>
        <v>#REF!</v>
      </c>
      <c r="ID195" s="187" t="e">
        <f>IF($S$264=Equivalencies!$AE$23,#REF!,HLOOKUP(CONCATENATE($O$2,ID$1),$B$3:$UUU$272,ROW(HZ195)-2,FALSE))</f>
        <v>#REF!</v>
      </c>
      <c r="IE195" s="186" t="e">
        <f>IF($S$264=Equivalencies!$AE$23,#REF!,HLOOKUP(CONCATENATE($O$2,IE$1),$B$3:$UUU$272,ROW(IA195)-2,FALSE))</f>
        <v>#REF!</v>
      </c>
      <c r="IF195" s="187" t="e">
        <f>IF($S$264=Equivalencies!$AE$23,#REF!,HLOOKUP(CONCATENATE($O$2,IF$1),$B$3:$UUU$272,ROW(IB195)-2,FALSE))</f>
        <v>#REF!</v>
      </c>
      <c r="IG195" s="186" t="e">
        <f>IF($S$264=Equivalencies!$AE$23,#REF!,HLOOKUP(CONCATENATE($O$2,IG$1),$B$3:$UUU$272,ROW(IC195)-2,FALSE))</f>
        <v>#REF!</v>
      </c>
      <c r="IH195" s="187" t="e">
        <f>IF($S$264=Equivalencies!$AE$23,#REF!,HLOOKUP(CONCATENATE($O$2,IH$1),$B$3:$UUU$272,ROW(ID195)-2,FALSE))</f>
        <v>#REF!</v>
      </c>
      <c r="II195" s="72"/>
      <c r="IJ195" s="73"/>
      <c r="IK195" s="181"/>
      <c r="IL195" s="182"/>
      <c r="IM195" s="183"/>
      <c r="IN195" s="186" t="e">
        <f>IF($S$264=Equivalencies!$AE$23,#REF!,HLOOKUP(CONCATENATE($O$2,IN$1),$B$3:$UUU$272,ROW(IJ195)-2,FALSE))</f>
        <v>#REF!</v>
      </c>
      <c r="IO195" s="187" t="e">
        <f>IF($S$264=Equivalencies!$AE$23,#REF!,HLOOKUP(CONCATENATE($O$2,IO$1),$B$3:$UUU$272,ROW(IK195)-2,FALSE))</f>
        <v>#REF!</v>
      </c>
      <c r="IP195" s="186" t="e">
        <f>IF($S$264=Equivalencies!$AE$23,#REF!,HLOOKUP(CONCATENATE($O$2,IP$1),$B$3:$UUU$272,ROW(IL195)-2,FALSE))</f>
        <v>#REF!</v>
      </c>
      <c r="IQ195" s="187" t="e">
        <f>IF($S$264=Equivalencies!$AE$23,#REF!,HLOOKUP(CONCATENATE($O$2,IQ$1),$B$3:$UUU$272,ROW(IM195)-2,FALSE))</f>
        <v>#REF!</v>
      </c>
      <c r="IR195" s="186" t="e">
        <f>IF($S$264=Equivalencies!$AE$23,#REF!,HLOOKUP(CONCATENATE($O$2,IR$1),$B$3:$UUU$272,ROW(IN195)-2,FALSE))</f>
        <v>#REF!</v>
      </c>
      <c r="IS195" s="187" t="e">
        <f>IF($S$264=Equivalencies!$AE$23,#REF!,HLOOKUP(CONCATENATE($O$2,IS$1),$B$3:$UUU$272,ROW(IO195)-2,FALSE))</f>
        <v>#REF!</v>
      </c>
      <c r="IT195" s="72"/>
      <c r="IU195" s="73"/>
      <c r="IV195" s="181"/>
      <c r="IW195" s="182"/>
      <c r="IX195" s="183"/>
      <c r="IY195" s="186" t="e">
        <f>IF($S$264=Equivalencies!$AE$23,#REF!,HLOOKUP(CONCATENATE($O$2,IY$1),$B$3:$UUU$272,ROW(IU195)-2,FALSE))</f>
        <v>#REF!</v>
      </c>
      <c r="IZ195" s="187" t="e">
        <f>IF($S$264=Equivalencies!$AE$23,#REF!,HLOOKUP(CONCATENATE($O$2,IZ$1),$B$3:$UUU$272,ROW(IV195)-2,FALSE))</f>
        <v>#REF!</v>
      </c>
      <c r="JA195" s="186" t="e">
        <f>IF($S$264=Equivalencies!$AE$23,#REF!,HLOOKUP(CONCATENATE($O$2,JA$1),$B$3:$UUU$272,ROW(IW195)-2,FALSE))</f>
        <v>#REF!</v>
      </c>
      <c r="JB195" s="187" t="e">
        <f>IF($S$264=Equivalencies!$AE$23,#REF!,HLOOKUP(CONCATENATE($O$2,JB$1),$B$3:$UUU$272,ROW(IX195)-2,FALSE))</f>
        <v>#REF!</v>
      </c>
      <c r="JC195" s="186" t="e">
        <f>IF($S$264=Equivalencies!$AE$23,#REF!,HLOOKUP(CONCATENATE($O$2,JC$1),$B$3:$UUU$272,ROW(IY195)-2,FALSE))</f>
        <v>#REF!</v>
      </c>
      <c r="JD195" s="187" t="e">
        <f>IF($S$264=Equivalencies!$AE$23,#REF!,HLOOKUP(CONCATENATE($O$2,JD$1),$B$3:$UUU$272,ROW(IZ195)-2,FALSE))</f>
        <v>#REF!</v>
      </c>
      <c r="JE195" s="72"/>
      <c r="JF195" s="73"/>
      <c r="JG195" s="181"/>
      <c r="JH195" s="182"/>
      <c r="JI195" s="183"/>
      <c r="JJ195" s="186" t="e">
        <f>IF($S$264=Equivalencies!$AE$23,#REF!,HLOOKUP(CONCATENATE($O$2,JJ$1),$B$3:$UUU$272,ROW(JF195)-2,FALSE))</f>
        <v>#REF!</v>
      </c>
      <c r="JK195" s="187" t="e">
        <f>IF($S$264=Equivalencies!$AE$23,#REF!,HLOOKUP(CONCATENATE($O$2,JK$1),$B$3:$UUU$272,ROW(JG195)-2,FALSE))</f>
        <v>#REF!</v>
      </c>
      <c r="JL195" s="186" t="e">
        <f>IF($S$264=Equivalencies!$AE$23,#REF!,HLOOKUP(CONCATENATE($O$2,JL$1),$B$3:$UUU$272,ROW(JH195)-2,FALSE))</f>
        <v>#REF!</v>
      </c>
      <c r="JM195" s="187" t="e">
        <f>IF($S$264=Equivalencies!$AE$23,#REF!,HLOOKUP(CONCATENATE($O$2,JM$1),$B$3:$UUU$272,ROW(JI195)-2,FALSE))</f>
        <v>#REF!</v>
      </c>
      <c r="JN195" s="186" t="e">
        <f>IF($S$264=Equivalencies!$AE$23,#REF!,HLOOKUP(CONCATENATE($O$2,JN$1),$B$3:$UUU$272,ROW(JJ195)-2,FALSE))</f>
        <v>#REF!</v>
      </c>
      <c r="JO195" s="187" t="e">
        <f>IF($S$264=Equivalencies!$AE$23,#REF!,HLOOKUP(CONCATENATE($O$2,JO$1),$B$3:$UUU$272,ROW(JK195)-2,FALSE))</f>
        <v>#REF!</v>
      </c>
      <c r="JP195" s="72"/>
      <c r="JQ195" s="73"/>
      <c r="JR195" s="181"/>
      <c r="JS195" s="182"/>
      <c r="JT195" s="183"/>
      <c r="JU195" s="186" t="e">
        <f>IF($S$264=Equivalencies!$AE$23,#REF!,HLOOKUP(CONCATENATE($O$2,JU$1),$B$3:$UUU$272,ROW(JQ195)-2,FALSE))</f>
        <v>#REF!</v>
      </c>
      <c r="JV195" s="187" t="e">
        <f>IF($S$264=Equivalencies!$AE$23,#REF!,HLOOKUP(CONCATENATE($O$2,JV$1),$B$3:$UUU$272,ROW(JR195)-2,FALSE))</f>
        <v>#REF!</v>
      </c>
      <c r="JW195" s="186" t="e">
        <f>IF($S$264=Equivalencies!$AE$23,#REF!,HLOOKUP(CONCATENATE($O$2,JW$1),$B$3:$UUU$272,ROW(JS195)-2,FALSE))</f>
        <v>#REF!</v>
      </c>
      <c r="JX195" s="187" t="e">
        <f>IF($S$264=Equivalencies!$AE$23,#REF!,HLOOKUP(CONCATENATE($O$2,JX$1),$B$3:$UUU$272,ROW(JT195)-2,FALSE))</f>
        <v>#REF!</v>
      </c>
      <c r="JY195" s="186" t="e">
        <f>IF($S$264=Equivalencies!$AE$23,#REF!,HLOOKUP(CONCATENATE($O$2,JY$1),$B$3:$UUU$272,ROW(JU195)-2,FALSE))</f>
        <v>#REF!</v>
      </c>
      <c r="JZ195" s="187" t="e">
        <f>IF($S$264=Equivalencies!$AE$23,#REF!,HLOOKUP(CONCATENATE($O$2,JZ$1),$B$3:$UUU$272,ROW(JV195)-2,FALSE))</f>
        <v>#REF!</v>
      </c>
      <c r="KA195" s="72"/>
      <c r="KB195" s="73"/>
      <c r="KC195" s="181"/>
      <c r="KD195" s="182"/>
      <c r="KE195" s="183"/>
      <c r="KF195" s="186" t="e">
        <f>IF($S$264=Equivalencies!$AE$23,#REF!,HLOOKUP(CONCATENATE($O$2,KF$1),$B$3:$UUU$272,ROW(KB195)-2,FALSE))</f>
        <v>#REF!</v>
      </c>
      <c r="KG195" s="187" t="e">
        <f>IF($S$264=Equivalencies!$AE$23,#REF!,HLOOKUP(CONCATENATE($O$2,KG$1),$B$3:$UUU$272,ROW(KC195)-2,FALSE))</f>
        <v>#REF!</v>
      </c>
      <c r="KH195" s="186" t="e">
        <f>IF($S$264=Equivalencies!$AE$23,#REF!,HLOOKUP(CONCATENATE($O$2,KH$1),$B$3:$UUU$272,ROW(KD195)-2,FALSE))</f>
        <v>#REF!</v>
      </c>
      <c r="KI195" s="187" t="e">
        <f>IF($S$264=Equivalencies!$AE$23,#REF!,HLOOKUP(CONCATENATE($O$2,KI$1),$B$3:$UUU$272,ROW(KE195)-2,FALSE))</f>
        <v>#REF!</v>
      </c>
      <c r="KJ195" s="186" t="e">
        <f>IF($S$264=Equivalencies!$AE$23,#REF!,HLOOKUP(CONCATENATE($O$2,KJ$1),$B$3:$UUU$272,ROW(KF195)-2,FALSE))</f>
        <v>#REF!</v>
      </c>
      <c r="KK195" s="187" t="e">
        <f>IF($S$264=Equivalencies!$AE$23,#REF!,HLOOKUP(CONCATENATE($O$2,KK$1),$B$3:$UUU$272,ROW(KG195)-2,FALSE))</f>
        <v>#REF!</v>
      </c>
      <c r="KL195" s="72"/>
      <c r="KM195" s="73"/>
      <c r="KN195" s="181"/>
      <c r="KO195" s="182"/>
      <c r="KP195" s="183"/>
      <c r="KQ195" s="186" t="e">
        <f>IF($S$264=Equivalencies!$AE$23,#REF!,HLOOKUP(CONCATENATE($O$2,KQ$1),$B$3:$UUU$272,ROW(KM195)-2,FALSE))</f>
        <v>#REF!</v>
      </c>
      <c r="KR195" s="187" t="e">
        <f>IF($S$264=Equivalencies!$AE$23,#REF!,HLOOKUP(CONCATENATE($O$2,KR$1),$B$3:$UUU$272,ROW(KN195)-2,FALSE))</f>
        <v>#REF!</v>
      </c>
      <c r="KS195" s="186" t="e">
        <f>IF($S$264=Equivalencies!$AE$23,#REF!,HLOOKUP(CONCATENATE($O$2,KS$1),$B$3:$UUU$272,ROW(KO195)-2,FALSE))</f>
        <v>#REF!</v>
      </c>
      <c r="KT195" s="187" t="e">
        <f>IF($S$264=Equivalencies!$AE$23,#REF!,HLOOKUP(CONCATENATE($O$2,KT$1),$B$3:$UUU$272,ROW(KP195)-2,FALSE))</f>
        <v>#REF!</v>
      </c>
      <c r="KU195" s="186" t="e">
        <f>IF($S$264=Equivalencies!$AE$23,#REF!,HLOOKUP(CONCATENATE($O$2,KU$1),$B$3:$UUU$272,ROW(KQ195)-2,FALSE))</f>
        <v>#REF!</v>
      </c>
      <c r="KV195" s="187" t="e">
        <f>IF($S$264=Equivalencies!$AE$23,#REF!,HLOOKUP(CONCATENATE($O$2,KV$1),$B$3:$UUU$272,ROW(KR195)-2,FALSE))</f>
        <v>#REF!</v>
      </c>
      <c r="KW195" s="72"/>
      <c r="KX195" s="73"/>
      <c r="KY195" s="181"/>
      <c r="KZ195" s="182"/>
      <c r="LA195" s="183"/>
      <c r="LB195" s="186" t="e">
        <f>IF($S$264=Equivalencies!$AE$23,#REF!,HLOOKUP(CONCATENATE($O$2,LB$1),$B$3:$UUU$272,ROW(KX195)-2,FALSE))</f>
        <v>#REF!</v>
      </c>
      <c r="LC195" s="187" t="e">
        <f>IF($S$264=Equivalencies!$AE$23,#REF!,HLOOKUP(CONCATENATE($O$2,LC$1),$B$3:$UUU$272,ROW(KY195)-2,FALSE))</f>
        <v>#REF!</v>
      </c>
      <c r="LD195" s="186" t="e">
        <f>IF($S$264=Equivalencies!$AE$23,#REF!,HLOOKUP(CONCATENATE($O$2,LD$1),$B$3:$UUU$272,ROW(KZ195)-2,FALSE))</f>
        <v>#REF!</v>
      </c>
      <c r="LE195" s="187" t="e">
        <f>IF($S$264=Equivalencies!$AE$23,#REF!,HLOOKUP(CONCATENATE($O$2,LE$1),$B$3:$UUU$272,ROW(LA195)-2,FALSE))</f>
        <v>#REF!</v>
      </c>
      <c r="LF195" s="186" t="e">
        <f>IF($S$264=Equivalencies!$AE$23,#REF!,HLOOKUP(CONCATENATE($O$2,LF$1),$B$3:$UUU$272,ROW(LB195)-2,FALSE))</f>
        <v>#REF!</v>
      </c>
      <c r="LG195" s="187" t="e">
        <f>IF($S$264=Equivalencies!$AE$23,#REF!,HLOOKUP(CONCATENATE($O$2,LG$1),$B$3:$UUU$272,ROW(LC195)-2,FALSE))</f>
        <v>#REF!</v>
      </c>
      <c r="LH195" s="72"/>
      <c r="LI195" s="73"/>
      <c r="LJ195" s="181"/>
      <c r="LK195" s="182"/>
      <c r="LL195" s="183"/>
      <c r="LM195" s="186" t="e">
        <f>IF($S$264=Equivalencies!$AE$23,#REF!,HLOOKUP(CONCATENATE($O$2,LM$1),$B$3:$UUU$272,ROW(LI195)-2,FALSE))</f>
        <v>#REF!</v>
      </c>
      <c r="LN195" s="187" t="e">
        <f>IF($S$264=Equivalencies!$AE$23,#REF!,HLOOKUP(CONCATENATE($O$2,LN$1),$B$3:$UUU$272,ROW(LJ195)-2,FALSE))</f>
        <v>#REF!</v>
      </c>
      <c r="LO195" s="186" t="e">
        <f>IF($S$264=Equivalencies!$AE$23,#REF!,HLOOKUP(CONCATENATE($O$2,LO$1),$B$3:$UUU$272,ROW(LK195)-2,FALSE))</f>
        <v>#REF!</v>
      </c>
      <c r="LP195" s="187" t="e">
        <f>IF($S$264=Equivalencies!$AE$23,#REF!,HLOOKUP(CONCATENATE($O$2,LP$1),$B$3:$UUU$272,ROW(LL195)-2,FALSE))</f>
        <v>#REF!</v>
      </c>
      <c r="LQ195" s="186" t="e">
        <f>IF($S$264=Equivalencies!$AE$23,#REF!,HLOOKUP(CONCATENATE($O$2,LQ$1),$B$3:$UUU$272,ROW(LM195)-2,FALSE))</f>
        <v>#REF!</v>
      </c>
      <c r="LR195" s="187" t="e">
        <f>IF($S$264=Equivalencies!$AE$23,#REF!,HLOOKUP(CONCATENATE($O$2,LR$1),$B$3:$UUU$272,ROW(LN195)-2,FALSE))</f>
        <v>#REF!</v>
      </c>
      <c r="LS195" s="72"/>
      <c r="LT195" s="73"/>
      <c r="LU195" s="181"/>
      <c r="LV195" s="182"/>
      <c r="LW195" s="183"/>
      <c r="LX195" s="186" t="e">
        <f>IF($S$264=Equivalencies!$AE$23,#REF!,HLOOKUP(CONCATENATE($O$2,LX$1),$B$3:$UUU$272,ROW(LT195)-2,FALSE))</f>
        <v>#REF!</v>
      </c>
      <c r="LY195" s="187" t="e">
        <f>IF($S$264=Equivalencies!$AE$23,#REF!,HLOOKUP(CONCATENATE($O$2,LY$1),$B$3:$UUU$272,ROW(LU195)-2,FALSE))</f>
        <v>#REF!</v>
      </c>
      <c r="LZ195" s="186" t="e">
        <f>IF($S$264=Equivalencies!$AE$23,#REF!,HLOOKUP(CONCATENATE($O$2,LZ$1),$B$3:$UUU$272,ROW(LV195)-2,FALSE))</f>
        <v>#REF!</v>
      </c>
      <c r="MA195" s="187" t="e">
        <f>IF($S$264=Equivalencies!$AE$23,#REF!,HLOOKUP(CONCATENATE($O$2,MA$1),$B$3:$UUU$272,ROW(LW195)-2,FALSE))</f>
        <v>#REF!</v>
      </c>
      <c r="MB195" s="186" t="e">
        <f>IF($S$264=Equivalencies!$AE$23,#REF!,HLOOKUP(CONCATENATE($O$2,MB$1),$B$3:$UUU$272,ROW(LX195)-2,FALSE))</f>
        <v>#REF!</v>
      </c>
      <c r="MC195" s="187" t="e">
        <f>IF($S$264=Equivalencies!$AE$23,#REF!,HLOOKUP(CONCATENATE($O$2,MC$1),$B$3:$UUU$272,ROW(LY195)-2,FALSE))</f>
        <v>#REF!</v>
      </c>
      <c r="MD195" s="72"/>
      <c r="ME195" s="73"/>
      <c r="MF195" s="181"/>
      <c r="MG195" s="182"/>
      <c r="MH195" s="183"/>
      <c r="MI195" s="186" t="e">
        <f>IF($S$264=Equivalencies!$AE$23,#REF!,HLOOKUP(CONCATENATE($O$2,MI$1),$B$3:$UUU$272,ROW(ME195)-2,FALSE))</f>
        <v>#REF!</v>
      </c>
      <c r="MJ195" s="187" t="e">
        <f>IF($S$264=Equivalencies!$AE$23,#REF!,HLOOKUP(CONCATENATE($O$2,MJ$1),$B$3:$UUU$272,ROW(MF195)-2,FALSE))</f>
        <v>#REF!</v>
      </c>
      <c r="MK195" s="186" t="e">
        <f>IF($S$264=Equivalencies!$AE$23,#REF!,HLOOKUP(CONCATENATE($O$2,MK$1),$B$3:$UUU$272,ROW(MG195)-2,FALSE))</f>
        <v>#REF!</v>
      </c>
      <c r="ML195" s="187" t="e">
        <f>IF($S$264=Equivalencies!$AE$23,#REF!,HLOOKUP(CONCATENATE($O$2,ML$1),$B$3:$UUU$272,ROW(MH195)-2,FALSE))</f>
        <v>#REF!</v>
      </c>
      <c r="MM195" s="186" t="e">
        <f>IF($S$264=Equivalencies!$AE$23,#REF!,HLOOKUP(CONCATENATE($O$2,MM$1),$B$3:$UUU$272,ROW(MI195)-2,FALSE))</f>
        <v>#REF!</v>
      </c>
      <c r="MN195" s="187" t="e">
        <f>IF($S$264=Equivalencies!$AE$23,#REF!,HLOOKUP(CONCATENATE($O$2,MN$1),$B$3:$UUU$272,ROW(MJ195)-2,FALSE))</f>
        <v>#REF!</v>
      </c>
      <c r="MO195" s="72"/>
      <c r="MP195" s="73"/>
      <c r="MQ195" s="181"/>
      <c r="MR195" s="182"/>
      <c r="MS195" s="183"/>
      <c r="MT195" s="186" t="e">
        <f>IF($S$264=Equivalencies!$AE$23,#REF!,HLOOKUP(CONCATENATE($O$2,MT$1),$B$3:$UUU$272,ROW(MP195)-2,FALSE))</f>
        <v>#REF!</v>
      </c>
      <c r="MU195" s="187" t="e">
        <f>IF($S$264=Equivalencies!$AE$23,#REF!,HLOOKUP(CONCATENATE($O$2,MU$1),$B$3:$UUU$272,ROW(MQ195)-2,FALSE))</f>
        <v>#REF!</v>
      </c>
      <c r="MV195" s="186" t="e">
        <f>IF($S$264=Equivalencies!$AE$23,#REF!,HLOOKUP(CONCATENATE($O$2,MV$1),$B$3:$UUU$272,ROW(MR195)-2,FALSE))</f>
        <v>#REF!</v>
      </c>
      <c r="MW195" s="187" t="e">
        <f>IF($S$264=Equivalencies!$AE$23,#REF!,HLOOKUP(CONCATENATE($O$2,MW$1),$B$3:$UUU$272,ROW(MS195)-2,FALSE))</f>
        <v>#REF!</v>
      </c>
      <c r="MX195" s="186" t="e">
        <f>IF($S$264=Equivalencies!$AE$23,#REF!,HLOOKUP(CONCATENATE($O$2,MX$1),$B$3:$UUU$272,ROW(MT195)-2,FALSE))</f>
        <v>#REF!</v>
      </c>
      <c r="MY195" s="187" t="e">
        <f>IF($S$264=Equivalencies!$AE$23,#REF!,HLOOKUP(CONCATENATE($O$2,MY$1),$B$3:$UUU$272,ROW(MU195)-2,FALSE))</f>
        <v>#REF!</v>
      </c>
      <c r="MZ195" s="72"/>
      <c r="NA195" s="73"/>
      <c r="NB195" s="181"/>
      <c r="NC195" s="182"/>
      <c r="ND195" s="183"/>
      <c r="NE195" s="186" t="e">
        <f>IF($S$264=Equivalencies!$AE$23,#REF!,HLOOKUP(CONCATENATE($O$2,NE$1),$B$3:$UUU$272,ROW(NA195)-2,FALSE))</f>
        <v>#REF!</v>
      </c>
      <c r="NF195" s="187" t="e">
        <f>IF($S$264=Equivalencies!$AE$23,#REF!,HLOOKUP(CONCATENATE($O$2,NF$1),$B$3:$UUU$272,ROW(NB195)-2,FALSE))</f>
        <v>#REF!</v>
      </c>
      <c r="NG195" s="186" t="e">
        <f>IF($S$264=Equivalencies!$AE$23,#REF!,HLOOKUP(CONCATENATE($O$2,NG$1),$B$3:$UUU$272,ROW(NC195)-2,FALSE))</f>
        <v>#REF!</v>
      </c>
      <c r="NH195" s="187" t="e">
        <f>IF($S$264=Equivalencies!$AE$23,#REF!,HLOOKUP(CONCATENATE($O$2,NH$1),$B$3:$UUU$272,ROW(ND195)-2,FALSE))</f>
        <v>#REF!</v>
      </c>
      <c r="NI195" s="186" t="e">
        <f>IF($S$264=Equivalencies!$AE$23,#REF!,HLOOKUP(CONCATENATE($O$2,NI$1),$B$3:$UUU$272,ROW(NE195)-2,FALSE))</f>
        <v>#REF!</v>
      </c>
      <c r="NJ195" s="187" t="e">
        <f>IF($S$264=Equivalencies!$AE$23,#REF!,HLOOKUP(CONCATENATE($O$2,NJ$1),$B$3:$UUU$272,ROW(NF195)-2,FALSE))</f>
        <v>#REF!</v>
      </c>
      <c r="NK195" s="72"/>
      <c r="NL195" s="73"/>
      <c r="NM195" s="181"/>
      <c r="NN195" s="182"/>
      <c r="NO195" s="183"/>
      <c r="NP195" s="186" t="e">
        <f>IF($S$264=Equivalencies!$AE$23,#REF!,HLOOKUP(CONCATENATE($O$2,NP$1),$B$3:$UUU$272,ROW(NL195)-2,FALSE))</f>
        <v>#REF!</v>
      </c>
      <c r="NQ195" s="187" t="e">
        <f>IF($S$264=Equivalencies!$AE$23,#REF!,HLOOKUP(CONCATENATE($O$2,NQ$1),$B$3:$UUU$272,ROW(NM195)-2,FALSE))</f>
        <v>#REF!</v>
      </c>
      <c r="NR195" s="186" t="e">
        <f>IF($S$264=Equivalencies!$AE$23,#REF!,HLOOKUP(CONCATENATE($O$2,NR$1),$B$3:$UUU$272,ROW(NN195)-2,FALSE))</f>
        <v>#REF!</v>
      </c>
      <c r="NS195" s="187" t="e">
        <f>IF($S$264=Equivalencies!$AE$23,#REF!,HLOOKUP(CONCATENATE($O$2,NS$1),$B$3:$UUU$272,ROW(NO195)-2,FALSE))</f>
        <v>#REF!</v>
      </c>
      <c r="NT195" s="186" t="e">
        <f>IF($S$264=Equivalencies!$AE$23,#REF!,HLOOKUP(CONCATENATE($O$2,NT$1),$B$3:$UUU$272,ROW(NP195)-2,FALSE))</f>
        <v>#REF!</v>
      </c>
      <c r="NU195" s="187" t="e">
        <f>IF($S$264=Equivalencies!$AE$23,#REF!,HLOOKUP(CONCATENATE($O$2,NU$1),$B$3:$UUU$272,ROW(NQ195)-2,FALSE))</f>
        <v>#REF!</v>
      </c>
      <c r="NV195" s="72"/>
      <c r="NW195" s="73"/>
      <c r="NX195" s="181"/>
      <c r="NY195" s="182"/>
      <c r="NZ195" s="183"/>
      <c r="OA195" s="186" t="e">
        <f>IF($S$264=Equivalencies!$AE$23,#REF!,HLOOKUP(CONCATENATE($O$2,OA$1),$B$3:$UUU$272,ROW(NW195)-2,FALSE))</f>
        <v>#REF!</v>
      </c>
      <c r="OB195" s="187" t="e">
        <f>IF($S$264=Equivalencies!$AE$23,#REF!,HLOOKUP(CONCATENATE($O$2,OB$1),$B$3:$UUU$272,ROW(NX195)-2,FALSE))</f>
        <v>#REF!</v>
      </c>
      <c r="OC195" s="186" t="e">
        <f>IF($S$264=Equivalencies!$AE$23,#REF!,HLOOKUP(CONCATENATE($O$2,OC$1),$B$3:$UUU$272,ROW(NY195)-2,FALSE))</f>
        <v>#REF!</v>
      </c>
      <c r="OD195" s="187" t="e">
        <f>IF($S$264=Equivalencies!$AE$23,#REF!,HLOOKUP(CONCATENATE($O$2,OD$1),$B$3:$UUU$272,ROW(NZ195)-2,FALSE))</f>
        <v>#REF!</v>
      </c>
      <c r="OE195" s="186" t="e">
        <f>IF($S$264=Equivalencies!$AE$23,#REF!,HLOOKUP(CONCATENATE($O$2,OE$1),$B$3:$UUU$272,ROW(OA195)-2,FALSE))</f>
        <v>#REF!</v>
      </c>
      <c r="OF195" s="187" t="e">
        <f>IF($S$264=Equivalencies!$AE$23,#REF!,HLOOKUP(CONCATENATE($O$2,OF$1),$B$3:$UUU$272,ROW(OB195)-2,FALSE))</f>
        <v>#REF!</v>
      </c>
      <c r="OG195" s="72"/>
      <c r="OH195" s="73"/>
      <c r="OI195" s="181"/>
      <c r="OJ195" s="182"/>
      <c r="OK195" s="183"/>
      <c r="OL195" s="186" t="e">
        <f>IF($S$264=Equivalencies!$AE$23,#REF!,HLOOKUP(CONCATENATE($O$2,OL$1),$B$3:$UUU$272,ROW(OH195)-2,FALSE))</f>
        <v>#REF!</v>
      </c>
      <c r="OM195" s="187" t="e">
        <f>IF($S$264=Equivalencies!$AE$23,#REF!,HLOOKUP(CONCATENATE($O$2,OM$1),$B$3:$UUU$272,ROW(OI195)-2,FALSE))</f>
        <v>#REF!</v>
      </c>
      <c r="ON195" s="186" t="e">
        <f>IF($S$264=Equivalencies!$AE$23,#REF!,HLOOKUP(CONCATENATE($O$2,ON$1),$B$3:$UUU$272,ROW(OJ195)-2,FALSE))</f>
        <v>#REF!</v>
      </c>
      <c r="OO195" s="187" t="e">
        <f>IF($S$264=Equivalencies!$AE$23,#REF!,HLOOKUP(CONCATENATE($O$2,OO$1),$B$3:$UUU$272,ROW(OK195)-2,FALSE))</f>
        <v>#REF!</v>
      </c>
      <c r="OP195" s="186" t="e">
        <f>IF($S$264=Equivalencies!$AE$23,#REF!,HLOOKUP(CONCATENATE($O$2,OP$1),$B$3:$UUU$272,ROW(OL195)-2,FALSE))</f>
        <v>#REF!</v>
      </c>
      <c r="OQ195" s="187" t="e">
        <f>IF($S$264=Equivalencies!$AE$23,#REF!,HLOOKUP(CONCATENATE($O$2,OQ$1),$B$3:$UUU$272,ROW(OM195)-2,FALSE))</f>
        <v>#REF!</v>
      </c>
      <c r="OR195" s="72"/>
      <c r="OS195" s="73"/>
      <c r="OT195" s="181"/>
      <c r="OU195" s="182"/>
      <c r="OV195" s="183"/>
      <c r="OW195" s="186" t="e">
        <f>IF($S$264=Equivalencies!$AE$23,#REF!,HLOOKUP(CONCATENATE($O$2,OW$1),$B$3:$UUU$272,ROW(OS195)-2,FALSE))</f>
        <v>#REF!</v>
      </c>
      <c r="OX195" s="187" t="e">
        <f>IF($S$264=Equivalencies!$AE$23,#REF!,HLOOKUP(CONCATENATE($O$2,OX$1),$B$3:$UUU$272,ROW(OT195)-2,FALSE))</f>
        <v>#REF!</v>
      </c>
      <c r="OY195" s="186" t="e">
        <f>IF($S$264=Equivalencies!$AE$23,#REF!,HLOOKUP(CONCATENATE($O$2,OY$1),$B$3:$UUU$272,ROW(OU195)-2,FALSE))</f>
        <v>#REF!</v>
      </c>
      <c r="OZ195" s="187" t="e">
        <f>IF($S$264=Equivalencies!$AE$23,#REF!,HLOOKUP(CONCATENATE($O$2,OZ$1),$B$3:$UUU$272,ROW(OV195)-2,FALSE))</f>
        <v>#REF!</v>
      </c>
      <c r="PA195" s="186" t="e">
        <f>IF($S$264=Equivalencies!$AE$23,#REF!,HLOOKUP(CONCATENATE($O$2,PA$1),$B$3:$UUU$272,ROW(OW195)-2,FALSE))</f>
        <v>#REF!</v>
      </c>
      <c r="PB195" s="187" t="e">
        <f>IF($S$264=Equivalencies!$AE$23,#REF!,HLOOKUP(CONCATENATE($O$2,PB$1),$B$3:$UUU$272,ROW(OX195)-2,FALSE))</f>
        <v>#REF!</v>
      </c>
      <c r="PC195" s="72"/>
      <c r="PD195" s="73"/>
      <c r="PE195" s="181"/>
      <c r="PF195" s="182"/>
      <c r="PG195" s="183"/>
      <c r="PH195" s="186" t="e">
        <f>IF($S$264=Equivalencies!$AE$23,#REF!,HLOOKUP(CONCATENATE($O$2,PH$1),$B$3:$UUU$272,ROW(PD195)-2,FALSE))</f>
        <v>#REF!</v>
      </c>
      <c r="PI195" s="187" t="e">
        <f>IF($S$264=Equivalencies!$AE$23,#REF!,HLOOKUP(CONCATENATE($O$2,PI$1),$B$3:$UUU$272,ROW(PE195)-2,FALSE))</f>
        <v>#REF!</v>
      </c>
      <c r="PJ195" s="186" t="e">
        <f>IF($S$264=Equivalencies!$AE$23,#REF!,HLOOKUP(CONCATENATE($O$2,PJ$1),$B$3:$UUU$272,ROW(PF195)-2,FALSE))</f>
        <v>#REF!</v>
      </c>
      <c r="PK195" s="187" t="e">
        <f>IF($S$264=Equivalencies!$AE$23,#REF!,HLOOKUP(CONCATENATE($O$2,PK$1),$B$3:$UUU$272,ROW(PG195)-2,FALSE))</f>
        <v>#REF!</v>
      </c>
      <c r="PL195" s="186" t="e">
        <f>IF($S$264=Equivalencies!$AE$23,#REF!,HLOOKUP(CONCATENATE($O$2,PL$1),$B$3:$UUU$272,ROW(PH195)-2,FALSE))</f>
        <v>#REF!</v>
      </c>
      <c r="PM195" s="187" t="e">
        <f>IF($S$264=Equivalencies!$AE$23,#REF!,HLOOKUP(CONCATENATE($O$2,PM$1),$B$3:$UUU$272,ROW(PI195)-2,FALSE))</f>
        <v>#REF!</v>
      </c>
      <c r="PN195" s="72"/>
      <c r="PO195" s="73"/>
      <c r="PP195" s="181"/>
      <c r="PQ195" s="182"/>
      <c r="PR195" s="183"/>
      <c r="PS195" s="186" t="e">
        <f>IF($S$264=Equivalencies!$AE$23,#REF!,HLOOKUP(CONCATENATE($O$2,PS$1),$B$3:$UUU$272,ROW(PO195)-2,FALSE))</f>
        <v>#REF!</v>
      </c>
      <c r="PT195" s="187" t="e">
        <f>IF($S$264=Equivalencies!$AE$23,#REF!,HLOOKUP(CONCATENATE($O$2,PT$1),$B$3:$UUU$272,ROW(PP195)-2,FALSE))</f>
        <v>#REF!</v>
      </c>
      <c r="PU195" s="186" t="e">
        <f>IF($S$264=Equivalencies!$AE$23,#REF!,HLOOKUP(CONCATENATE($O$2,PU$1),$B$3:$UUU$272,ROW(PQ195)-2,FALSE))</f>
        <v>#REF!</v>
      </c>
      <c r="PV195" s="187" t="e">
        <f>IF($S$264=Equivalencies!$AE$23,#REF!,HLOOKUP(CONCATENATE($O$2,PV$1),$B$3:$UUU$272,ROW(PR195)-2,FALSE))</f>
        <v>#REF!</v>
      </c>
      <c r="PW195" s="186" t="e">
        <f>IF($S$264=Equivalencies!$AE$23,#REF!,HLOOKUP(CONCATENATE($O$2,PW$1),$B$3:$UUU$272,ROW(PS195)-2,FALSE))</f>
        <v>#REF!</v>
      </c>
      <c r="PX195" s="187" t="e">
        <f>IF($S$264=Equivalencies!$AE$23,#REF!,HLOOKUP(CONCATENATE($O$2,PX$1),$B$3:$UUU$272,ROW(PT195)-2,FALSE))</f>
        <v>#REF!</v>
      </c>
      <c r="PY195" s="72"/>
      <c r="PZ195" s="73"/>
      <c r="QA195" s="181"/>
      <c r="QB195" s="182"/>
      <c r="QC195" s="183"/>
      <c r="QD195" s="186" t="e">
        <f>IF($S$264=Equivalencies!$AE$23,#REF!,HLOOKUP(CONCATENATE($O$2,QD$1),$B$3:$UUU$272,ROW(PZ195)-2,FALSE))</f>
        <v>#REF!</v>
      </c>
      <c r="QE195" s="187" t="e">
        <f>IF($S$264=Equivalencies!$AE$23,#REF!,HLOOKUP(CONCATENATE($O$2,QE$1),$B$3:$UUU$272,ROW(QA195)-2,FALSE))</f>
        <v>#REF!</v>
      </c>
      <c r="QF195" s="186" t="e">
        <f>IF($S$264=Equivalencies!$AE$23,#REF!,HLOOKUP(CONCATENATE($O$2,QF$1),$B$3:$UUU$272,ROW(QB195)-2,FALSE))</f>
        <v>#REF!</v>
      </c>
      <c r="QG195" s="187" t="e">
        <f>IF($S$264=Equivalencies!$AE$23,#REF!,HLOOKUP(CONCATENATE($O$2,QG$1),$B$3:$UUU$272,ROW(QC195)-2,FALSE))</f>
        <v>#REF!</v>
      </c>
      <c r="QH195" s="186" t="e">
        <f>IF($S$264=Equivalencies!$AE$23,#REF!,HLOOKUP(CONCATENATE($O$2,QH$1),$B$3:$UUU$272,ROW(QD195)-2,FALSE))</f>
        <v>#REF!</v>
      </c>
      <c r="QI195" s="187" t="e">
        <f>IF($S$264=Equivalencies!$AE$23,#REF!,HLOOKUP(CONCATENATE($O$2,QI$1),$B$3:$UUU$272,ROW(QE195)-2,FALSE))</f>
        <v>#REF!</v>
      </c>
      <c r="QJ195" s="72"/>
      <c r="QK195" s="73"/>
      <c r="QL195" s="181"/>
      <c r="QM195" s="182"/>
      <c r="QN195" s="183"/>
      <c r="QO195" s="186" t="e">
        <f>IF($S$264=Equivalencies!$AE$23,#REF!,HLOOKUP(CONCATENATE($O$2,QO$1),$B$3:$UUU$272,ROW(QK195)-2,FALSE))</f>
        <v>#REF!</v>
      </c>
      <c r="QP195" s="187" t="e">
        <f>IF($S$264=Equivalencies!$AE$23,#REF!,HLOOKUP(CONCATENATE($O$2,QP$1),$B$3:$UUU$272,ROW(QL195)-2,FALSE))</f>
        <v>#REF!</v>
      </c>
      <c r="QQ195" s="186" t="e">
        <f>IF($S$264=Equivalencies!$AE$23,#REF!,HLOOKUP(CONCATENATE($O$2,QQ$1),$B$3:$UUU$272,ROW(QM195)-2,FALSE))</f>
        <v>#REF!</v>
      </c>
      <c r="QR195" s="187" t="e">
        <f>IF($S$264=Equivalencies!$AE$23,#REF!,HLOOKUP(CONCATENATE($O$2,QR$1),$B$3:$UUU$272,ROW(QN195)-2,FALSE))</f>
        <v>#REF!</v>
      </c>
      <c r="QS195" s="186" t="e">
        <f>IF($S$264=Equivalencies!$AE$23,#REF!,HLOOKUP(CONCATENATE($O$2,QS$1),$B$3:$UUU$272,ROW(QO195)-2,FALSE))</f>
        <v>#REF!</v>
      </c>
      <c r="QT195" s="187" t="e">
        <f>IF($S$264=Equivalencies!$AE$23,#REF!,HLOOKUP(CONCATENATE($O$2,QT$1),$B$3:$UUU$272,ROW(QP195)-2,FALSE))</f>
        <v>#REF!</v>
      </c>
      <c r="QU195" s="72"/>
      <c r="QV195" s="73"/>
      <c r="QW195" s="181"/>
      <c r="QX195" s="182"/>
      <c r="QY195" s="183"/>
      <c r="QZ195" s="186" t="e">
        <f>IF($S$264=Equivalencies!$AE$23,#REF!,HLOOKUP(CONCATENATE($O$2,QZ$1),$B$3:$UUU$272,ROW(QV195)-2,FALSE))</f>
        <v>#REF!</v>
      </c>
      <c r="RA195" s="187" t="e">
        <f>IF($S$264=Equivalencies!$AE$23,#REF!,HLOOKUP(CONCATENATE($O$2,RA$1),$B$3:$UUU$272,ROW(QW195)-2,FALSE))</f>
        <v>#REF!</v>
      </c>
      <c r="RB195" s="186" t="e">
        <f>IF($S$264=Equivalencies!$AE$23,#REF!,HLOOKUP(CONCATENATE($O$2,RB$1),$B$3:$UUU$272,ROW(QX195)-2,FALSE))</f>
        <v>#REF!</v>
      </c>
      <c r="RC195" s="187" t="e">
        <f>IF($S$264=Equivalencies!$AE$23,#REF!,HLOOKUP(CONCATENATE($O$2,RC$1),$B$3:$UUU$272,ROW(QY195)-2,FALSE))</f>
        <v>#REF!</v>
      </c>
      <c r="RD195" s="186" t="e">
        <f>IF($S$264=Equivalencies!$AE$23,#REF!,HLOOKUP(CONCATENATE($O$2,RD$1),$B$3:$UUU$272,ROW(QZ195)-2,FALSE))</f>
        <v>#REF!</v>
      </c>
      <c r="RE195" s="187" t="e">
        <f>IF($S$264=Equivalencies!$AE$23,#REF!,HLOOKUP(CONCATENATE($O$2,RE$1),$B$3:$UUU$272,ROW(RA195)-2,FALSE))</f>
        <v>#REF!</v>
      </c>
      <c r="RF195" s="72"/>
      <c r="RG195" s="73"/>
      <c r="RH195" s="181"/>
      <c r="RI195" s="182"/>
      <c r="RJ195" s="183"/>
      <c r="RK195" s="186" t="e">
        <f>IF($S$264=Equivalencies!$AE$23,#REF!,HLOOKUP(CONCATENATE($O$2,RK$1),$B$3:$UUU$272,ROW(RG195)-2,FALSE))</f>
        <v>#REF!</v>
      </c>
      <c r="RL195" s="187" t="e">
        <f>IF($S$264=Equivalencies!$AE$23,#REF!,HLOOKUP(CONCATENATE($O$2,RL$1),$B$3:$UUU$272,ROW(RH195)-2,FALSE))</f>
        <v>#REF!</v>
      </c>
      <c r="RM195" s="186" t="e">
        <f>IF($S$264=Equivalencies!$AE$23,#REF!,HLOOKUP(CONCATENATE($O$2,RM$1),$B$3:$UUU$272,ROW(RI195)-2,FALSE))</f>
        <v>#REF!</v>
      </c>
      <c r="RN195" s="187" t="e">
        <f>IF($S$264=Equivalencies!$AE$23,#REF!,HLOOKUP(CONCATENATE($O$2,RN$1),$B$3:$UUU$272,ROW(RJ195)-2,FALSE))</f>
        <v>#REF!</v>
      </c>
      <c r="RO195" s="186" t="e">
        <f>IF($S$264=Equivalencies!$AE$23,#REF!,HLOOKUP(CONCATENATE($O$2,RO$1),$B$3:$UUU$272,ROW(RK195)-2,FALSE))</f>
        <v>#REF!</v>
      </c>
      <c r="RP195" s="187" t="e">
        <f>IF($S$264=Equivalencies!$AE$23,#REF!,HLOOKUP(CONCATENATE($O$2,RP$1),$B$3:$UUU$272,ROW(RL195)-2,FALSE))</f>
        <v>#REF!</v>
      </c>
      <c r="RQ195" s="72"/>
      <c r="RR195" s="73"/>
      <c r="RS195" s="181"/>
      <c r="RT195" s="182"/>
      <c r="RU195" s="183"/>
      <c r="RV195" s="186" t="e">
        <f>IF($S$264=Equivalencies!$AE$23,#REF!,HLOOKUP(CONCATENATE($O$2,RV$1),$B$3:$UUU$272,ROW(RR195)-2,FALSE))</f>
        <v>#REF!</v>
      </c>
      <c r="RW195" s="187" t="e">
        <f>IF($S$264=Equivalencies!$AE$23,#REF!,HLOOKUP(CONCATENATE($O$2,RW$1),$B$3:$UUU$272,ROW(RS195)-2,FALSE))</f>
        <v>#REF!</v>
      </c>
      <c r="RX195" s="186" t="e">
        <f>IF($S$264=Equivalencies!$AE$23,#REF!,HLOOKUP(CONCATENATE($O$2,RX$1),$B$3:$UUU$272,ROW(RT195)-2,FALSE))</f>
        <v>#REF!</v>
      </c>
      <c r="RY195" s="187" t="e">
        <f>IF($S$264=Equivalencies!$AE$23,#REF!,HLOOKUP(CONCATENATE($O$2,RY$1),$B$3:$UUU$272,ROW(RU195)-2,FALSE))</f>
        <v>#REF!</v>
      </c>
      <c r="RZ195" s="186" t="e">
        <f>IF($S$264=Equivalencies!$AE$23,#REF!,HLOOKUP(CONCATENATE($O$2,RZ$1),$B$3:$UUU$272,ROW(RV195)-2,FALSE))</f>
        <v>#REF!</v>
      </c>
      <c r="SA195" s="187" t="e">
        <f>IF($S$264=Equivalencies!$AE$23,#REF!,HLOOKUP(CONCATENATE($O$2,SA$1),$B$3:$UUU$272,ROW(RW195)-2,FALSE))</f>
        <v>#REF!</v>
      </c>
      <c r="SB195" s="72"/>
      <c r="SC195" s="73"/>
      <c r="SD195" s="181"/>
      <c r="SE195" s="182"/>
      <c r="SF195" s="183"/>
      <c r="SG195" s="186" t="e">
        <f>IF($S$264=Equivalencies!$AE$23,#REF!,HLOOKUP(CONCATENATE($O$2,SG$1),$B$3:$UUU$272,ROW(SC195)-2,FALSE))</f>
        <v>#REF!</v>
      </c>
      <c r="SH195" s="187" t="e">
        <f>IF($S$264=Equivalencies!$AE$23,#REF!,HLOOKUP(CONCATENATE($O$2,SH$1),$B$3:$UUU$272,ROW(SD195)-2,FALSE))</f>
        <v>#REF!</v>
      </c>
      <c r="SI195" s="186" t="e">
        <f>IF($S$264=Equivalencies!$AE$23,#REF!,HLOOKUP(CONCATENATE($O$2,SI$1),$B$3:$UUU$272,ROW(SE195)-2,FALSE))</f>
        <v>#REF!</v>
      </c>
      <c r="SJ195" s="187" t="e">
        <f>IF($S$264=Equivalencies!$AE$23,#REF!,HLOOKUP(CONCATENATE($O$2,SJ$1),$B$3:$UUU$272,ROW(SF195)-2,FALSE))</f>
        <v>#REF!</v>
      </c>
      <c r="SK195" s="186" t="e">
        <f>IF($S$264=Equivalencies!$AE$23,#REF!,HLOOKUP(CONCATENATE($O$2,SK$1),$B$3:$UUU$272,ROW(SG195)-2,FALSE))</f>
        <v>#REF!</v>
      </c>
      <c r="SL195" s="187" t="e">
        <f>IF($S$264=Equivalencies!$AE$23,#REF!,HLOOKUP(CONCATENATE($O$2,SL$1),$B$3:$UUU$272,ROW(SH195)-2,FALSE))</f>
        <v>#REF!</v>
      </c>
      <c r="SM195" s="72"/>
      <c r="SN195" s="73"/>
      <c r="SO195" s="181"/>
      <c r="SP195" s="182"/>
      <c r="SQ195" s="183"/>
      <c r="SR195" s="186" t="e">
        <f>IF($S$264=Equivalencies!$AE$23,#REF!,HLOOKUP(CONCATENATE($O$2,SR$1),$B$3:$UUU$272,ROW(SN195)-2,FALSE))</f>
        <v>#REF!</v>
      </c>
      <c r="SS195" s="187" t="e">
        <f>IF($S$264=Equivalencies!$AE$23,#REF!,HLOOKUP(CONCATENATE($O$2,SS$1),$B$3:$UUU$272,ROW(SO195)-2,FALSE))</f>
        <v>#REF!</v>
      </c>
      <c r="ST195" s="186" t="e">
        <f>IF($S$264=Equivalencies!$AE$23,#REF!,HLOOKUP(CONCATENATE($O$2,ST$1),$B$3:$UUU$272,ROW(SP195)-2,FALSE))</f>
        <v>#REF!</v>
      </c>
      <c r="SU195" s="187" t="e">
        <f>IF($S$264=Equivalencies!$AE$23,#REF!,HLOOKUP(CONCATENATE($O$2,SU$1),$B$3:$UUU$272,ROW(SQ195)-2,FALSE))</f>
        <v>#REF!</v>
      </c>
      <c r="SV195" s="186" t="e">
        <f>IF($S$264=Equivalencies!$AE$23,#REF!,HLOOKUP(CONCATENATE($O$2,SV$1),$B$3:$UUU$272,ROW(SR195)-2,FALSE))</f>
        <v>#REF!</v>
      </c>
      <c r="SW195" s="187" t="e">
        <f>IF($S$264=Equivalencies!$AE$23,#REF!,HLOOKUP(CONCATENATE($O$2,SW$1),$B$3:$UUU$272,ROW(SS195)-2,FALSE))</f>
        <v>#REF!</v>
      </c>
      <c r="SX195" s="72"/>
      <c r="SY195" s="73"/>
      <c r="SZ195" s="181"/>
      <c r="TA195" s="182"/>
      <c r="TB195" s="183"/>
      <c r="TC195" s="186" t="e">
        <f>IF($S$264=Equivalencies!$AE$23,#REF!,HLOOKUP(CONCATENATE($O$2,TC$1),$B$3:$UUU$272,ROW(SY195)-2,FALSE))</f>
        <v>#REF!</v>
      </c>
      <c r="TD195" s="187" t="e">
        <f>IF($S$264=Equivalencies!$AE$23,#REF!,HLOOKUP(CONCATENATE($O$2,TD$1),$B$3:$UUU$272,ROW(SZ195)-2,FALSE))</f>
        <v>#REF!</v>
      </c>
      <c r="TE195" s="186" t="e">
        <f>IF($S$264=Equivalencies!$AE$23,#REF!,HLOOKUP(CONCATENATE($O$2,TE$1),$B$3:$UUU$272,ROW(TA195)-2,FALSE))</f>
        <v>#REF!</v>
      </c>
      <c r="TF195" s="187" t="e">
        <f>IF($S$264=Equivalencies!$AE$23,#REF!,HLOOKUP(CONCATENATE($O$2,TF$1),$B$3:$UUU$272,ROW(TB195)-2,FALSE))</f>
        <v>#REF!</v>
      </c>
      <c r="TG195" s="186" t="e">
        <f>IF($S$264=Equivalencies!$AE$23,#REF!,HLOOKUP(CONCATENATE($O$2,TG$1),$B$3:$UUU$272,ROW(TC195)-2,FALSE))</f>
        <v>#REF!</v>
      </c>
      <c r="TH195" s="187" t="e">
        <f>IF($S$264=Equivalencies!$AE$23,#REF!,HLOOKUP(CONCATENATE($O$2,TH$1),$B$3:$UUU$272,ROW(TD195)-2,FALSE))</f>
        <v>#REF!</v>
      </c>
      <c r="TI195" s="72"/>
      <c r="TJ195" s="73"/>
      <c r="TK195" s="181"/>
      <c r="TL195" s="182"/>
      <c r="TM195" s="183"/>
      <c r="TN195" s="186" t="e">
        <f>IF($S$264=Equivalencies!$AE$23,#REF!,HLOOKUP(CONCATENATE($O$2,TN$1),$B$3:$UUU$272,ROW(TJ195)-2,FALSE))</f>
        <v>#REF!</v>
      </c>
      <c r="TO195" s="187" t="e">
        <f>IF($S$264=Equivalencies!$AE$23,#REF!,HLOOKUP(CONCATENATE($O$2,TO$1),$B$3:$UUU$272,ROW(TK195)-2,FALSE))</f>
        <v>#REF!</v>
      </c>
      <c r="TP195" s="186" t="e">
        <f>IF($S$264=Equivalencies!$AE$23,#REF!,HLOOKUP(CONCATENATE($O$2,TP$1),$B$3:$UUU$272,ROW(TL195)-2,FALSE))</f>
        <v>#REF!</v>
      </c>
      <c r="TQ195" s="187" t="e">
        <f>IF($S$264=Equivalencies!$AE$23,#REF!,HLOOKUP(CONCATENATE($O$2,TQ$1),$B$3:$UUU$272,ROW(TM195)-2,FALSE))</f>
        <v>#REF!</v>
      </c>
      <c r="TR195" s="186" t="e">
        <f>IF($S$264=Equivalencies!$AE$23,#REF!,HLOOKUP(CONCATENATE($O$2,TR$1),$B$3:$UUU$272,ROW(TN195)-2,FALSE))</f>
        <v>#REF!</v>
      </c>
      <c r="TS195" s="187" t="e">
        <f>IF($S$264=Equivalencies!$AE$23,#REF!,HLOOKUP(CONCATENATE($O$2,TS$1),$B$3:$UUU$272,ROW(TO195)-2,FALSE))</f>
        <v>#REF!</v>
      </c>
      <c r="TT195" s="72"/>
      <c r="TU195" s="73"/>
      <c r="TV195" s="181"/>
      <c r="TW195" s="182"/>
      <c r="TX195" s="183"/>
      <c r="TY195" s="186" t="e">
        <f>IF($S$264=Equivalencies!$AE$23,#REF!,HLOOKUP(CONCATENATE($O$2,TY$1),$B$3:$UUU$272,ROW(TU195)-2,FALSE))</f>
        <v>#REF!</v>
      </c>
      <c r="TZ195" s="187" t="e">
        <f>IF($S$264=Equivalencies!$AE$23,#REF!,HLOOKUP(CONCATENATE($O$2,TZ$1),$B$3:$UUU$272,ROW(TV195)-2,FALSE))</f>
        <v>#REF!</v>
      </c>
      <c r="UA195" s="186" t="e">
        <f>IF($S$264=Equivalencies!$AE$23,#REF!,HLOOKUP(CONCATENATE($O$2,UA$1),$B$3:$UUU$272,ROW(TW195)-2,FALSE))</f>
        <v>#REF!</v>
      </c>
      <c r="UB195" s="187" t="e">
        <f>IF($S$264=Equivalencies!$AE$23,#REF!,HLOOKUP(CONCATENATE($O$2,UB$1),$B$3:$UUU$272,ROW(TX195)-2,FALSE))</f>
        <v>#REF!</v>
      </c>
      <c r="UC195" s="186" t="e">
        <f>IF($S$264=Equivalencies!$AE$23,#REF!,HLOOKUP(CONCATENATE($O$2,UC$1),$B$3:$UUU$272,ROW(TY195)-2,FALSE))</f>
        <v>#REF!</v>
      </c>
      <c r="UD195" s="187" t="e">
        <f>IF($S$264=Equivalencies!$AE$23,#REF!,HLOOKUP(CONCATENATE($O$2,UD$1),$B$3:$UUU$272,ROW(TZ195)-2,FALSE))</f>
        <v>#REF!</v>
      </c>
      <c r="UE195" s="72"/>
    </row>
    <row r="196" spans="1:551" ht="15" customHeight="1" x14ac:dyDescent="0.25">
      <c r="A196" s="75"/>
      <c r="B196" s="73" t="str">
        <f>CONCATENATE($B$3,C196)</f>
        <v>1Insurance</v>
      </c>
      <c r="C196" s="178" t="str">
        <f>'Site 1'!C194</f>
        <v>Insurance</v>
      </c>
      <c r="D196" s="179"/>
      <c r="E196" s="180"/>
      <c r="F196" s="184">
        <f>IF(H$267=Equivalencies!$AE$23,'Site 1'!$F194,HLOOKUP(CONCATENATE(D$2,F$1),$B$3:$UUU$272,ROW($M196)-2,FALSE))</f>
        <v>0</v>
      </c>
      <c r="G196" s="185" t="e">
        <f>IF($S$264=Equivalencies!$AE$23,#REF!,HLOOKUP(CONCATENATE($O$2,G$1),$B$3:$UUU$272,ROW(C196)-2,FALSE))</f>
        <v>#REF!</v>
      </c>
      <c r="H196" s="184">
        <f>IF(H$267=Equivalencies!$AE$23,'Site 1'!$H194,HLOOKUP(CONCATENATE(D$2,H$1),$B$3:$UUU$272,ROW($O196)-2,FALSE))</f>
        <v>0</v>
      </c>
      <c r="I196" s="185" t="e">
        <f>IF($S$264=Equivalencies!$AE$23,#REF!,HLOOKUP(CONCATENATE($O$2,I$1),$B$3:$UUU$272,ROW(E196)-2,FALSE))</f>
        <v>#REF!</v>
      </c>
      <c r="J196" s="184">
        <f>IF(H$267=Equivalencies!$AE$23,'Site 1'!$J194,HLOOKUP(CONCATENATE(D$2,J$1),$B$3:$UUU$272,ROW($Q196)-2,FALSE))</f>
        <v>0</v>
      </c>
      <c r="K196" s="185" t="e">
        <f>IF($S$264=Equivalencies!$AE$23,#REF!,HLOOKUP(CONCATENATE($O$2,K$1),$B$3:$UUU$272,ROW(G196)-2,FALSE))</f>
        <v>#REF!</v>
      </c>
      <c r="L196" s="72"/>
      <c r="M196" s="73" t="str">
        <f>CONCATENATE(M$3,N196)</f>
        <v>2Insurance</v>
      </c>
      <c r="N196" s="178" t="str">
        <f>$C$196</f>
        <v>Insurance</v>
      </c>
      <c r="O196" s="179"/>
      <c r="P196" s="180"/>
      <c r="Q196" s="184">
        <f>IF(S$267=Equivalencies!$AE$23,'Site 2'!$F194,HLOOKUP(CONCATENATE(O$2,Q$1),$B$3:$UUU$272,ROW($M196)-2,FALSE))</f>
        <v>0</v>
      </c>
      <c r="R196" s="185" t="e">
        <f>IF($S$264=Equivalencies!$AE$23,#REF!,HLOOKUP(CONCATENATE($O$2,R$1),$B$3:$UUU$272,ROW(N196)-2,FALSE))</f>
        <v>#REF!</v>
      </c>
      <c r="S196" s="184">
        <f>IF(S$267=Equivalencies!$AE$23,'Site 2'!$H194,HLOOKUP(CONCATENATE(O$2,S$1),$B$3:$UUU$272,ROW($O196)-2,FALSE))</f>
        <v>0</v>
      </c>
      <c r="T196" s="185" t="e">
        <f>IF($S$264=Equivalencies!$AE$23,#REF!,HLOOKUP(CONCATENATE($O$2,T$1),$B$3:$UUU$272,ROW(P196)-2,FALSE))</f>
        <v>#REF!</v>
      </c>
      <c r="U196" s="184">
        <f>IF(S$267=Equivalencies!$AE$23,'Site 2'!$J194,HLOOKUP(CONCATENATE(O$2,U$1),$B$3:$UUU$272,ROW($Q196)-2,FALSE))</f>
        <v>0</v>
      </c>
      <c r="V196" s="185" t="e">
        <f>IF($S$264=Equivalencies!$AE$23,#REF!,HLOOKUP(CONCATENATE($O$2,V$1),$B$3:$UUU$272,ROW(R196)-2,FALSE))</f>
        <v>#REF!</v>
      </c>
      <c r="W196" s="72"/>
      <c r="X196" s="73" t="str">
        <f>CONCATENATE(X$3,Y196)</f>
        <v>3Insurance</v>
      </c>
      <c r="Y196" s="178" t="str">
        <f>$C$196</f>
        <v>Insurance</v>
      </c>
      <c r="Z196" s="179"/>
      <c r="AA196" s="180"/>
      <c r="AB196" s="184">
        <f>IF(AD$267=Equivalencies!$AE$23,'Site 3'!$F194,HLOOKUP(CONCATENATE(Z$2,AB$1),$B$3:$UUU$272,ROW($M196)-2,FALSE))</f>
        <v>0</v>
      </c>
      <c r="AC196" s="185" t="e">
        <f>IF($S$264=Equivalencies!$AE$23,#REF!,HLOOKUP(CONCATENATE($O$2,AC$1),$B$3:$UUU$272,ROW(Y196)-2,FALSE))</f>
        <v>#REF!</v>
      </c>
      <c r="AD196" s="184">
        <f>IF(AD$267=Equivalencies!$AE$23,'Site 3'!$H194,HLOOKUP(CONCATENATE(Z$2,AD$1),$B$3:$UUU$272,ROW($O196)-2,FALSE))</f>
        <v>0</v>
      </c>
      <c r="AE196" s="185" t="e">
        <f>IF($S$264=Equivalencies!$AE$23,#REF!,HLOOKUP(CONCATENATE($O$2,AE$1),$B$3:$UUU$272,ROW(AA196)-2,FALSE))</f>
        <v>#REF!</v>
      </c>
      <c r="AF196" s="184">
        <f>IF(AD$267=Equivalencies!$AE$23,'Site 3'!$J194,HLOOKUP(CONCATENATE(Z$2,AF$1),$B$3:$UUU$272,ROW($Q196)-2,FALSE))</f>
        <v>0</v>
      </c>
      <c r="AG196" s="185" t="e">
        <f>IF($S$264=Equivalencies!$AE$23,#REF!,HLOOKUP(CONCATENATE($O$2,AG$1),$B$3:$UUU$272,ROW(AC196)-2,FALSE))</f>
        <v>#REF!</v>
      </c>
      <c r="AH196" s="72"/>
      <c r="AI196" s="73" t="str">
        <f>CONCATENATE(AI$3,AJ196)</f>
        <v>4Insurance</v>
      </c>
      <c r="AJ196" s="178" t="str">
        <f>$C$196</f>
        <v>Insurance</v>
      </c>
      <c r="AK196" s="179"/>
      <c r="AL196" s="180"/>
      <c r="AM196" s="184">
        <f>IF(AO$267=Equivalencies!$AE$23,'Site 4'!$F194,HLOOKUP(CONCATENATE(AK$2,AM$1),$B$3:$UUU$272,ROW($M196)-2,FALSE))</f>
        <v>0</v>
      </c>
      <c r="AN196" s="185" t="e">
        <f>IF($S$264=Equivalencies!$AE$23,#REF!,HLOOKUP(CONCATENATE($O$2,AN$1),$B$3:$UUU$272,ROW(AJ196)-2,FALSE))</f>
        <v>#REF!</v>
      </c>
      <c r="AO196" s="184">
        <f>IF(AO$267=Equivalencies!$AE$23,'Site 4'!$H194,HLOOKUP(CONCATENATE(AK$2,AO$1),$B$3:$UUU$272,ROW($O196)-2,FALSE))</f>
        <v>0</v>
      </c>
      <c r="AP196" s="185" t="e">
        <f>IF($S$264=Equivalencies!$AE$23,#REF!,HLOOKUP(CONCATENATE($O$2,AP$1),$B$3:$UUU$272,ROW(AL196)-2,FALSE))</f>
        <v>#REF!</v>
      </c>
      <c r="AQ196" s="184">
        <f>IF(AO$267=Equivalencies!$AE$23,'Site 4'!$J194,HLOOKUP(CONCATENATE(AK$2,AQ$1),$B$3:$UUU$272,ROW($Q196)-2,FALSE))</f>
        <v>0</v>
      </c>
      <c r="AR196" s="185" t="e">
        <f>IF($S$264=Equivalencies!$AE$23,#REF!,HLOOKUP(CONCATENATE($O$2,AR$1),$B$3:$UUU$272,ROW(AN196)-2,FALSE))</f>
        <v>#REF!</v>
      </c>
      <c r="AS196" s="72"/>
      <c r="AT196" s="73" t="str">
        <f>CONCATENATE(AT$3,AU196)</f>
        <v>5Insurance</v>
      </c>
      <c r="AU196" s="178" t="str">
        <f>$C$196</f>
        <v>Insurance</v>
      </c>
      <c r="AV196" s="179"/>
      <c r="AW196" s="180"/>
      <c r="AX196" s="184">
        <f>IF(AZ$267=Equivalencies!$AE$23,'Site 5'!$F194,HLOOKUP(CONCATENATE(AV$2,AX$1),$B$3:$UUU$272,ROW($M196)-2,FALSE))</f>
        <v>0</v>
      </c>
      <c r="AY196" s="185" t="e">
        <f>IF($S$264=Equivalencies!$AE$23,#REF!,HLOOKUP(CONCATENATE($O$2,AY$1),$B$3:$UUU$272,ROW(AU196)-2,FALSE))</f>
        <v>#REF!</v>
      </c>
      <c r="AZ196" s="184">
        <f>IF(AZ$267=Equivalencies!$AE$23,'Site 5'!$H194,HLOOKUP(CONCATENATE(AV$2,AZ$1),$B$3:$UUU$272,ROW($O196)-2,FALSE))</f>
        <v>0</v>
      </c>
      <c r="BA196" s="185" t="e">
        <f>IF($S$264=Equivalencies!$AE$23,#REF!,HLOOKUP(CONCATENATE($O$2,BA$1),$B$3:$UUU$272,ROW(AW196)-2,FALSE))</f>
        <v>#REF!</v>
      </c>
      <c r="BB196" s="184">
        <f>IF(AZ$267=Equivalencies!$AE$23,'Site 5'!$J194,HLOOKUP(CONCATENATE(AV$2,BB$1),$B$3:$UUU$272,ROW($Q196)-2,FALSE))</f>
        <v>0</v>
      </c>
      <c r="BC196" s="185" t="e">
        <f>IF($S$264=Equivalencies!$AE$23,#REF!,HLOOKUP(CONCATENATE($O$2,BC$1),$B$3:$UUU$272,ROW(AY196)-2,FALSE))</f>
        <v>#REF!</v>
      </c>
      <c r="BD196" s="72"/>
      <c r="BE196" s="73" t="str">
        <f>CONCATENATE(BE$3,BF196)</f>
        <v>6Insurance</v>
      </c>
      <c r="BF196" s="178" t="str">
        <f>$C$196</f>
        <v>Insurance</v>
      </c>
      <c r="BG196" s="179"/>
      <c r="BH196" s="180"/>
      <c r="BI196" s="184">
        <f>IF(BK$267=Equivalencies!$AE$23,'Site 6'!$F194,HLOOKUP(CONCATENATE(BG$2,BI$1),$B$3:$UUU$272,ROW($M196)-2,FALSE))</f>
        <v>0</v>
      </c>
      <c r="BJ196" s="185" t="e">
        <f>IF($S$264=Equivalencies!$AE$23,#REF!,HLOOKUP(CONCATENATE($O$2,BJ$1),$B$3:$UUU$272,ROW(BF196)-2,FALSE))</f>
        <v>#REF!</v>
      </c>
      <c r="BK196" s="184">
        <f>IF(BK$267=Equivalencies!$AE$23,'Site 6'!$H194,HLOOKUP(CONCATENATE(BG$2,BK$1),$B$3:$UUU$272,ROW($O196)-2,FALSE))</f>
        <v>0</v>
      </c>
      <c r="BL196" s="185" t="e">
        <f>IF($S$264=Equivalencies!$AE$23,#REF!,HLOOKUP(CONCATENATE($O$2,BL$1),$B$3:$UUU$272,ROW(BH196)-2,FALSE))</f>
        <v>#REF!</v>
      </c>
      <c r="BM196" s="184">
        <f>IF(BK$267=Equivalencies!$AE$23,'Site 6'!$J194,HLOOKUP(CONCATENATE(BG$2,BM$1),$B$3:$UUU$272,ROW($Q196)-2,FALSE))</f>
        <v>0</v>
      </c>
      <c r="BN196" s="185" t="e">
        <f>IF($S$264=Equivalencies!$AE$23,#REF!,HLOOKUP(CONCATENATE($O$2,BN$1),$B$3:$UUU$272,ROW(BJ196)-2,FALSE))</f>
        <v>#REF!</v>
      </c>
      <c r="BO196" s="72"/>
      <c r="BP196" s="73" t="str">
        <f>CONCATENATE(BP$3,BQ196)</f>
        <v>7Insurance</v>
      </c>
      <c r="BQ196" s="178" t="str">
        <f>$C$196</f>
        <v>Insurance</v>
      </c>
      <c r="BR196" s="179"/>
      <c r="BS196" s="180"/>
      <c r="BT196" s="184">
        <f>IF(BV$267=Equivalencies!$AE$23,'Site 7'!$F194,HLOOKUP(CONCATENATE(BR$2,BT$1),$B$3:$UUU$272,ROW($M196)-2,FALSE))</f>
        <v>0</v>
      </c>
      <c r="BU196" s="185" t="e">
        <f>IF($S$264=Equivalencies!$AE$23,#REF!,HLOOKUP(CONCATENATE($O$2,BU$1),$B$3:$UUU$272,ROW(BQ196)-2,FALSE))</f>
        <v>#REF!</v>
      </c>
      <c r="BV196" s="184">
        <f>IF(BV$267=Equivalencies!$AE$23,'Site 7'!$H194,HLOOKUP(CONCATENATE(BR$2,BV$1),$B$3:$UUU$272,ROW($O196)-2,FALSE))</f>
        <v>0</v>
      </c>
      <c r="BW196" s="185" t="e">
        <f>IF($S$264=Equivalencies!$AE$23,#REF!,HLOOKUP(CONCATENATE($O$2,BW$1),$B$3:$UUU$272,ROW(BS196)-2,FALSE))</f>
        <v>#REF!</v>
      </c>
      <c r="BX196" s="184">
        <f>IF(BV$267=Equivalencies!$AE$23,'Site 7'!$J194,HLOOKUP(CONCATENATE(BR$2,BX$1),$B$3:$UUU$272,ROW($Q196)-2,FALSE))</f>
        <v>0</v>
      </c>
      <c r="BY196" s="185" t="e">
        <f>IF($S$264=Equivalencies!$AE$23,#REF!,HLOOKUP(CONCATENATE($O$2,BY$1),$B$3:$UUU$272,ROW(BU196)-2,FALSE))</f>
        <v>#REF!</v>
      </c>
      <c r="BZ196" s="72"/>
      <c r="CA196" s="73" t="str">
        <f>CONCATENATE(CA$3,CB196)</f>
        <v>8Insurance</v>
      </c>
      <c r="CB196" s="178" t="str">
        <f>$C$196</f>
        <v>Insurance</v>
      </c>
      <c r="CC196" s="179"/>
      <c r="CD196" s="180"/>
      <c r="CE196" s="184">
        <f>IF(CG$267=Equivalencies!$AE$23,'Site 8'!$F194,HLOOKUP(CONCATENATE(CC$2,CE$1),$B$3:$UUU$272,ROW($M196)-2,FALSE))</f>
        <v>0</v>
      </c>
      <c r="CF196" s="185" t="e">
        <f>IF($S$264=Equivalencies!$AE$23,#REF!,HLOOKUP(CONCATENATE($O$2,CF$1),$B$3:$UUU$272,ROW(CB196)-2,FALSE))</f>
        <v>#REF!</v>
      </c>
      <c r="CG196" s="184">
        <f>IF(CG$267=Equivalencies!$AE$23,'Site 8'!$H194,HLOOKUP(CONCATENATE(CC$2,CG$1),$B$3:$UUU$272,ROW($O196)-2,FALSE))</f>
        <v>0</v>
      </c>
      <c r="CH196" s="185" t="e">
        <f>IF($S$264=Equivalencies!$AE$23,#REF!,HLOOKUP(CONCATENATE($O$2,CH$1),$B$3:$UUU$272,ROW(CD196)-2,FALSE))</f>
        <v>#REF!</v>
      </c>
      <c r="CI196" s="184">
        <f>IF(CG$267=Equivalencies!$AE$23,'Site 8'!$J194,HLOOKUP(CONCATENATE(CC$2,CI$1),$B$3:$UUU$272,ROW($Q196)-2,FALSE))</f>
        <v>0</v>
      </c>
      <c r="CJ196" s="185" t="e">
        <f>IF($S$264=Equivalencies!$AE$23,#REF!,HLOOKUP(CONCATENATE($O$2,CJ$1),$B$3:$UUU$272,ROW(CF196)-2,FALSE))</f>
        <v>#REF!</v>
      </c>
      <c r="CK196" s="72"/>
      <c r="CL196" s="73" t="str">
        <f>CONCATENATE(CL$3,CM196)</f>
        <v>9Insurance</v>
      </c>
      <c r="CM196" s="178" t="str">
        <f>$C$196</f>
        <v>Insurance</v>
      </c>
      <c r="CN196" s="179"/>
      <c r="CO196" s="180"/>
      <c r="CP196" s="184">
        <f>IF(CR$267=Equivalencies!$AE$23,'Site 9'!$F194,HLOOKUP(CONCATENATE(CN$2,CP$1),$B$3:$UUU$272,ROW($M196)-2,FALSE))</f>
        <v>0</v>
      </c>
      <c r="CQ196" s="185" t="e">
        <f>IF($S$264=Equivalencies!$AE$23,#REF!,HLOOKUP(CONCATENATE($O$2,CQ$1),$B$3:$UUU$272,ROW(CM196)-2,FALSE))</f>
        <v>#REF!</v>
      </c>
      <c r="CR196" s="184">
        <f>IF(CR$267=Equivalencies!$AE$23,'Site 9'!$H194,HLOOKUP(CONCATENATE(CN$2,CR$1),$B$3:$UUU$272,ROW($O196)-2,FALSE))</f>
        <v>0</v>
      </c>
      <c r="CS196" s="185" t="e">
        <f>IF($S$264=Equivalencies!$AE$23,#REF!,HLOOKUP(CONCATENATE($O$2,CS$1),$B$3:$UUU$272,ROW(CO196)-2,FALSE))</f>
        <v>#REF!</v>
      </c>
      <c r="CT196" s="184">
        <f>IF(CR$267=Equivalencies!$AE$23,'Site 9'!$J194,HLOOKUP(CONCATENATE(CN$2,CT$1),$B$3:$UUU$272,ROW($Q196)-2,FALSE))</f>
        <v>0</v>
      </c>
      <c r="CU196" s="185" t="e">
        <f>IF($S$264=Equivalencies!$AE$23,#REF!,HLOOKUP(CONCATENATE($O$2,CU$1),$B$3:$UUU$272,ROW(CQ196)-2,FALSE))</f>
        <v>#REF!</v>
      </c>
      <c r="CV196" s="72"/>
      <c r="CW196" s="73" t="str">
        <f>CONCATENATE(CW$3,CX196)</f>
        <v>10Insurance</v>
      </c>
      <c r="CX196" s="178" t="str">
        <f>$C$196</f>
        <v>Insurance</v>
      </c>
      <c r="CY196" s="179"/>
      <c r="CZ196" s="180"/>
      <c r="DA196" s="184">
        <f>IF(DC$267=Equivalencies!$AE$23,'Site 10'!$F194,HLOOKUP(CONCATENATE(CY$2,DA$1),$B$3:$UUU$272,ROW($M196)-2,FALSE))</f>
        <v>0</v>
      </c>
      <c r="DB196" s="185" t="e">
        <f>IF($S$264=Equivalencies!$AE$23,#REF!,HLOOKUP(CONCATENATE($O$2,DB$1),$B$3:$UUU$272,ROW(CX196)-2,FALSE))</f>
        <v>#REF!</v>
      </c>
      <c r="DC196" s="184">
        <f>IF(DC$267=Equivalencies!$AE$23,'Site 10'!$H194,HLOOKUP(CONCATENATE(CY$2,DC$1),$B$3:$UUU$272,ROW($O196)-2,FALSE))</f>
        <v>0</v>
      </c>
      <c r="DD196" s="185" t="e">
        <f>IF($S$264=Equivalencies!$AE$23,#REF!,HLOOKUP(CONCATENATE($O$2,DD$1),$B$3:$UUU$272,ROW(CZ196)-2,FALSE))</f>
        <v>#REF!</v>
      </c>
      <c r="DE196" s="184">
        <f>IF(DC$267=Equivalencies!$AE$23,'Site 10'!$J194,HLOOKUP(CONCATENATE(CY$2,DE$1),$B$3:$UUU$272,ROW($Q196)-2,FALSE))</f>
        <v>0</v>
      </c>
      <c r="DF196" s="185" t="e">
        <f>IF($S$264=Equivalencies!$AE$23,#REF!,HLOOKUP(CONCATENATE($O$2,DF$1),$B$3:$UUU$272,ROW(DB196)-2,FALSE))</f>
        <v>#REF!</v>
      </c>
      <c r="DG196" s="72"/>
      <c r="DH196" s="73" t="str">
        <f>CONCATENATE(DH$3,DI196)</f>
        <v>11Insurance</v>
      </c>
      <c r="DI196" s="178" t="str">
        <f>$C$196</f>
        <v>Insurance</v>
      </c>
      <c r="DJ196" s="179"/>
      <c r="DK196" s="180"/>
      <c r="DL196" s="184">
        <f>IF(DN$267=Equivalencies!$AE$23,'Site 11'!$F194,HLOOKUP(CONCATENATE(DJ$2,DL$1),$B$3:$UUU$272,ROW($M196)-2,FALSE))</f>
        <v>0</v>
      </c>
      <c r="DM196" s="185" t="e">
        <f>IF($S$264=Equivalencies!$AE$23,#REF!,HLOOKUP(CONCATENATE($O$2,DM$1),$B$3:$UUU$272,ROW(DI196)-2,FALSE))</f>
        <v>#REF!</v>
      </c>
      <c r="DN196" s="184">
        <f>IF(DN$267=Equivalencies!$AE$23,'Site 11'!$H194,HLOOKUP(CONCATENATE(DJ$2,DN$1),$B$3:$UUU$272,ROW($O196)-2,FALSE))</f>
        <v>0</v>
      </c>
      <c r="DO196" s="185" t="e">
        <f>IF($S$264=Equivalencies!$AE$23,#REF!,HLOOKUP(CONCATENATE($O$2,DO$1),$B$3:$UUU$272,ROW(DK196)-2,FALSE))</f>
        <v>#REF!</v>
      </c>
      <c r="DP196" s="184">
        <f>IF(DN$267=Equivalencies!$AE$23,'Site 11'!$J194,HLOOKUP(CONCATENATE(DJ$2,DP$1),$B$3:$UUU$272,ROW($Q196)-2,FALSE))</f>
        <v>0</v>
      </c>
      <c r="DQ196" s="185" t="e">
        <f>IF($S$264=Equivalencies!$AE$23,#REF!,HLOOKUP(CONCATENATE($O$2,DQ$1),$B$3:$UUU$272,ROW(DM196)-2,FALSE))</f>
        <v>#REF!</v>
      </c>
      <c r="DR196" s="72"/>
      <c r="DS196" s="73" t="str">
        <f>CONCATENATE(DS$3,DT196)</f>
        <v>12Insurance</v>
      </c>
      <c r="DT196" s="178" t="str">
        <f>$C$196</f>
        <v>Insurance</v>
      </c>
      <c r="DU196" s="179"/>
      <c r="DV196" s="180"/>
      <c r="DW196" s="184">
        <f>IF(DY$267=Equivalencies!$AE$23,'Site 12'!$F194,HLOOKUP(CONCATENATE(DU$2,DW$1),$B$3:$UUU$272,ROW($M196)-2,FALSE))</f>
        <v>0</v>
      </c>
      <c r="DX196" s="185" t="e">
        <f>IF($S$264=Equivalencies!$AE$23,#REF!,HLOOKUP(CONCATENATE($O$2,DX$1),$B$3:$UUU$272,ROW(DT196)-2,FALSE))</f>
        <v>#REF!</v>
      </c>
      <c r="DY196" s="184">
        <f>IF(DY$267=Equivalencies!$AE$23,'Site 12'!$H194,HLOOKUP(CONCATENATE(DU$2,DY$1),$B$3:$UUU$272,ROW($O196)-2,FALSE))</f>
        <v>0</v>
      </c>
      <c r="DZ196" s="185" t="e">
        <f>IF($S$264=Equivalencies!$AE$23,#REF!,HLOOKUP(CONCATENATE($O$2,DZ$1),$B$3:$UUU$272,ROW(DV196)-2,FALSE))</f>
        <v>#REF!</v>
      </c>
      <c r="EA196" s="184">
        <f>IF(DY$267=Equivalencies!$AE$23,'Site 12'!$J194,HLOOKUP(CONCATENATE(DU$2,EA$1),$B$3:$UUU$272,ROW($Q196)-2,FALSE))</f>
        <v>0</v>
      </c>
      <c r="EB196" s="185" t="e">
        <f>IF($S$264=Equivalencies!$AE$23,#REF!,HLOOKUP(CONCATENATE($O$2,EB$1),$B$3:$UUU$272,ROW(DX196)-2,FALSE))</f>
        <v>#REF!</v>
      </c>
      <c r="EC196" s="72"/>
      <c r="ED196" s="73" t="str">
        <f>CONCATENATE(ED$3,EE196)</f>
        <v>13Insurance</v>
      </c>
      <c r="EE196" s="178" t="str">
        <f>$C$196</f>
        <v>Insurance</v>
      </c>
      <c r="EF196" s="179"/>
      <c r="EG196" s="180"/>
      <c r="EH196" s="184">
        <f>IF(EJ$267=Equivalencies!$AE$23,'Site 13'!$F194,HLOOKUP(CONCATENATE(EF$2,EH$1),$B$3:$UUU$272,ROW($M196)-2,FALSE))</f>
        <v>0</v>
      </c>
      <c r="EI196" s="185" t="e">
        <f>IF($S$264=Equivalencies!$AE$23,#REF!,HLOOKUP(CONCATENATE($O$2,EI$1),$B$3:$UUU$272,ROW(EE196)-2,FALSE))</f>
        <v>#REF!</v>
      </c>
      <c r="EJ196" s="184">
        <f>IF(EJ$267=Equivalencies!$AE$23,'Site 13'!$H194,HLOOKUP(CONCATENATE(EF$2,EJ$1),$B$3:$UUU$272,ROW($O196)-2,FALSE))</f>
        <v>0</v>
      </c>
      <c r="EK196" s="185" t="e">
        <f>IF($S$264=Equivalencies!$AE$23,#REF!,HLOOKUP(CONCATENATE($O$2,EK$1),$B$3:$UUU$272,ROW(EG196)-2,FALSE))</f>
        <v>#REF!</v>
      </c>
      <c r="EL196" s="184">
        <f>IF(EJ$267=Equivalencies!$AE$23,'Site 13'!$J194,HLOOKUP(CONCATENATE(EF$2,EL$1),$B$3:$UUU$272,ROW($Q196)-2,FALSE))</f>
        <v>0</v>
      </c>
      <c r="EM196" s="185" t="e">
        <f>IF($S$264=Equivalencies!$AE$23,#REF!,HLOOKUP(CONCATENATE($O$2,EM$1),$B$3:$UUU$272,ROW(EI196)-2,FALSE))</f>
        <v>#REF!</v>
      </c>
      <c r="EN196" s="72"/>
      <c r="EO196" s="73" t="str">
        <f>CONCATENATE(EO$3,EP196)</f>
        <v>14Insurance</v>
      </c>
      <c r="EP196" s="178" t="str">
        <f>$C$196</f>
        <v>Insurance</v>
      </c>
      <c r="EQ196" s="179"/>
      <c r="ER196" s="180"/>
      <c r="ES196" s="184">
        <f>IF(EU$267=Equivalencies!$AE$23,'Site 14'!$F194,HLOOKUP(CONCATENATE(EQ$2,ES$1),$B$3:$UUU$272,ROW($M196)-2,FALSE))</f>
        <v>0</v>
      </c>
      <c r="ET196" s="185" t="e">
        <f>IF($S$264=Equivalencies!$AE$23,#REF!,HLOOKUP(CONCATENATE($O$2,ET$1),$B$3:$UUU$272,ROW(EP196)-2,FALSE))</f>
        <v>#REF!</v>
      </c>
      <c r="EU196" s="184">
        <f>IF(EU$267=Equivalencies!$AE$23,'Site 14'!$H194,HLOOKUP(CONCATENATE(EQ$2,EU$1),$B$3:$UUU$272,ROW($O196)-2,FALSE))</f>
        <v>0</v>
      </c>
      <c r="EV196" s="185" t="e">
        <f>IF($S$264=Equivalencies!$AE$23,#REF!,HLOOKUP(CONCATENATE($O$2,EV$1),$B$3:$UUU$272,ROW(ER196)-2,FALSE))</f>
        <v>#REF!</v>
      </c>
      <c r="EW196" s="184">
        <f>IF(EU$267=Equivalencies!$AE$23,'Site 14'!$J194,HLOOKUP(CONCATENATE(EQ$2,EW$1),$B$3:$UUU$272,ROW($Q196)-2,FALSE))</f>
        <v>0</v>
      </c>
      <c r="EX196" s="185" t="e">
        <f>IF($S$264=Equivalencies!$AE$23,#REF!,HLOOKUP(CONCATENATE($O$2,EX$1),$B$3:$UUU$272,ROW(ET196)-2,FALSE))</f>
        <v>#REF!</v>
      </c>
      <c r="EY196" s="72"/>
      <c r="EZ196" s="73" t="str">
        <f>CONCATENATE(EZ$3,FA196)</f>
        <v>15Insurance</v>
      </c>
      <c r="FA196" s="178" t="str">
        <f>$C$196</f>
        <v>Insurance</v>
      </c>
      <c r="FB196" s="179"/>
      <c r="FC196" s="180"/>
      <c r="FD196" s="184">
        <f>IF(FF$267=Equivalencies!$AE$23,'Site 15'!$F194,HLOOKUP(CONCATENATE(FB$2,FD$1),$B$3:$UUU$272,ROW($M196)-2,FALSE))</f>
        <v>0</v>
      </c>
      <c r="FE196" s="185" t="e">
        <f>IF($S$264=Equivalencies!$AE$23,#REF!,HLOOKUP(CONCATENATE($O$2,FE$1),$B$3:$UUU$272,ROW(FA196)-2,FALSE))</f>
        <v>#REF!</v>
      </c>
      <c r="FF196" s="184">
        <f>IF(FF$267=Equivalencies!$AE$23,'Site 15'!$H194,HLOOKUP(CONCATENATE(FB$2,FF$1),$B$3:$UUU$272,ROW($O196)-2,FALSE))</f>
        <v>0</v>
      </c>
      <c r="FG196" s="185" t="e">
        <f>IF($S$264=Equivalencies!$AE$23,#REF!,HLOOKUP(CONCATENATE($O$2,FG$1),$B$3:$UUU$272,ROW(FC196)-2,FALSE))</f>
        <v>#REF!</v>
      </c>
      <c r="FH196" s="184">
        <f>IF(FF$267=Equivalencies!$AE$23,'Site 15'!$J194,HLOOKUP(CONCATENATE(FB$2,FH$1),$B$3:$UUU$272,ROW($Q196)-2,FALSE))</f>
        <v>0</v>
      </c>
      <c r="FI196" s="185" t="e">
        <f>IF($S$264=Equivalencies!$AE$23,#REF!,HLOOKUP(CONCATENATE($O$2,FI$1),$B$3:$UUU$272,ROW(FE196)-2,FALSE))</f>
        <v>#REF!</v>
      </c>
      <c r="FJ196" s="72"/>
      <c r="FK196" s="73" t="str">
        <f>CONCATENATE(FK$3,FL196)</f>
        <v>16Insurance</v>
      </c>
      <c r="FL196" s="178" t="str">
        <f>$C$196</f>
        <v>Insurance</v>
      </c>
      <c r="FM196" s="179"/>
      <c r="FN196" s="180"/>
      <c r="FO196" s="184">
        <f>IF(FQ$267=Equivalencies!$AE$23,'Site 16'!$F194,HLOOKUP(CONCATENATE(FM$2,FO$1),$B$3:$UUU$272,ROW($M196)-2,FALSE))</f>
        <v>0</v>
      </c>
      <c r="FP196" s="185" t="e">
        <f>IF($S$264=Equivalencies!$AE$23,#REF!,HLOOKUP(CONCATENATE($O$2,FP$1),$B$3:$UUU$272,ROW(FL196)-2,FALSE))</f>
        <v>#REF!</v>
      </c>
      <c r="FQ196" s="184">
        <f>IF(FQ$267=Equivalencies!$AE$23,'Site 16'!$H194,HLOOKUP(CONCATENATE(FM$2,FQ$1),$B$3:$UUU$272,ROW($O196)-2,FALSE))</f>
        <v>0</v>
      </c>
      <c r="FR196" s="185" t="e">
        <f>IF($S$264=Equivalencies!$AE$23,#REF!,HLOOKUP(CONCATENATE($O$2,FR$1),$B$3:$UUU$272,ROW(FN196)-2,FALSE))</f>
        <v>#REF!</v>
      </c>
      <c r="FS196" s="184">
        <f>IF(FQ$267=Equivalencies!$AE$23,'Site 16'!$J194,HLOOKUP(CONCATENATE(FM$2,FS$1),$B$3:$UUU$272,ROW($Q196)-2,FALSE))</f>
        <v>0</v>
      </c>
      <c r="FT196" s="185" t="e">
        <f>IF($S$264=Equivalencies!$AE$23,#REF!,HLOOKUP(CONCATENATE($O$2,FT$1),$B$3:$UUU$272,ROW(FP196)-2,FALSE))</f>
        <v>#REF!</v>
      </c>
      <c r="FU196" s="72"/>
      <c r="FV196" s="73" t="str">
        <f>CONCATENATE(FV$3,FW196)</f>
        <v>17Insurance</v>
      </c>
      <c r="FW196" s="178" t="str">
        <f>$C$196</f>
        <v>Insurance</v>
      </c>
      <c r="FX196" s="179"/>
      <c r="FY196" s="180"/>
      <c r="FZ196" s="184">
        <f>IF(GB$267=Equivalencies!$AE$23,'Site 17'!$F194,HLOOKUP(CONCATENATE(FX$2,FZ$1),$B$3:$UUU$272,ROW($M196)-2,FALSE))</f>
        <v>0</v>
      </c>
      <c r="GA196" s="185" t="e">
        <f>IF($S$264=Equivalencies!$AE$23,#REF!,HLOOKUP(CONCATENATE($O$2,GA$1),$B$3:$UUU$272,ROW(FW196)-2,FALSE))</f>
        <v>#REF!</v>
      </c>
      <c r="GB196" s="184">
        <f>IF(GB$267=Equivalencies!$AE$23,'Site 17'!$H194,HLOOKUP(CONCATENATE(FX$2,GB$1),$B$3:$UUU$272,ROW($O196)-2,FALSE))</f>
        <v>0</v>
      </c>
      <c r="GC196" s="185" t="e">
        <f>IF($S$264=Equivalencies!$AE$23,#REF!,HLOOKUP(CONCATENATE($O$2,GC$1),$B$3:$UUU$272,ROW(FY196)-2,FALSE))</f>
        <v>#REF!</v>
      </c>
      <c r="GD196" s="184">
        <f>IF(GB$267=Equivalencies!$AE$23,'Site 17'!$J194,HLOOKUP(CONCATENATE(FX$2,GD$1),$B$3:$UUU$272,ROW($Q196)-2,FALSE))</f>
        <v>0</v>
      </c>
      <c r="GE196" s="185" t="e">
        <f>IF($S$264=Equivalencies!$AE$23,#REF!,HLOOKUP(CONCATENATE($O$2,GE$1),$B$3:$UUU$272,ROW(GA196)-2,FALSE))</f>
        <v>#REF!</v>
      </c>
      <c r="GF196" s="72"/>
      <c r="GG196" s="73" t="str">
        <f>CONCATENATE(GG$3,GH196)</f>
        <v>18Insurance</v>
      </c>
      <c r="GH196" s="178" t="str">
        <f>$C$196</f>
        <v>Insurance</v>
      </c>
      <c r="GI196" s="179"/>
      <c r="GJ196" s="180"/>
      <c r="GK196" s="184">
        <f>IF(GM$267=Equivalencies!$AE$23,'Site 18'!$F194,HLOOKUP(CONCATENATE(GI$2,GK$1),$B$3:$UUU$272,ROW($M196)-2,FALSE))</f>
        <v>0</v>
      </c>
      <c r="GL196" s="185" t="e">
        <f>IF($S$264=Equivalencies!$AE$23,#REF!,HLOOKUP(CONCATENATE($O$2,GL$1),$B$3:$UUU$272,ROW(GH196)-2,FALSE))</f>
        <v>#REF!</v>
      </c>
      <c r="GM196" s="184">
        <f>IF(GM$267=Equivalencies!$AE$23,'Site 18'!$H194,HLOOKUP(CONCATENATE(GI$2,GM$1),$B$3:$UUU$272,ROW($O196)-2,FALSE))</f>
        <v>0</v>
      </c>
      <c r="GN196" s="185" t="e">
        <f>IF($S$264=Equivalencies!$AE$23,#REF!,HLOOKUP(CONCATENATE($O$2,GN$1),$B$3:$UUU$272,ROW(GJ196)-2,FALSE))</f>
        <v>#REF!</v>
      </c>
      <c r="GO196" s="184">
        <f>IF(GM$267=Equivalencies!$AE$23,'Site 18'!$J194,HLOOKUP(CONCATENATE(GI$2,GO$1),$B$3:$UUU$272,ROW($Q196)-2,FALSE))</f>
        <v>0</v>
      </c>
      <c r="GP196" s="185" t="e">
        <f>IF($S$264=Equivalencies!$AE$23,#REF!,HLOOKUP(CONCATENATE($O$2,GP$1),$B$3:$UUU$272,ROW(GL196)-2,FALSE))</f>
        <v>#REF!</v>
      </c>
      <c r="GQ196" s="72"/>
      <c r="GR196" s="73" t="str">
        <f>CONCATENATE(GR$3,GS196)</f>
        <v>19Insurance</v>
      </c>
      <c r="GS196" s="178" t="str">
        <f>$C$196</f>
        <v>Insurance</v>
      </c>
      <c r="GT196" s="179"/>
      <c r="GU196" s="180"/>
      <c r="GV196" s="184">
        <f>IF(GX$267=Equivalencies!$AE$23,'Site 19'!$F194,HLOOKUP(CONCATENATE(GT$2,GV$1),$B$3:$UUU$272,ROW($M196)-2,FALSE))</f>
        <v>0</v>
      </c>
      <c r="GW196" s="185" t="e">
        <f>IF($S$264=Equivalencies!$AE$23,#REF!,HLOOKUP(CONCATENATE($O$2,GW$1),$B$3:$UUU$272,ROW(GS196)-2,FALSE))</f>
        <v>#REF!</v>
      </c>
      <c r="GX196" s="184">
        <f>IF(GX$267=Equivalencies!$AE$23,'Site 19'!$H194,HLOOKUP(CONCATENATE(GT$2,GX$1),$B$3:$UUU$272,ROW($O196)-2,FALSE))</f>
        <v>0</v>
      </c>
      <c r="GY196" s="185" t="e">
        <f>IF($S$264=Equivalencies!$AE$23,#REF!,HLOOKUP(CONCATENATE($O$2,GY$1),$B$3:$UUU$272,ROW(GU196)-2,FALSE))</f>
        <v>#REF!</v>
      </c>
      <c r="GZ196" s="184">
        <f>IF(GX$267=Equivalencies!$AE$23,'Site 19'!$J194,HLOOKUP(CONCATENATE(GT$2,GZ$1),$B$3:$UUU$272,ROW($Q196)-2,FALSE))</f>
        <v>0</v>
      </c>
      <c r="HA196" s="185" t="e">
        <f>IF($S$264=Equivalencies!$AE$23,#REF!,HLOOKUP(CONCATENATE($O$2,HA$1),$B$3:$UUU$272,ROW(GW196)-2,FALSE))</f>
        <v>#REF!</v>
      </c>
      <c r="HB196" s="72"/>
      <c r="HC196" s="73" t="str">
        <f>CONCATENATE(HC$3,HD196)</f>
        <v>20Insurance</v>
      </c>
      <c r="HD196" s="178" t="str">
        <f>$C$196</f>
        <v>Insurance</v>
      </c>
      <c r="HE196" s="179"/>
      <c r="HF196" s="180"/>
      <c r="HG196" s="184">
        <f>IF(HI$267=Equivalencies!$AE$23,'Site 20'!$F194,HLOOKUP(CONCATENATE(HE$2,HG$1),$B$3:$UUU$272,ROW($M196)-2,FALSE))</f>
        <v>0</v>
      </c>
      <c r="HH196" s="185" t="e">
        <f>IF($S$264=Equivalencies!$AE$23,#REF!,HLOOKUP(CONCATENATE($O$2,HH$1),$B$3:$UUU$272,ROW(HD196)-2,FALSE))</f>
        <v>#REF!</v>
      </c>
      <c r="HI196" s="184">
        <f>IF(HI$267=Equivalencies!$AE$23,'Site 20'!$H194,HLOOKUP(CONCATENATE(HE$2,HI$1),$B$3:$UUU$272,ROW($O196)-2,FALSE))</f>
        <v>0</v>
      </c>
      <c r="HJ196" s="185" t="e">
        <f>IF($S$264=Equivalencies!$AE$23,#REF!,HLOOKUP(CONCATENATE($O$2,HJ$1),$B$3:$UUU$272,ROW(HF196)-2,FALSE))</f>
        <v>#REF!</v>
      </c>
      <c r="HK196" s="184">
        <f>IF(HI$267=Equivalencies!$AE$23,'Site 20'!$J194,HLOOKUP(CONCATENATE(HE$2,HK$1),$B$3:$UUU$272,ROW($Q196)-2,FALSE))</f>
        <v>0</v>
      </c>
      <c r="HL196" s="185" t="e">
        <f>IF($S$264=Equivalencies!$AE$23,#REF!,HLOOKUP(CONCATENATE($O$2,HL$1),$B$3:$UUU$272,ROW(HH196)-2,FALSE))</f>
        <v>#REF!</v>
      </c>
      <c r="HM196" s="72"/>
      <c r="HN196" s="73" t="str">
        <f>CONCATENATE(HN$3,HO196)</f>
        <v>21Insurance</v>
      </c>
      <c r="HO196" s="178" t="str">
        <f>$C$196</f>
        <v>Insurance</v>
      </c>
      <c r="HP196" s="179"/>
      <c r="HQ196" s="180"/>
      <c r="HR196" s="184">
        <f>IF(HT$267=Equivalencies!$AE$23,'Site 21'!$F194,HLOOKUP(CONCATENATE(HP$2,HR$1),$B$3:$UUU$272,ROW($M196)-2,FALSE))</f>
        <v>0</v>
      </c>
      <c r="HS196" s="185" t="e">
        <f>IF($S$264=Equivalencies!$AE$23,#REF!,HLOOKUP(CONCATENATE($O$2,HS$1),$B$3:$UUU$272,ROW(HO196)-2,FALSE))</f>
        <v>#REF!</v>
      </c>
      <c r="HT196" s="184">
        <f>IF(HT$267=Equivalencies!$AE$23,'Site 21'!$H194,HLOOKUP(CONCATENATE(HP$2,HT$1),$B$3:$UUU$272,ROW($O196)-2,FALSE))</f>
        <v>0</v>
      </c>
      <c r="HU196" s="185" t="e">
        <f>IF($S$264=Equivalencies!$AE$23,#REF!,HLOOKUP(CONCATENATE($O$2,HU$1),$B$3:$UUU$272,ROW(HQ196)-2,FALSE))</f>
        <v>#REF!</v>
      </c>
      <c r="HV196" s="184">
        <f>IF(HT$267=Equivalencies!$AE$23,'Site 21'!$J194,HLOOKUP(CONCATENATE(HP$2,HV$1),$B$3:$UUU$272,ROW($Q196)-2,FALSE))</f>
        <v>0</v>
      </c>
      <c r="HW196" s="185" t="e">
        <f>IF($S$264=Equivalencies!$AE$23,#REF!,HLOOKUP(CONCATENATE($O$2,HW$1),$B$3:$UUU$272,ROW(HS196)-2,FALSE))</f>
        <v>#REF!</v>
      </c>
      <c r="HX196" s="72"/>
      <c r="HY196" s="73" t="str">
        <f>CONCATENATE(HY$3,HZ196)</f>
        <v>22Insurance</v>
      </c>
      <c r="HZ196" s="178" t="str">
        <f>$C$196</f>
        <v>Insurance</v>
      </c>
      <c r="IA196" s="179"/>
      <c r="IB196" s="180"/>
      <c r="IC196" s="184">
        <f>IF(IE$267=Equivalencies!$AE$23,'Site 22'!$F194,HLOOKUP(CONCATENATE(IA$2,IC$1),$B$3:$UUU$272,ROW($M196)-2,FALSE))</f>
        <v>0</v>
      </c>
      <c r="ID196" s="185" t="e">
        <f>IF($S$264=Equivalencies!$AE$23,#REF!,HLOOKUP(CONCATENATE($O$2,ID$1),$B$3:$UUU$272,ROW(HZ196)-2,FALSE))</f>
        <v>#REF!</v>
      </c>
      <c r="IE196" s="184">
        <f>IF(IE$267=Equivalencies!$AE$23,'Site 22'!$H194,HLOOKUP(CONCATENATE(IA$2,IE$1),$B$3:$UUU$272,ROW($O196)-2,FALSE))</f>
        <v>0</v>
      </c>
      <c r="IF196" s="185" t="e">
        <f>IF($S$264=Equivalencies!$AE$23,#REF!,HLOOKUP(CONCATENATE($O$2,IF$1),$B$3:$UUU$272,ROW(IB196)-2,FALSE))</f>
        <v>#REF!</v>
      </c>
      <c r="IG196" s="184">
        <f>IF(IE$267=Equivalencies!$AE$23,'Site 22'!$J194,HLOOKUP(CONCATENATE(IA$2,IG$1),$B$3:$UUU$272,ROW($Q196)-2,FALSE))</f>
        <v>0</v>
      </c>
      <c r="IH196" s="185" t="e">
        <f>IF($S$264=Equivalencies!$AE$23,#REF!,HLOOKUP(CONCATENATE($O$2,IH$1),$B$3:$UUU$272,ROW(ID196)-2,FALSE))</f>
        <v>#REF!</v>
      </c>
      <c r="II196" s="72"/>
      <c r="IJ196" s="73" t="str">
        <f>CONCATENATE(IJ$3,IK196)</f>
        <v>23Insurance</v>
      </c>
      <c r="IK196" s="178" t="str">
        <f>$C$196</f>
        <v>Insurance</v>
      </c>
      <c r="IL196" s="179"/>
      <c r="IM196" s="180"/>
      <c r="IN196" s="184">
        <f>IF(IP$267=Equivalencies!$AE$23,'Site 23'!$F194,HLOOKUP(CONCATENATE(IL$2,IN$1),$B$3:$UUU$272,ROW($M196)-2,FALSE))</f>
        <v>0</v>
      </c>
      <c r="IO196" s="185" t="e">
        <f>IF($S$264=Equivalencies!$AE$23,#REF!,HLOOKUP(CONCATENATE($O$2,IO$1),$B$3:$UUU$272,ROW(IK196)-2,FALSE))</f>
        <v>#REF!</v>
      </c>
      <c r="IP196" s="184">
        <f>IF(IP$267=Equivalencies!$AE$23,'Site 23'!$H194,HLOOKUP(CONCATENATE(IL$2,IP$1),$B$3:$UUU$272,ROW($O196)-2,FALSE))</f>
        <v>0</v>
      </c>
      <c r="IQ196" s="185" t="e">
        <f>IF($S$264=Equivalencies!$AE$23,#REF!,HLOOKUP(CONCATENATE($O$2,IQ$1),$B$3:$UUU$272,ROW(IM196)-2,FALSE))</f>
        <v>#REF!</v>
      </c>
      <c r="IR196" s="184">
        <f>IF(IP$267=Equivalencies!$AE$23,'Site 23'!$J194,HLOOKUP(CONCATENATE(IL$2,IR$1),$B$3:$UUU$272,ROW($Q196)-2,FALSE))</f>
        <v>0</v>
      </c>
      <c r="IS196" s="185" t="e">
        <f>IF($S$264=Equivalencies!$AE$23,#REF!,HLOOKUP(CONCATENATE($O$2,IS$1),$B$3:$UUU$272,ROW(IO196)-2,FALSE))</f>
        <v>#REF!</v>
      </c>
      <c r="IT196" s="72"/>
      <c r="IU196" s="73" t="str">
        <f>CONCATENATE(IU$3,IV196)</f>
        <v>24Insurance</v>
      </c>
      <c r="IV196" s="178" t="str">
        <f>$C$196</f>
        <v>Insurance</v>
      </c>
      <c r="IW196" s="179"/>
      <c r="IX196" s="180"/>
      <c r="IY196" s="184">
        <f>IF(JA$267=Equivalencies!$AE$23,'Site 24'!$F194,HLOOKUP(CONCATENATE(IW$2,IY$1),$B$3:$UUU$272,ROW($M196)-2,FALSE))</f>
        <v>0</v>
      </c>
      <c r="IZ196" s="185" t="e">
        <f>IF($S$264=Equivalencies!$AE$23,#REF!,HLOOKUP(CONCATENATE($O$2,IZ$1),$B$3:$UUU$272,ROW(IV196)-2,FALSE))</f>
        <v>#REF!</v>
      </c>
      <c r="JA196" s="184">
        <f>IF(JA$267=Equivalencies!$AE$23,'Site 24'!$H194,HLOOKUP(CONCATENATE(IW$2,JA$1),$B$3:$UUU$272,ROW($O196)-2,FALSE))</f>
        <v>0</v>
      </c>
      <c r="JB196" s="185" t="e">
        <f>IF($S$264=Equivalencies!$AE$23,#REF!,HLOOKUP(CONCATENATE($O$2,JB$1),$B$3:$UUU$272,ROW(IX196)-2,FALSE))</f>
        <v>#REF!</v>
      </c>
      <c r="JC196" s="184">
        <f>IF(JA$267=Equivalencies!$AE$23,'Site 24'!$J194,HLOOKUP(CONCATENATE(IW$2,JC$1),$B$3:$UUU$272,ROW($Q196)-2,FALSE))</f>
        <v>0</v>
      </c>
      <c r="JD196" s="185" t="e">
        <f>IF($S$264=Equivalencies!$AE$23,#REF!,HLOOKUP(CONCATENATE($O$2,JD$1),$B$3:$UUU$272,ROW(IZ196)-2,FALSE))</f>
        <v>#REF!</v>
      </c>
      <c r="JE196" s="72"/>
      <c r="JF196" s="73" t="str">
        <f>CONCATENATE(JF$3,JG196)</f>
        <v>25Insurance</v>
      </c>
      <c r="JG196" s="178" t="str">
        <f>$C$196</f>
        <v>Insurance</v>
      </c>
      <c r="JH196" s="179"/>
      <c r="JI196" s="180"/>
      <c r="JJ196" s="184">
        <f>IF(JL$267=Equivalencies!$AE$23,'Site 25'!$F194,HLOOKUP(CONCATENATE(JH$2,JJ$1),$B$3:$UUU$272,ROW($M196)-2,FALSE))</f>
        <v>0</v>
      </c>
      <c r="JK196" s="185" t="e">
        <f>IF($S$264=Equivalencies!$AE$23,#REF!,HLOOKUP(CONCATENATE($O$2,JK$1),$B$3:$UUU$272,ROW(JG196)-2,FALSE))</f>
        <v>#REF!</v>
      </c>
      <c r="JL196" s="184">
        <f>IF(JL$267=Equivalencies!$AE$23,'Site 25'!$H194,HLOOKUP(CONCATENATE(JH$2,JL$1),$B$3:$UUU$272,ROW($O196)-2,FALSE))</f>
        <v>0</v>
      </c>
      <c r="JM196" s="185" t="e">
        <f>IF($S$264=Equivalencies!$AE$23,#REF!,HLOOKUP(CONCATENATE($O$2,JM$1),$B$3:$UUU$272,ROW(JI196)-2,FALSE))</f>
        <v>#REF!</v>
      </c>
      <c r="JN196" s="184">
        <f>IF(JL$267=Equivalencies!$AE$23,'Site 25'!$J194,HLOOKUP(CONCATENATE(JH$2,JN$1),$B$3:$UUU$272,ROW($Q196)-2,FALSE))</f>
        <v>0</v>
      </c>
      <c r="JO196" s="185" t="e">
        <f>IF($S$264=Equivalencies!$AE$23,#REF!,HLOOKUP(CONCATENATE($O$2,JO$1),$B$3:$UUU$272,ROW(JK196)-2,FALSE))</f>
        <v>#REF!</v>
      </c>
      <c r="JP196" s="72"/>
      <c r="JQ196" s="73" t="str">
        <f>CONCATENATE(JQ$3,JR196)</f>
        <v>26Insurance</v>
      </c>
      <c r="JR196" s="178" t="str">
        <f>$C$196</f>
        <v>Insurance</v>
      </c>
      <c r="JS196" s="179"/>
      <c r="JT196" s="180"/>
      <c r="JU196" s="184">
        <f>IF(JW$267=Equivalencies!$AE$23,'Site 26'!$F194,HLOOKUP(CONCATENATE(JS$2,JU$1),$B$3:$UUU$272,ROW($M196)-2,FALSE))</f>
        <v>0</v>
      </c>
      <c r="JV196" s="185" t="e">
        <f>IF($S$264=Equivalencies!$AE$23,#REF!,HLOOKUP(CONCATENATE($O$2,JV$1),$B$3:$UUU$272,ROW(JR196)-2,FALSE))</f>
        <v>#REF!</v>
      </c>
      <c r="JW196" s="184">
        <f>IF(JW$267=Equivalencies!$AE$23,'Site 26'!$H194,HLOOKUP(CONCATENATE(JS$2,JW$1),$B$3:$UUU$272,ROW($O196)-2,FALSE))</f>
        <v>0</v>
      </c>
      <c r="JX196" s="185" t="e">
        <f>IF($S$264=Equivalencies!$AE$23,#REF!,HLOOKUP(CONCATENATE($O$2,JX$1),$B$3:$UUU$272,ROW(JT196)-2,FALSE))</f>
        <v>#REF!</v>
      </c>
      <c r="JY196" s="184">
        <f>IF(JW$267=Equivalencies!$AE$23,'Site 26'!$J194,HLOOKUP(CONCATENATE(JS$2,JY$1),$B$3:$UUU$272,ROW($Q196)-2,FALSE))</f>
        <v>0</v>
      </c>
      <c r="JZ196" s="185" t="e">
        <f>IF($S$264=Equivalencies!$AE$23,#REF!,HLOOKUP(CONCATENATE($O$2,JZ$1),$B$3:$UUU$272,ROW(JV196)-2,FALSE))</f>
        <v>#REF!</v>
      </c>
      <c r="KA196" s="72"/>
      <c r="KB196" s="73" t="str">
        <f>CONCATENATE(KB$3,KC196)</f>
        <v>27Insurance</v>
      </c>
      <c r="KC196" s="178" t="str">
        <f>$C$196</f>
        <v>Insurance</v>
      </c>
      <c r="KD196" s="179"/>
      <c r="KE196" s="180"/>
      <c r="KF196" s="184">
        <f>IF(KH$267=Equivalencies!$AE$23,'Site 27'!$F194,HLOOKUP(CONCATENATE(KD$2,KF$1),$B$3:$UUU$272,ROW($M196)-2,FALSE))</f>
        <v>0</v>
      </c>
      <c r="KG196" s="185" t="e">
        <f>IF($S$264=Equivalencies!$AE$23,#REF!,HLOOKUP(CONCATENATE($O$2,KG$1),$B$3:$UUU$272,ROW(KC196)-2,FALSE))</f>
        <v>#REF!</v>
      </c>
      <c r="KH196" s="184">
        <f>IF(KH$267=Equivalencies!$AE$23,'Site 27'!$H194,HLOOKUP(CONCATENATE(KD$2,KH$1),$B$3:$UUU$272,ROW($O196)-2,FALSE))</f>
        <v>0</v>
      </c>
      <c r="KI196" s="185" t="e">
        <f>IF($S$264=Equivalencies!$AE$23,#REF!,HLOOKUP(CONCATENATE($O$2,KI$1),$B$3:$UUU$272,ROW(KE196)-2,FALSE))</f>
        <v>#REF!</v>
      </c>
      <c r="KJ196" s="184">
        <f>IF(KH$267=Equivalencies!$AE$23,'Site 27'!$J194,HLOOKUP(CONCATENATE(KD$2,KJ$1),$B$3:$UUU$272,ROW($Q196)-2,FALSE))</f>
        <v>0</v>
      </c>
      <c r="KK196" s="185" t="e">
        <f>IF($S$264=Equivalencies!$AE$23,#REF!,HLOOKUP(CONCATENATE($O$2,KK$1),$B$3:$UUU$272,ROW(KG196)-2,FALSE))</f>
        <v>#REF!</v>
      </c>
      <c r="KL196" s="72"/>
      <c r="KM196" s="73" t="str">
        <f>CONCATENATE(KM$3,KN196)</f>
        <v>28Insurance</v>
      </c>
      <c r="KN196" s="178" t="str">
        <f>$C$196</f>
        <v>Insurance</v>
      </c>
      <c r="KO196" s="179"/>
      <c r="KP196" s="180"/>
      <c r="KQ196" s="184">
        <f>IF(KS$267=Equivalencies!$AE$23,'Site 28'!$F194,HLOOKUP(CONCATENATE(KO$2,KQ$1),$B$3:$UUU$272,ROW($M196)-2,FALSE))</f>
        <v>0</v>
      </c>
      <c r="KR196" s="185" t="e">
        <f>IF($S$264=Equivalencies!$AE$23,#REF!,HLOOKUP(CONCATENATE($O$2,KR$1),$B$3:$UUU$272,ROW(KN196)-2,FALSE))</f>
        <v>#REF!</v>
      </c>
      <c r="KS196" s="184">
        <f>IF(KS$267=Equivalencies!$AE$23,'Site 28'!$H194,HLOOKUP(CONCATENATE(KO$2,KS$1),$B$3:$UUU$272,ROW($O196)-2,FALSE))</f>
        <v>0</v>
      </c>
      <c r="KT196" s="185" t="e">
        <f>IF($S$264=Equivalencies!$AE$23,#REF!,HLOOKUP(CONCATENATE($O$2,KT$1),$B$3:$UUU$272,ROW(KP196)-2,FALSE))</f>
        <v>#REF!</v>
      </c>
      <c r="KU196" s="184">
        <f>IF(KS$267=Equivalencies!$AE$23,'Site 28'!$J194,HLOOKUP(CONCATENATE(KO$2,KU$1),$B$3:$UUU$272,ROW($Q196)-2,FALSE))</f>
        <v>0</v>
      </c>
      <c r="KV196" s="185" t="e">
        <f>IF($S$264=Equivalencies!$AE$23,#REF!,HLOOKUP(CONCATENATE($O$2,KV$1),$B$3:$UUU$272,ROW(KR196)-2,FALSE))</f>
        <v>#REF!</v>
      </c>
      <c r="KW196" s="72"/>
      <c r="KX196" s="73" t="str">
        <f>CONCATENATE(KX$3,KY196)</f>
        <v>29Insurance</v>
      </c>
      <c r="KY196" s="178" t="str">
        <f>$C$196</f>
        <v>Insurance</v>
      </c>
      <c r="KZ196" s="179"/>
      <c r="LA196" s="180"/>
      <c r="LB196" s="184">
        <f>IF(LD$267=Equivalencies!$AE$23,'Site 29'!$F194,HLOOKUP(CONCATENATE(KZ$2,LB$1),$B$3:$UUU$272,ROW($M196)-2,FALSE))</f>
        <v>0</v>
      </c>
      <c r="LC196" s="185" t="e">
        <f>IF($S$264=Equivalencies!$AE$23,#REF!,HLOOKUP(CONCATENATE($O$2,LC$1),$B$3:$UUU$272,ROW(KY196)-2,FALSE))</f>
        <v>#REF!</v>
      </c>
      <c r="LD196" s="184">
        <f>IF(LD$267=Equivalencies!$AE$23,'Site 29'!$H194,HLOOKUP(CONCATENATE(KZ$2,LD$1),$B$3:$UUU$272,ROW($O196)-2,FALSE))</f>
        <v>0</v>
      </c>
      <c r="LE196" s="185" t="e">
        <f>IF($S$264=Equivalencies!$AE$23,#REF!,HLOOKUP(CONCATENATE($O$2,LE$1),$B$3:$UUU$272,ROW(LA196)-2,FALSE))</f>
        <v>#REF!</v>
      </c>
      <c r="LF196" s="184">
        <f>IF(LD$267=Equivalencies!$AE$23,'Site 29'!$J194,HLOOKUP(CONCATENATE(KZ$2,LF$1),$B$3:$UUU$272,ROW($Q196)-2,FALSE))</f>
        <v>0</v>
      </c>
      <c r="LG196" s="185" t="e">
        <f>IF($S$264=Equivalencies!$AE$23,#REF!,HLOOKUP(CONCATENATE($O$2,LG$1),$B$3:$UUU$272,ROW(LC196)-2,FALSE))</f>
        <v>#REF!</v>
      </c>
      <c r="LH196" s="72"/>
      <c r="LI196" s="73" t="str">
        <f>CONCATENATE(LI$3,LJ196)</f>
        <v>30Insurance</v>
      </c>
      <c r="LJ196" s="178" t="str">
        <f>$C$196</f>
        <v>Insurance</v>
      </c>
      <c r="LK196" s="179"/>
      <c r="LL196" s="180"/>
      <c r="LM196" s="184">
        <f>IF(LO$267=Equivalencies!$AE$23,'Site 30'!$F194,HLOOKUP(CONCATENATE(LK$2,LM$1),$B$3:$UUU$272,ROW($M196)-2,FALSE))</f>
        <v>0</v>
      </c>
      <c r="LN196" s="185" t="e">
        <f>IF($S$264=Equivalencies!$AE$23,#REF!,HLOOKUP(CONCATENATE($O$2,LN$1),$B$3:$UUU$272,ROW(LJ196)-2,FALSE))</f>
        <v>#REF!</v>
      </c>
      <c r="LO196" s="184">
        <f>IF(LO$267=Equivalencies!$AE$23,'Site 30'!$H194,HLOOKUP(CONCATENATE(LK$2,LO$1),$B$3:$UUU$272,ROW($O196)-2,FALSE))</f>
        <v>0</v>
      </c>
      <c r="LP196" s="185" t="e">
        <f>IF($S$264=Equivalencies!$AE$23,#REF!,HLOOKUP(CONCATENATE($O$2,LP$1),$B$3:$UUU$272,ROW(LL196)-2,FALSE))</f>
        <v>#REF!</v>
      </c>
      <c r="LQ196" s="184">
        <f>IF(LO$267=Equivalencies!$AE$23,'Site 30'!$J194,HLOOKUP(CONCATENATE(LK$2,LQ$1),$B$3:$UUU$272,ROW($Q196)-2,FALSE))</f>
        <v>0</v>
      </c>
      <c r="LR196" s="185" t="e">
        <f>IF($S$264=Equivalencies!$AE$23,#REF!,HLOOKUP(CONCATENATE($O$2,LR$1),$B$3:$UUU$272,ROW(LN196)-2,FALSE))</f>
        <v>#REF!</v>
      </c>
      <c r="LS196" s="72"/>
      <c r="LT196" s="73" t="str">
        <f>CONCATENATE(LT$3,LU196)</f>
        <v>31Insurance</v>
      </c>
      <c r="LU196" s="178" t="str">
        <f>$C$196</f>
        <v>Insurance</v>
      </c>
      <c r="LV196" s="179"/>
      <c r="LW196" s="180"/>
      <c r="LX196" s="184">
        <f>IF(LZ$267=Equivalencies!$AE$23,'Site 31'!$F194,HLOOKUP(CONCATENATE(LV$2,LX$1),$B$3:$UUU$272,ROW($M196)-2,FALSE))</f>
        <v>0</v>
      </c>
      <c r="LY196" s="185" t="e">
        <f>IF($S$264=Equivalencies!$AE$23,#REF!,HLOOKUP(CONCATENATE($O$2,LY$1),$B$3:$UUU$272,ROW(LU196)-2,FALSE))</f>
        <v>#REF!</v>
      </c>
      <c r="LZ196" s="184">
        <f>IF(LZ$267=Equivalencies!$AE$23,'Site 31'!$H194,HLOOKUP(CONCATENATE(LV$2,LZ$1),$B$3:$UUU$272,ROW($O196)-2,FALSE))</f>
        <v>0</v>
      </c>
      <c r="MA196" s="185" t="e">
        <f>IF($S$264=Equivalencies!$AE$23,#REF!,HLOOKUP(CONCATENATE($O$2,MA$1),$B$3:$UUU$272,ROW(LW196)-2,FALSE))</f>
        <v>#REF!</v>
      </c>
      <c r="MB196" s="184">
        <f>IF(LZ$267=Equivalencies!$AE$23,'Site 31'!$J194,HLOOKUP(CONCATENATE(LV$2,MB$1),$B$3:$UUU$272,ROW($Q196)-2,FALSE))</f>
        <v>0</v>
      </c>
      <c r="MC196" s="185" t="e">
        <f>IF($S$264=Equivalencies!$AE$23,#REF!,HLOOKUP(CONCATENATE($O$2,MC$1),$B$3:$UUU$272,ROW(LY196)-2,FALSE))</f>
        <v>#REF!</v>
      </c>
      <c r="MD196" s="72"/>
      <c r="ME196" s="73" t="str">
        <f>CONCATENATE(ME$3,MF196)</f>
        <v>32Insurance</v>
      </c>
      <c r="MF196" s="178" t="str">
        <f>$C$196</f>
        <v>Insurance</v>
      </c>
      <c r="MG196" s="179"/>
      <c r="MH196" s="180"/>
      <c r="MI196" s="184">
        <f>IF(MK$267=Equivalencies!$AE$23,'Site 32'!$F194,HLOOKUP(CONCATENATE(MG$2,MI$1),$B$3:$UUU$272,ROW($M196)-2,FALSE))</f>
        <v>0</v>
      </c>
      <c r="MJ196" s="185" t="e">
        <f>IF($S$264=Equivalencies!$AE$23,#REF!,HLOOKUP(CONCATENATE($O$2,MJ$1),$B$3:$UUU$272,ROW(MF196)-2,FALSE))</f>
        <v>#REF!</v>
      </c>
      <c r="MK196" s="184">
        <f>IF(MK$267=Equivalencies!$AE$23,'Site 32'!$H194,HLOOKUP(CONCATENATE(MG$2,MK$1),$B$3:$UUU$272,ROW($O196)-2,FALSE))</f>
        <v>0</v>
      </c>
      <c r="ML196" s="185" t="e">
        <f>IF($S$264=Equivalencies!$AE$23,#REF!,HLOOKUP(CONCATENATE($O$2,ML$1),$B$3:$UUU$272,ROW(MH196)-2,FALSE))</f>
        <v>#REF!</v>
      </c>
      <c r="MM196" s="184">
        <f>IF(MK$267=Equivalencies!$AE$23,'Site 32'!$J194,HLOOKUP(CONCATENATE(MG$2,MM$1),$B$3:$UUU$272,ROW($Q196)-2,FALSE))</f>
        <v>0</v>
      </c>
      <c r="MN196" s="185" t="e">
        <f>IF($S$264=Equivalencies!$AE$23,#REF!,HLOOKUP(CONCATENATE($O$2,MN$1),$B$3:$UUU$272,ROW(MJ196)-2,FALSE))</f>
        <v>#REF!</v>
      </c>
      <c r="MO196" s="72"/>
      <c r="MP196" s="73" t="str">
        <f>CONCATENATE(MP$3,MQ196)</f>
        <v>33Insurance</v>
      </c>
      <c r="MQ196" s="178" t="str">
        <f>$C$196</f>
        <v>Insurance</v>
      </c>
      <c r="MR196" s="179"/>
      <c r="MS196" s="180"/>
      <c r="MT196" s="184">
        <f>IF(MV$267=Equivalencies!$AE$23,'Site 33'!$F194,HLOOKUP(CONCATENATE(MR$2,MT$1),$B$3:$UUU$272,ROW($M196)-2,FALSE))</f>
        <v>0</v>
      </c>
      <c r="MU196" s="185" t="e">
        <f>IF($S$264=Equivalencies!$AE$23,#REF!,HLOOKUP(CONCATENATE($O$2,MU$1),$B$3:$UUU$272,ROW(MQ196)-2,FALSE))</f>
        <v>#REF!</v>
      </c>
      <c r="MV196" s="184">
        <f>IF(MV$267=Equivalencies!$AE$23,'Site 33'!$H194,HLOOKUP(CONCATENATE(MR$2,MV$1),$B$3:$UUU$272,ROW($O196)-2,FALSE))</f>
        <v>0</v>
      </c>
      <c r="MW196" s="185" t="e">
        <f>IF($S$264=Equivalencies!$AE$23,#REF!,HLOOKUP(CONCATENATE($O$2,MW$1),$B$3:$UUU$272,ROW(MS196)-2,FALSE))</f>
        <v>#REF!</v>
      </c>
      <c r="MX196" s="184">
        <f>IF(MV$267=Equivalencies!$AE$23,'Site 33'!$J194,HLOOKUP(CONCATENATE(MR$2,MX$1),$B$3:$UUU$272,ROW($Q196)-2,FALSE))</f>
        <v>0</v>
      </c>
      <c r="MY196" s="185" t="e">
        <f>IF($S$264=Equivalencies!$AE$23,#REF!,HLOOKUP(CONCATENATE($O$2,MY$1),$B$3:$UUU$272,ROW(MU196)-2,FALSE))</f>
        <v>#REF!</v>
      </c>
      <c r="MZ196" s="72"/>
      <c r="NA196" s="73" t="str">
        <f>CONCATENATE(NA$3,NB196)</f>
        <v>34Insurance</v>
      </c>
      <c r="NB196" s="178" t="str">
        <f>$C$196</f>
        <v>Insurance</v>
      </c>
      <c r="NC196" s="179"/>
      <c r="ND196" s="180"/>
      <c r="NE196" s="184">
        <f>IF(NG$267=Equivalencies!$AE$23,'Site 34'!$F194,HLOOKUP(CONCATENATE(NC$2,NE$1),$B$3:$UUU$272,ROW($M196)-2,FALSE))</f>
        <v>0</v>
      </c>
      <c r="NF196" s="185" t="e">
        <f>IF($S$264=Equivalencies!$AE$23,#REF!,HLOOKUP(CONCATENATE($O$2,NF$1),$B$3:$UUU$272,ROW(NB196)-2,FALSE))</f>
        <v>#REF!</v>
      </c>
      <c r="NG196" s="184">
        <f>IF(NG$267=Equivalencies!$AE$23,'Site 34'!$H194,HLOOKUP(CONCATENATE(NC$2,NG$1),$B$3:$UUU$272,ROW($O196)-2,FALSE))</f>
        <v>0</v>
      </c>
      <c r="NH196" s="185" t="e">
        <f>IF($S$264=Equivalencies!$AE$23,#REF!,HLOOKUP(CONCATENATE($O$2,NH$1),$B$3:$UUU$272,ROW(ND196)-2,FALSE))</f>
        <v>#REF!</v>
      </c>
      <c r="NI196" s="184">
        <f>IF(NG$267=Equivalencies!$AE$23,'Site 34'!$J194,HLOOKUP(CONCATENATE(NC$2,NI$1),$B$3:$UUU$272,ROW($Q196)-2,FALSE))</f>
        <v>0</v>
      </c>
      <c r="NJ196" s="185" t="e">
        <f>IF($S$264=Equivalencies!$AE$23,#REF!,HLOOKUP(CONCATENATE($O$2,NJ$1),$B$3:$UUU$272,ROW(NF196)-2,FALSE))</f>
        <v>#REF!</v>
      </c>
      <c r="NK196" s="72"/>
      <c r="NL196" s="73" t="str">
        <f>CONCATENATE(NL$3,NM196)</f>
        <v>35Insurance</v>
      </c>
      <c r="NM196" s="178" t="str">
        <f>$C$196</f>
        <v>Insurance</v>
      </c>
      <c r="NN196" s="179"/>
      <c r="NO196" s="180"/>
      <c r="NP196" s="184">
        <f>IF(NR$267=Equivalencies!$AE$23,'Site 35'!$F194,HLOOKUP(CONCATENATE(NN$2,NP$1),$B$3:$UUU$272,ROW($M196)-2,FALSE))</f>
        <v>0</v>
      </c>
      <c r="NQ196" s="185" t="e">
        <f>IF($S$264=Equivalencies!$AE$23,#REF!,HLOOKUP(CONCATENATE($O$2,NQ$1),$B$3:$UUU$272,ROW(NM196)-2,FALSE))</f>
        <v>#REF!</v>
      </c>
      <c r="NR196" s="184">
        <f>IF(NR$267=Equivalencies!$AE$23,'Site 35'!$H194,HLOOKUP(CONCATENATE(NN$2,NR$1),$B$3:$UUU$272,ROW($O196)-2,FALSE))</f>
        <v>0</v>
      </c>
      <c r="NS196" s="185" t="e">
        <f>IF($S$264=Equivalencies!$AE$23,#REF!,HLOOKUP(CONCATENATE($O$2,NS$1),$B$3:$UUU$272,ROW(NO196)-2,FALSE))</f>
        <v>#REF!</v>
      </c>
      <c r="NT196" s="184">
        <f>IF(NR$267=Equivalencies!$AE$23,'Site 35'!$J194,HLOOKUP(CONCATENATE(NN$2,NT$1),$B$3:$UUU$272,ROW($Q196)-2,FALSE))</f>
        <v>0</v>
      </c>
      <c r="NU196" s="185" t="e">
        <f>IF($S$264=Equivalencies!$AE$23,#REF!,HLOOKUP(CONCATENATE($O$2,NU$1),$B$3:$UUU$272,ROW(NQ196)-2,FALSE))</f>
        <v>#REF!</v>
      </c>
      <c r="NV196" s="72"/>
      <c r="NW196" s="73" t="str">
        <f>CONCATENATE(NW$3,NX196)</f>
        <v>36Insurance</v>
      </c>
      <c r="NX196" s="178" t="str">
        <f>$C$196</f>
        <v>Insurance</v>
      </c>
      <c r="NY196" s="179"/>
      <c r="NZ196" s="180"/>
      <c r="OA196" s="184">
        <f>IF(OC$267=Equivalencies!$AE$23,'Site 36'!$F194,HLOOKUP(CONCATENATE(NY$2,OA$1),$B$3:$UUU$272,ROW($M196)-2,FALSE))</f>
        <v>0</v>
      </c>
      <c r="OB196" s="185" t="e">
        <f>IF($S$264=Equivalencies!$AE$23,#REF!,HLOOKUP(CONCATENATE($O$2,OB$1),$B$3:$UUU$272,ROW(NX196)-2,FALSE))</f>
        <v>#REF!</v>
      </c>
      <c r="OC196" s="184">
        <f>IF(OC$267=Equivalencies!$AE$23,'Site 36'!$H194,HLOOKUP(CONCATENATE(NY$2,OC$1),$B$3:$UUU$272,ROW($O196)-2,FALSE))</f>
        <v>0</v>
      </c>
      <c r="OD196" s="185" t="e">
        <f>IF($S$264=Equivalencies!$AE$23,#REF!,HLOOKUP(CONCATENATE($O$2,OD$1),$B$3:$UUU$272,ROW(NZ196)-2,FALSE))</f>
        <v>#REF!</v>
      </c>
      <c r="OE196" s="184">
        <f>IF(OC$267=Equivalencies!$AE$23,'Site 36'!$J194,HLOOKUP(CONCATENATE(NY$2,OE$1),$B$3:$UUU$272,ROW($Q196)-2,FALSE))</f>
        <v>0</v>
      </c>
      <c r="OF196" s="185" t="e">
        <f>IF($S$264=Equivalencies!$AE$23,#REF!,HLOOKUP(CONCATENATE($O$2,OF$1),$B$3:$UUU$272,ROW(OB196)-2,FALSE))</f>
        <v>#REF!</v>
      </c>
      <c r="OG196" s="72"/>
      <c r="OH196" s="73" t="str">
        <f>CONCATENATE(OH$3,OI196)</f>
        <v>37Insurance</v>
      </c>
      <c r="OI196" s="178" t="str">
        <f>$C$196</f>
        <v>Insurance</v>
      </c>
      <c r="OJ196" s="179"/>
      <c r="OK196" s="180"/>
      <c r="OL196" s="184">
        <f>IF(ON$267=Equivalencies!$AE$23,'Site 37'!$F194,HLOOKUP(CONCATENATE(OJ$2,OL$1),$B$3:$UUU$272,ROW($M196)-2,FALSE))</f>
        <v>0</v>
      </c>
      <c r="OM196" s="185" t="e">
        <f>IF($S$264=Equivalencies!$AE$23,#REF!,HLOOKUP(CONCATENATE($O$2,OM$1),$B$3:$UUU$272,ROW(OI196)-2,FALSE))</f>
        <v>#REF!</v>
      </c>
      <c r="ON196" s="184">
        <f>IF(ON$267=Equivalencies!$AE$23,'Site 37'!$H194,HLOOKUP(CONCATENATE(OJ$2,ON$1),$B$3:$UUU$272,ROW($O196)-2,FALSE))</f>
        <v>0</v>
      </c>
      <c r="OO196" s="185" t="e">
        <f>IF($S$264=Equivalencies!$AE$23,#REF!,HLOOKUP(CONCATENATE($O$2,OO$1),$B$3:$UUU$272,ROW(OK196)-2,FALSE))</f>
        <v>#REF!</v>
      </c>
      <c r="OP196" s="184">
        <f>IF(ON$267=Equivalencies!$AE$23,'Site 37'!$J194,HLOOKUP(CONCATENATE(OJ$2,OP$1),$B$3:$UUU$272,ROW($Q196)-2,FALSE))</f>
        <v>0</v>
      </c>
      <c r="OQ196" s="185" t="e">
        <f>IF($S$264=Equivalencies!$AE$23,#REF!,HLOOKUP(CONCATENATE($O$2,OQ$1),$B$3:$UUU$272,ROW(OM196)-2,FALSE))</f>
        <v>#REF!</v>
      </c>
      <c r="OR196" s="72"/>
      <c r="OS196" s="73" t="str">
        <f>CONCATENATE(OS$3,OT196)</f>
        <v>38Insurance</v>
      </c>
      <c r="OT196" s="178" t="str">
        <f>$C$196</f>
        <v>Insurance</v>
      </c>
      <c r="OU196" s="179"/>
      <c r="OV196" s="180"/>
      <c r="OW196" s="184">
        <f>IF(OY$267=Equivalencies!$AE$23,'Site 38'!$F194,HLOOKUP(CONCATENATE(OU$2,OW$1),$B$3:$UUU$272,ROW($M196)-2,FALSE))</f>
        <v>0</v>
      </c>
      <c r="OX196" s="185" t="e">
        <f>IF($S$264=Equivalencies!$AE$23,#REF!,HLOOKUP(CONCATENATE($O$2,OX$1),$B$3:$UUU$272,ROW(OT196)-2,FALSE))</f>
        <v>#REF!</v>
      </c>
      <c r="OY196" s="184">
        <f>IF(OY$267=Equivalencies!$AE$23,'Site 38'!$H194,HLOOKUP(CONCATENATE(OU$2,OY$1),$B$3:$UUU$272,ROW($O196)-2,FALSE))</f>
        <v>0</v>
      </c>
      <c r="OZ196" s="185" t="e">
        <f>IF($S$264=Equivalencies!$AE$23,#REF!,HLOOKUP(CONCATENATE($O$2,OZ$1),$B$3:$UUU$272,ROW(OV196)-2,FALSE))</f>
        <v>#REF!</v>
      </c>
      <c r="PA196" s="184">
        <f>IF(OY$267=Equivalencies!$AE$23,'Site 38'!$J194,HLOOKUP(CONCATENATE(OU$2,PA$1),$B$3:$UUU$272,ROW($Q196)-2,FALSE))</f>
        <v>0</v>
      </c>
      <c r="PB196" s="185" t="e">
        <f>IF($S$264=Equivalencies!$AE$23,#REF!,HLOOKUP(CONCATENATE($O$2,PB$1),$B$3:$UUU$272,ROW(OX196)-2,FALSE))</f>
        <v>#REF!</v>
      </c>
      <c r="PC196" s="72"/>
      <c r="PD196" s="73" t="str">
        <f>CONCATENATE(PD$3,PE196)</f>
        <v>39Insurance</v>
      </c>
      <c r="PE196" s="178" t="str">
        <f>$C$196</f>
        <v>Insurance</v>
      </c>
      <c r="PF196" s="179"/>
      <c r="PG196" s="180"/>
      <c r="PH196" s="184">
        <f>IF(PJ$267=Equivalencies!$AE$23,'Site 39'!$F194,HLOOKUP(CONCATENATE(PF$2,PH$1),$B$3:$UUU$272,ROW($M196)-2,FALSE))</f>
        <v>0</v>
      </c>
      <c r="PI196" s="185" t="e">
        <f>IF($S$264=Equivalencies!$AE$23,#REF!,HLOOKUP(CONCATENATE($O$2,PI$1),$B$3:$UUU$272,ROW(PE196)-2,FALSE))</f>
        <v>#REF!</v>
      </c>
      <c r="PJ196" s="184">
        <f>IF(PJ$267=Equivalencies!$AE$23,'Site 39'!$H194,HLOOKUP(CONCATENATE(PF$2,PJ$1),$B$3:$UUU$272,ROW($O196)-2,FALSE))</f>
        <v>0</v>
      </c>
      <c r="PK196" s="185" t="e">
        <f>IF($S$264=Equivalencies!$AE$23,#REF!,HLOOKUP(CONCATENATE($O$2,PK$1),$B$3:$UUU$272,ROW(PG196)-2,FALSE))</f>
        <v>#REF!</v>
      </c>
      <c r="PL196" s="184">
        <f>IF(PJ$267=Equivalencies!$AE$23,'Site 39'!$J194,HLOOKUP(CONCATENATE(PF$2,PL$1),$B$3:$UUU$272,ROW($Q196)-2,FALSE))</f>
        <v>0</v>
      </c>
      <c r="PM196" s="185" t="e">
        <f>IF($S$264=Equivalencies!$AE$23,#REF!,HLOOKUP(CONCATENATE($O$2,PM$1),$B$3:$UUU$272,ROW(PI196)-2,FALSE))</f>
        <v>#REF!</v>
      </c>
      <c r="PN196" s="72"/>
      <c r="PO196" s="73" t="str">
        <f>CONCATENATE(PO$3,PP196)</f>
        <v>40Insurance</v>
      </c>
      <c r="PP196" s="178" t="str">
        <f>$C$196</f>
        <v>Insurance</v>
      </c>
      <c r="PQ196" s="179"/>
      <c r="PR196" s="180"/>
      <c r="PS196" s="184">
        <f>IF(PU$267=Equivalencies!$AE$23,'Site 40'!$F194,HLOOKUP(CONCATENATE(PQ$2,PS$1),$B$3:$UUU$272,ROW($M196)-2,FALSE))</f>
        <v>0</v>
      </c>
      <c r="PT196" s="185" t="e">
        <f>IF($S$264=Equivalencies!$AE$23,#REF!,HLOOKUP(CONCATENATE($O$2,PT$1),$B$3:$UUU$272,ROW(PP196)-2,FALSE))</f>
        <v>#REF!</v>
      </c>
      <c r="PU196" s="184">
        <f>IF(PU$267=Equivalencies!$AE$23,'Site 40'!$H194,HLOOKUP(CONCATENATE(PQ$2,PU$1),$B$3:$UUU$272,ROW($O196)-2,FALSE))</f>
        <v>0</v>
      </c>
      <c r="PV196" s="185" t="e">
        <f>IF($S$264=Equivalencies!$AE$23,#REF!,HLOOKUP(CONCATENATE($O$2,PV$1),$B$3:$UUU$272,ROW(PR196)-2,FALSE))</f>
        <v>#REF!</v>
      </c>
      <c r="PW196" s="184">
        <f>IF(PU$267=Equivalencies!$AE$23,'Site 40'!$J194,HLOOKUP(CONCATENATE(PQ$2,PW$1),$B$3:$UUU$272,ROW($Q196)-2,FALSE))</f>
        <v>0</v>
      </c>
      <c r="PX196" s="185" t="e">
        <f>IF($S$264=Equivalencies!$AE$23,#REF!,HLOOKUP(CONCATENATE($O$2,PX$1),$B$3:$UUU$272,ROW(PT196)-2,FALSE))</f>
        <v>#REF!</v>
      </c>
      <c r="PY196" s="72"/>
      <c r="PZ196" s="73" t="str">
        <f>CONCATENATE(PZ$3,QA196)</f>
        <v>41Insurance</v>
      </c>
      <c r="QA196" s="178" t="str">
        <f>$C$196</f>
        <v>Insurance</v>
      </c>
      <c r="QB196" s="179"/>
      <c r="QC196" s="180"/>
      <c r="QD196" s="184">
        <f>IF(QF$267=Equivalencies!$AE$23,'Site 41'!$F194,HLOOKUP(CONCATENATE(QB$2,QD$1),$B$3:$UUU$272,ROW($M196)-2,FALSE))</f>
        <v>0</v>
      </c>
      <c r="QE196" s="185" t="e">
        <f>IF($S$264=Equivalencies!$AE$23,#REF!,HLOOKUP(CONCATENATE($O$2,QE$1),$B$3:$UUU$272,ROW(QA196)-2,FALSE))</f>
        <v>#REF!</v>
      </c>
      <c r="QF196" s="184">
        <f>IF(QF$267=Equivalencies!$AE$23,'Site 41'!$H194,HLOOKUP(CONCATENATE(QB$2,QF$1),$B$3:$UUU$272,ROW($O196)-2,FALSE))</f>
        <v>0</v>
      </c>
      <c r="QG196" s="185" t="e">
        <f>IF($S$264=Equivalencies!$AE$23,#REF!,HLOOKUP(CONCATENATE($O$2,QG$1),$B$3:$UUU$272,ROW(QC196)-2,FALSE))</f>
        <v>#REF!</v>
      </c>
      <c r="QH196" s="184">
        <f>IF(QF$267=Equivalencies!$AE$23,'Site 41'!$J194,HLOOKUP(CONCATENATE(QB$2,QH$1),$B$3:$UUU$272,ROW($Q196)-2,FALSE))</f>
        <v>0</v>
      </c>
      <c r="QI196" s="185" t="e">
        <f>IF($S$264=Equivalencies!$AE$23,#REF!,HLOOKUP(CONCATENATE($O$2,QI$1),$B$3:$UUU$272,ROW(QE196)-2,FALSE))</f>
        <v>#REF!</v>
      </c>
      <c r="QJ196" s="72"/>
      <c r="QK196" s="73" t="str">
        <f>CONCATENATE(QK$3,QL196)</f>
        <v>42Insurance</v>
      </c>
      <c r="QL196" s="178" t="str">
        <f>$C$196</f>
        <v>Insurance</v>
      </c>
      <c r="QM196" s="179"/>
      <c r="QN196" s="180"/>
      <c r="QO196" s="184">
        <f>IF(QQ$267=Equivalencies!$AE$23,'Site 42'!$F194,HLOOKUP(CONCATENATE(QM$2,QO$1),$B$3:$UUU$272,ROW($M196)-2,FALSE))</f>
        <v>0</v>
      </c>
      <c r="QP196" s="185" t="e">
        <f>IF($S$264=Equivalencies!$AE$23,#REF!,HLOOKUP(CONCATENATE($O$2,QP$1),$B$3:$UUU$272,ROW(QL196)-2,FALSE))</f>
        <v>#REF!</v>
      </c>
      <c r="QQ196" s="184">
        <f>IF(QQ$267=Equivalencies!$AE$23,'Site 42'!$H194,HLOOKUP(CONCATENATE(QM$2,QQ$1),$B$3:$UUU$272,ROW($O196)-2,FALSE))</f>
        <v>0</v>
      </c>
      <c r="QR196" s="185" t="e">
        <f>IF($S$264=Equivalencies!$AE$23,#REF!,HLOOKUP(CONCATENATE($O$2,QR$1),$B$3:$UUU$272,ROW(QN196)-2,FALSE))</f>
        <v>#REF!</v>
      </c>
      <c r="QS196" s="184">
        <f>IF(QQ$267=Equivalencies!$AE$23,'Site 42'!$J194,HLOOKUP(CONCATENATE(QM$2,QS$1),$B$3:$UUU$272,ROW($Q196)-2,FALSE))</f>
        <v>0</v>
      </c>
      <c r="QT196" s="185" t="e">
        <f>IF($S$264=Equivalencies!$AE$23,#REF!,HLOOKUP(CONCATENATE($O$2,QT$1),$B$3:$UUU$272,ROW(QP196)-2,FALSE))</f>
        <v>#REF!</v>
      </c>
      <c r="QU196" s="72"/>
      <c r="QV196" s="73" t="str">
        <f>CONCATENATE(QV$3,QW196)</f>
        <v>43Insurance</v>
      </c>
      <c r="QW196" s="178" t="str">
        <f>$C$196</f>
        <v>Insurance</v>
      </c>
      <c r="QX196" s="179"/>
      <c r="QY196" s="180"/>
      <c r="QZ196" s="184">
        <f>IF(RB$267=Equivalencies!$AE$23,'Site 43'!$F194,HLOOKUP(CONCATENATE(QX$2,QZ$1),$B$3:$UUU$272,ROW($M196)-2,FALSE))</f>
        <v>0</v>
      </c>
      <c r="RA196" s="185" t="e">
        <f>IF($S$264=Equivalencies!$AE$23,#REF!,HLOOKUP(CONCATENATE($O$2,RA$1),$B$3:$UUU$272,ROW(QW196)-2,FALSE))</f>
        <v>#REF!</v>
      </c>
      <c r="RB196" s="184">
        <f>IF(RB$267=Equivalencies!$AE$23,'Site 43'!$H194,HLOOKUP(CONCATENATE(QX$2,RB$1),$B$3:$UUU$272,ROW($O196)-2,FALSE))</f>
        <v>0</v>
      </c>
      <c r="RC196" s="185" t="e">
        <f>IF($S$264=Equivalencies!$AE$23,#REF!,HLOOKUP(CONCATENATE($O$2,RC$1),$B$3:$UUU$272,ROW(QY196)-2,FALSE))</f>
        <v>#REF!</v>
      </c>
      <c r="RD196" s="184">
        <f>IF(RB$267=Equivalencies!$AE$23,'Site 43'!$J194,HLOOKUP(CONCATENATE(QX$2,RD$1),$B$3:$UUU$272,ROW($Q196)-2,FALSE))</f>
        <v>0</v>
      </c>
      <c r="RE196" s="185" t="e">
        <f>IF($S$264=Equivalencies!$AE$23,#REF!,HLOOKUP(CONCATENATE($O$2,RE$1),$B$3:$UUU$272,ROW(RA196)-2,FALSE))</f>
        <v>#REF!</v>
      </c>
      <c r="RF196" s="72"/>
      <c r="RG196" s="73" t="str">
        <f>CONCATENATE(RG$3,RH196)</f>
        <v>44Insurance</v>
      </c>
      <c r="RH196" s="178" t="str">
        <f>$C$196</f>
        <v>Insurance</v>
      </c>
      <c r="RI196" s="179"/>
      <c r="RJ196" s="180"/>
      <c r="RK196" s="184">
        <f>IF(RM$267=Equivalencies!$AE$23,'Site 44'!$F194,HLOOKUP(CONCATENATE(RI$2,RK$1),$B$3:$UUU$272,ROW($M196)-2,FALSE))</f>
        <v>0</v>
      </c>
      <c r="RL196" s="185" t="e">
        <f>IF($S$264=Equivalencies!$AE$23,#REF!,HLOOKUP(CONCATENATE($O$2,RL$1),$B$3:$UUU$272,ROW(RH196)-2,FALSE))</f>
        <v>#REF!</v>
      </c>
      <c r="RM196" s="184">
        <f>IF(RM$267=Equivalencies!$AE$23,'Site 44'!$H194,HLOOKUP(CONCATENATE(RI$2,RM$1),$B$3:$UUU$272,ROW($O196)-2,FALSE))</f>
        <v>0</v>
      </c>
      <c r="RN196" s="185" t="e">
        <f>IF($S$264=Equivalencies!$AE$23,#REF!,HLOOKUP(CONCATENATE($O$2,RN$1),$B$3:$UUU$272,ROW(RJ196)-2,FALSE))</f>
        <v>#REF!</v>
      </c>
      <c r="RO196" s="184">
        <f>IF(RM$267=Equivalencies!$AE$23,'Site 44'!$J194,HLOOKUP(CONCATENATE(RI$2,RO$1),$B$3:$UUU$272,ROW($Q196)-2,FALSE))</f>
        <v>0</v>
      </c>
      <c r="RP196" s="185" t="e">
        <f>IF($S$264=Equivalencies!$AE$23,#REF!,HLOOKUP(CONCATENATE($O$2,RP$1),$B$3:$UUU$272,ROW(RL196)-2,FALSE))</f>
        <v>#REF!</v>
      </c>
      <c r="RQ196" s="72"/>
      <c r="RR196" s="73" t="str">
        <f>CONCATENATE(RR$3,RS196)</f>
        <v>45Insurance</v>
      </c>
      <c r="RS196" s="178" t="str">
        <f>$C$196</f>
        <v>Insurance</v>
      </c>
      <c r="RT196" s="179"/>
      <c r="RU196" s="180"/>
      <c r="RV196" s="184">
        <f>IF(RX$267=Equivalencies!$AE$23,'Site 45'!$F194,HLOOKUP(CONCATENATE(RT$2,RV$1),$B$3:$UUU$272,ROW($M196)-2,FALSE))</f>
        <v>0</v>
      </c>
      <c r="RW196" s="185" t="e">
        <f>IF($S$264=Equivalencies!$AE$23,#REF!,HLOOKUP(CONCATENATE($O$2,RW$1),$B$3:$UUU$272,ROW(RS196)-2,FALSE))</f>
        <v>#REF!</v>
      </c>
      <c r="RX196" s="184">
        <f>IF(RX$267=Equivalencies!$AE$23,'Site 45'!$H194,HLOOKUP(CONCATENATE(RT$2,RX$1),$B$3:$UUU$272,ROW($O196)-2,FALSE))</f>
        <v>0</v>
      </c>
      <c r="RY196" s="185" t="e">
        <f>IF($S$264=Equivalencies!$AE$23,#REF!,HLOOKUP(CONCATENATE($O$2,RY$1),$B$3:$UUU$272,ROW(RU196)-2,FALSE))</f>
        <v>#REF!</v>
      </c>
      <c r="RZ196" s="184">
        <f>IF(RX$267=Equivalencies!$AE$23,'Site 45'!$J194,HLOOKUP(CONCATENATE(RT$2,RZ$1),$B$3:$UUU$272,ROW($Q196)-2,FALSE))</f>
        <v>0</v>
      </c>
      <c r="SA196" s="185" t="e">
        <f>IF($S$264=Equivalencies!$AE$23,#REF!,HLOOKUP(CONCATENATE($O$2,SA$1),$B$3:$UUU$272,ROW(RW196)-2,FALSE))</f>
        <v>#REF!</v>
      </c>
      <c r="SB196" s="72"/>
      <c r="SC196" s="73" t="str">
        <f>CONCATENATE(SC$3,SD196)</f>
        <v>46Insurance</v>
      </c>
      <c r="SD196" s="178" t="str">
        <f>$C$196</f>
        <v>Insurance</v>
      </c>
      <c r="SE196" s="179"/>
      <c r="SF196" s="180"/>
      <c r="SG196" s="184">
        <f>IF(SI$267=Equivalencies!$AE$23,'Site 46'!$F194,HLOOKUP(CONCATENATE(SE$2,SG$1),$B$3:$UUU$272,ROW($M196)-2,FALSE))</f>
        <v>0</v>
      </c>
      <c r="SH196" s="185" t="e">
        <f>IF($S$264=Equivalencies!$AE$23,#REF!,HLOOKUP(CONCATENATE($O$2,SH$1),$B$3:$UUU$272,ROW(SD196)-2,FALSE))</f>
        <v>#REF!</v>
      </c>
      <c r="SI196" s="184">
        <f>IF(SI$267=Equivalencies!$AE$23,'Site 46'!$H194,HLOOKUP(CONCATENATE(SE$2,SI$1),$B$3:$UUU$272,ROW($O196)-2,FALSE))</f>
        <v>0</v>
      </c>
      <c r="SJ196" s="185" t="e">
        <f>IF($S$264=Equivalencies!$AE$23,#REF!,HLOOKUP(CONCATENATE($O$2,SJ$1),$B$3:$UUU$272,ROW(SF196)-2,FALSE))</f>
        <v>#REF!</v>
      </c>
      <c r="SK196" s="184">
        <f>IF(SI$267=Equivalencies!$AE$23,'Site 46'!$J194,HLOOKUP(CONCATENATE(SE$2,SK$1),$B$3:$UUU$272,ROW($Q196)-2,FALSE))</f>
        <v>0</v>
      </c>
      <c r="SL196" s="185" t="e">
        <f>IF($S$264=Equivalencies!$AE$23,#REF!,HLOOKUP(CONCATENATE($O$2,SL$1),$B$3:$UUU$272,ROW(SH196)-2,FALSE))</f>
        <v>#REF!</v>
      </c>
      <c r="SM196" s="72"/>
      <c r="SN196" s="73" t="str">
        <f>CONCATENATE(SN$3,SO196)</f>
        <v>47Insurance</v>
      </c>
      <c r="SO196" s="178" t="str">
        <f>$C$196</f>
        <v>Insurance</v>
      </c>
      <c r="SP196" s="179"/>
      <c r="SQ196" s="180"/>
      <c r="SR196" s="184">
        <f>IF(ST$267=Equivalencies!$AE$23,'Site 47'!$F194,HLOOKUP(CONCATENATE(SP$2,SR$1),$B$3:$UUU$272,ROW($M196)-2,FALSE))</f>
        <v>0</v>
      </c>
      <c r="SS196" s="185" t="e">
        <f>IF($S$264=Equivalencies!$AE$23,#REF!,HLOOKUP(CONCATENATE($O$2,SS$1),$B$3:$UUU$272,ROW(SO196)-2,FALSE))</f>
        <v>#REF!</v>
      </c>
      <c r="ST196" s="184">
        <f>IF(ST$267=Equivalencies!$AE$23,'Site 47'!$H194,HLOOKUP(CONCATENATE(SP$2,ST$1),$B$3:$UUU$272,ROW($O196)-2,FALSE))</f>
        <v>0</v>
      </c>
      <c r="SU196" s="185" t="e">
        <f>IF($S$264=Equivalencies!$AE$23,#REF!,HLOOKUP(CONCATENATE($O$2,SU$1),$B$3:$UUU$272,ROW(SQ196)-2,FALSE))</f>
        <v>#REF!</v>
      </c>
      <c r="SV196" s="184">
        <f>IF(ST$267=Equivalencies!$AE$23,'Site 47'!$J194,HLOOKUP(CONCATENATE(SP$2,SV$1),$B$3:$UUU$272,ROW($Q196)-2,FALSE))</f>
        <v>0</v>
      </c>
      <c r="SW196" s="185" t="e">
        <f>IF($S$264=Equivalencies!$AE$23,#REF!,HLOOKUP(CONCATENATE($O$2,SW$1),$B$3:$UUU$272,ROW(SS196)-2,FALSE))</f>
        <v>#REF!</v>
      </c>
      <c r="SX196" s="72"/>
      <c r="SY196" s="73" t="str">
        <f>CONCATENATE(SY$3,SZ196)</f>
        <v>48Insurance</v>
      </c>
      <c r="SZ196" s="178" t="str">
        <f>$C$196</f>
        <v>Insurance</v>
      </c>
      <c r="TA196" s="179"/>
      <c r="TB196" s="180"/>
      <c r="TC196" s="184">
        <f>IF(TE$267=Equivalencies!$AE$23,'Site 48'!$F194,HLOOKUP(CONCATENATE(TA$2,TC$1),$B$3:$UUU$272,ROW($M196)-2,FALSE))</f>
        <v>0</v>
      </c>
      <c r="TD196" s="185" t="e">
        <f>IF($S$264=Equivalencies!$AE$23,#REF!,HLOOKUP(CONCATENATE($O$2,TD$1),$B$3:$UUU$272,ROW(SZ196)-2,FALSE))</f>
        <v>#REF!</v>
      </c>
      <c r="TE196" s="184">
        <f>IF(TE$267=Equivalencies!$AE$23,'Site 48'!$H194,HLOOKUP(CONCATENATE(TA$2,TE$1),$B$3:$UUU$272,ROW($O196)-2,FALSE))</f>
        <v>0</v>
      </c>
      <c r="TF196" s="185" t="e">
        <f>IF($S$264=Equivalencies!$AE$23,#REF!,HLOOKUP(CONCATENATE($O$2,TF$1),$B$3:$UUU$272,ROW(TB196)-2,FALSE))</f>
        <v>#REF!</v>
      </c>
      <c r="TG196" s="184">
        <f>IF(TE$267=Equivalencies!$AE$23,'Site 48'!$J194,HLOOKUP(CONCATENATE(TA$2,TG$1),$B$3:$UUU$272,ROW($Q196)-2,FALSE))</f>
        <v>0</v>
      </c>
      <c r="TH196" s="185" t="e">
        <f>IF($S$264=Equivalencies!$AE$23,#REF!,HLOOKUP(CONCATENATE($O$2,TH$1),$B$3:$UUU$272,ROW(TD196)-2,FALSE))</f>
        <v>#REF!</v>
      </c>
      <c r="TI196" s="72"/>
      <c r="TJ196" s="73" t="str">
        <f>CONCATENATE(TJ$3,TK196)</f>
        <v>49Insurance</v>
      </c>
      <c r="TK196" s="178" t="str">
        <f>$C$196</f>
        <v>Insurance</v>
      </c>
      <c r="TL196" s="179"/>
      <c r="TM196" s="180"/>
      <c r="TN196" s="184">
        <f>IF(TP$267=Equivalencies!$AE$23,'Site 49'!$F194,HLOOKUP(CONCATENATE(TL$2,TN$1),$B$3:$UUU$272,ROW($M196)-2,FALSE))</f>
        <v>0</v>
      </c>
      <c r="TO196" s="185" t="e">
        <f>IF($S$264=Equivalencies!$AE$23,#REF!,HLOOKUP(CONCATENATE($O$2,TO$1),$B$3:$UUU$272,ROW(TK196)-2,FALSE))</f>
        <v>#REF!</v>
      </c>
      <c r="TP196" s="184">
        <f>IF(TP$267=Equivalencies!$AE$23,'Site 49'!$H194,HLOOKUP(CONCATENATE(TL$2,TP$1),$B$3:$UUU$272,ROW($O196)-2,FALSE))</f>
        <v>0</v>
      </c>
      <c r="TQ196" s="185" t="e">
        <f>IF($S$264=Equivalencies!$AE$23,#REF!,HLOOKUP(CONCATENATE($O$2,TQ$1),$B$3:$UUU$272,ROW(TM196)-2,FALSE))</f>
        <v>#REF!</v>
      </c>
      <c r="TR196" s="184">
        <f>IF(TP$267=Equivalencies!$AE$23,'Site 49'!$J194,HLOOKUP(CONCATENATE(TL$2,TR$1),$B$3:$UUU$272,ROW($Q196)-2,FALSE))</f>
        <v>0</v>
      </c>
      <c r="TS196" s="185" t="e">
        <f>IF($S$264=Equivalencies!$AE$23,#REF!,HLOOKUP(CONCATENATE($O$2,TS$1),$B$3:$UUU$272,ROW(TO196)-2,FALSE))</f>
        <v>#REF!</v>
      </c>
      <c r="TT196" s="72"/>
      <c r="TU196" s="73" t="str">
        <f>CONCATENATE(TU$3,TV196)</f>
        <v>50Insurance</v>
      </c>
      <c r="TV196" s="178" t="str">
        <f>$C$196</f>
        <v>Insurance</v>
      </c>
      <c r="TW196" s="179"/>
      <c r="TX196" s="180"/>
      <c r="TY196" s="184">
        <f>IF(UA$267=Equivalencies!$AE$23,'Site 50'!$F194,HLOOKUP(CONCATENATE(TW$2,TY$1),$B$3:$UUU$272,ROW($M196)-2,FALSE))</f>
        <v>0</v>
      </c>
      <c r="TZ196" s="185" t="e">
        <f>IF($S$264=Equivalencies!$AE$23,#REF!,HLOOKUP(CONCATENATE($O$2,TZ$1),$B$3:$UUU$272,ROW(TV196)-2,FALSE))</f>
        <v>#REF!</v>
      </c>
      <c r="UA196" s="184">
        <f>IF(UA$267=Equivalencies!$AE$23,'Site 50'!$H194,HLOOKUP(CONCATENATE(TW$2,UA$1),$B$3:$UUU$272,ROW($O196)-2,FALSE))</f>
        <v>0</v>
      </c>
      <c r="UB196" s="185" t="e">
        <f>IF($S$264=Equivalencies!$AE$23,#REF!,HLOOKUP(CONCATENATE($O$2,UB$1),$B$3:$UUU$272,ROW(TX196)-2,FALSE))</f>
        <v>#REF!</v>
      </c>
      <c r="UC196" s="184">
        <f>IF(UA$267=Equivalencies!$AE$23,'Site 50'!$J194,HLOOKUP(CONCATENATE(TW$2,UC$1),$B$3:$UUU$272,ROW($Q196)-2,FALSE))</f>
        <v>0</v>
      </c>
      <c r="UD196" s="185" t="e">
        <f>IF($S$264=Equivalencies!$AE$23,#REF!,HLOOKUP(CONCATENATE($O$2,UD$1),$B$3:$UUU$272,ROW(TZ196)-2,FALSE))</f>
        <v>#REF!</v>
      </c>
      <c r="UE196" s="72"/>
    </row>
    <row r="197" spans="1:551" x14ac:dyDescent="0.25">
      <c r="A197" s="75"/>
      <c r="B197" s="73"/>
      <c r="C197" s="181"/>
      <c r="D197" s="182"/>
      <c r="E197" s="183"/>
      <c r="F197" s="186" t="e">
        <f>IF($S$264=Equivalencies!$AE$23,#REF!,HLOOKUP(CONCATENATE($O$2,F$1),$B$3:$UUU$272,ROW(B197)-2,FALSE))</f>
        <v>#REF!</v>
      </c>
      <c r="G197" s="187" t="e">
        <f>IF($S$264=Equivalencies!$AE$23,#REF!,HLOOKUP(CONCATENATE($O$2,G$1),$B$3:$UUU$272,ROW(C197)-2,FALSE))</f>
        <v>#REF!</v>
      </c>
      <c r="H197" s="186" t="e">
        <f>IF($S$264=Equivalencies!$AE$23,#REF!,HLOOKUP(CONCATENATE($O$2,H$1),$B$3:$UUU$272,ROW(D197)-2,FALSE))</f>
        <v>#REF!</v>
      </c>
      <c r="I197" s="187" t="e">
        <f>IF($S$264=Equivalencies!$AE$23,#REF!,HLOOKUP(CONCATENATE($O$2,I$1),$B$3:$UUU$272,ROW(E197)-2,FALSE))</f>
        <v>#REF!</v>
      </c>
      <c r="J197" s="186" t="e">
        <f>IF($S$264=Equivalencies!$AE$23,#REF!,HLOOKUP(CONCATENATE($O$2,J$1),$B$3:$UUU$272,ROW(F197)-2,FALSE))</f>
        <v>#REF!</v>
      </c>
      <c r="K197" s="187" t="e">
        <f>IF($S$264=Equivalencies!$AE$23,#REF!,HLOOKUP(CONCATENATE($O$2,K$1),$B$3:$UUU$272,ROW(G197)-2,FALSE))</f>
        <v>#REF!</v>
      </c>
      <c r="L197" s="72"/>
      <c r="M197" s="73"/>
      <c r="N197" s="181"/>
      <c r="O197" s="182"/>
      <c r="P197" s="183"/>
      <c r="Q197" s="186" t="e">
        <f>IF($S$264=Equivalencies!$AE$23,#REF!,HLOOKUP(CONCATENATE($O$2,Q$1),$B$3:$UUU$272,ROW(M197)-2,FALSE))</f>
        <v>#REF!</v>
      </c>
      <c r="R197" s="187" t="e">
        <f>IF($S$264=Equivalencies!$AE$23,#REF!,HLOOKUP(CONCATENATE($O$2,R$1),$B$3:$UUU$272,ROW(N197)-2,FALSE))</f>
        <v>#REF!</v>
      </c>
      <c r="S197" s="186" t="e">
        <f>IF($S$264=Equivalencies!$AE$23,#REF!,HLOOKUP(CONCATENATE($O$2,S$1),$B$3:$UUU$272,ROW(O197)-2,FALSE))</f>
        <v>#REF!</v>
      </c>
      <c r="T197" s="187" t="e">
        <f>IF($S$264=Equivalencies!$AE$23,#REF!,HLOOKUP(CONCATENATE($O$2,T$1),$B$3:$UUU$272,ROW(P197)-2,FALSE))</f>
        <v>#REF!</v>
      </c>
      <c r="U197" s="186" t="e">
        <f>IF($S$264=Equivalencies!$AE$23,#REF!,HLOOKUP(CONCATENATE($O$2,U$1),$B$3:$UUU$272,ROW(Q197)-2,FALSE))</f>
        <v>#REF!</v>
      </c>
      <c r="V197" s="187" t="e">
        <f>IF($S$264=Equivalencies!$AE$23,#REF!,HLOOKUP(CONCATENATE($O$2,V$1),$B$3:$UUU$272,ROW(R197)-2,FALSE))</f>
        <v>#REF!</v>
      </c>
      <c r="W197" s="72"/>
      <c r="X197" s="73"/>
      <c r="Y197" s="181"/>
      <c r="Z197" s="182"/>
      <c r="AA197" s="183"/>
      <c r="AB197" s="186" t="e">
        <f>IF($S$264=Equivalencies!$AE$23,#REF!,HLOOKUP(CONCATENATE($O$2,AB$1),$B$3:$UUU$272,ROW(X197)-2,FALSE))</f>
        <v>#REF!</v>
      </c>
      <c r="AC197" s="187" t="e">
        <f>IF($S$264=Equivalencies!$AE$23,#REF!,HLOOKUP(CONCATENATE($O$2,AC$1),$B$3:$UUU$272,ROW(Y197)-2,FALSE))</f>
        <v>#REF!</v>
      </c>
      <c r="AD197" s="186" t="e">
        <f>IF($S$264=Equivalencies!$AE$23,#REF!,HLOOKUP(CONCATENATE($O$2,AD$1),$B$3:$UUU$272,ROW(Z197)-2,FALSE))</f>
        <v>#REF!</v>
      </c>
      <c r="AE197" s="187" t="e">
        <f>IF($S$264=Equivalencies!$AE$23,#REF!,HLOOKUP(CONCATENATE($O$2,AE$1),$B$3:$UUU$272,ROW(AA197)-2,FALSE))</f>
        <v>#REF!</v>
      </c>
      <c r="AF197" s="186" t="e">
        <f>IF($S$264=Equivalencies!$AE$23,#REF!,HLOOKUP(CONCATENATE($O$2,AF$1),$B$3:$UUU$272,ROW(AB197)-2,FALSE))</f>
        <v>#REF!</v>
      </c>
      <c r="AG197" s="187" t="e">
        <f>IF($S$264=Equivalencies!$AE$23,#REF!,HLOOKUP(CONCATENATE($O$2,AG$1),$B$3:$UUU$272,ROW(AC197)-2,FALSE))</f>
        <v>#REF!</v>
      </c>
      <c r="AH197" s="72"/>
      <c r="AI197" s="73"/>
      <c r="AJ197" s="181"/>
      <c r="AK197" s="182"/>
      <c r="AL197" s="183"/>
      <c r="AM197" s="186" t="e">
        <f>IF($S$264=Equivalencies!$AE$23,#REF!,HLOOKUP(CONCATENATE($O$2,AM$1),$B$3:$UUU$272,ROW(AI197)-2,FALSE))</f>
        <v>#REF!</v>
      </c>
      <c r="AN197" s="187" t="e">
        <f>IF($S$264=Equivalencies!$AE$23,#REF!,HLOOKUP(CONCATENATE($O$2,AN$1),$B$3:$UUU$272,ROW(AJ197)-2,FALSE))</f>
        <v>#REF!</v>
      </c>
      <c r="AO197" s="186" t="e">
        <f>IF($S$264=Equivalencies!$AE$23,#REF!,HLOOKUP(CONCATENATE($O$2,AO$1),$B$3:$UUU$272,ROW(AK197)-2,FALSE))</f>
        <v>#REF!</v>
      </c>
      <c r="AP197" s="187" t="e">
        <f>IF($S$264=Equivalencies!$AE$23,#REF!,HLOOKUP(CONCATENATE($O$2,AP$1),$B$3:$UUU$272,ROW(AL197)-2,FALSE))</f>
        <v>#REF!</v>
      </c>
      <c r="AQ197" s="186" t="e">
        <f>IF($S$264=Equivalencies!$AE$23,#REF!,HLOOKUP(CONCATENATE($O$2,AQ$1),$B$3:$UUU$272,ROW(AM197)-2,FALSE))</f>
        <v>#REF!</v>
      </c>
      <c r="AR197" s="187" t="e">
        <f>IF($S$264=Equivalencies!$AE$23,#REF!,HLOOKUP(CONCATENATE($O$2,AR$1),$B$3:$UUU$272,ROW(AN197)-2,FALSE))</f>
        <v>#REF!</v>
      </c>
      <c r="AS197" s="72"/>
      <c r="AT197" s="73"/>
      <c r="AU197" s="181"/>
      <c r="AV197" s="182"/>
      <c r="AW197" s="183"/>
      <c r="AX197" s="186" t="e">
        <f>IF($S$264=Equivalencies!$AE$23,#REF!,HLOOKUP(CONCATENATE($O$2,AX$1),$B$3:$UUU$272,ROW(AT197)-2,FALSE))</f>
        <v>#REF!</v>
      </c>
      <c r="AY197" s="187" t="e">
        <f>IF($S$264=Equivalencies!$AE$23,#REF!,HLOOKUP(CONCATENATE($O$2,AY$1),$B$3:$UUU$272,ROW(AU197)-2,FALSE))</f>
        <v>#REF!</v>
      </c>
      <c r="AZ197" s="186" t="e">
        <f>IF($S$264=Equivalencies!$AE$23,#REF!,HLOOKUP(CONCATENATE($O$2,AZ$1),$B$3:$UUU$272,ROW(AV197)-2,FALSE))</f>
        <v>#REF!</v>
      </c>
      <c r="BA197" s="187" t="e">
        <f>IF($S$264=Equivalencies!$AE$23,#REF!,HLOOKUP(CONCATENATE($O$2,BA$1),$B$3:$UUU$272,ROW(AW197)-2,FALSE))</f>
        <v>#REF!</v>
      </c>
      <c r="BB197" s="186" t="e">
        <f>IF($S$264=Equivalencies!$AE$23,#REF!,HLOOKUP(CONCATENATE($O$2,BB$1),$B$3:$UUU$272,ROW(AX197)-2,FALSE))</f>
        <v>#REF!</v>
      </c>
      <c r="BC197" s="187" t="e">
        <f>IF($S$264=Equivalencies!$AE$23,#REF!,HLOOKUP(CONCATENATE($O$2,BC$1),$B$3:$UUU$272,ROW(AY197)-2,FALSE))</f>
        <v>#REF!</v>
      </c>
      <c r="BD197" s="72"/>
      <c r="BE197" s="73"/>
      <c r="BF197" s="181"/>
      <c r="BG197" s="182"/>
      <c r="BH197" s="183"/>
      <c r="BI197" s="186" t="e">
        <f>IF($S$264=Equivalencies!$AE$23,#REF!,HLOOKUP(CONCATENATE($O$2,BI$1),$B$3:$UUU$272,ROW(BE197)-2,FALSE))</f>
        <v>#REF!</v>
      </c>
      <c r="BJ197" s="187" t="e">
        <f>IF($S$264=Equivalencies!$AE$23,#REF!,HLOOKUP(CONCATENATE($O$2,BJ$1),$B$3:$UUU$272,ROW(BF197)-2,FALSE))</f>
        <v>#REF!</v>
      </c>
      <c r="BK197" s="186" t="e">
        <f>IF($S$264=Equivalencies!$AE$23,#REF!,HLOOKUP(CONCATENATE($O$2,BK$1),$B$3:$UUU$272,ROW(BG197)-2,FALSE))</f>
        <v>#REF!</v>
      </c>
      <c r="BL197" s="187" t="e">
        <f>IF($S$264=Equivalencies!$AE$23,#REF!,HLOOKUP(CONCATENATE($O$2,BL$1),$B$3:$UUU$272,ROW(BH197)-2,FALSE))</f>
        <v>#REF!</v>
      </c>
      <c r="BM197" s="186" t="e">
        <f>IF($S$264=Equivalencies!$AE$23,#REF!,HLOOKUP(CONCATENATE($O$2,BM$1),$B$3:$UUU$272,ROW(BI197)-2,FALSE))</f>
        <v>#REF!</v>
      </c>
      <c r="BN197" s="187" t="e">
        <f>IF($S$264=Equivalencies!$AE$23,#REF!,HLOOKUP(CONCATENATE($O$2,BN$1),$B$3:$UUU$272,ROW(BJ197)-2,FALSE))</f>
        <v>#REF!</v>
      </c>
      <c r="BO197" s="72"/>
      <c r="BP197" s="73"/>
      <c r="BQ197" s="181"/>
      <c r="BR197" s="182"/>
      <c r="BS197" s="183"/>
      <c r="BT197" s="186" t="e">
        <f>IF($S$264=Equivalencies!$AE$23,#REF!,HLOOKUP(CONCATENATE($O$2,BT$1),$B$3:$UUU$272,ROW(BP197)-2,FALSE))</f>
        <v>#REF!</v>
      </c>
      <c r="BU197" s="187" t="e">
        <f>IF($S$264=Equivalencies!$AE$23,#REF!,HLOOKUP(CONCATENATE($O$2,BU$1),$B$3:$UUU$272,ROW(BQ197)-2,FALSE))</f>
        <v>#REF!</v>
      </c>
      <c r="BV197" s="186" t="e">
        <f>IF($S$264=Equivalencies!$AE$23,#REF!,HLOOKUP(CONCATENATE($O$2,BV$1),$B$3:$UUU$272,ROW(BR197)-2,FALSE))</f>
        <v>#REF!</v>
      </c>
      <c r="BW197" s="187" t="e">
        <f>IF($S$264=Equivalencies!$AE$23,#REF!,HLOOKUP(CONCATENATE($O$2,BW$1),$B$3:$UUU$272,ROW(BS197)-2,FALSE))</f>
        <v>#REF!</v>
      </c>
      <c r="BX197" s="186" t="e">
        <f>IF($S$264=Equivalencies!$AE$23,#REF!,HLOOKUP(CONCATENATE($O$2,BX$1),$B$3:$UUU$272,ROW(BT197)-2,FALSE))</f>
        <v>#REF!</v>
      </c>
      <c r="BY197" s="187" t="e">
        <f>IF($S$264=Equivalencies!$AE$23,#REF!,HLOOKUP(CONCATENATE($O$2,BY$1),$B$3:$UUU$272,ROW(BU197)-2,FALSE))</f>
        <v>#REF!</v>
      </c>
      <c r="BZ197" s="72"/>
      <c r="CA197" s="73"/>
      <c r="CB197" s="181"/>
      <c r="CC197" s="182"/>
      <c r="CD197" s="183"/>
      <c r="CE197" s="186" t="e">
        <f>IF($S$264=Equivalencies!$AE$23,#REF!,HLOOKUP(CONCATENATE($O$2,CE$1),$B$3:$UUU$272,ROW(CA197)-2,FALSE))</f>
        <v>#REF!</v>
      </c>
      <c r="CF197" s="187" t="e">
        <f>IF($S$264=Equivalencies!$AE$23,#REF!,HLOOKUP(CONCATENATE($O$2,CF$1),$B$3:$UUU$272,ROW(CB197)-2,FALSE))</f>
        <v>#REF!</v>
      </c>
      <c r="CG197" s="186" t="e">
        <f>IF($S$264=Equivalencies!$AE$23,#REF!,HLOOKUP(CONCATENATE($O$2,CG$1),$B$3:$UUU$272,ROW(CC197)-2,FALSE))</f>
        <v>#REF!</v>
      </c>
      <c r="CH197" s="187" t="e">
        <f>IF($S$264=Equivalencies!$AE$23,#REF!,HLOOKUP(CONCATENATE($O$2,CH$1),$B$3:$UUU$272,ROW(CD197)-2,FALSE))</f>
        <v>#REF!</v>
      </c>
      <c r="CI197" s="186" t="e">
        <f>IF($S$264=Equivalencies!$AE$23,#REF!,HLOOKUP(CONCATENATE($O$2,CI$1),$B$3:$UUU$272,ROW(CE197)-2,FALSE))</f>
        <v>#REF!</v>
      </c>
      <c r="CJ197" s="187" t="e">
        <f>IF($S$264=Equivalencies!$AE$23,#REF!,HLOOKUP(CONCATENATE($O$2,CJ$1),$B$3:$UUU$272,ROW(CF197)-2,FALSE))</f>
        <v>#REF!</v>
      </c>
      <c r="CK197" s="72"/>
      <c r="CL197" s="73"/>
      <c r="CM197" s="181"/>
      <c r="CN197" s="182"/>
      <c r="CO197" s="183"/>
      <c r="CP197" s="186" t="e">
        <f>IF($S$264=Equivalencies!$AE$23,#REF!,HLOOKUP(CONCATENATE($O$2,CP$1),$B$3:$UUU$272,ROW(CL197)-2,FALSE))</f>
        <v>#REF!</v>
      </c>
      <c r="CQ197" s="187" t="e">
        <f>IF($S$264=Equivalencies!$AE$23,#REF!,HLOOKUP(CONCATENATE($O$2,CQ$1),$B$3:$UUU$272,ROW(CM197)-2,FALSE))</f>
        <v>#REF!</v>
      </c>
      <c r="CR197" s="186" t="e">
        <f>IF($S$264=Equivalencies!$AE$23,#REF!,HLOOKUP(CONCATENATE($O$2,CR$1),$B$3:$UUU$272,ROW(CN197)-2,FALSE))</f>
        <v>#REF!</v>
      </c>
      <c r="CS197" s="187" t="e">
        <f>IF($S$264=Equivalencies!$AE$23,#REF!,HLOOKUP(CONCATENATE($O$2,CS$1),$B$3:$UUU$272,ROW(CO197)-2,FALSE))</f>
        <v>#REF!</v>
      </c>
      <c r="CT197" s="186" t="e">
        <f>IF($S$264=Equivalencies!$AE$23,#REF!,HLOOKUP(CONCATENATE($O$2,CT$1),$B$3:$UUU$272,ROW(CP197)-2,FALSE))</f>
        <v>#REF!</v>
      </c>
      <c r="CU197" s="187" t="e">
        <f>IF($S$264=Equivalencies!$AE$23,#REF!,HLOOKUP(CONCATENATE($O$2,CU$1),$B$3:$UUU$272,ROW(CQ197)-2,FALSE))</f>
        <v>#REF!</v>
      </c>
      <c r="CV197" s="72"/>
      <c r="CW197" s="73"/>
      <c r="CX197" s="181"/>
      <c r="CY197" s="182"/>
      <c r="CZ197" s="183"/>
      <c r="DA197" s="186" t="e">
        <f>IF($S$264=Equivalencies!$AE$23,#REF!,HLOOKUP(CONCATENATE($O$2,DA$1),$B$3:$UUU$272,ROW(CW197)-2,FALSE))</f>
        <v>#REF!</v>
      </c>
      <c r="DB197" s="187" t="e">
        <f>IF($S$264=Equivalencies!$AE$23,#REF!,HLOOKUP(CONCATENATE($O$2,DB$1),$B$3:$UUU$272,ROW(CX197)-2,FALSE))</f>
        <v>#REF!</v>
      </c>
      <c r="DC197" s="186" t="e">
        <f>IF($S$264=Equivalencies!$AE$23,#REF!,HLOOKUP(CONCATENATE($O$2,DC$1),$B$3:$UUU$272,ROW(CY197)-2,FALSE))</f>
        <v>#REF!</v>
      </c>
      <c r="DD197" s="187" t="e">
        <f>IF($S$264=Equivalencies!$AE$23,#REF!,HLOOKUP(CONCATENATE($O$2,DD$1),$B$3:$UUU$272,ROW(CZ197)-2,FALSE))</f>
        <v>#REF!</v>
      </c>
      <c r="DE197" s="186" t="e">
        <f>IF($S$264=Equivalencies!$AE$23,#REF!,HLOOKUP(CONCATENATE($O$2,DE$1),$B$3:$UUU$272,ROW(DA197)-2,FALSE))</f>
        <v>#REF!</v>
      </c>
      <c r="DF197" s="187" t="e">
        <f>IF($S$264=Equivalencies!$AE$23,#REF!,HLOOKUP(CONCATENATE($O$2,DF$1),$B$3:$UUU$272,ROW(DB197)-2,FALSE))</f>
        <v>#REF!</v>
      </c>
      <c r="DG197" s="72"/>
      <c r="DH197" s="73"/>
      <c r="DI197" s="181"/>
      <c r="DJ197" s="182"/>
      <c r="DK197" s="183"/>
      <c r="DL197" s="186" t="e">
        <f>IF($S$264=Equivalencies!$AE$23,#REF!,HLOOKUP(CONCATENATE($O$2,DL$1),$B$3:$UUU$272,ROW(DH197)-2,FALSE))</f>
        <v>#REF!</v>
      </c>
      <c r="DM197" s="187" t="e">
        <f>IF($S$264=Equivalencies!$AE$23,#REF!,HLOOKUP(CONCATENATE($O$2,DM$1),$B$3:$UUU$272,ROW(DI197)-2,FALSE))</f>
        <v>#REF!</v>
      </c>
      <c r="DN197" s="186" t="e">
        <f>IF($S$264=Equivalencies!$AE$23,#REF!,HLOOKUP(CONCATENATE($O$2,DN$1),$B$3:$UUU$272,ROW(DJ197)-2,FALSE))</f>
        <v>#REF!</v>
      </c>
      <c r="DO197" s="187" t="e">
        <f>IF($S$264=Equivalencies!$AE$23,#REF!,HLOOKUP(CONCATENATE($O$2,DO$1),$B$3:$UUU$272,ROW(DK197)-2,FALSE))</f>
        <v>#REF!</v>
      </c>
      <c r="DP197" s="186" t="e">
        <f>IF($S$264=Equivalencies!$AE$23,#REF!,HLOOKUP(CONCATENATE($O$2,DP$1),$B$3:$UUU$272,ROW(DL197)-2,FALSE))</f>
        <v>#REF!</v>
      </c>
      <c r="DQ197" s="187" t="e">
        <f>IF($S$264=Equivalencies!$AE$23,#REF!,HLOOKUP(CONCATENATE($O$2,DQ$1),$B$3:$UUU$272,ROW(DM197)-2,FALSE))</f>
        <v>#REF!</v>
      </c>
      <c r="DR197" s="72"/>
      <c r="DS197" s="73"/>
      <c r="DT197" s="181"/>
      <c r="DU197" s="182"/>
      <c r="DV197" s="183"/>
      <c r="DW197" s="186" t="e">
        <f>IF($S$264=Equivalencies!$AE$23,#REF!,HLOOKUP(CONCATENATE($O$2,DW$1),$B$3:$UUU$272,ROW(DS197)-2,FALSE))</f>
        <v>#REF!</v>
      </c>
      <c r="DX197" s="187" t="e">
        <f>IF($S$264=Equivalencies!$AE$23,#REF!,HLOOKUP(CONCATENATE($O$2,DX$1),$B$3:$UUU$272,ROW(DT197)-2,FALSE))</f>
        <v>#REF!</v>
      </c>
      <c r="DY197" s="186" t="e">
        <f>IF($S$264=Equivalencies!$AE$23,#REF!,HLOOKUP(CONCATENATE($O$2,DY$1),$B$3:$UUU$272,ROW(DU197)-2,FALSE))</f>
        <v>#REF!</v>
      </c>
      <c r="DZ197" s="187" t="e">
        <f>IF($S$264=Equivalencies!$AE$23,#REF!,HLOOKUP(CONCATENATE($O$2,DZ$1),$B$3:$UUU$272,ROW(DV197)-2,FALSE))</f>
        <v>#REF!</v>
      </c>
      <c r="EA197" s="186" t="e">
        <f>IF($S$264=Equivalencies!$AE$23,#REF!,HLOOKUP(CONCATENATE($O$2,EA$1),$B$3:$UUU$272,ROW(DW197)-2,FALSE))</f>
        <v>#REF!</v>
      </c>
      <c r="EB197" s="187" t="e">
        <f>IF($S$264=Equivalencies!$AE$23,#REF!,HLOOKUP(CONCATENATE($O$2,EB$1),$B$3:$UUU$272,ROW(DX197)-2,FALSE))</f>
        <v>#REF!</v>
      </c>
      <c r="EC197" s="72"/>
      <c r="ED197" s="73"/>
      <c r="EE197" s="181"/>
      <c r="EF197" s="182"/>
      <c r="EG197" s="183"/>
      <c r="EH197" s="186" t="e">
        <f>IF($S$264=Equivalencies!$AE$23,#REF!,HLOOKUP(CONCATENATE($O$2,EH$1),$B$3:$UUU$272,ROW(ED197)-2,FALSE))</f>
        <v>#REF!</v>
      </c>
      <c r="EI197" s="187" t="e">
        <f>IF($S$264=Equivalencies!$AE$23,#REF!,HLOOKUP(CONCATENATE($O$2,EI$1),$B$3:$UUU$272,ROW(EE197)-2,FALSE))</f>
        <v>#REF!</v>
      </c>
      <c r="EJ197" s="186" t="e">
        <f>IF($S$264=Equivalencies!$AE$23,#REF!,HLOOKUP(CONCATENATE($O$2,EJ$1),$B$3:$UUU$272,ROW(EF197)-2,FALSE))</f>
        <v>#REF!</v>
      </c>
      <c r="EK197" s="187" t="e">
        <f>IF($S$264=Equivalencies!$AE$23,#REF!,HLOOKUP(CONCATENATE($O$2,EK$1),$B$3:$UUU$272,ROW(EG197)-2,FALSE))</f>
        <v>#REF!</v>
      </c>
      <c r="EL197" s="186" t="e">
        <f>IF($S$264=Equivalencies!$AE$23,#REF!,HLOOKUP(CONCATENATE($O$2,EL$1),$B$3:$UUU$272,ROW(EH197)-2,FALSE))</f>
        <v>#REF!</v>
      </c>
      <c r="EM197" s="187" t="e">
        <f>IF($S$264=Equivalencies!$AE$23,#REF!,HLOOKUP(CONCATENATE($O$2,EM$1),$B$3:$UUU$272,ROW(EI197)-2,FALSE))</f>
        <v>#REF!</v>
      </c>
      <c r="EN197" s="72"/>
      <c r="EO197" s="73"/>
      <c r="EP197" s="181"/>
      <c r="EQ197" s="182"/>
      <c r="ER197" s="183"/>
      <c r="ES197" s="186" t="e">
        <f>IF($S$264=Equivalencies!$AE$23,#REF!,HLOOKUP(CONCATENATE($O$2,ES$1),$B$3:$UUU$272,ROW(EO197)-2,FALSE))</f>
        <v>#REF!</v>
      </c>
      <c r="ET197" s="187" t="e">
        <f>IF($S$264=Equivalencies!$AE$23,#REF!,HLOOKUP(CONCATENATE($O$2,ET$1),$B$3:$UUU$272,ROW(EP197)-2,FALSE))</f>
        <v>#REF!</v>
      </c>
      <c r="EU197" s="186" t="e">
        <f>IF($S$264=Equivalencies!$AE$23,#REF!,HLOOKUP(CONCATENATE($O$2,EU$1),$B$3:$UUU$272,ROW(EQ197)-2,FALSE))</f>
        <v>#REF!</v>
      </c>
      <c r="EV197" s="187" t="e">
        <f>IF($S$264=Equivalencies!$AE$23,#REF!,HLOOKUP(CONCATENATE($O$2,EV$1),$B$3:$UUU$272,ROW(ER197)-2,FALSE))</f>
        <v>#REF!</v>
      </c>
      <c r="EW197" s="186" t="e">
        <f>IF($S$264=Equivalencies!$AE$23,#REF!,HLOOKUP(CONCATENATE($O$2,EW$1),$B$3:$UUU$272,ROW(ES197)-2,FALSE))</f>
        <v>#REF!</v>
      </c>
      <c r="EX197" s="187" t="e">
        <f>IF($S$264=Equivalencies!$AE$23,#REF!,HLOOKUP(CONCATENATE($O$2,EX$1),$B$3:$UUU$272,ROW(ET197)-2,FALSE))</f>
        <v>#REF!</v>
      </c>
      <c r="EY197" s="72"/>
      <c r="EZ197" s="73"/>
      <c r="FA197" s="181"/>
      <c r="FB197" s="182"/>
      <c r="FC197" s="183"/>
      <c r="FD197" s="186" t="e">
        <f>IF($S$264=Equivalencies!$AE$23,#REF!,HLOOKUP(CONCATENATE($O$2,FD$1),$B$3:$UUU$272,ROW(EZ197)-2,FALSE))</f>
        <v>#REF!</v>
      </c>
      <c r="FE197" s="187" t="e">
        <f>IF($S$264=Equivalencies!$AE$23,#REF!,HLOOKUP(CONCATENATE($O$2,FE$1),$B$3:$UUU$272,ROW(FA197)-2,FALSE))</f>
        <v>#REF!</v>
      </c>
      <c r="FF197" s="186" t="e">
        <f>IF($S$264=Equivalencies!$AE$23,#REF!,HLOOKUP(CONCATENATE($O$2,FF$1),$B$3:$UUU$272,ROW(FB197)-2,FALSE))</f>
        <v>#REF!</v>
      </c>
      <c r="FG197" s="187" t="e">
        <f>IF($S$264=Equivalencies!$AE$23,#REF!,HLOOKUP(CONCATENATE($O$2,FG$1),$B$3:$UUU$272,ROW(FC197)-2,FALSE))</f>
        <v>#REF!</v>
      </c>
      <c r="FH197" s="186" t="e">
        <f>IF($S$264=Equivalencies!$AE$23,#REF!,HLOOKUP(CONCATENATE($O$2,FH$1),$B$3:$UUU$272,ROW(FD197)-2,FALSE))</f>
        <v>#REF!</v>
      </c>
      <c r="FI197" s="187" t="e">
        <f>IF($S$264=Equivalencies!$AE$23,#REF!,HLOOKUP(CONCATENATE($O$2,FI$1),$B$3:$UUU$272,ROW(FE197)-2,FALSE))</f>
        <v>#REF!</v>
      </c>
      <c r="FJ197" s="72"/>
      <c r="FK197" s="73"/>
      <c r="FL197" s="181"/>
      <c r="FM197" s="182"/>
      <c r="FN197" s="183"/>
      <c r="FO197" s="186" t="e">
        <f>IF($S$264=Equivalencies!$AE$23,#REF!,HLOOKUP(CONCATENATE($O$2,FO$1),$B$3:$UUU$272,ROW(FK197)-2,FALSE))</f>
        <v>#REF!</v>
      </c>
      <c r="FP197" s="187" t="e">
        <f>IF($S$264=Equivalencies!$AE$23,#REF!,HLOOKUP(CONCATENATE($O$2,FP$1),$B$3:$UUU$272,ROW(FL197)-2,FALSE))</f>
        <v>#REF!</v>
      </c>
      <c r="FQ197" s="186" t="e">
        <f>IF($S$264=Equivalencies!$AE$23,#REF!,HLOOKUP(CONCATENATE($O$2,FQ$1),$B$3:$UUU$272,ROW(FM197)-2,FALSE))</f>
        <v>#REF!</v>
      </c>
      <c r="FR197" s="187" t="e">
        <f>IF($S$264=Equivalencies!$AE$23,#REF!,HLOOKUP(CONCATENATE($O$2,FR$1),$B$3:$UUU$272,ROW(FN197)-2,FALSE))</f>
        <v>#REF!</v>
      </c>
      <c r="FS197" s="186" t="e">
        <f>IF($S$264=Equivalencies!$AE$23,#REF!,HLOOKUP(CONCATENATE($O$2,FS$1),$B$3:$UUU$272,ROW(FO197)-2,FALSE))</f>
        <v>#REF!</v>
      </c>
      <c r="FT197" s="187" t="e">
        <f>IF($S$264=Equivalencies!$AE$23,#REF!,HLOOKUP(CONCATENATE($O$2,FT$1),$B$3:$UUU$272,ROW(FP197)-2,FALSE))</f>
        <v>#REF!</v>
      </c>
      <c r="FU197" s="72"/>
      <c r="FV197" s="73"/>
      <c r="FW197" s="181"/>
      <c r="FX197" s="182"/>
      <c r="FY197" s="183"/>
      <c r="FZ197" s="186" t="e">
        <f>IF($S$264=Equivalencies!$AE$23,#REF!,HLOOKUP(CONCATENATE($O$2,FZ$1),$B$3:$UUU$272,ROW(FV197)-2,FALSE))</f>
        <v>#REF!</v>
      </c>
      <c r="GA197" s="187" t="e">
        <f>IF($S$264=Equivalencies!$AE$23,#REF!,HLOOKUP(CONCATENATE($O$2,GA$1),$B$3:$UUU$272,ROW(FW197)-2,FALSE))</f>
        <v>#REF!</v>
      </c>
      <c r="GB197" s="186" t="e">
        <f>IF($S$264=Equivalencies!$AE$23,#REF!,HLOOKUP(CONCATENATE($O$2,GB$1),$B$3:$UUU$272,ROW(FX197)-2,FALSE))</f>
        <v>#REF!</v>
      </c>
      <c r="GC197" s="187" t="e">
        <f>IF($S$264=Equivalencies!$AE$23,#REF!,HLOOKUP(CONCATENATE($O$2,GC$1),$B$3:$UUU$272,ROW(FY197)-2,FALSE))</f>
        <v>#REF!</v>
      </c>
      <c r="GD197" s="186" t="e">
        <f>IF($S$264=Equivalencies!$AE$23,#REF!,HLOOKUP(CONCATENATE($O$2,GD$1),$B$3:$UUU$272,ROW(FZ197)-2,FALSE))</f>
        <v>#REF!</v>
      </c>
      <c r="GE197" s="187" t="e">
        <f>IF($S$264=Equivalencies!$AE$23,#REF!,HLOOKUP(CONCATENATE($O$2,GE$1),$B$3:$UUU$272,ROW(GA197)-2,FALSE))</f>
        <v>#REF!</v>
      </c>
      <c r="GF197" s="72"/>
      <c r="GG197" s="73"/>
      <c r="GH197" s="181"/>
      <c r="GI197" s="182"/>
      <c r="GJ197" s="183"/>
      <c r="GK197" s="186" t="e">
        <f>IF($S$264=Equivalencies!$AE$23,#REF!,HLOOKUP(CONCATENATE($O$2,GK$1),$B$3:$UUU$272,ROW(GG197)-2,FALSE))</f>
        <v>#REF!</v>
      </c>
      <c r="GL197" s="187" t="e">
        <f>IF($S$264=Equivalencies!$AE$23,#REF!,HLOOKUP(CONCATENATE($O$2,GL$1),$B$3:$UUU$272,ROW(GH197)-2,FALSE))</f>
        <v>#REF!</v>
      </c>
      <c r="GM197" s="186" t="e">
        <f>IF($S$264=Equivalencies!$AE$23,#REF!,HLOOKUP(CONCATENATE($O$2,GM$1),$B$3:$UUU$272,ROW(GI197)-2,FALSE))</f>
        <v>#REF!</v>
      </c>
      <c r="GN197" s="187" t="e">
        <f>IF($S$264=Equivalencies!$AE$23,#REF!,HLOOKUP(CONCATENATE($O$2,GN$1),$B$3:$UUU$272,ROW(GJ197)-2,FALSE))</f>
        <v>#REF!</v>
      </c>
      <c r="GO197" s="186" t="e">
        <f>IF($S$264=Equivalencies!$AE$23,#REF!,HLOOKUP(CONCATENATE($O$2,GO$1),$B$3:$UUU$272,ROW(GK197)-2,FALSE))</f>
        <v>#REF!</v>
      </c>
      <c r="GP197" s="187" t="e">
        <f>IF($S$264=Equivalencies!$AE$23,#REF!,HLOOKUP(CONCATENATE($O$2,GP$1),$B$3:$UUU$272,ROW(GL197)-2,FALSE))</f>
        <v>#REF!</v>
      </c>
      <c r="GQ197" s="72"/>
      <c r="GR197" s="73"/>
      <c r="GS197" s="181"/>
      <c r="GT197" s="182"/>
      <c r="GU197" s="183"/>
      <c r="GV197" s="186" t="e">
        <f>IF($S$264=Equivalencies!$AE$23,#REF!,HLOOKUP(CONCATENATE($O$2,GV$1),$B$3:$UUU$272,ROW(GR197)-2,FALSE))</f>
        <v>#REF!</v>
      </c>
      <c r="GW197" s="187" t="e">
        <f>IF($S$264=Equivalencies!$AE$23,#REF!,HLOOKUP(CONCATENATE($O$2,GW$1),$B$3:$UUU$272,ROW(GS197)-2,FALSE))</f>
        <v>#REF!</v>
      </c>
      <c r="GX197" s="186" t="e">
        <f>IF($S$264=Equivalencies!$AE$23,#REF!,HLOOKUP(CONCATENATE($O$2,GX$1),$B$3:$UUU$272,ROW(GT197)-2,FALSE))</f>
        <v>#REF!</v>
      </c>
      <c r="GY197" s="187" t="e">
        <f>IF($S$264=Equivalencies!$AE$23,#REF!,HLOOKUP(CONCATENATE($O$2,GY$1),$B$3:$UUU$272,ROW(GU197)-2,FALSE))</f>
        <v>#REF!</v>
      </c>
      <c r="GZ197" s="186" t="e">
        <f>IF($S$264=Equivalencies!$AE$23,#REF!,HLOOKUP(CONCATENATE($O$2,GZ$1),$B$3:$UUU$272,ROW(GV197)-2,FALSE))</f>
        <v>#REF!</v>
      </c>
      <c r="HA197" s="187" t="e">
        <f>IF($S$264=Equivalencies!$AE$23,#REF!,HLOOKUP(CONCATENATE($O$2,HA$1),$B$3:$UUU$272,ROW(GW197)-2,FALSE))</f>
        <v>#REF!</v>
      </c>
      <c r="HB197" s="72"/>
      <c r="HC197" s="73"/>
      <c r="HD197" s="181"/>
      <c r="HE197" s="182"/>
      <c r="HF197" s="183"/>
      <c r="HG197" s="186" t="e">
        <f>IF($S$264=Equivalencies!$AE$23,#REF!,HLOOKUP(CONCATENATE($O$2,HG$1),$B$3:$UUU$272,ROW(HC197)-2,FALSE))</f>
        <v>#REF!</v>
      </c>
      <c r="HH197" s="187" t="e">
        <f>IF($S$264=Equivalencies!$AE$23,#REF!,HLOOKUP(CONCATENATE($O$2,HH$1),$B$3:$UUU$272,ROW(HD197)-2,FALSE))</f>
        <v>#REF!</v>
      </c>
      <c r="HI197" s="186" t="e">
        <f>IF($S$264=Equivalencies!$AE$23,#REF!,HLOOKUP(CONCATENATE($O$2,HI$1),$B$3:$UUU$272,ROW(HE197)-2,FALSE))</f>
        <v>#REF!</v>
      </c>
      <c r="HJ197" s="187" t="e">
        <f>IF($S$264=Equivalencies!$AE$23,#REF!,HLOOKUP(CONCATENATE($O$2,HJ$1),$B$3:$UUU$272,ROW(HF197)-2,FALSE))</f>
        <v>#REF!</v>
      </c>
      <c r="HK197" s="186" t="e">
        <f>IF($S$264=Equivalencies!$AE$23,#REF!,HLOOKUP(CONCATENATE($O$2,HK$1),$B$3:$UUU$272,ROW(HG197)-2,FALSE))</f>
        <v>#REF!</v>
      </c>
      <c r="HL197" s="187" t="e">
        <f>IF($S$264=Equivalencies!$AE$23,#REF!,HLOOKUP(CONCATENATE($O$2,HL$1),$B$3:$UUU$272,ROW(HH197)-2,FALSE))</f>
        <v>#REF!</v>
      </c>
      <c r="HM197" s="72"/>
      <c r="HN197" s="73"/>
      <c r="HO197" s="181"/>
      <c r="HP197" s="182"/>
      <c r="HQ197" s="183"/>
      <c r="HR197" s="186" t="e">
        <f>IF($S$264=Equivalencies!$AE$23,#REF!,HLOOKUP(CONCATENATE($O$2,HR$1),$B$3:$UUU$272,ROW(HN197)-2,FALSE))</f>
        <v>#REF!</v>
      </c>
      <c r="HS197" s="187" t="e">
        <f>IF($S$264=Equivalencies!$AE$23,#REF!,HLOOKUP(CONCATENATE($O$2,HS$1),$B$3:$UUU$272,ROW(HO197)-2,FALSE))</f>
        <v>#REF!</v>
      </c>
      <c r="HT197" s="186" t="e">
        <f>IF($S$264=Equivalencies!$AE$23,#REF!,HLOOKUP(CONCATENATE($O$2,HT$1),$B$3:$UUU$272,ROW(HP197)-2,FALSE))</f>
        <v>#REF!</v>
      </c>
      <c r="HU197" s="187" t="e">
        <f>IF($S$264=Equivalencies!$AE$23,#REF!,HLOOKUP(CONCATENATE($O$2,HU$1),$B$3:$UUU$272,ROW(HQ197)-2,FALSE))</f>
        <v>#REF!</v>
      </c>
      <c r="HV197" s="186" t="e">
        <f>IF($S$264=Equivalencies!$AE$23,#REF!,HLOOKUP(CONCATENATE($O$2,HV$1),$B$3:$UUU$272,ROW(HR197)-2,FALSE))</f>
        <v>#REF!</v>
      </c>
      <c r="HW197" s="187" t="e">
        <f>IF($S$264=Equivalencies!$AE$23,#REF!,HLOOKUP(CONCATENATE($O$2,HW$1),$B$3:$UUU$272,ROW(HS197)-2,FALSE))</f>
        <v>#REF!</v>
      </c>
      <c r="HX197" s="72"/>
      <c r="HY197" s="73"/>
      <c r="HZ197" s="181"/>
      <c r="IA197" s="182"/>
      <c r="IB197" s="183"/>
      <c r="IC197" s="186" t="e">
        <f>IF($S$264=Equivalencies!$AE$23,#REF!,HLOOKUP(CONCATENATE($O$2,IC$1),$B$3:$UUU$272,ROW(HY197)-2,FALSE))</f>
        <v>#REF!</v>
      </c>
      <c r="ID197" s="187" t="e">
        <f>IF($S$264=Equivalencies!$AE$23,#REF!,HLOOKUP(CONCATENATE($O$2,ID$1),$B$3:$UUU$272,ROW(HZ197)-2,FALSE))</f>
        <v>#REF!</v>
      </c>
      <c r="IE197" s="186" t="e">
        <f>IF($S$264=Equivalencies!$AE$23,#REF!,HLOOKUP(CONCATENATE($O$2,IE$1),$B$3:$UUU$272,ROW(IA197)-2,FALSE))</f>
        <v>#REF!</v>
      </c>
      <c r="IF197" s="187" t="e">
        <f>IF($S$264=Equivalencies!$AE$23,#REF!,HLOOKUP(CONCATENATE($O$2,IF$1),$B$3:$UUU$272,ROW(IB197)-2,FALSE))</f>
        <v>#REF!</v>
      </c>
      <c r="IG197" s="186" t="e">
        <f>IF($S$264=Equivalencies!$AE$23,#REF!,HLOOKUP(CONCATENATE($O$2,IG$1),$B$3:$UUU$272,ROW(IC197)-2,FALSE))</f>
        <v>#REF!</v>
      </c>
      <c r="IH197" s="187" t="e">
        <f>IF($S$264=Equivalencies!$AE$23,#REF!,HLOOKUP(CONCATENATE($O$2,IH$1),$B$3:$UUU$272,ROW(ID197)-2,FALSE))</f>
        <v>#REF!</v>
      </c>
      <c r="II197" s="72"/>
      <c r="IJ197" s="73"/>
      <c r="IK197" s="181"/>
      <c r="IL197" s="182"/>
      <c r="IM197" s="183"/>
      <c r="IN197" s="186" t="e">
        <f>IF($S$264=Equivalencies!$AE$23,#REF!,HLOOKUP(CONCATENATE($O$2,IN$1),$B$3:$UUU$272,ROW(IJ197)-2,FALSE))</f>
        <v>#REF!</v>
      </c>
      <c r="IO197" s="187" t="e">
        <f>IF($S$264=Equivalencies!$AE$23,#REF!,HLOOKUP(CONCATENATE($O$2,IO$1),$B$3:$UUU$272,ROW(IK197)-2,FALSE))</f>
        <v>#REF!</v>
      </c>
      <c r="IP197" s="186" t="e">
        <f>IF($S$264=Equivalencies!$AE$23,#REF!,HLOOKUP(CONCATENATE($O$2,IP$1),$B$3:$UUU$272,ROW(IL197)-2,FALSE))</f>
        <v>#REF!</v>
      </c>
      <c r="IQ197" s="187" t="e">
        <f>IF($S$264=Equivalencies!$AE$23,#REF!,HLOOKUP(CONCATENATE($O$2,IQ$1),$B$3:$UUU$272,ROW(IM197)-2,FALSE))</f>
        <v>#REF!</v>
      </c>
      <c r="IR197" s="186" t="e">
        <f>IF($S$264=Equivalencies!$AE$23,#REF!,HLOOKUP(CONCATENATE($O$2,IR$1),$B$3:$UUU$272,ROW(IN197)-2,FALSE))</f>
        <v>#REF!</v>
      </c>
      <c r="IS197" s="187" t="e">
        <f>IF($S$264=Equivalencies!$AE$23,#REF!,HLOOKUP(CONCATENATE($O$2,IS$1),$B$3:$UUU$272,ROW(IO197)-2,FALSE))</f>
        <v>#REF!</v>
      </c>
      <c r="IT197" s="72"/>
      <c r="IU197" s="73"/>
      <c r="IV197" s="181"/>
      <c r="IW197" s="182"/>
      <c r="IX197" s="183"/>
      <c r="IY197" s="186" t="e">
        <f>IF($S$264=Equivalencies!$AE$23,#REF!,HLOOKUP(CONCATENATE($O$2,IY$1),$B$3:$UUU$272,ROW(IU197)-2,FALSE))</f>
        <v>#REF!</v>
      </c>
      <c r="IZ197" s="187" t="e">
        <f>IF($S$264=Equivalencies!$AE$23,#REF!,HLOOKUP(CONCATENATE($O$2,IZ$1),$B$3:$UUU$272,ROW(IV197)-2,FALSE))</f>
        <v>#REF!</v>
      </c>
      <c r="JA197" s="186" t="e">
        <f>IF($S$264=Equivalencies!$AE$23,#REF!,HLOOKUP(CONCATENATE($O$2,JA$1),$B$3:$UUU$272,ROW(IW197)-2,FALSE))</f>
        <v>#REF!</v>
      </c>
      <c r="JB197" s="187" t="e">
        <f>IF($S$264=Equivalencies!$AE$23,#REF!,HLOOKUP(CONCATENATE($O$2,JB$1),$B$3:$UUU$272,ROW(IX197)-2,FALSE))</f>
        <v>#REF!</v>
      </c>
      <c r="JC197" s="186" t="e">
        <f>IF($S$264=Equivalencies!$AE$23,#REF!,HLOOKUP(CONCATENATE($O$2,JC$1),$B$3:$UUU$272,ROW(IY197)-2,FALSE))</f>
        <v>#REF!</v>
      </c>
      <c r="JD197" s="187" t="e">
        <f>IF($S$264=Equivalencies!$AE$23,#REF!,HLOOKUP(CONCATENATE($O$2,JD$1),$B$3:$UUU$272,ROW(IZ197)-2,FALSE))</f>
        <v>#REF!</v>
      </c>
      <c r="JE197" s="72"/>
      <c r="JF197" s="73"/>
      <c r="JG197" s="181"/>
      <c r="JH197" s="182"/>
      <c r="JI197" s="183"/>
      <c r="JJ197" s="186" t="e">
        <f>IF($S$264=Equivalencies!$AE$23,#REF!,HLOOKUP(CONCATENATE($O$2,JJ$1),$B$3:$UUU$272,ROW(JF197)-2,FALSE))</f>
        <v>#REF!</v>
      </c>
      <c r="JK197" s="187" t="e">
        <f>IF($S$264=Equivalencies!$AE$23,#REF!,HLOOKUP(CONCATENATE($O$2,JK$1),$B$3:$UUU$272,ROW(JG197)-2,FALSE))</f>
        <v>#REF!</v>
      </c>
      <c r="JL197" s="186" t="e">
        <f>IF($S$264=Equivalencies!$AE$23,#REF!,HLOOKUP(CONCATENATE($O$2,JL$1),$B$3:$UUU$272,ROW(JH197)-2,FALSE))</f>
        <v>#REF!</v>
      </c>
      <c r="JM197" s="187" t="e">
        <f>IF($S$264=Equivalencies!$AE$23,#REF!,HLOOKUP(CONCATENATE($O$2,JM$1),$B$3:$UUU$272,ROW(JI197)-2,FALSE))</f>
        <v>#REF!</v>
      </c>
      <c r="JN197" s="186" t="e">
        <f>IF($S$264=Equivalencies!$AE$23,#REF!,HLOOKUP(CONCATENATE($O$2,JN$1),$B$3:$UUU$272,ROW(JJ197)-2,FALSE))</f>
        <v>#REF!</v>
      </c>
      <c r="JO197" s="187" t="e">
        <f>IF($S$264=Equivalencies!$AE$23,#REF!,HLOOKUP(CONCATENATE($O$2,JO$1),$B$3:$UUU$272,ROW(JK197)-2,FALSE))</f>
        <v>#REF!</v>
      </c>
      <c r="JP197" s="72"/>
      <c r="JQ197" s="73"/>
      <c r="JR197" s="181"/>
      <c r="JS197" s="182"/>
      <c r="JT197" s="183"/>
      <c r="JU197" s="186" t="e">
        <f>IF($S$264=Equivalencies!$AE$23,#REF!,HLOOKUP(CONCATENATE($O$2,JU$1),$B$3:$UUU$272,ROW(JQ197)-2,FALSE))</f>
        <v>#REF!</v>
      </c>
      <c r="JV197" s="187" t="e">
        <f>IF($S$264=Equivalencies!$AE$23,#REF!,HLOOKUP(CONCATENATE($O$2,JV$1),$B$3:$UUU$272,ROW(JR197)-2,FALSE))</f>
        <v>#REF!</v>
      </c>
      <c r="JW197" s="186" t="e">
        <f>IF($S$264=Equivalencies!$AE$23,#REF!,HLOOKUP(CONCATENATE($O$2,JW$1),$B$3:$UUU$272,ROW(JS197)-2,FALSE))</f>
        <v>#REF!</v>
      </c>
      <c r="JX197" s="187" t="e">
        <f>IF($S$264=Equivalencies!$AE$23,#REF!,HLOOKUP(CONCATENATE($O$2,JX$1),$B$3:$UUU$272,ROW(JT197)-2,FALSE))</f>
        <v>#REF!</v>
      </c>
      <c r="JY197" s="186" t="e">
        <f>IF($S$264=Equivalencies!$AE$23,#REF!,HLOOKUP(CONCATENATE($O$2,JY$1),$B$3:$UUU$272,ROW(JU197)-2,FALSE))</f>
        <v>#REF!</v>
      </c>
      <c r="JZ197" s="187" t="e">
        <f>IF($S$264=Equivalencies!$AE$23,#REF!,HLOOKUP(CONCATENATE($O$2,JZ$1),$B$3:$UUU$272,ROW(JV197)-2,FALSE))</f>
        <v>#REF!</v>
      </c>
      <c r="KA197" s="72"/>
      <c r="KB197" s="73"/>
      <c r="KC197" s="181"/>
      <c r="KD197" s="182"/>
      <c r="KE197" s="183"/>
      <c r="KF197" s="186" t="e">
        <f>IF($S$264=Equivalencies!$AE$23,#REF!,HLOOKUP(CONCATENATE($O$2,KF$1),$B$3:$UUU$272,ROW(KB197)-2,FALSE))</f>
        <v>#REF!</v>
      </c>
      <c r="KG197" s="187" t="e">
        <f>IF($S$264=Equivalencies!$AE$23,#REF!,HLOOKUP(CONCATENATE($O$2,KG$1),$B$3:$UUU$272,ROW(KC197)-2,FALSE))</f>
        <v>#REF!</v>
      </c>
      <c r="KH197" s="186" t="e">
        <f>IF($S$264=Equivalencies!$AE$23,#REF!,HLOOKUP(CONCATENATE($O$2,KH$1),$B$3:$UUU$272,ROW(KD197)-2,FALSE))</f>
        <v>#REF!</v>
      </c>
      <c r="KI197" s="187" t="e">
        <f>IF($S$264=Equivalencies!$AE$23,#REF!,HLOOKUP(CONCATENATE($O$2,KI$1),$B$3:$UUU$272,ROW(KE197)-2,FALSE))</f>
        <v>#REF!</v>
      </c>
      <c r="KJ197" s="186" t="e">
        <f>IF($S$264=Equivalencies!$AE$23,#REF!,HLOOKUP(CONCATENATE($O$2,KJ$1),$B$3:$UUU$272,ROW(KF197)-2,FALSE))</f>
        <v>#REF!</v>
      </c>
      <c r="KK197" s="187" t="e">
        <f>IF($S$264=Equivalencies!$AE$23,#REF!,HLOOKUP(CONCATENATE($O$2,KK$1),$B$3:$UUU$272,ROW(KG197)-2,FALSE))</f>
        <v>#REF!</v>
      </c>
      <c r="KL197" s="72"/>
      <c r="KM197" s="73"/>
      <c r="KN197" s="181"/>
      <c r="KO197" s="182"/>
      <c r="KP197" s="183"/>
      <c r="KQ197" s="186" t="e">
        <f>IF($S$264=Equivalencies!$AE$23,#REF!,HLOOKUP(CONCATENATE($O$2,KQ$1),$B$3:$UUU$272,ROW(KM197)-2,FALSE))</f>
        <v>#REF!</v>
      </c>
      <c r="KR197" s="187" t="e">
        <f>IF($S$264=Equivalencies!$AE$23,#REF!,HLOOKUP(CONCATENATE($O$2,KR$1),$B$3:$UUU$272,ROW(KN197)-2,FALSE))</f>
        <v>#REF!</v>
      </c>
      <c r="KS197" s="186" t="e">
        <f>IF($S$264=Equivalencies!$AE$23,#REF!,HLOOKUP(CONCATENATE($O$2,KS$1),$B$3:$UUU$272,ROW(KO197)-2,FALSE))</f>
        <v>#REF!</v>
      </c>
      <c r="KT197" s="187" t="e">
        <f>IF($S$264=Equivalencies!$AE$23,#REF!,HLOOKUP(CONCATENATE($O$2,KT$1),$B$3:$UUU$272,ROW(KP197)-2,FALSE))</f>
        <v>#REF!</v>
      </c>
      <c r="KU197" s="186" t="e">
        <f>IF($S$264=Equivalencies!$AE$23,#REF!,HLOOKUP(CONCATENATE($O$2,KU$1),$B$3:$UUU$272,ROW(KQ197)-2,FALSE))</f>
        <v>#REF!</v>
      </c>
      <c r="KV197" s="187" t="e">
        <f>IF($S$264=Equivalencies!$AE$23,#REF!,HLOOKUP(CONCATENATE($O$2,KV$1),$B$3:$UUU$272,ROW(KR197)-2,FALSE))</f>
        <v>#REF!</v>
      </c>
      <c r="KW197" s="72"/>
      <c r="KX197" s="73"/>
      <c r="KY197" s="181"/>
      <c r="KZ197" s="182"/>
      <c r="LA197" s="183"/>
      <c r="LB197" s="186" t="e">
        <f>IF($S$264=Equivalencies!$AE$23,#REF!,HLOOKUP(CONCATENATE($O$2,LB$1),$B$3:$UUU$272,ROW(KX197)-2,FALSE))</f>
        <v>#REF!</v>
      </c>
      <c r="LC197" s="187" t="e">
        <f>IF($S$264=Equivalencies!$AE$23,#REF!,HLOOKUP(CONCATENATE($O$2,LC$1),$B$3:$UUU$272,ROW(KY197)-2,FALSE))</f>
        <v>#REF!</v>
      </c>
      <c r="LD197" s="186" t="e">
        <f>IF($S$264=Equivalencies!$AE$23,#REF!,HLOOKUP(CONCATENATE($O$2,LD$1),$B$3:$UUU$272,ROW(KZ197)-2,FALSE))</f>
        <v>#REF!</v>
      </c>
      <c r="LE197" s="187" t="e">
        <f>IF($S$264=Equivalencies!$AE$23,#REF!,HLOOKUP(CONCATENATE($O$2,LE$1),$B$3:$UUU$272,ROW(LA197)-2,FALSE))</f>
        <v>#REF!</v>
      </c>
      <c r="LF197" s="186" t="e">
        <f>IF($S$264=Equivalencies!$AE$23,#REF!,HLOOKUP(CONCATENATE($O$2,LF$1),$B$3:$UUU$272,ROW(LB197)-2,FALSE))</f>
        <v>#REF!</v>
      </c>
      <c r="LG197" s="187" t="e">
        <f>IF($S$264=Equivalencies!$AE$23,#REF!,HLOOKUP(CONCATENATE($O$2,LG$1),$B$3:$UUU$272,ROW(LC197)-2,FALSE))</f>
        <v>#REF!</v>
      </c>
      <c r="LH197" s="72"/>
      <c r="LI197" s="73"/>
      <c r="LJ197" s="181"/>
      <c r="LK197" s="182"/>
      <c r="LL197" s="183"/>
      <c r="LM197" s="186" t="e">
        <f>IF($S$264=Equivalencies!$AE$23,#REF!,HLOOKUP(CONCATENATE($O$2,LM$1),$B$3:$UUU$272,ROW(LI197)-2,FALSE))</f>
        <v>#REF!</v>
      </c>
      <c r="LN197" s="187" t="e">
        <f>IF($S$264=Equivalencies!$AE$23,#REF!,HLOOKUP(CONCATENATE($O$2,LN$1),$B$3:$UUU$272,ROW(LJ197)-2,FALSE))</f>
        <v>#REF!</v>
      </c>
      <c r="LO197" s="186" t="e">
        <f>IF($S$264=Equivalencies!$AE$23,#REF!,HLOOKUP(CONCATENATE($O$2,LO$1),$B$3:$UUU$272,ROW(LK197)-2,FALSE))</f>
        <v>#REF!</v>
      </c>
      <c r="LP197" s="187" t="e">
        <f>IF($S$264=Equivalencies!$AE$23,#REF!,HLOOKUP(CONCATENATE($O$2,LP$1),$B$3:$UUU$272,ROW(LL197)-2,FALSE))</f>
        <v>#REF!</v>
      </c>
      <c r="LQ197" s="186" t="e">
        <f>IF($S$264=Equivalencies!$AE$23,#REF!,HLOOKUP(CONCATENATE($O$2,LQ$1),$B$3:$UUU$272,ROW(LM197)-2,FALSE))</f>
        <v>#REF!</v>
      </c>
      <c r="LR197" s="187" t="e">
        <f>IF($S$264=Equivalencies!$AE$23,#REF!,HLOOKUP(CONCATENATE($O$2,LR$1),$B$3:$UUU$272,ROW(LN197)-2,FALSE))</f>
        <v>#REF!</v>
      </c>
      <c r="LS197" s="72"/>
      <c r="LT197" s="73"/>
      <c r="LU197" s="181"/>
      <c r="LV197" s="182"/>
      <c r="LW197" s="183"/>
      <c r="LX197" s="186" t="e">
        <f>IF($S$264=Equivalencies!$AE$23,#REF!,HLOOKUP(CONCATENATE($O$2,LX$1),$B$3:$UUU$272,ROW(LT197)-2,FALSE))</f>
        <v>#REF!</v>
      </c>
      <c r="LY197" s="187" t="e">
        <f>IF($S$264=Equivalencies!$AE$23,#REF!,HLOOKUP(CONCATENATE($O$2,LY$1),$B$3:$UUU$272,ROW(LU197)-2,FALSE))</f>
        <v>#REF!</v>
      </c>
      <c r="LZ197" s="186" t="e">
        <f>IF($S$264=Equivalencies!$AE$23,#REF!,HLOOKUP(CONCATENATE($O$2,LZ$1),$B$3:$UUU$272,ROW(LV197)-2,FALSE))</f>
        <v>#REF!</v>
      </c>
      <c r="MA197" s="187" t="e">
        <f>IF($S$264=Equivalencies!$AE$23,#REF!,HLOOKUP(CONCATENATE($O$2,MA$1),$B$3:$UUU$272,ROW(LW197)-2,FALSE))</f>
        <v>#REF!</v>
      </c>
      <c r="MB197" s="186" t="e">
        <f>IF($S$264=Equivalencies!$AE$23,#REF!,HLOOKUP(CONCATENATE($O$2,MB$1),$B$3:$UUU$272,ROW(LX197)-2,FALSE))</f>
        <v>#REF!</v>
      </c>
      <c r="MC197" s="187" t="e">
        <f>IF($S$264=Equivalencies!$AE$23,#REF!,HLOOKUP(CONCATENATE($O$2,MC$1),$B$3:$UUU$272,ROW(LY197)-2,FALSE))</f>
        <v>#REF!</v>
      </c>
      <c r="MD197" s="72"/>
      <c r="ME197" s="73"/>
      <c r="MF197" s="181"/>
      <c r="MG197" s="182"/>
      <c r="MH197" s="183"/>
      <c r="MI197" s="186" t="e">
        <f>IF($S$264=Equivalencies!$AE$23,#REF!,HLOOKUP(CONCATENATE($O$2,MI$1),$B$3:$UUU$272,ROW(ME197)-2,FALSE))</f>
        <v>#REF!</v>
      </c>
      <c r="MJ197" s="187" t="e">
        <f>IF($S$264=Equivalencies!$AE$23,#REF!,HLOOKUP(CONCATENATE($O$2,MJ$1),$B$3:$UUU$272,ROW(MF197)-2,FALSE))</f>
        <v>#REF!</v>
      </c>
      <c r="MK197" s="186" t="e">
        <f>IF($S$264=Equivalencies!$AE$23,#REF!,HLOOKUP(CONCATENATE($O$2,MK$1),$B$3:$UUU$272,ROW(MG197)-2,FALSE))</f>
        <v>#REF!</v>
      </c>
      <c r="ML197" s="187" t="e">
        <f>IF($S$264=Equivalencies!$AE$23,#REF!,HLOOKUP(CONCATENATE($O$2,ML$1),$B$3:$UUU$272,ROW(MH197)-2,FALSE))</f>
        <v>#REF!</v>
      </c>
      <c r="MM197" s="186" t="e">
        <f>IF($S$264=Equivalencies!$AE$23,#REF!,HLOOKUP(CONCATENATE($O$2,MM$1),$B$3:$UUU$272,ROW(MI197)-2,FALSE))</f>
        <v>#REF!</v>
      </c>
      <c r="MN197" s="187" t="e">
        <f>IF($S$264=Equivalencies!$AE$23,#REF!,HLOOKUP(CONCATENATE($O$2,MN$1),$B$3:$UUU$272,ROW(MJ197)-2,FALSE))</f>
        <v>#REF!</v>
      </c>
      <c r="MO197" s="72"/>
      <c r="MP197" s="73"/>
      <c r="MQ197" s="181"/>
      <c r="MR197" s="182"/>
      <c r="MS197" s="183"/>
      <c r="MT197" s="186" t="e">
        <f>IF($S$264=Equivalencies!$AE$23,#REF!,HLOOKUP(CONCATENATE($O$2,MT$1),$B$3:$UUU$272,ROW(MP197)-2,FALSE))</f>
        <v>#REF!</v>
      </c>
      <c r="MU197" s="187" t="e">
        <f>IF($S$264=Equivalencies!$AE$23,#REF!,HLOOKUP(CONCATENATE($O$2,MU$1),$B$3:$UUU$272,ROW(MQ197)-2,FALSE))</f>
        <v>#REF!</v>
      </c>
      <c r="MV197" s="186" t="e">
        <f>IF($S$264=Equivalencies!$AE$23,#REF!,HLOOKUP(CONCATENATE($O$2,MV$1),$B$3:$UUU$272,ROW(MR197)-2,FALSE))</f>
        <v>#REF!</v>
      </c>
      <c r="MW197" s="187" t="e">
        <f>IF($S$264=Equivalencies!$AE$23,#REF!,HLOOKUP(CONCATENATE($O$2,MW$1),$B$3:$UUU$272,ROW(MS197)-2,FALSE))</f>
        <v>#REF!</v>
      </c>
      <c r="MX197" s="186" t="e">
        <f>IF($S$264=Equivalencies!$AE$23,#REF!,HLOOKUP(CONCATENATE($O$2,MX$1),$B$3:$UUU$272,ROW(MT197)-2,FALSE))</f>
        <v>#REF!</v>
      </c>
      <c r="MY197" s="187" t="e">
        <f>IF($S$264=Equivalencies!$AE$23,#REF!,HLOOKUP(CONCATENATE($O$2,MY$1),$B$3:$UUU$272,ROW(MU197)-2,FALSE))</f>
        <v>#REF!</v>
      </c>
      <c r="MZ197" s="72"/>
      <c r="NA197" s="73"/>
      <c r="NB197" s="181"/>
      <c r="NC197" s="182"/>
      <c r="ND197" s="183"/>
      <c r="NE197" s="186" t="e">
        <f>IF($S$264=Equivalencies!$AE$23,#REF!,HLOOKUP(CONCATENATE($O$2,NE$1),$B$3:$UUU$272,ROW(NA197)-2,FALSE))</f>
        <v>#REF!</v>
      </c>
      <c r="NF197" s="187" t="e">
        <f>IF($S$264=Equivalencies!$AE$23,#REF!,HLOOKUP(CONCATENATE($O$2,NF$1),$B$3:$UUU$272,ROW(NB197)-2,FALSE))</f>
        <v>#REF!</v>
      </c>
      <c r="NG197" s="186" t="e">
        <f>IF($S$264=Equivalencies!$AE$23,#REF!,HLOOKUP(CONCATENATE($O$2,NG$1),$B$3:$UUU$272,ROW(NC197)-2,FALSE))</f>
        <v>#REF!</v>
      </c>
      <c r="NH197" s="187" t="e">
        <f>IF($S$264=Equivalencies!$AE$23,#REF!,HLOOKUP(CONCATENATE($O$2,NH$1),$B$3:$UUU$272,ROW(ND197)-2,FALSE))</f>
        <v>#REF!</v>
      </c>
      <c r="NI197" s="186" t="e">
        <f>IF($S$264=Equivalencies!$AE$23,#REF!,HLOOKUP(CONCATENATE($O$2,NI$1),$B$3:$UUU$272,ROW(NE197)-2,FALSE))</f>
        <v>#REF!</v>
      </c>
      <c r="NJ197" s="187" t="e">
        <f>IF($S$264=Equivalencies!$AE$23,#REF!,HLOOKUP(CONCATENATE($O$2,NJ$1),$B$3:$UUU$272,ROW(NF197)-2,FALSE))</f>
        <v>#REF!</v>
      </c>
      <c r="NK197" s="72"/>
      <c r="NL197" s="73"/>
      <c r="NM197" s="181"/>
      <c r="NN197" s="182"/>
      <c r="NO197" s="183"/>
      <c r="NP197" s="186" t="e">
        <f>IF($S$264=Equivalencies!$AE$23,#REF!,HLOOKUP(CONCATENATE($O$2,NP$1),$B$3:$UUU$272,ROW(NL197)-2,FALSE))</f>
        <v>#REF!</v>
      </c>
      <c r="NQ197" s="187" t="e">
        <f>IF($S$264=Equivalencies!$AE$23,#REF!,HLOOKUP(CONCATENATE($O$2,NQ$1),$B$3:$UUU$272,ROW(NM197)-2,FALSE))</f>
        <v>#REF!</v>
      </c>
      <c r="NR197" s="186" t="e">
        <f>IF($S$264=Equivalencies!$AE$23,#REF!,HLOOKUP(CONCATENATE($O$2,NR$1),$B$3:$UUU$272,ROW(NN197)-2,FALSE))</f>
        <v>#REF!</v>
      </c>
      <c r="NS197" s="187" t="e">
        <f>IF($S$264=Equivalencies!$AE$23,#REF!,HLOOKUP(CONCATENATE($O$2,NS$1),$B$3:$UUU$272,ROW(NO197)-2,FALSE))</f>
        <v>#REF!</v>
      </c>
      <c r="NT197" s="186" t="e">
        <f>IF($S$264=Equivalencies!$AE$23,#REF!,HLOOKUP(CONCATENATE($O$2,NT$1),$B$3:$UUU$272,ROW(NP197)-2,FALSE))</f>
        <v>#REF!</v>
      </c>
      <c r="NU197" s="187" t="e">
        <f>IF($S$264=Equivalencies!$AE$23,#REF!,HLOOKUP(CONCATENATE($O$2,NU$1),$B$3:$UUU$272,ROW(NQ197)-2,FALSE))</f>
        <v>#REF!</v>
      </c>
      <c r="NV197" s="72"/>
      <c r="NW197" s="73"/>
      <c r="NX197" s="181"/>
      <c r="NY197" s="182"/>
      <c r="NZ197" s="183"/>
      <c r="OA197" s="186" t="e">
        <f>IF($S$264=Equivalencies!$AE$23,#REF!,HLOOKUP(CONCATENATE($O$2,OA$1),$B$3:$UUU$272,ROW(NW197)-2,FALSE))</f>
        <v>#REF!</v>
      </c>
      <c r="OB197" s="187" t="e">
        <f>IF($S$264=Equivalencies!$AE$23,#REF!,HLOOKUP(CONCATENATE($O$2,OB$1),$B$3:$UUU$272,ROW(NX197)-2,FALSE))</f>
        <v>#REF!</v>
      </c>
      <c r="OC197" s="186" t="e">
        <f>IF($S$264=Equivalencies!$AE$23,#REF!,HLOOKUP(CONCATENATE($O$2,OC$1),$B$3:$UUU$272,ROW(NY197)-2,FALSE))</f>
        <v>#REF!</v>
      </c>
      <c r="OD197" s="187" t="e">
        <f>IF($S$264=Equivalencies!$AE$23,#REF!,HLOOKUP(CONCATENATE($O$2,OD$1),$B$3:$UUU$272,ROW(NZ197)-2,FALSE))</f>
        <v>#REF!</v>
      </c>
      <c r="OE197" s="186" t="e">
        <f>IF($S$264=Equivalencies!$AE$23,#REF!,HLOOKUP(CONCATENATE($O$2,OE$1),$B$3:$UUU$272,ROW(OA197)-2,FALSE))</f>
        <v>#REF!</v>
      </c>
      <c r="OF197" s="187" t="e">
        <f>IF($S$264=Equivalencies!$AE$23,#REF!,HLOOKUP(CONCATENATE($O$2,OF$1),$B$3:$UUU$272,ROW(OB197)-2,FALSE))</f>
        <v>#REF!</v>
      </c>
      <c r="OG197" s="72"/>
      <c r="OH197" s="73"/>
      <c r="OI197" s="181"/>
      <c r="OJ197" s="182"/>
      <c r="OK197" s="183"/>
      <c r="OL197" s="186" t="e">
        <f>IF($S$264=Equivalencies!$AE$23,#REF!,HLOOKUP(CONCATENATE($O$2,OL$1),$B$3:$UUU$272,ROW(OH197)-2,FALSE))</f>
        <v>#REF!</v>
      </c>
      <c r="OM197" s="187" t="e">
        <f>IF($S$264=Equivalencies!$AE$23,#REF!,HLOOKUP(CONCATENATE($O$2,OM$1),$B$3:$UUU$272,ROW(OI197)-2,FALSE))</f>
        <v>#REF!</v>
      </c>
      <c r="ON197" s="186" t="e">
        <f>IF($S$264=Equivalencies!$AE$23,#REF!,HLOOKUP(CONCATENATE($O$2,ON$1),$B$3:$UUU$272,ROW(OJ197)-2,FALSE))</f>
        <v>#REF!</v>
      </c>
      <c r="OO197" s="187" t="e">
        <f>IF($S$264=Equivalencies!$AE$23,#REF!,HLOOKUP(CONCATENATE($O$2,OO$1),$B$3:$UUU$272,ROW(OK197)-2,FALSE))</f>
        <v>#REF!</v>
      </c>
      <c r="OP197" s="186" t="e">
        <f>IF($S$264=Equivalencies!$AE$23,#REF!,HLOOKUP(CONCATENATE($O$2,OP$1),$B$3:$UUU$272,ROW(OL197)-2,FALSE))</f>
        <v>#REF!</v>
      </c>
      <c r="OQ197" s="187" t="e">
        <f>IF($S$264=Equivalencies!$AE$23,#REF!,HLOOKUP(CONCATENATE($O$2,OQ$1),$B$3:$UUU$272,ROW(OM197)-2,FALSE))</f>
        <v>#REF!</v>
      </c>
      <c r="OR197" s="72"/>
      <c r="OS197" s="73"/>
      <c r="OT197" s="181"/>
      <c r="OU197" s="182"/>
      <c r="OV197" s="183"/>
      <c r="OW197" s="186" t="e">
        <f>IF($S$264=Equivalencies!$AE$23,#REF!,HLOOKUP(CONCATENATE($O$2,OW$1),$B$3:$UUU$272,ROW(OS197)-2,FALSE))</f>
        <v>#REF!</v>
      </c>
      <c r="OX197" s="187" t="e">
        <f>IF($S$264=Equivalencies!$AE$23,#REF!,HLOOKUP(CONCATENATE($O$2,OX$1),$B$3:$UUU$272,ROW(OT197)-2,FALSE))</f>
        <v>#REF!</v>
      </c>
      <c r="OY197" s="186" t="e">
        <f>IF($S$264=Equivalencies!$AE$23,#REF!,HLOOKUP(CONCATENATE($O$2,OY$1),$B$3:$UUU$272,ROW(OU197)-2,FALSE))</f>
        <v>#REF!</v>
      </c>
      <c r="OZ197" s="187" t="e">
        <f>IF($S$264=Equivalencies!$AE$23,#REF!,HLOOKUP(CONCATENATE($O$2,OZ$1),$B$3:$UUU$272,ROW(OV197)-2,FALSE))</f>
        <v>#REF!</v>
      </c>
      <c r="PA197" s="186" t="e">
        <f>IF($S$264=Equivalencies!$AE$23,#REF!,HLOOKUP(CONCATENATE($O$2,PA$1),$B$3:$UUU$272,ROW(OW197)-2,FALSE))</f>
        <v>#REF!</v>
      </c>
      <c r="PB197" s="187" t="e">
        <f>IF($S$264=Equivalencies!$AE$23,#REF!,HLOOKUP(CONCATENATE($O$2,PB$1),$B$3:$UUU$272,ROW(OX197)-2,FALSE))</f>
        <v>#REF!</v>
      </c>
      <c r="PC197" s="72"/>
      <c r="PD197" s="73"/>
      <c r="PE197" s="181"/>
      <c r="PF197" s="182"/>
      <c r="PG197" s="183"/>
      <c r="PH197" s="186" t="e">
        <f>IF($S$264=Equivalencies!$AE$23,#REF!,HLOOKUP(CONCATENATE($O$2,PH$1),$B$3:$UUU$272,ROW(PD197)-2,FALSE))</f>
        <v>#REF!</v>
      </c>
      <c r="PI197" s="187" t="e">
        <f>IF($S$264=Equivalencies!$AE$23,#REF!,HLOOKUP(CONCATENATE($O$2,PI$1),$B$3:$UUU$272,ROW(PE197)-2,FALSE))</f>
        <v>#REF!</v>
      </c>
      <c r="PJ197" s="186" t="e">
        <f>IF($S$264=Equivalencies!$AE$23,#REF!,HLOOKUP(CONCATENATE($O$2,PJ$1),$B$3:$UUU$272,ROW(PF197)-2,FALSE))</f>
        <v>#REF!</v>
      </c>
      <c r="PK197" s="187" t="e">
        <f>IF($S$264=Equivalencies!$AE$23,#REF!,HLOOKUP(CONCATENATE($O$2,PK$1),$B$3:$UUU$272,ROW(PG197)-2,FALSE))</f>
        <v>#REF!</v>
      </c>
      <c r="PL197" s="186" t="e">
        <f>IF($S$264=Equivalencies!$AE$23,#REF!,HLOOKUP(CONCATENATE($O$2,PL$1),$B$3:$UUU$272,ROW(PH197)-2,FALSE))</f>
        <v>#REF!</v>
      </c>
      <c r="PM197" s="187" t="e">
        <f>IF($S$264=Equivalencies!$AE$23,#REF!,HLOOKUP(CONCATENATE($O$2,PM$1),$B$3:$UUU$272,ROW(PI197)-2,FALSE))</f>
        <v>#REF!</v>
      </c>
      <c r="PN197" s="72"/>
      <c r="PO197" s="73"/>
      <c r="PP197" s="181"/>
      <c r="PQ197" s="182"/>
      <c r="PR197" s="183"/>
      <c r="PS197" s="186" t="e">
        <f>IF($S$264=Equivalencies!$AE$23,#REF!,HLOOKUP(CONCATENATE($O$2,PS$1),$B$3:$UUU$272,ROW(PO197)-2,FALSE))</f>
        <v>#REF!</v>
      </c>
      <c r="PT197" s="187" t="e">
        <f>IF($S$264=Equivalencies!$AE$23,#REF!,HLOOKUP(CONCATENATE($O$2,PT$1),$B$3:$UUU$272,ROW(PP197)-2,FALSE))</f>
        <v>#REF!</v>
      </c>
      <c r="PU197" s="186" t="e">
        <f>IF($S$264=Equivalencies!$AE$23,#REF!,HLOOKUP(CONCATENATE($O$2,PU$1),$B$3:$UUU$272,ROW(PQ197)-2,FALSE))</f>
        <v>#REF!</v>
      </c>
      <c r="PV197" s="187" t="e">
        <f>IF($S$264=Equivalencies!$AE$23,#REF!,HLOOKUP(CONCATENATE($O$2,PV$1),$B$3:$UUU$272,ROW(PR197)-2,FALSE))</f>
        <v>#REF!</v>
      </c>
      <c r="PW197" s="186" t="e">
        <f>IF($S$264=Equivalencies!$AE$23,#REF!,HLOOKUP(CONCATENATE($O$2,PW$1),$B$3:$UUU$272,ROW(PS197)-2,FALSE))</f>
        <v>#REF!</v>
      </c>
      <c r="PX197" s="187" t="e">
        <f>IF($S$264=Equivalencies!$AE$23,#REF!,HLOOKUP(CONCATENATE($O$2,PX$1),$B$3:$UUU$272,ROW(PT197)-2,FALSE))</f>
        <v>#REF!</v>
      </c>
      <c r="PY197" s="72"/>
      <c r="PZ197" s="73"/>
      <c r="QA197" s="181"/>
      <c r="QB197" s="182"/>
      <c r="QC197" s="183"/>
      <c r="QD197" s="186" t="e">
        <f>IF($S$264=Equivalencies!$AE$23,#REF!,HLOOKUP(CONCATENATE($O$2,QD$1),$B$3:$UUU$272,ROW(PZ197)-2,FALSE))</f>
        <v>#REF!</v>
      </c>
      <c r="QE197" s="187" t="e">
        <f>IF($S$264=Equivalencies!$AE$23,#REF!,HLOOKUP(CONCATENATE($O$2,QE$1),$B$3:$UUU$272,ROW(QA197)-2,FALSE))</f>
        <v>#REF!</v>
      </c>
      <c r="QF197" s="186" t="e">
        <f>IF($S$264=Equivalencies!$AE$23,#REF!,HLOOKUP(CONCATENATE($O$2,QF$1),$B$3:$UUU$272,ROW(QB197)-2,FALSE))</f>
        <v>#REF!</v>
      </c>
      <c r="QG197" s="187" t="e">
        <f>IF($S$264=Equivalencies!$AE$23,#REF!,HLOOKUP(CONCATENATE($O$2,QG$1),$B$3:$UUU$272,ROW(QC197)-2,FALSE))</f>
        <v>#REF!</v>
      </c>
      <c r="QH197" s="186" t="e">
        <f>IF($S$264=Equivalencies!$AE$23,#REF!,HLOOKUP(CONCATENATE($O$2,QH$1),$B$3:$UUU$272,ROW(QD197)-2,FALSE))</f>
        <v>#REF!</v>
      </c>
      <c r="QI197" s="187" t="e">
        <f>IF($S$264=Equivalencies!$AE$23,#REF!,HLOOKUP(CONCATENATE($O$2,QI$1),$B$3:$UUU$272,ROW(QE197)-2,FALSE))</f>
        <v>#REF!</v>
      </c>
      <c r="QJ197" s="72"/>
      <c r="QK197" s="73"/>
      <c r="QL197" s="181"/>
      <c r="QM197" s="182"/>
      <c r="QN197" s="183"/>
      <c r="QO197" s="186" t="e">
        <f>IF($S$264=Equivalencies!$AE$23,#REF!,HLOOKUP(CONCATENATE($O$2,QO$1),$B$3:$UUU$272,ROW(QK197)-2,FALSE))</f>
        <v>#REF!</v>
      </c>
      <c r="QP197" s="187" t="e">
        <f>IF($S$264=Equivalencies!$AE$23,#REF!,HLOOKUP(CONCATENATE($O$2,QP$1),$B$3:$UUU$272,ROW(QL197)-2,FALSE))</f>
        <v>#REF!</v>
      </c>
      <c r="QQ197" s="186" t="e">
        <f>IF($S$264=Equivalencies!$AE$23,#REF!,HLOOKUP(CONCATENATE($O$2,QQ$1),$B$3:$UUU$272,ROW(QM197)-2,FALSE))</f>
        <v>#REF!</v>
      </c>
      <c r="QR197" s="187" t="e">
        <f>IF($S$264=Equivalencies!$AE$23,#REF!,HLOOKUP(CONCATENATE($O$2,QR$1),$B$3:$UUU$272,ROW(QN197)-2,FALSE))</f>
        <v>#REF!</v>
      </c>
      <c r="QS197" s="186" t="e">
        <f>IF($S$264=Equivalencies!$AE$23,#REF!,HLOOKUP(CONCATENATE($O$2,QS$1),$B$3:$UUU$272,ROW(QO197)-2,FALSE))</f>
        <v>#REF!</v>
      </c>
      <c r="QT197" s="187" t="e">
        <f>IF($S$264=Equivalencies!$AE$23,#REF!,HLOOKUP(CONCATENATE($O$2,QT$1),$B$3:$UUU$272,ROW(QP197)-2,FALSE))</f>
        <v>#REF!</v>
      </c>
      <c r="QU197" s="72"/>
      <c r="QV197" s="73"/>
      <c r="QW197" s="181"/>
      <c r="QX197" s="182"/>
      <c r="QY197" s="183"/>
      <c r="QZ197" s="186" t="e">
        <f>IF($S$264=Equivalencies!$AE$23,#REF!,HLOOKUP(CONCATENATE($O$2,QZ$1),$B$3:$UUU$272,ROW(QV197)-2,FALSE))</f>
        <v>#REF!</v>
      </c>
      <c r="RA197" s="187" t="e">
        <f>IF($S$264=Equivalencies!$AE$23,#REF!,HLOOKUP(CONCATENATE($O$2,RA$1),$B$3:$UUU$272,ROW(QW197)-2,FALSE))</f>
        <v>#REF!</v>
      </c>
      <c r="RB197" s="186" t="e">
        <f>IF($S$264=Equivalencies!$AE$23,#REF!,HLOOKUP(CONCATENATE($O$2,RB$1),$B$3:$UUU$272,ROW(QX197)-2,FALSE))</f>
        <v>#REF!</v>
      </c>
      <c r="RC197" s="187" t="e">
        <f>IF($S$264=Equivalencies!$AE$23,#REF!,HLOOKUP(CONCATENATE($O$2,RC$1),$B$3:$UUU$272,ROW(QY197)-2,FALSE))</f>
        <v>#REF!</v>
      </c>
      <c r="RD197" s="186" t="e">
        <f>IF($S$264=Equivalencies!$AE$23,#REF!,HLOOKUP(CONCATENATE($O$2,RD$1),$B$3:$UUU$272,ROW(QZ197)-2,FALSE))</f>
        <v>#REF!</v>
      </c>
      <c r="RE197" s="187" t="e">
        <f>IF($S$264=Equivalencies!$AE$23,#REF!,HLOOKUP(CONCATENATE($O$2,RE$1),$B$3:$UUU$272,ROW(RA197)-2,FALSE))</f>
        <v>#REF!</v>
      </c>
      <c r="RF197" s="72"/>
      <c r="RG197" s="73"/>
      <c r="RH197" s="181"/>
      <c r="RI197" s="182"/>
      <c r="RJ197" s="183"/>
      <c r="RK197" s="186" t="e">
        <f>IF($S$264=Equivalencies!$AE$23,#REF!,HLOOKUP(CONCATENATE($O$2,RK$1),$B$3:$UUU$272,ROW(RG197)-2,FALSE))</f>
        <v>#REF!</v>
      </c>
      <c r="RL197" s="187" t="e">
        <f>IF($S$264=Equivalencies!$AE$23,#REF!,HLOOKUP(CONCATENATE($O$2,RL$1),$B$3:$UUU$272,ROW(RH197)-2,FALSE))</f>
        <v>#REF!</v>
      </c>
      <c r="RM197" s="186" t="e">
        <f>IF($S$264=Equivalencies!$AE$23,#REF!,HLOOKUP(CONCATENATE($O$2,RM$1),$B$3:$UUU$272,ROW(RI197)-2,FALSE))</f>
        <v>#REF!</v>
      </c>
      <c r="RN197" s="187" t="e">
        <f>IF($S$264=Equivalencies!$AE$23,#REF!,HLOOKUP(CONCATENATE($O$2,RN$1),$B$3:$UUU$272,ROW(RJ197)-2,FALSE))</f>
        <v>#REF!</v>
      </c>
      <c r="RO197" s="186" t="e">
        <f>IF($S$264=Equivalencies!$AE$23,#REF!,HLOOKUP(CONCATENATE($O$2,RO$1),$B$3:$UUU$272,ROW(RK197)-2,FALSE))</f>
        <v>#REF!</v>
      </c>
      <c r="RP197" s="187" t="e">
        <f>IF($S$264=Equivalencies!$AE$23,#REF!,HLOOKUP(CONCATENATE($O$2,RP$1),$B$3:$UUU$272,ROW(RL197)-2,FALSE))</f>
        <v>#REF!</v>
      </c>
      <c r="RQ197" s="72"/>
      <c r="RR197" s="73"/>
      <c r="RS197" s="181"/>
      <c r="RT197" s="182"/>
      <c r="RU197" s="183"/>
      <c r="RV197" s="186" t="e">
        <f>IF($S$264=Equivalencies!$AE$23,#REF!,HLOOKUP(CONCATENATE($O$2,RV$1),$B$3:$UUU$272,ROW(RR197)-2,FALSE))</f>
        <v>#REF!</v>
      </c>
      <c r="RW197" s="187" t="e">
        <f>IF($S$264=Equivalencies!$AE$23,#REF!,HLOOKUP(CONCATENATE($O$2,RW$1),$B$3:$UUU$272,ROW(RS197)-2,FALSE))</f>
        <v>#REF!</v>
      </c>
      <c r="RX197" s="186" t="e">
        <f>IF($S$264=Equivalencies!$AE$23,#REF!,HLOOKUP(CONCATENATE($O$2,RX$1),$B$3:$UUU$272,ROW(RT197)-2,FALSE))</f>
        <v>#REF!</v>
      </c>
      <c r="RY197" s="187" t="e">
        <f>IF($S$264=Equivalencies!$AE$23,#REF!,HLOOKUP(CONCATENATE($O$2,RY$1),$B$3:$UUU$272,ROW(RU197)-2,FALSE))</f>
        <v>#REF!</v>
      </c>
      <c r="RZ197" s="186" t="e">
        <f>IF($S$264=Equivalencies!$AE$23,#REF!,HLOOKUP(CONCATENATE($O$2,RZ$1),$B$3:$UUU$272,ROW(RV197)-2,FALSE))</f>
        <v>#REF!</v>
      </c>
      <c r="SA197" s="187" t="e">
        <f>IF($S$264=Equivalencies!$AE$23,#REF!,HLOOKUP(CONCATENATE($O$2,SA$1),$B$3:$UUU$272,ROW(RW197)-2,FALSE))</f>
        <v>#REF!</v>
      </c>
      <c r="SB197" s="72"/>
      <c r="SC197" s="73"/>
      <c r="SD197" s="181"/>
      <c r="SE197" s="182"/>
      <c r="SF197" s="183"/>
      <c r="SG197" s="186" t="e">
        <f>IF($S$264=Equivalencies!$AE$23,#REF!,HLOOKUP(CONCATENATE($O$2,SG$1),$B$3:$UUU$272,ROW(SC197)-2,FALSE))</f>
        <v>#REF!</v>
      </c>
      <c r="SH197" s="187" t="e">
        <f>IF($S$264=Equivalencies!$AE$23,#REF!,HLOOKUP(CONCATENATE($O$2,SH$1),$B$3:$UUU$272,ROW(SD197)-2,FALSE))</f>
        <v>#REF!</v>
      </c>
      <c r="SI197" s="186" t="e">
        <f>IF($S$264=Equivalencies!$AE$23,#REF!,HLOOKUP(CONCATENATE($O$2,SI$1),$B$3:$UUU$272,ROW(SE197)-2,FALSE))</f>
        <v>#REF!</v>
      </c>
      <c r="SJ197" s="187" t="e">
        <f>IF($S$264=Equivalencies!$AE$23,#REF!,HLOOKUP(CONCATENATE($O$2,SJ$1),$B$3:$UUU$272,ROW(SF197)-2,FALSE))</f>
        <v>#REF!</v>
      </c>
      <c r="SK197" s="186" t="e">
        <f>IF($S$264=Equivalencies!$AE$23,#REF!,HLOOKUP(CONCATENATE($O$2,SK$1),$B$3:$UUU$272,ROW(SG197)-2,FALSE))</f>
        <v>#REF!</v>
      </c>
      <c r="SL197" s="187" t="e">
        <f>IF($S$264=Equivalencies!$AE$23,#REF!,HLOOKUP(CONCATENATE($O$2,SL$1),$B$3:$UUU$272,ROW(SH197)-2,FALSE))</f>
        <v>#REF!</v>
      </c>
      <c r="SM197" s="72"/>
      <c r="SN197" s="73"/>
      <c r="SO197" s="181"/>
      <c r="SP197" s="182"/>
      <c r="SQ197" s="183"/>
      <c r="SR197" s="186" t="e">
        <f>IF($S$264=Equivalencies!$AE$23,#REF!,HLOOKUP(CONCATENATE($O$2,SR$1),$B$3:$UUU$272,ROW(SN197)-2,FALSE))</f>
        <v>#REF!</v>
      </c>
      <c r="SS197" s="187" t="e">
        <f>IF($S$264=Equivalencies!$AE$23,#REF!,HLOOKUP(CONCATENATE($O$2,SS$1),$B$3:$UUU$272,ROW(SO197)-2,FALSE))</f>
        <v>#REF!</v>
      </c>
      <c r="ST197" s="186" t="e">
        <f>IF($S$264=Equivalencies!$AE$23,#REF!,HLOOKUP(CONCATENATE($O$2,ST$1),$B$3:$UUU$272,ROW(SP197)-2,FALSE))</f>
        <v>#REF!</v>
      </c>
      <c r="SU197" s="187" t="e">
        <f>IF($S$264=Equivalencies!$AE$23,#REF!,HLOOKUP(CONCATENATE($O$2,SU$1),$B$3:$UUU$272,ROW(SQ197)-2,FALSE))</f>
        <v>#REF!</v>
      </c>
      <c r="SV197" s="186" t="e">
        <f>IF($S$264=Equivalencies!$AE$23,#REF!,HLOOKUP(CONCATENATE($O$2,SV$1),$B$3:$UUU$272,ROW(SR197)-2,FALSE))</f>
        <v>#REF!</v>
      </c>
      <c r="SW197" s="187" t="e">
        <f>IF($S$264=Equivalencies!$AE$23,#REF!,HLOOKUP(CONCATENATE($O$2,SW$1),$B$3:$UUU$272,ROW(SS197)-2,FALSE))</f>
        <v>#REF!</v>
      </c>
      <c r="SX197" s="72"/>
      <c r="SY197" s="73"/>
      <c r="SZ197" s="181"/>
      <c r="TA197" s="182"/>
      <c r="TB197" s="183"/>
      <c r="TC197" s="186" t="e">
        <f>IF($S$264=Equivalencies!$AE$23,#REF!,HLOOKUP(CONCATENATE($O$2,TC$1),$B$3:$UUU$272,ROW(SY197)-2,FALSE))</f>
        <v>#REF!</v>
      </c>
      <c r="TD197" s="187" t="e">
        <f>IF($S$264=Equivalencies!$AE$23,#REF!,HLOOKUP(CONCATENATE($O$2,TD$1),$B$3:$UUU$272,ROW(SZ197)-2,FALSE))</f>
        <v>#REF!</v>
      </c>
      <c r="TE197" s="186" t="e">
        <f>IF($S$264=Equivalencies!$AE$23,#REF!,HLOOKUP(CONCATENATE($O$2,TE$1),$B$3:$UUU$272,ROW(TA197)-2,FALSE))</f>
        <v>#REF!</v>
      </c>
      <c r="TF197" s="187" t="e">
        <f>IF($S$264=Equivalencies!$AE$23,#REF!,HLOOKUP(CONCATENATE($O$2,TF$1),$B$3:$UUU$272,ROW(TB197)-2,FALSE))</f>
        <v>#REF!</v>
      </c>
      <c r="TG197" s="186" t="e">
        <f>IF($S$264=Equivalencies!$AE$23,#REF!,HLOOKUP(CONCATENATE($O$2,TG$1),$B$3:$UUU$272,ROW(TC197)-2,FALSE))</f>
        <v>#REF!</v>
      </c>
      <c r="TH197" s="187" t="e">
        <f>IF($S$264=Equivalencies!$AE$23,#REF!,HLOOKUP(CONCATENATE($O$2,TH$1),$B$3:$UUU$272,ROW(TD197)-2,FALSE))</f>
        <v>#REF!</v>
      </c>
      <c r="TI197" s="72"/>
      <c r="TJ197" s="73"/>
      <c r="TK197" s="181"/>
      <c r="TL197" s="182"/>
      <c r="TM197" s="183"/>
      <c r="TN197" s="186" t="e">
        <f>IF($S$264=Equivalencies!$AE$23,#REF!,HLOOKUP(CONCATENATE($O$2,TN$1),$B$3:$UUU$272,ROW(TJ197)-2,FALSE))</f>
        <v>#REF!</v>
      </c>
      <c r="TO197" s="187" t="e">
        <f>IF($S$264=Equivalencies!$AE$23,#REF!,HLOOKUP(CONCATENATE($O$2,TO$1),$B$3:$UUU$272,ROW(TK197)-2,FALSE))</f>
        <v>#REF!</v>
      </c>
      <c r="TP197" s="186" t="e">
        <f>IF($S$264=Equivalencies!$AE$23,#REF!,HLOOKUP(CONCATENATE($O$2,TP$1),$B$3:$UUU$272,ROW(TL197)-2,FALSE))</f>
        <v>#REF!</v>
      </c>
      <c r="TQ197" s="187" t="e">
        <f>IF($S$264=Equivalencies!$AE$23,#REF!,HLOOKUP(CONCATENATE($O$2,TQ$1),$B$3:$UUU$272,ROW(TM197)-2,FALSE))</f>
        <v>#REF!</v>
      </c>
      <c r="TR197" s="186" t="e">
        <f>IF($S$264=Equivalencies!$AE$23,#REF!,HLOOKUP(CONCATENATE($O$2,TR$1),$B$3:$UUU$272,ROW(TN197)-2,FALSE))</f>
        <v>#REF!</v>
      </c>
      <c r="TS197" s="187" t="e">
        <f>IF($S$264=Equivalencies!$AE$23,#REF!,HLOOKUP(CONCATENATE($O$2,TS$1),$B$3:$UUU$272,ROW(TO197)-2,FALSE))</f>
        <v>#REF!</v>
      </c>
      <c r="TT197" s="72"/>
      <c r="TU197" s="73"/>
      <c r="TV197" s="181"/>
      <c r="TW197" s="182"/>
      <c r="TX197" s="183"/>
      <c r="TY197" s="186" t="e">
        <f>IF($S$264=Equivalencies!$AE$23,#REF!,HLOOKUP(CONCATENATE($O$2,TY$1),$B$3:$UUU$272,ROW(TU197)-2,FALSE))</f>
        <v>#REF!</v>
      </c>
      <c r="TZ197" s="187" t="e">
        <f>IF($S$264=Equivalencies!$AE$23,#REF!,HLOOKUP(CONCATENATE($O$2,TZ$1),$B$3:$UUU$272,ROW(TV197)-2,FALSE))</f>
        <v>#REF!</v>
      </c>
      <c r="UA197" s="186" t="e">
        <f>IF($S$264=Equivalencies!$AE$23,#REF!,HLOOKUP(CONCATENATE($O$2,UA$1),$B$3:$UUU$272,ROW(TW197)-2,FALSE))</f>
        <v>#REF!</v>
      </c>
      <c r="UB197" s="187" t="e">
        <f>IF($S$264=Equivalencies!$AE$23,#REF!,HLOOKUP(CONCATENATE($O$2,UB$1),$B$3:$UUU$272,ROW(TX197)-2,FALSE))</f>
        <v>#REF!</v>
      </c>
      <c r="UC197" s="186" t="e">
        <f>IF($S$264=Equivalencies!$AE$23,#REF!,HLOOKUP(CONCATENATE($O$2,UC$1),$B$3:$UUU$272,ROW(TY197)-2,FALSE))</f>
        <v>#REF!</v>
      </c>
      <c r="UD197" s="187" t="e">
        <f>IF($S$264=Equivalencies!$AE$23,#REF!,HLOOKUP(CONCATENATE($O$2,UD$1),$B$3:$UUU$272,ROW(TZ197)-2,FALSE))</f>
        <v>#REF!</v>
      </c>
      <c r="UE197" s="72"/>
    </row>
    <row r="198" spans="1:551" x14ac:dyDescent="0.25">
      <c r="A198" s="75"/>
      <c r="B198" s="73" t="str">
        <f>CONCATENATE($B$3,C198)</f>
        <v>1Fees</v>
      </c>
      <c r="C198" s="178" t="str">
        <f>'Site 1'!C196</f>
        <v>Fees</v>
      </c>
      <c r="D198" s="179"/>
      <c r="E198" s="180"/>
      <c r="F198" s="184">
        <f>IF(H$267=Equivalencies!$AE$23,'Site 1'!$F196,HLOOKUP(CONCATENATE(D$2,F$1),$B$3:$UUU$272,ROW($M198)-2,FALSE))</f>
        <v>0</v>
      </c>
      <c r="G198" s="185" t="e">
        <f>IF($S$264=Equivalencies!$AE$23,#REF!,HLOOKUP(CONCATENATE($O$2,G$1),$B$3:$UUU$272,ROW(C198)-2,FALSE))</f>
        <v>#REF!</v>
      </c>
      <c r="H198" s="184">
        <f>IF(H$267=Equivalencies!$AE$23,'Site 1'!$H196,HLOOKUP(CONCATENATE(D$2,H$1),$B$3:$UUU$272,ROW($O198)-2,FALSE))</f>
        <v>0</v>
      </c>
      <c r="I198" s="185" t="e">
        <f>IF($S$264=Equivalencies!$AE$23,#REF!,HLOOKUP(CONCATENATE($O$2,I$1),$B$3:$UUU$272,ROW(E198)-2,FALSE))</f>
        <v>#REF!</v>
      </c>
      <c r="J198" s="184">
        <f>IF(H$267=Equivalencies!$AE$23,'Site 1'!$J196,HLOOKUP(CONCATENATE(D$2,J$1),$B$3:$UUU$272,ROW($Q198)-2,FALSE))</f>
        <v>0</v>
      </c>
      <c r="K198" s="185" t="e">
        <f>IF($S$264=Equivalencies!$AE$23,#REF!,HLOOKUP(CONCATENATE($O$2,K$1),$B$3:$UUU$272,ROW(G198)-2,FALSE))</f>
        <v>#REF!</v>
      </c>
      <c r="L198" s="72"/>
      <c r="M198" s="73" t="str">
        <f>CONCATENATE(M$3,N198)</f>
        <v>2Fees</v>
      </c>
      <c r="N198" s="178" t="str">
        <f>$C$198</f>
        <v>Fees</v>
      </c>
      <c r="O198" s="179"/>
      <c r="P198" s="180"/>
      <c r="Q198" s="184">
        <f>IF(S$267=Equivalencies!$AE$23,'Site 2'!$F196,HLOOKUP(CONCATENATE(O$2,Q$1),$B$3:$UUU$272,ROW($M198)-2,FALSE))</f>
        <v>0</v>
      </c>
      <c r="R198" s="185" t="e">
        <f>IF($S$264=Equivalencies!$AE$23,#REF!,HLOOKUP(CONCATENATE($O$2,R$1),$B$3:$UUU$272,ROW(N198)-2,FALSE))</f>
        <v>#REF!</v>
      </c>
      <c r="S198" s="184">
        <f>IF(S$267=Equivalencies!$AE$23,'Site 2'!$H196,HLOOKUP(CONCATENATE(O$2,S$1),$B$3:$UUU$272,ROW($O198)-2,FALSE))</f>
        <v>0</v>
      </c>
      <c r="T198" s="185" t="e">
        <f>IF($S$264=Equivalencies!$AE$23,#REF!,HLOOKUP(CONCATENATE($O$2,T$1),$B$3:$UUU$272,ROW(P198)-2,FALSE))</f>
        <v>#REF!</v>
      </c>
      <c r="U198" s="184">
        <f>IF(S$267=Equivalencies!$AE$23,'Site 2'!$J196,HLOOKUP(CONCATENATE(O$2,U$1),$B$3:$UUU$272,ROW($Q198)-2,FALSE))</f>
        <v>0</v>
      </c>
      <c r="V198" s="185" t="e">
        <f>IF($S$264=Equivalencies!$AE$23,#REF!,HLOOKUP(CONCATENATE($O$2,V$1),$B$3:$UUU$272,ROW(R198)-2,FALSE))</f>
        <v>#REF!</v>
      </c>
      <c r="W198" s="72"/>
      <c r="X198" s="73" t="str">
        <f>CONCATENATE(X$3,Y198)</f>
        <v>3Fees</v>
      </c>
      <c r="Y198" s="178" t="str">
        <f>$C$198</f>
        <v>Fees</v>
      </c>
      <c r="Z198" s="179"/>
      <c r="AA198" s="180"/>
      <c r="AB198" s="184">
        <f>IF(AD$267=Equivalencies!$AE$23,'Site 3'!$F196,HLOOKUP(CONCATENATE(Z$2,AB$1),$B$3:$UUU$272,ROW($M198)-2,FALSE))</f>
        <v>0</v>
      </c>
      <c r="AC198" s="185" t="e">
        <f>IF($S$264=Equivalencies!$AE$23,#REF!,HLOOKUP(CONCATENATE($O$2,AC$1),$B$3:$UUU$272,ROW(Y198)-2,FALSE))</f>
        <v>#REF!</v>
      </c>
      <c r="AD198" s="184">
        <f>IF(AD$267=Equivalencies!$AE$23,'Site 3'!$H196,HLOOKUP(CONCATENATE(Z$2,AD$1),$B$3:$UUU$272,ROW($O198)-2,FALSE))</f>
        <v>0</v>
      </c>
      <c r="AE198" s="185" t="e">
        <f>IF($S$264=Equivalencies!$AE$23,#REF!,HLOOKUP(CONCATENATE($O$2,AE$1),$B$3:$UUU$272,ROW(AA198)-2,FALSE))</f>
        <v>#REF!</v>
      </c>
      <c r="AF198" s="184">
        <f>IF(AD$267=Equivalencies!$AE$23,'Site 3'!$J196,HLOOKUP(CONCATENATE(Z$2,AF$1),$B$3:$UUU$272,ROW($Q198)-2,FALSE))</f>
        <v>0</v>
      </c>
      <c r="AG198" s="185" t="e">
        <f>IF($S$264=Equivalencies!$AE$23,#REF!,HLOOKUP(CONCATENATE($O$2,AG$1),$B$3:$UUU$272,ROW(AC198)-2,FALSE))</f>
        <v>#REF!</v>
      </c>
      <c r="AH198" s="72"/>
      <c r="AI198" s="73" t="str">
        <f>CONCATENATE(AI$3,AJ198)</f>
        <v>4Fees</v>
      </c>
      <c r="AJ198" s="178" t="str">
        <f>$C$198</f>
        <v>Fees</v>
      </c>
      <c r="AK198" s="179"/>
      <c r="AL198" s="180"/>
      <c r="AM198" s="184">
        <f>IF(AO$267=Equivalencies!$AE$23,'Site 4'!$F196,HLOOKUP(CONCATENATE(AK$2,AM$1),$B$3:$UUU$272,ROW($M198)-2,FALSE))</f>
        <v>0</v>
      </c>
      <c r="AN198" s="185" t="e">
        <f>IF($S$264=Equivalencies!$AE$23,#REF!,HLOOKUP(CONCATENATE($O$2,AN$1),$B$3:$UUU$272,ROW(AJ198)-2,FALSE))</f>
        <v>#REF!</v>
      </c>
      <c r="AO198" s="184">
        <f>IF(AO$267=Equivalencies!$AE$23,'Site 4'!$H196,HLOOKUP(CONCATENATE(AK$2,AO$1),$B$3:$UUU$272,ROW($O198)-2,FALSE))</f>
        <v>0</v>
      </c>
      <c r="AP198" s="185" t="e">
        <f>IF($S$264=Equivalencies!$AE$23,#REF!,HLOOKUP(CONCATENATE($O$2,AP$1),$B$3:$UUU$272,ROW(AL198)-2,FALSE))</f>
        <v>#REF!</v>
      </c>
      <c r="AQ198" s="184">
        <f>IF(AO$267=Equivalencies!$AE$23,'Site 4'!$J196,HLOOKUP(CONCATENATE(AK$2,AQ$1),$B$3:$UUU$272,ROW($Q198)-2,FALSE))</f>
        <v>0</v>
      </c>
      <c r="AR198" s="185" t="e">
        <f>IF($S$264=Equivalencies!$AE$23,#REF!,HLOOKUP(CONCATENATE($O$2,AR$1),$B$3:$UUU$272,ROW(AN198)-2,FALSE))</f>
        <v>#REF!</v>
      </c>
      <c r="AS198" s="72"/>
      <c r="AT198" s="73" t="str">
        <f>CONCATENATE(AT$3,AU198)</f>
        <v>5Fees</v>
      </c>
      <c r="AU198" s="178" t="str">
        <f>$C$198</f>
        <v>Fees</v>
      </c>
      <c r="AV198" s="179"/>
      <c r="AW198" s="180"/>
      <c r="AX198" s="184">
        <f>IF(AZ$267=Equivalencies!$AE$23,'Site 5'!$F196,HLOOKUP(CONCATENATE(AV$2,AX$1),$B$3:$UUU$272,ROW($M198)-2,FALSE))</f>
        <v>0</v>
      </c>
      <c r="AY198" s="185" t="e">
        <f>IF($S$264=Equivalencies!$AE$23,#REF!,HLOOKUP(CONCATENATE($O$2,AY$1),$B$3:$UUU$272,ROW(AU198)-2,FALSE))</f>
        <v>#REF!</v>
      </c>
      <c r="AZ198" s="184">
        <f>IF(AZ$267=Equivalencies!$AE$23,'Site 5'!$H196,HLOOKUP(CONCATENATE(AV$2,AZ$1),$B$3:$UUU$272,ROW($O198)-2,FALSE))</f>
        <v>0</v>
      </c>
      <c r="BA198" s="185" t="e">
        <f>IF($S$264=Equivalencies!$AE$23,#REF!,HLOOKUP(CONCATENATE($O$2,BA$1),$B$3:$UUU$272,ROW(AW198)-2,FALSE))</f>
        <v>#REF!</v>
      </c>
      <c r="BB198" s="184">
        <f>IF(AZ$267=Equivalencies!$AE$23,'Site 5'!$J196,HLOOKUP(CONCATENATE(AV$2,BB$1),$B$3:$UUU$272,ROW($Q198)-2,FALSE))</f>
        <v>0</v>
      </c>
      <c r="BC198" s="185" t="e">
        <f>IF($S$264=Equivalencies!$AE$23,#REF!,HLOOKUP(CONCATENATE($O$2,BC$1),$B$3:$UUU$272,ROW(AY198)-2,FALSE))</f>
        <v>#REF!</v>
      </c>
      <c r="BD198" s="72"/>
      <c r="BE198" s="73" t="str">
        <f>CONCATENATE(BE$3,BF198)</f>
        <v>6Fees</v>
      </c>
      <c r="BF198" s="178" t="str">
        <f>$C$198</f>
        <v>Fees</v>
      </c>
      <c r="BG198" s="179"/>
      <c r="BH198" s="180"/>
      <c r="BI198" s="184">
        <f>IF(BK$267=Equivalencies!$AE$23,'Site 6'!$F196,HLOOKUP(CONCATENATE(BG$2,BI$1),$B$3:$UUU$272,ROW($M198)-2,FALSE))</f>
        <v>0</v>
      </c>
      <c r="BJ198" s="185" t="e">
        <f>IF($S$264=Equivalencies!$AE$23,#REF!,HLOOKUP(CONCATENATE($O$2,BJ$1),$B$3:$UUU$272,ROW(BF198)-2,FALSE))</f>
        <v>#REF!</v>
      </c>
      <c r="BK198" s="184">
        <f>IF(BK$267=Equivalencies!$AE$23,'Site 6'!$H196,HLOOKUP(CONCATENATE(BG$2,BK$1),$B$3:$UUU$272,ROW($O198)-2,FALSE))</f>
        <v>0</v>
      </c>
      <c r="BL198" s="185" t="e">
        <f>IF($S$264=Equivalencies!$AE$23,#REF!,HLOOKUP(CONCATENATE($O$2,BL$1),$B$3:$UUU$272,ROW(BH198)-2,FALSE))</f>
        <v>#REF!</v>
      </c>
      <c r="BM198" s="184">
        <f>IF(BK$267=Equivalencies!$AE$23,'Site 6'!$J196,HLOOKUP(CONCATENATE(BG$2,BM$1),$B$3:$UUU$272,ROW($Q198)-2,FALSE))</f>
        <v>0</v>
      </c>
      <c r="BN198" s="185" t="e">
        <f>IF($S$264=Equivalencies!$AE$23,#REF!,HLOOKUP(CONCATENATE($O$2,BN$1),$B$3:$UUU$272,ROW(BJ198)-2,FALSE))</f>
        <v>#REF!</v>
      </c>
      <c r="BO198" s="72"/>
      <c r="BP198" s="73" t="str">
        <f>CONCATENATE(BP$3,BQ198)</f>
        <v>7Fees</v>
      </c>
      <c r="BQ198" s="178" t="str">
        <f>$C$198</f>
        <v>Fees</v>
      </c>
      <c r="BR198" s="179"/>
      <c r="BS198" s="180"/>
      <c r="BT198" s="184">
        <f>IF(BV$267=Equivalencies!$AE$23,'Site 7'!$F196,HLOOKUP(CONCATENATE(BR$2,BT$1),$B$3:$UUU$272,ROW($M198)-2,FALSE))</f>
        <v>0</v>
      </c>
      <c r="BU198" s="185" t="e">
        <f>IF($S$264=Equivalencies!$AE$23,#REF!,HLOOKUP(CONCATENATE($O$2,BU$1),$B$3:$UUU$272,ROW(BQ198)-2,FALSE))</f>
        <v>#REF!</v>
      </c>
      <c r="BV198" s="184">
        <f>IF(BV$267=Equivalencies!$AE$23,'Site 7'!$H196,HLOOKUP(CONCATENATE(BR$2,BV$1),$B$3:$UUU$272,ROW($O198)-2,FALSE))</f>
        <v>0</v>
      </c>
      <c r="BW198" s="185" t="e">
        <f>IF($S$264=Equivalencies!$AE$23,#REF!,HLOOKUP(CONCATENATE($O$2,BW$1),$B$3:$UUU$272,ROW(BS198)-2,FALSE))</f>
        <v>#REF!</v>
      </c>
      <c r="BX198" s="184">
        <f>IF(BV$267=Equivalencies!$AE$23,'Site 7'!$J196,HLOOKUP(CONCATENATE(BR$2,BX$1),$B$3:$UUU$272,ROW($Q198)-2,FALSE))</f>
        <v>0</v>
      </c>
      <c r="BY198" s="185" t="e">
        <f>IF($S$264=Equivalencies!$AE$23,#REF!,HLOOKUP(CONCATENATE($O$2,BY$1),$B$3:$UUU$272,ROW(BU198)-2,FALSE))</f>
        <v>#REF!</v>
      </c>
      <c r="BZ198" s="72"/>
      <c r="CA198" s="73" t="str">
        <f>CONCATENATE(CA$3,CB198)</f>
        <v>8Fees</v>
      </c>
      <c r="CB198" s="178" t="str">
        <f>$C$198</f>
        <v>Fees</v>
      </c>
      <c r="CC198" s="179"/>
      <c r="CD198" s="180"/>
      <c r="CE198" s="184">
        <f>IF(CG$267=Equivalencies!$AE$23,'Site 8'!$F196,HLOOKUP(CONCATENATE(CC$2,CE$1),$B$3:$UUU$272,ROW($M198)-2,FALSE))</f>
        <v>0</v>
      </c>
      <c r="CF198" s="185" t="e">
        <f>IF($S$264=Equivalencies!$AE$23,#REF!,HLOOKUP(CONCATENATE($O$2,CF$1),$B$3:$UUU$272,ROW(CB198)-2,FALSE))</f>
        <v>#REF!</v>
      </c>
      <c r="CG198" s="184">
        <f>IF(CG$267=Equivalencies!$AE$23,'Site 8'!$H196,HLOOKUP(CONCATENATE(CC$2,CG$1),$B$3:$UUU$272,ROW($O198)-2,FALSE))</f>
        <v>0</v>
      </c>
      <c r="CH198" s="185" t="e">
        <f>IF($S$264=Equivalencies!$AE$23,#REF!,HLOOKUP(CONCATENATE($O$2,CH$1),$B$3:$UUU$272,ROW(CD198)-2,FALSE))</f>
        <v>#REF!</v>
      </c>
      <c r="CI198" s="184">
        <f>IF(CG$267=Equivalencies!$AE$23,'Site 8'!$J196,HLOOKUP(CONCATENATE(CC$2,CI$1),$B$3:$UUU$272,ROW($Q198)-2,FALSE))</f>
        <v>0</v>
      </c>
      <c r="CJ198" s="185" t="e">
        <f>IF($S$264=Equivalencies!$AE$23,#REF!,HLOOKUP(CONCATENATE($O$2,CJ$1),$B$3:$UUU$272,ROW(CF198)-2,FALSE))</f>
        <v>#REF!</v>
      </c>
      <c r="CK198" s="72"/>
      <c r="CL198" s="73" t="str">
        <f>CONCATENATE(CL$3,CM198)</f>
        <v>9Fees</v>
      </c>
      <c r="CM198" s="178" t="str">
        <f>$C$198</f>
        <v>Fees</v>
      </c>
      <c r="CN198" s="179"/>
      <c r="CO198" s="180"/>
      <c r="CP198" s="184">
        <f>IF(CR$267=Equivalencies!$AE$23,'Site 9'!$F196,HLOOKUP(CONCATENATE(CN$2,CP$1),$B$3:$UUU$272,ROW($M198)-2,FALSE))</f>
        <v>0</v>
      </c>
      <c r="CQ198" s="185" t="e">
        <f>IF($S$264=Equivalencies!$AE$23,#REF!,HLOOKUP(CONCATENATE($O$2,CQ$1),$B$3:$UUU$272,ROW(CM198)-2,FALSE))</f>
        <v>#REF!</v>
      </c>
      <c r="CR198" s="184">
        <f>IF(CR$267=Equivalencies!$AE$23,'Site 9'!$H196,HLOOKUP(CONCATENATE(CN$2,CR$1),$B$3:$UUU$272,ROW($O198)-2,FALSE))</f>
        <v>0</v>
      </c>
      <c r="CS198" s="185" t="e">
        <f>IF($S$264=Equivalencies!$AE$23,#REF!,HLOOKUP(CONCATENATE($O$2,CS$1),$B$3:$UUU$272,ROW(CO198)-2,FALSE))</f>
        <v>#REF!</v>
      </c>
      <c r="CT198" s="184">
        <f>IF(CR$267=Equivalencies!$AE$23,'Site 9'!$J196,HLOOKUP(CONCATENATE(CN$2,CT$1),$B$3:$UUU$272,ROW($Q198)-2,FALSE))</f>
        <v>0</v>
      </c>
      <c r="CU198" s="185" t="e">
        <f>IF($S$264=Equivalencies!$AE$23,#REF!,HLOOKUP(CONCATENATE($O$2,CU$1),$B$3:$UUU$272,ROW(CQ198)-2,FALSE))</f>
        <v>#REF!</v>
      </c>
      <c r="CV198" s="72"/>
      <c r="CW198" s="73" t="str">
        <f>CONCATENATE(CW$3,CX198)</f>
        <v>10Fees</v>
      </c>
      <c r="CX198" s="178" t="str">
        <f>$C$198</f>
        <v>Fees</v>
      </c>
      <c r="CY198" s="179"/>
      <c r="CZ198" s="180"/>
      <c r="DA198" s="184">
        <f>IF(DC$267=Equivalencies!$AE$23,'Site 10'!$F196,HLOOKUP(CONCATENATE(CY$2,DA$1),$B$3:$UUU$272,ROW($M198)-2,FALSE))</f>
        <v>0</v>
      </c>
      <c r="DB198" s="185" t="e">
        <f>IF($S$264=Equivalencies!$AE$23,#REF!,HLOOKUP(CONCATENATE($O$2,DB$1),$B$3:$UUU$272,ROW(CX198)-2,FALSE))</f>
        <v>#REF!</v>
      </c>
      <c r="DC198" s="184">
        <f>IF(DC$267=Equivalencies!$AE$23,'Site 10'!$H196,HLOOKUP(CONCATENATE(CY$2,DC$1),$B$3:$UUU$272,ROW($O198)-2,FALSE))</f>
        <v>0</v>
      </c>
      <c r="DD198" s="185" t="e">
        <f>IF($S$264=Equivalencies!$AE$23,#REF!,HLOOKUP(CONCATENATE($O$2,DD$1),$B$3:$UUU$272,ROW(CZ198)-2,FALSE))</f>
        <v>#REF!</v>
      </c>
      <c r="DE198" s="184">
        <f>IF(DC$267=Equivalencies!$AE$23,'Site 10'!$J196,HLOOKUP(CONCATENATE(CY$2,DE$1),$B$3:$UUU$272,ROW($Q198)-2,FALSE))</f>
        <v>0</v>
      </c>
      <c r="DF198" s="185" t="e">
        <f>IF($S$264=Equivalencies!$AE$23,#REF!,HLOOKUP(CONCATENATE($O$2,DF$1),$B$3:$UUU$272,ROW(DB198)-2,FALSE))</f>
        <v>#REF!</v>
      </c>
      <c r="DG198" s="72"/>
      <c r="DH198" s="73" t="str">
        <f>CONCATENATE(DH$3,DI198)</f>
        <v>11Fees</v>
      </c>
      <c r="DI198" s="178" t="str">
        <f>$C$198</f>
        <v>Fees</v>
      </c>
      <c r="DJ198" s="179"/>
      <c r="DK198" s="180"/>
      <c r="DL198" s="184">
        <f>IF(DN$267=Equivalencies!$AE$23,'Site 11'!$F196,HLOOKUP(CONCATENATE(DJ$2,DL$1),$B$3:$UUU$272,ROW($M198)-2,FALSE))</f>
        <v>0</v>
      </c>
      <c r="DM198" s="185" t="e">
        <f>IF($S$264=Equivalencies!$AE$23,#REF!,HLOOKUP(CONCATENATE($O$2,DM$1),$B$3:$UUU$272,ROW(DI198)-2,FALSE))</f>
        <v>#REF!</v>
      </c>
      <c r="DN198" s="184">
        <f>IF(DN$267=Equivalencies!$AE$23,'Site 11'!$H196,HLOOKUP(CONCATENATE(DJ$2,DN$1),$B$3:$UUU$272,ROW($O198)-2,FALSE))</f>
        <v>0</v>
      </c>
      <c r="DO198" s="185" t="e">
        <f>IF($S$264=Equivalencies!$AE$23,#REF!,HLOOKUP(CONCATENATE($O$2,DO$1),$B$3:$UUU$272,ROW(DK198)-2,FALSE))</f>
        <v>#REF!</v>
      </c>
      <c r="DP198" s="184">
        <f>IF(DN$267=Equivalencies!$AE$23,'Site 11'!$J196,HLOOKUP(CONCATENATE(DJ$2,DP$1),$B$3:$UUU$272,ROW($Q198)-2,FALSE))</f>
        <v>0</v>
      </c>
      <c r="DQ198" s="185" t="e">
        <f>IF($S$264=Equivalencies!$AE$23,#REF!,HLOOKUP(CONCATENATE($O$2,DQ$1),$B$3:$UUU$272,ROW(DM198)-2,FALSE))</f>
        <v>#REF!</v>
      </c>
      <c r="DR198" s="72"/>
      <c r="DS198" s="73" t="str">
        <f>CONCATENATE(DS$3,DT198)</f>
        <v>12Fees</v>
      </c>
      <c r="DT198" s="178" t="str">
        <f>$C$198</f>
        <v>Fees</v>
      </c>
      <c r="DU198" s="179"/>
      <c r="DV198" s="180"/>
      <c r="DW198" s="184">
        <f>IF(DY$267=Equivalencies!$AE$23,'Site 12'!$F196,HLOOKUP(CONCATENATE(DU$2,DW$1),$B$3:$UUU$272,ROW($M198)-2,FALSE))</f>
        <v>0</v>
      </c>
      <c r="DX198" s="185" t="e">
        <f>IF($S$264=Equivalencies!$AE$23,#REF!,HLOOKUP(CONCATENATE($O$2,DX$1),$B$3:$UUU$272,ROW(DT198)-2,FALSE))</f>
        <v>#REF!</v>
      </c>
      <c r="DY198" s="184">
        <f>IF(DY$267=Equivalencies!$AE$23,'Site 12'!$H196,HLOOKUP(CONCATENATE(DU$2,DY$1),$B$3:$UUU$272,ROW($O198)-2,FALSE))</f>
        <v>0</v>
      </c>
      <c r="DZ198" s="185" t="e">
        <f>IF($S$264=Equivalencies!$AE$23,#REF!,HLOOKUP(CONCATENATE($O$2,DZ$1),$B$3:$UUU$272,ROW(DV198)-2,FALSE))</f>
        <v>#REF!</v>
      </c>
      <c r="EA198" s="184">
        <f>IF(DY$267=Equivalencies!$AE$23,'Site 12'!$J196,HLOOKUP(CONCATENATE(DU$2,EA$1),$B$3:$UUU$272,ROW($Q198)-2,FALSE))</f>
        <v>0</v>
      </c>
      <c r="EB198" s="185" t="e">
        <f>IF($S$264=Equivalencies!$AE$23,#REF!,HLOOKUP(CONCATENATE($O$2,EB$1),$B$3:$UUU$272,ROW(DX198)-2,FALSE))</f>
        <v>#REF!</v>
      </c>
      <c r="EC198" s="72"/>
      <c r="ED198" s="73" t="str">
        <f>CONCATENATE(ED$3,EE198)</f>
        <v>13Fees</v>
      </c>
      <c r="EE198" s="178" t="str">
        <f>$C$198</f>
        <v>Fees</v>
      </c>
      <c r="EF198" s="179"/>
      <c r="EG198" s="180"/>
      <c r="EH198" s="184">
        <f>IF(EJ$267=Equivalencies!$AE$23,'Site 13'!$F196,HLOOKUP(CONCATENATE(EF$2,EH$1),$B$3:$UUU$272,ROW($M198)-2,FALSE))</f>
        <v>0</v>
      </c>
      <c r="EI198" s="185" t="e">
        <f>IF($S$264=Equivalencies!$AE$23,#REF!,HLOOKUP(CONCATENATE($O$2,EI$1),$B$3:$UUU$272,ROW(EE198)-2,FALSE))</f>
        <v>#REF!</v>
      </c>
      <c r="EJ198" s="184">
        <f>IF(EJ$267=Equivalencies!$AE$23,'Site 13'!$H196,HLOOKUP(CONCATENATE(EF$2,EJ$1),$B$3:$UUU$272,ROW($O198)-2,FALSE))</f>
        <v>0</v>
      </c>
      <c r="EK198" s="185" t="e">
        <f>IF($S$264=Equivalencies!$AE$23,#REF!,HLOOKUP(CONCATENATE($O$2,EK$1),$B$3:$UUU$272,ROW(EG198)-2,FALSE))</f>
        <v>#REF!</v>
      </c>
      <c r="EL198" s="184">
        <f>IF(EJ$267=Equivalencies!$AE$23,'Site 13'!$J196,HLOOKUP(CONCATENATE(EF$2,EL$1),$B$3:$UUU$272,ROW($Q198)-2,FALSE))</f>
        <v>0</v>
      </c>
      <c r="EM198" s="185" t="e">
        <f>IF($S$264=Equivalencies!$AE$23,#REF!,HLOOKUP(CONCATENATE($O$2,EM$1),$B$3:$UUU$272,ROW(EI198)-2,FALSE))</f>
        <v>#REF!</v>
      </c>
      <c r="EN198" s="72"/>
      <c r="EO198" s="73" t="str">
        <f>CONCATENATE(EO$3,EP198)</f>
        <v>14Fees</v>
      </c>
      <c r="EP198" s="178" t="str">
        <f>$C$198</f>
        <v>Fees</v>
      </c>
      <c r="EQ198" s="179"/>
      <c r="ER198" s="180"/>
      <c r="ES198" s="184">
        <f>IF(EU$267=Equivalencies!$AE$23,'Site 14'!$F196,HLOOKUP(CONCATENATE(EQ$2,ES$1),$B$3:$UUU$272,ROW($M198)-2,FALSE))</f>
        <v>0</v>
      </c>
      <c r="ET198" s="185" t="e">
        <f>IF($S$264=Equivalencies!$AE$23,#REF!,HLOOKUP(CONCATENATE($O$2,ET$1),$B$3:$UUU$272,ROW(EP198)-2,FALSE))</f>
        <v>#REF!</v>
      </c>
      <c r="EU198" s="184">
        <f>IF(EU$267=Equivalencies!$AE$23,'Site 14'!$H196,HLOOKUP(CONCATENATE(EQ$2,EU$1),$B$3:$UUU$272,ROW($O198)-2,FALSE))</f>
        <v>0</v>
      </c>
      <c r="EV198" s="185" t="e">
        <f>IF($S$264=Equivalencies!$AE$23,#REF!,HLOOKUP(CONCATENATE($O$2,EV$1),$B$3:$UUU$272,ROW(ER198)-2,FALSE))</f>
        <v>#REF!</v>
      </c>
      <c r="EW198" s="184">
        <f>IF(EU$267=Equivalencies!$AE$23,'Site 14'!$J196,HLOOKUP(CONCATENATE(EQ$2,EW$1),$B$3:$UUU$272,ROW($Q198)-2,FALSE))</f>
        <v>0</v>
      </c>
      <c r="EX198" s="185" t="e">
        <f>IF($S$264=Equivalencies!$AE$23,#REF!,HLOOKUP(CONCATENATE($O$2,EX$1),$B$3:$UUU$272,ROW(ET198)-2,FALSE))</f>
        <v>#REF!</v>
      </c>
      <c r="EY198" s="72"/>
      <c r="EZ198" s="73" t="str">
        <f>CONCATENATE(EZ$3,FA198)</f>
        <v>15Fees</v>
      </c>
      <c r="FA198" s="178" t="str">
        <f>$C$198</f>
        <v>Fees</v>
      </c>
      <c r="FB198" s="179"/>
      <c r="FC198" s="180"/>
      <c r="FD198" s="184">
        <f>IF(FF$267=Equivalencies!$AE$23,'Site 15'!$F196,HLOOKUP(CONCATENATE(FB$2,FD$1),$B$3:$UUU$272,ROW($M198)-2,FALSE))</f>
        <v>0</v>
      </c>
      <c r="FE198" s="185" t="e">
        <f>IF($S$264=Equivalencies!$AE$23,#REF!,HLOOKUP(CONCATENATE($O$2,FE$1),$B$3:$UUU$272,ROW(FA198)-2,FALSE))</f>
        <v>#REF!</v>
      </c>
      <c r="FF198" s="184">
        <f>IF(FF$267=Equivalencies!$AE$23,'Site 15'!$H196,HLOOKUP(CONCATENATE(FB$2,FF$1),$B$3:$UUU$272,ROW($O198)-2,FALSE))</f>
        <v>0</v>
      </c>
      <c r="FG198" s="185" t="e">
        <f>IF($S$264=Equivalencies!$AE$23,#REF!,HLOOKUP(CONCATENATE($O$2,FG$1),$B$3:$UUU$272,ROW(FC198)-2,FALSE))</f>
        <v>#REF!</v>
      </c>
      <c r="FH198" s="184">
        <f>IF(FF$267=Equivalencies!$AE$23,'Site 15'!$J196,HLOOKUP(CONCATENATE(FB$2,FH$1),$B$3:$UUU$272,ROW($Q198)-2,FALSE))</f>
        <v>0</v>
      </c>
      <c r="FI198" s="185" t="e">
        <f>IF($S$264=Equivalencies!$AE$23,#REF!,HLOOKUP(CONCATENATE($O$2,FI$1),$B$3:$UUU$272,ROW(FE198)-2,FALSE))</f>
        <v>#REF!</v>
      </c>
      <c r="FJ198" s="72"/>
      <c r="FK198" s="73" t="str">
        <f>CONCATENATE(FK$3,FL198)</f>
        <v>16Fees</v>
      </c>
      <c r="FL198" s="178" t="str">
        <f>$C$198</f>
        <v>Fees</v>
      </c>
      <c r="FM198" s="179"/>
      <c r="FN198" s="180"/>
      <c r="FO198" s="184">
        <f>IF(FQ$267=Equivalencies!$AE$23,'Site 16'!$F196,HLOOKUP(CONCATENATE(FM$2,FO$1),$B$3:$UUU$272,ROW($M198)-2,FALSE))</f>
        <v>0</v>
      </c>
      <c r="FP198" s="185" t="e">
        <f>IF($S$264=Equivalencies!$AE$23,#REF!,HLOOKUP(CONCATENATE($O$2,FP$1),$B$3:$UUU$272,ROW(FL198)-2,FALSE))</f>
        <v>#REF!</v>
      </c>
      <c r="FQ198" s="184">
        <f>IF(FQ$267=Equivalencies!$AE$23,'Site 16'!$H196,HLOOKUP(CONCATENATE(FM$2,FQ$1),$B$3:$UUU$272,ROW($O198)-2,FALSE))</f>
        <v>0</v>
      </c>
      <c r="FR198" s="185" t="e">
        <f>IF($S$264=Equivalencies!$AE$23,#REF!,HLOOKUP(CONCATENATE($O$2,FR$1),$B$3:$UUU$272,ROW(FN198)-2,FALSE))</f>
        <v>#REF!</v>
      </c>
      <c r="FS198" s="184">
        <f>IF(FQ$267=Equivalencies!$AE$23,'Site 16'!$J196,HLOOKUP(CONCATENATE(FM$2,FS$1),$B$3:$UUU$272,ROW($Q198)-2,FALSE))</f>
        <v>0</v>
      </c>
      <c r="FT198" s="185" t="e">
        <f>IF($S$264=Equivalencies!$AE$23,#REF!,HLOOKUP(CONCATENATE($O$2,FT$1),$B$3:$UUU$272,ROW(FP198)-2,FALSE))</f>
        <v>#REF!</v>
      </c>
      <c r="FU198" s="72"/>
      <c r="FV198" s="73" t="str">
        <f>CONCATENATE(FV$3,FW198)</f>
        <v>17Fees</v>
      </c>
      <c r="FW198" s="178" t="str">
        <f>$C$198</f>
        <v>Fees</v>
      </c>
      <c r="FX198" s="179"/>
      <c r="FY198" s="180"/>
      <c r="FZ198" s="184">
        <f>IF(GB$267=Equivalencies!$AE$23,'Site 17'!$F196,HLOOKUP(CONCATENATE(FX$2,FZ$1),$B$3:$UUU$272,ROW($M198)-2,FALSE))</f>
        <v>0</v>
      </c>
      <c r="GA198" s="185" t="e">
        <f>IF($S$264=Equivalencies!$AE$23,#REF!,HLOOKUP(CONCATENATE($O$2,GA$1),$B$3:$UUU$272,ROW(FW198)-2,FALSE))</f>
        <v>#REF!</v>
      </c>
      <c r="GB198" s="184">
        <f>IF(GB$267=Equivalencies!$AE$23,'Site 17'!$H196,HLOOKUP(CONCATENATE(FX$2,GB$1),$B$3:$UUU$272,ROW($O198)-2,FALSE))</f>
        <v>0</v>
      </c>
      <c r="GC198" s="185" t="e">
        <f>IF($S$264=Equivalencies!$AE$23,#REF!,HLOOKUP(CONCATENATE($O$2,GC$1),$B$3:$UUU$272,ROW(FY198)-2,FALSE))</f>
        <v>#REF!</v>
      </c>
      <c r="GD198" s="184">
        <f>IF(GB$267=Equivalencies!$AE$23,'Site 17'!$J196,HLOOKUP(CONCATENATE(FX$2,GD$1),$B$3:$UUU$272,ROW($Q198)-2,FALSE))</f>
        <v>0</v>
      </c>
      <c r="GE198" s="185" t="e">
        <f>IF($S$264=Equivalencies!$AE$23,#REF!,HLOOKUP(CONCATENATE($O$2,GE$1),$B$3:$UUU$272,ROW(GA198)-2,FALSE))</f>
        <v>#REF!</v>
      </c>
      <c r="GF198" s="72"/>
      <c r="GG198" s="73" t="str">
        <f>CONCATENATE(GG$3,GH198)</f>
        <v>18Fees</v>
      </c>
      <c r="GH198" s="178" t="str">
        <f>$C$198</f>
        <v>Fees</v>
      </c>
      <c r="GI198" s="179"/>
      <c r="GJ198" s="180"/>
      <c r="GK198" s="184">
        <f>IF(GM$267=Equivalencies!$AE$23,'Site 18'!$F196,HLOOKUP(CONCATENATE(GI$2,GK$1),$B$3:$UUU$272,ROW($M198)-2,FALSE))</f>
        <v>0</v>
      </c>
      <c r="GL198" s="185" t="e">
        <f>IF($S$264=Equivalencies!$AE$23,#REF!,HLOOKUP(CONCATENATE($O$2,GL$1),$B$3:$UUU$272,ROW(GH198)-2,FALSE))</f>
        <v>#REF!</v>
      </c>
      <c r="GM198" s="184">
        <f>IF(GM$267=Equivalencies!$AE$23,'Site 18'!$H196,HLOOKUP(CONCATENATE(GI$2,GM$1),$B$3:$UUU$272,ROW($O198)-2,FALSE))</f>
        <v>0</v>
      </c>
      <c r="GN198" s="185" t="e">
        <f>IF($S$264=Equivalencies!$AE$23,#REF!,HLOOKUP(CONCATENATE($O$2,GN$1),$B$3:$UUU$272,ROW(GJ198)-2,FALSE))</f>
        <v>#REF!</v>
      </c>
      <c r="GO198" s="184">
        <f>IF(GM$267=Equivalencies!$AE$23,'Site 18'!$J196,HLOOKUP(CONCATENATE(GI$2,GO$1),$B$3:$UUU$272,ROW($Q198)-2,FALSE))</f>
        <v>0</v>
      </c>
      <c r="GP198" s="185" t="e">
        <f>IF($S$264=Equivalencies!$AE$23,#REF!,HLOOKUP(CONCATENATE($O$2,GP$1),$B$3:$UUU$272,ROW(GL198)-2,FALSE))</f>
        <v>#REF!</v>
      </c>
      <c r="GQ198" s="72"/>
      <c r="GR198" s="73" t="str">
        <f>CONCATENATE(GR$3,GS198)</f>
        <v>19Fees</v>
      </c>
      <c r="GS198" s="178" t="str">
        <f>$C$198</f>
        <v>Fees</v>
      </c>
      <c r="GT198" s="179"/>
      <c r="GU198" s="180"/>
      <c r="GV198" s="184">
        <f>IF(GX$267=Equivalencies!$AE$23,'Site 19'!$F196,HLOOKUP(CONCATENATE(GT$2,GV$1),$B$3:$UUU$272,ROW($M198)-2,FALSE))</f>
        <v>0</v>
      </c>
      <c r="GW198" s="185" t="e">
        <f>IF($S$264=Equivalencies!$AE$23,#REF!,HLOOKUP(CONCATENATE($O$2,GW$1),$B$3:$UUU$272,ROW(GS198)-2,FALSE))</f>
        <v>#REF!</v>
      </c>
      <c r="GX198" s="184">
        <f>IF(GX$267=Equivalencies!$AE$23,'Site 19'!$H196,HLOOKUP(CONCATENATE(GT$2,GX$1),$B$3:$UUU$272,ROW($O198)-2,FALSE))</f>
        <v>0</v>
      </c>
      <c r="GY198" s="185" t="e">
        <f>IF($S$264=Equivalencies!$AE$23,#REF!,HLOOKUP(CONCATENATE($O$2,GY$1),$B$3:$UUU$272,ROW(GU198)-2,FALSE))</f>
        <v>#REF!</v>
      </c>
      <c r="GZ198" s="184">
        <f>IF(GX$267=Equivalencies!$AE$23,'Site 19'!$J196,HLOOKUP(CONCATENATE(GT$2,GZ$1),$B$3:$UUU$272,ROW($Q198)-2,FALSE))</f>
        <v>0</v>
      </c>
      <c r="HA198" s="185" t="e">
        <f>IF($S$264=Equivalencies!$AE$23,#REF!,HLOOKUP(CONCATENATE($O$2,HA$1),$B$3:$UUU$272,ROW(GW198)-2,FALSE))</f>
        <v>#REF!</v>
      </c>
      <c r="HB198" s="72"/>
      <c r="HC198" s="73" t="str">
        <f>CONCATENATE(HC$3,HD198)</f>
        <v>20Fees</v>
      </c>
      <c r="HD198" s="178" t="str">
        <f>$C$198</f>
        <v>Fees</v>
      </c>
      <c r="HE198" s="179"/>
      <c r="HF198" s="180"/>
      <c r="HG198" s="184">
        <f>IF(HI$267=Equivalencies!$AE$23,'Site 20'!$F196,HLOOKUP(CONCATENATE(HE$2,HG$1),$B$3:$UUU$272,ROW($M198)-2,FALSE))</f>
        <v>0</v>
      </c>
      <c r="HH198" s="185" t="e">
        <f>IF($S$264=Equivalencies!$AE$23,#REF!,HLOOKUP(CONCATENATE($O$2,HH$1),$B$3:$UUU$272,ROW(HD198)-2,FALSE))</f>
        <v>#REF!</v>
      </c>
      <c r="HI198" s="184">
        <f>IF(HI$267=Equivalencies!$AE$23,'Site 20'!$H196,HLOOKUP(CONCATENATE(HE$2,HI$1),$B$3:$UUU$272,ROW($O198)-2,FALSE))</f>
        <v>0</v>
      </c>
      <c r="HJ198" s="185" t="e">
        <f>IF($S$264=Equivalencies!$AE$23,#REF!,HLOOKUP(CONCATENATE($O$2,HJ$1),$B$3:$UUU$272,ROW(HF198)-2,FALSE))</f>
        <v>#REF!</v>
      </c>
      <c r="HK198" s="184">
        <f>IF(HI$267=Equivalencies!$AE$23,'Site 20'!$J196,HLOOKUP(CONCATENATE(HE$2,HK$1),$B$3:$UUU$272,ROW($Q198)-2,FALSE))</f>
        <v>0</v>
      </c>
      <c r="HL198" s="185" t="e">
        <f>IF($S$264=Equivalencies!$AE$23,#REF!,HLOOKUP(CONCATENATE($O$2,HL$1),$B$3:$UUU$272,ROW(HH198)-2,FALSE))</f>
        <v>#REF!</v>
      </c>
      <c r="HM198" s="72"/>
      <c r="HN198" s="73" t="str">
        <f>CONCATENATE(HN$3,HO198)</f>
        <v>21Fees</v>
      </c>
      <c r="HO198" s="178" t="str">
        <f>$C$198</f>
        <v>Fees</v>
      </c>
      <c r="HP198" s="179"/>
      <c r="HQ198" s="180"/>
      <c r="HR198" s="184">
        <f>IF(HT$267=Equivalencies!$AE$23,'Site 21'!$F196,HLOOKUP(CONCATENATE(HP$2,HR$1),$B$3:$UUU$272,ROW($M198)-2,FALSE))</f>
        <v>0</v>
      </c>
      <c r="HS198" s="185" t="e">
        <f>IF($S$264=Equivalencies!$AE$23,#REF!,HLOOKUP(CONCATENATE($O$2,HS$1),$B$3:$UUU$272,ROW(HO198)-2,FALSE))</f>
        <v>#REF!</v>
      </c>
      <c r="HT198" s="184">
        <f>IF(HT$267=Equivalencies!$AE$23,'Site 21'!$H196,HLOOKUP(CONCATENATE(HP$2,HT$1),$B$3:$UUU$272,ROW($O198)-2,FALSE))</f>
        <v>0</v>
      </c>
      <c r="HU198" s="185" t="e">
        <f>IF($S$264=Equivalencies!$AE$23,#REF!,HLOOKUP(CONCATENATE($O$2,HU$1),$B$3:$UUU$272,ROW(HQ198)-2,FALSE))</f>
        <v>#REF!</v>
      </c>
      <c r="HV198" s="184">
        <f>IF(HT$267=Equivalencies!$AE$23,'Site 21'!$J196,HLOOKUP(CONCATENATE(HP$2,HV$1),$B$3:$UUU$272,ROW($Q198)-2,FALSE))</f>
        <v>0</v>
      </c>
      <c r="HW198" s="185" t="e">
        <f>IF($S$264=Equivalencies!$AE$23,#REF!,HLOOKUP(CONCATENATE($O$2,HW$1),$B$3:$UUU$272,ROW(HS198)-2,FALSE))</f>
        <v>#REF!</v>
      </c>
      <c r="HX198" s="72"/>
      <c r="HY198" s="73" t="str">
        <f>CONCATENATE(HY$3,HZ198)</f>
        <v>22Fees</v>
      </c>
      <c r="HZ198" s="178" t="str">
        <f>$C$198</f>
        <v>Fees</v>
      </c>
      <c r="IA198" s="179"/>
      <c r="IB198" s="180"/>
      <c r="IC198" s="184">
        <f>IF(IE$267=Equivalencies!$AE$23,'Site 22'!$F196,HLOOKUP(CONCATENATE(IA$2,IC$1),$B$3:$UUU$272,ROW($M198)-2,FALSE))</f>
        <v>0</v>
      </c>
      <c r="ID198" s="185" t="e">
        <f>IF($S$264=Equivalencies!$AE$23,#REF!,HLOOKUP(CONCATENATE($O$2,ID$1),$B$3:$UUU$272,ROW(HZ198)-2,FALSE))</f>
        <v>#REF!</v>
      </c>
      <c r="IE198" s="184">
        <f>IF(IE$267=Equivalencies!$AE$23,'Site 22'!$H196,HLOOKUP(CONCATENATE(IA$2,IE$1),$B$3:$UUU$272,ROW($O198)-2,FALSE))</f>
        <v>0</v>
      </c>
      <c r="IF198" s="185" t="e">
        <f>IF($S$264=Equivalencies!$AE$23,#REF!,HLOOKUP(CONCATENATE($O$2,IF$1),$B$3:$UUU$272,ROW(IB198)-2,FALSE))</f>
        <v>#REF!</v>
      </c>
      <c r="IG198" s="184">
        <f>IF(IE$267=Equivalencies!$AE$23,'Site 22'!$J196,HLOOKUP(CONCATENATE(IA$2,IG$1),$B$3:$UUU$272,ROW($Q198)-2,FALSE))</f>
        <v>0</v>
      </c>
      <c r="IH198" s="185" t="e">
        <f>IF($S$264=Equivalencies!$AE$23,#REF!,HLOOKUP(CONCATENATE($O$2,IH$1),$B$3:$UUU$272,ROW(ID198)-2,FALSE))</f>
        <v>#REF!</v>
      </c>
      <c r="II198" s="72"/>
      <c r="IJ198" s="73" t="str">
        <f>CONCATENATE(IJ$3,IK198)</f>
        <v>23Fees</v>
      </c>
      <c r="IK198" s="178" t="str">
        <f>$C$198</f>
        <v>Fees</v>
      </c>
      <c r="IL198" s="179"/>
      <c r="IM198" s="180"/>
      <c r="IN198" s="184">
        <f>IF(IP$267=Equivalencies!$AE$23,'Site 23'!$F196,HLOOKUP(CONCATENATE(IL$2,IN$1),$B$3:$UUU$272,ROW($M198)-2,FALSE))</f>
        <v>0</v>
      </c>
      <c r="IO198" s="185" t="e">
        <f>IF($S$264=Equivalencies!$AE$23,#REF!,HLOOKUP(CONCATENATE($O$2,IO$1),$B$3:$UUU$272,ROW(IK198)-2,FALSE))</f>
        <v>#REF!</v>
      </c>
      <c r="IP198" s="184">
        <f>IF(IP$267=Equivalencies!$AE$23,'Site 23'!$H196,HLOOKUP(CONCATENATE(IL$2,IP$1),$B$3:$UUU$272,ROW($O198)-2,FALSE))</f>
        <v>0</v>
      </c>
      <c r="IQ198" s="185" t="e">
        <f>IF($S$264=Equivalencies!$AE$23,#REF!,HLOOKUP(CONCATENATE($O$2,IQ$1),$B$3:$UUU$272,ROW(IM198)-2,FALSE))</f>
        <v>#REF!</v>
      </c>
      <c r="IR198" s="184">
        <f>IF(IP$267=Equivalencies!$AE$23,'Site 23'!$J196,HLOOKUP(CONCATENATE(IL$2,IR$1),$B$3:$UUU$272,ROW($Q198)-2,FALSE))</f>
        <v>0</v>
      </c>
      <c r="IS198" s="185" t="e">
        <f>IF($S$264=Equivalencies!$AE$23,#REF!,HLOOKUP(CONCATENATE($O$2,IS$1),$B$3:$UUU$272,ROW(IO198)-2,FALSE))</f>
        <v>#REF!</v>
      </c>
      <c r="IT198" s="72"/>
      <c r="IU198" s="73" t="str">
        <f>CONCATENATE(IU$3,IV198)</f>
        <v>24Fees</v>
      </c>
      <c r="IV198" s="178" t="str">
        <f>$C$198</f>
        <v>Fees</v>
      </c>
      <c r="IW198" s="179"/>
      <c r="IX198" s="180"/>
      <c r="IY198" s="184">
        <f>IF(JA$267=Equivalencies!$AE$23,'Site 24'!$F196,HLOOKUP(CONCATENATE(IW$2,IY$1),$B$3:$UUU$272,ROW($M198)-2,FALSE))</f>
        <v>0</v>
      </c>
      <c r="IZ198" s="185" t="e">
        <f>IF($S$264=Equivalencies!$AE$23,#REF!,HLOOKUP(CONCATENATE($O$2,IZ$1),$B$3:$UUU$272,ROW(IV198)-2,FALSE))</f>
        <v>#REF!</v>
      </c>
      <c r="JA198" s="184">
        <f>IF(JA$267=Equivalencies!$AE$23,'Site 24'!$H196,HLOOKUP(CONCATENATE(IW$2,JA$1),$B$3:$UUU$272,ROW($O198)-2,FALSE))</f>
        <v>0</v>
      </c>
      <c r="JB198" s="185" t="e">
        <f>IF($S$264=Equivalencies!$AE$23,#REF!,HLOOKUP(CONCATENATE($O$2,JB$1),$B$3:$UUU$272,ROW(IX198)-2,FALSE))</f>
        <v>#REF!</v>
      </c>
      <c r="JC198" s="184">
        <f>IF(JA$267=Equivalencies!$AE$23,'Site 24'!$J196,HLOOKUP(CONCATENATE(IW$2,JC$1),$B$3:$UUU$272,ROW($Q198)-2,FALSE))</f>
        <v>0</v>
      </c>
      <c r="JD198" s="185" t="e">
        <f>IF($S$264=Equivalencies!$AE$23,#REF!,HLOOKUP(CONCATENATE($O$2,JD$1),$B$3:$UUU$272,ROW(IZ198)-2,FALSE))</f>
        <v>#REF!</v>
      </c>
      <c r="JE198" s="72"/>
      <c r="JF198" s="73" t="str">
        <f>CONCATENATE(JF$3,JG198)</f>
        <v>25Fees</v>
      </c>
      <c r="JG198" s="178" t="str">
        <f>$C$198</f>
        <v>Fees</v>
      </c>
      <c r="JH198" s="179"/>
      <c r="JI198" s="180"/>
      <c r="JJ198" s="184">
        <f>IF(JL$267=Equivalencies!$AE$23,'Site 25'!$F196,HLOOKUP(CONCATENATE(JH$2,JJ$1),$B$3:$UUU$272,ROW($M198)-2,FALSE))</f>
        <v>0</v>
      </c>
      <c r="JK198" s="185" t="e">
        <f>IF($S$264=Equivalencies!$AE$23,#REF!,HLOOKUP(CONCATENATE($O$2,JK$1),$B$3:$UUU$272,ROW(JG198)-2,FALSE))</f>
        <v>#REF!</v>
      </c>
      <c r="JL198" s="184">
        <f>IF(JL$267=Equivalencies!$AE$23,'Site 25'!$H196,HLOOKUP(CONCATENATE(JH$2,JL$1),$B$3:$UUU$272,ROW($O198)-2,FALSE))</f>
        <v>0</v>
      </c>
      <c r="JM198" s="185" t="e">
        <f>IF($S$264=Equivalencies!$AE$23,#REF!,HLOOKUP(CONCATENATE($O$2,JM$1),$B$3:$UUU$272,ROW(JI198)-2,FALSE))</f>
        <v>#REF!</v>
      </c>
      <c r="JN198" s="184">
        <f>IF(JL$267=Equivalencies!$AE$23,'Site 25'!$J196,HLOOKUP(CONCATENATE(JH$2,JN$1),$B$3:$UUU$272,ROW($Q198)-2,FALSE))</f>
        <v>0</v>
      </c>
      <c r="JO198" s="185" t="e">
        <f>IF($S$264=Equivalencies!$AE$23,#REF!,HLOOKUP(CONCATENATE($O$2,JO$1),$B$3:$UUU$272,ROW(JK198)-2,FALSE))</f>
        <v>#REF!</v>
      </c>
      <c r="JP198" s="72"/>
      <c r="JQ198" s="73" t="str">
        <f>CONCATENATE(JQ$3,JR198)</f>
        <v>26Fees</v>
      </c>
      <c r="JR198" s="178" t="str">
        <f>$C$198</f>
        <v>Fees</v>
      </c>
      <c r="JS198" s="179"/>
      <c r="JT198" s="180"/>
      <c r="JU198" s="184">
        <f>IF(JW$267=Equivalencies!$AE$23,'Site 26'!$F196,HLOOKUP(CONCATENATE(JS$2,JU$1),$B$3:$UUU$272,ROW($M198)-2,FALSE))</f>
        <v>0</v>
      </c>
      <c r="JV198" s="185" t="e">
        <f>IF($S$264=Equivalencies!$AE$23,#REF!,HLOOKUP(CONCATENATE($O$2,JV$1),$B$3:$UUU$272,ROW(JR198)-2,FALSE))</f>
        <v>#REF!</v>
      </c>
      <c r="JW198" s="184">
        <f>IF(JW$267=Equivalencies!$AE$23,'Site 26'!$H196,HLOOKUP(CONCATENATE(JS$2,JW$1),$B$3:$UUU$272,ROW($O198)-2,FALSE))</f>
        <v>0</v>
      </c>
      <c r="JX198" s="185" t="e">
        <f>IF($S$264=Equivalencies!$AE$23,#REF!,HLOOKUP(CONCATENATE($O$2,JX$1),$B$3:$UUU$272,ROW(JT198)-2,FALSE))</f>
        <v>#REF!</v>
      </c>
      <c r="JY198" s="184">
        <f>IF(JW$267=Equivalencies!$AE$23,'Site 26'!$J196,HLOOKUP(CONCATENATE(JS$2,JY$1),$B$3:$UUU$272,ROW($Q198)-2,FALSE))</f>
        <v>0</v>
      </c>
      <c r="JZ198" s="185" t="e">
        <f>IF($S$264=Equivalencies!$AE$23,#REF!,HLOOKUP(CONCATENATE($O$2,JZ$1),$B$3:$UUU$272,ROW(JV198)-2,FALSE))</f>
        <v>#REF!</v>
      </c>
      <c r="KA198" s="72"/>
      <c r="KB198" s="73" t="str">
        <f>CONCATENATE(KB$3,KC198)</f>
        <v>27Fees</v>
      </c>
      <c r="KC198" s="178" t="str">
        <f>$C$198</f>
        <v>Fees</v>
      </c>
      <c r="KD198" s="179"/>
      <c r="KE198" s="180"/>
      <c r="KF198" s="184">
        <f>IF(KH$267=Equivalencies!$AE$23,'Site 27'!$F196,HLOOKUP(CONCATENATE(KD$2,KF$1),$B$3:$UUU$272,ROW($M198)-2,FALSE))</f>
        <v>0</v>
      </c>
      <c r="KG198" s="185" t="e">
        <f>IF($S$264=Equivalencies!$AE$23,#REF!,HLOOKUP(CONCATENATE($O$2,KG$1),$B$3:$UUU$272,ROW(KC198)-2,FALSE))</f>
        <v>#REF!</v>
      </c>
      <c r="KH198" s="184">
        <f>IF(KH$267=Equivalencies!$AE$23,'Site 27'!$H196,HLOOKUP(CONCATENATE(KD$2,KH$1),$B$3:$UUU$272,ROW($O198)-2,FALSE))</f>
        <v>0</v>
      </c>
      <c r="KI198" s="185" t="e">
        <f>IF($S$264=Equivalencies!$AE$23,#REF!,HLOOKUP(CONCATENATE($O$2,KI$1),$B$3:$UUU$272,ROW(KE198)-2,FALSE))</f>
        <v>#REF!</v>
      </c>
      <c r="KJ198" s="184">
        <f>IF(KH$267=Equivalencies!$AE$23,'Site 27'!$J196,HLOOKUP(CONCATENATE(KD$2,KJ$1),$B$3:$UUU$272,ROW($Q198)-2,FALSE))</f>
        <v>0</v>
      </c>
      <c r="KK198" s="185" t="e">
        <f>IF($S$264=Equivalencies!$AE$23,#REF!,HLOOKUP(CONCATENATE($O$2,KK$1),$B$3:$UUU$272,ROW(KG198)-2,FALSE))</f>
        <v>#REF!</v>
      </c>
      <c r="KL198" s="72"/>
      <c r="KM198" s="73" t="str">
        <f>CONCATENATE(KM$3,KN198)</f>
        <v>28Fees</v>
      </c>
      <c r="KN198" s="178" t="str">
        <f>$C$198</f>
        <v>Fees</v>
      </c>
      <c r="KO198" s="179"/>
      <c r="KP198" s="180"/>
      <c r="KQ198" s="184">
        <f>IF(KS$267=Equivalencies!$AE$23,'Site 28'!$F196,HLOOKUP(CONCATENATE(KO$2,KQ$1),$B$3:$UUU$272,ROW($M198)-2,FALSE))</f>
        <v>0</v>
      </c>
      <c r="KR198" s="185" t="e">
        <f>IF($S$264=Equivalencies!$AE$23,#REF!,HLOOKUP(CONCATENATE($O$2,KR$1),$B$3:$UUU$272,ROW(KN198)-2,FALSE))</f>
        <v>#REF!</v>
      </c>
      <c r="KS198" s="184">
        <f>IF(KS$267=Equivalencies!$AE$23,'Site 28'!$H196,HLOOKUP(CONCATENATE(KO$2,KS$1),$B$3:$UUU$272,ROW($O198)-2,FALSE))</f>
        <v>0</v>
      </c>
      <c r="KT198" s="185" t="e">
        <f>IF($S$264=Equivalencies!$AE$23,#REF!,HLOOKUP(CONCATENATE($O$2,KT$1),$B$3:$UUU$272,ROW(KP198)-2,FALSE))</f>
        <v>#REF!</v>
      </c>
      <c r="KU198" s="184">
        <f>IF(KS$267=Equivalencies!$AE$23,'Site 28'!$J196,HLOOKUP(CONCATENATE(KO$2,KU$1),$B$3:$UUU$272,ROW($Q198)-2,FALSE))</f>
        <v>0</v>
      </c>
      <c r="KV198" s="185" t="e">
        <f>IF($S$264=Equivalencies!$AE$23,#REF!,HLOOKUP(CONCATENATE($O$2,KV$1),$B$3:$UUU$272,ROW(KR198)-2,FALSE))</f>
        <v>#REF!</v>
      </c>
      <c r="KW198" s="72"/>
      <c r="KX198" s="73" t="str">
        <f>CONCATENATE(KX$3,KY198)</f>
        <v>29Fees</v>
      </c>
      <c r="KY198" s="178" t="str">
        <f>$C$198</f>
        <v>Fees</v>
      </c>
      <c r="KZ198" s="179"/>
      <c r="LA198" s="180"/>
      <c r="LB198" s="184">
        <f>IF(LD$267=Equivalencies!$AE$23,'Site 29'!$F196,HLOOKUP(CONCATENATE(KZ$2,LB$1),$B$3:$UUU$272,ROW($M198)-2,FALSE))</f>
        <v>0</v>
      </c>
      <c r="LC198" s="185" t="e">
        <f>IF($S$264=Equivalencies!$AE$23,#REF!,HLOOKUP(CONCATENATE($O$2,LC$1),$B$3:$UUU$272,ROW(KY198)-2,FALSE))</f>
        <v>#REF!</v>
      </c>
      <c r="LD198" s="184">
        <f>IF(LD$267=Equivalencies!$AE$23,'Site 29'!$H196,HLOOKUP(CONCATENATE(KZ$2,LD$1),$B$3:$UUU$272,ROW($O198)-2,FALSE))</f>
        <v>0</v>
      </c>
      <c r="LE198" s="185" t="e">
        <f>IF($S$264=Equivalencies!$AE$23,#REF!,HLOOKUP(CONCATENATE($O$2,LE$1),$B$3:$UUU$272,ROW(LA198)-2,FALSE))</f>
        <v>#REF!</v>
      </c>
      <c r="LF198" s="184">
        <f>IF(LD$267=Equivalencies!$AE$23,'Site 29'!$J196,HLOOKUP(CONCATENATE(KZ$2,LF$1),$B$3:$UUU$272,ROW($Q198)-2,FALSE))</f>
        <v>0</v>
      </c>
      <c r="LG198" s="185" t="e">
        <f>IF($S$264=Equivalencies!$AE$23,#REF!,HLOOKUP(CONCATENATE($O$2,LG$1),$B$3:$UUU$272,ROW(LC198)-2,FALSE))</f>
        <v>#REF!</v>
      </c>
      <c r="LH198" s="72"/>
      <c r="LI198" s="73" t="str">
        <f>CONCATENATE(LI$3,LJ198)</f>
        <v>30Fees</v>
      </c>
      <c r="LJ198" s="178" t="str">
        <f>$C$198</f>
        <v>Fees</v>
      </c>
      <c r="LK198" s="179"/>
      <c r="LL198" s="180"/>
      <c r="LM198" s="184">
        <f>IF(LO$267=Equivalencies!$AE$23,'Site 30'!$F196,HLOOKUP(CONCATENATE(LK$2,LM$1),$B$3:$UUU$272,ROW($M198)-2,FALSE))</f>
        <v>0</v>
      </c>
      <c r="LN198" s="185" t="e">
        <f>IF($S$264=Equivalencies!$AE$23,#REF!,HLOOKUP(CONCATENATE($O$2,LN$1),$B$3:$UUU$272,ROW(LJ198)-2,FALSE))</f>
        <v>#REF!</v>
      </c>
      <c r="LO198" s="184">
        <f>IF(LO$267=Equivalencies!$AE$23,'Site 30'!$H196,HLOOKUP(CONCATENATE(LK$2,LO$1),$B$3:$UUU$272,ROW($O198)-2,FALSE))</f>
        <v>0</v>
      </c>
      <c r="LP198" s="185" t="e">
        <f>IF($S$264=Equivalencies!$AE$23,#REF!,HLOOKUP(CONCATENATE($O$2,LP$1),$B$3:$UUU$272,ROW(LL198)-2,FALSE))</f>
        <v>#REF!</v>
      </c>
      <c r="LQ198" s="184">
        <f>IF(LO$267=Equivalencies!$AE$23,'Site 30'!$J196,HLOOKUP(CONCATENATE(LK$2,LQ$1),$B$3:$UUU$272,ROW($Q198)-2,FALSE))</f>
        <v>0</v>
      </c>
      <c r="LR198" s="185" t="e">
        <f>IF($S$264=Equivalencies!$AE$23,#REF!,HLOOKUP(CONCATENATE($O$2,LR$1),$B$3:$UUU$272,ROW(LN198)-2,FALSE))</f>
        <v>#REF!</v>
      </c>
      <c r="LS198" s="72"/>
      <c r="LT198" s="73" t="str">
        <f>CONCATENATE(LT$3,LU198)</f>
        <v>31Fees</v>
      </c>
      <c r="LU198" s="178" t="str">
        <f>$C$198</f>
        <v>Fees</v>
      </c>
      <c r="LV198" s="179"/>
      <c r="LW198" s="180"/>
      <c r="LX198" s="184">
        <f>IF(LZ$267=Equivalencies!$AE$23,'Site 31'!$F196,HLOOKUP(CONCATENATE(LV$2,LX$1),$B$3:$UUU$272,ROW($M198)-2,FALSE))</f>
        <v>0</v>
      </c>
      <c r="LY198" s="185" t="e">
        <f>IF($S$264=Equivalencies!$AE$23,#REF!,HLOOKUP(CONCATENATE($O$2,LY$1),$B$3:$UUU$272,ROW(LU198)-2,FALSE))</f>
        <v>#REF!</v>
      </c>
      <c r="LZ198" s="184">
        <f>IF(LZ$267=Equivalencies!$AE$23,'Site 31'!$H196,HLOOKUP(CONCATENATE(LV$2,LZ$1),$B$3:$UUU$272,ROW($O198)-2,FALSE))</f>
        <v>0</v>
      </c>
      <c r="MA198" s="185" t="e">
        <f>IF($S$264=Equivalencies!$AE$23,#REF!,HLOOKUP(CONCATENATE($O$2,MA$1),$B$3:$UUU$272,ROW(LW198)-2,FALSE))</f>
        <v>#REF!</v>
      </c>
      <c r="MB198" s="184">
        <f>IF(LZ$267=Equivalencies!$AE$23,'Site 31'!$J196,HLOOKUP(CONCATENATE(LV$2,MB$1),$B$3:$UUU$272,ROW($Q198)-2,FALSE))</f>
        <v>0</v>
      </c>
      <c r="MC198" s="185" t="e">
        <f>IF($S$264=Equivalencies!$AE$23,#REF!,HLOOKUP(CONCATENATE($O$2,MC$1),$B$3:$UUU$272,ROW(LY198)-2,FALSE))</f>
        <v>#REF!</v>
      </c>
      <c r="MD198" s="72"/>
      <c r="ME198" s="73" t="str">
        <f>CONCATENATE(ME$3,MF198)</f>
        <v>32Fees</v>
      </c>
      <c r="MF198" s="178" t="str">
        <f>$C$198</f>
        <v>Fees</v>
      </c>
      <c r="MG198" s="179"/>
      <c r="MH198" s="180"/>
      <c r="MI198" s="184">
        <f>IF(MK$267=Equivalencies!$AE$23,'Site 32'!$F196,HLOOKUP(CONCATENATE(MG$2,MI$1),$B$3:$UUU$272,ROW($M198)-2,FALSE))</f>
        <v>0</v>
      </c>
      <c r="MJ198" s="185" t="e">
        <f>IF($S$264=Equivalencies!$AE$23,#REF!,HLOOKUP(CONCATENATE($O$2,MJ$1),$B$3:$UUU$272,ROW(MF198)-2,FALSE))</f>
        <v>#REF!</v>
      </c>
      <c r="MK198" s="184">
        <f>IF(MK$267=Equivalencies!$AE$23,'Site 32'!$H196,HLOOKUP(CONCATENATE(MG$2,MK$1),$B$3:$UUU$272,ROW($O198)-2,FALSE))</f>
        <v>0</v>
      </c>
      <c r="ML198" s="185" t="e">
        <f>IF($S$264=Equivalencies!$AE$23,#REF!,HLOOKUP(CONCATENATE($O$2,ML$1),$B$3:$UUU$272,ROW(MH198)-2,FALSE))</f>
        <v>#REF!</v>
      </c>
      <c r="MM198" s="184">
        <f>IF(MK$267=Equivalencies!$AE$23,'Site 32'!$J196,HLOOKUP(CONCATENATE(MG$2,MM$1),$B$3:$UUU$272,ROW($Q198)-2,FALSE))</f>
        <v>0</v>
      </c>
      <c r="MN198" s="185" t="e">
        <f>IF($S$264=Equivalencies!$AE$23,#REF!,HLOOKUP(CONCATENATE($O$2,MN$1),$B$3:$UUU$272,ROW(MJ198)-2,FALSE))</f>
        <v>#REF!</v>
      </c>
      <c r="MO198" s="72"/>
      <c r="MP198" s="73" t="str">
        <f>CONCATENATE(MP$3,MQ198)</f>
        <v>33Fees</v>
      </c>
      <c r="MQ198" s="178" t="str">
        <f>$C$198</f>
        <v>Fees</v>
      </c>
      <c r="MR198" s="179"/>
      <c r="MS198" s="180"/>
      <c r="MT198" s="184">
        <f>IF(MV$267=Equivalencies!$AE$23,'Site 33'!$F196,HLOOKUP(CONCATENATE(MR$2,MT$1),$B$3:$UUU$272,ROW($M198)-2,FALSE))</f>
        <v>0</v>
      </c>
      <c r="MU198" s="185" t="e">
        <f>IF($S$264=Equivalencies!$AE$23,#REF!,HLOOKUP(CONCATENATE($O$2,MU$1),$B$3:$UUU$272,ROW(MQ198)-2,FALSE))</f>
        <v>#REF!</v>
      </c>
      <c r="MV198" s="184">
        <f>IF(MV$267=Equivalencies!$AE$23,'Site 33'!$H196,HLOOKUP(CONCATENATE(MR$2,MV$1),$B$3:$UUU$272,ROW($O198)-2,FALSE))</f>
        <v>0</v>
      </c>
      <c r="MW198" s="185" t="e">
        <f>IF($S$264=Equivalencies!$AE$23,#REF!,HLOOKUP(CONCATENATE($O$2,MW$1),$B$3:$UUU$272,ROW(MS198)-2,FALSE))</f>
        <v>#REF!</v>
      </c>
      <c r="MX198" s="184">
        <f>IF(MV$267=Equivalencies!$AE$23,'Site 33'!$J196,HLOOKUP(CONCATENATE(MR$2,MX$1),$B$3:$UUU$272,ROW($Q198)-2,FALSE))</f>
        <v>0</v>
      </c>
      <c r="MY198" s="185" t="e">
        <f>IF($S$264=Equivalencies!$AE$23,#REF!,HLOOKUP(CONCATENATE($O$2,MY$1),$B$3:$UUU$272,ROW(MU198)-2,FALSE))</f>
        <v>#REF!</v>
      </c>
      <c r="MZ198" s="72"/>
      <c r="NA198" s="73" t="str">
        <f>CONCATENATE(NA$3,NB198)</f>
        <v>34Fees</v>
      </c>
      <c r="NB198" s="178" t="str">
        <f>$C$198</f>
        <v>Fees</v>
      </c>
      <c r="NC198" s="179"/>
      <c r="ND198" s="180"/>
      <c r="NE198" s="184">
        <f>IF(NG$267=Equivalencies!$AE$23,'Site 34'!$F196,HLOOKUP(CONCATENATE(NC$2,NE$1),$B$3:$UUU$272,ROW($M198)-2,FALSE))</f>
        <v>0</v>
      </c>
      <c r="NF198" s="185" t="e">
        <f>IF($S$264=Equivalencies!$AE$23,#REF!,HLOOKUP(CONCATENATE($O$2,NF$1),$B$3:$UUU$272,ROW(NB198)-2,FALSE))</f>
        <v>#REF!</v>
      </c>
      <c r="NG198" s="184">
        <f>IF(NG$267=Equivalencies!$AE$23,'Site 34'!$H196,HLOOKUP(CONCATENATE(NC$2,NG$1),$B$3:$UUU$272,ROW($O198)-2,FALSE))</f>
        <v>0</v>
      </c>
      <c r="NH198" s="185" t="e">
        <f>IF($S$264=Equivalencies!$AE$23,#REF!,HLOOKUP(CONCATENATE($O$2,NH$1),$B$3:$UUU$272,ROW(ND198)-2,FALSE))</f>
        <v>#REF!</v>
      </c>
      <c r="NI198" s="184">
        <f>IF(NG$267=Equivalencies!$AE$23,'Site 34'!$J196,HLOOKUP(CONCATENATE(NC$2,NI$1),$B$3:$UUU$272,ROW($Q198)-2,FALSE))</f>
        <v>0</v>
      </c>
      <c r="NJ198" s="185" t="e">
        <f>IF($S$264=Equivalencies!$AE$23,#REF!,HLOOKUP(CONCATENATE($O$2,NJ$1),$B$3:$UUU$272,ROW(NF198)-2,FALSE))</f>
        <v>#REF!</v>
      </c>
      <c r="NK198" s="72"/>
      <c r="NL198" s="73" t="str">
        <f>CONCATENATE(NL$3,NM198)</f>
        <v>35Fees</v>
      </c>
      <c r="NM198" s="178" t="str">
        <f>$C$198</f>
        <v>Fees</v>
      </c>
      <c r="NN198" s="179"/>
      <c r="NO198" s="180"/>
      <c r="NP198" s="184">
        <f>IF(NR$267=Equivalencies!$AE$23,'Site 35'!$F196,HLOOKUP(CONCATENATE(NN$2,NP$1),$B$3:$UUU$272,ROW($M198)-2,FALSE))</f>
        <v>0</v>
      </c>
      <c r="NQ198" s="185" t="e">
        <f>IF($S$264=Equivalencies!$AE$23,#REF!,HLOOKUP(CONCATENATE($O$2,NQ$1),$B$3:$UUU$272,ROW(NM198)-2,FALSE))</f>
        <v>#REF!</v>
      </c>
      <c r="NR198" s="184">
        <f>IF(NR$267=Equivalencies!$AE$23,'Site 35'!$H196,HLOOKUP(CONCATENATE(NN$2,NR$1),$B$3:$UUU$272,ROW($O198)-2,FALSE))</f>
        <v>0</v>
      </c>
      <c r="NS198" s="185" t="e">
        <f>IF($S$264=Equivalencies!$AE$23,#REF!,HLOOKUP(CONCATENATE($O$2,NS$1),$B$3:$UUU$272,ROW(NO198)-2,FALSE))</f>
        <v>#REF!</v>
      </c>
      <c r="NT198" s="184">
        <f>IF(NR$267=Equivalencies!$AE$23,'Site 35'!$J196,HLOOKUP(CONCATENATE(NN$2,NT$1),$B$3:$UUU$272,ROW($Q198)-2,FALSE))</f>
        <v>0</v>
      </c>
      <c r="NU198" s="185" t="e">
        <f>IF($S$264=Equivalencies!$AE$23,#REF!,HLOOKUP(CONCATENATE($O$2,NU$1),$B$3:$UUU$272,ROW(NQ198)-2,FALSE))</f>
        <v>#REF!</v>
      </c>
      <c r="NV198" s="72"/>
      <c r="NW198" s="73" t="str">
        <f>CONCATENATE(NW$3,NX198)</f>
        <v>36Fees</v>
      </c>
      <c r="NX198" s="178" t="str">
        <f>$C$198</f>
        <v>Fees</v>
      </c>
      <c r="NY198" s="179"/>
      <c r="NZ198" s="180"/>
      <c r="OA198" s="184">
        <f>IF(OC$267=Equivalencies!$AE$23,'Site 36'!$F196,HLOOKUP(CONCATENATE(NY$2,OA$1),$B$3:$UUU$272,ROW($M198)-2,FALSE))</f>
        <v>0</v>
      </c>
      <c r="OB198" s="185" t="e">
        <f>IF($S$264=Equivalencies!$AE$23,#REF!,HLOOKUP(CONCATENATE($O$2,OB$1),$B$3:$UUU$272,ROW(NX198)-2,FALSE))</f>
        <v>#REF!</v>
      </c>
      <c r="OC198" s="184">
        <f>IF(OC$267=Equivalencies!$AE$23,'Site 36'!$H196,HLOOKUP(CONCATENATE(NY$2,OC$1),$B$3:$UUU$272,ROW($O198)-2,FALSE))</f>
        <v>0</v>
      </c>
      <c r="OD198" s="185" t="e">
        <f>IF($S$264=Equivalencies!$AE$23,#REF!,HLOOKUP(CONCATENATE($O$2,OD$1),$B$3:$UUU$272,ROW(NZ198)-2,FALSE))</f>
        <v>#REF!</v>
      </c>
      <c r="OE198" s="184">
        <f>IF(OC$267=Equivalencies!$AE$23,'Site 36'!$J196,HLOOKUP(CONCATENATE(NY$2,OE$1),$B$3:$UUU$272,ROW($Q198)-2,FALSE))</f>
        <v>0</v>
      </c>
      <c r="OF198" s="185" t="e">
        <f>IF($S$264=Equivalencies!$AE$23,#REF!,HLOOKUP(CONCATENATE($O$2,OF$1),$B$3:$UUU$272,ROW(OB198)-2,FALSE))</f>
        <v>#REF!</v>
      </c>
      <c r="OG198" s="72"/>
      <c r="OH198" s="73" t="str">
        <f>CONCATENATE(OH$3,OI198)</f>
        <v>37Fees</v>
      </c>
      <c r="OI198" s="178" t="str">
        <f>$C$198</f>
        <v>Fees</v>
      </c>
      <c r="OJ198" s="179"/>
      <c r="OK198" s="180"/>
      <c r="OL198" s="184">
        <f>IF(ON$267=Equivalencies!$AE$23,'Site 37'!$F196,HLOOKUP(CONCATENATE(OJ$2,OL$1),$B$3:$UUU$272,ROW($M198)-2,FALSE))</f>
        <v>0</v>
      </c>
      <c r="OM198" s="185" t="e">
        <f>IF($S$264=Equivalencies!$AE$23,#REF!,HLOOKUP(CONCATENATE($O$2,OM$1),$B$3:$UUU$272,ROW(OI198)-2,FALSE))</f>
        <v>#REF!</v>
      </c>
      <c r="ON198" s="184">
        <f>IF(ON$267=Equivalencies!$AE$23,'Site 37'!$H196,HLOOKUP(CONCATENATE(OJ$2,ON$1),$B$3:$UUU$272,ROW($O198)-2,FALSE))</f>
        <v>0</v>
      </c>
      <c r="OO198" s="185" t="e">
        <f>IF($S$264=Equivalencies!$AE$23,#REF!,HLOOKUP(CONCATENATE($O$2,OO$1),$B$3:$UUU$272,ROW(OK198)-2,FALSE))</f>
        <v>#REF!</v>
      </c>
      <c r="OP198" s="184">
        <f>IF(ON$267=Equivalencies!$AE$23,'Site 37'!$J196,HLOOKUP(CONCATENATE(OJ$2,OP$1),$B$3:$UUU$272,ROW($Q198)-2,FALSE))</f>
        <v>0</v>
      </c>
      <c r="OQ198" s="185" t="e">
        <f>IF($S$264=Equivalencies!$AE$23,#REF!,HLOOKUP(CONCATENATE($O$2,OQ$1),$B$3:$UUU$272,ROW(OM198)-2,FALSE))</f>
        <v>#REF!</v>
      </c>
      <c r="OR198" s="72"/>
      <c r="OS198" s="73" t="str">
        <f>CONCATENATE(OS$3,OT198)</f>
        <v>38Fees</v>
      </c>
      <c r="OT198" s="178" t="str">
        <f>$C$198</f>
        <v>Fees</v>
      </c>
      <c r="OU198" s="179"/>
      <c r="OV198" s="180"/>
      <c r="OW198" s="184">
        <f>IF(OY$267=Equivalencies!$AE$23,'Site 38'!$F196,HLOOKUP(CONCATENATE(OU$2,OW$1),$B$3:$UUU$272,ROW($M198)-2,FALSE))</f>
        <v>0</v>
      </c>
      <c r="OX198" s="185" t="e">
        <f>IF($S$264=Equivalencies!$AE$23,#REF!,HLOOKUP(CONCATENATE($O$2,OX$1),$B$3:$UUU$272,ROW(OT198)-2,FALSE))</f>
        <v>#REF!</v>
      </c>
      <c r="OY198" s="184">
        <f>IF(OY$267=Equivalencies!$AE$23,'Site 38'!$H196,HLOOKUP(CONCATENATE(OU$2,OY$1),$B$3:$UUU$272,ROW($O198)-2,FALSE))</f>
        <v>0</v>
      </c>
      <c r="OZ198" s="185" t="e">
        <f>IF($S$264=Equivalencies!$AE$23,#REF!,HLOOKUP(CONCATENATE($O$2,OZ$1),$B$3:$UUU$272,ROW(OV198)-2,FALSE))</f>
        <v>#REF!</v>
      </c>
      <c r="PA198" s="184">
        <f>IF(OY$267=Equivalencies!$AE$23,'Site 38'!$J196,HLOOKUP(CONCATENATE(OU$2,PA$1),$B$3:$UUU$272,ROW($Q198)-2,FALSE))</f>
        <v>0</v>
      </c>
      <c r="PB198" s="185" t="e">
        <f>IF($S$264=Equivalencies!$AE$23,#REF!,HLOOKUP(CONCATENATE($O$2,PB$1),$B$3:$UUU$272,ROW(OX198)-2,FALSE))</f>
        <v>#REF!</v>
      </c>
      <c r="PC198" s="72"/>
      <c r="PD198" s="73" t="str">
        <f>CONCATENATE(PD$3,PE198)</f>
        <v>39Fees</v>
      </c>
      <c r="PE198" s="178" t="str">
        <f>$C$198</f>
        <v>Fees</v>
      </c>
      <c r="PF198" s="179"/>
      <c r="PG198" s="180"/>
      <c r="PH198" s="184">
        <f>IF(PJ$267=Equivalencies!$AE$23,'Site 39'!$F196,HLOOKUP(CONCATENATE(PF$2,PH$1),$B$3:$UUU$272,ROW($M198)-2,FALSE))</f>
        <v>0</v>
      </c>
      <c r="PI198" s="185" t="e">
        <f>IF($S$264=Equivalencies!$AE$23,#REF!,HLOOKUP(CONCATENATE($O$2,PI$1),$B$3:$UUU$272,ROW(PE198)-2,FALSE))</f>
        <v>#REF!</v>
      </c>
      <c r="PJ198" s="184">
        <f>IF(PJ$267=Equivalencies!$AE$23,'Site 39'!$H196,HLOOKUP(CONCATENATE(PF$2,PJ$1),$B$3:$UUU$272,ROW($O198)-2,FALSE))</f>
        <v>0</v>
      </c>
      <c r="PK198" s="185" t="e">
        <f>IF($S$264=Equivalencies!$AE$23,#REF!,HLOOKUP(CONCATENATE($O$2,PK$1),$B$3:$UUU$272,ROW(PG198)-2,FALSE))</f>
        <v>#REF!</v>
      </c>
      <c r="PL198" s="184">
        <f>IF(PJ$267=Equivalencies!$AE$23,'Site 39'!$J196,HLOOKUP(CONCATENATE(PF$2,PL$1),$B$3:$UUU$272,ROW($Q198)-2,FALSE))</f>
        <v>0</v>
      </c>
      <c r="PM198" s="185" t="e">
        <f>IF($S$264=Equivalencies!$AE$23,#REF!,HLOOKUP(CONCATENATE($O$2,PM$1),$B$3:$UUU$272,ROW(PI198)-2,FALSE))</f>
        <v>#REF!</v>
      </c>
      <c r="PN198" s="72"/>
      <c r="PO198" s="73" t="str">
        <f>CONCATENATE(PO$3,PP198)</f>
        <v>40Fees</v>
      </c>
      <c r="PP198" s="178" t="str">
        <f>$C$198</f>
        <v>Fees</v>
      </c>
      <c r="PQ198" s="179"/>
      <c r="PR198" s="180"/>
      <c r="PS198" s="184">
        <f>IF(PU$267=Equivalencies!$AE$23,'Site 40'!$F196,HLOOKUP(CONCATENATE(PQ$2,PS$1),$B$3:$UUU$272,ROW($M198)-2,FALSE))</f>
        <v>0</v>
      </c>
      <c r="PT198" s="185" t="e">
        <f>IF($S$264=Equivalencies!$AE$23,#REF!,HLOOKUP(CONCATENATE($O$2,PT$1),$B$3:$UUU$272,ROW(PP198)-2,FALSE))</f>
        <v>#REF!</v>
      </c>
      <c r="PU198" s="184">
        <f>IF(PU$267=Equivalencies!$AE$23,'Site 40'!$H196,HLOOKUP(CONCATENATE(PQ$2,PU$1),$B$3:$UUU$272,ROW($O198)-2,FALSE))</f>
        <v>0</v>
      </c>
      <c r="PV198" s="185" t="e">
        <f>IF($S$264=Equivalencies!$AE$23,#REF!,HLOOKUP(CONCATENATE($O$2,PV$1),$B$3:$UUU$272,ROW(PR198)-2,FALSE))</f>
        <v>#REF!</v>
      </c>
      <c r="PW198" s="184">
        <f>IF(PU$267=Equivalencies!$AE$23,'Site 40'!$J196,HLOOKUP(CONCATENATE(PQ$2,PW$1),$B$3:$UUU$272,ROW($Q198)-2,FALSE))</f>
        <v>0</v>
      </c>
      <c r="PX198" s="185" t="e">
        <f>IF($S$264=Equivalencies!$AE$23,#REF!,HLOOKUP(CONCATENATE($O$2,PX$1),$B$3:$UUU$272,ROW(PT198)-2,FALSE))</f>
        <v>#REF!</v>
      </c>
      <c r="PY198" s="72"/>
      <c r="PZ198" s="73" t="str">
        <f>CONCATENATE(PZ$3,QA198)</f>
        <v>41Fees</v>
      </c>
      <c r="QA198" s="178" t="str">
        <f>$C$198</f>
        <v>Fees</v>
      </c>
      <c r="QB198" s="179"/>
      <c r="QC198" s="180"/>
      <c r="QD198" s="184">
        <f>IF(QF$267=Equivalencies!$AE$23,'Site 41'!$F196,HLOOKUP(CONCATENATE(QB$2,QD$1),$B$3:$UUU$272,ROW($M198)-2,FALSE))</f>
        <v>0</v>
      </c>
      <c r="QE198" s="185" t="e">
        <f>IF($S$264=Equivalencies!$AE$23,#REF!,HLOOKUP(CONCATENATE($O$2,QE$1),$B$3:$UUU$272,ROW(QA198)-2,FALSE))</f>
        <v>#REF!</v>
      </c>
      <c r="QF198" s="184">
        <f>IF(QF$267=Equivalencies!$AE$23,'Site 41'!$H196,HLOOKUP(CONCATENATE(QB$2,QF$1),$B$3:$UUU$272,ROW($O198)-2,FALSE))</f>
        <v>0</v>
      </c>
      <c r="QG198" s="185" t="e">
        <f>IF($S$264=Equivalencies!$AE$23,#REF!,HLOOKUP(CONCATENATE($O$2,QG$1),$B$3:$UUU$272,ROW(QC198)-2,FALSE))</f>
        <v>#REF!</v>
      </c>
      <c r="QH198" s="184">
        <f>IF(QF$267=Equivalencies!$AE$23,'Site 41'!$J196,HLOOKUP(CONCATENATE(QB$2,QH$1),$B$3:$UUU$272,ROW($Q198)-2,FALSE))</f>
        <v>0</v>
      </c>
      <c r="QI198" s="185" t="e">
        <f>IF($S$264=Equivalencies!$AE$23,#REF!,HLOOKUP(CONCATENATE($O$2,QI$1),$B$3:$UUU$272,ROW(QE198)-2,FALSE))</f>
        <v>#REF!</v>
      </c>
      <c r="QJ198" s="72"/>
      <c r="QK198" s="73" t="str">
        <f>CONCATENATE(QK$3,QL198)</f>
        <v>42Fees</v>
      </c>
      <c r="QL198" s="178" t="str">
        <f>$C$198</f>
        <v>Fees</v>
      </c>
      <c r="QM198" s="179"/>
      <c r="QN198" s="180"/>
      <c r="QO198" s="184">
        <f>IF(QQ$267=Equivalencies!$AE$23,'Site 42'!$F196,HLOOKUP(CONCATENATE(QM$2,QO$1),$B$3:$UUU$272,ROW($M198)-2,FALSE))</f>
        <v>0</v>
      </c>
      <c r="QP198" s="185" t="e">
        <f>IF($S$264=Equivalencies!$AE$23,#REF!,HLOOKUP(CONCATENATE($O$2,QP$1),$B$3:$UUU$272,ROW(QL198)-2,FALSE))</f>
        <v>#REF!</v>
      </c>
      <c r="QQ198" s="184">
        <f>IF(QQ$267=Equivalencies!$AE$23,'Site 42'!$H196,HLOOKUP(CONCATENATE(QM$2,QQ$1),$B$3:$UUU$272,ROW($O198)-2,FALSE))</f>
        <v>0</v>
      </c>
      <c r="QR198" s="185" t="e">
        <f>IF($S$264=Equivalencies!$AE$23,#REF!,HLOOKUP(CONCATENATE($O$2,QR$1),$B$3:$UUU$272,ROW(QN198)-2,FALSE))</f>
        <v>#REF!</v>
      </c>
      <c r="QS198" s="184">
        <f>IF(QQ$267=Equivalencies!$AE$23,'Site 42'!$J196,HLOOKUP(CONCATENATE(QM$2,QS$1),$B$3:$UUU$272,ROW($Q198)-2,FALSE))</f>
        <v>0</v>
      </c>
      <c r="QT198" s="185" t="e">
        <f>IF($S$264=Equivalencies!$AE$23,#REF!,HLOOKUP(CONCATENATE($O$2,QT$1),$B$3:$UUU$272,ROW(QP198)-2,FALSE))</f>
        <v>#REF!</v>
      </c>
      <c r="QU198" s="72"/>
      <c r="QV198" s="73" t="str">
        <f>CONCATENATE(QV$3,QW198)</f>
        <v>43Fees</v>
      </c>
      <c r="QW198" s="178" t="str">
        <f>$C$198</f>
        <v>Fees</v>
      </c>
      <c r="QX198" s="179"/>
      <c r="QY198" s="180"/>
      <c r="QZ198" s="184">
        <f>IF(RB$267=Equivalencies!$AE$23,'Site 43'!$F196,HLOOKUP(CONCATENATE(QX$2,QZ$1),$B$3:$UUU$272,ROW($M198)-2,FALSE))</f>
        <v>0</v>
      </c>
      <c r="RA198" s="185" t="e">
        <f>IF($S$264=Equivalencies!$AE$23,#REF!,HLOOKUP(CONCATENATE($O$2,RA$1),$B$3:$UUU$272,ROW(QW198)-2,FALSE))</f>
        <v>#REF!</v>
      </c>
      <c r="RB198" s="184">
        <f>IF(RB$267=Equivalencies!$AE$23,'Site 43'!$H196,HLOOKUP(CONCATENATE(QX$2,RB$1),$B$3:$UUU$272,ROW($O198)-2,FALSE))</f>
        <v>0</v>
      </c>
      <c r="RC198" s="185" t="e">
        <f>IF($S$264=Equivalencies!$AE$23,#REF!,HLOOKUP(CONCATENATE($O$2,RC$1),$B$3:$UUU$272,ROW(QY198)-2,FALSE))</f>
        <v>#REF!</v>
      </c>
      <c r="RD198" s="184">
        <f>IF(RB$267=Equivalencies!$AE$23,'Site 43'!$J196,HLOOKUP(CONCATENATE(QX$2,RD$1),$B$3:$UUU$272,ROW($Q198)-2,FALSE))</f>
        <v>0</v>
      </c>
      <c r="RE198" s="185" t="e">
        <f>IF($S$264=Equivalencies!$AE$23,#REF!,HLOOKUP(CONCATENATE($O$2,RE$1),$B$3:$UUU$272,ROW(RA198)-2,FALSE))</f>
        <v>#REF!</v>
      </c>
      <c r="RF198" s="72"/>
      <c r="RG198" s="73" t="str">
        <f>CONCATENATE(RG$3,RH198)</f>
        <v>44Fees</v>
      </c>
      <c r="RH198" s="178" t="str">
        <f>$C$198</f>
        <v>Fees</v>
      </c>
      <c r="RI198" s="179"/>
      <c r="RJ198" s="180"/>
      <c r="RK198" s="184">
        <f>IF(RM$267=Equivalencies!$AE$23,'Site 44'!$F196,HLOOKUP(CONCATENATE(RI$2,RK$1),$B$3:$UUU$272,ROW($M198)-2,FALSE))</f>
        <v>0</v>
      </c>
      <c r="RL198" s="185" t="e">
        <f>IF($S$264=Equivalencies!$AE$23,#REF!,HLOOKUP(CONCATENATE($O$2,RL$1),$B$3:$UUU$272,ROW(RH198)-2,FALSE))</f>
        <v>#REF!</v>
      </c>
      <c r="RM198" s="184">
        <f>IF(RM$267=Equivalencies!$AE$23,'Site 44'!$H196,HLOOKUP(CONCATENATE(RI$2,RM$1),$B$3:$UUU$272,ROW($O198)-2,FALSE))</f>
        <v>0</v>
      </c>
      <c r="RN198" s="185" t="e">
        <f>IF($S$264=Equivalencies!$AE$23,#REF!,HLOOKUP(CONCATENATE($O$2,RN$1),$B$3:$UUU$272,ROW(RJ198)-2,FALSE))</f>
        <v>#REF!</v>
      </c>
      <c r="RO198" s="184">
        <f>IF(RM$267=Equivalencies!$AE$23,'Site 44'!$J196,HLOOKUP(CONCATENATE(RI$2,RO$1),$B$3:$UUU$272,ROW($Q198)-2,FALSE))</f>
        <v>0</v>
      </c>
      <c r="RP198" s="185" t="e">
        <f>IF($S$264=Equivalencies!$AE$23,#REF!,HLOOKUP(CONCATENATE($O$2,RP$1),$B$3:$UUU$272,ROW(RL198)-2,FALSE))</f>
        <v>#REF!</v>
      </c>
      <c r="RQ198" s="72"/>
      <c r="RR198" s="73" t="str">
        <f>CONCATENATE(RR$3,RS198)</f>
        <v>45Fees</v>
      </c>
      <c r="RS198" s="178" t="str">
        <f>$C$198</f>
        <v>Fees</v>
      </c>
      <c r="RT198" s="179"/>
      <c r="RU198" s="180"/>
      <c r="RV198" s="184">
        <f>IF(RX$267=Equivalencies!$AE$23,'Site 45'!$F196,HLOOKUP(CONCATENATE(RT$2,RV$1),$B$3:$UUU$272,ROW($M198)-2,FALSE))</f>
        <v>0</v>
      </c>
      <c r="RW198" s="185" t="e">
        <f>IF($S$264=Equivalencies!$AE$23,#REF!,HLOOKUP(CONCATENATE($O$2,RW$1),$B$3:$UUU$272,ROW(RS198)-2,FALSE))</f>
        <v>#REF!</v>
      </c>
      <c r="RX198" s="184">
        <f>IF(RX$267=Equivalencies!$AE$23,'Site 45'!$H196,HLOOKUP(CONCATENATE(RT$2,RX$1),$B$3:$UUU$272,ROW($O198)-2,FALSE))</f>
        <v>0</v>
      </c>
      <c r="RY198" s="185" t="e">
        <f>IF($S$264=Equivalencies!$AE$23,#REF!,HLOOKUP(CONCATENATE($O$2,RY$1),$B$3:$UUU$272,ROW(RU198)-2,FALSE))</f>
        <v>#REF!</v>
      </c>
      <c r="RZ198" s="184">
        <f>IF(RX$267=Equivalencies!$AE$23,'Site 45'!$J196,HLOOKUP(CONCATENATE(RT$2,RZ$1),$B$3:$UUU$272,ROW($Q198)-2,FALSE))</f>
        <v>0</v>
      </c>
      <c r="SA198" s="185" t="e">
        <f>IF($S$264=Equivalencies!$AE$23,#REF!,HLOOKUP(CONCATENATE($O$2,SA$1),$B$3:$UUU$272,ROW(RW198)-2,FALSE))</f>
        <v>#REF!</v>
      </c>
      <c r="SB198" s="72"/>
      <c r="SC198" s="73" t="str">
        <f>CONCATENATE(SC$3,SD198)</f>
        <v>46Fees</v>
      </c>
      <c r="SD198" s="178" t="str">
        <f>$C$198</f>
        <v>Fees</v>
      </c>
      <c r="SE198" s="179"/>
      <c r="SF198" s="180"/>
      <c r="SG198" s="184">
        <f>IF(SI$267=Equivalencies!$AE$23,'Site 46'!$F196,HLOOKUP(CONCATENATE(SE$2,SG$1),$B$3:$UUU$272,ROW($M198)-2,FALSE))</f>
        <v>0</v>
      </c>
      <c r="SH198" s="185" t="e">
        <f>IF($S$264=Equivalencies!$AE$23,#REF!,HLOOKUP(CONCATENATE($O$2,SH$1),$B$3:$UUU$272,ROW(SD198)-2,FALSE))</f>
        <v>#REF!</v>
      </c>
      <c r="SI198" s="184">
        <f>IF(SI$267=Equivalencies!$AE$23,'Site 46'!$H196,HLOOKUP(CONCATENATE(SE$2,SI$1),$B$3:$UUU$272,ROW($O198)-2,FALSE))</f>
        <v>0</v>
      </c>
      <c r="SJ198" s="185" t="e">
        <f>IF($S$264=Equivalencies!$AE$23,#REF!,HLOOKUP(CONCATENATE($O$2,SJ$1),$B$3:$UUU$272,ROW(SF198)-2,FALSE))</f>
        <v>#REF!</v>
      </c>
      <c r="SK198" s="184">
        <f>IF(SI$267=Equivalencies!$AE$23,'Site 46'!$J196,HLOOKUP(CONCATENATE(SE$2,SK$1),$B$3:$UUU$272,ROW($Q198)-2,FALSE))</f>
        <v>0</v>
      </c>
      <c r="SL198" s="185" t="e">
        <f>IF($S$264=Equivalencies!$AE$23,#REF!,HLOOKUP(CONCATENATE($O$2,SL$1),$B$3:$UUU$272,ROW(SH198)-2,FALSE))</f>
        <v>#REF!</v>
      </c>
      <c r="SM198" s="72"/>
      <c r="SN198" s="73" t="str">
        <f>CONCATENATE(SN$3,SO198)</f>
        <v>47Fees</v>
      </c>
      <c r="SO198" s="178" t="str">
        <f>$C$198</f>
        <v>Fees</v>
      </c>
      <c r="SP198" s="179"/>
      <c r="SQ198" s="180"/>
      <c r="SR198" s="184">
        <f>IF(ST$267=Equivalencies!$AE$23,'Site 47'!$F196,HLOOKUP(CONCATENATE(SP$2,SR$1),$B$3:$UUU$272,ROW($M198)-2,FALSE))</f>
        <v>0</v>
      </c>
      <c r="SS198" s="185" t="e">
        <f>IF($S$264=Equivalencies!$AE$23,#REF!,HLOOKUP(CONCATENATE($O$2,SS$1),$B$3:$UUU$272,ROW(SO198)-2,FALSE))</f>
        <v>#REF!</v>
      </c>
      <c r="ST198" s="184">
        <f>IF(ST$267=Equivalencies!$AE$23,'Site 47'!$H196,HLOOKUP(CONCATENATE(SP$2,ST$1),$B$3:$UUU$272,ROW($O198)-2,FALSE))</f>
        <v>0</v>
      </c>
      <c r="SU198" s="185" t="e">
        <f>IF($S$264=Equivalencies!$AE$23,#REF!,HLOOKUP(CONCATENATE($O$2,SU$1),$B$3:$UUU$272,ROW(SQ198)-2,FALSE))</f>
        <v>#REF!</v>
      </c>
      <c r="SV198" s="184">
        <f>IF(ST$267=Equivalencies!$AE$23,'Site 47'!$J196,HLOOKUP(CONCATENATE(SP$2,SV$1),$B$3:$UUU$272,ROW($Q198)-2,FALSE))</f>
        <v>0</v>
      </c>
      <c r="SW198" s="185" t="e">
        <f>IF($S$264=Equivalencies!$AE$23,#REF!,HLOOKUP(CONCATENATE($O$2,SW$1),$B$3:$UUU$272,ROW(SS198)-2,FALSE))</f>
        <v>#REF!</v>
      </c>
      <c r="SX198" s="72"/>
      <c r="SY198" s="73" t="str">
        <f>CONCATENATE(SY$3,SZ198)</f>
        <v>48Fees</v>
      </c>
      <c r="SZ198" s="178" t="str">
        <f>$C$198</f>
        <v>Fees</v>
      </c>
      <c r="TA198" s="179"/>
      <c r="TB198" s="180"/>
      <c r="TC198" s="184">
        <f>IF(TE$267=Equivalencies!$AE$23,'Site 48'!$F196,HLOOKUP(CONCATENATE(TA$2,TC$1),$B$3:$UUU$272,ROW($M198)-2,FALSE))</f>
        <v>0</v>
      </c>
      <c r="TD198" s="185" t="e">
        <f>IF($S$264=Equivalencies!$AE$23,#REF!,HLOOKUP(CONCATENATE($O$2,TD$1),$B$3:$UUU$272,ROW(SZ198)-2,FALSE))</f>
        <v>#REF!</v>
      </c>
      <c r="TE198" s="184">
        <f>IF(TE$267=Equivalencies!$AE$23,'Site 48'!$H196,HLOOKUP(CONCATENATE(TA$2,TE$1),$B$3:$UUU$272,ROW($O198)-2,FALSE))</f>
        <v>0</v>
      </c>
      <c r="TF198" s="185" t="e">
        <f>IF($S$264=Equivalencies!$AE$23,#REF!,HLOOKUP(CONCATENATE($O$2,TF$1),$B$3:$UUU$272,ROW(TB198)-2,FALSE))</f>
        <v>#REF!</v>
      </c>
      <c r="TG198" s="184">
        <f>IF(TE$267=Equivalencies!$AE$23,'Site 48'!$J196,HLOOKUP(CONCATENATE(TA$2,TG$1),$B$3:$UUU$272,ROW($Q198)-2,FALSE))</f>
        <v>0</v>
      </c>
      <c r="TH198" s="185" t="e">
        <f>IF($S$264=Equivalencies!$AE$23,#REF!,HLOOKUP(CONCATENATE($O$2,TH$1),$B$3:$UUU$272,ROW(TD198)-2,FALSE))</f>
        <v>#REF!</v>
      </c>
      <c r="TI198" s="72"/>
      <c r="TJ198" s="73" t="str">
        <f>CONCATENATE(TJ$3,TK198)</f>
        <v>49Fees</v>
      </c>
      <c r="TK198" s="178" t="str">
        <f>$C$198</f>
        <v>Fees</v>
      </c>
      <c r="TL198" s="179"/>
      <c r="TM198" s="180"/>
      <c r="TN198" s="184">
        <f>IF(TP$267=Equivalencies!$AE$23,'Site 49'!$F196,HLOOKUP(CONCATENATE(TL$2,TN$1),$B$3:$UUU$272,ROW($M198)-2,FALSE))</f>
        <v>0</v>
      </c>
      <c r="TO198" s="185" t="e">
        <f>IF($S$264=Equivalencies!$AE$23,#REF!,HLOOKUP(CONCATENATE($O$2,TO$1),$B$3:$UUU$272,ROW(TK198)-2,FALSE))</f>
        <v>#REF!</v>
      </c>
      <c r="TP198" s="184">
        <f>IF(TP$267=Equivalencies!$AE$23,'Site 49'!$H196,HLOOKUP(CONCATENATE(TL$2,TP$1),$B$3:$UUU$272,ROW($O198)-2,FALSE))</f>
        <v>0</v>
      </c>
      <c r="TQ198" s="185" t="e">
        <f>IF($S$264=Equivalencies!$AE$23,#REF!,HLOOKUP(CONCATENATE($O$2,TQ$1),$B$3:$UUU$272,ROW(TM198)-2,FALSE))</f>
        <v>#REF!</v>
      </c>
      <c r="TR198" s="184">
        <f>IF(TP$267=Equivalencies!$AE$23,'Site 49'!$J196,HLOOKUP(CONCATENATE(TL$2,TR$1),$B$3:$UUU$272,ROW($Q198)-2,FALSE))</f>
        <v>0</v>
      </c>
      <c r="TS198" s="185" t="e">
        <f>IF($S$264=Equivalencies!$AE$23,#REF!,HLOOKUP(CONCATENATE($O$2,TS$1),$B$3:$UUU$272,ROW(TO198)-2,FALSE))</f>
        <v>#REF!</v>
      </c>
      <c r="TT198" s="72"/>
      <c r="TU198" s="73" t="str">
        <f>CONCATENATE(TU$3,TV198)</f>
        <v>50Fees</v>
      </c>
      <c r="TV198" s="178" t="str">
        <f>$C$198</f>
        <v>Fees</v>
      </c>
      <c r="TW198" s="179"/>
      <c r="TX198" s="180"/>
      <c r="TY198" s="184">
        <f>IF(UA$267=Equivalencies!$AE$23,'Site 50'!$F196,HLOOKUP(CONCATENATE(TW$2,TY$1),$B$3:$UUU$272,ROW($M198)-2,FALSE))</f>
        <v>0</v>
      </c>
      <c r="TZ198" s="185" t="e">
        <f>IF($S$264=Equivalencies!$AE$23,#REF!,HLOOKUP(CONCATENATE($O$2,TZ$1),$B$3:$UUU$272,ROW(TV198)-2,FALSE))</f>
        <v>#REF!</v>
      </c>
      <c r="UA198" s="184">
        <f>IF(UA$267=Equivalencies!$AE$23,'Site 50'!$H196,HLOOKUP(CONCATENATE(TW$2,UA$1),$B$3:$UUU$272,ROW($O198)-2,FALSE))</f>
        <v>0</v>
      </c>
      <c r="UB198" s="185" t="e">
        <f>IF($S$264=Equivalencies!$AE$23,#REF!,HLOOKUP(CONCATENATE($O$2,UB$1),$B$3:$UUU$272,ROW(TX198)-2,FALSE))</f>
        <v>#REF!</v>
      </c>
      <c r="UC198" s="184">
        <f>IF(UA$267=Equivalencies!$AE$23,'Site 50'!$J196,HLOOKUP(CONCATENATE(TW$2,UC$1),$B$3:$UUU$272,ROW($Q198)-2,FALSE))</f>
        <v>0</v>
      </c>
      <c r="UD198" s="185" t="e">
        <f>IF($S$264=Equivalencies!$AE$23,#REF!,HLOOKUP(CONCATENATE($O$2,UD$1),$B$3:$UUU$272,ROW(TZ198)-2,FALSE))</f>
        <v>#REF!</v>
      </c>
      <c r="UE198" s="72"/>
    </row>
    <row r="199" spans="1:551" x14ac:dyDescent="0.25">
      <c r="A199" s="75"/>
      <c r="B199" s="73"/>
      <c r="C199" s="181"/>
      <c r="D199" s="182"/>
      <c r="E199" s="183"/>
      <c r="F199" s="186" t="e">
        <f>IF($S$264=Equivalencies!$AE$23,#REF!,HLOOKUP(CONCATENATE($O$2,F$1),$B$3:$UUU$272,ROW(B199)-2,FALSE))</f>
        <v>#REF!</v>
      </c>
      <c r="G199" s="187" t="e">
        <f>IF($S$264=Equivalencies!$AE$23,#REF!,HLOOKUP(CONCATENATE($O$2,G$1),$B$3:$UUU$272,ROW(C199)-2,FALSE))</f>
        <v>#REF!</v>
      </c>
      <c r="H199" s="186" t="e">
        <f>IF($S$264=Equivalencies!$AE$23,#REF!,HLOOKUP(CONCATENATE($O$2,H$1),$B$3:$UUU$272,ROW(D199)-2,FALSE))</f>
        <v>#REF!</v>
      </c>
      <c r="I199" s="187" t="e">
        <f>IF($S$264=Equivalencies!$AE$23,#REF!,HLOOKUP(CONCATENATE($O$2,I$1),$B$3:$UUU$272,ROW(E199)-2,FALSE))</f>
        <v>#REF!</v>
      </c>
      <c r="J199" s="186" t="e">
        <f>IF($S$264=Equivalencies!$AE$23,#REF!,HLOOKUP(CONCATENATE($O$2,J$1),$B$3:$UUU$272,ROW(F199)-2,FALSE))</f>
        <v>#REF!</v>
      </c>
      <c r="K199" s="187" t="e">
        <f>IF($S$264=Equivalencies!$AE$23,#REF!,HLOOKUP(CONCATENATE($O$2,K$1),$B$3:$UUU$272,ROW(G199)-2,FALSE))</f>
        <v>#REF!</v>
      </c>
      <c r="L199" s="72"/>
      <c r="M199" s="73"/>
      <c r="N199" s="181"/>
      <c r="O199" s="182"/>
      <c r="P199" s="183"/>
      <c r="Q199" s="186" t="e">
        <f>IF($S$264=Equivalencies!$AE$23,#REF!,HLOOKUP(CONCATENATE($O$2,Q$1),$B$3:$UUU$272,ROW(M199)-2,FALSE))</f>
        <v>#REF!</v>
      </c>
      <c r="R199" s="187" t="e">
        <f>IF($S$264=Equivalencies!$AE$23,#REF!,HLOOKUP(CONCATENATE($O$2,R$1),$B$3:$UUU$272,ROW(N199)-2,FALSE))</f>
        <v>#REF!</v>
      </c>
      <c r="S199" s="186" t="e">
        <f>IF($S$264=Equivalencies!$AE$23,#REF!,HLOOKUP(CONCATENATE($O$2,S$1),$B$3:$UUU$272,ROW(O199)-2,FALSE))</f>
        <v>#REF!</v>
      </c>
      <c r="T199" s="187" t="e">
        <f>IF($S$264=Equivalencies!$AE$23,#REF!,HLOOKUP(CONCATENATE($O$2,T$1),$B$3:$UUU$272,ROW(P199)-2,FALSE))</f>
        <v>#REF!</v>
      </c>
      <c r="U199" s="186" t="e">
        <f>IF($S$264=Equivalencies!$AE$23,#REF!,HLOOKUP(CONCATENATE($O$2,U$1),$B$3:$UUU$272,ROW(Q199)-2,FALSE))</f>
        <v>#REF!</v>
      </c>
      <c r="V199" s="187" t="e">
        <f>IF($S$264=Equivalencies!$AE$23,#REF!,HLOOKUP(CONCATENATE($O$2,V$1),$B$3:$UUU$272,ROW(R199)-2,FALSE))</f>
        <v>#REF!</v>
      </c>
      <c r="W199" s="72"/>
      <c r="X199" s="73"/>
      <c r="Y199" s="181"/>
      <c r="Z199" s="182"/>
      <c r="AA199" s="183"/>
      <c r="AB199" s="186" t="e">
        <f>IF($S$264=Equivalencies!$AE$23,#REF!,HLOOKUP(CONCATENATE($O$2,AB$1),$B$3:$UUU$272,ROW(X199)-2,FALSE))</f>
        <v>#REF!</v>
      </c>
      <c r="AC199" s="187" t="e">
        <f>IF($S$264=Equivalencies!$AE$23,#REF!,HLOOKUP(CONCATENATE($O$2,AC$1),$B$3:$UUU$272,ROW(Y199)-2,FALSE))</f>
        <v>#REF!</v>
      </c>
      <c r="AD199" s="186" t="e">
        <f>IF($S$264=Equivalencies!$AE$23,#REF!,HLOOKUP(CONCATENATE($O$2,AD$1),$B$3:$UUU$272,ROW(Z199)-2,FALSE))</f>
        <v>#REF!</v>
      </c>
      <c r="AE199" s="187" t="e">
        <f>IF($S$264=Equivalencies!$AE$23,#REF!,HLOOKUP(CONCATENATE($O$2,AE$1),$B$3:$UUU$272,ROW(AA199)-2,FALSE))</f>
        <v>#REF!</v>
      </c>
      <c r="AF199" s="186" t="e">
        <f>IF($S$264=Equivalencies!$AE$23,#REF!,HLOOKUP(CONCATENATE($O$2,AF$1),$B$3:$UUU$272,ROW(AB199)-2,FALSE))</f>
        <v>#REF!</v>
      </c>
      <c r="AG199" s="187" t="e">
        <f>IF($S$264=Equivalencies!$AE$23,#REF!,HLOOKUP(CONCATENATE($O$2,AG$1),$B$3:$UUU$272,ROW(AC199)-2,FALSE))</f>
        <v>#REF!</v>
      </c>
      <c r="AH199" s="72"/>
      <c r="AI199" s="73"/>
      <c r="AJ199" s="181"/>
      <c r="AK199" s="182"/>
      <c r="AL199" s="183"/>
      <c r="AM199" s="186" t="e">
        <f>IF($S$264=Equivalencies!$AE$23,#REF!,HLOOKUP(CONCATENATE($O$2,AM$1),$B$3:$UUU$272,ROW(AI199)-2,FALSE))</f>
        <v>#REF!</v>
      </c>
      <c r="AN199" s="187" t="e">
        <f>IF($S$264=Equivalencies!$AE$23,#REF!,HLOOKUP(CONCATENATE($O$2,AN$1),$B$3:$UUU$272,ROW(AJ199)-2,FALSE))</f>
        <v>#REF!</v>
      </c>
      <c r="AO199" s="186" t="e">
        <f>IF($S$264=Equivalencies!$AE$23,#REF!,HLOOKUP(CONCATENATE($O$2,AO$1),$B$3:$UUU$272,ROW(AK199)-2,FALSE))</f>
        <v>#REF!</v>
      </c>
      <c r="AP199" s="187" t="e">
        <f>IF($S$264=Equivalencies!$AE$23,#REF!,HLOOKUP(CONCATENATE($O$2,AP$1),$B$3:$UUU$272,ROW(AL199)-2,FALSE))</f>
        <v>#REF!</v>
      </c>
      <c r="AQ199" s="186" t="e">
        <f>IF($S$264=Equivalencies!$AE$23,#REF!,HLOOKUP(CONCATENATE($O$2,AQ$1),$B$3:$UUU$272,ROW(AM199)-2,FALSE))</f>
        <v>#REF!</v>
      </c>
      <c r="AR199" s="187" t="e">
        <f>IF($S$264=Equivalencies!$AE$23,#REF!,HLOOKUP(CONCATENATE($O$2,AR$1),$B$3:$UUU$272,ROW(AN199)-2,FALSE))</f>
        <v>#REF!</v>
      </c>
      <c r="AS199" s="72"/>
      <c r="AT199" s="73"/>
      <c r="AU199" s="181"/>
      <c r="AV199" s="182"/>
      <c r="AW199" s="183"/>
      <c r="AX199" s="186" t="e">
        <f>IF($S$264=Equivalencies!$AE$23,#REF!,HLOOKUP(CONCATENATE($O$2,AX$1),$B$3:$UUU$272,ROW(AT199)-2,FALSE))</f>
        <v>#REF!</v>
      </c>
      <c r="AY199" s="187" t="e">
        <f>IF($S$264=Equivalencies!$AE$23,#REF!,HLOOKUP(CONCATENATE($O$2,AY$1),$B$3:$UUU$272,ROW(AU199)-2,FALSE))</f>
        <v>#REF!</v>
      </c>
      <c r="AZ199" s="186" t="e">
        <f>IF($S$264=Equivalencies!$AE$23,#REF!,HLOOKUP(CONCATENATE($O$2,AZ$1),$B$3:$UUU$272,ROW(AV199)-2,FALSE))</f>
        <v>#REF!</v>
      </c>
      <c r="BA199" s="187" t="e">
        <f>IF($S$264=Equivalencies!$AE$23,#REF!,HLOOKUP(CONCATENATE($O$2,BA$1),$B$3:$UUU$272,ROW(AW199)-2,FALSE))</f>
        <v>#REF!</v>
      </c>
      <c r="BB199" s="186" t="e">
        <f>IF($S$264=Equivalencies!$AE$23,#REF!,HLOOKUP(CONCATENATE($O$2,BB$1),$B$3:$UUU$272,ROW(AX199)-2,FALSE))</f>
        <v>#REF!</v>
      </c>
      <c r="BC199" s="187" t="e">
        <f>IF($S$264=Equivalencies!$AE$23,#REF!,HLOOKUP(CONCATENATE($O$2,BC$1),$B$3:$UUU$272,ROW(AY199)-2,FALSE))</f>
        <v>#REF!</v>
      </c>
      <c r="BD199" s="72"/>
      <c r="BE199" s="73"/>
      <c r="BF199" s="181"/>
      <c r="BG199" s="182"/>
      <c r="BH199" s="183"/>
      <c r="BI199" s="186" t="e">
        <f>IF($S$264=Equivalencies!$AE$23,#REF!,HLOOKUP(CONCATENATE($O$2,BI$1),$B$3:$UUU$272,ROW(BE199)-2,FALSE))</f>
        <v>#REF!</v>
      </c>
      <c r="BJ199" s="187" t="e">
        <f>IF($S$264=Equivalencies!$AE$23,#REF!,HLOOKUP(CONCATENATE($O$2,BJ$1),$B$3:$UUU$272,ROW(BF199)-2,FALSE))</f>
        <v>#REF!</v>
      </c>
      <c r="BK199" s="186" t="e">
        <f>IF($S$264=Equivalencies!$AE$23,#REF!,HLOOKUP(CONCATENATE($O$2,BK$1),$B$3:$UUU$272,ROW(BG199)-2,FALSE))</f>
        <v>#REF!</v>
      </c>
      <c r="BL199" s="187" t="e">
        <f>IF($S$264=Equivalencies!$AE$23,#REF!,HLOOKUP(CONCATENATE($O$2,BL$1),$B$3:$UUU$272,ROW(BH199)-2,FALSE))</f>
        <v>#REF!</v>
      </c>
      <c r="BM199" s="186" t="e">
        <f>IF($S$264=Equivalencies!$AE$23,#REF!,HLOOKUP(CONCATENATE($O$2,BM$1),$B$3:$UUU$272,ROW(BI199)-2,FALSE))</f>
        <v>#REF!</v>
      </c>
      <c r="BN199" s="187" t="e">
        <f>IF($S$264=Equivalencies!$AE$23,#REF!,HLOOKUP(CONCATENATE($O$2,BN$1),$B$3:$UUU$272,ROW(BJ199)-2,FALSE))</f>
        <v>#REF!</v>
      </c>
      <c r="BO199" s="72"/>
      <c r="BP199" s="73"/>
      <c r="BQ199" s="181"/>
      <c r="BR199" s="182"/>
      <c r="BS199" s="183"/>
      <c r="BT199" s="186" t="e">
        <f>IF($S$264=Equivalencies!$AE$23,#REF!,HLOOKUP(CONCATENATE($O$2,BT$1),$B$3:$UUU$272,ROW(BP199)-2,FALSE))</f>
        <v>#REF!</v>
      </c>
      <c r="BU199" s="187" t="e">
        <f>IF($S$264=Equivalencies!$AE$23,#REF!,HLOOKUP(CONCATENATE($O$2,BU$1),$B$3:$UUU$272,ROW(BQ199)-2,FALSE))</f>
        <v>#REF!</v>
      </c>
      <c r="BV199" s="186" t="e">
        <f>IF($S$264=Equivalencies!$AE$23,#REF!,HLOOKUP(CONCATENATE($O$2,BV$1),$B$3:$UUU$272,ROW(BR199)-2,FALSE))</f>
        <v>#REF!</v>
      </c>
      <c r="BW199" s="187" t="e">
        <f>IF($S$264=Equivalencies!$AE$23,#REF!,HLOOKUP(CONCATENATE($O$2,BW$1),$B$3:$UUU$272,ROW(BS199)-2,FALSE))</f>
        <v>#REF!</v>
      </c>
      <c r="BX199" s="186" t="e">
        <f>IF($S$264=Equivalencies!$AE$23,#REF!,HLOOKUP(CONCATENATE($O$2,BX$1),$B$3:$UUU$272,ROW(BT199)-2,FALSE))</f>
        <v>#REF!</v>
      </c>
      <c r="BY199" s="187" t="e">
        <f>IF($S$264=Equivalencies!$AE$23,#REF!,HLOOKUP(CONCATENATE($O$2,BY$1),$B$3:$UUU$272,ROW(BU199)-2,FALSE))</f>
        <v>#REF!</v>
      </c>
      <c r="BZ199" s="72"/>
      <c r="CA199" s="73"/>
      <c r="CB199" s="181"/>
      <c r="CC199" s="182"/>
      <c r="CD199" s="183"/>
      <c r="CE199" s="186" t="e">
        <f>IF($S$264=Equivalencies!$AE$23,#REF!,HLOOKUP(CONCATENATE($O$2,CE$1),$B$3:$UUU$272,ROW(CA199)-2,FALSE))</f>
        <v>#REF!</v>
      </c>
      <c r="CF199" s="187" t="e">
        <f>IF($S$264=Equivalencies!$AE$23,#REF!,HLOOKUP(CONCATENATE($O$2,CF$1),$B$3:$UUU$272,ROW(CB199)-2,FALSE))</f>
        <v>#REF!</v>
      </c>
      <c r="CG199" s="186" t="e">
        <f>IF($S$264=Equivalencies!$AE$23,#REF!,HLOOKUP(CONCATENATE($O$2,CG$1),$B$3:$UUU$272,ROW(CC199)-2,FALSE))</f>
        <v>#REF!</v>
      </c>
      <c r="CH199" s="187" t="e">
        <f>IF($S$264=Equivalencies!$AE$23,#REF!,HLOOKUP(CONCATENATE($O$2,CH$1),$B$3:$UUU$272,ROW(CD199)-2,FALSE))</f>
        <v>#REF!</v>
      </c>
      <c r="CI199" s="186" t="e">
        <f>IF($S$264=Equivalencies!$AE$23,#REF!,HLOOKUP(CONCATENATE($O$2,CI$1),$B$3:$UUU$272,ROW(CE199)-2,FALSE))</f>
        <v>#REF!</v>
      </c>
      <c r="CJ199" s="187" t="e">
        <f>IF($S$264=Equivalencies!$AE$23,#REF!,HLOOKUP(CONCATENATE($O$2,CJ$1),$B$3:$UUU$272,ROW(CF199)-2,FALSE))</f>
        <v>#REF!</v>
      </c>
      <c r="CK199" s="72"/>
      <c r="CL199" s="73"/>
      <c r="CM199" s="181"/>
      <c r="CN199" s="182"/>
      <c r="CO199" s="183"/>
      <c r="CP199" s="186" t="e">
        <f>IF($S$264=Equivalencies!$AE$23,#REF!,HLOOKUP(CONCATENATE($O$2,CP$1),$B$3:$UUU$272,ROW(CL199)-2,FALSE))</f>
        <v>#REF!</v>
      </c>
      <c r="CQ199" s="187" t="e">
        <f>IF($S$264=Equivalencies!$AE$23,#REF!,HLOOKUP(CONCATENATE($O$2,CQ$1),$B$3:$UUU$272,ROW(CM199)-2,FALSE))</f>
        <v>#REF!</v>
      </c>
      <c r="CR199" s="186" t="e">
        <f>IF($S$264=Equivalencies!$AE$23,#REF!,HLOOKUP(CONCATENATE($O$2,CR$1),$B$3:$UUU$272,ROW(CN199)-2,FALSE))</f>
        <v>#REF!</v>
      </c>
      <c r="CS199" s="187" t="e">
        <f>IF($S$264=Equivalencies!$AE$23,#REF!,HLOOKUP(CONCATENATE($O$2,CS$1),$B$3:$UUU$272,ROW(CO199)-2,FALSE))</f>
        <v>#REF!</v>
      </c>
      <c r="CT199" s="186" t="e">
        <f>IF($S$264=Equivalencies!$AE$23,#REF!,HLOOKUP(CONCATENATE($O$2,CT$1),$B$3:$UUU$272,ROW(CP199)-2,FALSE))</f>
        <v>#REF!</v>
      </c>
      <c r="CU199" s="187" t="e">
        <f>IF($S$264=Equivalencies!$AE$23,#REF!,HLOOKUP(CONCATENATE($O$2,CU$1),$B$3:$UUU$272,ROW(CQ199)-2,FALSE))</f>
        <v>#REF!</v>
      </c>
      <c r="CV199" s="72"/>
      <c r="CW199" s="73"/>
      <c r="CX199" s="181"/>
      <c r="CY199" s="182"/>
      <c r="CZ199" s="183"/>
      <c r="DA199" s="186" t="e">
        <f>IF($S$264=Equivalencies!$AE$23,#REF!,HLOOKUP(CONCATENATE($O$2,DA$1),$B$3:$UUU$272,ROW(CW199)-2,FALSE))</f>
        <v>#REF!</v>
      </c>
      <c r="DB199" s="187" t="e">
        <f>IF($S$264=Equivalencies!$AE$23,#REF!,HLOOKUP(CONCATENATE($O$2,DB$1),$B$3:$UUU$272,ROW(CX199)-2,FALSE))</f>
        <v>#REF!</v>
      </c>
      <c r="DC199" s="186" t="e">
        <f>IF($S$264=Equivalencies!$AE$23,#REF!,HLOOKUP(CONCATENATE($O$2,DC$1),$B$3:$UUU$272,ROW(CY199)-2,FALSE))</f>
        <v>#REF!</v>
      </c>
      <c r="DD199" s="187" t="e">
        <f>IF($S$264=Equivalencies!$AE$23,#REF!,HLOOKUP(CONCATENATE($O$2,DD$1),$B$3:$UUU$272,ROW(CZ199)-2,FALSE))</f>
        <v>#REF!</v>
      </c>
      <c r="DE199" s="186" t="e">
        <f>IF($S$264=Equivalencies!$AE$23,#REF!,HLOOKUP(CONCATENATE($O$2,DE$1),$B$3:$UUU$272,ROW(DA199)-2,FALSE))</f>
        <v>#REF!</v>
      </c>
      <c r="DF199" s="187" t="e">
        <f>IF($S$264=Equivalencies!$AE$23,#REF!,HLOOKUP(CONCATENATE($O$2,DF$1),$B$3:$UUU$272,ROW(DB199)-2,FALSE))</f>
        <v>#REF!</v>
      </c>
      <c r="DG199" s="72"/>
      <c r="DH199" s="73"/>
      <c r="DI199" s="181"/>
      <c r="DJ199" s="182"/>
      <c r="DK199" s="183"/>
      <c r="DL199" s="186" t="e">
        <f>IF($S$264=Equivalencies!$AE$23,#REF!,HLOOKUP(CONCATENATE($O$2,DL$1),$B$3:$UUU$272,ROW(DH199)-2,FALSE))</f>
        <v>#REF!</v>
      </c>
      <c r="DM199" s="187" t="e">
        <f>IF($S$264=Equivalencies!$AE$23,#REF!,HLOOKUP(CONCATENATE($O$2,DM$1),$B$3:$UUU$272,ROW(DI199)-2,FALSE))</f>
        <v>#REF!</v>
      </c>
      <c r="DN199" s="186" t="e">
        <f>IF($S$264=Equivalencies!$AE$23,#REF!,HLOOKUP(CONCATENATE($O$2,DN$1),$B$3:$UUU$272,ROW(DJ199)-2,FALSE))</f>
        <v>#REF!</v>
      </c>
      <c r="DO199" s="187" t="e">
        <f>IF($S$264=Equivalencies!$AE$23,#REF!,HLOOKUP(CONCATENATE($O$2,DO$1),$B$3:$UUU$272,ROW(DK199)-2,FALSE))</f>
        <v>#REF!</v>
      </c>
      <c r="DP199" s="186" t="e">
        <f>IF($S$264=Equivalencies!$AE$23,#REF!,HLOOKUP(CONCATENATE($O$2,DP$1),$B$3:$UUU$272,ROW(DL199)-2,FALSE))</f>
        <v>#REF!</v>
      </c>
      <c r="DQ199" s="187" t="e">
        <f>IF($S$264=Equivalencies!$AE$23,#REF!,HLOOKUP(CONCATENATE($O$2,DQ$1),$B$3:$UUU$272,ROW(DM199)-2,FALSE))</f>
        <v>#REF!</v>
      </c>
      <c r="DR199" s="72"/>
      <c r="DS199" s="73"/>
      <c r="DT199" s="181"/>
      <c r="DU199" s="182"/>
      <c r="DV199" s="183"/>
      <c r="DW199" s="186" t="e">
        <f>IF($S$264=Equivalencies!$AE$23,#REF!,HLOOKUP(CONCATENATE($O$2,DW$1),$B$3:$UUU$272,ROW(DS199)-2,FALSE))</f>
        <v>#REF!</v>
      </c>
      <c r="DX199" s="187" t="e">
        <f>IF($S$264=Equivalencies!$AE$23,#REF!,HLOOKUP(CONCATENATE($O$2,DX$1),$B$3:$UUU$272,ROW(DT199)-2,FALSE))</f>
        <v>#REF!</v>
      </c>
      <c r="DY199" s="186" t="e">
        <f>IF($S$264=Equivalencies!$AE$23,#REF!,HLOOKUP(CONCATENATE($O$2,DY$1),$B$3:$UUU$272,ROW(DU199)-2,FALSE))</f>
        <v>#REF!</v>
      </c>
      <c r="DZ199" s="187" t="e">
        <f>IF($S$264=Equivalencies!$AE$23,#REF!,HLOOKUP(CONCATENATE($O$2,DZ$1),$B$3:$UUU$272,ROW(DV199)-2,FALSE))</f>
        <v>#REF!</v>
      </c>
      <c r="EA199" s="186" t="e">
        <f>IF($S$264=Equivalencies!$AE$23,#REF!,HLOOKUP(CONCATENATE($O$2,EA$1),$B$3:$UUU$272,ROW(DW199)-2,FALSE))</f>
        <v>#REF!</v>
      </c>
      <c r="EB199" s="187" t="e">
        <f>IF($S$264=Equivalencies!$AE$23,#REF!,HLOOKUP(CONCATENATE($O$2,EB$1),$B$3:$UUU$272,ROW(DX199)-2,FALSE))</f>
        <v>#REF!</v>
      </c>
      <c r="EC199" s="72"/>
      <c r="ED199" s="73"/>
      <c r="EE199" s="181"/>
      <c r="EF199" s="182"/>
      <c r="EG199" s="183"/>
      <c r="EH199" s="186" t="e">
        <f>IF($S$264=Equivalencies!$AE$23,#REF!,HLOOKUP(CONCATENATE($O$2,EH$1),$B$3:$UUU$272,ROW(ED199)-2,FALSE))</f>
        <v>#REF!</v>
      </c>
      <c r="EI199" s="187" t="e">
        <f>IF($S$264=Equivalencies!$AE$23,#REF!,HLOOKUP(CONCATENATE($O$2,EI$1),$B$3:$UUU$272,ROW(EE199)-2,FALSE))</f>
        <v>#REF!</v>
      </c>
      <c r="EJ199" s="186" t="e">
        <f>IF($S$264=Equivalencies!$AE$23,#REF!,HLOOKUP(CONCATENATE($O$2,EJ$1),$B$3:$UUU$272,ROW(EF199)-2,FALSE))</f>
        <v>#REF!</v>
      </c>
      <c r="EK199" s="187" t="e">
        <f>IF($S$264=Equivalencies!$AE$23,#REF!,HLOOKUP(CONCATENATE($O$2,EK$1),$B$3:$UUU$272,ROW(EG199)-2,FALSE))</f>
        <v>#REF!</v>
      </c>
      <c r="EL199" s="186" t="e">
        <f>IF($S$264=Equivalencies!$AE$23,#REF!,HLOOKUP(CONCATENATE($O$2,EL$1),$B$3:$UUU$272,ROW(EH199)-2,FALSE))</f>
        <v>#REF!</v>
      </c>
      <c r="EM199" s="187" t="e">
        <f>IF($S$264=Equivalencies!$AE$23,#REF!,HLOOKUP(CONCATENATE($O$2,EM$1),$B$3:$UUU$272,ROW(EI199)-2,FALSE))</f>
        <v>#REF!</v>
      </c>
      <c r="EN199" s="72"/>
      <c r="EO199" s="73"/>
      <c r="EP199" s="181"/>
      <c r="EQ199" s="182"/>
      <c r="ER199" s="183"/>
      <c r="ES199" s="186" t="e">
        <f>IF($S$264=Equivalencies!$AE$23,#REF!,HLOOKUP(CONCATENATE($O$2,ES$1),$B$3:$UUU$272,ROW(EO199)-2,FALSE))</f>
        <v>#REF!</v>
      </c>
      <c r="ET199" s="187" t="e">
        <f>IF($S$264=Equivalencies!$AE$23,#REF!,HLOOKUP(CONCATENATE($O$2,ET$1),$B$3:$UUU$272,ROW(EP199)-2,FALSE))</f>
        <v>#REF!</v>
      </c>
      <c r="EU199" s="186" t="e">
        <f>IF($S$264=Equivalencies!$AE$23,#REF!,HLOOKUP(CONCATENATE($O$2,EU$1),$B$3:$UUU$272,ROW(EQ199)-2,FALSE))</f>
        <v>#REF!</v>
      </c>
      <c r="EV199" s="187" t="e">
        <f>IF($S$264=Equivalencies!$AE$23,#REF!,HLOOKUP(CONCATENATE($O$2,EV$1),$B$3:$UUU$272,ROW(ER199)-2,FALSE))</f>
        <v>#REF!</v>
      </c>
      <c r="EW199" s="186" t="e">
        <f>IF($S$264=Equivalencies!$AE$23,#REF!,HLOOKUP(CONCATENATE($O$2,EW$1),$B$3:$UUU$272,ROW(ES199)-2,FALSE))</f>
        <v>#REF!</v>
      </c>
      <c r="EX199" s="187" t="e">
        <f>IF($S$264=Equivalencies!$AE$23,#REF!,HLOOKUP(CONCATENATE($O$2,EX$1),$B$3:$UUU$272,ROW(ET199)-2,FALSE))</f>
        <v>#REF!</v>
      </c>
      <c r="EY199" s="72"/>
      <c r="EZ199" s="73"/>
      <c r="FA199" s="181"/>
      <c r="FB199" s="182"/>
      <c r="FC199" s="183"/>
      <c r="FD199" s="186" t="e">
        <f>IF($S$264=Equivalencies!$AE$23,#REF!,HLOOKUP(CONCATENATE($O$2,FD$1),$B$3:$UUU$272,ROW(EZ199)-2,FALSE))</f>
        <v>#REF!</v>
      </c>
      <c r="FE199" s="187" t="e">
        <f>IF($S$264=Equivalencies!$AE$23,#REF!,HLOOKUP(CONCATENATE($O$2,FE$1),$B$3:$UUU$272,ROW(FA199)-2,FALSE))</f>
        <v>#REF!</v>
      </c>
      <c r="FF199" s="186" t="e">
        <f>IF($S$264=Equivalencies!$AE$23,#REF!,HLOOKUP(CONCATENATE($O$2,FF$1),$B$3:$UUU$272,ROW(FB199)-2,FALSE))</f>
        <v>#REF!</v>
      </c>
      <c r="FG199" s="187" t="e">
        <f>IF($S$264=Equivalencies!$AE$23,#REF!,HLOOKUP(CONCATENATE($O$2,FG$1),$B$3:$UUU$272,ROW(FC199)-2,FALSE))</f>
        <v>#REF!</v>
      </c>
      <c r="FH199" s="186" t="e">
        <f>IF($S$264=Equivalencies!$AE$23,#REF!,HLOOKUP(CONCATENATE($O$2,FH$1),$B$3:$UUU$272,ROW(FD199)-2,FALSE))</f>
        <v>#REF!</v>
      </c>
      <c r="FI199" s="187" t="e">
        <f>IF($S$264=Equivalencies!$AE$23,#REF!,HLOOKUP(CONCATENATE($O$2,FI$1),$B$3:$UUU$272,ROW(FE199)-2,FALSE))</f>
        <v>#REF!</v>
      </c>
      <c r="FJ199" s="72"/>
      <c r="FK199" s="73"/>
      <c r="FL199" s="181"/>
      <c r="FM199" s="182"/>
      <c r="FN199" s="183"/>
      <c r="FO199" s="186" t="e">
        <f>IF($S$264=Equivalencies!$AE$23,#REF!,HLOOKUP(CONCATENATE($O$2,FO$1),$B$3:$UUU$272,ROW(FK199)-2,FALSE))</f>
        <v>#REF!</v>
      </c>
      <c r="FP199" s="187" t="e">
        <f>IF($S$264=Equivalencies!$AE$23,#REF!,HLOOKUP(CONCATENATE($O$2,FP$1),$B$3:$UUU$272,ROW(FL199)-2,FALSE))</f>
        <v>#REF!</v>
      </c>
      <c r="FQ199" s="186" t="e">
        <f>IF($S$264=Equivalencies!$AE$23,#REF!,HLOOKUP(CONCATENATE($O$2,FQ$1),$B$3:$UUU$272,ROW(FM199)-2,FALSE))</f>
        <v>#REF!</v>
      </c>
      <c r="FR199" s="187" t="e">
        <f>IF($S$264=Equivalencies!$AE$23,#REF!,HLOOKUP(CONCATENATE($O$2,FR$1),$B$3:$UUU$272,ROW(FN199)-2,FALSE))</f>
        <v>#REF!</v>
      </c>
      <c r="FS199" s="186" t="e">
        <f>IF($S$264=Equivalencies!$AE$23,#REF!,HLOOKUP(CONCATENATE($O$2,FS$1),$B$3:$UUU$272,ROW(FO199)-2,FALSE))</f>
        <v>#REF!</v>
      </c>
      <c r="FT199" s="187" t="e">
        <f>IF($S$264=Equivalencies!$AE$23,#REF!,HLOOKUP(CONCATENATE($O$2,FT$1),$B$3:$UUU$272,ROW(FP199)-2,FALSE))</f>
        <v>#REF!</v>
      </c>
      <c r="FU199" s="72"/>
      <c r="FV199" s="73"/>
      <c r="FW199" s="181"/>
      <c r="FX199" s="182"/>
      <c r="FY199" s="183"/>
      <c r="FZ199" s="186" t="e">
        <f>IF($S$264=Equivalencies!$AE$23,#REF!,HLOOKUP(CONCATENATE($O$2,FZ$1),$B$3:$UUU$272,ROW(FV199)-2,FALSE))</f>
        <v>#REF!</v>
      </c>
      <c r="GA199" s="187" t="e">
        <f>IF($S$264=Equivalencies!$AE$23,#REF!,HLOOKUP(CONCATENATE($O$2,GA$1),$B$3:$UUU$272,ROW(FW199)-2,FALSE))</f>
        <v>#REF!</v>
      </c>
      <c r="GB199" s="186" t="e">
        <f>IF($S$264=Equivalencies!$AE$23,#REF!,HLOOKUP(CONCATENATE($O$2,GB$1),$B$3:$UUU$272,ROW(FX199)-2,FALSE))</f>
        <v>#REF!</v>
      </c>
      <c r="GC199" s="187" t="e">
        <f>IF($S$264=Equivalencies!$AE$23,#REF!,HLOOKUP(CONCATENATE($O$2,GC$1),$B$3:$UUU$272,ROW(FY199)-2,FALSE))</f>
        <v>#REF!</v>
      </c>
      <c r="GD199" s="186" t="e">
        <f>IF($S$264=Equivalencies!$AE$23,#REF!,HLOOKUP(CONCATENATE($O$2,GD$1),$B$3:$UUU$272,ROW(FZ199)-2,FALSE))</f>
        <v>#REF!</v>
      </c>
      <c r="GE199" s="187" t="e">
        <f>IF($S$264=Equivalencies!$AE$23,#REF!,HLOOKUP(CONCATENATE($O$2,GE$1),$B$3:$UUU$272,ROW(GA199)-2,FALSE))</f>
        <v>#REF!</v>
      </c>
      <c r="GF199" s="72"/>
      <c r="GG199" s="73"/>
      <c r="GH199" s="181"/>
      <c r="GI199" s="182"/>
      <c r="GJ199" s="183"/>
      <c r="GK199" s="186" t="e">
        <f>IF($S$264=Equivalencies!$AE$23,#REF!,HLOOKUP(CONCATENATE($O$2,GK$1),$B$3:$UUU$272,ROW(GG199)-2,FALSE))</f>
        <v>#REF!</v>
      </c>
      <c r="GL199" s="187" t="e">
        <f>IF($S$264=Equivalencies!$AE$23,#REF!,HLOOKUP(CONCATENATE($O$2,GL$1),$B$3:$UUU$272,ROW(GH199)-2,FALSE))</f>
        <v>#REF!</v>
      </c>
      <c r="GM199" s="186" t="e">
        <f>IF($S$264=Equivalencies!$AE$23,#REF!,HLOOKUP(CONCATENATE($O$2,GM$1),$B$3:$UUU$272,ROW(GI199)-2,FALSE))</f>
        <v>#REF!</v>
      </c>
      <c r="GN199" s="187" t="e">
        <f>IF($S$264=Equivalencies!$AE$23,#REF!,HLOOKUP(CONCATENATE($O$2,GN$1),$B$3:$UUU$272,ROW(GJ199)-2,FALSE))</f>
        <v>#REF!</v>
      </c>
      <c r="GO199" s="186" t="e">
        <f>IF($S$264=Equivalencies!$AE$23,#REF!,HLOOKUP(CONCATENATE($O$2,GO$1),$B$3:$UUU$272,ROW(GK199)-2,FALSE))</f>
        <v>#REF!</v>
      </c>
      <c r="GP199" s="187" t="e">
        <f>IF($S$264=Equivalencies!$AE$23,#REF!,HLOOKUP(CONCATENATE($O$2,GP$1),$B$3:$UUU$272,ROW(GL199)-2,FALSE))</f>
        <v>#REF!</v>
      </c>
      <c r="GQ199" s="72"/>
      <c r="GR199" s="73"/>
      <c r="GS199" s="181"/>
      <c r="GT199" s="182"/>
      <c r="GU199" s="183"/>
      <c r="GV199" s="186" t="e">
        <f>IF($S$264=Equivalencies!$AE$23,#REF!,HLOOKUP(CONCATENATE($O$2,GV$1),$B$3:$UUU$272,ROW(GR199)-2,FALSE))</f>
        <v>#REF!</v>
      </c>
      <c r="GW199" s="187" t="e">
        <f>IF($S$264=Equivalencies!$AE$23,#REF!,HLOOKUP(CONCATENATE($O$2,GW$1),$B$3:$UUU$272,ROW(GS199)-2,FALSE))</f>
        <v>#REF!</v>
      </c>
      <c r="GX199" s="186" t="e">
        <f>IF($S$264=Equivalencies!$AE$23,#REF!,HLOOKUP(CONCATENATE($O$2,GX$1),$B$3:$UUU$272,ROW(GT199)-2,FALSE))</f>
        <v>#REF!</v>
      </c>
      <c r="GY199" s="187" t="e">
        <f>IF($S$264=Equivalencies!$AE$23,#REF!,HLOOKUP(CONCATENATE($O$2,GY$1),$B$3:$UUU$272,ROW(GU199)-2,FALSE))</f>
        <v>#REF!</v>
      </c>
      <c r="GZ199" s="186" t="e">
        <f>IF($S$264=Equivalencies!$AE$23,#REF!,HLOOKUP(CONCATENATE($O$2,GZ$1),$B$3:$UUU$272,ROW(GV199)-2,FALSE))</f>
        <v>#REF!</v>
      </c>
      <c r="HA199" s="187" t="e">
        <f>IF($S$264=Equivalencies!$AE$23,#REF!,HLOOKUP(CONCATENATE($O$2,HA$1),$B$3:$UUU$272,ROW(GW199)-2,FALSE))</f>
        <v>#REF!</v>
      </c>
      <c r="HB199" s="72"/>
      <c r="HC199" s="73"/>
      <c r="HD199" s="181"/>
      <c r="HE199" s="182"/>
      <c r="HF199" s="183"/>
      <c r="HG199" s="186" t="e">
        <f>IF($S$264=Equivalencies!$AE$23,#REF!,HLOOKUP(CONCATENATE($O$2,HG$1),$B$3:$UUU$272,ROW(HC199)-2,FALSE))</f>
        <v>#REF!</v>
      </c>
      <c r="HH199" s="187" t="e">
        <f>IF($S$264=Equivalencies!$AE$23,#REF!,HLOOKUP(CONCATENATE($O$2,HH$1),$B$3:$UUU$272,ROW(HD199)-2,FALSE))</f>
        <v>#REF!</v>
      </c>
      <c r="HI199" s="186" t="e">
        <f>IF($S$264=Equivalencies!$AE$23,#REF!,HLOOKUP(CONCATENATE($O$2,HI$1),$B$3:$UUU$272,ROW(HE199)-2,FALSE))</f>
        <v>#REF!</v>
      </c>
      <c r="HJ199" s="187" t="e">
        <f>IF($S$264=Equivalencies!$AE$23,#REF!,HLOOKUP(CONCATENATE($O$2,HJ$1),$B$3:$UUU$272,ROW(HF199)-2,FALSE))</f>
        <v>#REF!</v>
      </c>
      <c r="HK199" s="186" t="e">
        <f>IF($S$264=Equivalencies!$AE$23,#REF!,HLOOKUP(CONCATENATE($O$2,HK$1),$B$3:$UUU$272,ROW(HG199)-2,FALSE))</f>
        <v>#REF!</v>
      </c>
      <c r="HL199" s="187" t="e">
        <f>IF($S$264=Equivalencies!$AE$23,#REF!,HLOOKUP(CONCATENATE($O$2,HL$1),$B$3:$UUU$272,ROW(HH199)-2,FALSE))</f>
        <v>#REF!</v>
      </c>
      <c r="HM199" s="72"/>
      <c r="HN199" s="73"/>
      <c r="HO199" s="181"/>
      <c r="HP199" s="182"/>
      <c r="HQ199" s="183"/>
      <c r="HR199" s="186" t="e">
        <f>IF($S$264=Equivalencies!$AE$23,#REF!,HLOOKUP(CONCATENATE($O$2,HR$1),$B$3:$UUU$272,ROW(HN199)-2,FALSE))</f>
        <v>#REF!</v>
      </c>
      <c r="HS199" s="187" t="e">
        <f>IF($S$264=Equivalencies!$AE$23,#REF!,HLOOKUP(CONCATENATE($O$2,HS$1),$B$3:$UUU$272,ROW(HO199)-2,FALSE))</f>
        <v>#REF!</v>
      </c>
      <c r="HT199" s="186" t="e">
        <f>IF($S$264=Equivalencies!$AE$23,#REF!,HLOOKUP(CONCATENATE($O$2,HT$1),$B$3:$UUU$272,ROW(HP199)-2,FALSE))</f>
        <v>#REF!</v>
      </c>
      <c r="HU199" s="187" t="e">
        <f>IF($S$264=Equivalencies!$AE$23,#REF!,HLOOKUP(CONCATENATE($O$2,HU$1),$B$3:$UUU$272,ROW(HQ199)-2,FALSE))</f>
        <v>#REF!</v>
      </c>
      <c r="HV199" s="186" t="e">
        <f>IF($S$264=Equivalencies!$AE$23,#REF!,HLOOKUP(CONCATENATE($O$2,HV$1),$B$3:$UUU$272,ROW(HR199)-2,FALSE))</f>
        <v>#REF!</v>
      </c>
      <c r="HW199" s="187" t="e">
        <f>IF($S$264=Equivalencies!$AE$23,#REF!,HLOOKUP(CONCATENATE($O$2,HW$1),$B$3:$UUU$272,ROW(HS199)-2,FALSE))</f>
        <v>#REF!</v>
      </c>
      <c r="HX199" s="72"/>
      <c r="HY199" s="73"/>
      <c r="HZ199" s="181"/>
      <c r="IA199" s="182"/>
      <c r="IB199" s="183"/>
      <c r="IC199" s="186" t="e">
        <f>IF($S$264=Equivalencies!$AE$23,#REF!,HLOOKUP(CONCATENATE($O$2,IC$1),$B$3:$UUU$272,ROW(HY199)-2,FALSE))</f>
        <v>#REF!</v>
      </c>
      <c r="ID199" s="187" t="e">
        <f>IF($S$264=Equivalencies!$AE$23,#REF!,HLOOKUP(CONCATENATE($O$2,ID$1),$B$3:$UUU$272,ROW(HZ199)-2,FALSE))</f>
        <v>#REF!</v>
      </c>
      <c r="IE199" s="186" t="e">
        <f>IF($S$264=Equivalencies!$AE$23,#REF!,HLOOKUP(CONCATENATE($O$2,IE$1),$B$3:$UUU$272,ROW(IA199)-2,FALSE))</f>
        <v>#REF!</v>
      </c>
      <c r="IF199" s="187" t="e">
        <f>IF($S$264=Equivalencies!$AE$23,#REF!,HLOOKUP(CONCATENATE($O$2,IF$1),$B$3:$UUU$272,ROW(IB199)-2,FALSE))</f>
        <v>#REF!</v>
      </c>
      <c r="IG199" s="186" t="e">
        <f>IF($S$264=Equivalencies!$AE$23,#REF!,HLOOKUP(CONCATENATE($O$2,IG$1),$B$3:$UUU$272,ROW(IC199)-2,FALSE))</f>
        <v>#REF!</v>
      </c>
      <c r="IH199" s="187" t="e">
        <f>IF($S$264=Equivalencies!$AE$23,#REF!,HLOOKUP(CONCATENATE($O$2,IH$1),$B$3:$UUU$272,ROW(ID199)-2,FALSE))</f>
        <v>#REF!</v>
      </c>
      <c r="II199" s="72"/>
      <c r="IJ199" s="73"/>
      <c r="IK199" s="181"/>
      <c r="IL199" s="182"/>
      <c r="IM199" s="183"/>
      <c r="IN199" s="186" t="e">
        <f>IF($S$264=Equivalencies!$AE$23,#REF!,HLOOKUP(CONCATENATE($O$2,IN$1),$B$3:$UUU$272,ROW(IJ199)-2,FALSE))</f>
        <v>#REF!</v>
      </c>
      <c r="IO199" s="187" t="e">
        <f>IF($S$264=Equivalencies!$AE$23,#REF!,HLOOKUP(CONCATENATE($O$2,IO$1),$B$3:$UUU$272,ROW(IK199)-2,FALSE))</f>
        <v>#REF!</v>
      </c>
      <c r="IP199" s="186" t="e">
        <f>IF($S$264=Equivalencies!$AE$23,#REF!,HLOOKUP(CONCATENATE($O$2,IP$1),$B$3:$UUU$272,ROW(IL199)-2,FALSE))</f>
        <v>#REF!</v>
      </c>
      <c r="IQ199" s="187" t="e">
        <f>IF($S$264=Equivalencies!$AE$23,#REF!,HLOOKUP(CONCATENATE($O$2,IQ$1),$B$3:$UUU$272,ROW(IM199)-2,FALSE))</f>
        <v>#REF!</v>
      </c>
      <c r="IR199" s="186" t="e">
        <f>IF($S$264=Equivalencies!$AE$23,#REF!,HLOOKUP(CONCATENATE($O$2,IR$1),$B$3:$UUU$272,ROW(IN199)-2,FALSE))</f>
        <v>#REF!</v>
      </c>
      <c r="IS199" s="187" t="e">
        <f>IF($S$264=Equivalencies!$AE$23,#REF!,HLOOKUP(CONCATENATE($O$2,IS$1),$B$3:$UUU$272,ROW(IO199)-2,FALSE))</f>
        <v>#REF!</v>
      </c>
      <c r="IT199" s="72"/>
      <c r="IU199" s="73"/>
      <c r="IV199" s="181"/>
      <c r="IW199" s="182"/>
      <c r="IX199" s="183"/>
      <c r="IY199" s="186" t="e">
        <f>IF($S$264=Equivalencies!$AE$23,#REF!,HLOOKUP(CONCATENATE($O$2,IY$1),$B$3:$UUU$272,ROW(IU199)-2,FALSE))</f>
        <v>#REF!</v>
      </c>
      <c r="IZ199" s="187" t="e">
        <f>IF($S$264=Equivalencies!$AE$23,#REF!,HLOOKUP(CONCATENATE($O$2,IZ$1),$B$3:$UUU$272,ROW(IV199)-2,FALSE))</f>
        <v>#REF!</v>
      </c>
      <c r="JA199" s="186" t="e">
        <f>IF($S$264=Equivalencies!$AE$23,#REF!,HLOOKUP(CONCATENATE($O$2,JA$1),$B$3:$UUU$272,ROW(IW199)-2,FALSE))</f>
        <v>#REF!</v>
      </c>
      <c r="JB199" s="187" t="e">
        <f>IF($S$264=Equivalencies!$AE$23,#REF!,HLOOKUP(CONCATENATE($O$2,JB$1),$B$3:$UUU$272,ROW(IX199)-2,FALSE))</f>
        <v>#REF!</v>
      </c>
      <c r="JC199" s="186" t="e">
        <f>IF($S$264=Equivalencies!$AE$23,#REF!,HLOOKUP(CONCATENATE($O$2,JC$1),$B$3:$UUU$272,ROW(IY199)-2,FALSE))</f>
        <v>#REF!</v>
      </c>
      <c r="JD199" s="187" t="e">
        <f>IF($S$264=Equivalencies!$AE$23,#REF!,HLOOKUP(CONCATENATE($O$2,JD$1),$B$3:$UUU$272,ROW(IZ199)-2,FALSE))</f>
        <v>#REF!</v>
      </c>
      <c r="JE199" s="72"/>
      <c r="JF199" s="73"/>
      <c r="JG199" s="181"/>
      <c r="JH199" s="182"/>
      <c r="JI199" s="183"/>
      <c r="JJ199" s="186" t="e">
        <f>IF($S$264=Equivalencies!$AE$23,#REF!,HLOOKUP(CONCATENATE($O$2,JJ$1),$B$3:$UUU$272,ROW(JF199)-2,FALSE))</f>
        <v>#REF!</v>
      </c>
      <c r="JK199" s="187" t="e">
        <f>IF($S$264=Equivalencies!$AE$23,#REF!,HLOOKUP(CONCATENATE($O$2,JK$1),$B$3:$UUU$272,ROW(JG199)-2,FALSE))</f>
        <v>#REF!</v>
      </c>
      <c r="JL199" s="186" t="e">
        <f>IF($S$264=Equivalencies!$AE$23,#REF!,HLOOKUP(CONCATENATE($O$2,JL$1),$B$3:$UUU$272,ROW(JH199)-2,FALSE))</f>
        <v>#REF!</v>
      </c>
      <c r="JM199" s="187" t="e">
        <f>IF($S$264=Equivalencies!$AE$23,#REF!,HLOOKUP(CONCATENATE($O$2,JM$1),$B$3:$UUU$272,ROW(JI199)-2,FALSE))</f>
        <v>#REF!</v>
      </c>
      <c r="JN199" s="186" t="e">
        <f>IF($S$264=Equivalencies!$AE$23,#REF!,HLOOKUP(CONCATENATE($O$2,JN$1),$B$3:$UUU$272,ROW(JJ199)-2,FALSE))</f>
        <v>#REF!</v>
      </c>
      <c r="JO199" s="187" t="e">
        <f>IF($S$264=Equivalencies!$AE$23,#REF!,HLOOKUP(CONCATENATE($O$2,JO$1),$B$3:$UUU$272,ROW(JK199)-2,FALSE))</f>
        <v>#REF!</v>
      </c>
      <c r="JP199" s="72"/>
      <c r="JQ199" s="73"/>
      <c r="JR199" s="181"/>
      <c r="JS199" s="182"/>
      <c r="JT199" s="183"/>
      <c r="JU199" s="186" t="e">
        <f>IF($S$264=Equivalencies!$AE$23,#REF!,HLOOKUP(CONCATENATE($O$2,JU$1),$B$3:$UUU$272,ROW(JQ199)-2,FALSE))</f>
        <v>#REF!</v>
      </c>
      <c r="JV199" s="187" t="e">
        <f>IF($S$264=Equivalencies!$AE$23,#REF!,HLOOKUP(CONCATENATE($O$2,JV$1),$B$3:$UUU$272,ROW(JR199)-2,FALSE))</f>
        <v>#REF!</v>
      </c>
      <c r="JW199" s="186" t="e">
        <f>IF($S$264=Equivalencies!$AE$23,#REF!,HLOOKUP(CONCATENATE($O$2,JW$1),$B$3:$UUU$272,ROW(JS199)-2,FALSE))</f>
        <v>#REF!</v>
      </c>
      <c r="JX199" s="187" t="e">
        <f>IF($S$264=Equivalencies!$AE$23,#REF!,HLOOKUP(CONCATENATE($O$2,JX$1),$B$3:$UUU$272,ROW(JT199)-2,FALSE))</f>
        <v>#REF!</v>
      </c>
      <c r="JY199" s="186" t="e">
        <f>IF($S$264=Equivalencies!$AE$23,#REF!,HLOOKUP(CONCATENATE($O$2,JY$1),$B$3:$UUU$272,ROW(JU199)-2,FALSE))</f>
        <v>#REF!</v>
      </c>
      <c r="JZ199" s="187" t="e">
        <f>IF($S$264=Equivalencies!$AE$23,#REF!,HLOOKUP(CONCATENATE($O$2,JZ$1),$B$3:$UUU$272,ROW(JV199)-2,FALSE))</f>
        <v>#REF!</v>
      </c>
      <c r="KA199" s="72"/>
      <c r="KB199" s="73"/>
      <c r="KC199" s="181"/>
      <c r="KD199" s="182"/>
      <c r="KE199" s="183"/>
      <c r="KF199" s="186" t="e">
        <f>IF($S$264=Equivalencies!$AE$23,#REF!,HLOOKUP(CONCATENATE($O$2,KF$1),$B$3:$UUU$272,ROW(KB199)-2,FALSE))</f>
        <v>#REF!</v>
      </c>
      <c r="KG199" s="187" t="e">
        <f>IF($S$264=Equivalencies!$AE$23,#REF!,HLOOKUP(CONCATENATE($O$2,KG$1),$B$3:$UUU$272,ROW(KC199)-2,FALSE))</f>
        <v>#REF!</v>
      </c>
      <c r="KH199" s="186" t="e">
        <f>IF($S$264=Equivalencies!$AE$23,#REF!,HLOOKUP(CONCATENATE($O$2,KH$1),$B$3:$UUU$272,ROW(KD199)-2,FALSE))</f>
        <v>#REF!</v>
      </c>
      <c r="KI199" s="187" t="e">
        <f>IF($S$264=Equivalencies!$AE$23,#REF!,HLOOKUP(CONCATENATE($O$2,KI$1),$B$3:$UUU$272,ROW(KE199)-2,FALSE))</f>
        <v>#REF!</v>
      </c>
      <c r="KJ199" s="186" t="e">
        <f>IF($S$264=Equivalencies!$AE$23,#REF!,HLOOKUP(CONCATENATE($O$2,KJ$1),$B$3:$UUU$272,ROW(KF199)-2,FALSE))</f>
        <v>#REF!</v>
      </c>
      <c r="KK199" s="187" t="e">
        <f>IF($S$264=Equivalencies!$AE$23,#REF!,HLOOKUP(CONCATENATE($O$2,KK$1),$B$3:$UUU$272,ROW(KG199)-2,FALSE))</f>
        <v>#REF!</v>
      </c>
      <c r="KL199" s="72"/>
      <c r="KM199" s="73"/>
      <c r="KN199" s="181"/>
      <c r="KO199" s="182"/>
      <c r="KP199" s="183"/>
      <c r="KQ199" s="186" t="e">
        <f>IF($S$264=Equivalencies!$AE$23,#REF!,HLOOKUP(CONCATENATE($O$2,KQ$1),$B$3:$UUU$272,ROW(KM199)-2,FALSE))</f>
        <v>#REF!</v>
      </c>
      <c r="KR199" s="187" t="e">
        <f>IF($S$264=Equivalencies!$AE$23,#REF!,HLOOKUP(CONCATENATE($O$2,KR$1),$B$3:$UUU$272,ROW(KN199)-2,FALSE))</f>
        <v>#REF!</v>
      </c>
      <c r="KS199" s="186" t="e">
        <f>IF($S$264=Equivalencies!$AE$23,#REF!,HLOOKUP(CONCATENATE($O$2,KS$1),$B$3:$UUU$272,ROW(KO199)-2,FALSE))</f>
        <v>#REF!</v>
      </c>
      <c r="KT199" s="187" t="e">
        <f>IF($S$264=Equivalencies!$AE$23,#REF!,HLOOKUP(CONCATENATE($O$2,KT$1),$B$3:$UUU$272,ROW(KP199)-2,FALSE))</f>
        <v>#REF!</v>
      </c>
      <c r="KU199" s="186" t="e">
        <f>IF($S$264=Equivalencies!$AE$23,#REF!,HLOOKUP(CONCATENATE($O$2,KU$1),$B$3:$UUU$272,ROW(KQ199)-2,FALSE))</f>
        <v>#REF!</v>
      </c>
      <c r="KV199" s="187" t="e">
        <f>IF($S$264=Equivalencies!$AE$23,#REF!,HLOOKUP(CONCATENATE($O$2,KV$1),$B$3:$UUU$272,ROW(KR199)-2,FALSE))</f>
        <v>#REF!</v>
      </c>
      <c r="KW199" s="72"/>
      <c r="KX199" s="73"/>
      <c r="KY199" s="181"/>
      <c r="KZ199" s="182"/>
      <c r="LA199" s="183"/>
      <c r="LB199" s="186" t="e">
        <f>IF($S$264=Equivalencies!$AE$23,#REF!,HLOOKUP(CONCATENATE($O$2,LB$1),$B$3:$UUU$272,ROW(KX199)-2,FALSE))</f>
        <v>#REF!</v>
      </c>
      <c r="LC199" s="187" t="e">
        <f>IF($S$264=Equivalencies!$AE$23,#REF!,HLOOKUP(CONCATENATE($O$2,LC$1),$B$3:$UUU$272,ROW(KY199)-2,FALSE))</f>
        <v>#REF!</v>
      </c>
      <c r="LD199" s="186" t="e">
        <f>IF($S$264=Equivalencies!$AE$23,#REF!,HLOOKUP(CONCATENATE($O$2,LD$1),$B$3:$UUU$272,ROW(KZ199)-2,FALSE))</f>
        <v>#REF!</v>
      </c>
      <c r="LE199" s="187" t="e">
        <f>IF($S$264=Equivalencies!$AE$23,#REF!,HLOOKUP(CONCATENATE($O$2,LE$1),$B$3:$UUU$272,ROW(LA199)-2,FALSE))</f>
        <v>#REF!</v>
      </c>
      <c r="LF199" s="186" t="e">
        <f>IF($S$264=Equivalencies!$AE$23,#REF!,HLOOKUP(CONCATENATE($O$2,LF$1),$B$3:$UUU$272,ROW(LB199)-2,FALSE))</f>
        <v>#REF!</v>
      </c>
      <c r="LG199" s="187" t="e">
        <f>IF($S$264=Equivalencies!$AE$23,#REF!,HLOOKUP(CONCATENATE($O$2,LG$1),$B$3:$UUU$272,ROW(LC199)-2,FALSE))</f>
        <v>#REF!</v>
      </c>
      <c r="LH199" s="72"/>
      <c r="LI199" s="73"/>
      <c r="LJ199" s="181"/>
      <c r="LK199" s="182"/>
      <c r="LL199" s="183"/>
      <c r="LM199" s="186" t="e">
        <f>IF($S$264=Equivalencies!$AE$23,#REF!,HLOOKUP(CONCATENATE($O$2,LM$1),$B$3:$UUU$272,ROW(LI199)-2,FALSE))</f>
        <v>#REF!</v>
      </c>
      <c r="LN199" s="187" t="e">
        <f>IF($S$264=Equivalencies!$AE$23,#REF!,HLOOKUP(CONCATENATE($O$2,LN$1),$B$3:$UUU$272,ROW(LJ199)-2,FALSE))</f>
        <v>#REF!</v>
      </c>
      <c r="LO199" s="186" t="e">
        <f>IF($S$264=Equivalencies!$AE$23,#REF!,HLOOKUP(CONCATENATE($O$2,LO$1),$B$3:$UUU$272,ROW(LK199)-2,FALSE))</f>
        <v>#REF!</v>
      </c>
      <c r="LP199" s="187" t="e">
        <f>IF($S$264=Equivalencies!$AE$23,#REF!,HLOOKUP(CONCATENATE($O$2,LP$1),$B$3:$UUU$272,ROW(LL199)-2,FALSE))</f>
        <v>#REF!</v>
      </c>
      <c r="LQ199" s="186" t="e">
        <f>IF($S$264=Equivalencies!$AE$23,#REF!,HLOOKUP(CONCATENATE($O$2,LQ$1),$B$3:$UUU$272,ROW(LM199)-2,FALSE))</f>
        <v>#REF!</v>
      </c>
      <c r="LR199" s="187" t="e">
        <f>IF($S$264=Equivalencies!$AE$23,#REF!,HLOOKUP(CONCATENATE($O$2,LR$1),$B$3:$UUU$272,ROW(LN199)-2,FALSE))</f>
        <v>#REF!</v>
      </c>
      <c r="LS199" s="72"/>
      <c r="LT199" s="73"/>
      <c r="LU199" s="181"/>
      <c r="LV199" s="182"/>
      <c r="LW199" s="183"/>
      <c r="LX199" s="186" t="e">
        <f>IF($S$264=Equivalencies!$AE$23,#REF!,HLOOKUP(CONCATENATE($O$2,LX$1),$B$3:$UUU$272,ROW(LT199)-2,FALSE))</f>
        <v>#REF!</v>
      </c>
      <c r="LY199" s="187" t="e">
        <f>IF($S$264=Equivalencies!$AE$23,#REF!,HLOOKUP(CONCATENATE($O$2,LY$1),$B$3:$UUU$272,ROW(LU199)-2,FALSE))</f>
        <v>#REF!</v>
      </c>
      <c r="LZ199" s="186" t="e">
        <f>IF($S$264=Equivalencies!$AE$23,#REF!,HLOOKUP(CONCATENATE($O$2,LZ$1),$B$3:$UUU$272,ROW(LV199)-2,FALSE))</f>
        <v>#REF!</v>
      </c>
      <c r="MA199" s="187" t="e">
        <f>IF($S$264=Equivalencies!$AE$23,#REF!,HLOOKUP(CONCATENATE($O$2,MA$1),$B$3:$UUU$272,ROW(LW199)-2,FALSE))</f>
        <v>#REF!</v>
      </c>
      <c r="MB199" s="186" t="e">
        <f>IF($S$264=Equivalencies!$AE$23,#REF!,HLOOKUP(CONCATENATE($O$2,MB$1),$B$3:$UUU$272,ROW(LX199)-2,FALSE))</f>
        <v>#REF!</v>
      </c>
      <c r="MC199" s="187" t="e">
        <f>IF($S$264=Equivalencies!$AE$23,#REF!,HLOOKUP(CONCATENATE($O$2,MC$1),$B$3:$UUU$272,ROW(LY199)-2,FALSE))</f>
        <v>#REF!</v>
      </c>
      <c r="MD199" s="72"/>
      <c r="ME199" s="73"/>
      <c r="MF199" s="181"/>
      <c r="MG199" s="182"/>
      <c r="MH199" s="183"/>
      <c r="MI199" s="186" t="e">
        <f>IF($S$264=Equivalencies!$AE$23,#REF!,HLOOKUP(CONCATENATE($O$2,MI$1),$B$3:$UUU$272,ROW(ME199)-2,FALSE))</f>
        <v>#REF!</v>
      </c>
      <c r="MJ199" s="187" t="e">
        <f>IF($S$264=Equivalencies!$AE$23,#REF!,HLOOKUP(CONCATENATE($O$2,MJ$1),$B$3:$UUU$272,ROW(MF199)-2,FALSE))</f>
        <v>#REF!</v>
      </c>
      <c r="MK199" s="186" t="e">
        <f>IF($S$264=Equivalencies!$AE$23,#REF!,HLOOKUP(CONCATENATE($O$2,MK$1),$B$3:$UUU$272,ROW(MG199)-2,FALSE))</f>
        <v>#REF!</v>
      </c>
      <c r="ML199" s="187" t="e">
        <f>IF($S$264=Equivalencies!$AE$23,#REF!,HLOOKUP(CONCATENATE($O$2,ML$1),$B$3:$UUU$272,ROW(MH199)-2,FALSE))</f>
        <v>#REF!</v>
      </c>
      <c r="MM199" s="186" t="e">
        <f>IF($S$264=Equivalencies!$AE$23,#REF!,HLOOKUP(CONCATENATE($O$2,MM$1),$B$3:$UUU$272,ROW(MI199)-2,FALSE))</f>
        <v>#REF!</v>
      </c>
      <c r="MN199" s="187" t="e">
        <f>IF($S$264=Equivalencies!$AE$23,#REF!,HLOOKUP(CONCATENATE($O$2,MN$1),$B$3:$UUU$272,ROW(MJ199)-2,FALSE))</f>
        <v>#REF!</v>
      </c>
      <c r="MO199" s="72"/>
      <c r="MP199" s="73"/>
      <c r="MQ199" s="181"/>
      <c r="MR199" s="182"/>
      <c r="MS199" s="183"/>
      <c r="MT199" s="186" t="e">
        <f>IF($S$264=Equivalencies!$AE$23,#REF!,HLOOKUP(CONCATENATE($O$2,MT$1),$B$3:$UUU$272,ROW(MP199)-2,FALSE))</f>
        <v>#REF!</v>
      </c>
      <c r="MU199" s="187" t="e">
        <f>IF($S$264=Equivalencies!$AE$23,#REF!,HLOOKUP(CONCATENATE($O$2,MU$1),$B$3:$UUU$272,ROW(MQ199)-2,FALSE))</f>
        <v>#REF!</v>
      </c>
      <c r="MV199" s="186" t="e">
        <f>IF($S$264=Equivalencies!$AE$23,#REF!,HLOOKUP(CONCATENATE($O$2,MV$1),$B$3:$UUU$272,ROW(MR199)-2,FALSE))</f>
        <v>#REF!</v>
      </c>
      <c r="MW199" s="187" t="e">
        <f>IF($S$264=Equivalencies!$AE$23,#REF!,HLOOKUP(CONCATENATE($O$2,MW$1),$B$3:$UUU$272,ROW(MS199)-2,FALSE))</f>
        <v>#REF!</v>
      </c>
      <c r="MX199" s="186" t="e">
        <f>IF($S$264=Equivalencies!$AE$23,#REF!,HLOOKUP(CONCATENATE($O$2,MX$1),$B$3:$UUU$272,ROW(MT199)-2,FALSE))</f>
        <v>#REF!</v>
      </c>
      <c r="MY199" s="187" t="e">
        <f>IF($S$264=Equivalencies!$AE$23,#REF!,HLOOKUP(CONCATENATE($O$2,MY$1),$B$3:$UUU$272,ROW(MU199)-2,FALSE))</f>
        <v>#REF!</v>
      </c>
      <c r="MZ199" s="72"/>
      <c r="NA199" s="73"/>
      <c r="NB199" s="181"/>
      <c r="NC199" s="182"/>
      <c r="ND199" s="183"/>
      <c r="NE199" s="186" t="e">
        <f>IF($S$264=Equivalencies!$AE$23,#REF!,HLOOKUP(CONCATENATE($O$2,NE$1),$B$3:$UUU$272,ROW(NA199)-2,FALSE))</f>
        <v>#REF!</v>
      </c>
      <c r="NF199" s="187" t="e">
        <f>IF($S$264=Equivalencies!$AE$23,#REF!,HLOOKUP(CONCATENATE($O$2,NF$1),$B$3:$UUU$272,ROW(NB199)-2,FALSE))</f>
        <v>#REF!</v>
      </c>
      <c r="NG199" s="186" t="e">
        <f>IF($S$264=Equivalencies!$AE$23,#REF!,HLOOKUP(CONCATENATE($O$2,NG$1),$B$3:$UUU$272,ROW(NC199)-2,FALSE))</f>
        <v>#REF!</v>
      </c>
      <c r="NH199" s="187" t="e">
        <f>IF($S$264=Equivalencies!$AE$23,#REF!,HLOOKUP(CONCATENATE($O$2,NH$1),$B$3:$UUU$272,ROW(ND199)-2,FALSE))</f>
        <v>#REF!</v>
      </c>
      <c r="NI199" s="186" t="e">
        <f>IF($S$264=Equivalencies!$AE$23,#REF!,HLOOKUP(CONCATENATE($O$2,NI$1),$B$3:$UUU$272,ROW(NE199)-2,FALSE))</f>
        <v>#REF!</v>
      </c>
      <c r="NJ199" s="187" t="e">
        <f>IF($S$264=Equivalencies!$AE$23,#REF!,HLOOKUP(CONCATENATE($O$2,NJ$1),$B$3:$UUU$272,ROW(NF199)-2,FALSE))</f>
        <v>#REF!</v>
      </c>
      <c r="NK199" s="72"/>
      <c r="NL199" s="73"/>
      <c r="NM199" s="181"/>
      <c r="NN199" s="182"/>
      <c r="NO199" s="183"/>
      <c r="NP199" s="186" t="e">
        <f>IF($S$264=Equivalencies!$AE$23,#REF!,HLOOKUP(CONCATENATE($O$2,NP$1),$B$3:$UUU$272,ROW(NL199)-2,FALSE))</f>
        <v>#REF!</v>
      </c>
      <c r="NQ199" s="187" t="e">
        <f>IF($S$264=Equivalencies!$AE$23,#REF!,HLOOKUP(CONCATENATE($O$2,NQ$1),$B$3:$UUU$272,ROW(NM199)-2,FALSE))</f>
        <v>#REF!</v>
      </c>
      <c r="NR199" s="186" t="e">
        <f>IF($S$264=Equivalencies!$AE$23,#REF!,HLOOKUP(CONCATENATE($O$2,NR$1),$B$3:$UUU$272,ROW(NN199)-2,FALSE))</f>
        <v>#REF!</v>
      </c>
      <c r="NS199" s="187" t="e">
        <f>IF($S$264=Equivalencies!$AE$23,#REF!,HLOOKUP(CONCATENATE($O$2,NS$1),$B$3:$UUU$272,ROW(NO199)-2,FALSE))</f>
        <v>#REF!</v>
      </c>
      <c r="NT199" s="186" t="e">
        <f>IF($S$264=Equivalencies!$AE$23,#REF!,HLOOKUP(CONCATENATE($O$2,NT$1),$B$3:$UUU$272,ROW(NP199)-2,FALSE))</f>
        <v>#REF!</v>
      </c>
      <c r="NU199" s="187" t="e">
        <f>IF($S$264=Equivalencies!$AE$23,#REF!,HLOOKUP(CONCATENATE($O$2,NU$1),$B$3:$UUU$272,ROW(NQ199)-2,FALSE))</f>
        <v>#REF!</v>
      </c>
      <c r="NV199" s="72"/>
      <c r="NW199" s="73"/>
      <c r="NX199" s="181"/>
      <c r="NY199" s="182"/>
      <c r="NZ199" s="183"/>
      <c r="OA199" s="186" t="e">
        <f>IF($S$264=Equivalencies!$AE$23,#REF!,HLOOKUP(CONCATENATE($O$2,OA$1),$B$3:$UUU$272,ROW(NW199)-2,FALSE))</f>
        <v>#REF!</v>
      </c>
      <c r="OB199" s="187" t="e">
        <f>IF($S$264=Equivalencies!$AE$23,#REF!,HLOOKUP(CONCATENATE($O$2,OB$1),$B$3:$UUU$272,ROW(NX199)-2,FALSE))</f>
        <v>#REF!</v>
      </c>
      <c r="OC199" s="186" t="e">
        <f>IF($S$264=Equivalencies!$AE$23,#REF!,HLOOKUP(CONCATENATE($O$2,OC$1),$B$3:$UUU$272,ROW(NY199)-2,FALSE))</f>
        <v>#REF!</v>
      </c>
      <c r="OD199" s="187" t="e">
        <f>IF($S$264=Equivalencies!$AE$23,#REF!,HLOOKUP(CONCATENATE($O$2,OD$1),$B$3:$UUU$272,ROW(NZ199)-2,FALSE))</f>
        <v>#REF!</v>
      </c>
      <c r="OE199" s="186" t="e">
        <f>IF($S$264=Equivalencies!$AE$23,#REF!,HLOOKUP(CONCATENATE($O$2,OE$1),$B$3:$UUU$272,ROW(OA199)-2,FALSE))</f>
        <v>#REF!</v>
      </c>
      <c r="OF199" s="187" t="e">
        <f>IF($S$264=Equivalencies!$AE$23,#REF!,HLOOKUP(CONCATENATE($O$2,OF$1),$B$3:$UUU$272,ROW(OB199)-2,FALSE))</f>
        <v>#REF!</v>
      </c>
      <c r="OG199" s="72"/>
      <c r="OH199" s="73"/>
      <c r="OI199" s="181"/>
      <c r="OJ199" s="182"/>
      <c r="OK199" s="183"/>
      <c r="OL199" s="186" t="e">
        <f>IF($S$264=Equivalencies!$AE$23,#REF!,HLOOKUP(CONCATENATE($O$2,OL$1),$B$3:$UUU$272,ROW(OH199)-2,FALSE))</f>
        <v>#REF!</v>
      </c>
      <c r="OM199" s="187" t="e">
        <f>IF($S$264=Equivalencies!$AE$23,#REF!,HLOOKUP(CONCATENATE($O$2,OM$1),$B$3:$UUU$272,ROW(OI199)-2,FALSE))</f>
        <v>#REF!</v>
      </c>
      <c r="ON199" s="186" t="e">
        <f>IF($S$264=Equivalencies!$AE$23,#REF!,HLOOKUP(CONCATENATE($O$2,ON$1),$B$3:$UUU$272,ROW(OJ199)-2,FALSE))</f>
        <v>#REF!</v>
      </c>
      <c r="OO199" s="187" t="e">
        <f>IF($S$264=Equivalencies!$AE$23,#REF!,HLOOKUP(CONCATENATE($O$2,OO$1),$B$3:$UUU$272,ROW(OK199)-2,FALSE))</f>
        <v>#REF!</v>
      </c>
      <c r="OP199" s="186" t="e">
        <f>IF($S$264=Equivalencies!$AE$23,#REF!,HLOOKUP(CONCATENATE($O$2,OP$1),$B$3:$UUU$272,ROW(OL199)-2,FALSE))</f>
        <v>#REF!</v>
      </c>
      <c r="OQ199" s="187" t="e">
        <f>IF($S$264=Equivalencies!$AE$23,#REF!,HLOOKUP(CONCATENATE($O$2,OQ$1),$B$3:$UUU$272,ROW(OM199)-2,FALSE))</f>
        <v>#REF!</v>
      </c>
      <c r="OR199" s="72"/>
      <c r="OS199" s="73"/>
      <c r="OT199" s="181"/>
      <c r="OU199" s="182"/>
      <c r="OV199" s="183"/>
      <c r="OW199" s="186" t="e">
        <f>IF($S$264=Equivalencies!$AE$23,#REF!,HLOOKUP(CONCATENATE($O$2,OW$1),$B$3:$UUU$272,ROW(OS199)-2,FALSE))</f>
        <v>#REF!</v>
      </c>
      <c r="OX199" s="187" t="e">
        <f>IF($S$264=Equivalencies!$AE$23,#REF!,HLOOKUP(CONCATENATE($O$2,OX$1),$B$3:$UUU$272,ROW(OT199)-2,FALSE))</f>
        <v>#REF!</v>
      </c>
      <c r="OY199" s="186" t="e">
        <f>IF($S$264=Equivalencies!$AE$23,#REF!,HLOOKUP(CONCATENATE($O$2,OY$1),$B$3:$UUU$272,ROW(OU199)-2,FALSE))</f>
        <v>#REF!</v>
      </c>
      <c r="OZ199" s="187" t="e">
        <f>IF($S$264=Equivalencies!$AE$23,#REF!,HLOOKUP(CONCATENATE($O$2,OZ$1),$B$3:$UUU$272,ROW(OV199)-2,FALSE))</f>
        <v>#REF!</v>
      </c>
      <c r="PA199" s="186" t="e">
        <f>IF($S$264=Equivalencies!$AE$23,#REF!,HLOOKUP(CONCATENATE($O$2,PA$1),$B$3:$UUU$272,ROW(OW199)-2,FALSE))</f>
        <v>#REF!</v>
      </c>
      <c r="PB199" s="187" t="e">
        <f>IF($S$264=Equivalencies!$AE$23,#REF!,HLOOKUP(CONCATENATE($O$2,PB$1),$B$3:$UUU$272,ROW(OX199)-2,FALSE))</f>
        <v>#REF!</v>
      </c>
      <c r="PC199" s="72"/>
      <c r="PD199" s="73"/>
      <c r="PE199" s="181"/>
      <c r="PF199" s="182"/>
      <c r="PG199" s="183"/>
      <c r="PH199" s="186" t="e">
        <f>IF($S$264=Equivalencies!$AE$23,#REF!,HLOOKUP(CONCATENATE($O$2,PH$1),$B$3:$UUU$272,ROW(PD199)-2,FALSE))</f>
        <v>#REF!</v>
      </c>
      <c r="PI199" s="187" t="e">
        <f>IF($S$264=Equivalencies!$AE$23,#REF!,HLOOKUP(CONCATENATE($O$2,PI$1),$B$3:$UUU$272,ROW(PE199)-2,FALSE))</f>
        <v>#REF!</v>
      </c>
      <c r="PJ199" s="186" t="e">
        <f>IF($S$264=Equivalencies!$AE$23,#REF!,HLOOKUP(CONCATENATE($O$2,PJ$1),$B$3:$UUU$272,ROW(PF199)-2,FALSE))</f>
        <v>#REF!</v>
      </c>
      <c r="PK199" s="187" t="e">
        <f>IF($S$264=Equivalencies!$AE$23,#REF!,HLOOKUP(CONCATENATE($O$2,PK$1),$B$3:$UUU$272,ROW(PG199)-2,FALSE))</f>
        <v>#REF!</v>
      </c>
      <c r="PL199" s="186" t="e">
        <f>IF($S$264=Equivalencies!$AE$23,#REF!,HLOOKUP(CONCATENATE($O$2,PL$1),$B$3:$UUU$272,ROW(PH199)-2,FALSE))</f>
        <v>#REF!</v>
      </c>
      <c r="PM199" s="187" t="e">
        <f>IF($S$264=Equivalencies!$AE$23,#REF!,HLOOKUP(CONCATENATE($O$2,PM$1),$B$3:$UUU$272,ROW(PI199)-2,FALSE))</f>
        <v>#REF!</v>
      </c>
      <c r="PN199" s="72"/>
      <c r="PO199" s="73"/>
      <c r="PP199" s="181"/>
      <c r="PQ199" s="182"/>
      <c r="PR199" s="183"/>
      <c r="PS199" s="186" t="e">
        <f>IF($S$264=Equivalencies!$AE$23,#REF!,HLOOKUP(CONCATENATE($O$2,PS$1),$B$3:$UUU$272,ROW(PO199)-2,FALSE))</f>
        <v>#REF!</v>
      </c>
      <c r="PT199" s="187" t="e">
        <f>IF($S$264=Equivalencies!$AE$23,#REF!,HLOOKUP(CONCATENATE($O$2,PT$1),$B$3:$UUU$272,ROW(PP199)-2,FALSE))</f>
        <v>#REF!</v>
      </c>
      <c r="PU199" s="186" t="e">
        <f>IF($S$264=Equivalencies!$AE$23,#REF!,HLOOKUP(CONCATENATE($O$2,PU$1),$B$3:$UUU$272,ROW(PQ199)-2,FALSE))</f>
        <v>#REF!</v>
      </c>
      <c r="PV199" s="187" t="e">
        <f>IF($S$264=Equivalencies!$AE$23,#REF!,HLOOKUP(CONCATENATE($O$2,PV$1),$B$3:$UUU$272,ROW(PR199)-2,FALSE))</f>
        <v>#REF!</v>
      </c>
      <c r="PW199" s="186" t="e">
        <f>IF($S$264=Equivalencies!$AE$23,#REF!,HLOOKUP(CONCATENATE($O$2,PW$1),$B$3:$UUU$272,ROW(PS199)-2,FALSE))</f>
        <v>#REF!</v>
      </c>
      <c r="PX199" s="187" t="e">
        <f>IF($S$264=Equivalencies!$AE$23,#REF!,HLOOKUP(CONCATENATE($O$2,PX$1),$B$3:$UUU$272,ROW(PT199)-2,FALSE))</f>
        <v>#REF!</v>
      </c>
      <c r="PY199" s="72"/>
      <c r="PZ199" s="73"/>
      <c r="QA199" s="181"/>
      <c r="QB199" s="182"/>
      <c r="QC199" s="183"/>
      <c r="QD199" s="186" t="e">
        <f>IF($S$264=Equivalencies!$AE$23,#REF!,HLOOKUP(CONCATENATE($O$2,QD$1),$B$3:$UUU$272,ROW(PZ199)-2,FALSE))</f>
        <v>#REF!</v>
      </c>
      <c r="QE199" s="187" t="e">
        <f>IF($S$264=Equivalencies!$AE$23,#REF!,HLOOKUP(CONCATENATE($O$2,QE$1),$B$3:$UUU$272,ROW(QA199)-2,FALSE))</f>
        <v>#REF!</v>
      </c>
      <c r="QF199" s="186" t="e">
        <f>IF($S$264=Equivalencies!$AE$23,#REF!,HLOOKUP(CONCATENATE($O$2,QF$1),$B$3:$UUU$272,ROW(QB199)-2,FALSE))</f>
        <v>#REF!</v>
      </c>
      <c r="QG199" s="187" t="e">
        <f>IF($S$264=Equivalencies!$AE$23,#REF!,HLOOKUP(CONCATENATE($O$2,QG$1),$B$3:$UUU$272,ROW(QC199)-2,FALSE))</f>
        <v>#REF!</v>
      </c>
      <c r="QH199" s="186" t="e">
        <f>IF($S$264=Equivalencies!$AE$23,#REF!,HLOOKUP(CONCATENATE($O$2,QH$1),$B$3:$UUU$272,ROW(QD199)-2,FALSE))</f>
        <v>#REF!</v>
      </c>
      <c r="QI199" s="187" t="e">
        <f>IF($S$264=Equivalencies!$AE$23,#REF!,HLOOKUP(CONCATENATE($O$2,QI$1),$B$3:$UUU$272,ROW(QE199)-2,FALSE))</f>
        <v>#REF!</v>
      </c>
      <c r="QJ199" s="72"/>
      <c r="QK199" s="73"/>
      <c r="QL199" s="181"/>
      <c r="QM199" s="182"/>
      <c r="QN199" s="183"/>
      <c r="QO199" s="186" t="e">
        <f>IF($S$264=Equivalencies!$AE$23,#REF!,HLOOKUP(CONCATENATE($O$2,QO$1),$B$3:$UUU$272,ROW(QK199)-2,FALSE))</f>
        <v>#REF!</v>
      </c>
      <c r="QP199" s="187" t="e">
        <f>IF($S$264=Equivalencies!$AE$23,#REF!,HLOOKUP(CONCATENATE($O$2,QP$1),$B$3:$UUU$272,ROW(QL199)-2,FALSE))</f>
        <v>#REF!</v>
      </c>
      <c r="QQ199" s="186" t="e">
        <f>IF($S$264=Equivalencies!$AE$23,#REF!,HLOOKUP(CONCATENATE($O$2,QQ$1),$B$3:$UUU$272,ROW(QM199)-2,FALSE))</f>
        <v>#REF!</v>
      </c>
      <c r="QR199" s="187" t="e">
        <f>IF($S$264=Equivalencies!$AE$23,#REF!,HLOOKUP(CONCATENATE($O$2,QR$1),$B$3:$UUU$272,ROW(QN199)-2,FALSE))</f>
        <v>#REF!</v>
      </c>
      <c r="QS199" s="186" t="e">
        <f>IF($S$264=Equivalencies!$AE$23,#REF!,HLOOKUP(CONCATENATE($O$2,QS$1),$B$3:$UUU$272,ROW(QO199)-2,FALSE))</f>
        <v>#REF!</v>
      </c>
      <c r="QT199" s="187" t="e">
        <f>IF($S$264=Equivalencies!$AE$23,#REF!,HLOOKUP(CONCATENATE($O$2,QT$1),$B$3:$UUU$272,ROW(QP199)-2,FALSE))</f>
        <v>#REF!</v>
      </c>
      <c r="QU199" s="72"/>
      <c r="QV199" s="73"/>
      <c r="QW199" s="181"/>
      <c r="QX199" s="182"/>
      <c r="QY199" s="183"/>
      <c r="QZ199" s="186" t="e">
        <f>IF($S$264=Equivalencies!$AE$23,#REF!,HLOOKUP(CONCATENATE($O$2,QZ$1),$B$3:$UUU$272,ROW(QV199)-2,FALSE))</f>
        <v>#REF!</v>
      </c>
      <c r="RA199" s="187" t="e">
        <f>IF($S$264=Equivalencies!$AE$23,#REF!,HLOOKUP(CONCATENATE($O$2,RA$1),$B$3:$UUU$272,ROW(QW199)-2,FALSE))</f>
        <v>#REF!</v>
      </c>
      <c r="RB199" s="186" t="e">
        <f>IF($S$264=Equivalencies!$AE$23,#REF!,HLOOKUP(CONCATENATE($O$2,RB$1),$B$3:$UUU$272,ROW(QX199)-2,FALSE))</f>
        <v>#REF!</v>
      </c>
      <c r="RC199" s="187" t="e">
        <f>IF($S$264=Equivalencies!$AE$23,#REF!,HLOOKUP(CONCATENATE($O$2,RC$1),$B$3:$UUU$272,ROW(QY199)-2,FALSE))</f>
        <v>#REF!</v>
      </c>
      <c r="RD199" s="186" t="e">
        <f>IF($S$264=Equivalencies!$AE$23,#REF!,HLOOKUP(CONCATENATE($O$2,RD$1),$B$3:$UUU$272,ROW(QZ199)-2,FALSE))</f>
        <v>#REF!</v>
      </c>
      <c r="RE199" s="187" t="e">
        <f>IF($S$264=Equivalencies!$AE$23,#REF!,HLOOKUP(CONCATENATE($O$2,RE$1),$B$3:$UUU$272,ROW(RA199)-2,FALSE))</f>
        <v>#REF!</v>
      </c>
      <c r="RF199" s="72"/>
      <c r="RG199" s="73"/>
      <c r="RH199" s="181"/>
      <c r="RI199" s="182"/>
      <c r="RJ199" s="183"/>
      <c r="RK199" s="186" t="e">
        <f>IF($S$264=Equivalencies!$AE$23,#REF!,HLOOKUP(CONCATENATE($O$2,RK$1),$B$3:$UUU$272,ROW(RG199)-2,FALSE))</f>
        <v>#REF!</v>
      </c>
      <c r="RL199" s="187" t="e">
        <f>IF($S$264=Equivalencies!$AE$23,#REF!,HLOOKUP(CONCATENATE($O$2,RL$1),$B$3:$UUU$272,ROW(RH199)-2,FALSE))</f>
        <v>#REF!</v>
      </c>
      <c r="RM199" s="186" t="e">
        <f>IF($S$264=Equivalencies!$AE$23,#REF!,HLOOKUP(CONCATENATE($O$2,RM$1),$B$3:$UUU$272,ROW(RI199)-2,FALSE))</f>
        <v>#REF!</v>
      </c>
      <c r="RN199" s="187" t="e">
        <f>IF($S$264=Equivalencies!$AE$23,#REF!,HLOOKUP(CONCATENATE($O$2,RN$1),$B$3:$UUU$272,ROW(RJ199)-2,FALSE))</f>
        <v>#REF!</v>
      </c>
      <c r="RO199" s="186" t="e">
        <f>IF($S$264=Equivalencies!$AE$23,#REF!,HLOOKUP(CONCATENATE($O$2,RO$1),$B$3:$UUU$272,ROW(RK199)-2,FALSE))</f>
        <v>#REF!</v>
      </c>
      <c r="RP199" s="187" t="e">
        <f>IF($S$264=Equivalencies!$AE$23,#REF!,HLOOKUP(CONCATENATE($O$2,RP$1),$B$3:$UUU$272,ROW(RL199)-2,FALSE))</f>
        <v>#REF!</v>
      </c>
      <c r="RQ199" s="72"/>
      <c r="RR199" s="73"/>
      <c r="RS199" s="181"/>
      <c r="RT199" s="182"/>
      <c r="RU199" s="183"/>
      <c r="RV199" s="186" t="e">
        <f>IF($S$264=Equivalencies!$AE$23,#REF!,HLOOKUP(CONCATENATE($O$2,RV$1),$B$3:$UUU$272,ROW(RR199)-2,FALSE))</f>
        <v>#REF!</v>
      </c>
      <c r="RW199" s="187" t="e">
        <f>IF($S$264=Equivalencies!$AE$23,#REF!,HLOOKUP(CONCATENATE($O$2,RW$1),$B$3:$UUU$272,ROW(RS199)-2,FALSE))</f>
        <v>#REF!</v>
      </c>
      <c r="RX199" s="186" t="e">
        <f>IF($S$264=Equivalencies!$AE$23,#REF!,HLOOKUP(CONCATENATE($O$2,RX$1),$B$3:$UUU$272,ROW(RT199)-2,FALSE))</f>
        <v>#REF!</v>
      </c>
      <c r="RY199" s="187" t="e">
        <f>IF($S$264=Equivalencies!$AE$23,#REF!,HLOOKUP(CONCATENATE($O$2,RY$1),$B$3:$UUU$272,ROW(RU199)-2,FALSE))</f>
        <v>#REF!</v>
      </c>
      <c r="RZ199" s="186" t="e">
        <f>IF($S$264=Equivalencies!$AE$23,#REF!,HLOOKUP(CONCATENATE($O$2,RZ$1),$B$3:$UUU$272,ROW(RV199)-2,FALSE))</f>
        <v>#REF!</v>
      </c>
      <c r="SA199" s="187" t="e">
        <f>IF($S$264=Equivalencies!$AE$23,#REF!,HLOOKUP(CONCATENATE($O$2,SA$1),$B$3:$UUU$272,ROW(RW199)-2,FALSE))</f>
        <v>#REF!</v>
      </c>
      <c r="SB199" s="72"/>
      <c r="SC199" s="73"/>
      <c r="SD199" s="181"/>
      <c r="SE199" s="182"/>
      <c r="SF199" s="183"/>
      <c r="SG199" s="186" t="e">
        <f>IF($S$264=Equivalencies!$AE$23,#REF!,HLOOKUP(CONCATENATE($O$2,SG$1),$B$3:$UUU$272,ROW(SC199)-2,FALSE))</f>
        <v>#REF!</v>
      </c>
      <c r="SH199" s="187" t="e">
        <f>IF($S$264=Equivalencies!$AE$23,#REF!,HLOOKUP(CONCATENATE($O$2,SH$1),$B$3:$UUU$272,ROW(SD199)-2,FALSE))</f>
        <v>#REF!</v>
      </c>
      <c r="SI199" s="186" t="e">
        <f>IF($S$264=Equivalencies!$AE$23,#REF!,HLOOKUP(CONCATENATE($O$2,SI$1),$B$3:$UUU$272,ROW(SE199)-2,FALSE))</f>
        <v>#REF!</v>
      </c>
      <c r="SJ199" s="187" t="e">
        <f>IF($S$264=Equivalencies!$AE$23,#REF!,HLOOKUP(CONCATENATE($O$2,SJ$1),$B$3:$UUU$272,ROW(SF199)-2,FALSE))</f>
        <v>#REF!</v>
      </c>
      <c r="SK199" s="186" t="e">
        <f>IF($S$264=Equivalencies!$AE$23,#REF!,HLOOKUP(CONCATENATE($O$2,SK$1),$B$3:$UUU$272,ROW(SG199)-2,FALSE))</f>
        <v>#REF!</v>
      </c>
      <c r="SL199" s="187" t="e">
        <f>IF($S$264=Equivalencies!$AE$23,#REF!,HLOOKUP(CONCATENATE($O$2,SL$1),$B$3:$UUU$272,ROW(SH199)-2,FALSE))</f>
        <v>#REF!</v>
      </c>
      <c r="SM199" s="72"/>
      <c r="SN199" s="73"/>
      <c r="SO199" s="181"/>
      <c r="SP199" s="182"/>
      <c r="SQ199" s="183"/>
      <c r="SR199" s="186" t="e">
        <f>IF($S$264=Equivalencies!$AE$23,#REF!,HLOOKUP(CONCATENATE($O$2,SR$1),$B$3:$UUU$272,ROW(SN199)-2,FALSE))</f>
        <v>#REF!</v>
      </c>
      <c r="SS199" s="187" t="e">
        <f>IF($S$264=Equivalencies!$AE$23,#REF!,HLOOKUP(CONCATENATE($O$2,SS$1),$B$3:$UUU$272,ROW(SO199)-2,FALSE))</f>
        <v>#REF!</v>
      </c>
      <c r="ST199" s="186" t="e">
        <f>IF($S$264=Equivalencies!$AE$23,#REF!,HLOOKUP(CONCATENATE($O$2,ST$1),$B$3:$UUU$272,ROW(SP199)-2,FALSE))</f>
        <v>#REF!</v>
      </c>
      <c r="SU199" s="187" t="e">
        <f>IF($S$264=Equivalencies!$AE$23,#REF!,HLOOKUP(CONCATENATE($O$2,SU$1),$B$3:$UUU$272,ROW(SQ199)-2,FALSE))</f>
        <v>#REF!</v>
      </c>
      <c r="SV199" s="186" t="e">
        <f>IF($S$264=Equivalencies!$AE$23,#REF!,HLOOKUP(CONCATENATE($O$2,SV$1),$B$3:$UUU$272,ROW(SR199)-2,FALSE))</f>
        <v>#REF!</v>
      </c>
      <c r="SW199" s="187" t="e">
        <f>IF($S$264=Equivalencies!$AE$23,#REF!,HLOOKUP(CONCATENATE($O$2,SW$1),$B$3:$UUU$272,ROW(SS199)-2,FALSE))</f>
        <v>#REF!</v>
      </c>
      <c r="SX199" s="72"/>
      <c r="SY199" s="73"/>
      <c r="SZ199" s="181"/>
      <c r="TA199" s="182"/>
      <c r="TB199" s="183"/>
      <c r="TC199" s="186" t="e">
        <f>IF($S$264=Equivalencies!$AE$23,#REF!,HLOOKUP(CONCATENATE($O$2,TC$1),$B$3:$UUU$272,ROW(SY199)-2,FALSE))</f>
        <v>#REF!</v>
      </c>
      <c r="TD199" s="187" t="e">
        <f>IF($S$264=Equivalencies!$AE$23,#REF!,HLOOKUP(CONCATENATE($O$2,TD$1),$B$3:$UUU$272,ROW(SZ199)-2,FALSE))</f>
        <v>#REF!</v>
      </c>
      <c r="TE199" s="186" t="e">
        <f>IF($S$264=Equivalencies!$AE$23,#REF!,HLOOKUP(CONCATENATE($O$2,TE$1),$B$3:$UUU$272,ROW(TA199)-2,FALSE))</f>
        <v>#REF!</v>
      </c>
      <c r="TF199" s="187" t="e">
        <f>IF($S$264=Equivalencies!$AE$23,#REF!,HLOOKUP(CONCATENATE($O$2,TF$1),$B$3:$UUU$272,ROW(TB199)-2,FALSE))</f>
        <v>#REF!</v>
      </c>
      <c r="TG199" s="186" t="e">
        <f>IF($S$264=Equivalencies!$AE$23,#REF!,HLOOKUP(CONCATENATE($O$2,TG$1),$B$3:$UUU$272,ROW(TC199)-2,FALSE))</f>
        <v>#REF!</v>
      </c>
      <c r="TH199" s="187" t="e">
        <f>IF($S$264=Equivalencies!$AE$23,#REF!,HLOOKUP(CONCATENATE($O$2,TH$1),$B$3:$UUU$272,ROW(TD199)-2,FALSE))</f>
        <v>#REF!</v>
      </c>
      <c r="TI199" s="72"/>
      <c r="TJ199" s="73"/>
      <c r="TK199" s="181"/>
      <c r="TL199" s="182"/>
      <c r="TM199" s="183"/>
      <c r="TN199" s="186" t="e">
        <f>IF($S$264=Equivalencies!$AE$23,#REF!,HLOOKUP(CONCATENATE($O$2,TN$1),$B$3:$UUU$272,ROW(TJ199)-2,FALSE))</f>
        <v>#REF!</v>
      </c>
      <c r="TO199" s="187" t="e">
        <f>IF($S$264=Equivalencies!$AE$23,#REF!,HLOOKUP(CONCATENATE($O$2,TO$1),$B$3:$UUU$272,ROW(TK199)-2,FALSE))</f>
        <v>#REF!</v>
      </c>
      <c r="TP199" s="186" t="e">
        <f>IF($S$264=Equivalencies!$AE$23,#REF!,HLOOKUP(CONCATENATE($O$2,TP$1),$B$3:$UUU$272,ROW(TL199)-2,FALSE))</f>
        <v>#REF!</v>
      </c>
      <c r="TQ199" s="187" t="e">
        <f>IF($S$264=Equivalencies!$AE$23,#REF!,HLOOKUP(CONCATENATE($O$2,TQ$1),$B$3:$UUU$272,ROW(TM199)-2,FALSE))</f>
        <v>#REF!</v>
      </c>
      <c r="TR199" s="186" t="e">
        <f>IF($S$264=Equivalencies!$AE$23,#REF!,HLOOKUP(CONCATENATE($O$2,TR$1),$B$3:$UUU$272,ROW(TN199)-2,FALSE))</f>
        <v>#REF!</v>
      </c>
      <c r="TS199" s="187" t="e">
        <f>IF($S$264=Equivalencies!$AE$23,#REF!,HLOOKUP(CONCATENATE($O$2,TS$1),$B$3:$UUU$272,ROW(TO199)-2,FALSE))</f>
        <v>#REF!</v>
      </c>
      <c r="TT199" s="72"/>
      <c r="TU199" s="73"/>
      <c r="TV199" s="181"/>
      <c r="TW199" s="182"/>
      <c r="TX199" s="183"/>
      <c r="TY199" s="186" t="e">
        <f>IF($S$264=Equivalencies!$AE$23,#REF!,HLOOKUP(CONCATENATE($O$2,TY$1),$B$3:$UUU$272,ROW(TU199)-2,FALSE))</f>
        <v>#REF!</v>
      </c>
      <c r="TZ199" s="187" t="e">
        <f>IF($S$264=Equivalencies!$AE$23,#REF!,HLOOKUP(CONCATENATE($O$2,TZ$1),$B$3:$UUU$272,ROW(TV199)-2,FALSE))</f>
        <v>#REF!</v>
      </c>
      <c r="UA199" s="186" t="e">
        <f>IF($S$264=Equivalencies!$AE$23,#REF!,HLOOKUP(CONCATENATE($O$2,UA$1),$B$3:$UUU$272,ROW(TW199)-2,FALSE))</f>
        <v>#REF!</v>
      </c>
      <c r="UB199" s="187" t="e">
        <f>IF($S$264=Equivalencies!$AE$23,#REF!,HLOOKUP(CONCATENATE($O$2,UB$1),$B$3:$UUU$272,ROW(TX199)-2,FALSE))</f>
        <v>#REF!</v>
      </c>
      <c r="UC199" s="186" t="e">
        <f>IF($S$264=Equivalencies!$AE$23,#REF!,HLOOKUP(CONCATENATE($O$2,UC$1),$B$3:$UUU$272,ROW(TY199)-2,FALSE))</f>
        <v>#REF!</v>
      </c>
      <c r="UD199" s="187" t="e">
        <f>IF($S$264=Equivalencies!$AE$23,#REF!,HLOOKUP(CONCATENATE($O$2,UD$1),$B$3:$UUU$272,ROW(TZ199)-2,FALSE))</f>
        <v>#REF!</v>
      </c>
      <c r="UE199" s="72"/>
    </row>
    <row r="200" spans="1:551" ht="15" customHeight="1" x14ac:dyDescent="0.25">
      <c r="A200" s="75"/>
      <c r="B200" s="73"/>
      <c r="C200" s="178" t="str">
        <f>'Site 1'!C198:E198</f>
        <v>Other 1 (identify below)</v>
      </c>
      <c r="D200" s="179"/>
      <c r="E200" s="180"/>
      <c r="F200" s="184">
        <f>IF(H$267=Equivalencies!$AE$23,'Site 1'!$F198,HLOOKUP(CONCATENATE(D$2,F$1),$B$3:$UUU$272,ROW($M200)-2,FALSE))</f>
        <v>0</v>
      </c>
      <c r="G200" s="185" t="e">
        <f>IF($S$264=Equivalencies!$AE$23,#REF!,HLOOKUP(CONCATENATE($O$2,G$1),$B$3:$UUU$272,ROW(C200)-2,FALSE))</f>
        <v>#REF!</v>
      </c>
      <c r="H200" s="184">
        <f>IF(H$267=Equivalencies!$AE$23,'Site 1'!$H198,HLOOKUP(CONCATENATE(D$2,H$1),$B$3:$UUU$272,ROW($O200)-2,FALSE))</f>
        <v>0</v>
      </c>
      <c r="I200" s="185" t="e">
        <f>IF($S$264=Equivalencies!$AE$23,#REF!,HLOOKUP(CONCATENATE($O$2,I$1),$B$3:$UUU$272,ROW(E200)-2,FALSE))</f>
        <v>#REF!</v>
      </c>
      <c r="J200" s="184">
        <f>IF(H$267=Equivalencies!$AE$23,'Site 1'!$J198,HLOOKUP(CONCATENATE(D$2,J$1),$B$3:$UUU$272,ROW($Q200)-2,FALSE))</f>
        <v>0</v>
      </c>
      <c r="K200" s="185" t="e">
        <f>IF($S$264=Equivalencies!$AE$23,#REF!,HLOOKUP(CONCATENATE($O$2,K$1),$B$3:$UUU$272,ROW(G200)-2,FALSE))</f>
        <v>#REF!</v>
      </c>
      <c r="L200" s="72"/>
      <c r="M200" s="73"/>
      <c r="N200" s="178" t="str">
        <f>$C$200</f>
        <v>Other 1 (identify below)</v>
      </c>
      <c r="O200" s="179"/>
      <c r="P200" s="180"/>
      <c r="Q200" s="184">
        <f>IF(S$267=Equivalencies!$AE$23,'Site 2'!$F198,HLOOKUP(CONCATENATE(O$2,Q$1),$B$3:$UUU$272,ROW($M200)-2,FALSE))</f>
        <v>0</v>
      </c>
      <c r="R200" s="185" t="e">
        <f>IF($S$264=Equivalencies!$AE$23,#REF!,HLOOKUP(CONCATENATE($O$2,R$1),$B$3:$UUU$272,ROW(N200)-2,FALSE))</f>
        <v>#REF!</v>
      </c>
      <c r="S200" s="184">
        <f>IF(S$267=Equivalencies!$AE$23,'Site 2'!$H198,HLOOKUP(CONCATENATE(O$2,S$1),$B$3:$UUU$272,ROW($O200)-2,FALSE))</f>
        <v>0</v>
      </c>
      <c r="T200" s="185" t="e">
        <f>IF($S$264=Equivalencies!$AE$23,#REF!,HLOOKUP(CONCATENATE($O$2,T$1),$B$3:$UUU$272,ROW(P200)-2,FALSE))</f>
        <v>#REF!</v>
      </c>
      <c r="U200" s="184">
        <f>IF(S$267=Equivalencies!$AE$23,'Site 2'!$J198,HLOOKUP(CONCATENATE(O$2,U$1),$B$3:$UUU$272,ROW($Q200)-2,FALSE))</f>
        <v>0</v>
      </c>
      <c r="V200" s="185" t="e">
        <f>IF($S$264=Equivalencies!$AE$23,#REF!,HLOOKUP(CONCATENATE($O$2,V$1),$B$3:$UUU$272,ROW(R200)-2,FALSE))</f>
        <v>#REF!</v>
      </c>
      <c r="W200" s="72"/>
      <c r="X200" s="73"/>
      <c r="Y200" s="178" t="str">
        <f>$C$200</f>
        <v>Other 1 (identify below)</v>
      </c>
      <c r="Z200" s="179"/>
      <c r="AA200" s="180"/>
      <c r="AB200" s="184">
        <f>IF(AD$267=Equivalencies!$AE$23,'Site 3'!$F198,HLOOKUP(CONCATENATE(Z$2,AB$1),$B$3:$UUU$272,ROW($M200)-2,FALSE))</f>
        <v>0</v>
      </c>
      <c r="AC200" s="185" t="e">
        <f>IF($S$264=Equivalencies!$AE$23,#REF!,HLOOKUP(CONCATENATE($O$2,AC$1),$B$3:$UUU$272,ROW(Y200)-2,FALSE))</f>
        <v>#REF!</v>
      </c>
      <c r="AD200" s="184">
        <f>IF(AD$267=Equivalencies!$AE$23,'Site 3'!$H198,HLOOKUP(CONCATENATE(Z$2,AD$1),$B$3:$UUU$272,ROW($O200)-2,FALSE))</f>
        <v>0</v>
      </c>
      <c r="AE200" s="185" t="e">
        <f>IF($S$264=Equivalencies!$AE$23,#REF!,HLOOKUP(CONCATENATE($O$2,AE$1),$B$3:$UUU$272,ROW(AA200)-2,FALSE))</f>
        <v>#REF!</v>
      </c>
      <c r="AF200" s="184">
        <f>IF(AD$267=Equivalencies!$AE$23,'Site 3'!$J198,HLOOKUP(CONCATENATE(Z$2,AF$1),$B$3:$UUU$272,ROW($Q200)-2,FALSE))</f>
        <v>0</v>
      </c>
      <c r="AG200" s="185" t="e">
        <f>IF($S$264=Equivalencies!$AE$23,#REF!,HLOOKUP(CONCATENATE($O$2,AG$1),$B$3:$UUU$272,ROW(AC200)-2,FALSE))</f>
        <v>#REF!</v>
      </c>
      <c r="AH200" s="72"/>
      <c r="AI200" s="73"/>
      <c r="AJ200" s="178" t="str">
        <f>$C$200</f>
        <v>Other 1 (identify below)</v>
      </c>
      <c r="AK200" s="179"/>
      <c r="AL200" s="180"/>
      <c r="AM200" s="184">
        <f>IF(AO$267=Equivalencies!$AE$23,'Site 4'!$F198,HLOOKUP(CONCATENATE(AK$2,AM$1),$B$3:$UUU$272,ROW($M200)-2,FALSE))</f>
        <v>0</v>
      </c>
      <c r="AN200" s="185" t="e">
        <f>IF($S$264=Equivalencies!$AE$23,#REF!,HLOOKUP(CONCATENATE($O$2,AN$1),$B$3:$UUU$272,ROW(AJ200)-2,FALSE))</f>
        <v>#REF!</v>
      </c>
      <c r="AO200" s="184">
        <f>IF(AO$267=Equivalencies!$AE$23,'Site 4'!$H198,HLOOKUP(CONCATENATE(AK$2,AO$1),$B$3:$UUU$272,ROW($O200)-2,FALSE))</f>
        <v>0</v>
      </c>
      <c r="AP200" s="185" t="e">
        <f>IF($S$264=Equivalencies!$AE$23,#REF!,HLOOKUP(CONCATENATE($O$2,AP$1),$B$3:$UUU$272,ROW(AL200)-2,FALSE))</f>
        <v>#REF!</v>
      </c>
      <c r="AQ200" s="184">
        <f>IF(AO$267=Equivalencies!$AE$23,'Site 4'!$J198,HLOOKUP(CONCATENATE(AK$2,AQ$1),$B$3:$UUU$272,ROW($Q200)-2,FALSE))</f>
        <v>0</v>
      </c>
      <c r="AR200" s="185" t="e">
        <f>IF($S$264=Equivalencies!$AE$23,#REF!,HLOOKUP(CONCATENATE($O$2,AR$1),$B$3:$UUU$272,ROW(AN200)-2,FALSE))</f>
        <v>#REF!</v>
      </c>
      <c r="AS200" s="72"/>
      <c r="AT200" s="73"/>
      <c r="AU200" s="178" t="str">
        <f>$C$200</f>
        <v>Other 1 (identify below)</v>
      </c>
      <c r="AV200" s="179"/>
      <c r="AW200" s="180"/>
      <c r="AX200" s="184">
        <f>IF(AZ$267=Equivalencies!$AE$23,'Site 5'!$F198,HLOOKUP(CONCATENATE(AV$2,AX$1),$B$3:$UUU$272,ROW($M200)-2,FALSE))</f>
        <v>0</v>
      </c>
      <c r="AY200" s="185" t="e">
        <f>IF($S$264=Equivalencies!$AE$23,#REF!,HLOOKUP(CONCATENATE($O$2,AY$1),$B$3:$UUU$272,ROW(AU200)-2,FALSE))</f>
        <v>#REF!</v>
      </c>
      <c r="AZ200" s="184">
        <f>IF(AZ$267=Equivalencies!$AE$23,'Site 5'!$H198,HLOOKUP(CONCATENATE(AV$2,AZ$1),$B$3:$UUU$272,ROW($O200)-2,FALSE))</f>
        <v>0</v>
      </c>
      <c r="BA200" s="185" t="e">
        <f>IF($S$264=Equivalencies!$AE$23,#REF!,HLOOKUP(CONCATENATE($O$2,BA$1),$B$3:$UUU$272,ROW(AW200)-2,FALSE))</f>
        <v>#REF!</v>
      </c>
      <c r="BB200" s="184">
        <f>IF(AZ$267=Equivalencies!$AE$23,'Site 5'!$J198,HLOOKUP(CONCATENATE(AV$2,BB$1),$B$3:$UUU$272,ROW($Q200)-2,FALSE))</f>
        <v>0</v>
      </c>
      <c r="BC200" s="185" t="e">
        <f>IF($S$264=Equivalencies!$AE$23,#REF!,HLOOKUP(CONCATENATE($O$2,BC$1),$B$3:$UUU$272,ROW(AY200)-2,FALSE))</f>
        <v>#REF!</v>
      </c>
      <c r="BD200" s="72"/>
      <c r="BE200" s="73"/>
      <c r="BF200" s="178" t="str">
        <f>$C$200</f>
        <v>Other 1 (identify below)</v>
      </c>
      <c r="BG200" s="179"/>
      <c r="BH200" s="180"/>
      <c r="BI200" s="184">
        <f>IF(BK$267=Equivalencies!$AE$23,'Site 6'!$F198,HLOOKUP(CONCATENATE(BG$2,BI$1),$B$3:$UUU$272,ROW($M200)-2,FALSE))</f>
        <v>0</v>
      </c>
      <c r="BJ200" s="185" t="e">
        <f>IF($S$264=Equivalencies!$AE$23,#REF!,HLOOKUP(CONCATENATE($O$2,BJ$1),$B$3:$UUU$272,ROW(BF200)-2,FALSE))</f>
        <v>#REF!</v>
      </c>
      <c r="BK200" s="184">
        <f>IF(BK$267=Equivalencies!$AE$23,'Site 6'!$H198,HLOOKUP(CONCATENATE(BG$2,BK$1),$B$3:$UUU$272,ROW($O200)-2,FALSE))</f>
        <v>0</v>
      </c>
      <c r="BL200" s="185" t="e">
        <f>IF($S$264=Equivalencies!$AE$23,#REF!,HLOOKUP(CONCATENATE($O$2,BL$1),$B$3:$UUU$272,ROW(BH200)-2,FALSE))</f>
        <v>#REF!</v>
      </c>
      <c r="BM200" s="184">
        <f>IF(BK$267=Equivalencies!$AE$23,'Site 6'!$J198,HLOOKUP(CONCATENATE(BG$2,BM$1),$B$3:$UUU$272,ROW($Q200)-2,FALSE))</f>
        <v>0</v>
      </c>
      <c r="BN200" s="185" t="e">
        <f>IF($S$264=Equivalencies!$AE$23,#REF!,HLOOKUP(CONCATENATE($O$2,BN$1),$B$3:$UUU$272,ROW(BJ200)-2,FALSE))</f>
        <v>#REF!</v>
      </c>
      <c r="BO200" s="72"/>
      <c r="BP200" s="73"/>
      <c r="BQ200" s="178" t="str">
        <f>$C$200</f>
        <v>Other 1 (identify below)</v>
      </c>
      <c r="BR200" s="179"/>
      <c r="BS200" s="180"/>
      <c r="BT200" s="184">
        <f>IF(BV$267=Equivalencies!$AE$23,'Site 7'!$F198,HLOOKUP(CONCATENATE(BR$2,BT$1),$B$3:$UUU$272,ROW($M200)-2,FALSE))</f>
        <v>0</v>
      </c>
      <c r="BU200" s="185" t="e">
        <f>IF($S$264=Equivalencies!$AE$23,#REF!,HLOOKUP(CONCATENATE($O$2,BU$1),$B$3:$UUU$272,ROW(BQ200)-2,FALSE))</f>
        <v>#REF!</v>
      </c>
      <c r="BV200" s="184">
        <f>IF(BV$267=Equivalencies!$AE$23,'Site 7'!$H198,HLOOKUP(CONCATENATE(BR$2,BV$1),$B$3:$UUU$272,ROW($O200)-2,FALSE))</f>
        <v>0</v>
      </c>
      <c r="BW200" s="185" t="e">
        <f>IF($S$264=Equivalencies!$AE$23,#REF!,HLOOKUP(CONCATENATE($O$2,BW$1),$B$3:$UUU$272,ROW(BS200)-2,FALSE))</f>
        <v>#REF!</v>
      </c>
      <c r="BX200" s="184">
        <f>IF(BV$267=Equivalencies!$AE$23,'Site 7'!$J198,HLOOKUP(CONCATENATE(BR$2,BX$1),$B$3:$UUU$272,ROW($Q200)-2,FALSE))</f>
        <v>0</v>
      </c>
      <c r="BY200" s="185" t="e">
        <f>IF($S$264=Equivalencies!$AE$23,#REF!,HLOOKUP(CONCATENATE($O$2,BY$1),$B$3:$UUU$272,ROW(BU200)-2,FALSE))</f>
        <v>#REF!</v>
      </c>
      <c r="BZ200" s="72"/>
      <c r="CA200" s="73"/>
      <c r="CB200" s="178" t="str">
        <f>$C$200</f>
        <v>Other 1 (identify below)</v>
      </c>
      <c r="CC200" s="179"/>
      <c r="CD200" s="180"/>
      <c r="CE200" s="184">
        <f>IF(CG$267=Equivalencies!$AE$23,'Site 8'!$F198,HLOOKUP(CONCATENATE(CC$2,CE$1),$B$3:$UUU$272,ROW($M200)-2,FALSE))</f>
        <v>0</v>
      </c>
      <c r="CF200" s="185" t="e">
        <f>IF($S$264=Equivalencies!$AE$23,#REF!,HLOOKUP(CONCATENATE($O$2,CF$1),$B$3:$UUU$272,ROW(CB200)-2,FALSE))</f>
        <v>#REF!</v>
      </c>
      <c r="CG200" s="184">
        <f>IF(CG$267=Equivalencies!$AE$23,'Site 8'!$H198,HLOOKUP(CONCATENATE(CC$2,CG$1),$B$3:$UUU$272,ROW($O200)-2,FALSE))</f>
        <v>0</v>
      </c>
      <c r="CH200" s="185" t="e">
        <f>IF($S$264=Equivalencies!$AE$23,#REF!,HLOOKUP(CONCATENATE($O$2,CH$1),$B$3:$UUU$272,ROW(CD200)-2,FALSE))</f>
        <v>#REF!</v>
      </c>
      <c r="CI200" s="184">
        <f>IF(CG$267=Equivalencies!$AE$23,'Site 8'!$J198,HLOOKUP(CONCATENATE(CC$2,CI$1),$B$3:$UUU$272,ROW($Q200)-2,FALSE))</f>
        <v>0</v>
      </c>
      <c r="CJ200" s="185" t="e">
        <f>IF($S$264=Equivalencies!$AE$23,#REF!,HLOOKUP(CONCATENATE($O$2,CJ$1),$B$3:$UUU$272,ROW(CF200)-2,FALSE))</f>
        <v>#REF!</v>
      </c>
      <c r="CK200" s="72"/>
      <c r="CL200" s="73"/>
      <c r="CM200" s="178" t="str">
        <f>$C$200</f>
        <v>Other 1 (identify below)</v>
      </c>
      <c r="CN200" s="179"/>
      <c r="CO200" s="180"/>
      <c r="CP200" s="184">
        <f>IF(CR$267=Equivalencies!$AE$23,'Site 9'!$F198,HLOOKUP(CONCATENATE(CN$2,CP$1),$B$3:$UUU$272,ROW($M200)-2,FALSE))</f>
        <v>0</v>
      </c>
      <c r="CQ200" s="185" t="e">
        <f>IF($S$264=Equivalencies!$AE$23,#REF!,HLOOKUP(CONCATENATE($O$2,CQ$1),$B$3:$UUU$272,ROW(CM200)-2,FALSE))</f>
        <v>#REF!</v>
      </c>
      <c r="CR200" s="184">
        <f>IF(CR$267=Equivalencies!$AE$23,'Site 9'!$H198,HLOOKUP(CONCATENATE(CN$2,CR$1),$B$3:$UUU$272,ROW($O200)-2,FALSE))</f>
        <v>0</v>
      </c>
      <c r="CS200" s="185" t="e">
        <f>IF($S$264=Equivalencies!$AE$23,#REF!,HLOOKUP(CONCATENATE($O$2,CS$1),$B$3:$UUU$272,ROW(CO200)-2,FALSE))</f>
        <v>#REF!</v>
      </c>
      <c r="CT200" s="184">
        <f>IF(CR$267=Equivalencies!$AE$23,'Site 9'!$J198,HLOOKUP(CONCATENATE(CN$2,CT$1),$B$3:$UUU$272,ROW($Q200)-2,FALSE))</f>
        <v>0</v>
      </c>
      <c r="CU200" s="185" t="e">
        <f>IF($S$264=Equivalencies!$AE$23,#REF!,HLOOKUP(CONCATENATE($O$2,CU$1),$B$3:$UUU$272,ROW(CQ200)-2,FALSE))</f>
        <v>#REF!</v>
      </c>
      <c r="CV200" s="72"/>
      <c r="CW200" s="73"/>
      <c r="CX200" s="178" t="str">
        <f>$C$200</f>
        <v>Other 1 (identify below)</v>
      </c>
      <c r="CY200" s="179"/>
      <c r="CZ200" s="180"/>
      <c r="DA200" s="184">
        <f>IF(DC$267=Equivalencies!$AE$23,'Site 10'!$F198,HLOOKUP(CONCATENATE(CY$2,DA$1),$B$3:$UUU$272,ROW($M200)-2,FALSE))</f>
        <v>0</v>
      </c>
      <c r="DB200" s="185" t="e">
        <f>IF($S$264=Equivalencies!$AE$23,#REF!,HLOOKUP(CONCATENATE($O$2,DB$1),$B$3:$UUU$272,ROW(CX200)-2,FALSE))</f>
        <v>#REF!</v>
      </c>
      <c r="DC200" s="184">
        <f>IF(DC$267=Equivalencies!$AE$23,'Site 10'!$H198,HLOOKUP(CONCATENATE(CY$2,DC$1),$B$3:$UUU$272,ROW($O200)-2,FALSE))</f>
        <v>0</v>
      </c>
      <c r="DD200" s="185" t="e">
        <f>IF($S$264=Equivalencies!$AE$23,#REF!,HLOOKUP(CONCATENATE($O$2,DD$1),$B$3:$UUU$272,ROW(CZ200)-2,FALSE))</f>
        <v>#REF!</v>
      </c>
      <c r="DE200" s="184">
        <f>IF(DC$267=Equivalencies!$AE$23,'Site 10'!$J198,HLOOKUP(CONCATENATE(CY$2,DE$1),$B$3:$UUU$272,ROW($Q200)-2,FALSE))</f>
        <v>0</v>
      </c>
      <c r="DF200" s="185" t="e">
        <f>IF($S$264=Equivalencies!$AE$23,#REF!,HLOOKUP(CONCATENATE($O$2,DF$1),$B$3:$UUU$272,ROW(DB200)-2,FALSE))</f>
        <v>#REF!</v>
      </c>
      <c r="DG200" s="72"/>
      <c r="DH200" s="73"/>
      <c r="DI200" s="178" t="str">
        <f>$C$200</f>
        <v>Other 1 (identify below)</v>
      </c>
      <c r="DJ200" s="179"/>
      <c r="DK200" s="180"/>
      <c r="DL200" s="184">
        <f>IF(DN$267=Equivalencies!$AE$23,'Site 11'!$F198,HLOOKUP(CONCATENATE(DJ$2,DL$1),$B$3:$UUU$272,ROW($M200)-2,FALSE))</f>
        <v>0</v>
      </c>
      <c r="DM200" s="185" t="e">
        <f>IF($S$264=Equivalencies!$AE$23,#REF!,HLOOKUP(CONCATENATE($O$2,DM$1),$B$3:$UUU$272,ROW(DI200)-2,FALSE))</f>
        <v>#REF!</v>
      </c>
      <c r="DN200" s="184">
        <f>IF(DN$267=Equivalencies!$AE$23,'Site 11'!$H198,HLOOKUP(CONCATENATE(DJ$2,DN$1),$B$3:$UUU$272,ROW($O200)-2,FALSE))</f>
        <v>0</v>
      </c>
      <c r="DO200" s="185" t="e">
        <f>IF($S$264=Equivalencies!$AE$23,#REF!,HLOOKUP(CONCATENATE($O$2,DO$1),$B$3:$UUU$272,ROW(DK200)-2,FALSE))</f>
        <v>#REF!</v>
      </c>
      <c r="DP200" s="184">
        <f>IF(DN$267=Equivalencies!$AE$23,'Site 11'!$J198,HLOOKUP(CONCATENATE(DJ$2,DP$1),$B$3:$UUU$272,ROW($Q200)-2,FALSE))</f>
        <v>0</v>
      </c>
      <c r="DQ200" s="185" t="e">
        <f>IF($S$264=Equivalencies!$AE$23,#REF!,HLOOKUP(CONCATENATE($O$2,DQ$1),$B$3:$UUU$272,ROW(DM200)-2,FALSE))</f>
        <v>#REF!</v>
      </c>
      <c r="DR200" s="72"/>
      <c r="DS200" s="73"/>
      <c r="DT200" s="178" t="str">
        <f>$C$200</f>
        <v>Other 1 (identify below)</v>
      </c>
      <c r="DU200" s="179"/>
      <c r="DV200" s="180"/>
      <c r="DW200" s="184">
        <f>IF(DY$267=Equivalencies!$AE$23,'Site 12'!$F198,HLOOKUP(CONCATENATE(DU$2,DW$1),$B$3:$UUU$272,ROW($M200)-2,FALSE))</f>
        <v>0</v>
      </c>
      <c r="DX200" s="185" t="e">
        <f>IF($S$264=Equivalencies!$AE$23,#REF!,HLOOKUP(CONCATENATE($O$2,DX$1),$B$3:$UUU$272,ROW(DT200)-2,FALSE))</f>
        <v>#REF!</v>
      </c>
      <c r="DY200" s="184">
        <f>IF(DY$267=Equivalencies!$AE$23,'Site 12'!$H198,HLOOKUP(CONCATENATE(DU$2,DY$1),$B$3:$UUU$272,ROW($O200)-2,FALSE))</f>
        <v>0</v>
      </c>
      <c r="DZ200" s="185" t="e">
        <f>IF($S$264=Equivalencies!$AE$23,#REF!,HLOOKUP(CONCATENATE($O$2,DZ$1),$B$3:$UUU$272,ROW(DV200)-2,FALSE))</f>
        <v>#REF!</v>
      </c>
      <c r="EA200" s="184">
        <f>IF(DY$267=Equivalencies!$AE$23,'Site 12'!$J198,HLOOKUP(CONCATENATE(DU$2,EA$1),$B$3:$UUU$272,ROW($Q200)-2,FALSE))</f>
        <v>0</v>
      </c>
      <c r="EB200" s="185" t="e">
        <f>IF($S$264=Equivalencies!$AE$23,#REF!,HLOOKUP(CONCATENATE($O$2,EB$1),$B$3:$UUU$272,ROW(DX200)-2,FALSE))</f>
        <v>#REF!</v>
      </c>
      <c r="EC200" s="72"/>
      <c r="ED200" s="73"/>
      <c r="EE200" s="178" t="str">
        <f>$C$200</f>
        <v>Other 1 (identify below)</v>
      </c>
      <c r="EF200" s="179"/>
      <c r="EG200" s="180"/>
      <c r="EH200" s="184">
        <f>IF(EJ$267=Equivalencies!$AE$23,'Site 13'!$F198,HLOOKUP(CONCATENATE(EF$2,EH$1),$B$3:$UUU$272,ROW($M200)-2,FALSE))</f>
        <v>0</v>
      </c>
      <c r="EI200" s="185" t="e">
        <f>IF($S$264=Equivalencies!$AE$23,#REF!,HLOOKUP(CONCATENATE($O$2,EI$1),$B$3:$UUU$272,ROW(EE200)-2,FALSE))</f>
        <v>#REF!</v>
      </c>
      <c r="EJ200" s="184">
        <f>IF(EJ$267=Equivalencies!$AE$23,'Site 13'!$H198,HLOOKUP(CONCATENATE(EF$2,EJ$1),$B$3:$UUU$272,ROW($O200)-2,FALSE))</f>
        <v>0</v>
      </c>
      <c r="EK200" s="185" t="e">
        <f>IF($S$264=Equivalencies!$AE$23,#REF!,HLOOKUP(CONCATENATE($O$2,EK$1),$B$3:$UUU$272,ROW(EG200)-2,FALSE))</f>
        <v>#REF!</v>
      </c>
      <c r="EL200" s="184">
        <f>IF(EJ$267=Equivalencies!$AE$23,'Site 13'!$J198,HLOOKUP(CONCATENATE(EF$2,EL$1),$B$3:$UUU$272,ROW($Q200)-2,FALSE))</f>
        <v>0</v>
      </c>
      <c r="EM200" s="185" t="e">
        <f>IF($S$264=Equivalencies!$AE$23,#REF!,HLOOKUP(CONCATENATE($O$2,EM$1),$B$3:$UUU$272,ROW(EI200)-2,FALSE))</f>
        <v>#REF!</v>
      </c>
      <c r="EN200" s="72"/>
      <c r="EO200" s="73"/>
      <c r="EP200" s="178" t="str">
        <f>$C$200</f>
        <v>Other 1 (identify below)</v>
      </c>
      <c r="EQ200" s="179"/>
      <c r="ER200" s="180"/>
      <c r="ES200" s="184">
        <f>IF(EU$267=Equivalencies!$AE$23,'Site 14'!$F198,HLOOKUP(CONCATENATE(EQ$2,ES$1),$B$3:$UUU$272,ROW($M200)-2,FALSE))</f>
        <v>0</v>
      </c>
      <c r="ET200" s="185" t="e">
        <f>IF($S$264=Equivalencies!$AE$23,#REF!,HLOOKUP(CONCATENATE($O$2,ET$1),$B$3:$UUU$272,ROW(EP200)-2,FALSE))</f>
        <v>#REF!</v>
      </c>
      <c r="EU200" s="184">
        <f>IF(EU$267=Equivalencies!$AE$23,'Site 14'!$H198,HLOOKUP(CONCATENATE(EQ$2,EU$1),$B$3:$UUU$272,ROW($O200)-2,FALSE))</f>
        <v>0</v>
      </c>
      <c r="EV200" s="185" t="e">
        <f>IF($S$264=Equivalencies!$AE$23,#REF!,HLOOKUP(CONCATENATE($O$2,EV$1),$B$3:$UUU$272,ROW(ER200)-2,FALSE))</f>
        <v>#REF!</v>
      </c>
      <c r="EW200" s="184">
        <f>IF(EU$267=Equivalencies!$AE$23,'Site 14'!$J198,HLOOKUP(CONCATENATE(EQ$2,EW$1),$B$3:$UUU$272,ROW($Q200)-2,FALSE))</f>
        <v>0</v>
      </c>
      <c r="EX200" s="185" t="e">
        <f>IF($S$264=Equivalencies!$AE$23,#REF!,HLOOKUP(CONCATENATE($O$2,EX$1),$B$3:$UUU$272,ROW(ET200)-2,FALSE))</f>
        <v>#REF!</v>
      </c>
      <c r="EY200" s="72"/>
      <c r="EZ200" s="73"/>
      <c r="FA200" s="178" t="str">
        <f>$C$200</f>
        <v>Other 1 (identify below)</v>
      </c>
      <c r="FB200" s="179"/>
      <c r="FC200" s="180"/>
      <c r="FD200" s="184">
        <f>IF(FF$267=Equivalencies!$AE$23,'Site 15'!$F198,HLOOKUP(CONCATENATE(FB$2,FD$1),$B$3:$UUU$272,ROW($M200)-2,FALSE))</f>
        <v>0</v>
      </c>
      <c r="FE200" s="185" t="e">
        <f>IF($S$264=Equivalencies!$AE$23,#REF!,HLOOKUP(CONCATENATE($O$2,FE$1),$B$3:$UUU$272,ROW(FA200)-2,FALSE))</f>
        <v>#REF!</v>
      </c>
      <c r="FF200" s="184">
        <f>IF(FF$267=Equivalencies!$AE$23,'Site 15'!$H198,HLOOKUP(CONCATENATE(FB$2,FF$1),$B$3:$UUU$272,ROW($O200)-2,FALSE))</f>
        <v>0</v>
      </c>
      <c r="FG200" s="185" t="e">
        <f>IF($S$264=Equivalencies!$AE$23,#REF!,HLOOKUP(CONCATENATE($O$2,FG$1),$B$3:$UUU$272,ROW(FC200)-2,FALSE))</f>
        <v>#REF!</v>
      </c>
      <c r="FH200" s="184">
        <f>IF(FF$267=Equivalencies!$AE$23,'Site 15'!$J198,HLOOKUP(CONCATENATE(FB$2,FH$1),$B$3:$UUU$272,ROW($Q200)-2,FALSE))</f>
        <v>0</v>
      </c>
      <c r="FI200" s="185" t="e">
        <f>IF($S$264=Equivalencies!$AE$23,#REF!,HLOOKUP(CONCATENATE($O$2,FI$1),$B$3:$UUU$272,ROW(FE200)-2,FALSE))</f>
        <v>#REF!</v>
      </c>
      <c r="FJ200" s="72"/>
      <c r="FK200" s="73"/>
      <c r="FL200" s="178" t="str">
        <f>$C$200</f>
        <v>Other 1 (identify below)</v>
      </c>
      <c r="FM200" s="179"/>
      <c r="FN200" s="180"/>
      <c r="FO200" s="184">
        <f>IF(FQ$267=Equivalencies!$AE$23,'Site 16'!$F198,HLOOKUP(CONCATENATE(FM$2,FO$1),$B$3:$UUU$272,ROW($M200)-2,FALSE))</f>
        <v>0</v>
      </c>
      <c r="FP200" s="185" t="e">
        <f>IF($S$264=Equivalencies!$AE$23,#REF!,HLOOKUP(CONCATENATE($O$2,FP$1),$B$3:$UUU$272,ROW(FL200)-2,FALSE))</f>
        <v>#REF!</v>
      </c>
      <c r="FQ200" s="184">
        <f>IF(FQ$267=Equivalencies!$AE$23,'Site 16'!$H198,HLOOKUP(CONCATENATE(FM$2,FQ$1),$B$3:$UUU$272,ROW($O200)-2,FALSE))</f>
        <v>0</v>
      </c>
      <c r="FR200" s="185" t="e">
        <f>IF($S$264=Equivalencies!$AE$23,#REF!,HLOOKUP(CONCATENATE($O$2,FR$1),$B$3:$UUU$272,ROW(FN200)-2,FALSE))</f>
        <v>#REF!</v>
      </c>
      <c r="FS200" s="184">
        <f>IF(FQ$267=Equivalencies!$AE$23,'Site 16'!$J198,HLOOKUP(CONCATENATE(FM$2,FS$1),$B$3:$UUU$272,ROW($Q200)-2,FALSE))</f>
        <v>0</v>
      </c>
      <c r="FT200" s="185" t="e">
        <f>IF($S$264=Equivalencies!$AE$23,#REF!,HLOOKUP(CONCATENATE($O$2,FT$1),$B$3:$UUU$272,ROW(FP200)-2,FALSE))</f>
        <v>#REF!</v>
      </c>
      <c r="FU200" s="72"/>
      <c r="FV200" s="73"/>
      <c r="FW200" s="178" t="str">
        <f>$C$200</f>
        <v>Other 1 (identify below)</v>
      </c>
      <c r="FX200" s="179"/>
      <c r="FY200" s="180"/>
      <c r="FZ200" s="184">
        <f>IF(GB$267=Equivalencies!$AE$23,'Site 17'!$F198,HLOOKUP(CONCATENATE(FX$2,FZ$1),$B$3:$UUU$272,ROW($M200)-2,FALSE))</f>
        <v>0</v>
      </c>
      <c r="GA200" s="185" t="e">
        <f>IF($S$264=Equivalencies!$AE$23,#REF!,HLOOKUP(CONCATENATE($O$2,GA$1),$B$3:$UUU$272,ROW(FW200)-2,FALSE))</f>
        <v>#REF!</v>
      </c>
      <c r="GB200" s="184">
        <f>IF(GB$267=Equivalencies!$AE$23,'Site 17'!$H198,HLOOKUP(CONCATENATE(FX$2,GB$1),$B$3:$UUU$272,ROW($O200)-2,FALSE))</f>
        <v>0</v>
      </c>
      <c r="GC200" s="185" t="e">
        <f>IF($S$264=Equivalencies!$AE$23,#REF!,HLOOKUP(CONCATENATE($O$2,GC$1),$B$3:$UUU$272,ROW(FY200)-2,FALSE))</f>
        <v>#REF!</v>
      </c>
      <c r="GD200" s="184">
        <f>IF(GB$267=Equivalencies!$AE$23,'Site 17'!$J198,HLOOKUP(CONCATENATE(FX$2,GD$1),$B$3:$UUU$272,ROW($Q200)-2,FALSE))</f>
        <v>0</v>
      </c>
      <c r="GE200" s="185" t="e">
        <f>IF($S$264=Equivalencies!$AE$23,#REF!,HLOOKUP(CONCATENATE($O$2,GE$1),$B$3:$UUU$272,ROW(GA200)-2,FALSE))</f>
        <v>#REF!</v>
      </c>
      <c r="GF200" s="72"/>
      <c r="GG200" s="73"/>
      <c r="GH200" s="178" t="str">
        <f>$C$200</f>
        <v>Other 1 (identify below)</v>
      </c>
      <c r="GI200" s="179"/>
      <c r="GJ200" s="180"/>
      <c r="GK200" s="184">
        <f>IF(GM$267=Equivalencies!$AE$23,'Site 18'!$F198,HLOOKUP(CONCATENATE(GI$2,GK$1),$B$3:$UUU$272,ROW($M200)-2,FALSE))</f>
        <v>0</v>
      </c>
      <c r="GL200" s="185" t="e">
        <f>IF($S$264=Equivalencies!$AE$23,#REF!,HLOOKUP(CONCATENATE($O$2,GL$1),$B$3:$UUU$272,ROW(GH200)-2,FALSE))</f>
        <v>#REF!</v>
      </c>
      <c r="GM200" s="184">
        <f>IF(GM$267=Equivalencies!$AE$23,'Site 18'!$H198,HLOOKUP(CONCATENATE(GI$2,GM$1),$B$3:$UUU$272,ROW($O200)-2,FALSE))</f>
        <v>0</v>
      </c>
      <c r="GN200" s="185" t="e">
        <f>IF($S$264=Equivalencies!$AE$23,#REF!,HLOOKUP(CONCATENATE($O$2,GN$1),$B$3:$UUU$272,ROW(GJ200)-2,FALSE))</f>
        <v>#REF!</v>
      </c>
      <c r="GO200" s="184">
        <f>IF(GM$267=Equivalencies!$AE$23,'Site 18'!$J198,HLOOKUP(CONCATENATE(GI$2,GO$1),$B$3:$UUU$272,ROW($Q200)-2,FALSE))</f>
        <v>0</v>
      </c>
      <c r="GP200" s="185" t="e">
        <f>IF($S$264=Equivalencies!$AE$23,#REF!,HLOOKUP(CONCATENATE($O$2,GP$1),$B$3:$UUU$272,ROW(GL200)-2,FALSE))</f>
        <v>#REF!</v>
      </c>
      <c r="GQ200" s="72"/>
      <c r="GR200" s="73"/>
      <c r="GS200" s="178" t="str">
        <f>$C$200</f>
        <v>Other 1 (identify below)</v>
      </c>
      <c r="GT200" s="179"/>
      <c r="GU200" s="180"/>
      <c r="GV200" s="184">
        <f>IF(GX$267=Equivalencies!$AE$23,'Site 19'!$F198,HLOOKUP(CONCATENATE(GT$2,GV$1),$B$3:$UUU$272,ROW($M200)-2,FALSE))</f>
        <v>0</v>
      </c>
      <c r="GW200" s="185" t="e">
        <f>IF($S$264=Equivalencies!$AE$23,#REF!,HLOOKUP(CONCATENATE($O$2,GW$1),$B$3:$UUU$272,ROW(GS200)-2,FALSE))</f>
        <v>#REF!</v>
      </c>
      <c r="GX200" s="184">
        <f>IF(GX$267=Equivalencies!$AE$23,'Site 19'!$H198,HLOOKUP(CONCATENATE(GT$2,GX$1),$B$3:$UUU$272,ROW($O200)-2,FALSE))</f>
        <v>0</v>
      </c>
      <c r="GY200" s="185" t="e">
        <f>IF($S$264=Equivalencies!$AE$23,#REF!,HLOOKUP(CONCATENATE($O$2,GY$1),$B$3:$UUU$272,ROW(GU200)-2,FALSE))</f>
        <v>#REF!</v>
      </c>
      <c r="GZ200" s="184">
        <f>IF(GX$267=Equivalencies!$AE$23,'Site 19'!$J198,HLOOKUP(CONCATENATE(GT$2,GZ$1),$B$3:$UUU$272,ROW($Q200)-2,FALSE))</f>
        <v>0</v>
      </c>
      <c r="HA200" s="185" t="e">
        <f>IF($S$264=Equivalencies!$AE$23,#REF!,HLOOKUP(CONCATENATE($O$2,HA$1),$B$3:$UUU$272,ROW(GW200)-2,FALSE))</f>
        <v>#REF!</v>
      </c>
      <c r="HB200" s="72"/>
      <c r="HC200" s="73"/>
      <c r="HD200" s="178" t="str">
        <f>$C$200</f>
        <v>Other 1 (identify below)</v>
      </c>
      <c r="HE200" s="179"/>
      <c r="HF200" s="180"/>
      <c r="HG200" s="184">
        <f>IF(HI$267=Equivalencies!$AE$23,'Site 20'!$F198,HLOOKUP(CONCATENATE(HE$2,HG$1),$B$3:$UUU$272,ROW($M200)-2,FALSE))</f>
        <v>0</v>
      </c>
      <c r="HH200" s="185" t="e">
        <f>IF($S$264=Equivalencies!$AE$23,#REF!,HLOOKUP(CONCATENATE($O$2,HH$1),$B$3:$UUU$272,ROW(HD200)-2,FALSE))</f>
        <v>#REF!</v>
      </c>
      <c r="HI200" s="184">
        <f>IF(HI$267=Equivalencies!$AE$23,'Site 20'!$H198,HLOOKUP(CONCATENATE(HE$2,HI$1),$B$3:$UUU$272,ROW($O200)-2,FALSE))</f>
        <v>0</v>
      </c>
      <c r="HJ200" s="185" t="e">
        <f>IF($S$264=Equivalencies!$AE$23,#REF!,HLOOKUP(CONCATENATE($O$2,HJ$1),$B$3:$UUU$272,ROW(HF200)-2,FALSE))</f>
        <v>#REF!</v>
      </c>
      <c r="HK200" s="184">
        <f>IF(HI$267=Equivalencies!$AE$23,'Site 20'!$J198,HLOOKUP(CONCATENATE(HE$2,HK$1),$B$3:$UUU$272,ROW($Q200)-2,FALSE))</f>
        <v>0</v>
      </c>
      <c r="HL200" s="185" t="e">
        <f>IF($S$264=Equivalencies!$AE$23,#REF!,HLOOKUP(CONCATENATE($O$2,HL$1),$B$3:$UUU$272,ROW(HH200)-2,FALSE))</f>
        <v>#REF!</v>
      </c>
      <c r="HM200" s="72"/>
      <c r="HN200" s="73"/>
      <c r="HO200" s="178" t="str">
        <f>$C$200</f>
        <v>Other 1 (identify below)</v>
      </c>
      <c r="HP200" s="179"/>
      <c r="HQ200" s="180"/>
      <c r="HR200" s="184">
        <f>IF(HT$267=Equivalencies!$AE$23,'Site 21'!$F198,HLOOKUP(CONCATENATE(HP$2,HR$1),$B$3:$UUU$272,ROW($M200)-2,FALSE))</f>
        <v>0</v>
      </c>
      <c r="HS200" s="185" t="e">
        <f>IF($S$264=Equivalencies!$AE$23,#REF!,HLOOKUP(CONCATENATE($O$2,HS$1),$B$3:$UUU$272,ROW(HO200)-2,FALSE))</f>
        <v>#REF!</v>
      </c>
      <c r="HT200" s="184">
        <f>IF(HT$267=Equivalencies!$AE$23,'Site 21'!$H198,HLOOKUP(CONCATENATE(HP$2,HT$1),$B$3:$UUU$272,ROW($O200)-2,FALSE))</f>
        <v>0</v>
      </c>
      <c r="HU200" s="185" t="e">
        <f>IF($S$264=Equivalencies!$AE$23,#REF!,HLOOKUP(CONCATENATE($O$2,HU$1),$B$3:$UUU$272,ROW(HQ200)-2,FALSE))</f>
        <v>#REF!</v>
      </c>
      <c r="HV200" s="184">
        <f>IF(HT$267=Equivalencies!$AE$23,'Site 21'!$J198,HLOOKUP(CONCATENATE(HP$2,HV$1),$B$3:$UUU$272,ROW($Q200)-2,FALSE))</f>
        <v>0</v>
      </c>
      <c r="HW200" s="185" t="e">
        <f>IF($S$264=Equivalencies!$AE$23,#REF!,HLOOKUP(CONCATENATE($O$2,HW$1),$B$3:$UUU$272,ROW(HS200)-2,FALSE))</f>
        <v>#REF!</v>
      </c>
      <c r="HX200" s="72"/>
      <c r="HY200" s="73"/>
      <c r="HZ200" s="178" t="str">
        <f>$C$200</f>
        <v>Other 1 (identify below)</v>
      </c>
      <c r="IA200" s="179"/>
      <c r="IB200" s="180"/>
      <c r="IC200" s="184">
        <f>IF(IE$267=Equivalencies!$AE$23,'Site 22'!$F198,HLOOKUP(CONCATENATE(IA$2,IC$1),$B$3:$UUU$272,ROW($M200)-2,FALSE))</f>
        <v>0</v>
      </c>
      <c r="ID200" s="185" t="e">
        <f>IF($S$264=Equivalencies!$AE$23,#REF!,HLOOKUP(CONCATENATE($O$2,ID$1),$B$3:$UUU$272,ROW(HZ200)-2,FALSE))</f>
        <v>#REF!</v>
      </c>
      <c r="IE200" s="184">
        <f>IF(IE$267=Equivalencies!$AE$23,'Site 22'!$H198,HLOOKUP(CONCATENATE(IA$2,IE$1),$B$3:$UUU$272,ROW($O200)-2,FALSE))</f>
        <v>0</v>
      </c>
      <c r="IF200" s="185" t="e">
        <f>IF($S$264=Equivalencies!$AE$23,#REF!,HLOOKUP(CONCATENATE($O$2,IF$1),$B$3:$UUU$272,ROW(IB200)-2,FALSE))</f>
        <v>#REF!</v>
      </c>
      <c r="IG200" s="184">
        <f>IF(IE$267=Equivalencies!$AE$23,'Site 22'!$J198,HLOOKUP(CONCATENATE(IA$2,IG$1),$B$3:$UUU$272,ROW($Q200)-2,FALSE))</f>
        <v>0</v>
      </c>
      <c r="IH200" s="185" t="e">
        <f>IF($S$264=Equivalencies!$AE$23,#REF!,HLOOKUP(CONCATENATE($O$2,IH$1),$B$3:$UUU$272,ROW(ID200)-2,FALSE))</f>
        <v>#REF!</v>
      </c>
      <c r="II200" s="72"/>
      <c r="IJ200" s="73"/>
      <c r="IK200" s="178" t="str">
        <f>$C$200</f>
        <v>Other 1 (identify below)</v>
      </c>
      <c r="IL200" s="179"/>
      <c r="IM200" s="180"/>
      <c r="IN200" s="184">
        <f>IF(IP$267=Equivalencies!$AE$23,'Site 23'!$F198,HLOOKUP(CONCATENATE(IL$2,IN$1),$B$3:$UUU$272,ROW($M200)-2,FALSE))</f>
        <v>0</v>
      </c>
      <c r="IO200" s="185" t="e">
        <f>IF($S$264=Equivalencies!$AE$23,#REF!,HLOOKUP(CONCATENATE($O$2,IO$1),$B$3:$UUU$272,ROW(IK200)-2,FALSE))</f>
        <v>#REF!</v>
      </c>
      <c r="IP200" s="184">
        <f>IF(IP$267=Equivalencies!$AE$23,'Site 23'!$H198,HLOOKUP(CONCATENATE(IL$2,IP$1),$B$3:$UUU$272,ROW($O200)-2,FALSE))</f>
        <v>0</v>
      </c>
      <c r="IQ200" s="185" t="e">
        <f>IF($S$264=Equivalencies!$AE$23,#REF!,HLOOKUP(CONCATENATE($O$2,IQ$1),$B$3:$UUU$272,ROW(IM200)-2,FALSE))</f>
        <v>#REF!</v>
      </c>
      <c r="IR200" s="184">
        <f>IF(IP$267=Equivalencies!$AE$23,'Site 23'!$J198,HLOOKUP(CONCATENATE(IL$2,IR$1),$B$3:$UUU$272,ROW($Q200)-2,FALSE))</f>
        <v>0</v>
      </c>
      <c r="IS200" s="185" t="e">
        <f>IF($S$264=Equivalencies!$AE$23,#REF!,HLOOKUP(CONCATENATE($O$2,IS$1),$B$3:$UUU$272,ROW(IO200)-2,FALSE))</f>
        <v>#REF!</v>
      </c>
      <c r="IT200" s="72"/>
      <c r="IU200" s="73"/>
      <c r="IV200" s="178" t="str">
        <f>$C$200</f>
        <v>Other 1 (identify below)</v>
      </c>
      <c r="IW200" s="179"/>
      <c r="IX200" s="180"/>
      <c r="IY200" s="184">
        <f>IF(JA$267=Equivalencies!$AE$23,'Site 24'!$F198,HLOOKUP(CONCATENATE(IW$2,IY$1),$B$3:$UUU$272,ROW($M200)-2,FALSE))</f>
        <v>0</v>
      </c>
      <c r="IZ200" s="185" t="e">
        <f>IF($S$264=Equivalencies!$AE$23,#REF!,HLOOKUP(CONCATENATE($O$2,IZ$1),$B$3:$UUU$272,ROW(IV200)-2,FALSE))</f>
        <v>#REF!</v>
      </c>
      <c r="JA200" s="184">
        <f>IF(JA$267=Equivalencies!$AE$23,'Site 24'!$H198,HLOOKUP(CONCATENATE(IW$2,JA$1),$B$3:$UUU$272,ROW($O200)-2,FALSE))</f>
        <v>0</v>
      </c>
      <c r="JB200" s="185" t="e">
        <f>IF($S$264=Equivalencies!$AE$23,#REF!,HLOOKUP(CONCATENATE($O$2,JB$1),$B$3:$UUU$272,ROW(IX200)-2,FALSE))</f>
        <v>#REF!</v>
      </c>
      <c r="JC200" s="184">
        <f>IF(JA$267=Equivalencies!$AE$23,'Site 24'!$J198,HLOOKUP(CONCATENATE(IW$2,JC$1),$B$3:$UUU$272,ROW($Q200)-2,FALSE))</f>
        <v>0</v>
      </c>
      <c r="JD200" s="185" t="e">
        <f>IF($S$264=Equivalencies!$AE$23,#REF!,HLOOKUP(CONCATENATE($O$2,JD$1),$B$3:$UUU$272,ROW(IZ200)-2,FALSE))</f>
        <v>#REF!</v>
      </c>
      <c r="JE200" s="72"/>
      <c r="JF200" s="73"/>
      <c r="JG200" s="178" t="str">
        <f>$C$200</f>
        <v>Other 1 (identify below)</v>
      </c>
      <c r="JH200" s="179"/>
      <c r="JI200" s="180"/>
      <c r="JJ200" s="184">
        <f>IF(JL$267=Equivalencies!$AE$23,'Site 25'!$F198,HLOOKUP(CONCATENATE(JH$2,JJ$1),$B$3:$UUU$272,ROW($M200)-2,FALSE))</f>
        <v>0</v>
      </c>
      <c r="JK200" s="185" t="e">
        <f>IF($S$264=Equivalencies!$AE$23,#REF!,HLOOKUP(CONCATENATE($O$2,JK$1),$B$3:$UUU$272,ROW(JG200)-2,FALSE))</f>
        <v>#REF!</v>
      </c>
      <c r="JL200" s="184">
        <f>IF(JL$267=Equivalencies!$AE$23,'Site 25'!$H198,HLOOKUP(CONCATENATE(JH$2,JL$1),$B$3:$UUU$272,ROW($O200)-2,FALSE))</f>
        <v>0</v>
      </c>
      <c r="JM200" s="185" t="e">
        <f>IF($S$264=Equivalencies!$AE$23,#REF!,HLOOKUP(CONCATENATE($O$2,JM$1),$B$3:$UUU$272,ROW(JI200)-2,FALSE))</f>
        <v>#REF!</v>
      </c>
      <c r="JN200" s="184">
        <f>IF(JL$267=Equivalencies!$AE$23,'Site 25'!$J198,HLOOKUP(CONCATENATE(JH$2,JN$1),$B$3:$UUU$272,ROW($Q200)-2,FALSE))</f>
        <v>0</v>
      </c>
      <c r="JO200" s="185" t="e">
        <f>IF($S$264=Equivalencies!$AE$23,#REF!,HLOOKUP(CONCATENATE($O$2,JO$1),$B$3:$UUU$272,ROW(JK200)-2,FALSE))</f>
        <v>#REF!</v>
      </c>
      <c r="JP200" s="72"/>
      <c r="JQ200" s="73"/>
      <c r="JR200" s="178" t="str">
        <f>$C$200</f>
        <v>Other 1 (identify below)</v>
      </c>
      <c r="JS200" s="179"/>
      <c r="JT200" s="180"/>
      <c r="JU200" s="184">
        <f>IF(JW$267=Equivalencies!$AE$23,'Site 26'!$F198,HLOOKUP(CONCATENATE(JS$2,JU$1),$B$3:$UUU$272,ROW($M200)-2,FALSE))</f>
        <v>0</v>
      </c>
      <c r="JV200" s="185" t="e">
        <f>IF($S$264=Equivalencies!$AE$23,#REF!,HLOOKUP(CONCATENATE($O$2,JV$1),$B$3:$UUU$272,ROW(JR200)-2,FALSE))</f>
        <v>#REF!</v>
      </c>
      <c r="JW200" s="184">
        <f>IF(JW$267=Equivalencies!$AE$23,'Site 26'!$H198,HLOOKUP(CONCATENATE(JS$2,JW$1),$B$3:$UUU$272,ROW($O200)-2,FALSE))</f>
        <v>0</v>
      </c>
      <c r="JX200" s="185" t="e">
        <f>IF($S$264=Equivalencies!$AE$23,#REF!,HLOOKUP(CONCATENATE($O$2,JX$1),$B$3:$UUU$272,ROW(JT200)-2,FALSE))</f>
        <v>#REF!</v>
      </c>
      <c r="JY200" s="184">
        <f>IF(JW$267=Equivalencies!$AE$23,'Site 26'!$J198,HLOOKUP(CONCATENATE(JS$2,JY$1),$B$3:$UUU$272,ROW($Q200)-2,FALSE))</f>
        <v>0</v>
      </c>
      <c r="JZ200" s="185" t="e">
        <f>IF($S$264=Equivalencies!$AE$23,#REF!,HLOOKUP(CONCATENATE($O$2,JZ$1),$B$3:$UUU$272,ROW(JV200)-2,FALSE))</f>
        <v>#REF!</v>
      </c>
      <c r="KA200" s="72"/>
      <c r="KB200" s="73"/>
      <c r="KC200" s="178" t="str">
        <f>$C$200</f>
        <v>Other 1 (identify below)</v>
      </c>
      <c r="KD200" s="179"/>
      <c r="KE200" s="180"/>
      <c r="KF200" s="184">
        <f>IF(KH$267=Equivalencies!$AE$23,'Site 27'!$F198,HLOOKUP(CONCATENATE(KD$2,KF$1),$B$3:$UUU$272,ROW($M200)-2,FALSE))</f>
        <v>0</v>
      </c>
      <c r="KG200" s="185" t="e">
        <f>IF($S$264=Equivalencies!$AE$23,#REF!,HLOOKUP(CONCATENATE($O$2,KG$1),$B$3:$UUU$272,ROW(KC200)-2,FALSE))</f>
        <v>#REF!</v>
      </c>
      <c r="KH200" s="184">
        <f>IF(KH$267=Equivalencies!$AE$23,'Site 27'!$H198,HLOOKUP(CONCATENATE(KD$2,KH$1),$B$3:$UUU$272,ROW($O200)-2,FALSE))</f>
        <v>0</v>
      </c>
      <c r="KI200" s="185" t="e">
        <f>IF($S$264=Equivalencies!$AE$23,#REF!,HLOOKUP(CONCATENATE($O$2,KI$1),$B$3:$UUU$272,ROW(KE200)-2,FALSE))</f>
        <v>#REF!</v>
      </c>
      <c r="KJ200" s="184">
        <f>IF(KH$267=Equivalencies!$AE$23,'Site 27'!$J198,HLOOKUP(CONCATENATE(KD$2,KJ$1),$B$3:$UUU$272,ROW($Q200)-2,FALSE))</f>
        <v>0</v>
      </c>
      <c r="KK200" s="185" t="e">
        <f>IF($S$264=Equivalencies!$AE$23,#REF!,HLOOKUP(CONCATENATE($O$2,KK$1),$B$3:$UUU$272,ROW(KG200)-2,FALSE))</f>
        <v>#REF!</v>
      </c>
      <c r="KL200" s="72"/>
      <c r="KM200" s="73"/>
      <c r="KN200" s="178" t="str">
        <f>$C$200</f>
        <v>Other 1 (identify below)</v>
      </c>
      <c r="KO200" s="179"/>
      <c r="KP200" s="180"/>
      <c r="KQ200" s="184">
        <f>IF(KS$267=Equivalencies!$AE$23,'Site 28'!$F198,HLOOKUP(CONCATENATE(KO$2,KQ$1),$B$3:$UUU$272,ROW($M200)-2,FALSE))</f>
        <v>0</v>
      </c>
      <c r="KR200" s="185" t="e">
        <f>IF($S$264=Equivalencies!$AE$23,#REF!,HLOOKUP(CONCATENATE($O$2,KR$1),$B$3:$UUU$272,ROW(KN200)-2,FALSE))</f>
        <v>#REF!</v>
      </c>
      <c r="KS200" s="184">
        <f>IF(KS$267=Equivalencies!$AE$23,'Site 28'!$H198,HLOOKUP(CONCATENATE(KO$2,KS$1),$B$3:$UUU$272,ROW($O200)-2,FALSE))</f>
        <v>0</v>
      </c>
      <c r="KT200" s="185" t="e">
        <f>IF($S$264=Equivalencies!$AE$23,#REF!,HLOOKUP(CONCATENATE($O$2,KT$1),$B$3:$UUU$272,ROW(KP200)-2,FALSE))</f>
        <v>#REF!</v>
      </c>
      <c r="KU200" s="184">
        <f>IF(KS$267=Equivalencies!$AE$23,'Site 28'!$J198,HLOOKUP(CONCATENATE(KO$2,KU$1),$B$3:$UUU$272,ROW($Q200)-2,FALSE))</f>
        <v>0</v>
      </c>
      <c r="KV200" s="185" t="e">
        <f>IF($S$264=Equivalencies!$AE$23,#REF!,HLOOKUP(CONCATENATE($O$2,KV$1),$B$3:$UUU$272,ROW(KR200)-2,FALSE))</f>
        <v>#REF!</v>
      </c>
      <c r="KW200" s="72"/>
      <c r="KX200" s="73"/>
      <c r="KY200" s="178" t="str">
        <f>$C$200</f>
        <v>Other 1 (identify below)</v>
      </c>
      <c r="KZ200" s="179"/>
      <c r="LA200" s="180"/>
      <c r="LB200" s="184">
        <f>IF(LD$267=Equivalencies!$AE$23,'Site 29'!$F198,HLOOKUP(CONCATENATE(KZ$2,LB$1),$B$3:$UUU$272,ROW($M200)-2,FALSE))</f>
        <v>0</v>
      </c>
      <c r="LC200" s="185" t="e">
        <f>IF($S$264=Equivalencies!$AE$23,#REF!,HLOOKUP(CONCATENATE($O$2,LC$1),$B$3:$UUU$272,ROW(KY200)-2,FALSE))</f>
        <v>#REF!</v>
      </c>
      <c r="LD200" s="184">
        <f>IF(LD$267=Equivalencies!$AE$23,'Site 29'!$H198,HLOOKUP(CONCATENATE(KZ$2,LD$1),$B$3:$UUU$272,ROW($O200)-2,FALSE))</f>
        <v>0</v>
      </c>
      <c r="LE200" s="185" t="e">
        <f>IF($S$264=Equivalencies!$AE$23,#REF!,HLOOKUP(CONCATENATE($O$2,LE$1),$B$3:$UUU$272,ROW(LA200)-2,FALSE))</f>
        <v>#REF!</v>
      </c>
      <c r="LF200" s="184">
        <f>IF(LD$267=Equivalencies!$AE$23,'Site 29'!$J198,HLOOKUP(CONCATENATE(KZ$2,LF$1),$B$3:$UUU$272,ROW($Q200)-2,FALSE))</f>
        <v>0</v>
      </c>
      <c r="LG200" s="185" t="e">
        <f>IF($S$264=Equivalencies!$AE$23,#REF!,HLOOKUP(CONCATENATE($O$2,LG$1),$B$3:$UUU$272,ROW(LC200)-2,FALSE))</f>
        <v>#REF!</v>
      </c>
      <c r="LH200" s="72"/>
      <c r="LI200" s="73"/>
      <c r="LJ200" s="178" t="str">
        <f>$C$200</f>
        <v>Other 1 (identify below)</v>
      </c>
      <c r="LK200" s="179"/>
      <c r="LL200" s="180"/>
      <c r="LM200" s="184">
        <f>IF(LO$267=Equivalencies!$AE$23,'Site 30'!$F198,HLOOKUP(CONCATENATE(LK$2,LM$1),$B$3:$UUU$272,ROW($M200)-2,FALSE))</f>
        <v>0</v>
      </c>
      <c r="LN200" s="185" t="e">
        <f>IF($S$264=Equivalencies!$AE$23,#REF!,HLOOKUP(CONCATENATE($O$2,LN$1),$B$3:$UUU$272,ROW(LJ200)-2,FALSE))</f>
        <v>#REF!</v>
      </c>
      <c r="LO200" s="184">
        <f>IF(LO$267=Equivalencies!$AE$23,'Site 30'!$H198,HLOOKUP(CONCATENATE(LK$2,LO$1),$B$3:$UUU$272,ROW($O200)-2,FALSE))</f>
        <v>0</v>
      </c>
      <c r="LP200" s="185" t="e">
        <f>IF($S$264=Equivalencies!$AE$23,#REF!,HLOOKUP(CONCATENATE($O$2,LP$1),$B$3:$UUU$272,ROW(LL200)-2,FALSE))</f>
        <v>#REF!</v>
      </c>
      <c r="LQ200" s="184">
        <f>IF(LO$267=Equivalencies!$AE$23,'Site 30'!$J198,HLOOKUP(CONCATENATE(LK$2,LQ$1),$B$3:$UUU$272,ROW($Q200)-2,FALSE))</f>
        <v>0</v>
      </c>
      <c r="LR200" s="185" t="e">
        <f>IF($S$264=Equivalencies!$AE$23,#REF!,HLOOKUP(CONCATENATE($O$2,LR$1),$B$3:$UUU$272,ROW(LN200)-2,FALSE))</f>
        <v>#REF!</v>
      </c>
      <c r="LS200" s="72"/>
      <c r="LT200" s="73"/>
      <c r="LU200" s="178" t="str">
        <f>$C$200</f>
        <v>Other 1 (identify below)</v>
      </c>
      <c r="LV200" s="179"/>
      <c r="LW200" s="180"/>
      <c r="LX200" s="184">
        <f>IF(LZ$267=Equivalencies!$AE$23,'Site 31'!$F198,HLOOKUP(CONCATENATE(LV$2,LX$1),$B$3:$UUU$272,ROW($M200)-2,FALSE))</f>
        <v>0</v>
      </c>
      <c r="LY200" s="185" t="e">
        <f>IF($S$264=Equivalencies!$AE$23,#REF!,HLOOKUP(CONCATENATE($O$2,LY$1),$B$3:$UUU$272,ROW(LU200)-2,FALSE))</f>
        <v>#REF!</v>
      </c>
      <c r="LZ200" s="184">
        <f>IF(LZ$267=Equivalencies!$AE$23,'Site 31'!$H198,HLOOKUP(CONCATENATE(LV$2,LZ$1),$B$3:$UUU$272,ROW($O200)-2,FALSE))</f>
        <v>0</v>
      </c>
      <c r="MA200" s="185" t="e">
        <f>IF($S$264=Equivalencies!$AE$23,#REF!,HLOOKUP(CONCATENATE($O$2,MA$1),$B$3:$UUU$272,ROW(LW200)-2,FALSE))</f>
        <v>#REF!</v>
      </c>
      <c r="MB200" s="184">
        <f>IF(LZ$267=Equivalencies!$AE$23,'Site 31'!$J198,HLOOKUP(CONCATENATE(LV$2,MB$1),$B$3:$UUU$272,ROW($Q200)-2,FALSE))</f>
        <v>0</v>
      </c>
      <c r="MC200" s="185" t="e">
        <f>IF($S$264=Equivalencies!$AE$23,#REF!,HLOOKUP(CONCATENATE($O$2,MC$1),$B$3:$UUU$272,ROW(LY200)-2,FALSE))</f>
        <v>#REF!</v>
      </c>
      <c r="MD200" s="72"/>
      <c r="ME200" s="73"/>
      <c r="MF200" s="178" t="str">
        <f>$C$200</f>
        <v>Other 1 (identify below)</v>
      </c>
      <c r="MG200" s="179"/>
      <c r="MH200" s="180"/>
      <c r="MI200" s="184">
        <f>IF(MK$267=Equivalencies!$AE$23,'Site 32'!$F198,HLOOKUP(CONCATENATE(MG$2,MI$1),$B$3:$UUU$272,ROW($M200)-2,FALSE))</f>
        <v>0</v>
      </c>
      <c r="MJ200" s="185" t="e">
        <f>IF($S$264=Equivalencies!$AE$23,#REF!,HLOOKUP(CONCATENATE($O$2,MJ$1),$B$3:$UUU$272,ROW(MF200)-2,FALSE))</f>
        <v>#REF!</v>
      </c>
      <c r="MK200" s="184">
        <f>IF(MK$267=Equivalencies!$AE$23,'Site 32'!$H198,HLOOKUP(CONCATENATE(MG$2,MK$1),$B$3:$UUU$272,ROW($O200)-2,FALSE))</f>
        <v>0</v>
      </c>
      <c r="ML200" s="185" t="e">
        <f>IF($S$264=Equivalencies!$AE$23,#REF!,HLOOKUP(CONCATENATE($O$2,ML$1),$B$3:$UUU$272,ROW(MH200)-2,FALSE))</f>
        <v>#REF!</v>
      </c>
      <c r="MM200" s="184">
        <f>IF(MK$267=Equivalencies!$AE$23,'Site 32'!$J198,HLOOKUP(CONCATENATE(MG$2,MM$1),$B$3:$UUU$272,ROW($Q200)-2,FALSE))</f>
        <v>0</v>
      </c>
      <c r="MN200" s="185" t="e">
        <f>IF($S$264=Equivalencies!$AE$23,#REF!,HLOOKUP(CONCATENATE($O$2,MN$1),$B$3:$UUU$272,ROW(MJ200)-2,FALSE))</f>
        <v>#REF!</v>
      </c>
      <c r="MO200" s="72"/>
      <c r="MP200" s="73"/>
      <c r="MQ200" s="178" t="str">
        <f>$C$200</f>
        <v>Other 1 (identify below)</v>
      </c>
      <c r="MR200" s="179"/>
      <c r="MS200" s="180"/>
      <c r="MT200" s="184">
        <f>IF(MV$267=Equivalencies!$AE$23,'Site 33'!$F198,HLOOKUP(CONCATENATE(MR$2,MT$1),$B$3:$UUU$272,ROW($M200)-2,FALSE))</f>
        <v>0</v>
      </c>
      <c r="MU200" s="185" t="e">
        <f>IF($S$264=Equivalencies!$AE$23,#REF!,HLOOKUP(CONCATENATE($O$2,MU$1),$B$3:$UUU$272,ROW(MQ200)-2,FALSE))</f>
        <v>#REF!</v>
      </c>
      <c r="MV200" s="184">
        <f>IF(MV$267=Equivalencies!$AE$23,'Site 33'!$H198,HLOOKUP(CONCATENATE(MR$2,MV$1),$B$3:$UUU$272,ROW($O200)-2,FALSE))</f>
        <v>0</v>
      </c>
      <c r="MW200" s="185" t="e">
        <f>IF($S$264=Equivalencies!$AE$23,#REF!,HLOOKUP(CONCATENATE($O$2,MW$1),$B$3:$UUU$272,ROW(MS200)-2,FALSE))</f>
        <v>#REF!</v>
      </c>
      <c r="MX200" s="184">
        <f>IF(MV$267=Equivalencies!$AE$23,'Site 33'!$J198,HLOOKUP(CONCATENATE(MR$2,MX$1),$B$3:$UUU$272,ROW($Q200)-2,FALSE))</f>
        <v>0</v>
      </c>
      <c r="MY200" s="185" t="e">
        <f>IF($S$264=Equivalencies!$AE$23,#REF!,HLOOKUP(CONCATENATE($O$2,MY$1),$B$3:$UUU$272,ROW(MU200)-2,FALSE))</f>
        <v>#REF!</v>
      </c>
      <c r="MZ200" s="72"/>
      <c r="NA200" s="73"/>
      <c r="NB200" s="178" t="str">
        <f>$C$200</f>
        <v>Other 1 (identify below)</v>
      </c>
      <c r="NC200" s="179"/>
      <c r="ND200" s="180"/>
      <c r="NE200" s="184">
        <f>IF(NG$267=Equivalencies!$AE$23,'Site 34'!$F198,HLOOKUP(CONCATENATE(NC$2,NE$1),$B$3:$UUU$272,ROW($M200)-2,FALSE))</f>
        <v>0</v>
      </c>
      <c r="NF200" s="185" t="e">
        <f>IF($S$264=Equivalencies!$AE$23,#REF!,HLOOKUP(CONCATENATE($O$2,NF$1),$B$3:$UUU$272,ROW(NB200)-2,FALSE))</f>
        <v>#REF!</v>
      </c>
      <c r="NG200" s="184">
        <f>IF(NG$267=Equivalencies!$AE$23,'Site 34'!$H198,HLOOKUP(CONCATENATE(NC$2,NG$1),$B$3:$UUU$272,ROW($O200)-2,FALSE))</f>
        <v>0</v>
      </c>
      <c r="NH200" s="185" t="e">
        <f>IF($S$264=Equivalencies!$AE$23,#REF!,HLOOKUP(CONCATENATE($O$2,NH$1),$B$3:$UUU$272,ROW(ND200)-2,FALSE))</f>
        <v>#REF!</v>
      </c>
      <c r="NI200" s="184">
        <f>IF(NG$267=Equivalencies!$AE$23,'Site 34'!$J198,HLOOKUP(CONCATENATE(NC$2,NI$1),$B$3:$UUU$272,ROW($Q200)-2,FALSE))</f>
        <v>0</v>
      </c>
      <c r="NJ200" s="185" t="e">
        <f>IF($S$264=Equivalencies!$AE$23,#REF!,HLOOKUP(CONCATENATE($O$2,NJ$1),$B$3:$UUU$272,ROW(NF200)-2,FALSE))</f>
        <v>#REF!</v>
      </c>
      <c r="NK200" s="72"/>
      <c r="NL200" s="73"/>
      <c r="NM200" s="178" t="str">
        <f>$C$200</f>
        <v>Other 1 (identify below)</v>
      </c>
      <c r="NN200" s="179"/>
      <c r="NO200" s="180"/>
      <c r="NP200" s="184">
        <f>IF(NR$267=Equivalencies!$AE$23,'Site 35'!$F198,HLOOKUP(CONCATENATE(NN$2,NP$1),$B$3:$UUU$272,ROW($M200)-2,FALSE))</f>
        <v>0</v>
      </c>
      <c r="NQ200" s="185" t="e">
        <f>IF($S$264=Equivalencies!$AE$23,#REF!,HLOOKUP(CONCATENATE($O$2,NQ$1),$B$3:$UUU$272,ROW(NM200)-2,FALSE))</f>
        <v>#REF!</v>
      </c>
      <c r="NR200" s="184">
        <f>IF(NR$267=Equivalencies!$AE$23,'Site 35'!$H198,HLOOKUP(CONCATENATE(NN$2,NR$1),$B$3:$UUU$272,ROW($O200)-2,FALSE))</f>
        <v>0</v>
      </c>
      <c r="NS200" s="185" t="e">
        <f>IF($S$264=Equivalencies!$AE$23,#REF!,HLOOKUP(CONCATENATE($O$2,NS$1),$B$3:$UUU$272,ROW(NO200)-2,FALSE))</f>
        <v>#REF!</v>
      </c>
      <c r="NT200" s="184">
        <f>IF(NR$267=Equivalencies!$AE$23,'Site 35'!$J198,HLOOKUP(CONCATENATE(NN$2,NT$1),$B$3:$UUU$272,ROW($Q200)-2,FALSE))</f>
        <v>0</v>
      </c>
      <c r="NU200" s="185" t="e">
        <f>IF($S$264=Equivalencies!$AE$23,#REF!,HLOOKUP(CONCATENATE($O$2,NU$1),$B$3:$UUU$272,ROW(NQ200)-2,FALSE))</f>
        <v>#REF!</v>
      </c>
      <c r="NV200" s="72"/>
      <c r="NW200" s="73"/>
      <c r="NX200" s="178" t="str">
        <f>$C$200</f>
        <v>Other 1 (identify below)</v>
      </c>
      <c r="NY200" s="179"/>
      <c r="NZ200" s="180"/>
      <c r="OA200" s="184">
        <f>IF(OC$267=Equivalencies!$AE$23,'Site 36'!$F198,HLOOKUP(CONCATENATE(NY$2,OA$1),$B$3:$UUU$272,ROW($M200)-2,FALSE))</f>
        <v>0</v>
      </c>
      <c r="OB200" s="185" t="e">
        <f>IF($S$264=Equivalencies!$AE$23,#REF!,HLOOKUP(CONCATENATE($O$2,OB$1),$B$3:$UUU$272,ROW(NX200)-2,FALSE))</f>
        <v>#REF!</v>
      </c>
      <c r="OC200" s="184">
        <f>IF(OC$267=Equivalencies!$AE$23,'Site 36'!$H198,HLOOKUP(CONCATENATE(NY$2,OC$1),$B$3:$UUU$272,ROW($O200)-2,FALSE))</f>
        <v>0</v>
      </c>
      <c r="OD200" s="185" t="e">
        <f>IF($S$264=Equivalencies!$AE$23,#REF!,HLOOKUP(CONCATENATE($O$2,OD$1),$B$3:$UUU$272,ROW(NZ200)-2,FALSE))</f>
        <v>#REF!</v>
      </c>
      <c r="OE200" s="184">
        <f>IF(OC$267=Equivalencies!$AE$23,'Site 36'!$J198,HLOOKUP(CONCATENATE(NY$2,OE$1),$B$3:$UUU$272,ROW($Q200)-2,FALSE))</f>
        <v>0</v>
      </c>
      <c r="OF200" s="185" t="e">
        <f>IF($S$264=Equivalencies!$AE$23,#REF!,HLOOKUP(CONCATENATE($O$2,OF$1),$B$3:$UUU$272,ROW(OB200)-2,FALSE))</f>
        <v>#REF!</v>
      </c>
      <c r="OG200" s="72"/>
      <c r="OH200" s="73"/>
      <c r="OI200" s="178" t="str">
        <f>$C$200</f>
        <v>Other 1 (identify below)</v>
      </c>
      <c r="OJ200" s="179"/>
      <c r="OK200" s="180"/>
      <c r="OL200" s="184">
        <f>IF(ON$267=Equivalencies!$AE$23,'Site 37'!$F198,HLOOKUP(CONCATENATE(OJ$2,OL$1),$B$3:$UUU$272,ROW($M200)-2,FALSE))</f>
        <v>0</v>
      </c>
      <c r="OM200" s="185" t="e">
        <f>IF($S$264=Equivalencies!$AE$23,#REF!,HLOOKUP(CONCATENATE($O$2,OM$1),$B$3:$UUU$272,ROW(OI200)-2,FALSE))</f>
        <v>#REF!</v>
      </c>
      <c r="ON200" s="184">
        <f>IF(ON$267=Equivalencies!$AE$23,'Site 37'!$H198,HLOOKUP(CONCATENATE(OJ$2,ON$1),$B$3:$UUU$272,ROW($O200)-2,FALSE))</f>
        <v>0</v>
      </c>
      <c r="OO200" s="185" t="e">
        <f>IF($S$264=Equivalencies!$AE$23,#REF!,HLOOKUP(CONCATENATE($O$2,OO$1),$B$3:$UUU$272,ROW(OK200)-2,FALSE))</f>
        <v>#REF!</v>
      </c>
      <c r="OP200" s="184">
        <f>IF(ON$267=Equivalencies!$AE$23,'Site 37'!$J198,HLOOKUP(CONCATENATE(OJ$2,OP$1),$B$3:$UUU$272,ROW($Q200)-2,FALSE))</f>
        <v>0</v>
      </c>
      <c r="OQ200" s="185" t="e">
        <f>IF($S$264=Equivalencies!$AE$23,#REF!,HLOOKUP(CONCATENATE($O$2,OQ$1),$B$3:$UUU$272,ROW(OM200)-2,FALSE))</f>
        <v>#REF!</v>
      </c>
      <c r="OR200" s="72"/>
      <c r="OS200" s="73"/>
      <c r="OT200" s="178" t="str">
        <f>$C$200</f>
        <v>Other 1 (identify below)</v>
      </c>
      <c r="OU200" s="179"/>
      <c r="OV200" s="180"/>
      <c r="OW200" s="184">
        <f>IF(OY$267=Equivalencies!$AE$23,'Site 38'!$F198,HLOOKUP(CONCATENATE(OU$2,OW$1),$B$3:$UUU$272,ROW($M200)-2,FALSE))</f>
        <v>0</v>
      </c>
      <c r="OX200" s="185" t="e">
        <f>IF($S$264=Equivalencies!$AE$23,#REF!,HLOOKUP(CONCATENATE($O$2,OX$1),$B$3:$UUU$272,ROW(OT200)-2,FALSE))</f>
        <v>#REF!</v>
      </c>
      <c r="OY200" s="184">
        <f>IF(OY$267=Equivalencies!$AE$23,'Site 38'!$H198,HLOOKUP(CONCATENATE(OU$2,OY$1),$B$3:$UUU$272,ROW($O200)-2,FALSE))</f>
        <v>0</v>
      </c>
      <c r="OZ200" s="185" t="e">
        <f>IF($S$264=Equivalencies!$AE$23,#REF!,HLOOKUP(CONCATENATE($O$2,OZ$1),$B$3:$UUU$272,ROW(OV200)-2,FALSE))</f>
        <v>#REF!</v>
      </c>
      <c r="PA200" s="184">
        <f>IF(OY$267=Equivalencies!$AE$23,'Site 38'!$J198,HLOOKUP(CONCATENATE(OU$2,PA$1),$B$3:$UUU$272,ROW($Q200)-2,FALSE))</f>
        <v>0</v>
      </c>
      <c r="PB200" s="185" t="e">
        <f>IF($S$264=Equivalencies!$AE$23,#REF!,HLOOKUP(CONCATENATE($O$2,PB$1),$B$3:$UUU$272,ROW(OX200)-2,FALSE))</f>
        <v>#REF!</v>
      </c>
      <c r="PC200" s="72"/>
      <c r="PD200" s="73"/>
      <c r="PE200" s="178" t="str">
        <f>$C$200</f>
        <v>Other 1 (identify below)</v>
      </c>
      <c r="PF200" s="179"/>
      <c r="PG200" s="180"/>
      <c r="PH200" s="184">
        <f>IF(PJ$267=Equivalencies!$AE$23,'Site 39'!$F198,HLOOKUP(CONCATENATE(PF$2,PH$1),$B$3:$UUU$272,ROW($M200)-2,FALSE))</f>
        <v>0</v>
      </c>
      <c r="PI200" s="185" t="e">
        <f>IF($S$264=Equivalencies!$AE$23,#REF!,HLOOKUP(CONCATENATE($O$2,PI$1),$B$3:$UUU$272,ROW(PE200)-2,FALSE))</f>
        <v>#REF!</v>
      </c>
      <c r="PJ200" s="184">
        <f>IF(PJ$267=Equivalencies!$AE$23,'Site 39'!$H198,HLOOKUP(CONCATENATE(PF$2,PJ$1),$B$3:$UUU$272,ROW($O200)-2,FALSE))</f>
        <v>0</v>
      </c>
      <c r="PK200" s="185" t="e">
        <f>IF($S$264=Equivalencies!$AE$23,#REF!,HLOOKUP(CONCATENATE($O$2,PK$1),$B$3:$UUU$272,ROW(PG200)-2,FALSE))</f>
        <v>#REF!</v>
      </c>
      <c r="PL200" s="184">
        <f>IF(PJ$267=Equivalencies!$AE$23,'Site 39'!$J198,HLOOKUP(CONCATENATE(PF$2,PL$1),$B$3:$UUU$272,ROW($Q200)-2,FALSE))</f>
        <v>0</v>
      </c>
      <c r="PM200" s="185" t="e">
        <f>IF($S$264=Equivalencies!$AE$23,#REF!,HLOOKUP(CONCATENATE($O$2,PM$1),$B$3:$UUU$272,ROW(PI200)-2,FALSE))</f>
        <v>#REF!</v>
      </c>
      <c r="PN200" s="72"/>
      <c r="PO200" s="73"/>
      <c r="PP200" s="178" t="str">
        <f>$C$200</f>
        <v>Other 1 (identify below)</v>
      </c>
      <c r="PQ200" s="179"/>
      <c r="PR200" s="180"/>
      <c r="PS200" s="184">
        <f>IF(PU$267=Equivalencies!$AE$23,'Site 40'!$F198,HLOOKUP(CONCATENATE(PQ$2,PS$1),$B$3:$UUU$272,ROW($M200)-2,FALSE))</f>
        <v>0</v>
      </c>
      <c r="PT200" s="185" t="e">
        <f>IF($S$264=Equivalencies!$AE$23,#REF!,HLOOKUP(CONCATENATE($O$2,PT$1),$B$3:$UUU$272,ROW(PP200)-2,FALSE))</f>
        <v>#REF!</v>
      </c>
      <c r="PU200" s="184">
        <f>IF(PU$267=Equivalencies!$AE$23,'Site 40'!$H198,HLOOKUP(CONCATENATE(PQ$2,PU$1),$B$3:$UUU$272,ROW($O200)-2,FALSE))</f>
        <v>0</v>
      </c>
      <c r="PV200" s="185" t="e">
        <f>IF($S$264=Equivalencies!$AE$23,#REF!,HLOOKUP(CONCATENATE($O$2,PV$1),$B$3:$UUU$272,ROW(PR200)-2,FALSE))</f>
        <v>#REF!</v>
      </c>
      <c r="PW200" s="184">
        <f>IF(PU$267=Equivalencies!$AE$23,'Site 40'!$J198,HLOOKUP(CONCATENATE(PQ$2,PW$1),$B$3:$UUU$272,ROW($Q200)-2,FALSE))</f>
        <v>0</v>
      </c>
      <c r="PX200" s="185" t="e">
        <f>IF($S$264=Equivalencies!$AE$23,#REF!,HLOOKUP(CONCATENATE($O$2,PX$1),$B$3:$UUU$272,ROW(PT200)-2,FALSE))</f>
        <v>#REF!</v>
      </c>
      <c r="PY200" s="72"/>
      <c r="PZ200" s="73"/>
      <c r="QA200" s="178" t="str">
        <f>$C$200</f>
        <v>Other 1 (identify below)</v>
      </c>
      <c r="QB200" s="179"/>
      <c r="QC200" s="180"/>
      <c r="QD200" s="184">
        <f>IF(QF$267=Equivalencies!$AE$23,'Site 41'!$F198,HLOOKUP(CONCATENATE(QB$2,QD$1),$B$3:$UUU$272,ROW($M200)-2,FALSE))</f>
        <v>0</v>
      </c>
      <c r="QE200" s="185" t="e">
        <f>IF($S$264=Equivalencies!$AE$23,#REF!,HLOOKUP(CONCATENATE($O$2,QE$1),$B$3:$UUU$272,ROW(QA200)-2,FALSE))</f>
        <v>#REF!</v>
      </c>
      <c r="QF200" s="184">
        <f>IF(QF$267=Equivalencies!$AE$23,'Site 41'!$H198,HLOOKUP(CONCATENATE(QB$2,QF$1),$B$3:$UUU$272,ROW($O200)-2,FALSE))</f>
        <v>0</v>
      </c>
      <c r="QG200" s="185" t="e">
        <f>IF($S$264=Equivalencies!$AE$23,#REF!,HLOOKUP(CONCATENATE($O$2,QG$1),$B$3:$UUU$272,ROW(QC200)-2,FALSE))</f>
        <v>#REF!</v>
      </c>
      <c r="QH200" s="184">
        <f>IF(QF$267=Equivalencies!$AE$23,'Site 41'!$J198,HLOOKUP(CONCATENATE(QB$2,QH$1),$B$3:$UUU$272,ROW($Q200)-2,FALSE))</f>
        <v>0</v>
      </c>
      <c r="QI200" s="185" t="e">
        <f>IF($S$264=Equivalencies!$AE$23,#REF!,HLOOKUP(CONCATENATE($O$2,QI$1),$B$3:$UUU$272,ROW(QE200)-2,FALSE))</f>
        <v>#REF!</v>
      </c>
      <c r="QJ200" s="72"/>
      <c r="QK200" s="73"/>
      <c r="QL200" s="178" t="str">
        <f>$C$200</f>
        <v>Other 1 (identify below)</v>
      </c>
      <c r="QM200" s="179"/>
      <c r="QN200" s="180"/>
      <c r="QO200" s="184">
        <f>IF(QQ$267=Equivalencies!$AE$23,'Site 42'!$F198,HLOOKUP(CONCATENATE(QM$2,QO$1),$B$3:$UUU$272,ROW($M200)-2,FALSE))</f>
        <v>0</v>
      </c>
      <c r="QP200" s="185" t="e">
        <f>IF($S$264=Equivalencies!$AE$23,#REF!,HLOOKUP(CONCATENATE($O$2,QP$1),$B$3:$UUU$272,ROW(QL200)-2,FALSE))</f>
        <v>#REF!</v>
      </c>
      <c r="QQ200" s="184">
        <f>IF(QQ$267=Equivalencies!$AE$23,'Site 42'!$H198,HLOOKUP(CONCATENATE(QM$2,QQ$1),$B$3:$UUU$272,ROW($O200)-2,FALSE))</f>
        <v>0</v>
      </c>
      <c r="QR200" s="185" t="e">
        <f>IF($S$264=Equivalencies!$AE$23,#REF!,HLOOKUP(CONCATENATE($O$2,QR$1),$B$3:$UUU$272,ROW(QN200)-2,FALSE))</f>
        <v>#REF!</v>
      </c>
      <c r="QS200" s="184">
        <f>IF(QQ$267=Equivalencies!$AE$23,'Site 42'!$J198,HLOOKUP(CONCATENATE(QM$2,QS$1),$B$3:$UUU$272,ROW($Q200)-2,FALSE))</f>
        <v>0</v>
      </c>
      <c r="QT200" s="185" t="e">
        <f>IF($S$264=Equivalencies!$AE$23,#REF!,HLOOKUP(CONCATENATE($O$2,QT$1),$B$3:$UUU$272,ROW(QP200)-2,FALSE))</f>
        <v>#REF!</v>
      </c>
      <c r="QU200" s="72"/>
      <c r="QV200" s="73"/>
      <c r="QW200" s="178" t="str">
        <f>$C$200</f>
        <v>Other 1 (identify below)</v>
      </c>
      <c r="QX200" s="179"/>
      <c r="QY200" s="180"/>
      <c r="QZ200" s="184">
        <f>IF(RB$267=Equivalencies!$AE$23,'Site 43'!$F198,HLOOKUP(CONCATENATE(QX$2,QZ$1),$B$3:$UUU$272,ROW($M200)-2,FALSE))</f>
        <v>0</v>
      </c>
      <c r="RA200" s="185" t="e">
        <f>IF($S$264=Equivalencies!$AE$23,#REF!,HLOOKUP(CONCATENATE($O$2,RA$1),$B$3:$UUU$272,ROW(QW200)-2,FALSE))</f>
        <v>#REF!</v>
      </c>
      <c r="RB200" s="184">
        <f>IF(RB$267=Equivalencies!$AE$23,'Site 43'!$H198,HLOOKUP(CONCATENATE(QX$2,RB$1),$B$3:$UUU$272,ROW($O200)-2,FALSE))</f>
        <v>0</v>
      </c>
      <c r="RC200" s="185" t="e">
        <f>IF($S$264=Equivalencies!$AE$23,#REF!,HLOOKUP(CONCATENATE($O$2,RC$1),$B$3:$UUU$272,ROW(QY200)-2,FALSE))</f>
        <v>#REF!</v>
      </c>
      <c r="RD200" s="184">
        <f>IF(RB$267=Equivalencies!$AE$23,'Site 43'!$J198,HLOOKUP(CONCATENATE(QX$2,RD$1),$B$3:$UUU$272,ROW($Q200)-2,FALSE))</f>
        <v>0</v>
      </c>
      <c r="RE200" s="185" t="e">
        <f>IF($S$264=Equivalencies!$AE$23,#REF!,HLOOKUP(CONCATENATE($O$2,RE$1),$B$3:$UUU$272,ROW(RA200)-2,FALSE))</f>
        <v>#REF!</v>
      </c>
      <c r="RF200" s="72"/>
      <c r="RG200" s="73"/>
      <c r="RH200" s="178" t="str">
        <f>$C$200</f>
        <v>Other 1 (identify below)</v>
      </c>
      <c r="RI200" s="179"/>
      <c r="RJ200" s="180"/>
      <c r="RK200" s="184">
        <f>IF(RM$267=Equivalencies!$AE$23,'Site 44'!$F198,HLOOKUP(CONCATENATE(RI$2,RK$1),$B$3:$UUU$272,ROW($M200)-2,FALSE))</f>
        <v>0</v>
      </c>
      <c r="RL200" s="185" t="e">
        <f>IF($S$264=Equivalencies!$AE$23,#REF!,HLOOKUP(CONCATENATE($O$2,RL$1),$B$3:$UUU$272,ROW(RH200)-2,FALSE))</f>
        <v>#REF!</v>
      </c>
      <c r="RM200" s="184">
        <f>IF(RM$267=Equivalencies!$AE$23,'Site 44'!$H198,HLOOKUP(CONCATENATE(RI$2,RM$1),$B$3:$UUU$272,ROW($O200)-2,FALSE))</f>
        <v>0</v>
      </c>
      <c r="RN200" s="185" t="e">
        <f>IF($S$264=Equivalencies!$AE$23,#REF!,HLOOKUP(CONCATENATE($O$2,RN$1),$B$3:$UUU$272,ROW(RJ200)-2,FALSE))</f>
        <v>#REF!</v>
      </c>
      <c r="RO200" s="184">
        <f>IF(RM$267=Equivalencies!$AE$23,'Site 44'!$J198,HLOOKUP(CONCATENATE(RI$2,RO$1),$B$3:$UUU$272,ROW($Q200)-2,FALSE))</f>
        <v>0</v>
      </c>
      <c r="RP200" s="185" t="e">
        <f>IF($S$264=Equivalencies!$AE$23,#REF!,HLOOKUP(CONCATENATE($O$2,RP$1),$B$3:$UUU$272,ROW(RL200)-2,FALSE))</f>
        <v>#REF!</v>
      </c>
      <c r="RQ200" s="72"/>
      <c r="RR200" s="73"/>
      <c r="RS200" s="178" t="str">
        <f>$C$200</f>
        <v>Other 1 (identify below)</v>
      </c>
      <c r="RT200" s="179"/>
      <c r="RU200" s="180"/>
      <c r="RV200" s="184">
        <f>IF(RX$267=Equivalencies!$AE$23,'Site 45'!$F198,HLOOKUP(CONCATENATE(RT$2,RV$1),$B$3:$UUU$272,ROW($M200)-2,FALSE))</f>
        <v>0</v>
      </c>
      <c r="RW200" s="185" t="e">
        <f>IF($S$264=Equivalencies!$AE$23,#REF!,HLOOKUP(CONCATENATE($O$2,RW$1),$B$3:$UUU$272,ROW(RS200)-2,FALSE))</f>
        <v>#REF!</v>
      </c>
      <c r="RX200" s="184">
        <f>IF(RX$267=Equivalencies!$AE$23,'Site 45'!$H198,HLOOKUP(CONCATENATE(RT$2,RX$1),$B$3:$UUU$272,ROW($O200)-2,FALSE))</f>
        <v>0</v>
      </c>
      <c r="RY200" s="185" t="e">
        <f>IF($S$264=Equivalencies!$AE$23,#REF!,HLOOKUP(CONCATENATE($O$2,RY$1),$B$3:$UUU$272,ROW(RU200)-2,FALSE))</f>
        <v>#REF!</v>
      </c>
      <c r="RZ200" s="184">
        <f>IF(RX$267=Equivalencies!$AE$23,'Site 45'!$J198,HLOOKUP(CONCATENATE(RT$2,RZ$1),$B$3:$UUU$272,ROW($Q200)-2,FALSE))</f>
        <v>0</v>
      </c>
      <c r="SA200" s="185" t="e">
        <f>IF($S$264=Equivalencies!$AE$23,#REF!,HLOOKUP(CONCATENATE($O$2,SA$1),$B$3:$UUU$272,ROW(RW200)-2,FALSE))</f>
        <v>#REF!</v>
      </c>
      <c r="SB200" s="72"/>
      <c r="SC200" s="73"/>
      <c r="SD200" s="178" t="str">
        <f>$C$200</f>
        <v>Other 1 (identify below)</v>
      </c>
      <c r="SE200" s="179"/>
      <c r="SF200" s="180"/>
      <c r="SG200" s="184">
        <f>IF(SI$267=Equivalencies!$AE$23,'Site 46'!$F198,HLOOKUP(CONCATENATE(SE$2,SG$1),$B$3:$UUU$272,ROW($M200)-2,FALSE))</f>
        <v>0</v>
      </c>
      <c r="SH200" s="185" t="e">
        <f>IF($S$264=Equivalencies!$AE$23,#REF!,HLOOKUP(CONCATENATE($O$2,SH$1),$B$3:$UUU$272,ROW(SD200)-2,FALSE))</f>
        <v>#REF!</v>
      </c>
      <c r="SI200" s="184">
        <f>IF(SI$267=Equivalencies!$AE$23,'Site 46'!$H198,HLOOKUP(CONCATENATE(SE$2,SI$1),$B$3:$UUU$272,ROW($O200)-2,FALSE))</f>
        <v>0</v>
      </c>
      <c r="SJ200" s="185" t="e">
        <f>IF($S$264=Equivalencies!$AE$23,#REF!,HLOOKUP(CONCATENATE($O$2,SJ$1),$B$3:$UUU$272,ROW(SF200)-2,FALSE))</f>
        <v>#REF!</v>
      </c>
      <c r="SK200" s="184">
        <f>IF(SI$267=Equivalencies!$AE$23,'Site 46'!$J198,HLOOKUP(CONCATENATE(SE$2,SK$1),$B$3:$UUU$272,ROW($Q200)-2,FALSE))</f>
        <v>0</v>
      </c>
      <c r="SL200" s="185" t="e">
        <f>IF($S$264=Equivalencies!$AE$23,#REF!,HLOOKUP(CONCATENATE($O$2,SL$1),$B$3:$UUU$272,ROW(SH200)-2,FALSE))</f>
        <v>#REF!</v>
      </c>
      <c r="SM200" s="72"/>
      <c r="SN200" s="73"/>
      <c r="SO200" s="178" t="str">
        <f>$C$200</f>
        <v>Other 1 (identify below)</v>
      </c>
      <c r="SP200" s="179"/>
      <c r="SQ200" s="180"/>
      <c r="SR200" s="184">
        <f>IF(ST$267=Equivalencies!$AE$23,'Site 47'!$F198,HLOOKUP(CONCATENATE(SP$2,SR$1),$B$3:$UUU$272,ROW($M200)-2,FALSE))</f>
        <v>0</v>
      </c>
      <c r="SS200" s="185" t="e">
        <f>IF($S$264=Equivalencies!$AE$23,#REF!,HLOOKUP(CONCATENATE($O$2,SS$1),$B$3:$UUU$272,ROW(SO200)-2,FALSE))</f>
        <v>#REF!</v>
      </c>
      <c r="ST200" s="184">
        <f>IF(ST$267=Equivalencies!$AE$23,'Site 47'!$H198,HLOOKUP(CONCATENATE(SP$2,ST$1),$B$3:$UUU$272,ROW($O200)-2,FALSE))</f>
        <v>0</v>
      </c>
      <c r="SU200" s="185" t="e">
        <f>IF($S$264=Equivalencies!$AE$23,#REF!,HLOOKUP(CONCATENATE($O$2,SU$1),$B$3:$UUU$272,ROW(SQ200)-2,FALSE))</f>
        <v>#REF!</v>
      </c>
      <c r="SV200" s="184">
        <f>IF(ST$267=Equivalencies!$AE$23,'Site 47'!$J198,HLOOKUP(CONCATENATE(SP$2,SV$1),$B$3:$UUU$272,ROW($Q200)-2,FALSE))</f>
        <v>0</v>
      </c>
      <c r="SW200" s="185" t="e">
        <f>IF($S$264=Equivalencies!$AE$23,#REF!,HLOOKUP(CONCATENATE($O$2,SW$1),$B$3:$UUU$272,ROW(SS200)-2,FALSE))</f>
        <v>#REF!</v>
      </c>
      <c r="SX200" s="72"/>
      <c r="SY200" s="73"/>
      <c r="SZ200" s="178" t="str">
        <f>$C$200</f>
        <v>Other 1 (identify below)</v>
      </c>
      <c r="TA200" s="179"/>
      <c r="TB200" s="180"/>
      <c r="TC200" s="184">
        <f>IF(TE$267=Equivalencies!$AE$23,'Site 48'!$F198,HLOOKUP(CONCATENATE(TA$2,TC$1),$B$3:$UUU$272,ROW($M200)-2,FALSE))</f>
        <v>0</v>
      </c>
      <c r="TD200" s="185" t="e">
        <f>IF($S$264=Equivalencies!$AE$23,#REF!,HLOOKUP(CONCATENATE($O$2,TD$1),$B$3:$UUU$272,ROW(SZ200)-2,FALSE))</f>
        <v>#REF!</v>
      </c>
      <c r="TE200" s="184">
        <f>IF(TE$267=Equivalencies!$AE$23,'Site 48'!$H198,HLOOKUP(CONCATENATE(TA$2,TE$1),$B$3:$UUU$272,ROW($O200)-2,FALSE))</f>
        <v>0</v>
      </c>
      <c r="TF200" s="185" t="e">
        <f>IF($S$264=Equivalencies!$AE$23,#REF!,HLOOKUP(CONCATENATE($O$2,TF$1),$B$3:$UUU$272,ROW(TB200)-2,FALSE))</f>
        <v>#REF!</v>
      </c>
      <c r="TG200" s="184">
        <f>IF(TE$267=Equivalencies!$AE$23,'Site 48'!$J198,HLOOKUP(CONCATENATE(TA$2,TG$1),$B$3:$UUU$272,ROW($Q200)-2,FALSE))</f>
        <v>0</v>
      </c>
      <c r="TH200" s="185" t="e">
        <f>IF($S$264=Equivalencies!$AE$23,#REF!,HLOOKUP(CONCATENATE($O$2,TH$1),$B$3:$UUU$272,ROW(TD200)-2,FALSE))</f>
        <v>#REF!</v>
      </c>
      <c r="TI200" s="72"/>
      <c r="TJ200" s="73"/>
      <c r="TK200" s="178" t="str">
        <f>$C$200</f>
        <v>Other 1 (identify below)</v>
      </c>
      <c r="TL200" s="179"/>
      <c r="TM200" s="180"/>
      <c r="TN200" s="184">
        <f>IF(TP$267=Equivalencies!$AE$23,'Site 49'!$F198,HLOOKUP(CONCATENATE(TL$2,TN$1),$B$3:$UUU$272,ROW($M200)-2,FALSE))</f>
        <v>0</v>
      </c>
      <c r="TO200" s="185" t="e">
        <f>IF($S$264=Equivalencies!$AE$23,#REF!,HLOOKUP(CONCATENATE($O$2,TO$1),$B$3:$UUU$272,ROW(TK200)-2,FALSE))</f>
        <v>#REF!</v>
      </c>
      <c r="TP200" s="184">
        <f>IF(TP$267=Equivalencies!$AE$23,'Site 49'!$H198,HLOOKUP(CONCATENATE(TL$2,TP$1),$B$3:$UUU$272,ROW($O200)-2,FALSE))</f>
        <v>0</v>
      </c>
      <c r="TQ200" s="185" t="e">
        <f>IF($S$264=Equivalencies!$AE$23,#REF!,HLOOKUP(CONCATENATE($O$2,TQ$1),$B$3:$UUU$272,ROW(TM200)-2,FALSE))</f>
        <v>#REF!</v>
      </c>
      <c r="TR200" s="184">
        <f>IF(TP$267=Equivalencies!$AE$23,'Site 49'!$J198,HLOOKUP(CONCATENATE(TL$2,TR$1),$B$3:$UUU$272,ROW($Q200)-2,FALSE))</f>
        <v>0</v>
      </c>
      <c r="TS200" s="185" t="e">
        <f>IF($S$264=Equivalencies!$AE$23,#REF!,HLOOKUP(CONCATENATE($O$2,TS$1),$B$3:$UUU$272,ROW(TO200)-2,FALSE))</f>
        <v>#REF!</v>
      </c>
      <c r="TT200" s="72"/>
      <c r="TU200" s="73"/>
      <c r="TV200" s="178" t="str">
        <f>$C$200</f>
        <v>Other 1 (identify below)</v>
      </c>
      <c r="TW200" s="179"/>
      <c r="TX200" s="180"/>
      <c r="TY200" s="184">
        <f>IF(UA$267=Equivalencies!$AE$23,'Site 50'!$F198,HLOOKUP(CONCATENATE(TW$2,TY$1),$B$3:$UUU$272,ROW($M200)-2,FALSE))</f>
        <v>0</v>
      </c>
      <c r="TZ200" s="185" t="e">
        <f>IF($S$264=Equivalencies!$AE$23,#REF!,HLOOKUP(CONCATENATE($O$2,TZ$1),$B$3:$UUU$272,ROW(TV200)-2,FALSE))</f>
        <v>#REF!</v>
      </c>
      <c r="UA200" s="184">
        <f>IF(UA$267=Equivalencies!$AE$23,'Site 50'!$H198,HLOOKUP(CONCATENATE(TW$2,UA$1),$B$3:$UUU$272,ROW($O200)-2,FALSE))</f>
        <v>0</v>
      </c>
      <c r="UB200" s="185" t="e">
        <f>IF($S$264=Equivalencies!$AE$23,#REF!,HLOOKUP(CONCATENATE($O$2,UB$1),$B$3:$UUU$272,ROW(TX200)-2,FALSE))</f>
        <v>#REF!</v>
      </c>
      <c r="UC200" s="184">
        <f>IF(UA$267=Equivalencies!$AE$23,'Site 50'!$J198,HLOOKUP(CONCATENATE(TW$2,UC$1),$B$3:$UUU$272,ROW($Q200)-2,FALSE))</f>
        <v>0</v>
      </c>
      <c r="UD200" s="185" t="e">
        <f>IF($S$264=Equivalencies!$AE$23,#REF!,HLOOKUP(CONCATENATE($O$2,UD$1),$B$3:$UUU$272,ROW(TZ200)-2,FALSE))</f>
        <v>#REF!</v>
      </c>
      <c r="UE200" s="72"/>
    </row>
    <row r="201" spans="1:551" x14ac:dyDescent="0.25">
      <c r="A201" s="75"/>
      <c r="B201" s="73" t="str">
        <f>CONCATENATE($B$3,C200)</f>
        <v>1Other 1 (identify below)</v>
      </c>
      <c r="C201" s="181">
        <f>IF(H$267=Equivalencies!$AE$23,'Site 1'!$C199,HLOOKUP(CONCATENATE(D$2,C$1),$B$3:$UUU$272,ROW($M201)-2,FALSE))</f>
        <v>0</v>
      </c>
      <c r="D201" s="182"/>
      <c r="E201" s="183"/>
      <c r="F201" s="186" t="e">
        <f>IF($S$264=Equivalencies!$AE$23,#REF!,HLOOKUP(CONCATENATE($O$2,F$1),$B$3:$UUU$272,ROW(B201)-2,FALSE))</f>
        <v>#REF!</v>
      </c>
      <c r="G201" s="187" t="e">
        <f>IF($S$264=Equivalencies!$AE$23,#REF!,HLOOKUP(CONCATENATE($O$2,G$1),$B$3:$UUU$272,ROW(C201)-2,FALSE))</f>
        <v>#REF!</v>
      </c>
      <c r="H201" s="186" t="e">
        <f>IF($S$264=Equivalencies!$AE$23,#REF!,HLOOKUP(CONCATENATE($O$2,H$1),$B$3:$UUU$272,ROW(D201)-2,FALSE))</f>
        <v>#REF!</v>
      </c>
      <c r="I201" s="187" t="e">
        <f>IF($S$264=Equivalencies!$AE$23,#REF!,HLOOKUP(CONCATENATE($O$2,I$1),$B$3:$UUU$272,ROW(E201)-2,FALSE))</f>
        <v>#REF!</v>
      </c>
      <c r="J201" s="186" t="e">
        <f>IF($S$264=Equivalencies!$AE$23,#REF!,HLOOKUP(CONCATENATE($O$2,J$1),$B$3:$UUU$272,ROW(F201)-2,FALSE))</f>
        <v>#REF!</v>
      </c>
      <c r="K201" s="187" t="e">
        <f>IF($S$264=Equivalencies!$AE$23,#REF!,HLOOKUP(CONCATENATE($O$2,K$1),$B$3:$UUU$272,ROW(G201)-2,FALSE))</f>
        <v>#REF!</v>
      </c>
      <c r="L201" s="72"/>
      <c r="M201" s="73" t="str">
        <f>CONCATENATE(M$3,N200)</f>
        <v>2Other 1 (identify below)</v>
      </c>
      <c r="N201" s="181">
        <f>IF(S$267=Equivalencies!$AE$23,'Site 2'!$C199,HLOOKUP(CONCATENATE(O$2,N$1),$B$3:$UUU$272,ROW($M201)-2,FALSE))</f>
        <v>0</v>
      </c>
      <c r="O201" s="182"/>
      <c r="P201" s="183"/>
      <c r="Q201" s="186" t="e">
        <f>IF($S$264=Equivalencies!$AE$23,#REF!,HLOOKUP(CONCATENATE($O$2,Q$1),$B$3:$UUU$272,ROW(M201)-2,FALSE))</f>
        <v>#REF!</v>
      </c>
      <c r="R201" s="187" t="e">
        <f>IF($S$264=Equivalencies!$AE$23,#REF!,HLOOKUP(CONCATENATE($O$2,R$1),$B$3:$UUU$272,ROW(N201)-2,FALSE))</f>
        <v>#REF!</v>
      </c>
      <c r="S201" s="186" t="e">
        <f>IF($S$264=Equivalencies!$AE$23,#REF!,HLOOKUP(CONCATENATE($O$2,S$1),$B$3:$UUU$272,ROW(O201)-2,FALSE))</f>
        <v>#REF!</v>
      </c>
      <c r="T201" s="187" t="e">
        <f>IF($S$264=Equivalencies!$AE$23,#REF!,HLOOKUP(CONCATENATE($O$2,T$1),$B$3:$UUU$272,ROW(P201)-2,FALSE))</f>
        <v>#REF!</v>
      </c>
      <c r="U201" s="186" t="e">
        <f>IF($S$264=Equivalencies!$AE$23,#REF!,HLOOKUP(CONCATENATE($O$2,U$1),$B$3:$UUU$272,ROW(Q201)-2,FALSE))</f>
        <v>#REF!</v>
      </c>
      <c r="V201" s="187" t="e">
        <f>IF($S$264=Equivalencies!$AE$23,#REF!,HLOOKUP(CONCATENATE($O$2,V$1),$B$3:$UUU$272,ROW(R201)-2,FALSE))</f>
        <v>#REF!</v>
      </c>
      <c r="W201" s="72"/>
      <c r="X201" s="73" t="str">
        <f>CONCATENATE(X$3,Y200)</f>
        <v>3Other 1 (identify below)</v>
      </c>
      <c r="Y201" s="181">
        <f>IF(AD$267=Equivalencies!$AE$23,'Site 3'!$C199,HLOOKUP(CONCATENATE(Z$2,Y$1),$B$3:$UUU$272,ROW($M201)-2,FALSE))</f>
        <v>0</v>
      </c>
      <c r="Z201" s="182"/>
      <c r="AA201" s="183"/>
      <c r="AB201" s="186" t="e">
        <f>IF($S$264=Equivalencies!$AE$23,#REF!,HLOOKUP(CONCATENATE($O$2,AB$1),$B$3:$UUU$272,ROW(X201)-2,FALSE))</f>
        <v>#REF!</v>
      </c>
      <c r="AC201" s="187" t="e">
        <f>IF($S$264=Equivalencies!$AE$23,#REF!,HLOOKUP(CONCATENATE($O$2,AC$1),$B$3:$UUU$272,ROW(Y201)-2,FALSE))</f>
        <v>#REF!</v>
      </c>
      <c r="AD201" s="186" t="e">
        <f>IF($S$264=Equivalencies!$AE$23,#REF!,HLOOKUP(CONCATENATE($O$2,AD$1),$B$3:$UUU$272,ROW(Z201)-2,FALSE))</f>
        <v>#REF!</v>
      </c>
      <c r="AE201" s="187" t="e">
        <f>IF($S$264=Equivalencies!$AE$23,#REF!,HLOOKUP(CONCATENATE($O$2,AE$1),$B$3:$UUU$272,ROW(AA201)-2,FALSE))</f>
        <v>#REF!</v>
      </c>
      <c r="AF201" s="186" t="e">
        <f>IF($S$264=Equivalencies!$AE$23,#REF!,HLOOKUP(CONCATENATE($O$2,AF$1),$B$3:$UUU$272,ROW(AB201)-2,FALSE))</f>
        <v>#REF!</v>
      </c>
      <c r="AG201" s="187" t="e">
        <f>IF($S$264=Equivalencies!$AE$23,#REF!,HLOOKUP(CONCATENATE($O$2,AG$1),$B$3:$UUU$272,ROW(AC201)-2,FALSE))</f>
        <v>#REF!</v>
      </c>
      <c r="AH201" s="72"/>
      <c r="AI201" s="73" t="str">
        <f>CONCATENATE(AI$3,AJ200)</f>
        <v>4Other 1 (identify below)</v>
      </c>
      <c r="AJ201" s="181">
        <f>IF(AO$267=Equivalencies!$AE$23,'Site 4'!$C199,HLOOKUP(CONCATENATE(AK$2,AJ$1),$B$3:$UUU$272,ROW($M201)-2,FALSE))</f>
        <v>0</v>
      </c>
      <c r="AK201" s="182"/>
      <c r="AL201" s="183"/>
      <c r="AM201" s="186" t="e">
        <f>IF($S$264=Equivalencies!$AE$23,#REF!,HLOOKUP(CONCATENATE($O$2,AM$1),$B$3:$UUU$272,ROW(AI201)-2,FALSE))</f>
        <v>#REF!</v>
      </c>
      <c r="AN201" s="187" t="e">
        <f>IF($S$264=Equivalencies!$AE$23,#REF!,HLOOKUP(CONCATENATE($O$2,AN$1),$B$3:$UUU$272,ROW(AJ201)-2,FALSE))</f>
        <v>#REF!</v>
      </c>
      <c r="AO201" s="186" t="e">
        <f>IF($S$264=Equivalencies!$AE$23,#REF!,HLOOKUP(CONCATENATE($O$2,AO$1),$B$3:$UUU$272,ROW(AK201)-2,FALSE))</f>
        <v>#REF!</v>
      </c>
      <c r="AP201" s="187" t="e">
        <f>IF($S$264=Equivalencies!$AE$23,#REF!,HLOOKUP(CONCATENATE($O$2,AP$1),$B$3:$UUU$272,ROW(AL201)-2,FALSE))</f>
        <v>#REF!</v>
      </c>
      <c r="AQ201" s="186" t="e">
        <f>IF($S$264=Equivalencies!$AE$23,#REF!,HLOOKUP(CONCATENATE($O$2,AQ$1),$B$3:$UUU$272,ROW(AM201)-2,FALSE))</f>
        <v>#REF!</v>
      </c>
      <c r="AR201" s="187" t="e">
        <f>IF($S$264=Equivalencies!$AE$23,#REF!,HLOOKUP(CONCATENATE($O$2,AR$1),$B$3:$UUU$272,ROW(AN201)-2,FALSE))</f>
        <v>#REF!</v>
      </c>
      <c r="AS201" s="72"/>
      <c r="AT201" s="73" t="str">
        <f>CONCATENATE(AT$3,AU200)</f>
        <v>5Other 1 (identify below)</v>
      </c>
      <c r="AU201" s="181">
        <f>IF(AZ$267=Equivalencies!$AE$23,'Site 5'!$C199,HLOOKUP(CONCATENATE(AV$2,AU$1),$B$3:$UUU$272,ROW($M201)-2,FALSE))</f>
        <v>0</v>
      </c>
      <c r="AV201" s="182"/>
      <c r="AW201" s="183"/>
      <c r="AX201" s="186" t="e">
        <f>IF($S$264=Equivalencies!$AE$23,#REF!,HLOOKUP(CONCATENATE($O$2,AX$1),$B$3:$UUU$272,ROW(AT201)-2,FALSE))</f>
        <v>#REF!</v>
      </c>
      <c r="AY201" s="187" t="e">
        <f>IF($S$264=Equivalencies!$AE$23,#REF!,HLOOKUP(CONCATENATE($O$2,AY$1),$B$3:$UUU$272,ROW(AU201)-2,FALSE))</f>
        <v>#REF!</v>
      </c>
      <c r="AZ201" s="186" t="e">
        <f>IF($S$264=Equivalencies!$AE$23,#REF!,HLOOKUP(CONCATENATE($O$2,AZ$1),$B$3:$UUU$272,ROW(AV201)-2,FALSE))</f>
        <v>#REF!</v>
      </c>
      <c r="BA201" s="187" t="e">
        <f>IF($S$264=Equivalencies!$AE$23,#REF!,HLOOKUP(CONCATENATE($O$2,BA$1),$B$3:$UUU$272,ROW(AW201)-2,FALSE))</f>
        <v>#REF!</v>
      </c>
      <c r="BB201" s="186" t="e">
        <f>IF($S$264=Equivalencies!$AE$23,#REF!,HLOOKUP(CONCATENATE($O$2,BB$1),$B$3:$UUU$272,ROW(AX201)-2,FALSE))</f>
        <v>#REF!</v>
      </c>
      <c r="BC201" s="187" t="e">
        <f>IF($S$264=Equivalencies!$AE$23,#REF!,HLOOKUP(CONCATENATE($O$2,BC$1),$B$3:$UUU$272,ROW(AY201)-2,FALSE))</f>
        <v>#REF!</v>
      </c>
      <c r="BD201" s="72"/>
      <c r="BE201" s="73" t="str">
        <f>CONCATENATE(BE$3,BF200)</f>
        <v>6Other 1 (identify below)</v>
      </c>
      <c r="BF201" s="181">
        <f>IF(BK$267=Equivalencies!$AE$23,'Site 6'!$C199,HLOOKUP(CONCATENATE(BG$2,BF$1),$B$3:$UUU$272,ROW($M201)-2,FALSE))</f>
        <v>0</v>
      </c>
      <c r="BG201" s="182"/>
      <c r="BH201" s="183"/>
      <c r="BI201" s="186" t="e">
        <f>IF($S$264=Equivalencies!$AE$23,#REF!,HLOOKUP(CONCATENATE($O$2,BI$1),$B$3:$UUU$272,ROW(BE201)-2,FALSE))</f>
        <v>#REF!</v>
      </c>
      <c r="BJ201" s="187" t="e">
        <f>IF($S$264=Equivalencies!$AE$23,#REF!,HLOOKUP(CONCATENATE($O$2,BJ$1),$B$3:$UUU$272,ROW(BF201)-2,FALSE))</f>
        <v>#REF!</v>
      </c>
      <c r="BK201" s="186" t="e">
        <f>IF($S$264=Equivalencies!$AE$23,#REF!,HLOOKUP(CONCATENATE($O$2,BK$1),$B$3:$UUU$272,ROW(BG201)-2,FALSE))</f>
        <v>#REF!</v>
      </c>
      <c r="BL201" s="187" t="e">
        <f>IF($S$264=Equivalencies!$AE$23,#REF!,HLOOKUP(CONCATENATE($O$2,BL$1),$B$3:$UUU$272,ROW(BH201)-2,FALSE))</f>
        <v>#REF!</v>
      </c>
      <c r="BM201" s="186" t="e">
        <f>IF($S$264=Equivalencies!$AE$23,#REF!,HLOOKUP(CONCATENATE($O$2,BM$1),$B$3:$UUU$272,ROW(BI201)-2,FALSE))</f>
        <v>#REF!</v>
      </c>
      <c r="BN201" s="187" t="e">
        <f>IF($S$264=Equivalencies!$AE$23,#REF!,HLOOKUP(CONCATENATE($O$2,BN$1),$B$3:$UUU$272,ROW(BJ201)-2,FALSE))</f>
        <v>#REF!</v>
      </c>
      <c r="BO201" s="72"/>
      <c r="BP201" s="73" t="str">
        <f>CONCATENATE(BP$3,BQ200)</f>
        <v>7Other 1 (identify below)</v>
      </c>
      <c r="BQ201" s="181">
        <f>IF(BV$267=Equivalencies!$AE$23,'Site 7'!$C199,HLOOKUP(CONCATENATE(BR$2,BQ$1),$B$3:$UUU$272,ROW($M201)-2,FALSE))</f>
        <v>0</v>
      </c>
      <c r="BR201" s="182"/>
      <c r="BS201" s="183"/>
      <c r="BT201" s="186" t="e">
        <f>IF($S$264=Equivalencies!$AE$23,#REF!,HLOOKUP(CONCATENATE($O$2,BT$1),$B$3:$UUU$272,ROW(BP201)-2,FALSE))</f>
        <v>#REF!</v>
      </c>
      <c r="BU201" s="187" t="e">
        <f>IF($S$264=Equivalencies!$AE$23,#REF!,HLOOKUP(CONCATENATE($O$2,BU$1),$B$3:$UUU$272,ROW(BQ201)-2,FALSE))</f>
        <v>#REF!</v>
      </c>
      <c r="BV201" s="186" t="e">
        <f>IF($S$264=Equivalencies!$AE$23,#REF!,HLOOKUP(CONCATENATE($O$2,BV$1),$B$3:$UUU$272,ROW(BR201)-2,FALSE))</f>
        <v>#REF!</v>
      </c>
      <c r="BW201" s="187" t="e">
        <f>IF($S$264=Equivalencies!$AE$23,#REF!,HLOOKUP(CONCATENATE($O$2,BW$1),$B$3:$UUU$272,ROW(BS201)-2,FALSE))</f>
        <v>#REF!</v>
      </c>
      <c r="BX201" s="186" t="e">
        <f>IF($S$264=Equivalencies!$AE$23,#REF!,HLOOKUP(CONCATENATE($O$2,BX$1),$B$3:$UUU$272,ROW(BT201)-2,FALSE))</f>
        <v>#REF!</v>
      </c>
      <c r="BY201" s="187" t="e">
        <f>IF($S$264=Equivalencies!$AE$23,#REF!,HLOOKUP(CONCATENATE($O$2,BY$1),$B$3:$UUU$272,ROW(BU201)-2,FALSE))</f>
        <v>#REF!</v>
      </c>
      <c r="BZ201" s="72"/>
      <c r="CA201" s="73" t="str">
        <f>CONCATENATE(CA$3,CB200)</f>
        <v>8Other 1 (identify below)</v>
      </c>
      <c r="CB201" s="181">
        <f>IF(CG$267=Equivalencies!$AE$23,'Site 8'!$C199,HLOOKUP(CONCATENATE(CC$2,CB$1),$B$3:$UUU$272,ROW($M201)-2,FALSE))</f>
        <v>0</v>
      </c>
      <c r="CC201" s="182"/>
      <c r="CD201" s="183"/>
      <c r="CE201" s="186" t="e">
        <f>IF($S$264=Equivalencies!$AE$23,#REF!,HLOOKUP(CONCATENATE($O$2,CE$1),$B$3:$UUU$272,ROW(CA201)-2,FALSE))</f>
        <v>#REF!</v>
      </c>
      <c r="CF201" s="187" t="e">
        <f>IF($S$264=Equivalencies!$AE$23,#REF!,HLOOKUP(CONCATENATE($O$2,CF$1),$B$3:$UUU$272,ROW(CB201)-2,FALSE))</f>
        <v>#REF!</v>
      </c>
      <c r="CG201" s="186" t="e">
        <f>IF($S$264=Equivalencies!$AE$23,#REF!,HLOOKUP(CONCATENATE($O$2,CG$1),$B$3:$UUU$272,ROW(CC201)-2,FALSE))</f>
        <v>#REF!</v>
      </c>
      <c r="CH201" s="187" t="e">
        <f>IF($S$264=Equivalencies!$AE$23,#REF!,HLOOKUP(CONCATENATE($O$2,CH$1),$B$3:$UUU$272,ROW(CD201)-2,FALSE))</f>
        <v>#REF!</v>
      </c>
      <c r="CI201" s="186" t="e">
        <f>IF($S$264=Equivalencies!$AE$23,#REF!,HLOOKUP(CONCATENATE($O$2,CI$1),$B$3:$UUU$272,ROW(CE201)-2,FALSE))</f>
        <v>#REF!</v>
      </c>
      <c r="CJ201" s="187" t="e">
        <f>IF($S$264=Equivalencies!$AE$23,#REF!,HLOOKUP(CONCATENATE($O$2,CJ$1),$B$3:$UUU$272,ROW(CF201)-2,FALSE))</f>
        <v>#REF!</v>
      </c>
      <c r="CK201" s="72"/>
      <c r="CL201" s="73" t="str">
        <f>CONCATENATE(CL$3,CM200)</f>
        <v>9Other 1 (identify below)</v>
      </c>
      <c r="CM201" s="181">
        <f>IF(CR$267=Equivalencies!$AE$23,'Site 9'!$C199,HLOOKUP(CONCATENATE(CN$2,CM$1),$B$3:$UUU$272,ROW($M201)-2,FALSE))</f>
        <v>0</v>
      </c>
      <c r="CN201" s="182"/>
      <c r="CO201" s="183"/>
      <c r="CP201" s="186" t="e">
        <f>IF($S$264=Equivalencies!$AE$23,#REF!,HLOOKUP(CONCATENATE($O$2,CP$1),$B$3:$UUU$272,ROW(CL201)-2,FALSE))</f>
        <v>#REF!</v>
      </c>
      <c r="CQ201" s="187" t="e">
        <f>IF($S$264=Equivalencies!$AE$23,#REF!,HLOOKUP(CONCATENATE($O$2,CQ$1),$B$3:$UUU$272,ROW(CM201)-2,FALSE))</f>
        <v>#REF!</v>
      </c>
      <c r="CR201" s="186" t="e">
        <f>IF($S$264=Equivalencies!$AE$23,#REF!,HLOOKUP(CONCATENATE($O$2,CR$1),$B$3:$UUU$272,ROW(CN201)-2,FALSE))</f>
        <v>#REF!</v>
      </c>
      <c r="CS201" s="187" t="e">
        <f>IF($S$264=Equivalencies!$AE$23,#REF!,HLOOKUP(CONCATENATE($O$2,CS$1),$B$3:$UUU$272,ROW(CO201)-2,FALSE))</f>
        <v>#REF!</v>
      </c>
      <c r="CT201" s="186" t="e">
        <f>IF($S$264=Equivalencies!$AE$23,#REF!,HLOOKUP(CONCATENATE($O$2,CT$1),$B$3:$UUU$272,ROW(CP201)-2,FALSE))</f>
        <v>#REF!</v>
      </c>
      <c r="CU201" s="187" t="e">
        <f>IF($S$264=Equivalencies!$AE$23,#REF!,HLOOKUP(CONCATENATE($O$2,CU$1),$B$3:$UUU$272,ROW(CQ201)-2,FALSE))</f>
        <v>#REF!</v>
      </c>
      <c r="CV201" s="72"/>
      <c r="CW201" s="73" t="str">
        <f>CONCATENATE(CW$3,CX200)</f>
        <v>10Other 1 (identify below)</v>
      </c>
      <c r="CX201" s="181">
        <f>IF(DC$267=Equivalencies!$AE$23,'Site 10'!$C199,HLOOKUP(CONCATENATE(CY$2,CX$1),$B$3:$UUU$272,ROW($M201)-2,FALSE))</f>
        <v>0</v>
      </c>
      <c r="CY201" s="182"/>
      <c r="CZ201" s="183"/>
      <c r="DA201" s="186" t="e">
        <f>IF($S$264=Equivalencies!$AE$23,#REF!,HLOOKUP(CONCATENATE($O$2,DA$1),$B$3:$UUU$272,ROW(CW201)-2,FALSE))</f>
        <v>#REF!</v>
      </c>
      <c r="DB201" s="187" t="e">
        <f>IF($S$264=Equivalencies!$AE$23,#REF!,HLOOKUP(CONCATENATE($O$2,DB$1),$B$3:$UUU$272,ROW(CX201)-2,FALSE))</f>
        <v>#REF!</v>
      </c>
      <c r="DC201" s="186" t="e">
        <f>IF($S$264=Equivalencies!$AE$23,#REF!,HLOOKUP(CONCATENATE($O$2,DC$1),$B$3:$UUU$272,ROW(CY201)-2,FALSE))</f>
        <v>#REF!</v>
      </c>
      <c r="DD201" s="187" t="e">
        <f>IF($S$264=Equivalencies!$AE$23,#REF!,HLOOKUP(CONCATENATE($O$2,DD$1),$B$3:$UUU$272,ROW(CZ201)-2,FALSE))</f>
        <v>#REF!</v>
      </c>
      <c r="DE201" s="186" t="e">
        <f>IF($S$264=Equivalencies!$AE$23,#REF!,HLOOKUP(CONCATENATE($O$2,DE$1),$B$3:$UUU$272,ROW(DA201)-2,FALSE))</f>
        <v>#REF!</v>
      </c>
      <c r="DF201" s="187" t="e">
        <f>IF($S$264=Equivalencies!$AE$23,#REF!,HLOOKUP(CONCATENATE($O$2,DF$1),$B$3:$UUU$272,ROW(DB201)-2,FALSE))</f>
        <v>#REF!</v>
      </c>
      <c r="DG201" s="72"/>
      <c r="DH201" s="73" t="str">
        <f>CONCATENATE(DH$3,DI200)</f>
        <v>11Other 1 (identify below)</v>
      </c>
      <c r="DI201" s="181">
        <f>IF(DN$267=Equivalencies!$AE$23,'Site 11'!$C199,HLOOKUP(CONCATENATE(DJ$2,DI$1),$B$3:$UUU$272,ROW($M201)-2,FALSE))</f>
        <v>0</v>
      </c>
      <c r="DJ201" s="182"/>
      <c r="DK201" s="183"/>
      <c r="DL201" s="186" t="e">
        <f>IF($S$264=Equivalencies!$AE$23,#REF!,HLOOKUP(CONCATENATE($O$2,DL$1),$B$3:$UUU$272,ROW(DH201)-2,FALSE))</f>
        <v>#REF!</v>
      </c>
      <c r="DM201" s="187" t="e">
        <f>IF($S$264=Equivalencies!$AE$23,#REF!,HLOOKUP(CONCATENATE($O$2,DM$1),$B$3:$UUU$272,ROW(DI201)-2,FALSE))</f>
        <v>#REF!</v>
      </c>
      <c r="DN201" s="186" t="e">
        <f>IF($S$264=Equivalencies!$AE$23,#REF!,HLOOKUP(CONCATENATE($O$2,DN$1),$B$3:$UUU$272,ROW(DJ201)-2,FALSE))</f>
        <v>#REF!</v>
      </c>
      <c r="DO201" s="187" t="e">
        <f>IF($S$264=Equivalencies!$AE$23,#REF!,HLOOKUP(CONCATENATE($O$2,DO$1),$B$3:$UUU$272,ROW(DK201)-2,FALSE))</f>
        <v>#REF!</v>
      </c>
      <c r="DP201" s="186" t="e">
        <f>IF($S$264=Equivalencies!$AE$23,#REF!,HLOOKUP(CONCATENATE($O$2,DP$1),$B$3:$UUU$272,ROW(DL201)-2,FALSE))</f>
        <v>#REF!</v>
      </c>
      <c r="DQ201" s="187" t="e">
        <f>IF($S$264=Equivalencies!$AE$23,#REF!,HLOOKUP(CONCATENATE($O$2,DQ$1),$B$3:$UUU$272,ROW(DM201)-2,FALSE))</f>
        <v>#REF!</v>
      </c>
      <c r="DR201" s="72"/>
      <c r="DS201" s="73" t="str">
        <f>CONCATENATE(DS$3,DT200)</f>
        <v>12Other 1 (identify below)</v>
      </c>
      <c r="DT201" s="181">
        <f>IF(DY$267=Equivalencies!$AE$23,'Site 12'!$C199,HLOOKUP(CONCATENATE(DU$2,DT$1),$B$3:$UUU$272,ROW($M201)-2,FALSE))</f>
        <v>0</v>
      </c>
      <c r="DU201" s="182"/>
      <c r="DV201" s="183"/>
      <c r="DW201" s="186" t="e">
        <f>IF($S$264=Equivalencies!$AE$23,#REF!,HLOOKUP(CONCATENATE($O$2,DW$1),$B$3:$UUU$272,ROW(DS201)-2,FALSE))</f>
        <v>#REF!</v>
      </c>
      <c r="DX201" s="187" t="e">
        <f>IF($S$264=Equivalencies!$AE$23,#REF!,HLOOKUP(CONCATENATE($O$2,DX$1),$B$3:$UUU$272,ROW(DT201)-2,FALSE))</f>
        <v>#REF!</v>
      </c>
      <c r="DY201" s="186" t="e">
        <f>IF($S$264=Equivalencies!$AE$23,#REF!,HLOOKUP(CONCATENATE($O$2,DY$1),$B$3:$UUU$272,ROW(DU201)-2,FALSE))</f>
        <v>#REF!</v>
      </c>
      <c r="DZ201" s="187" t="e">
        <f>IF($S$264=Equivalencies!$AE$23,#REF!,HLOOKUP(CONCATENATE($O$2,DZ$1),$B$3:$UUU$272,ROW(DV201)-2,FALSE))</f>
        <v>#REF!</v>
      </c>
      <c r="EA201" s="186" t="e">
        <f>IF($S$264=Equivalencies!$AE$23,#REF!,HLOOKUP(CONCATENATE($O$2,EA$1),$B$3:$UUU$272,ROW(DW201)-2,FALSE))</f>
        <v>#REF!</v>
      </c>
      <c r="EB201" s="187" t="e">
        <f>IF($S$264=Equivalencies!$AE$23,#REF!,HLOOKUP(CONCATENATE($O$2,EB$1),$B$3:$UUU$272,ROW(DX201)-2,FALSE))</f>
        <v>#REF!</v>
      </c>
      <c r="EC201" s="72"/>
      <c r="ED201" s="73" t="str">
        <f>CONCATENATE(ED$3,EE200)</f>
        <v>13Other 1 (identify below)</v>
      </c>
      <c r="EE201" s="181">
        <f>IF(EJ$267=Equivalencies!$AE$23,'Site 13'!$C199,HLOOKUP(CONCATENATE(EF$2,EE$1),$B$3:$UUU$272,ROW($M201)-2,FALSE))</f>
        <v>0</v>
      </c>
      <c r="EF201" s="182"/>
      <c r="EG201" s="183"/>
      <c r="EH201" s="186" t="e">
        <f>IF($S$264=Equivalencies!$AE$23,#REF!,HLOOKUP(CONCATENATE($O$2,EH$1),$B$3:$UUU$272,ROW(ED201)-2,FALSE))</f>
        <v>#REF!</v>
      </c>
      <c r="EI201" s="187" t="e">
        <f>IF($S$264=Equivalencies!$AE$23,#REF!,HLOOKUP(CONCATENATE($O$2,EI$1),$B$3:$UUU$272,ROW(EE201)-2,FALSE))</f>
        <v>#REF!</v>
      </c>
      <c r="EJ201" s="186" t="e">
        <f>IF($S$264=Equivalencies!$AE$23,#REF!,HLOOKUP(CONCATENATE($O$2,EJ$1),$B$3:$UUU$272,ROW(EF201)-2,FALSE))</f>
        <v>#REF!</v>
      </c>
      <c r="EK201" s="187" t="e">
        <f>IF($S$264=Equivalencies!$AE$23,#REF!,HLOOKUP(CONCATENATE($O$2,EK$1),$B$3:$UUU$272,ROW(EG201)-2,FALSE))</f>
        <v>#REF!</v>
      </c>
      <c r="EL201" s="186" t="e">
        <f>IF($S$264=Equivalencies!$AE$23,#REF!,HLOOKUP(CONCATENATE($O$2,EL$1),$B$3:$UUU$272,ROW(EH201)-2,FALSE))</f>
        <v>#REF!</v>
      </c>
      <c r="EM201" s="187" t="e">
        <f>IF($S$264=Equivalencies!$AE$23,#REF!,HLOOKUP(CONCATENATE($O$2,EM$1),$B$3:$UUU$272,ROW(EI201)-2,FALSE))</f>
        <v>#REF!</v>
      </c>
      <c r="EN201" s="72"/>
      <c r="EO201" s="73" t="str">
        <f>CONCATENATE(EO$3,EP200)</f>
        <v>14Other 1 (identify below)</v>
      </c>
      <c r="EP201" s="181">
        <f>IF(EU$267=Equivalencies!$AE$23,'Site 14'!$C199,HLOOKUP(CONCATENATE(EQ$2,EP$1),$B$3:$UUU$272,ROW($M201)-2,FALSE))</f>
        <v>0</v>
      </c>
      <c r="EQ201" s="182"/>
      <c r="ER201" s="183"/>
      <c r="ES201" s="186" t="e">
        <f>IF($S$264=Equivalencies!$AE$23,#REF!,HLOOKUP(CONCATENATE($O$2,ES$1),$B$3:$UUU$272,ROW(EO201)-2,FALSE))</f>
        <v>#REF!</v>
      </c>
      <c r="ET201" s="187" t="e">
        <f>IF($S$264=Equivalencies!$AE$23,#REF!,HLOOKUP(CONCATENATE($O$2,ET$1),$B$3:$UUU$272,ROW(EP201)-2,FALSE))</f>
        <v>#REF!</v>
      </c>
      <c r="EU201" s="186" t="e">
        <f>IF($S$264=Equivalencies!$AE$23,#REF!,HLOOKUP(CONCATENATE($O$2,EU$1),$B$3:$UUU$272,ROW(EQ201)-2,FALSE))</f>
        <v>#REF!</v>
      </c>
      <c r="EV201" s="187" t="e">
        <f>IF($S$264=Equivalencies!$AE$23,#REF!,HLOOKUP(CONCATENATE($O$2,EV$1),$B$3:$UUU$272,ROW(ER201)-2,FALSE))</f>
        <v>#REF!</v>
      </c>
      <c r="EW201" s="186" t="e">
        <f>IF($S$264=Equivalencies!$AE$23,#REF!,HLOOKUP(CONCATENATE($O$2,EW$1),$B$3:$UUU$272,ROW(ES201)-2,FALSE))</f>
        <v>#REF!</v>
      </c>
      <c r="EX201" s="187" t="e">
        <f>IF($S$264=Equivalencies!$AE$23,#REF!,HLOOKUP(CONCATENATE($O$2,EX$1),$B$3:$UUU$272,ROW(ET201)-2,FALSE))</f>
        <v>#REF!</v>
      </c>
      <c r="EY201" s="72"/>
      <c r="EZ201" s="73" t="str">
        <f>CONCATENATE(EZ$3,FA200)</f>
        <v>15Other 1 (identify below)</v>
      </c>
      <c r="FA201" s="181">
        <f>IF(FF$267=Equivalencies!$AE$23,'Site 15'!$C199,HLOOKUP(CONCATENATE(FB$2,FA$1),$B$3:$UUU$272,ROW($M201)-2,FALSE))</f>
        <v>0</v>
      </c>
      <c r="FB201" s="182"/>
      <c r="FC201" s="183"/>
      <c r="FD201" s="186" t="e">
        <f>IF($S$264=Equivalencies!$AE$23,#REF!,HLOOKUP(CONCATENATE($O$2,FD$1),$B$3:$UUU$272,ROW(EZ201)-2,FALSE))</f>
        <v>#REF!</v>
      </c>
      <c r="FE201" s="187" t="e">
        <f>IF($S$264=Equivalencies!$AE$23,#REF!,HLOOKUP(CONCATENATE($O$2,FE$1),$B$3:$UUU$272,ROW(FA201)-2,FALSE))</f>
        <v>#REF!</v>
      </c>
      <c r="FF201" s="186" t="e">
        <f>IF($S$264=Equivalencies!$AE$23,#REF!,HLOOKUP(CONCATENATE($O$2,FF$1),$B$3:$UUU$272,ROW(FB201)-2,FALSE))</f>
        <v>#REF!</v>
      </c>
      <c r="FG201" s="187" t="e">
        <f>IF($S$264=Equivalencies!$AE$23,#REF!,HLOOKUP(CONCATENATE($O$2,FG$1),$B$3:$UUU$272,ROW(FC201)-2,FALSE))</f>
        <v>#REF!</v>
      </c>
      <c r="FH201" s="186" t="e">
        <f>IF($S$264=Equivalencies!$AE$23,#REF!,HLOOKUP(CONCATENATE($O$2,FH$1),$B$3:$UUU$272,ROW(FD201)-2,FALSE))</f>
        <v>#REF!</v>
      </c>
      <c r="FI201" s="187" t="e">
        <f>IF($S$264=Equivalencies!$AE$23,#REF!,HLOOKUP(CONCATENATE($O$2,FI$1),$B$3:$UUU$272,ROW(FE201)-2,FALSE))</f>
        <v>#REF!</v>
      </c>
      <c r="FJ201" s="72"/>
      <c r="FK201" s="73" t="str">
        <f>CONCATENATE(FK$3,FL200)</f>
        <v>16Other 1 (identify below)</v>
      </c>
      <c r="FL201" s="181">
        <f>IF(FQ$267=Equivalencies!$AE$23,'Site 16'!$C199,HLOOKUP(CONCATENATE(FM$2,FL$1),$B$3:$UUU$272,ROW($M201)-2,FALSE))</f>
        <v>0</v>
      </c>
      <c r="FM201" s="182"/>
      <c r="FN201" s="183"/>
      <c r="FO201" s="186" t="e">
        <f>IF($S$264=Equivalencies!$AE$23,#REF!,HLOOKUP(CONCATENATE($O$2,FO$1),$B$3:$UUU$272,ROW(FK201)-2,FALSE))</f>
        <v>#REF!</v>
      </c>
      <c r="FP201" s="187" t="e">
        <f>IF($S$264=Equivalencies!$AE$23,#REF!,HLOOKUP(CONCATENATE($O$2,FP$1),$B$3:$UUU$272,ROW(FL201)-2,FALSE))</f>
        <v>#REF!</v>
      </c>
      <c r="FQ201" s="186" t="e">
        <f>IF($S$264=Equivalencies!$AE$23,#REF!,HLOOKUP(CONCATENATE($O$2,FQ$1),$B$3:$UUU$272,ROW(FM201)-2,FALSE))</f>
        <v>#REF!</v>
      </c>
      <c r="FR201" s="187" t="e">
        <f>IF($S$264=Equivalencies!$AE$23,#REF!,HLOOKUP(CONCATENATE($O$2,FR$1),$B$3:$UUU$272,ROW(FN201)-2,FALSE))</f>
        <v>#REF!</v>
      </c>
      <c r="FS201" s="186" t="e">
        <f>IF($S$264=Equivalencies!$AE$23,#REF!,HLOOKUP(CONCATENATE($O$2,FS$1),$B$3:$UUU$272,ROW(FO201)-2,FALSE))</f>
        <v>#REF!</v>
      </c>
      <c r="FT201" s="187" t="e">
        <f>IF($S$264=Equivalencies!$AE$23,#REF!,HLOOKUP(CONCATENATE($O$2,FT$1),$B$3:$UUU$272,ROW(FP201)-2,FALSE))</f>
        <v>#REF!</v>
      </c>
      <c r="FU201" s="72"/>
      <c r="FV201" s="73" t="str">
        <f>CONCATENATE(FV$3,FW200)</f>
        <v>17Other 1 (identify below)</v>
      </c>
      <c r="FW201" s="181">
        <f>IF(GB$267=Equivalencies!$AE$23,'Site 17'!$C199,HLOOKUP(CONCATENATE(FX$2,FW$1),$B$3:$UUU$272,ROW($M201)-2,FALSE))</f>
        <v>0</v>
      </c>
      <c r="FX201" s="182"/>
      <c r="FY201" s="183"/>
      <c r="FZ201" s="186" t="e">
        <f>IF($S$264=Equivalencies!$AE$23,#REF!,HLOOKUP(CONCATENATE($O$2,FZ$1),$B$3:$UUU$272,ROW(FV201)-2,FALSE))</f>
        <v>#REF!</v>
      </c>
      <c r="GA201" s="187" t="e">
        <f>IF($S$264=Equivalencies!$AE$23,#REF!,HLOOKUP(CONCATENATE($O$2,GA$1),$B$3:$UUU$272,ROW(FW201)-2,FALSE))</f>
        <v>#REF!</v>
      </c>
      <c r="GB201" s="186" t="e">
        <f>IF($S$264=Equivalencies!$AE$23,#REF!,HLOOKUP(CONCATENATE($O$2,GB$1),$B$3:$UUU$272,ROW(FX201)-2,FALSE))</f>
        <v>#REF!</v>
      </c>
      <c r="GC201" s="187" t="e">
        <f>IF($S$264=Equivalencies!$AE$23,#REF!,HLOOKUP(CONCATENATE($O$2,GC$1),$B$3:$UUU$272,ROW(FY201)-2,FALSE))</f>
        <v>#REF!</v>
      </c>
      <c r="GD201" s="186" t="e">
        <f>IF($S$264=Equivalencies!$AE$23,#REF!,HLOOKUP(CONCATENATE($O$2,GD$1),$B$3:$UUU$272,ROW(FZ201)-2,FALSE))</f>
        <v>#REF!</v>
      </c>
      <c r="GE201" s="187" t="e">
        <f>IF($S$264=Equivalencies!$AE$23,#REF!,HLOOKUP(CONCATENATE($O$2,GE$1),$B$3:$UUU$272,ROW(GA201)-2,FALSE))</f>
        <v>#REF!</v>
      </c>
      <c r="GF201" s="72"/>
      <c r="GG201" s="73" t="str">
        <f>CONCATENATE(GG$3,GH200)</f>
        <v>18Other 1 (identify below)</v>
      </c>
      <c r="GH201" s="181">
        <f>IF(GM$267=Equivalencies!$AE$23,'Site 18'!$C199,HLOOKUP(CONCATENATE(GI$2,GH$1),$B$3:$UUU$272,ROW($M201)-2,FALSE))</f>
        <v>0</v>
      </c>
      <c r="GI201" s="182"/>
      <c r="GJ201" s="183"/>
      <c r="GK201" s="186" t="e">
        <f>IF($S$264=Equivalencies!$AE$23,#REF!,HLOOKUP(CONCATENATE($O$2,GK$1),$B$3:$UUU$272,ROW(GG201)-2,FALSE))</f>
        <v>#REF!</v>
      </c>
      <c r="GL201" s="187" t="e">
        <f>IF($S$264=Equivalencies!$AE$23,#REF!,HLOOKUP(CONCATENATE($O$2,GL$1),$B$3:$UUU$272,ROW(GH201)-2,FALSE))</f>
        <v>#REF!</v>
      </c>
      <c r="GM201" s="186" t="e">
        <f>IF($S$264=Equivalencies!$AE$23,#REF!,HLOOKUP(CONCATENATE($O$2,GM$1),$B$3:$UUU$272,ROW(GI201)-2,FALSE))</f>
        <v>#REF!</v>
      </c>
      <c r="GN201" s="187" t="e">
        <f>IF($S$264=Equivalencies!$AE$23,#REF!,HLOOKUP(CONCATENATE($O$2,GN$1),$B$3:$UUU$272,ROW(GJ201)-2,FALSE))</f>
        <v>#REF!</v>
      </c>
      <c r="GO201" s="186" t="e">
        <f>IF($S$264=Equivalencies!$AE$23,#REF!,HLOOKUP(CONCATENATE($O$2,GO$1),$B$3:$UUU$272,ROW(GK201)-2,FALSE))</f>
        <v>#REF!</v>
      </c>
      <c r="GP201" s="187" t="e">
        <f>IF($S$264=Equivalencies!$AE$23,#REF!,HLOOKUP(CONCATENATE($O$2,GP$1),$B$3:$UUU$272,ROW(GL201)-2,FALSE))</f>
        <v>#REF!</v>
      </c>
      <c r="GQ201" s="72"/>
      <c r="GR201" s="73" t="str">
        <f>CONCATENATE(GR$3,GS200)</f>
        <v>19Other 1 (identify below)</v>
      </c>
      <c r="GS201" s="181">
        <f>IF(GX$267=Equivalencies!$AE$23,'Site 19'!$C199,HLOOKUP(CONCATENATE(GT$2,GS$1),$B$3:$UUU$272,ROW($M201)-2,FALSE))</f>
        <v>0</v>
      </c>
      <c r="GT201" s="182"/>
      <c r="GU201" s="183"/>
      <c r="GV201" s="186" t="e">
        <f>IF($S$264=Equivalencies!$AE$23,#REF!,HLOOKUP(CONCATENATE($O$2,GV$1),$B$3:$UUU$272,ROW(GR201)-2,FALSE))</f>
        <v>#REF!</v>
      </c>
      <c r="GW201" s="187" t="e">
        <f>IF($S$264=Equivalencies!$AE$23,#REF!,HLOOKUP(CONCATENATE($O$2,GW$1),$B$3:$UUU$272,ROW(GS201)-2,FALSE))</f>
        <v>#REF!</v>
      </c>
      <c r="GX201" s="186" t="e">
        <f>IF($S$264=Equivalencies!$AE$23,#REF!,HLOOKUP(CONCATENATE($O$2,GX$1),$B$3:$UUU$272,ROW(GT201)-2,FALSE))</f>
        <v>#REF!</v>
      </c>
      <c r="GY201" s="187" t="e">
        <f>IF($S$264=Equivalencies!$AE$23,#REF!,HLOOKUP(CONCATENATE($O$2,GY$1),$B$3:$UUU$272,ROW(GU201)-2,FALSE))</f>
        <v>#REF!</v>
      </c>
      <c r="GZ201" s="186" t="e">
        <f>IF($S$264=Equivalencies!$AE$23,#REF!,HLOOKUP(CONCATENATE($O$2,GZ$1),$B$3:$UUU$272,ROW(GV201)-2,FALSE))</f>
        <v>#REF!</v>
      </c>
      <c r="HA201" s="187" t="e">
        <f>IF($S$264=Equivalencies!$AE$23,#REF!,HLOOKUP(CONCATENATE($O$2,HA$1),$B$3:$UUU$272,ROW(GW201)-2,FALSE))</f>
        <v>#REF!</v>
      </c>
      <c r="HB201" s="72"/>
      <c r="HC201" s="73" t="str">
        <f>CONCATENATE(HC$3,HD200)</f>
        <v>20Other 1 (identify below)</v>
      </c>
      <c r="HD201" s="181">
        <f>IF(HI$267=Equivalencies!$AE$23,'Site 20'!$C199,HLOOKUP(CONCATENATE(HE$2,HD$1),$B$3:$UUU$272,ROW($M201)-2,FALSE))</f>
        <v>0</v>
      </c>
      <c r="HE201" s="182"/>
      <c r="HF201" s="183"/>
      <c r="HG201" s="186" t="e">
        <f>IF($S$264=Equivalencies!$AE$23,#REF!,HLOOKUP(CONCATENATE($O$2,HG$1),$B$3:$UUU$272,ROW(HC201)-2,FALSE))</f>
        <v>#REF!</v>
      </c>
      <c r="HH201" s="187" t="e">
        <f>IF($S$264=Equivalencies!$AE$23,#REF!,HLOOKUP(CONCATENATE($O$2,HH$1),$B$3:$UUU$272,ROW(HD201)-2,FALSE))</f>
        <v>#REF!</v>
      </c>
      <c r="HI201" s="186" t="e">
        <f>IF($S$264=Equivalencies!$AE$23,#REF!,HLOOKUP(CONCATENATE($O$2,HI$1),$B$3:$UUU$272,ROW(HE201)-2,FALSE))</f>
        <v>#REF!</v>
      </c>
      <c r="HJ201" s="187" t="e">
        <f>IF($S$264=Equivalencies!$AE$23,#REF!,HLOOKUP(CONCATENATE($O$2,HJ$1),$B$3:$UUU$272,ROW(HF201)-2,FALSE))</f>
        <v>#REF!</v>
      </c>
      <c r="HK201" s="186" t="e">
        <f>IF($S$264=Equivalencies!$AE$23,#REF!,HLOOKUP(CONCATENATE($O$2,HK$1),$B$3:$UUU$272,ROW(HG201)-2,FALSE))</f>
        <v>#REF!</v>
      </c>
      <c r="HL201" s="187" t="e">
        <f>IF($S$264=Equivalencies!$AE$23,#REF!,HLOOKUP(CONCATENATE($O$2,HL$1),$B$3:$UUU$272,ROW(HH201)-2,FALSE))</f>
        <v>#REF!</v>
      </c>
      <c r="HM201" s="72"/>
      <c r="HN201" s="73" t="str">
        <f>CONCATENATE(HN$3,HO200)</f>
        <v>21Other 1 (identify below)</v>
      </c>
      <c r="HO201" s="181">
        <f>IF(HT$267=Equivalencies!$AE$23,'Site 21'!$C199,HLOOKUP(CONCATENATE(HP$2,HO$1),$B$3:$UUU$272,ROW($M201)-2,FALSE))</f>
        <v>0</v>
      </c>
      <c r="HP201" s="182"/>
      <c r="HQ201" s="183"/>
      <c r="HR201" s="186" t="e">
        <f>IF($S$264=Equivalencies!$AE$23,#REF!,HLOOKUP(CONCATENATE($O$2,HR$1),$B$3:$UUU$272,ROW(HN201)-2,FALSE))</f>
        <v>#REF!</v>
      </c>
      <c r="HS201" s="187" t="e">
        <f>IF($S$264=Equivalencies!$AE$23,#REF!,HLOOKUP(CONCATENATE($O$2,HS$1),$B$3:$UUU$272,ROW(HO201)-2,FALSE))</f>
        <v>#REF!</v>
      </c>
      <c r="HT201" s="186" t="e">
        <f>IF($S$264=Equivalencies!$AE$23,#REF!,HLOOKUP(CONCATENATE($O$2,HT$1),$B$3:$UUU$272,ROW(HP201)-2,FALSE))</f>
        <v>#REF!</v>
      </c>
      <c r="HU201" s="187" t="e">
        <f>IF($S$264=Equivalencies!$AE$23,#REF!,HLOOKUP(CONCATENATE($O$2,HU$1),$B$3:$UUU$272,ROW(HQ201)-2,FALSE))</f>
        <v>#REF!</v>
      </c>
      <c r="HV201" s="186" t="e">
        <f>IF($S$264=Equivalencies!$AE$23,#REF!,HLOOKUP(CONCATENATE($O$2,HV$1),$B$3:$UUU$272,ROW(HR201)-2,FALSE))</f>
        <v>#REF!</v>
      </c>
      <c r="HW201" s="187" t="e">
        <f>IF($S$264=Equivalencies!$AE$23,#REF!,HLOOKUP(CONCATENATE($O$2,HW$1),$B$3:$UUU$272,ROW(HS201)-2,FALSE))</f>
        <v>#REF!</v>
      </c>
      <c r="HX201" s="72"/>
      <c r="HY201" s="73" t="str">
        <f>CONCATENATE(HY$3,HZ200)</f>
        <v>22Other 1 (identify below)</v>
      </c>
      <c r="HZ201" s="181">
        <f>IF(IE$267=Equivalencies!$AE$23,'Site 22'!$C199,HLOOKUP(CONCATENATE(IA$2,HZ$1),$B$3:$UUU$272,ROW($M201)-2,FALSE))</f>
        <v>0</v>
      </c>
      <c r="IA201" s="182"/>
      <c r="IB201" s="183"/>
      <c r="IC201" s="186" t="e">
        <f>IF($S$264=Equivalencies!$AE$23,#REF!,HLOOKUP(CONCATENATE($O$2,IC$1),$B$3:$UUU$272,ROW(HY201)-2,FALSE))</f>
        <v>#REF!</v>
      </c>
      <c r="ID201" s="187" t="e">
        <f>IF($S$264=Equivalencies!$AE$23,#REF!,HLOOKUP(CONCATENATE($O$2,ID$1),$B$3:$UUU$272,ROW(HZ201)-2,FALSE))</f>
        <v>#REF!</v>
      </c>
      <c r="IE201" s="186" t="e">
        <f>IF($S$264=Equivalencies!$AE$23,#REF!,HLOOKUP(CONCATENATE($O$2,IE$1),$B$3:$UUU$272,ROW(IA201)-2,FALSE))</f>
        <v>#REF!</v>
      </c>
      <c r="IF201" s="187" t="e">
        <f>IF($S$264=Equivalencies!$AE$23,#REF!,HLOOKUP(CONCATENATE($O$2,IF$1),$B$3:$UUU$272,ROW(IB201)-2,FALSE))</f>
        <v>#REF!</v>
      </c>
      <c r="IG201" s="186" t="e">
        <f>IF($S$264=Equivalencies!$AE$23,#REF!,HLOOKUP(CONCATENATE($O$2,IG$1),$B$3:$UUU$272,ROW(IC201)-2,FALSE))</f>
        <v>#REF!</v>
      </c>
      <c r="IH201" s="187" t="e">
        <f>IF($S$264=Equivalencies!$AE$23,#REF!,HLOOKUP(CONCATENATE($O$2,IH$1),$B$3:$UUU$272,ROW(ID201)-2,FALSE))</f>
        <v>#REF!</v>
      </c>
      <c r="II201" s="72"/>
      <c r="IJ201" s="73" t="str">
        <f>CONCATENATE(IJ$3,IK200)</f>
        <v>23Other 1 (identify below)</v>
      </c>
      <c r="IK201" s="181">
        <f>IF(IP$267=Equivalencies!$AE$23,'Site 23'!$C199,HLOOKUP(CONCATENATE(IL$2,IK$1),$B$3:$UUU$272,ROW($M201)-2,FALSE))</f>
        <v>0</v>
      </c>
      <c r="IL201" s="182"/>
      <c r="IM201" s="183"/>
      <c r="IN201" s="186" t="e">
        <f>IF($S$264=Equivalencies!$AE$23,#REF!,HLOOKUP(CONCATENATE($O$2,IN$1),$B$3:$UUU$272,ROW(IJ201)-2,FALSE))</f>
        <v>#REF!</v>
      </c>
      <c r="IO201" s="187" t="e">
        <f>IF($S$264=Equivalencies!$AE$23,#REF!,HLOOKUP(CONCATENATE($O$2,IO$1),$B$3:$UUU$272,ROW(IK201)-2,FALSE))</f>
        <v>#REF!</v>
      </c>
      <c r="IP201" s="186" t="e">
        <f>IF($S$264=Equivalencies!$AE$23,#REF!,HLOOKUP(CONCATENATE($O$2,IP$1),$B$3:$UUU$272,ROW(IL201)-2,FALSE))</f>
        <v>#REF!</v>
      </c>
      <c r="IQ201" s="187" t="e">
        <f>IF($S$264=Equivalencies!$AE$23,#REF!,HLOOKUP(CONCATENATE($O$2,IQ$1),$B$3:$UUU$272,ROW(IM201)-2,FALSE))</f>
        <v>#REF!</v>
      </c>
      <c r="IR201" s="186" t="e">
        <f>IF($S$264=Equivalencies!$AE$23,#REF!,HLOOKUP(CONCATENATE($O$2,IR$1),$B$3:$UUU$272,ROW(IN201)-2,FALSE))</f>
        <v>#REF!</v>
      </c>
      <c r="IS201" s="187" t="e">
        <f>IF($S$264=Equivalencies!$AE$23,#REF!,HLOOKUP(CONCATENATE($O$2,IS$1),$B$3:$UUU$272,ROW(IO201)-2,FALSE))</f>
        <v>#REF!</v>
      </c>
      <c r="IT201" s="72"/>
      <c r="IU201" s="73" t="str">
        <f>CONCATENATE(IU$3,IV200)</f>
        <v>24Other 1 (identify below)</v>
      </c>
      <c r="IV201" s="181">
        <f>IF(JA$267=Equivalencies!$AE$23,'Site 24'!$C199,HLOOKUP(CONCATENATE(IW$2,IV$1),$B$3:$UUU$272,ROW($M201)-2,FALSE))</f>
        <v>0</v>
      </c>
      <c r="IW201" s="182"/>
      <c r="IX201" s="183"/>
      <c r="IY201" s="186" t="e">
        <f>IF($S$264=Equivalencies!$AE$23,#REF!,HLOOKUP(CONCATENATE($O$2,IY$1),$B$3:$UUU$272,ROW(IU201)-2,FALSE))</f>
        <v>#REF!</v>
      </c>
      <c r="IZ201" s="187" t="e">
        <f>IF($S$264=Equivalencies!$AE$23,#REF!,HLOOKUP(CONCATENATE($O$2,IZ$1),$B$3:$UUU$272,ROW(IV201)-2,FALSE))</f>
        <v>#REF!</v>
      </c>
      <c r="JA201" s="186" t="e">
        <f>IF($S$264=Equivalencies!$AE$23,#REF!,HLOOKUP(CONCATENATE($O$2,JA$1),$B$3:$UUU$272,ROW(IW201)-2,FALSE))</f>
        <v>#REF!</v>
      </c>
      <c r="JB201" s="187" t="e">
        <f>IF($S$264=Equivalencies!$AE$23,#REF!,HLOOKUP(CONCATENATE($O$2,JB$1),$B$3:$UUU$272,ROW(IX201)-2,FALSE))</f>
        <v>#REF!</v>
      </c>
      <c r="JC201" s="186" t="e">
        <f>IF($S$264=Equivalencies!$AE$23,#REF!,HLOOKUP(CONCATENATE($O$2,JC$1),$B$3:$UUU$272,ROW(IY201)-2,FALSE))</f>
        <v>#REF!</v>
      </c>
      <c r="JD201" s="187" t="e">
        <f>IF($S$264=Equivalencies!$AE$23,#REF!,HLOOKUP(CONCATENATE($O$2,JD$1),$B$3:$UUU$272,ROW(IZ201)-2,FALSE))</f>
        <v>#REF!</v>
      </c>
      <c r="JE201" s="72"/>
      <c r="JF201" s="73" t="str">
        <f>CONCATENATE(JF$3,JG200)</f>
        <v>25Other 1 (identify below)</v>
      </c>
      <c r="JG201" s="181">
        <f>IF(JL$267=Equivalencies!$AE$23,'Site 25'!$C199,HLOOKUP(CONCATENATE(JH$2,JG$1),$B$3:$UUU$272,ROW($M201)-2,FALSE))</f>
        <v>0</v>
      </c>
      <c r="JH201" s="182"/>
      <c r="JI201" s="183"/>
      <c r="JJ201" s="186" t="e">
        <f>IF($S$264=Equivalencies!$AE$23,#REF!,HLOOKUP(CONCATENATE($O$2,JJ$1),$B$3:$UUU$272,ROW(JF201)-2,FALSE))</f>
        <v>#REF!</v>
      </c>
      <c r="JK201" s="187" t="e">
        <f>IF($S$264=Equivalencies!$AE$23,#REF!,HLOOKUP(CONCATENATE($O$2,JK$1),$B$3:$UUU$272,ROW(JG201)-2,FALSE))</f>
        <v>#REF!</v>
      </c>
      <c r="JL201" s="186" t="e">
        <f>IF($S$264=Equivalencies!$AE$23,#REF!,HLOOKUP(CONCATENATE($O$2,JL$1),$B$3:$UUU$272,ROW(JH201)-2,FALSE))</f>
        <v>#REF!</v>
      </c>
      <c r="JM201" s="187" t="e">
        <f>IF($S$264=Equivalencies!$AE$23,#REF!,HLOOKUP(CONCATENATE($O$2,JM$1),$B$3:$UUU$272,ROW(JI201)-2,FALSE))</f>
        <v>#REF!</v>
      </c>
      <c r="JN201" s="186" t="e">
        <f>IF($S$264=Equivalencies!$AE$23,#REF!,HLOOKUP(CONCATENATE($O$2,JN$1),$B$3:$UUU$272,ROW(JJ201)-2,FALSE))</f>
        <v>#REF!</v>
      </c>
      <c r="JO201" s="187" t="e">
        <f>IF($S$264=Equivalencies!$AE$23,#REF!,HLOOKUP(CONCATENATE($O$2,JO$1),$B$3:$UUU$272,ROW(JK201)-2,FALSE))</f>
        <v>#REF!</v>
      </c>
      <c r="JP201" s="72"/>
      <c r="JQ201" s="73" t="str">
        <f>CONCATENATE(JQ$3,JR200)</f>
        <v>26Other 1 (identify below)</v>
      </c>
      <c r="JR201" s="181">
        <f>IF(JW$267=Equivalencies!$AE$23,'Site 26'!$C199,HLOOKUP(CONCATENATE(JS$2,JR$1),$B$3:$UUU$272,ROW($M201)-2,FALSE))</f>
        <v>0</v>
      </c>
      <c r="JS201" s="182"/>
      <c r="JT201" s="183"/>
      <c r="JU201" s="186" t="e">
        <f>IF($S$264=Equivalencies!$AE$23,#REF!,HLOOKUP(CONCATENATE($O$2,JU$1),$B$3:$UUU$272,ROW(JQ201)-2,FALSE))</f>
        <v>#REF!</v>
      </c>
      <c r="JV201" s="187" t="e">
        <f>IF($S$264=Equivalencies!$AE$23,#REF!,HLOOKUP(CONCATENATE($O$2,JV$1),$B$3:$UUU$272,ROW(JR201)-2,FALSE))</f>
        <v>#REF!</v>
      </c>
      <c r="JW201" s="186" t="e">
        <f>IF($S$264=Equivalencies!$AE$23,#REF!,HLOOKUP(CONCATENATE($O$2,JW$1),$B$3:$UUU$272,ROW(JS201)-2,FALSE))</f>
        <v>#REF!</v>
      </c>
      <c r="JX201" s="187" t="e">
        <f>IF($S$264=Equivalencies!$AE$23,#REF!,HLOOKUP(CONCATENATE($O$2,JX$1),$B$3:$UUU$272,ROW(JT201)-2,FALSE))</f>
        <v>#REF!</v>
      </c>
      <c r="JY201" s="186" t="e">
        <f>IF($S$264=Equivalencies!$AE$23,#REF!,HLOOKUP(CONCATENATE($O$2,JY$1),$B$3:$UUU$272,ROW(JU201)-2,FALSE))</f>
        <v>#REF!</v>
      </c>
      <c r="JZ201" s="187" t="e">
        <f>IF($S$264=Equivalencies!$AE$23,#REF!,HLOOKUP(CONCATENATE($O$2,JZ$1),$B$3:$UUU$272,ROW(JV201)-2,FALSE))</f>
        <v>#REF!</v>
      </c>
      <c r="KA201" s="72"/>
      <c r="KB201" s="73" t="str">
        <f>CONCATENATE(KB$3,KC200)</f>
        <v>27Other 1 (identify below)</v>
      </c>
      <c r="KC201" s="181">
        <f>IF(KH$267=Equivalencies!$AE$23,'Site 27'!$C199,HLOOKUP(CONCATENATE(KD$2,KC$1),$B$3:$UUU$272,ROW($M201)-2,FALSE))</f>
        <v>0</v>
      </c>
      <c r="KD201" s="182"/>
      <c r="KE201" s="183"/>
      <c r="KF201" s="186" t="e">
        <f>IF($S$264=Equivalencies!$AE$23,#REF!,HLOOKUP(CONCATENATE($O$2,KF$1),$B$3:$UUU$272,ROW(KB201)-2,FALSE))</f>
        <v>#REF!</v>
      </c>
      <c r="KG201" s="187" t="e">
        <f>IF($S$264=Equivalencies!$AE$23,#REF!,HLOOKUP(CONCATENATE($O$2,KG$1),$B$3:$UUU$272,ROW(KC201)-2,FALSE))</f>
        <v>#REF!</v>
      </c>
      <c r="KH201" s="186" t="e">
        <f>IF($S$264=Equivalencies!$AE$23,#REF!,HLOOKUP(CONCATENATE($O$2,KH$1),$B$3:$UUU$272,ROW(KD201)-2,FALSE))</f>
        <v>#REF!</v>
      </c>
      <c r="KI201" s="187" t="e">
        <f>IF($S$264=Equivalencies!$AE$23,#REF!,HLOOKUP(CONCATENATE($O$2,KI$1),$B$3:$UUU$272,ROW(KE201)-2,FALSE))</f>
        <v>#REF!</v>
      </c>
      <c r="KJ201" s="186" t="e">
        <f>IF($S$264=Equivalencies!$AE$23,#REF!,HLOOKUP(CONCATENATE($O$2,KJ$1),$B$3:$UUU$272,ROW(KF201)-2,FALSE))</f>
        <v>#REF!</v>
      </c>
      <c r="KK201" s="187" t="e">
        <f>IF($S$264=Equivalencies!$AE$23,#REF!,HLOOKUP(CONCATENATE($O$2,KK$1),$B$3:$UUU$272,ROW(KG201)-2,FALSE))</f>
        <v>#REF!</v>
      </c>
      <c r="KL201" s="72"/>
      <c r="KM201" s="73" t="str">
        <f>CONCATENATE(KM$3,KN200)</f>
        <v>28Other 1 (identify below)</v>
      </c>
      <c r="KN201" s="181">
        <f>IF(KS$267=Equivalencies!$AE$23,'Site 28'!$C199,HLOOKUP(CONCATENATE(KO$2,KN$1),$B$3:$UUU$272,ROW($M201)-2,FALSE))</f>
        <v>0</v>
      </c>
      <c r="KO201" s="182"/>
      <c r="KP201" s="183"/>
      <c r="KQ201" s="186" t="e">
        <f>IF($S$264=Equivalencies!$AE$23,#REF!,HLOOKUP(CONCATENATE($O$2,KQ$1),$B$3:$UUU$272,ROW(KM201)-2,FALSE))</f>
        <v>#REF!</v>
      </c>
      <c r="KR201" s="187" t="e">
        <f>IF($S$264=Equivalencies!$AE$23,#REF!,HLOOKUP(CONCATENATE($O$2,KR$1),$B$3:$UUU$272,ROW(KN201)-2,FALSE))</f>
        <v>#REF!</v>
      </c>
      <c r="KS201" s="186" t="e">
        <f>IF($S$264=Equivalencies!$AE$23,#REF!,HLOOKUP(CONCATENATE($O$2,KS$1),$B$3:$UUU$272,ROW(KO201)-2,FALSE))</f>
        <v>#REF!</v>
      </c>
      <c r="KT201" s="187" t="e">
        <f>IF($S$264=Equivalencies!$AE$23,#REF!,HLOOKUP(CONCATENATE($O$2,KT$1),$B$3:$UUU$272,ROW(KP201)-2,FALSE))</f>
        <v>#REF!</v>
      </c>
      <c r="KU201" s="186" t="e">
        <f>IF($S$264=Equivalencies!$AE$23,#REF!,HLOOKUP(CONCATENATE($O$2,KU$1),$B$3:$UUU$272,ROW(KQ201)-2,FALSE))</f>
        <v>#REF!</v>
      </c>
      <c r="KV201" s="187" t="e">
        <f>IF($S$264=Equivalencies!$AE$23,#REF!,HLOOKUP(CONCATENATE($O$2,KV$1),$B$3:$UUU$272,ROW(KR201)-2,FALSE))</f>
        <v>#REF!</v>
      </c>
      <c r="KW201" s="72"/>
      <c r="KX201" s="73" t="str">
        <f>CONCATENATE(KX$3,KY200)</f>
        <v>29Other 1 (identify below)</v>
      </c>
      <c r="KY201" s="181">
        <f>IF(LD$267=Equivalencies!$AE$23,'Site 29'!$C199,HLOOKUP(CONCATENATE(KZ$2,KY$1),$B$3:$UUU$272,ROW($M201)-2,FALSE))</f>
        <v>0</v>
      </c>
      <c r="KZ201" s="182"/>
      <c r="LA201" s="183"/>
      <c r="LB201" s="186" t="e">
        <f>IF($S$264=Equivalencies!$AE$23,#REF!,HLOOKUP(CONCATENATE($O$2,LB$1),$B$3:$UUU$272,ROW(KX201)-2,FALSE))</f>
        <v>#REF!</v>
      </c>
      <c r="LC201" s="187" t="e">
        <f>IF($S$264=Equivalencies!$AE$23,#REF!,HLOOKUP(CONCATENATE($O$2,LC$1),$B$3:$UUU$272,ROW(KY201)-2,FALSE))</f>
        <v>#REF!</v>
      </c>
      <c r="LD201" s="186" t="e">
        <f>IF($S$264=Equivalencies!$AE$23,#REF!,HLOOKUP(CONCATENATE($O$2,LD$1),$B$3:$UUU$272,ROW(KZ201)-2,FALSE))</f>
        <v>#REF!</v>
      </c>
      <c r="LE201" s="187" t="e">
        <f>IF($S$264=Equivalencies!$AE$23,#REF!,HLOOKUP(CONCATENATE($O$2,LE$1),$B$3:$UUU$272,ROW(LA201)-2,FALSE))</f>
        <v>#REF!</v>
      </c>
      <c r="LF201" s="186" t="e">
        <f>IF($S$264=Equivalencies!$AE$23,#REF!,HLOOKUP(CONCATENATE($O$2,LF$1),$B$3:$UUU$272,ROW(LB201)-2,FALSE))</f>
        <v>#REF!</v>
      </c>
      <c r="LG201" s="187" t="e">
        <f>IF($S$264=Equivalencies!$AE$23,#REF!,HLOOKUP(CONCATENATE($O$2,LG$1),$B$3:$UUU$272,ROW(LC201)-2,FALSE))</f>
        <v>#REF!</v>
      </c>
      <c r="LH201" s="72"/>
      <c r="LI201" s="73" t="str">
        <f>CONCATENATE(LI$3,LJ200)</f>
        <v>30Other 1 (identify below)</v>
      </c>
      <c r="LJ201" s="181">
        <f>IF(LO$267=Equivalencies!$AE$23,'Site 30'!$C199,HLOOKUP(CONCATENATE(LK$2,LJ$1),$B$3:$UUU$272,ROW($M201)-2,FALSE))</f>
        <v>0</v>
      </c>
      <c r="LK201" s="182"/>
      <c r="LL201" s="183"/>
      <c r="LM201" s="186" t="e">
        <f>IF($S$264=Equivalencies!$AE$23,#REF!,HLOOKUP(CONCATENATE($O$2,LM$1),$B$3:$UUU$272,ROW(LI201)-2,FALSE))</f>
        <v>#REF!</v>
      </c>
      <c r="LN201" s="187" t="e">
        <f>IF($S$264=Equivalencies!$AE$23,#REF!,HLOOKUP(CONCATENATE($O$2,LN$1),$B$3:$UUU$272,ROW(LJ201)-2,FALSE))</f>
        <v>#REF!</v>
      </c>
      <c r="LO201" s="186" t="e">
        <f>IF($S$264=Equivalencies!$AE$23,#REF!,HLOOKUP(CONCATENATE($O$2,LO$1),$B$3:$UUU$272,ROW(LK201)-2,FALSE))</f>
        <v>#REF!</v>
      </c>
      <c r="LP201" s="187" t="e">
        <f>IF($S$264=Equivalencies!$AE$23,#REF!,HLOOKUP(CONCATENATE($O$2,LP$1),$B$3:$UUU$272,ROW(LL201)-2,FALSE))</f>
        <v>#REF!</v>
      </c>
      <c r="LQ201" s="186" t="e">
        <f>IF($S$264=Equivalencies!$AE$23,#REF!,HLOOKUP(CONCATENATE($O$2,LQ$1),$B$3:$UUU$272,ROW(LM201)-2,FALSE))</f>
        <v>#REF!</v>
      </c>
      <c r="LR201" s="187" t="e">
        <f>IF($S$264=Equivalencies!$AE$23,#REF!,HLOOKUP(CONCATENATE($O$2,LR$1),$B$3:$UUU$272,ROW(LN201)-2,FALSE))</f>
        <v>#REF!</v>
      </c>
      <c r="LS201" s="72"/>
      <c r="LT201" s="73" t="str">
        <f>CONCATENATE(LT$3,LU200)</f>
        <v>31Other 1 (identify below)</v>
      </c>
      <c r="LU201" s="181">
        <f>IF(LZ$267=Equivalencies!$AE$23,'Site 31'!$C199,HLOOKUP(CONCATENATE(LV$2,LU$1),$B$3:$UUU$272,ROW($M201)-2,FALSE))</f>
        <v>0</v>
      </c>
      <c r="LV201" s="182"/>
      <c r="LW201" s="183"/>
      <c r="LX201" s="186" t="e">
        <f>IF($S$264=Equivalencies!$AE$23,#REF!,HLOOKUP(CONCATENATE($O$2,LX$1),$B$3:$UUU$272,ROW(LT201)-2,FALSE))</f>
        <v>#REF!</v>
      </c>
      <c r="LY201" s="187" t="e">
        <f>IF($S$264=Equivalencies!$AE$23,#REF!,HLOOKUP(CONCATENATE($O$2,LY$1),$B$3:$UUU$272,ROW(LU201)-2,FALSE))</f>
        <v>#REF!</v>
      </c>
      <c r="LZ201" s="186" t="e">
        <f>IF($S$264=Equivalencies!$AE$23,#REF!,HLOOKUP(CONCATENATE($O$2,LZ$1),$B$3:$UUU$272,ROW(LV201)-2,FALSE))</f>
        <v>#REF!</v>
      </c>
      <c r="MA201" s="187" t="e">
        <f>IF($S$264=Equivalencies!$AE$23,#REF!,HLOOKUP(CONCATENATE($O$2,MA$1),$B$3:$UUU$272,ROW(LW201)-2,FALSE))</f>
        <v>#REF!</v>
      </c>
      <c r="MB201" s="186" t="e">
        <f>IF($S$264=Equivalencies!$AE$23,#REF!,HLOOKUP(CONCATENATE($O$2,MB$1),$B$3:$UUU$272,ROW(LX201)-2,FALSE))</f>
        <v>#REF!</v>
      </c>
      <c r="MC201" s="187" t="e">
        <f>IF($S$264=Equivalencies!$AE$23,#REF!,HLOOKUP(CONCATENATE($O$2,MC$1),$B$3:$UUU$272,ROW(LY201)-2,FALSE))</f>
        <v>#REF!</v>
      </c>
      <c r="MD201" s="72"/>
      <c r="ME201" s="73" t="str">
        <f>CONCATENATE(ME$3,MF200)</f>
        <v>32Other 1 (identify below)</v>
      </c>
      <c r="MF201" s="181">
        <f>IF(MK$267=Equivalencies!$AE$23,'Site 32'!$C199,HLOOKUP(CONCATENATE(MG$2,MF$1),$B$3:$UUU$272,ROW($M201)-2,FALSE))</f>
        <v>0</v>
      </c>
      <c r="MG201" s="182"/>
      <c r="MH201" s="183"/>
      <c r="MI201" s="186" t="e">
        <f>IF($S$264=Equivalencies!$AE$23,#REF!,HLOOKUP(CONCATENATE($O$2,MI$1),$B$3:$UUU$272,ROW(ME201)-2,FALSE))</f>
        <v>#REF!</v>
      </c>
      <c r="MJ201" s="187" t="e">
        <f>IF($S$264=Equivalencies!$AE$23,#REF!,HLOOKUP(CONCATENATE($O$2,MJ$1),$B$3:$UUU$272,ROW(MF201)-2,FALSE))</f>
        <v>#REF!</v>
      </c>
      <c r="MK201" s="186" t="e">
        <f>IF($S$264=Equivalencies!$AE$23,#REF!,HLOOKUP(CONCATENATE($O$2,MK$1),$B$3:$UUU$272,ROW(MG201)-2,FALSE))</f>
        <v>#REF!</v>
      </c>
      <c r="ML201" s="187" t="e">
        <f>IF($S$264=Equivalencies!$AE$23,#REF!,HLOOKUP(CONCATENATE($O$2,ML$1),$B$3:$UUU$272,ROW(MH201)-2,FALSE))</f>
        <v>#REF!</v>
      </c>
      <c r="MM201" s="186" t="e">
        <f>IF($S$264=Equivalencies!$AE$23,#REF!,HLOOKUP(CONCATENATE($O$2,MM$1),$B$3:$UUU$272,ROW(MI201)-2,FALSE))</f>
        <v>#REF!</v>
      </c>
      <c r="MN201" s="187" t="e">
        <f>IF($S$264=Equivalencies!$AE$23,#REF!,HLOOKUP(CONCATENATE($O$2,MN$1),$B$3:$UUU$272,ROW(MJ201)-2,FALSE))</f>
        <v>#REF!</v>
      </c>
      <c r="MO201" s="72"/>
      <c r="MP201" s="73" t="str">
        <f>CONCATENATE(MP$3,MQ200)</f>
        <v>33Other 1 (identify below)</v>
      </c>
      <c r="MQ201" s="181">
        <f>IF(MV$267=Equivalencies!$AE$23,'Site 33'!$C199,HLOOKUP(CONCATENATE(MR$2,MQ$1),$B$3:$UUU$272,ROW($M201)-2,FALSE))</f>
        <v>0</v>
      </c>
      <c r="MR201" s="182"/>
      <c r="MS201" s="183"/>
      <c r="MT201" s="186" t="e">
        <f>IF($S$264=Equivalencies!$AE$23,#REF!,HLOOKUP(CONCATENATE($O$2,MT$1),$B$3:$UUU$272,ROW(MP201)-2,FALSE))</f>
        <v>#REF!</v>
      </c>
      <c r="MU201" s="187" t="e">
        <f>IF($S$264=Equivalencies!$AE$23,#REF!,HLOOKUP(CONCATENATE($O$2,MU$1),$B$3:$UUU$272,ROW(MQ201)-2,FALSE))</f>
        <v>#REF!</v>
      </c>
      <c r="MV201" s="186" t="e">
        <f>IF($S$264=Equivalencies!$AE$23,#REF!,HLOOKUP(CONCATENATE($O$2,MV$1),$B$3:$UUU$272,ROW(MR201)-2,FALSE))</f>
        <v>#REF!</v>
      </c>
      <c r="MW201" s="187" t="e">
        <f>IF($S$264=Equivalencies!$AE$23,#REF!,HLOOKUP(CONCATENATE($O$2,MW$1),$B$3:$UUU$272,ROW(MS201)-2,FALSE))</f>
        <v>#REF!</v>
      </c>
      <c r="MX201" s="186" t="e">
        <f>IF($S$264=Equivalencies!$AE$23,#REF!,HLOOKUP(CONCATENATE($O$2,MX$1),$B$3:$UUU$272,ROW(MT201)-2,FALSE))</f>
        <v>#REF!</v>
      </c>
      <c r="MY201" s="187" t="e">
        <f>IF($S$264=Equivalencies!$AE$23,#REF!,HLOOKUP(CONCATENATE($O$2,MY$1),$B$3:$UUU$272,ROW(MU201)-2,FALSE))</f>
        <v>#REF!</v>
      </c>
      <c r="MZ201" s="72"/>
      <c r="NA201" s="73" t="str">
        <f>CONCATENATE(NA$3,NB200)</f>
        <v>34Other 1 (identify below)</v>
      </c>
      <c r="NB201" s="181">
        <f>IF(NG$267=Equivalencies!$AE$23,'Site 34'!$C199,HLOOKUP(CONCATENATE(NC$2,NB$1),$B$3:$UUU$272,ROW($M201)-2,FALSE))</f>
        <v>0</v>
      </c>
      <c r="NC201" s="182"/>
      <c r="ND201" s="183"/>
      <c r="NE201" s="186" t="e">
        <f>IF($S$264=Equivalencies!$AE$23,#REF!,HLOOKUP(CONCATENATE($O$2,NE$1),$B$3:$UUU$272,ROW(NA201)-2,FALSE))</f>
        <v>#REF!</v>
      </c>
      <c r="NF201" s="187" t="e">
        <f>IF($S$264=Equivalencies!$AE$23,#REF!,HLOOKUP(CONCATENATE($O$2,NF$1),$B$3:$UUU$272,ROW(NB201)-2,FALSE))</f>
        <v>#REF!</v>
      </c>
      <c r="NG201" s="186" t="e">
        <f>IF($S$264=Equivalencies!$AE$23,#REF!,HLOOKUP(CONCATENATE($O$2,NG$1),$B$3:$UUU$272,ROW(NC201)-2,FALSE))</f>
        <v>#REF!</v>
      </c>
      <c r="NH201" s="187" t="e">
        <f>IF($S$264=Equivalencies!$AE$23,#REF!,HLOOKUP(CONCATENATE($O$2,NH$1),$B$3:$UUU$272,ROW(ND201)-2,FALSE))</f>
        <v>#REF!</v>
      </c>
      <c r="NI201" s="186" t="e">
        <f>IF($S$264=Equivalencies!$AE$23,#REF!,HLOOKUP(CONCATENATE($O$2,NI$1),$B$3:$UUU$272,ROW(NE201)-2,FALSE))</f>
        <v>#REF!</v>
      </c>
      <c r="NJ201" s="187" t="e">
        <f>IF($S$264=Equivalencies!$AE$23,#REF!,HLOOKUP(CONCATENATE($O$2,NJ$1),$B$3:$UUU$272,ROW(NF201)-2,FALSE))</f>
        <v>#REF!</v>
      </c>
      <c r="NK201" s="72"/>
      <c r="NL201" s="73" t="str">
        <f>CONCATENATE(NL$3,NM200)</f>
        <v>35Other 1 (identify below)</v>
      </c>
      <c r="NM201" s="181">
        <f>IF(NR$267=Equivalencies!$AE$23,'Site 35'!$C199,HLOOKUP(CONCATENATE(NN$2,NM$1),$B$3:$UUU$272,ROW($M201)-2,FALSE))</f>
        <v>0</v>
      </c>
      <c r="NN201" s="182"/>
      <c r="NO201" s="183"/>
      <c r="NP201" s="186" t="e">
        <f>IF($S$264=Equivalencies!$AE$23,#REF!,HLOOKUP(CONCATENATE($O$2,NP$1),$B$3:$UUU$272,ROW(NL201)-2,FALSE))</f>
        <v>#REF!</v>
      </c>
      <c r="NQ201" s="187" t="e">
        <f>IF($S$264=Equivalencies!$AE$23,#REF!,HLOOKUP(CONCATENATE($O$2,NQ$1),$B$3:$UUU$272,ROW(NM201)-2,FALSE))</f>
        <v>#REF!</v>
      </c>
      <c r="NR201" s="186" t="e">
        <f>IF($S$264=Equivalencies!$AE$23,#REF!,HLOOKUP(CONCATENATE($O$2,NR$1),$B$3:$UUU$272,ROW(NN201)-2,FALSE))</f>
        <v>#REF!</v>
      </c>
      <c r="NS201" s="187" t="e">
        <f>IF($S$264=Equivalencies!$AE$23,#REF!,HLOOKUP(CONCATENATE($O$2,NS$1),$B$3:$UUU$272,ROW(NO201)-2,FALSE))</f>
        <v>#REF!</v>
      </c>
      <c r="NT201" s="186" t="e">
        <f>IF($S$264=Equivalencies!$AE$23,#REF!,HLOOKUP(CONCATENATE($O$2,NT$1),$B$3:$UUU$272,ROW(NP201)-2,FALSE))</f>
        <v>#REF!</v>
      </c>
      <c r="NU201" s="187" t="e">
        <f>IF($S$264=Equivalencies!$AE$23,#REF!,HLOOKUP(CONCATENATE($O$2,NU$1),$B$3:$UUU$272,ROW(NQ201)-2,FALSE))</f>
        <v>#REF!</v>
      </c>
      <c r="NV201" s="72"/>
      <c r="NW201" s="73" t="str">
        <f>CONCATENATE(NW$3,NX200)</f>
        <v>36Other 1 (identify below)</v>
      </c>
      <c r="NX201" s="181">
        <f>IF(OC$267=Equivalencies!$AE$23,'Site 36'!$C199,HLOOKUP(CONCATENATE(NY$2,NX$1),$B$3:$UUU$272,ROW($M201)-2,FALSE))</f>
        <v>0</v>
      </c>
      <c r="NY201" s="182"/>
      <c r="NZ201" s="183"/>
      <c r="OA201" s="186" t="e">
        <f>IF($S$264=Equivalencies!$AE$23,#REF!,HLOOKUP(CONCATENATE($O$2,OA$1),$B$3:$UUU$272,ROW(NW201)-2,FALSE))</f>
        <v>#REF!</v>
      </c>
      <c r="OB201" s="187" t="e">
        <f>IF($S$264=Equivalencies!$AE$23,#REF!,HLOOKUP(CONCATENATE($O$2,OB$1),$B$3:$UUU$272,ROW(NX201)-2,FALSE))</f>
        <v>#REF!</v>
      </c>
      <c r="OC201" s="186" t="e">
        <f>IF($S$264=Equivalencies!$AE$23,#REF!,HLOOKUP(CONCATENATE($O$2,OC$1),$B$3:$UUU$272,ROW(NY201)-2,FALSE))</f>
        <v>#REF!</v>
      </c>
      <c r="OD201" s="187" t="e">
        <f>IF($S$264=Equivalencies!$AE$23,#REF!,HLOOKUP(CONCATENATE($O$2,OD$1),$B$3:$UUU$272,ROW(NZ201)-2,FALSE))</f>
        <v>#REF!</v>
      </c>
      <c r="OE201" s="186" t="e">
        <f>IF($S$264=Equivalencies!$AE$23,#REF!,HLOOKUP(CONCATENATE($O$2,OE$1),$B$3:$UUU$272,ROW(OA201)-2,FALSE))</f>
        <v>#REF!</v>
      </c>
      <c r="OF201" s="187" t="e">
        <f>IF($S$264=Equivalencies!$AE$23,#REF!,HLOOKUP(CONCATENATE($O$2,OF$1),$B$3:$UUU$272,ROW(OB201)-2,FALSE))</f>
        <v>#REF!</v>
      </c>
      <c r="OG201" s="72"/>
      <c r="OH201" s="73" t="str">
        <f>CONCATENATE(OH$3,OI200)</f>
        <v>37Other 1 (identify below)</v>
      </c>
      <c r="OI201" s="181">
        <f>IF(ON$267=Equivalencies!$AE$23,'Site 37'!$C199,HLOOKUP(CONCATENATE(OJ$2,OI$1),$B$3:$UUU$272,ROW($M201)-2,FALSE))</f>
        <v>0</v>
      </c>
      <c r="OJ201" s="182"/>
      <c r="OK201" s="183"/>
      <c r="OL201" s="186" t="e">
        <f>IF($S$264=Equivalencies!$AE$23,#REF!,HLOOKUP(CONCATENATE($O$2,OL$1),$B$3:$UUU$272,ROW(OH201)-2,FALSE))</f>
        <v>#REF!</v>
      </c>
      <c r="OM201" s="187" t="e">
        <f>IF($S$264=Equivalencies!$AE$23,#REF!,HLOOKUP(CONCATENATE($O$2,OM$1),$B$3:$UUU$272,ROW(OI201)-2,FALSE))</f>
        <v>#REF!</v>
      </c>
      <c r="ON201" s="186" t="e">
        <f>IF($S$264=Equivalencies!$AE$23,#REF!,HLOOKUP(CONCATENATE($O$2,ON$1),$B$3:$UUU$272,ROW(OJ201)-2,FALSE))</f>
        <v>#REF!</v>
      </c>
      <c r="OO201" s="187" t="e">
        <f>IF($S$264=Equivalencies!$AE$23,#REF!,HLOOKUP(CONCATENATE($O$2,OO$1),$B$3:$UUU$272,ROW(OK201)-2,FALSE))</f>
        <v>#REF!</v>
      </c>
      <c r="OP201" s="186" t="e">
        <f>IF($S$264=Equivalencies!$AE$23,#REF!,HLOOKUP(CONCATENATE($O$2,OP$1),$B$3:$UUU$272,ROW(OL201)-2,FALSE))</f>
        <v>#REF!</v>
      </c>
      <c r="OQ201" s="187" t="e">
        <f>IF($S$264=Equivalencies!$AE$23,#REF!,HLOOKUP(CONCATENATE($O$2,OQ$1),$B$3:$UUU$272,ROW(OM201)-2,FALSE))</f>
        <v>#REF!</v>
      </c>
      <c r="OR201" s="72"/>
      <c r="OS201" s="73" t="str">
        <f>CONCATENATE(OS$3,OT200)</f>
        <v>38Other 1 (identify below)</v>
      </c>
      <c r="OT201" s="181">
        <f>IF(OY$267=Equivalencies!$AE$23,'Site 38'!$C199,HLOOKUP(CONCATENATE(OU$2,OT$1),$B$3:$UUU$272,ROW($M201)-2,FALSE))</f>
        <v>0</v>
      </c>
      <c r="OU201" s="182"/>
      <c r="OV201" s="183"/>
      <c r="OW201" s="186" t="e">
        <f>IF($S$264=Equivalencies!$AE$23,#REF!,HLOOKUP(CONCATENATE($O$2,OW$1),$B$3:$UUU$272,ROW(OS201)-2,FALSE))</f>
        <v>#REF!</v>
      </c>
      <c r="OX201" s="187" t="e">
        <f>IF($S$264=Equivalencies!$AE$23,#REF!,HLOOKUP(CONCATENATE($O$2,OX$1),$B$3:$UUU$272,ROW(OT201)-2,FALSE))</f>
        <v>#REF!</v>
      </c>
      <c r="OY201" s="186" t="e">
        <f>IF($S$264=Equivalencies!$AE$23,#REF!,HLOOKUP(CONCATENATE($O$2,OY$1),$B$3:$UUU$272,ROW(OU201)-2,FALSE))</f>
        <v>#REF!</v>
      </c>
      <c r="OZ201" s="187" t="e">
        <f>IF($S$264=Equivalencies!$AE$23,#REF!,HLOOKUP(CONCATENATE($O$2,OZ$1),$B$3:$UUU$272,ROW(OV201)-2,FALSE))</f>
        <v>#REF!</v>
      </c>
      <c r="PA201" s="186" t="e">
        <f>IF($S$264=Equivalencies!$AE$23,#REF!,HLOOKUP(CONCATENATE($O$2,PA$1),$B$3:$UUU$272,ROW(OW201)-2,FALSE))</f>
        <v>#REF!</v>
      </c>
      <c r="PB201" s="187" t="e">
        <f>IF($S$264=Equivalencies!$AE$23,#REF!,HLOOKUP(CONCATENATE($O$2,PB$1),$B$3:$UUU$272,ROW(OX201)-2,FALSE))</f>
        <v>#REF!</v>
      </c>
      <c r="PC201" s="72"/>
      <c r="PD201" s="73" t="str">
        <f>CONCATENATE(PD$3,PE200)</f>
        <v>39Other 1 (identify below)</v>
      </c>
      <c r="PE201" s="181">
        <f>IF(PJ$267=Equivalencies!$AE$23,'Site 39'!$C199,HLOOKUP(CONCATENATE(PF$2,PE$1),$B$3:$UUU$272,ROW($M201)-2,FALSE))</f>
        <v>0</v>
      </c>
      <c r="PF201" s="182"/>
      <c r="PG201" s="183"/>
      <c r="PH201" s="186" t="e">
        <f>IF($S$264=Equivalencies!$AE$23,#REF!,HLOOKUP(CONCATENATE($O$2,PH$1),$B$3:$UUU$272,ROW(PD201)-2,FALSE))</f>
        <v>#REF!</v>
      </c>
      <c r="PI201" s="187" t="e">
        <f>IF($S$264=Equivalencies!$AE$23,#REF!,HLOOKUP(CONCATENATE($O$2,PI$1),$B$3:$UUU$272,ROW(PE201)-2,FALSE))</f>
        <v>#REF!</v>
      </c>
      <c r="PJ201" s="186" t="e">
        <f>IF($S$264=Equivalencies!$AE$23,#REF!,HLOOKUP(CONCATENATE($O$2,PJ$1),$B$3:$UUU$272,ROW(PF201)-2,FALSE))</f>
        <v>#REF!</v>
      </c>
      <c r="PK201" s="187" t="e">
        <f>IF($S$264=Equivalencies!$AE$23,#REF!,HLOOKUP(CONCATENATE($O$2,PK$1),$B$3:$UUU$272,ROW(PG201)-2,FALSE))</f>
        <v>#REF!</v>
      </c>
      <c r="PL201" s="186" t="e">
        <f>IF($S$264=Equivalencies!$AE$23,#REF!,HLOOKUP(CONCATENATE($O$2,PL$1),$B$3:$UUU$272,ROW(PH201)-2,FALSE))</f>
        <v>#REF!</v>
      </c>
      <c r="PM201" s="187" t="e">
        <f>IF($S$264=Equivalencies!$AE$23,#REF!,HLOOKUP(CONCATENATE($O$2,PM$1),$B$3:$UUU$272,ROW(PI201)-2,FALSE))</f>
        <v>#REF!</v>
      </c>
      <c r="PN201" s="72"/>
      <c r="PO201" s="73" t="str">
        <f>CONCATENATE(PO$3,PP200)</f>
        <v>40Other 1 (identify below)</v>
      </c>
      <c r="PP201" s="181">
        <f>IF(PU$267=Equivalencies!$AE$23,'Site 40'!$C199,HLOOKUP(CONCATENATE(PQ$2,PP$1),$B$3:$UUU$272,ROW($M201)-2,FALSE))</f>
        <v>0</v>
      </c>
      <c r="PQ201" s="182"/>
      <c r="PR201" s="183"/>
      <c r="PS201" s="186" t="e">
        <f>IF($S$264=Equivalencies!$AE$23,#REF!,HLOOKUP(CONCATENATE($O$2,PS$1),$B$3:$UUU$272,ROW(PO201)-2,FALSE))</f>
        <v>#REF!</v>
      </c>
      <c r="PT201" s="187" t="e">
        <f>IF($S$264=Equivalencies!$AE$23,#REF!,HLOOKUP(CONCATENATE($O$2,PT$1),$B$3:$UUU$272,ROW(PP201)-2,FALSE))</f>
        <v>#REF!</v>
      </c>
      <c r="PU201" s="186" t="e">
        <f>IF($S$264=Equivalencies!$AE$23,#REF!,HLOOKUP(CONCATENATE($O$2,PU$1),$B$3:$UUU$272,ROW(PQ201)-2,FALSE))</f>
        <v>#REF!</v>
      </c>
      <c r="PV201" s="187" t="e">
        <f>IF($S$264=Equivalencies!$AE$23,#REF!,HLOOKUP(CONCATENATE($O$2,PV$1),$B$3:$UUU$272,ROW(PR201)-2,FALSE))</f>
        <v>#REF!</v>
      </c>
      <c r="PW201" s="186" t="e">
        <f>IF($S$264=Equivalencies!$AE$23,#REF!,HLOOKUP(CONCATENATE($O$2,PW$1),$B$3:$UUU$272,ROW(PS201)-2,FALSE))</f>
        <v>#REF!</v>
      </c>
      <c r="PX201" s="187" t="e">
        <f>IF($S$264=Equivalencies!$AE$23,#REF!,HLOOKUP(CONCATENATE($O$2,PX$1),$B$3:$UUU$272,ROW(PT201)-2,FALSE))</f>
        <v>#REF!</v>
      </c>
      <c r="PY201" s="72"/>
      <c r="PZ201" s="73" t="str">
        <f>CONCATENATE(PZ$3,QA200)</f>
        <v>41Other 1 (identify below)</v>
      </c>
      <c r="QA201" s="181">
        <f>IF(QF$267=Equivalencies!$AE$23,'Site 41'!$C199,HLOOKUP(CONCATENATE(QB$2,QA$1),$B$3:$UUU$272,ROW($M201)-2,FALSE))</f>
        <v>0</v>
      </c>
      <c r="QB201" s="182"/>
      <c r="QC201" s="183"/>
      <c r="QD201" s="186" t="e">
        <f>IF($S$264=Equivalencies!$AE$23,#REF!,HLOOKUP(CONCATENATE($O$2,QD$1),$B$3:$UUU$272,ROW(PZ201)-2,FALSE))</f>
        <v>#REF!</v>
      </c>
      <c r="QE201" s="187" t="e">
        <f>IF($S$264=Equivalencies!$AE$23,#REF!,HLOOKUP(CONCATENATE($O$2,QE$1),$B$3:$UUU$272,ROW(QA201)-2,FALSE))</f>
        <v>#REF!</v>
      </c>
      <c r="QF201" s="186" t="e">
        <f>IF($S$264=Equivalencies!$AE$23,#REF!,HLOOKUP(CONCATENATE($O$2,QF$1),$B$3:$UUU$272,ROW(QB201)-2,FALSE))</f>
        <v>#REF!</v>
      </c>
      <c r="QG201" s="187" t="e">
        <f>IF($S$264=Equivalencies!$AE$23,#REF!,HLOOKUP(CONCATENATE($O$2,QG$1),$B$3:$UUU$272,ROW(QC201)-2,FALSE))</f>
        <v>#REF!</v>
      </c>
      <c r="QH201" s="186" t="e">
        <f>IF($S$264=Equivalencies!$AE$23,#REF!,HLOOKUP(CONCATENATE($O$2,QH$1),$B$3:$UUU$272,ROW(QD201)-2,FALSE))</f>
        <v>#REF!</v>
      </c>
      <c r="QI201" s="187" t="e">
        <f>IF($S$264=Equivalencies!$AE$23,#REF!,HLOOKUP(CONCATENATE($O$2,QI$1),$B$3:$UUU$272,ROW(QE201)-2,FALSE))</f>
        <v>#REF!</v>
      </c>
      <c r="QJ201" s="72"/>
      <c r="QK201" s="73" t="str">
        <f>CONCATENATE(QK$3,QL200)</f>
        <v>42Other 1 (identify below)</v>
      </c>
      <c r="QL201" s="181">
        <f>IF(QQ$267=Equivalencies!$AE$23,'Site 42'!$C199,HLOOKUP(CONCATENATE(QM$2,QL$1),$B$3:$UUU$272,ROW($M201)-2,FALSE))</f>
        <v>0</v>
      </c>
      <c r="QM201" s="182"/>
      <c r="QN201" s="183"/>
      <c r="QO201" s="186" t="e">
        <f>IF($S$264=Equivalencies!$AE$23,#REF!,HLOOKUP(CONCATENATE($O$2,QO$1),$B$3:$UUU$272,ROW(QK201)-2,FALSE))</f>
        <v>#REF!</v>
      </c>
      <c r="QP201" s="187" t="e">
        <f>IF($S$264=Equivalencies!$AE$23,#REF!,HLOOKUP(CONCATENATE($O$2,QP$1),$B$3:$UUU$272,ROW(QL201)-2,FALSE))</f>
        <v>#REF!</v>
      </c>
      <c r="QQ201" s="186" t="e">
        <f>IF($S$264=Equivalencies!$AE$23,#REF!,HLOOKUP(CONCATENATE($O$2,QQ$1),$B$3:$UUU$272,ROW(QM201)-2,FALSE))</f>
        <v>#REF!</v>
      </c>
      <c r="QR201" s="187" t="e">
        <f>IF($S$264=Equivalencies!$AE$23,#REF!,HLOOKUP(CONCATENATE($O$2,QR$1),$B$3:$UUU$272,ROW(QN201)-2,FALSE))</f>
        <v>#REF!</v>
      </c>
      <c r="QS201" s="186" t="e">
        <f>IF($S$264=Equivalencies!$AE$23,#REF!,HLOOKUP(CONCATENATE($O$2,QS$1),$B$3:$UUU$272,ROW(QO201)-2,FALSE))</f>
        <v>#REF!</v>
      </c>
      <c r="QT201" s="187" t="e">
        <f>IF($S$264=Equivalencies!$AE$23,#REF!,HLOOKUP(CONCATENATE($O$2,QT$1),$B$3:$UUU$272,ROW(QP201)-2,FALSE))</f>
        <v>#REF!</v>
      </c>
      <c r="QU201" s="72"/>
      <c r="QV201" s="73" t="str">
        <f>CONCATENATE(QV$3,QW200)</f>
        <v>43Other 1 (identify below)</v>
      </c>
      <c r="QW201" s="181">
        <f>IF(RB$267=Equivalencies!$AE$23,'Site 43'!$C199,HLOOKUP(CONCATENATE(QX$2,QW$1),$B$3:$UUU$272,ROW($M201)-2,FALSE))</f>
        <v>0</v>
      </c>
      <c r="QX201" s="182"/>
      <c r="QY201" s="183"/>
      <c r="QZ201" s="186" t="e">
        <f>IF($S$264=Equivalencies!$AE$23,#REF!,HLOOKUP(CONCATENATE($O$2,QZ$1),$B$3:$UUU$272,ROW(QV201)-2,FALSE))</f>
        <v>#REF!</v>
      </c>
      <c r="RA201" s="187" t="e">
        <f>IF($S$264=Equivalencies!$AE$23,#REF!,HLOOKUP(CONCATENATE($O$2,RA$1),$B$3:$UUU$272,ROW(QW201)-2,FALSE))</f>
        <v>#REF!</v>
      </c>
      <c r="RB201" s="186" t="e">
        <f>IF($S$264=Equivalencies!$AE$23,#REF!,HLOOKUP(CONCATENATE($O$2,RB$1),$B$3:$UUU$272,ROW(QX201)-2,FALSE))</f>
        <v>#REF!</v>
      </c>
      <c r="RC201" s="187" t="e">
        <f>IF($S$264=Equivalencies!$AE$23,#REF!,HLOOKUP(CONCATENATE($O$2,RC$1),$B$3:$UUU$272,ROW(QY201)-2,FALSE))</f>
        <v>#REF!</v>
      </c>
      <c r="RD201" s="186" t="e">
        <f>IF($S$264=Equivalencies!$AE$23,#REF!,HLOOKUP(CONCATENATE($O$2,RD$1),$B$3:$UUU$272,ROW(QZ201)-2,FALSE))</f>
        <v>#REF!</v>
      </c>
      <c r="RE201" s="187" t="e">
        <f>IF($S$264=Equivalencies!$AE$23,#REF!,HLOOKUP(CONCATENATE($O$2,RE$1),$B$3:$UUU$272,ROW(RA201)-2,FALSE))</f>
        <v>#REF!</v>
      </c>
      <c r="RF201" s="72"/>
      <c r="RG201" s="73" t="str">
        <f>CONCATENATE(RG$3,RH200)</f>
        <v>44Other 1 (identify below)</v>
      </c>
      <c r="RH201" s="181">
        <f>IF(RM$267=Equivalencies!$AE$23,'Site 44'!$C199,HLOOKUP(CONCATENATE(RI$2,RH$1),$B$3:$UUU$272,ROW($M201)-2,FALSE))</f>
        <v>0</v>
      </c>
      <c r="RI201" s="182"/>
      <c r="RJ201" s="183"/>
      <c r="RK201" s="186" t="e">
        <f>IF($S$264=Equivalencies!$AE$23,#REF!,HLOOKUP(CONCATENATE($O$2,RK$1),$B$3:$UUU$272,ROW(RG201)-2,FALSE))</f>
        <v>#REF!</v>
      </c>
      <c r="RL201" s="187" t="e">
        <f>IF($S$264=Equivalencies!$AE$23,#REF!,HLOOKUP(CONCATENATE($O$2,RL$1),$B$3:$UUU$272,ROW(RH201)-2,FALSE))</f>
        <v>#REF!</v>
      </c>
      <c r="RM201" s="186" t="e">
        <f>IF($S$264=Equivalencies!$AE$23,#REF!,HLOOKUP(CONCATENATE($O$2,RM$1),$B$3:$UUU$272,ROW(RI201)-2,FALSE))</f>
        <v>#REF!</v>
      </c>
      <c r="RN201" s="187" t="e">
        <f>IF($S$264=Equivalencies!$AE$23,#REF!,HLOOKUP(CONCATENATE($O$2,RN$1),$B$3:$UUU$272,ROW(RJ201)-2,FALSE))</f>
        <v>#REF!</v>
      </c>
      <c r="RO201" s="186" t="e">
        <f>IF($S$264=Equivalencies!$AE$23,#REF!,HLOOKUP(CONCATENATE($O$2,RO$1),$B$3:$UUU$272,ROW(RK201)-2,FALSE))</f>
        <v>#REF!</v>
      </c>
      <c r="RP201" s="187" t="e">
        <f>IF($S$264=Equivalencies!$AE$23,#REF!,HLOOKUP(CONCATENATE($O$2,RP$1),$B$3:$UUU$272,ROW(RL201)-2,FALSE))</f>
        <v>#REF!</v>
      </c>
      <c r="RQ201" s="72"/>
      <c r="RR201" s="73" t="str">
        <f>CONCATENATE(RR$3,RS200)</f>
        <v>45Other 1 (identify below)</v>
      </c>
      <c r="RS201" s="181">
        <f>IF(RX$267=Equivalencies!$AE$23,'Site 45'!$C199,HLOOKUP(CONCATENATE(RT$2,RS$1),$B$3:$UUU$272,ROW($M201)-2,FALSE))</f>
        <v>0</v>
      </c>
      <c r="RT201" s="182"/>
      <c r="RU201" s="183"/>
      <c r="RV201" s="186" t="e">
        <f>IF($S$264=Equivalencies!$AE$23,#REF!,HLOOKUP(CONCATENATE($O$2,RV$1),$B$3:$UUU$272,ROW(RR201)-2,FALSE))</f>
        <v>#REF!</v>
      </c>
      <c r="RW201" s="187" t="e">
        <f>IF($S$264=Equivalencies!$AE$23,#REF!,HLOOKUP(CONCATENATE($O$2,RW$1),$B$3:$UUU$272,ROW(RS201)-2,FALSE))</f>
        <v>#REF!</v>
      </c>
      <c r="RX201" s="186" t="e">
        <f>IF($S$264=Equivalencies!$AE$23,#REF!,HLOOKUP(CONCATENATE($O$2,RX$1),$B$3:$UUU$272,ROW(RT201)-2,FALSE))</f>
        <v>#REF!</v>
      </c>
      <c r="RY201" s="187" t="e">
        <f>IF($S$264=Equivalencies!$AE$23,#REF!,HLOOKUP(CONCATENATE($O$2,RY$1),$B$3:$UUU$272,ROW(RU201)-2,FALSE))</f>
        <v>#REF!</v>
      </c>
      <c r="RZ201" s="186" t="e">
        <f>IF($S$264=Equivalencies!$AE$23,#REF!,HLOOKUP(CONCATENATE($O$2,RZ$1),$B$3:$UUU$272,ROW(RV201)-2,FALSE))</f>
        <v>#REF!</v>
      </c>
      <c r="SA201" s="187" t="e">
        <f>IF($S$264=Equivalencies!$AE$23,#REF!,HLOOKUP(CONCATENATE($O$2,SA$1),$B$3:$UUU$272,ROW(RW201)-2,FALSE))</f>
        <v>#REF!</v>
      </c>
      <c r="SB201" s="72"/>
      <c r="SC201" s="73" t="str">
        <f>CONCATENATE(SC$3,SD200)</f>
        <v>46Other 1 (identify below)</v>
      </c>
      <c r="SD201" s="181">
        <f>IF(SI$267=Equivalencies!$AE$23,'Site 46'!$C199,HLOOKUP(CONCATENATE(SE$2,SD$1),$B$3:$UUU$272,ROW($M201)-2,FALSE))</f>
        <v>0</v>
      </c>
      <c r="SE201" s="182"/>
      <c r="SF201" s="183"/>
      <c r="SG201" s="186" t="e">
        <f>IF($S$264=Equivalencies!$AE$23,#REF!,HLOOKUP(CONCATENATE($O$2,SG$1),$B$3:$UUU$272,ROW(SC201)-2,FALSE))</f>
        <v>#REF!</v>
      </c>
      <c r="SH201" s="187" t="e">
        <f>IF($S$264=Equivalencies!$AE$23,#REF!,HLOOKUP(CONCATENATE($O$2,SH$1),$B$3:$UUU$272,ROW(SD201)-2,FALSE))</f>
        <v>#REF!</v>
      </c>
      <c r="SI201" s="186" t="e">
        <f>IF($S$264=Equivalencies!$AE$23,#REF!,HLOOKUP(CONCATENATE($O$2,SI$1),$B$3:$UUU$272,ROW(SE201)-2,FALSE))</f>
        <v>#REF!</v>
      </c>
      <c r="SJ201" s="187" t="e">
        <f>IF($S$264=Equivalencies!$AE$23,#REF!,HLOOKUP(CONCATENATE($O$2,SJ$1),$B$3:$UUU$272,ROW(SF201)-2,FALSE))</f>
        <v>#REF!</v>
      </c>
      <c r="SK201" s="186" t="e">
        <f>IF($S$264=Equivalencies!$AE$23,#REF!,HLOOKUP(CONCATENATE($O$2,SK$1),$B$3:$UUU$272,ROW(SG201)-2,FALSE))</f>
        <v>#REF!</v>
      </c>
      <c r="SL201" s="187" t="e">
        <f>IF($S$264=Equivalencies!$AE$23,#REF!,HLOOKUP(CONCATENATE($O$2,SL$1),$B$3:$UUU$272,ROW(SH201)-2,FALSE))</f>
        <v>#REF!</v>
      </c>
      <c r="SM201" s="72"/>
      <c r="SN201" s="73" t="str">
        <f>CONCATENATE(SN$3,SO200)</f>
        <v>47Other 1 (identify below)</v>
      </c>
      <c r="SO201" s="181">
        <f>IF(ST$267=Equivalencies!$AE$23,'Site 47'!$C199,HLOOKUP(CONCATENATE(SP$2,SO$1),$B$3:$UUU$272,ROW($M201)-2,FALSE))</f>
        <v>0</v>
      </c>
      <c r="SP201" s="182"/>
      <c r="SQ201" s="183"/>
      <c r="SR201" s="186" t="e">
        <f>IF($S$264=Equivalencies!$AE$23,#REF!,HLOOKUP(CONCATENATE($O$2,SR$1),$B$3:$UUU$272,ROW(SN201)-2,FALSE))</f>
        <v>#REF!</v>
      </c>
      <c r="SS201" s="187" t="e">
        <f>IF($S$264=Equivalencies!$AE$23,#REF!,HLOOKUP(CONCATENATE($O$2,SS$1),$B$3:$UUU$272,ROW(SO201)-2,FALSE))</f>
        <v>#REF!</v>
      </c>
      <c r="ST201" s="186" t="e">
        <f>IF($S$264=Equivalencies!$AE$23,#REF!,HLOOKUP(CONCATENATE($O$2,ST$1),$B$3:$UUU$272,ROW(SP201)-2,FALSE))</f>
        <v>#REF!</v>
      </c>
      <c r="SU201" s="187" t="e">
        <f>IF($S$264=Equivalencies!$AE$23,#REF!,HLOOKUP(CONCATENATE($O$2,SU$1),$B$3:$UUU$272,ROW(SQ201)-2,FALSE))</f>
        <v>#REF!</v>
      </c>
      <c r="SV201" s="186" t="e">
        <f>IF($S$264=Equivalencies!$AE$23,#REF!,HLOOKUP(CONCATENATE($O$2,SV$1),$B$3:$UUU$272,ROW(SR201)-2,FALSE))</f>
        <v>#REF!</v>
      </c>
      <c r="SW201" s="187" t="e">
        <f>IF($S$264=Equivalencies!$AE$23,#REF!,HLOOKUP(CONCATENATE($O$2,SW$1),$B$3:$UUU$272,ROW(SS201)-2,FALSE))</f>
        <v>#REF!</v>
      </c>
      <c r="SX201" s="72"/>
      <c r="SY201" s="73" t="str">
        <f>CONCATENATE(SY$3,SZ200)</f>
        <v>48Other 1 (identify below)</v>
      </c>
      <c r="SZ201" s="181">
        <f>IF(TE$267=Equivalencies!$AE$23,'Site 48'!$C199,HLOOKUP(CONCATENATE(TA$2,SZ$1),$B$3:$UUU$272,ROW($M201)-2,FALSE))</f>
        <v>0</v>
      </c>
      <c r="TA201" s="182"/>
      <c r="TB201" s="183"/>
      <c r="TC201" s="186" t="e">
        <f>IF($S$264=Equivalencies!$AE$23,#REF!,HLOOKUP(CONCATENATE($O$2,TC$1),$B$3:$UUU$272,ROW(SY201)-2,FALSE))</f>
        <v>#REF!</v>
      </c>
      <c r="TD201" s="187" t="e">
        <f>IF($S$264=Equivalencies!$AE$23,#REF!,HLOOKUP(CONCATENATE($O$2,TD$1),$B$3:$UUU$272,ROW(SZ201)-2,FALSE))</f>
        <v>#REF!</v>
      </c>
      <c r="TE201" s="186" t="e">
        <f>IF($S$264=Equivalencies!$AE$23,#REF!,HLOOKUP(CONCATENATE($O$2,TE$1),$B$3:$UUU$272,ROW(TA201)-2,FALSE))</f>
        <v>#REF!</v>
      </c>
      <c r="TF201" s="187" t="e">
        <f>IF($S$264=Equivalencies!$AE$23,#REF!,HLOOKUP(CONCATENATE($O$2,TF$1),$B$3:$UUU$272,ROW(TB201)-2,FALSE))</f>
        <v>#REF!</v>
      </c>
      <c r="TG201" s="186" t="e">
        <f>IF($S$264=Equivalencies!$AE$23,#REF!,HLOOKUP(CONCATENATE($O$2,TG$1),$B$3:$UUU$272,ROW(TC201)-2,FALSE))</f>
        <v>#REF!</v>
      </c>
      <c r="TH201" s="187" t="e">
        <f>IF($S$264=Equivalencies!$AE$23,#REF!,HLOOKUP(CONCATENATE($O$2,TH$1),$B$3:$UUU$272,ROW(TD201)-2,FALSE))</f>
        <v>#REF!</v>
      </c>
      <c r="TI201" s="72"/>
      <c r="TJ201" s="73" t="str">
        <f>CONCATENATE(TJ$3,TK200)</f>
        <v>49Other 1 (identify below)</v>
      </c>
      <c r="TK201" s="181">
        <f>IF(TP$267=Equivalencies!$AE$23,'Site 49'!$C199,HLOOKUP(CONCATENATE(TL$2,TK$1),$B$3:$UUU$272,ROW($M201)-2,FALSE))</f>
        <v>0</v>
      </c>
      <c r="TL201" s="182"/>
      <c r="TM201" s="183"/>
      <c r="TN201" s="186" t="e">
        <f>IF($S$264=Equivalencies!$AE$23,#REF!,HLOOKUP(CONCATENATE($O$2,TN$1),$B$3:$UUU$272,ROW(TJ201)-2,FALSE))</f>
        <v>#REF!</v>
      </c>
      <c r="TO201" s="187" t="e">
        <f>IF($S$264=Equivalencies!$AE$23,#REF!,HLOOKUP(CONCATENATE($O$2,TO$1),$B$3:$UUU$272,ROW(TK201)-2,FALSE))</f>
        <v>#REF!</v>
      </c>
      <c r="TP201" s="186" t="e">
        <f>IF($S$264=Equivalencies!$AE$23,#REF!,HLOOKUP(CONCATENATE($O$2,TP$1),$B$3:$UUU$272,ROW(TL201)-2,FALSE))</f>
        <v>#REF!</v>
      </c>
      <c r="TQ201" s="187" t="e">
        <f>IF($S$264=Equivalencies!$AE$23,#REF!,HLOOKUP(CONCATENATE($O$2,TQ$1),$B$3:$UUU$272,ROW(TM201)-2,FALSE))</f>
        <v>#REF!</v>
      </c>
      <c r="TR201" s="186" t="e">
        <f>IF($S$264=Equivalencies!$AE$23,#REF!,HLOOKUP(CONCATENATE($O$2,TR$1),$B$3:$UUU$272,ROW(TN201)-2,FALSE))</f>
        <v>#REF!</v>
      </c>
      <c r="TS201" s="187" t="e">
        <f>IF($S$264=Equivalencies!$AE$23,#REF!,HLOOKUP(CONCATENATE($O$2,TS$1),$B$3:$UUU$272,ROW(TO201)-2,FALSE))</f>
        <v>#REF!</v>
      </c>
      <c r="TT201" s="72"/>
      <c r="TU201" s="73" t="str">
        <f>CONCATENATE(TU$3,TV200)</f>
        <v>50Other 1 (identify below)</v>
      </c>
      <c r="TV201" s="181">
        <f>IF(UA$267=Equivalencies!$AE$23,'Site 50'!$C199,HLOOKUP(CONCATENATE(TW$2,TV$1),$B$3:$UUU$272,ROW($M201)-2,FALSE))</f>
        <v>0</v>
      </c>
      <c r="TW201" s="182"/>
      <c r="TX201" s="183"/>
      <c r="TY201" s="186" t="e">
        <f>IF($S$264=Equivalencies!$AE$23,#REF!,HLOOKUP(CONCATENATE($O$2,TY$1),$B$3:$UUU$272,ROW(TU201)-2,FALSE))</f>
        <v>#REF!</v>
      </c>
      <c r="TZ201" s="187" t="e">
        <f>IF($S$264=Equivalencies!$AE$23,#REF!,HLOOKUP(CONCATENATE($O$2,TZ$1),$B$3:$UUU$272,ROW(TV201)-2,FALSE))</f>
        <v>#REF!</v>
      </c>
      <c r="UA201" s="186" t="e">
        <f>IF($S$264=Equivalencies!$AE$23,#REF!,HLOOKUP(CONCATENATE($O$2,UA$1),$B$3:$UUU$272,ROW(TW201)-2,FALSE))</f>
        <v>#REF!</v>
      </c>
      <c r="UB201" s="187" t="e">
        <f>IF($S$264=Equivalencies!$AE$23,#REF!,HLOOKUP(CONCATENATE($O$2,UB$1),$B$3:$UUU$272,ROW(TX201)-2,FALSE))</f>
        <v>#REF!</v>
      </c>
      <c r="UC201" s="186" t="e">
        <f>IF($S$264=Equivalencies!$AE$23,#REF!,HLOOKUP(CONCATENATE($O$2,UC$1),$B$3:$UUU$272,ROW(TY201)-2,FALSE))</f>
        <v>#REF!</v>
      </c>
      <c r="UD201" s="187" t="e">
        <f>IF($S$264=Equivalencies!$AE$23,#REF!,HLOOKUP(CONCATENATE($O$2,UD$1),$B$3:$UUU$272,ROW(TZ201)-2,FALSE))</f>
        <v>#REF!</v>
      </c>
      <c r="UE201" s="72"/>
    </row>
    <row r="202" spans="1:551" ht="15" customHeight="1" x14ac:dyDescent="0.25">
      <c r="A202" s="75"/>
      <c r="B202" s="73"/>
      <c r="C202" s="178" t="str">
        <f>'Site 1'!C200:E200</f>
        <v>Other 2 (identify below)</v>
      </c>
      <c r="D202" s="179"/>
      <c r="E202" s="180"/>
      <c r="F202" s="184">
        <f>IF(H$267=Equivalencies!$AE$23,'Site 1'!$F200,HLOOKUP(CONCATENATE(D$2,F$1),$B$3:$UUU$272,ROW($M202)-2,FALSE))</f>
        <v>0</v>
      </c>
      <c r="G202" s="185" t="e">
        <f>IF($S$264=Equivalencies!$AE$23,#REF!,HLOOKUP(CONCATENATE($O$2,G$1),$B$3:$UUU$272,ROW(C202)-2,FALSE))</f>
        <v>#REF!</v>
      </c>
      <c r="H202" s="184">
        <f>IF(H$267=Equivalencies!$AE$23,'Site 1'!$H200,HLOOKUP(CONCATENATE(D$2,H$1),$B$3:$UUU$272,ROW($O202)-2,FALSE))</f>
        <v>0</v>
      </c>
      <c r="I202" s="185" t="e">
        <f>IF($S$264=Equivalencies!$AE$23,#REF!,HLOOKUP(CONCATENATE($O$2,I$1),$B$3:$UUU$272,ROW(E202)-2,FALSE))</f>
        <v>#REF!</v>
      </c>
      <c r="J202" s="184">
        <f>IF(H$267=Equivalencies!$AE$23,'Site 1'!$J200,HLOOKUP(CONCATENATE(D$2,J$1),$B$3:$UUU$272,ROW($Q202)-2,FALSE))</f>
        <v>0</v>
      </c>
      <c r="K202" s="185" t="e">
        <f>IF($S$264=Equivalencies!$AE$23,#REF!,HLOOKUP(CONCATENATE($O$2,K$1),$B$3:$UUU$272,ROW(G202)-2,FALSE))</f>
        <v>#REF!</v>
      </c>
      <c r="L202" s="72"/>
      <c r="M202" s="73"/>
      <c r="N202" s="178" t="str">
        <f>$C$202</f>
        <v>Other 2 (identify below)</v>
      </c>
      <c r="O202" s="179"/>
      <c r="P202" s="180"/>
      <c r="Q202" s="184">
        <f>IF(S$267=Equivalencies!$AE$23,'Site 2'!$F200,HLOOKUP(CONCATENATE(O$2,Q$1),$B$3:$UUU$272,ROW($M202)-2,FALSE))</f>
        <v>0</v>
      </c>
      <c r="R202" s="185" t="e">
        <f>IF($S$264=Equivalencies!$AE$23,#REF!,HLOOKUP(CONCATENATE($O$2,R$1),$B$3:$UUU$272,ROW(N202)-2,FALSE))</f>
        <v>#REF!</v>
      </c>
      <c r="S202" s="184">
        <f>IF(S$267=Equivalencies!$AE$23,'Site 2'!$H200,HLOOKUP(CONCATENATE(O$2,S$1),$B$3:$UUU$272,ROW($O202)-2,FALSE))</f>
        <v>0</v>
      </c>
      <c r="T202" s="185" t="e">
        <f>IF($S$264=Equivalencies!$AE$23,#REF!,HLOOKUP(CONCATENATE($O$2,T$1),$B$3:$UUU$272,ROW(P202)-2,FALSE))</f>
        <v>#REF!</v>
      </c>
      <c r="U202" s="184">
        <f>IF(S$267=Equivalencies!$AE$23,'Site 2'!$J200,HLOOKUP(CONCATENATE(O$2,U$1),$B$3:$UUU$272,ROW($Q202)-2,FALSE))</f>
        <v>0</v>
      </c>
      <c r="V202" s="185" t="e">
        <f>IF($S$264=Equivalencies!$AE$23,#REF!,HLOOKUP(CONCATENATE($O$2,V$1),$B$3:$UUU$272,ROW(R202)-2,FALSE))</f>
        <v>#REF!</v>
      </c>
      <c r="W202" s="72"/>
      <c r="X202" s="73"/>
      <c r="Y202" s="178" t="str">
        <f>$C$202</f>
        <v>Other 2 (identify below)</v>
      </c>
      <c r="Z202" s="179"/>
      <c r="AA202" s="180"/>
      <c r="AB202" s="184">
        <f>IF(AD$267=Equivalencies!$AE$23,'Site 3'!$F200,HLOOKUP(CONCATENATE(Z$2,AB$1),$B$3:$UUU$272,ROW($M202)-2,FALSE))</f>
        <v>0</v>
      </c>
      <c r="AC202" s="185" t="e">
        <f>IF($S$264=Equivalencies!$AE$23,#REF!,HLOOKUP(CONCATENATE($O$2,AC$1),$B$3:$UUU$272,ROW(Y202)-2,FALSE))</f>
        <v>#REF!</v>
      </c>
      <c r="AD202" s="184">
        <f>IF(AD$267=Equivalencies!$AE$23,'Site 3'!$H200,HLOOKUP(CONCATENATE(Z$2,AD$1),$B$3:$UUU$272,ROW($O202)-2,FALSE))</f>
        <v>0</v>
      </c>
      <c r="AE202" s="185" t="e">
        <f>IF($S$264=Equivalencies!$AE$23,#REF!,HLOOKUP(CONCATENATE($O$2,AE$1),$B$3:$UUU$272,ROW(AA202)-2,FALSE))</f>
        <v>#REF!</v>
      </c>
      <c r="AF202" s="184">
        <f>IF(AD$267=Equivalencies!$AE$23,'Site 3'!$J200,HLOOKUP(CONCATENATE(Z$2,AF$1),$B$3:$UUU$272,ROW($Q202)-2,FALSE))</f>
        <v>0</v>
      </c>
      <c r="AG202" s="185" t="e">
        <f>IF($S$264=Equivalencies!$AE$23,#REF!,HLOOKUP(CONCATENATE($O$2,AG$1),$B$3:$UUU$272,ROW(AC202)-2,FALSE))</f>
        <v>#REF!</v>
      </c>
      <c r="AH202" s="72"/>
      <c r="AI202" s="73"/>
      <c r="AJ202" s="178" t="str">
        <f>$C$202</f>
        <v>Other 2 (identify below)</v>
      </c>
      <c r="AK202" s="179"/>
      <c r="AL202" s="180"/>
      <c r="AM202" s="184">
        <f>IF(AO$267=Equivalencies!$AE$23,'Site 4'!$F200,HLOOKUP(CONCATENATE(AK$2,AM$1),$B$3:$UUU$272,ROW($M202)-2,FALSE))</f>
        <v>0</v>
      </c>
      <c r="AN202" s="185" t="e">
        <f>IF($S$264=Equivalencies!$AE$23,#REF!,HLOOKUP(CONCATENATE($O$2,AN$1),$B$3:$UUU$272,ROW(AJ202)-2,FALSE))</f>
        <v>#REF!</v>
      </c>
      <c r="AO202" s="184">
        <f>IF(AO$267=Equivalencies!$AE$23,'Site 4'!$H200,HLOOKUP(CONCATENATE(AK$2,AO$1),$B$3:$UUU$272,ROW($O202)-2,FALSE))</f>
        <v>0</v>
      </c>
      <c r="AP202" s="185" t="e">
        <f>IF($S$264=Equivalencies!$AE$23,#REF!,HLOOKUP(CONCATENATE($O$2,AP$1),$B$3:$UUU$272,ROW(AL202)-2,FALSE))</f>
        <v>#REF!</v>
      </c>
      <c r="AQ202" s="184">
        <f>IF(AO$267=Equivalencies!$AE$23,'Site 4'!$J200,HLOOKUP(CONCATENATE(AK$2,AQ$1),$B$3:$UUU$272,ROW($Q202)-2,FALSE))</f>
        <v>0</v>
      </c>
      <c r="AR202" s="185" t="e">
        <f>IF($S$264=Equivalencies!$AE$23,#REF!,HLOOKUP(CONCATENATE($O$2,AR$1),$B$3:$UUU$272,ROW(AN202)-2,FALSE))</f>
        <v>#REF!</v>
      </c>
      <c r="AS202" s="72"/>
      <c r="AT202" s="73"/>
      <c r="AU202" s="178" t="str">
        <f>$C$202</f>
        <v>Other 2 (identify below)</v>
      </c>
      <c r="AV202" s="179"/>
      <c r="AW202" s="180"/>
      <c r="AX202" s="184">
        <f>IF(AZ$267=Equivalencies!$AE$23,'Site 5'!$F200,HLOOKUP(CONCATENATE(AV$2,AX$1),$B$3:$UUU$272,ROW($M202)-2,FALSE))</f>
        <v>0</v>
      </c>
      <c r="AY202" s="185" t="e">
        <f>IF($S$264=Equivalencies!$AE$23,#REF!,HLOOKUP(CONCATENATE($O$2,AY$1),$B$3:$UUU$272,ROW(AU202)-2,FALSE))</f>
        <v>#REF!</v>
      </c>
      <c r="AZ202" s="184">
        <f>IF(AZ$267=Equivalencies!$AE$23,'Site 5'!$H200,HLOOKUP(CONCATENATE(AV$2,AZ$1),$B$3:$UUU$272,ROW($O202)-2,FALSE))</f>
        <v>0</v>
      </c>
      <c r="BA202" s="185" t="e">
        <f>IF($S$264=Equivalencies!$AE$23,#REF!,HLOOKUP(CONCATENATE($O$2,BA$1),$B$3:$UUU$272,ROW(AW202)-2,FALSE))</f>
        <v>#REF!</v>
      </c>
      <c r="BB202" s="184">
        <f>IF(AZ$267=Equivalencies!$AE$23,'Site 5'!$J200,HLOOKUP(CONCATENATE(AV$2,BB$1),$B$3:$UUU$272,ROW($Q202)-2,FALSE))</f>
        <v>0</v>
      </c>
      <c r="BC202" s="185" t="e">
        <f>IF($S$264=Equivalencies!$AE$23,#REF!,HLOOKUP(CONCATENATE($O$2,BC$1),$B$3:$UUU$272,ROW(AY202)-2,FALSE))</f>
        <v>#REF!</v>
      </c>
      <c r="BD202" s="72"/>
      <c r="BE202" s="73"/>
      <c r="BF202" s="178" t="str">
        <f>$C$202</f>
        <v>Other 2 (identify below)</v>
      </c>
      <c r="BG202" s="179"/>
      <c r="BH202" s="180"/>
      <c r="BI202" s="184">
        <f>IF(BK$267=Equivalencies!$AE$23,'Site 6'!$F200,HLOOKUP(CONCATENATE(BG$2,BI$1),$B$3:$UUU$272,ROW($M202)-2,FALSE))</f>
        <v>0</v>
      </c>
      <c r="BJ202" s="185" t="e">
        <f>IF($S$264=Equivalencies!$AE$23,#REF!,HLOOKUP(CONCATENATE($O$2,BJ$1),$B$3:$UUU$272,ROW(BF202)-2,FALSE))</f>
        <v>#REF!</v>
      </c>
      <c r="BK202" s="184">
        <f>IF(BK$267=Equivalencies!$AE$23,'Site 6'!$H200,HLOOKUP(CONCATENATE(BG$2,BK$1),$B$3:$UUU$272,ROW($O202)-2,FALSE))</f>
        <v>0</v>
      </c>
      <c r="BL202" s="185" t="e">
        <f>IF($S$264=Equivalencies!$AE$23,#REF!,HLOOKUP(CONCATENATE($O$2,BL$1),$B$3:$UUU$272,ROW(BH202)-2,FALSE))</f>
        <v>#REF!</v>
      </c>
      <c r="BM202" s="184">
        <f>IF(BK$267=Equivalencies!$AE$23,'Site 6'!$J200,HLOOKUP(CONCATENATE(BG$2,BM$1),$B$3:$UUU$272,ROW($Q202)-2,FALSE))</f>
        <v>0</v>
      </c>
      <c r="BN202" s="185" t="e">
        <f>IF($S$264=Equivalencies!$AE$23,#REF!,HLOOKUP(CONCATENATE($O$2,BN$1),$B$3:$UUU$272,ROW(BJ202)-2,FALSE))</f>
        <v>#REF!</v>
      </c>
      <c r="BO202" s="72"/>
      <c r="BP202" s="73"/>
      <c r="BQ202" s="178" t="str">
        <f>$C$202</f>
        <v>Other 2 (identify below)</v>
      </c>
      <c r="BR202" s="179"/>
      <c r="BS202" s="180"/>
      <c r="BT202" s="184">
        <f>IF(BV$267=Equivalencies!$AE$23,'Site 7'!$F200,HLOOKUP(CONCATENATE(BR$2,BT$1),$B$3:$UUU$272,ROW($M202)-2,FALSE))</f>
        <v>0</v>
      </c>
      <c r="BU202" s="185" t="e">
        <f>IF($S$264=Equivalencies!$AE$23,#REF!,HLOOKUP(CONCATENATE($O$2,BU$1),$B$3:$UUU$272,ROW(BQ202)-2,FALSE))</f>
        <v>#REF!</v>
      </c>
      <c r="BV202" s="184">
        <f>IF(BV$267=Equivalencies!$AE$23,'Site 7'!$H200,HLOOKUP(CONCATENATE(BR$2,BV$1),$B$3:$UUU$272,ROW($O202)-2,FALSE))</f>
        <v>0</v>
      </c>
      <c r="BW202" s="185" t="e">
        <f>IF($S$264=Equivalencies!$AE$23,#REF!,HLOOKUP(CONCATENATE($O$2,BW$1),$B$3:$UUU$272,ROW(BS202)-2,FALSE))</f>
        <v>#REF!</v>
      </c>
      <c r="BX202" s="184">
        <f>IF(BV$267=Equivalencies!$AE$23,'Site 7'!$J200,HLOOKUP(CONCATENATE(BR$2,BX$1),$B$3:$UUU$272,ROW($Q202)-2,FALSE))</f>
        <v>0</v>
      </c>
      <c r="BY202" s="185" t="e">
        <f>IF($S$264=Equivalencies!$AE$23,#REF!,HLOOKUP(CONCATENATE($O$2,BY$1),$B$3:$UUU$272,ROW(BU202)-2,FALSE))</f>
        <v>#REF!</v>
      </c>
      <c r="BZ202" s="72"/>
      <c r="CA202" s="73"/>
      <c r="CB202" s="178" t="str">
        <f>$C$202</f>
        <v>Other 2 (identify below)</v>
      </c>
      <c r="CC202" s="179"/>
      <c r="CD202" s="180"/>
      <c r="CE202" s="184">
        <f>IF(CG$267=Equivalencies!$AE$23,'Site 8'!$F200,HLOOKUP(CONCATENATE(CC$2,CE$1),$B$3:$UUU$272,ROW($M202)-2,FALSE))</f>
        <v>0</v>
      </c>
      <c r="CF202" s="185" t="e">
        <f>IF($S$264=Equivalencies!$AE$23,#REF!,HLOOKUP(CONCATENATE($O$2,CF$1),$B$3:$UUU$272,ROW(CB202)-2,FALSE))</f>
        <v>#REF!</v>
      </c>
      <c r="CG202" s="184">
        <f>IF(CG$267=Equivalencies!$AE$23,'Site 8'!$H200,HLOOKUP(CONCATENATE(CC$2,CG$1),$B$3:$UUU$272,ROW($O202)-2,FALSE))</f>
        <v>0</v>
      </c>
      <c r="CH202" s="185" t="e">
        <f>IF($S$264=Equivalencies!$AE$23,#REF!,HLOOKUP(CONCATENATE($O$2,CH$1),$B$3:$UUU$272,ROW(CD202)-2,FALSE))</f>
        <v>#REF!</v>
      </c>
      <c r="CI202" s="184">
        <f>IF(CG$267=Equivalencies!$AE$23,'Site 8'!$J200,HLOOKUP(CONCATENATE(CC$2,CI$1),$B$3:$UUU$272,ROW($Q202)-2,FALSE))</f>
        <v>0</v>
      </c>
      <c r="CJ202" s="185" t="e">
        <f>IF($S$264=Equivalencies!$AE$23,#REF!,HLOOKUP(CONCATENATE($O$2,CJ$1),$B$3:$UUU$272,ROW(CF202)-2,FALSE))</f>
        <v>#REF!</v>
      </c>
      <c r="CK202" s="72"/>
      <c r="CL202" s="73"/>
      <c r="CM202" s="178" t="str">
        <f>$C$202</f>
        <v>Other 2 (identify below)</v>
      </c>
      <c r="CN202" s="179"/>
      <c r="CO202" s="180"/>
      <c r="CP202" s="184">
        <f>IF(CR$267=Equivalencies!$AE$23,'Site 9'!$F200,HLOOKUP(CONCATENATE(CN$2,CP$1),$B$3:$UUU$272,ROW($M202)-2,FALSE))</f>
        <v>0</v>
      </c>
      <c r="CQ202" s="185" t="e">
        <f>IF($S$264=Equivalencies!$AE$23,#REF!,HLOOKUP(CONCATENATE($O$2,CQ$1),$B$3:$UUU$272,ROW(CM202)-2,FALSE))</f>
        <v>#REF!</v>
      </c>
      <c r="CR202" s="184">
        <f>IF(CR$267=Equivalencies!$AE$23,'Site 9'!$H200,HLOOKUP(CONCATENATE(CN$2,CR$1),$B$3:$UUU$272,ROW($O202)-2,FALSE))</f>
        <v>0</v>
      </c>
      <c r="CS202" s="185" t="e">
        <f>IF($S$264=Equivalencies!$AE$23,#REF!,HLOOKUP(CONCATENATE($O$2,CS$1),$B$3:$UUU$272,ROW(CO202)-2,FALSE))</f>
        <v>#REF!</v>
      </c>
      <c r="CT202" s="184">
        <f>IF(CR$267=Equivalencies!$AE$23,'Site 9'!$J200,HLOOKUP(CONCATENATE(CN$2,CT$1),$B$3:$UUU$272,ROW($Q202)-2,FALSE))</f>
        <v>0</v>
      </c>
      <c r="CU202" s="185" t="e">
        <f>IF($S$264=Equivalencies!$AE$23,#REF!,HLOOKUP(CONCATENATE($O$2,CU$1),$B$3:$UUU$272,ROW(CQ202)-2,FALSE))</f>
        <v>#REF!</v>
      </c>
      <c r="CV202" s="72"/>
      <c r="CW202" s="73"/>
      <c r="CX202" s="178" t="str">
        <f>$C$202</f>
        <v>Other 2 (identify below)</v>
      </c>
      <c r="CY202" s="179"/>
      <c r="CZ202" s="180"/>
      <c r="DA202" s="184">
        <f>IF(DC$267=Equivalencies!$AE$23,'Site 10'!$F200,HLOOKUP(CONCATENATE(CY$2,DA$1),$B$3:$UUU$272,ROW($M202)-2,FALSE))</f>
        <v>0</v>
      </c>
      <c r="DB202" s="185" t="e">
        <f>IF($S$264=Equivalencies!$AE$23,#REF!,HLOOKUP(CONCATENATE($O$2,DB$1),$B$3:$UUU$272,ROW(CX202)-2,FALSE))</f>
        <v>#REF!</v>
      </c>
      <c r="DC202" s="184">
        <f>IF(DC$267=Equivalencies!$AE$23,'Site 10'!$H200,HLOOKUP(CONCATENATE(CY$2,DC$1),$B$3:$UUU$272,ROW($O202)-2,FALSE))</f>
        <v>0</v>
      </c>
      <c r="DD202" s="185" t="e">
        <f>IF($S$264=Equivalencies!$AE$23,#REF!,HLOOKUP(CONCATENATE($O$2,DD$1),$B$3:$UUU$272,ROW(CZ202)-2,FALSE))</f>
        <v>#REF!</v>
      </c>
      <c r="DE202" s="184">
        <f>IF(DC$267=Equivalencies!$AE$23,'Site 10'!$J200,HLOOKUP(CONCATENATE(CY$2,DE$1),$B$3:$UUU$272,ROW($Q202)-2,FALSE))</f>
        <v>0</v>
      </c>
      <c r="DF202" s="185" t="e">
        <f>IF($S$264=Equivalencies!$AE$23,#REF!,HLOOKUP(CONCATENATE($O$2,DF$1),$B$3:$UUU$272,ROW(DB202)-2,FALSE))</f>
        <v>#REF!</v>
      </c>
      <c r="DG202" s="72"/>
      <c r="DH202" s="73"/>
      <c r="DI202" s="178" t="str">
        <f>$C$202</f>
        <v>Other 2 (identify below)</v>
      </c>
      <c r="DJ202" s="179"/>
      <c r="DK202" s="180"/>
      <c r="DL202" s="184">
        <f>IF(DN$267=Equivalencies!$AE$23,'Site 11'!$F200,HLOOKUP(CONCATENATE(DJ$2,DL$1),$B$3:$UUU$272,ROW($M202)-2,FALSE))</f>
        <v>0</v>
      </c>
      <c r="DM202" s="185" t="e">
        <f>IF($S$264=Equivalencies!$AE$23,#REF!,HLOOKUP(CONCATENATE($O$2,DM$1),$B$3:$UUU$272,ROW(DI202)-2,FALSE))</f>
        <v>#REF!</v>
      </c>
      <c r="DN202" s="184">
        <f>IF(DN$267=Equivalencies!$AE$23,'Site 11'!$H200,HLOOKUP(CONCATENATE(DJ$2,DN$1),$B$3:$UUU$272,ROW($O202)-2,FALSE))</f>
        <v>0</v>
      </c>
      <c r="DO202" s="185" t="e">
        <f>IF($S$264=Equivalencies!$AE$23,#REF!,HLOOKUP(CONCATENATE($O$2,DO$1),$B$3:$UUU$272,ROW(DK202)-2,FALSE))</f>
        <v>#REF!</v>
      </c>
      <c r="DP202" s="184">
        <f>IF(DN$267=Equivalencies!$AE$23,'Site 11'!$J200,HLOOKUP(CONCATENATE(DJ$2,DP$1),$B$3:$UUU$272,ROW($Q202)-2,FALSE))</f>
        <v>0</v>
      </c>
      <c r="DQ202" s="185" t="e">
        <f>IF($S$264=Equivalencies!$AE$23,#REF!,HLOOKUP(CONCATENATE($O$2,DQ$1),$B$3:$UUU$272,ROW(DM202)-2,FALSE))</f>
        <v>#REF!</v>
      </c>
      <c r="DR202" s="72"/>
      <c r="DS202" s="73"/>
      <c r="DT202" s="178" t="str">
        <f>$C$202</f>
        <v>Other 2 (identify below)</v>
      </c>
      <c r="DU202" s="179"/>
      <c r="DV202" s="180"/>
      <c r="DW202" s="184">
        <f>IF(DY$267=Equivalencies!$AE$23,'Site 12'!$F200,HLOOKUP(CONCATENATE(DU$2,DW$1),$B$3:$UUU$272,ROW($M202)-2,FALSE))</f>
        <v>0</v>
      </c>
      <c r="DX202" s="185" t="e">
        <f>IF($S$264=Equivalencies!$AE$23,#REF!,HLOOKUP(CONCATENATE($O$2,DX$1),$B$3:$UUU$272,ROW(DT202)-2,FALSE))</f>
        <v>#REF!</v>
      </c>
      <c r="DY202" s="184">
        <f>IF(DY$267=Equivalencies!$AE$23,'Site 12'!$H200,HLOOKUP(CONCATENATE(DU$2,DY$1),$B$3:$UUU$272,ROW($O202)-2,FALSE))</f>
        <v>0</v>
      </c>
      <c r="DZ202" s="185" t="e">
        <f>IF($S$264=Equivalencies!$AE$23,#REF!,HLOOKUP(CONCATENATE($O$2,DZ$1),$B$3:$UUU$272,ROW(DV202)-2,FALSE))</f>
        <v>#REF!</v>
      </c>
      <c r="EA202" s="184">
        <f>IF(DY$267=Equivalencies!$AE$23,'Site 12'!$J200,HLOOKUP(CONCATENATE(DU$2,EA$1),$B$3:$UUU$272,ROW($Q202)-2,FALSE))</f>
        <v>0</v>
      </c>
      <c r="EB202" s="185" t="e">
        <f>IF($S$264=Equivalencies!$AE$23,#REF!,HLOOKUP(CONCATENATE($O$2,EB$1),$B$3:$UUU$272,ROW(DX202)-2,FALSE))</f>
        <v>#REF!</v>
      </c>
      <c r="EC202" s="72"/>
      <c r="ED202" s="73"/>
      <c r="EE202" s="178" t="str">
        <f>$C$202</f>
        <v>Other 2 (identify below)</v>
      </c>
      <c r="EF202" s="179"/>
      <c r="EG202" s="180"/>
      <c r="EH202" s="184">
        <f>IF(EJ$267=Equivalencies!$AE$23,'Site 13'!$F200,HLOOKUP(CONCATENATE(EF$2,EH$1),$B$3:$UUU$272,ROW($M202)-2,FALSE))</f>
        <v>0</v>
      </c>
      <c r="EI202" s="185" t="e">
        <f>IF($S$264=Equivalencies!$AE$23,#REF!,HLOOKUP(CONCATENATE($O$2,EI$1),$B$3:$UUU$272,ROW(EE202)-2,FALSE))</f>
        <v>#REF!</v>
      </c>
      <c r="EJ202" s="184">
        <f>IF(EJ$267=Equivalencies!$AE$23,'Site 13'!$H200,HLOOKUP(CONCATENATE(EF$2,EJ$1),$B$3:$UUU$272,ROW($O202)-2,FALSE))</f>
        <v>0</v>
      </c>
      <c r="EK202" s="185" t="e">
        <f>IF($S$264=Equivalencies!$AE$23,#REF!,HLOOKUP(CONCATENATE($O$2,EK$1),$B$3:$UUU$272,ROW(EG202)-2,FALSE))</f>
        <v>#REF!</v>
      </c>
      <c r="EL202" s="184">
        <f>IF(EJ$267=Equivalencies!$AE$23,'Site 13'!$J200,HLOOKUP(CONCATENATE(EF$2,EL$1),$B$3:$UUU$272,ROW($Q202)-2,FALSE))</f>
        <v>0</v>
      </c>
      <c r="EM202" s="185" t="e">
        <f>IF($S$264=Equivalencies!$AE$23,#REF!,HLOOKUP(CONCATENATE($O$2,EM$1),$B$3:$UUU$272,ROW(EI202)-2,FALSE))</f>
        <v>#REF!</v>
      </c>
      <c r="EN202" s="72"/>
      <c r="EO202" s="73"/>
      <c r="EP202" s="178" t="str">
        <f>$C$202</f>
        <v>Other 2 (identify below)</v>
      </c>
      <c r="EQ202" s="179"/>
      <c r="ER202" s="180"/>
      <c r="ES202" s="184">
        <f>IF(EU$267=Equivalencies!$AE$23,'Site 14'!$F200,HLOOKUP(CONCATENATE(EQ$2,ES$1),$B$3:$UUU$272,ROW($M202)-2,FALSE))</f>
        <v>0</v>
      </c>
      <c r="ET202" s="185" t="e">
        <f>IF($S$264=Equivalencies!$AE$23,#REF!,HLOOKUP(CONCATENATE($O$2,ET$1),$B$3:$UUU$272,ROW(EP202)-2,FALSE))</f>
        <v>#REF!</v>
      </c>
      <c r="EU202" s="184">
        <f>IF(EU$267=Equivalencies!$AE$23,'Site 14'!$H200,HLOOKUP(CONCATENATE(EQ$2,EU$1),$B$3:$UUU$272,ROW($O202)-2,FALSE))</f>
        <v>0</v>
      </c>
      <c r="EV202" s="185" t="e">
        <f>IF($S$264=Equivalencies!$AE$23,#REF!,HLOOKUP(CONCATENATE($O$2,EV$1),$B$3:$UUU$272,ROW(ER202)-2,FALSE))</f>
        <v>#REF!</v>
      </c>
      <c r="EW202" s="184">
        <f>IF(EU$267=Equivalencies!$AE$23,'Site 14'!$J200,HLOOKUP(CONCATENATE(EQ$2,EW$1),$B$3:$UUU$272,ROW($Q202)-2,FALSE))</f>
        <v>0</v>
      </c>
      <c r="EX202" s="185" t="e">
        <f>IF($S$264=Equivalencies!$AE$23,#REF!,HLOOKUP(CONCATENATE($O$2,EX$1),$B$3:$UUU$272,ROW(ET202)-2,FALSE))</f>
        <v>#REF!</v>
      </c>
      <c r="EY202" s="72"/>
      <c r="EZ202" s="73"/>
      <c r="FA202" s="178" t="str">
        <f>$C$202</f>
        <v>Other 2 (identify below)</v>
      </c>
      <c r="FB202" s="179"/>
      <c r="FC202" s="180"/>
      <c r="FD202" s="184">
        <f>IF(FF$267=Equivalencies!$AE$23,'Site 15'!$F200,HLOOKUP(CONCATENATE(FB$2,FD$1),$B$3:$UUU$272,ROW($M202)-2,FALSE))</f>
        <v>0</v>
      </c>
      <c r="FE202" s="185" t="e">
        <f>IF($S$264=Equivalencies!$AE$23,#REF!,HLOOKUP(CONCATENATE($O$2,FE$1),$B$3:$UUU$272,ROW(FA202)-2,FALSE))</f>
        <v>#REF!</v>
      </c>
      <c r="FF202" s="184">
        <f>IF(FF$267=Equivalencies!$AE$23,'Site 15'!$H200,HLOOKUP(CONCATENATE(FB$2,FF$1),$B$3:$UUU$272,ROW($O202)-2,FALSE))</f>
        <v>0</v>
      </c>
      <c r="FG202" s="185" t="e">
        <f>IF($S$264=Equivalencies!$AE$23,#REF!,HLOOKUP(CONCATENATE($O$2,FG$1),$B$3:$UUU$272,ROW(FC202)-2,FALSE))</f>
        <v>#REF!</v>
      </c>
      <c r="FH202" s="184">
        <f>IF(FF$267=Equivalencies!$AE$23,'Site 15'!$J200,HLOOKUP(CONCATENATE(FB$2,FH$1),$B$3:$UUU$272,ROW($Q202)-2,FALSE))</f>
        <v>0</v>
      </c>
      <c r="FI202" s="185" t="e">
        <f>IF($S$264=Equivalencies!$AE$23,#REF!,HLOOKUP(CONCATENATE($O$2,FI$1),$B$3:$UUU$272,ROW(FE202)-2,FALSE))</f>
        <v>#REF!</v>
      </c>
      <c r="FJ202" s="72"/>
      <c r="FK202" s="73"/>
      <c r="FL202" s="178" t="str">
        <f>$C$202</f>
        <v>Other 2 (identify below)</v>
      </c>
      <c r="FM202" s="179"/>
      <c r="FN202" s="180"/>
      <c r="FO202" s="184">
        <f>IF(FQ$267=Equivalencies!$AE$23,'Site 16'!$F200,HLOOKUP(CONCATENATE(FM$2,FO$1),$B$3:$UUU$272,ROW($M202)-2,FALSE))</f>
        <v>0</v>
      </c>
      <c r="FP202" s="185" t="e">
        <f>IF($S$264=Equivalencies!$AE$23,#REF!,HLOOKUP(CONCATENATE($O$2,FP$1),$B$3:$UUU$272,ROW(FL202)-2,FALSE))</f>
        <v>#REF!</v>
      </c>
      <c r="FQ202" s="184">
        <f>IF(FQ$267=Equivalencies!$AE$23,'Site 16'!$H200,HLOOKUP(CONCATENATE(FM$2,FQ$1),$B$3:$UUU$272,ROW($O202)-2,FALSE))</f>
        <v>0</v>
      </c>
      <c r="FR202" s="185" t="e">
        <f>IF($S$264=Equivalencies!$AE$23,#REF!,HLOOKUP(CONCATENATE($O$2,FR$1),$B$3:$UUU$272,ROW(FN202)-2,FALSE))</f>
        <v>#REF!</v>
      </c>
      <c r="FS202" s="184">
        <f>IF(FQ$267=Equivalencies!$AE$23,'Site 16'!$J200,HLOOKUP(CONCATENATE(FM$2,FS$1),$B$3:$UUU$272,ROW($Q202)-2,FALSE))</f>
        <v>0</v>
      </c>
      <c r="FT202" s="185" t="e">
        <f>IF($S$264=Equivalencies!$AE$23,#REF!,HLOOKUP(CONCATENATE($O$2,FT$1),$B$3:$UUU$272,ROW(FP202)-2,FALSE))</f>
        <v>#REF!</v>
      </c>
      <c r="FU202" s="72"/>
      <c r="FV202" s="73"/>
      <c r="FW202" s="178" t="str">
        <f>$C$202</f>
        <v>Other 2 (identify below)</v>
      </c>
      <c r="FX202" s="179"/>
      <c r="FY202" s="180"/>
      <c r="FZ202" s="184">
        <f>IF(GB$267=Equivalencies!$AE$23,'Site 17'!$F200,HLOOKUP(CONCATENATE(FX$2,FZ$1),$B$3:$UUU$272,ROW($M202)-2,FALSE))</f>
        <v>0</v>
      </c>
      <c r="GA202" s="185" t="e">
        <f>IF($S$264=Equivalencies!$AE$23,#REF!,HLOOKUP(CONCATENATE($O$2,GA$1),$B$3:$UUU$272,ROW(FW202)-2,FALSE))</f>
        <v>#REF!</v>
      </c>
      <c r="GB202" s="184">
        <f>IF(GB$267=Equivalencies!$AE$23,'Site 17'!$H200,HLOOKUP(CONCATENATE(FX$2,GB$1),$B$3:$UUU$272,ROW($O202)-2,FALSE))</f>
        <v>0</v>
      </c>
      <c r="GC202" s="185" t="e">
        <f>IF($S$264=Equivalencies!$AE$23,#REF!,HLOOKUP(CONCATENATE($O$2,GC$1),$B$3:$UUU$272,ROW(FY202)-2,FALSE))</f>
        <v>#REF!</v>
      </c>
      <c r="GD202" s="184">
        <f>IF(GB$267=Equivalencies!$AE$23,'Site 17'!$J200,HLOOKUP(CONCATENATE(FX$2,GD$1),$B$3:$UUU$272,ROW($Q202)-2,FALSE))</f>
        <v>0</v>
      </c>
      <c r="GE202" s="185" t="e">
        <f>IF($S$264=Equivalencies!$AE$23,#REF!,HLOOKUP(CONCATENATE($O$2,GE$1),$B$3:$UUU$272,ROW(GA202)-2,FALSE))</f>
        <v>#REF!</v>
      </c>
      <c r="GF202" s="72"/>
      <c r="GG202" s="73"/>
      <c r="GH202" s="178" t="str">
        <f>$C$202</f>
        <v>Other 2 (identify below)</v>
      </c>
      <c r="GI202" s="179"/>
      <c r="GJ202" s="180"/>
      <c r="GK202" s="184">
        <f>IF(GM$267=Equivalencies!$AE$23,'Site 18'!$F200,HLOOKUP(CONCATENATE(GI$2,GK$1),$B$3:$UUU$272,ROW($M202)-2,FALSE))</f>
        <v>0</v>
      </c>
      <c r="GL202" s="185" t="e">
        <f>IF($S$264=Equivalencies!$AE$23,#REF!,HLOOKUP(CONCATENATE($O$2,GL$1),$B$3:$UUU$272,ROW(GH202)-2,FALSE))</f>
        <v>#REF!</v>
      </c>
      <c r="GM202" s="184">
        <f>IF(GM$267=Equivalencies!$AE$23,'Site 18'!$H200,HLOOKUP(CONCATENATE(GI$2,GM$1),$B$3:$UUU$272,ROW($O202)-2,FALSE))</f>
        <v>0</v>
      </c>
      <c r="GN202" s="185" t="e">
        <f>IF($S$264=Equivalencies!$AE$23,#REF!,HLOOKUP(CONCATENATE($O$2,GN$1),$B$3:$UUU$272,ROW(GJ202)-2,FALSE))</f>
        <v>#REF!</v>
      </c>
      <c r="GO202" s="184">
        <f>IF(GM$267=Equivalencies!$AE$23,'Site 18'!$J200,HLOOKUP(CONCATENATE(GI$2,GO$1),$B$3:$UUU$272,ROW($Q202)-2,FALSE))</f>
        <v>0</v>
      </c>
      <c r="GP202" s="185" t="e">
        <f>IF($S$264=Equivalencies!$AE$23,#REF!,HLOOKUP(CONCATENATE($O$2,GP$1),$B$3:$UUU$272,ROW(GL202)-2,FALSE))</f>
        <v>#REF!</v>
      </c>
      <c r="GQ202" s="72"/>
      <c r="GR202" s="73"/>
      <c r="GS202" s="178" t="str">
        <f>$C$202</f>
        <v>Other 2 (identify below)</v>
      </c>
      <c r="GT202" s="179"/>
      <c r="GU202" s="180"/>
      <c r="GV202" s="184">
        <f>IF(GX$267=Equivalencies!$AE$23,'Site 19'!$F200,HLOOKUP(CONCATENATE(GT$2,GV$1),$B$3:$UUU$272,ROW($M202)-2,FALSE))</f>
        <v>0</v>
      </c>
      <c r="GW202" s="185" t="e">
        <f>IF($S$264=Equivalencies!$AE$23,#REF!,HLOOKUP(CONCATENATE($O$2,GW$1),$B$3:$UUU$272,ROW(GS202)-2,FALSE))</f>
        <v>#REF!</v>
      </c>
      <c r="GX202" s="184">
        <f>IF(GX$267=Equivalencies!$AE$23,'Site 19'!$H200,HLOOKUP(CONCATENATE(GT$2,GX$1),$B$3:$UUU$272,ROW($O202)-2,FALSE))</f>
        <v>0</v>
      </c>
      <c r="GY202" s="185" t="e">
        <f>IF($S$264=Equivalencies!$AE$23,#REF!,HLOOKUP(CONCATENATE($O$2,GY$1),$B$3:$UUU$272,ROW(GU202)-2,FALSE))</f>
        <v>#REF!</v>
      </c>
      <c r="GZ202" s="184">
        <f>IF(GX$267=Equivalencies!$AE$23,'Site 19'!$J200,HLOOKUP(CONCATENATE(GT$2,GZ$1),$B$3:$UUU$272,ROW($Q202)-2,FALSE))</f>
        <v>0</v>
      </c>
      <c r="HA202" s="185" t="e">
        <f>IF($S$264=Equivalencies!$AE$23,#REF!,HLOOKUP(CONCATENATE($O$2,HA$1),$B$3:$UUU$272,ROW(GW202)-2,FALSE))</f>
        <v>#REF!</v>
      </c>
      <c r="HB202" s="72"/>
      <c r="HC202" s="73"/>
      <c r="HD202" s="178" t="str">
        <f>$C$202</f>
        <v>Other 2 (identify below)</v>
      </c>
      <c r="HE202" s="179"/>
      <c r="HF202" s="180"/>
      <c r="HG202" s="184">
        <f>IF(HI$267=Equivalencies!$AE$23,'Site 20'!$F200,HLOOKUP(CONCATENATE(HE$2,HG$1),$B$3:$UUU$272,ROW($M202)-2,FALSE))</f>
        <v>0</v>
      </c>
      <c r="HH202" s="185" t="e">
        <f>IF($S$264=Equivalencies!$AE$23,#REF!,HLOOKUP(CONCATENATE($O$2,HH$1),$B$3:$UUU$272,ROW(HD202)-2,FALSE))</f>
        <v>#REF!</v>
      </c>
      <c r="HI202" s="184">
        <f>IF(HI$267=Equivalencies!$AE$23,'Site 20'!$H200,HLOOKUP(CONCATENATE(HE$2,HI$1),$B$3:$UUU$272,ROW($O202)-2,FALSE))</f>
        <v>0</v>
      </c>
      <c r="HJ202" s="185" t="e">
        <f>IF($S$264=Equivalencies!$AE$23,#REF!,HLOOKUP(CONCATENATE($O$2,HJ$1),$B$3:$UUU$272,ROW(HF202)-2,FALSE))</f>
        <v>#REF!</v>
      </c>
      <c r="HK202" s="184">
        <f>IF(HI$267=Equivalencies!$AE$23,'Site 20'!$J200,HLOOKUP(CONCATENATE(HE$2,HK$1),$B$3:$UUU$272,ROW($Q202)-2,FALSE))</f>
        <v>0</v>
      </c>
      <c r="HL202" s="185" t="e">
        <f>IF($S$264=Equivalencies!$AE$23,#REF!,HLOOKUP(CONCATENATE($O$2,HL$1),$B$3:$UUU$272,ROW(HH202)-2,FALSE))</f>
        <v>#REF!</v>
      </c>
      <c r="HM202" s="72"/>
      <c r="HN202" s="73"/>
      <c r="HO202" s="178" t="str">
        <f>$C$202</f>
        <v>Other 2 (identify below)</v>
      </c>
      <c r="HP202" s="179"/>
      <c r="HQ202" s="180"/>
      <c r="HR202" s="184">
        <f>IF(HT$267=Equivalencies!$AE$23,'Site 21'!$F200,HLOOKUP(CONCATENATE(HP$2,HR$1),$B$3:$UUU$272,ROW($M202)-2,FALSE))</f>
        <v>0</v>
      </c>
      <c r="HS202" s="185" t="e">
        <f>IF($S$264=Equivalencies!$AE$23,#REF!,HLOOKUP(CONCATENATE($O$2,HS$1),$B$3:$UUU$272,ROW(HO202)-2,FALSE))</f>
        <v>#REF!</v>
      </c>
      <c r="HT202" s="184">
        <f>IF(HT$267=Equivalencies!$AE$23,'Site 21'!$H200,HLOOKUP(CONCATENATE(HP$2,HT$1),$B$3:$UUU$272,ROW($O202)-2,FALSE))</f>
        <v>0</v>
      </c>
      <c r="HU202" s="185" t="e">
        <f>IF($S$264=Equivalencies!$AE$23,#REF!,HLOOKUP(CONCATENATE($O$2,HU$1),$B$3:$UUU$272,ROW(HQ202)-2,FALSE))</f>
        <v>#REF!</v>
      </c>
      <c r="HV202" s="184">
        <f>IF(HT$267=Equivalencies!$AE$23,'Site 21'!$J200,HLOOKUP(CONCATENATE(HP$2,HV$1),$B$3:$UUU$272,ROW($Q202)-2,FALSE))</f>
        <v>0</v>
      </c>
      <c r="HW202" s="185" t="e">
        <f>IF($S$264=Equivalencies!$AE$23,#REF!,HLOOKUP(CONCATENATE($O$2,HW$1),$B$3:$UUU$272,ROW(HS202)-2,FALSE))</f>
        <v>#REF!</v>
      </c>
      <c r="HX202" s="72"/>
      <c r="HY202" s="73"/>
      <c r="HZ202" s="178" t="str">
        <f>$C$202</f>
        <v>Other 2 (identify below)</v>
      </c>
      <c r="IA202" s="179"/>
      <c r="IB202" s="180"/>
      <c r="IC202" s="184">
        <f>IF(IE$267=Equivalencies!$AE$23,'Site 22'!$F200,HLOOKUP(CONCATENATE(IA$2,IC$1),$B$3:$UUU$272,ROW($M202)-2,FALSE))</f>
        <v>0</v>
      </c>
      <c r="ID202" s="185" t="e">
        <f>IF($S$264=Equivalencies!$AE$23,#REF!,HLOOKUP(CONCATENATE($O$2,ID$1),$B$3:$UUU$272,ROW(HZ202)-2,FALSE))</f>
        <v>#REF!</v>
      </c>
      <c r="IE202" s="184">
        <f>IF(IE$267=Equivalencies!$AE$23,'Site 22'!$H200,HLOOKUP(CONCATENATE(IA$2,IE$1),$B$3:$UUU$272,ROW($O202)-2,FALSE))</f>
        <v>0</v>
      </c>
      <c r="IF202" s="185" t="e">
        <f>IF($S$264=Equivalencies!$AE$23,#REF!,HLOOKUP(CONCATENATE($O$2,IF$1),$B$3:$UUU$272,ROW(IB202)-2,FALSE))</f>
        <v>#REF!</v>
      </c>
      <c r="IG202" s="184">
        <f>IF(IE$267=Equivalencies!$AE$23,'Site 22'!$J200,HLOOKUP(CONCATENATE(IA$2,IG$1),$B$3:$UUU$272,ROW($Q202)-2,FALSE))</f>
        <v>0</v>
      </c>
      <c r="IH202" s="185" t="e">
        <f>IF($S$264=Equivalencies!$AE$23,#REF!,HLOOKUP(CONCATENATE($O$2,IH$1),$B$3:$UUU$272,ROW(ID202)-2,FALSE))</f>
        <v>#REF!</v>
      </c>
      <c r="II202" s="72"/>
      <c r="IJ202" s="73"/>
      <c r="IK202" s="178" t="str">
        <f>$C$202</f>
        <v>Other 2 (identify below)</v>
      </c>
      <c r="IL202" s="179"/>
      <c r="IM202" s="180"/>
      <c r="IN202" s="184">
        <f>IF(IP$267=Equivalencies!$AE$23,'Site 23'!$F200,HLOOKUP(CONCATENATE(IL$2,IN$1),$B$3:$UUU$272,ROW($M202)-2,FALSE))</f>
        <v>0</v>
      </c>
      <c r="IO202" s="185" t="e">
        <f>IF($S$264=Equivalencies!$AE$23,#REF!,HLOOKUP(CONCATENATE($O$2,IO$1),$B$3:$UUU$272,ROW(IK202)-2,FALSE))</f>
        <v>#REF!</v>
      </c>
      <c r="IP202" s="184">
        <f>IF(IP$267=Equivalencies!$AE$23,'Site 23'!$H200,HLOOKUP(CONCATENATE(IL$2,IP$1),$B$3:$UUU$272,ROW($O202)-2,FALSE))</f>
        <v>0</v>
      </c>
      <c r="IQ202" s="185" t="e">
        <f>IF($S$264=Equivalencies!$AE$23,#REF!,HLOOKUP(CONCATENATE($O$2,IQ$1),$B$3:$UUU$272,ROW(IM202)-2,FALSE))</f>
        <v>#REF!</v>
      </c>
      <c r="IR202" s="184">
        <f>IF(IP$267=Equivalencies!$AE$23,'Site 23'!$J200,HLOOKUP(CONCATENATE(IL$2,IR$1),$B$3:$UUU$272,ROW($Q202)-2,FALSE))</f>
        <v>0</v>
      </c>
      <c r="IS202" s="185" t="e">
        <f>IF($S$264=Equivalencies!$AE$23,#REF!,HLOOKUP(CONCATENATE($O$2,IS$1),$B$3:$UUU$272,ROW(IO202)-2,FALSE))</f>
        <v>#REF!</v>
      </c>
      <c r="IT202" s="72"/>
      <c r="IU202" s="73"/>
      <c r="IV202" s="178" t="str">
        <f>$C$202</f>
        <v>Other 2 (identify below)</v>
      </c>
      <c r="IW202" s="179"/>
      <c r="IX202" s="180"/>
      <c r="IY202" s="184">
        <f>IF(JA$267=Equivalencies!$AE$23,'Site 24'!$F200,HLOOKUP(CONCATENATE(IW$2,IY$1),$B$3:$UUU$272,ROW($M202)-2,FALSE))</f>
        <v>0</v>
      </c>
      <c r="IZ202" s="185" t="e">
        <f>IF($S$264=Equivalencies!$AE$23,#REF!,HLOOKUP(CONCATENATE($O$2,IZ$1),$B$3:$UUU$272,ROW(IV202)-2,FALSE))</f>
        <v>#REF!</v>
      </c>
      <c r="JA202" s="184">
        <f>IF(JA$267=Equivalencies!$AE$23,'Site 24'!$H200,HLOOKUP(CONCATENATE(IW$2,JA$1),$B$3:$UUU$272,ROW($O202)-2,FALSE))</f>
        <v>0</v>
      </c>
      <c r="JB202" s="185" t="e">
        <f>IF($S$264=Equivalencies!$AE$23,#REF!,HLOOKUP(CONCATENATE($O$2,JB$1),$B$3:$UUU$272,ROW(IX202)-2,FALSE))</f>
        <v>#REF!</v>
      </c>
      <c r="JC202" s="184">
        <f>IF(JA$267=Equivalencies!$AE$23,'Site 24'!$J200,HLOOKUP(CONCATENATE(IW$2,JC$1),$B$3:$UUU$272,ROW($Q202)-2,FALSE))</f>
        <v>0</v>
      </c>
      <c r="JD202" s="185" t="e">
        <f>IF($S$264=Equivalencies!$AE$23,#REF!,HLOOKUP(CONCATENATE($O$2,JD$1),$B$3:$UUU$272,ROW(IZ202)-2,FALSE))</f>
        <v>#REF!</v>
      </c>
      <c r="JE202" s="72"/>
      <c r="JF202" s="73"/>
      <c r="JG202" s="178" t="str">
        <f>$C$202</f>
        <v>Other 2 (identify below)</v>
      </c>
      <c r="JH202" s="179"/>
      <c r="JI202" s="180"/>
      <c r="JJ202" s="184">
        <f>IF(JL$267=Equivalencies!$AE$23,'Site 25'!$F200,HLOOKUP(CONCATENATE(JH$2,JJ$1),$B$3:$UUU$272,ROW($M202)-2,FALSE))</f>
        <v>0</v>
      </c>
      <c r="JK202" s="185" t="e">
        <f>IF($S$264=Equivalencies!$AE$23,#REF!,HLOOKUP(CONCATENATE($O$2,JK$1),$B$3:$UUU$272,ROW(JG202)-2,FALSE))</f>
        <v>#REF!</v>
      </c>
      <c r="JL202" s="184">
        <f>IF(JL$267=Equivalencies!$AE$23,'Site 25'!$H200,HLOOKUP(CONCATENATE(JH$2,JL$1),$B$3:$UUU$272,ROW($O202)-2,FALSE))</f>
        <v>0</v>
      </c>
      <c r="JM202" s="185" t="e">
        <f>IF($S$264=Equivalencies!$AE$23,#REF!,HLOOKUP(CONCATENATE($O$2,JM$1),$B$3:$UUU$272,ROW(JI202)-2,FALSE))</f>
        <v>#REF!</v>
      </c>
      <c r="JN202" s="184">
        <f>IF(JL$267=Equivalencies!$AE$23,'Site 25'!$J200,HLOOKUP(CONCATENATE(JH$2,JN$1),$B$3:$UUU$272,ROW($Q202)-2,FALSE))</f>
        <v>0</v>
      </c>
      <c r="JO202" s="185" t="e">
        <f>IF($S$264=Equivalencies!$AE$23,#REF!,HLOOKUP(CONCATENATE($O$2,JO$1),$B$3:$UUU$272,ROW(JK202)-2,FALSE))</f>
        <v>#REF!</v>
      </c>
      <c r="JP202" s="72"/>
      <c r="JQ202" s="73"/>
      <c r="JR202" s="178" t="str">
        <f>$C$202</f>
        <v>Other 2 (identify below)</v>
      </c>
      <c r="JS202" s="179"/>
      <c r="JT202" s="180"/>
      <c r="JU202" s="184">
        <f>IF(JW$267=Equivalencies!$AE$23,'Site 26'!$F200,HLOOKUP(CONCATENATE(JS$2,JU$1),$B$3:$UUU$272,ROW($M202)-2,FALSE))</f>
        <v>0</v>
      </c>
      <c r="JV202" s="185" t="e">
        <f>IF($S$264=Equivalencies!$AE$23,#REF!,HLOOKUP(CONCATENATE($O$2,JV$1),$B$3:$UUU$272,ROW(JR202)-2,FALSE))</f>
        <v>#REF!</v>
      </c>
      <c r="JW202" s="184">
        <f>IF(JW$267=Equivalencies!$AE$23,'Site 26'!$H200,HLOOKUP(CONCATENATE(JS$2,JW$1),$B$3:$UUU$272,ROW($O202)-2,FALSE))</f>
        <v>0</v>
      </c>
      <c r="JX202" s="185" t="e">
        <f>IF($S$264=Equivalencies!$AE$23,#REF!,HLOOKUP(CONCATENATE($O$2,JX$1),$B$3:$UUU$272,ROW(JT202)-2,FALSE))</f>
        <v>#REF!</v>
      </c>
      <c r="JY202" s="184">
        <f>IF(JW$267=Equivalencies!$AE$23,'Site 26'!$J200,HLOOKUP(CONCATENATE(JS$2,JY$1),$B$3:$UUU$272,ROW($Q202)-2,FALSE))</f>
        <v>0</v>
      </c>
      <c r="JZ202" s="185" t="e">
        <f>IF($S$264=Equivalencies!$AE$23,#REF!,HLOOKUP(CONCATENATE($O$2,JZ$1),$B$3:$UUU$272,ROW(JV202)-2,FALSE))</f>
        <v>#REF!</v>
      </c>
      <c r="KA202" s="72"/>
      <c r="KB202" s="73"/>
      <c r="KC202" s="178" t="str">
        <f>$C$202</f>
        <v>Other 2 (identify below)</v>
      </c>
      <c r="KD202" s="179"/>
      <c r="KE202" s="180"/>
      <c r="KF202" s="184">
        <f>IF(KH$267=Equivalencies!$AE$23,'Site 27'!$F200,HLOOKUP(CONCATENATE(KD$2,KF$1),$B$3:$UUU$272,ROW($M202)-2,FALSE))</f>
        <v>0</v>
      </c>
      <c r="KG202" s="185" t="e">
        <f>IF($S$264=Equivalencies!$AE$23,#REF!,HLOOKUP(CONCATENATE($O$2,KG$1),$B$3:$UUU$272,ROW(KC202)-2,FALSE))</f>
        <v>#REF!</v>
      </c>
      <c r="KH202" s="184">
        <f>IF(KH$267=Equivalencies!$AE$23,'Site 27'!$H200,HLOOKUP(CONCATENATE(KD$2,KH$1),$B$3:$UUU$272,ROW($O202)-2,FALSE))</f>
        <v>0</v>
      </c>
      <c r="KI202" s="185" t="e">
        <f>IF($S$264=Equivalencies!$AE$23,#REF!,HLOOKUP(CONCATENATE($O$2,KI$1),$B$3:$UUU$272,ROW(KE202)-2,FALSE))</f>
        <v>#REF!</v>
      </c>
      <c r="KJ202" s="184">
        <f>IF(KH$267=Equivalencies!$AE$23,'Site 27'!$J200,HLOOKUP(CONCATENATE(KD$2,KJ$1),$B$3:$UUU$272,ROW($Q202)-2,FALSE))</f>
        <v>0</v>
      </c>
      <c r="KK202" s="185" t="e">
        <f>IF($S$264=Equivalencies!$AE$23,#REF!,HLOOKUP(CONCATENATE($O$2,KK$1),$B$3:$UUU$272,ROW(KG202)-2,FALSE))</f>
        <v>#REF!</v>
      </c>
      <c r="KL202" s="72"/>
      <c r="KM202" s="73"/>
      <c r="KN202" s="178" t="str">
        <f>$C$202</f>
        <v>Other 2 (identify below)</v>
      </c>
      <c r="KO202" s="179"/>
      <c r="KP202" s="180"/>
      <c r="KQ202" s="184">
        <f>IF(KS$267=Equivalencies!$AE$23,'Site 28'!$F200,HLOOKUP(CONCATENATE(KO$2,KQ$1),$B$3:$UUU$272,ROW($M202)-2,FALSE))</f>
        <v>0</v>
      </c>
      <c r="KR202" s="185" t="e">
        <f>IF($S$264=Equivalencies!$AE$23,#REF!,HLOOKUP(CONCATENATE($O$2,KR$1),$B$3:$UUU$272,ROW(KN202)-2,FALSE))</f>
        <v>#REF!</v>
      </c>
      <c r="KS202" s="184">
        <f>IF(KS$267=Equivalencies!$AE$23,'Site 28'!$H200,HLOOKUP(CONCATENATE(KO$2,KS$1),$B$3:$UUU$272,ROW($O202)-2,FALSE))</f>
        <v>0</v>
      </c>
      <c r="KT202" s="185" t="e">
        <f>IF($S$264=Equivalencies!$AE$23,#REF!,HLOOKUP(CONCATENATE($O$2,KT$1),$B$3:$UUU$272,ROW(KP202)-2,FALSE))</f>
        <v>#REF!</v>
      </c>
      <c r="KU202" s="184">
        <f>IF(KS$267=Equivalencies!$AE$23,'Site 28'!$J200,HLOOKUP(CONCATENATE(KO$2,KU$1),$B$3:$UUU$272,ROW($Q202)-2,FALSE))</f>
        <v>0</v>
      </c>
      <c r="KV202" s="185" t="e">
        <f>IF($S$264=Equivalencies!$AE$23,#REF!,HLOOKUP(CONCATENATE($O$2,KV$1),$B$3:$UUU$272,ROW(KR202)-2,FALSE))</f>
        <v>#REF!</v>
      </c>
      <c r="KW202" s="72"/>
      <c r="KX202" s="73"/>
      <c r="KY202" s="178" t="str">
        <f>$C$202</f>
        <v>Other 2 (identify below)</v>
      </c>
      <c r="KZ202" s="179"/>
      <c r="LA202" s="180"/>
      <c r="LB202" s="184">
        <f>IF(LD$267=Equivalencies!$AE$23,'Site 29'!$F200,HLOOKUP(CONCATENATE(KZ$2,LB$1),$B$3:$UUU$272,ROW($M202)-2,FALSE))</f>
        <v>0</v>
      </c>
      <c r="LC202" s="185" t="e">
        <f>IF($S$264=Equivalencies!$AE$23,#REF!,HLOOKUP(CONCATENATE($O$2,LC$1),$B$3:$UUU$272,ROW(KY202)-2,FALSE))</f>
        <v>#REF!</v>
      </c>
      <c r="LD202" s="184">
        <f>IF(LD$267=Equivalencies!$AE$23,'Site 29'!$H200,HLOOKUP(CONCATENATE(KZ$2,LD$1),$B$3:$UUU$272,ROW($O202)-2,FALSE))</f>
        <v>0</v>
      </c>
      <c r="LE202" s="185" t="e">
        <f>IF($S$264=Equivalencies!$AE$23,#REF!,HLOOKUP(CONCATENATE($O$2,LE$1),$B$3:$UUU$272,ROW(LA202)-2,FALSE))</f>
        <v>#REF!</v>
      </c>
      <c r="LF202" s="184">
        <f>IF(LD$267=Equivalencies!$AE$23,'Site 29'!$J200,HLOOKUP(CONCATENATE(KZ$2,LF$1),$B$3:$UUU$272,ROW($Q202)-2,FALSE))</f>
        <v>0</v>
      </c>
      <c r="LG202" s="185" t="e">
        <f>IF($S$264=Equivalencies!$AE$23,#REF!,HLOOKUP(CONCATENATE($O$2,LG$1),$B$3:$UUU$272,ROW(LC202)-2,FALSE))</f>
        <v>#REF!</v>
      </c>
      <c r="LH202" s="72"/>
      <c r="LI202" s="73"/>
      <c r="LJ202" s="178" t="str">
        <f>$C$202</f>
        <v>Other 2 (identify below)</v>
      </c>
      <c r="LK202" s="179"/>
      <c r="LL202" s="180"/>
      <c r="LM202" s="184">
        <f>IF(LO$267=Equivalencies!$AE$23,'Site 30'!$F200,HLOOKUP(CONCATENATE(LK$2,LM$1),$B$3:$UUU$272,ROW($M202)-2,FALSE))</f>
        <v>0</v>
      </c>
      <c r="LN202" s="185" t="e">
        <f>IF($S$264=Equivalencies!$AE$23,#REF!,HLOOKUP(CONCATENATE($O$2,LN$1),$B$3:$UUU$272,ROW(LJ202)-2,FALSE))</f>
        <v>#REF!</v>
      </c>
      <c r="LO202" s="184">
        <f>IF(LO$267=Equivalencies!$AE$23,'Site 30'!$H200,HLOOKUP(CONCATENATE(LK$2,LO$1),$B$3:$UUU$272,ROW($O202)-2,FALSE))</f>
        <v>0</v>
      </c>
      <c r="LP202" s="185" t="e">
        <f>IF($S$264=Equivalencies!$AE$23,#REF!,HLOOKUP(CONCATENATE($O$2,LP$1),$B$3:$UUU$272,ROW(LL202)-2,FALSE))</f>
        <v>#REF!</v>
      </c>
      <c r="LQ202" s="184">
        <f>IF(LO$267=Equivalencies!$AE$23,'Site 30'!$J200,HLOOKUP(CONCATENATE(LK$2,LQ$1),$B$3:$UUU$272,ROW($Q202)-2,FALSE))</f>
        <v>0</v>
      </c>
      <c r="LR202" s="185" t="e">
        <f>IF($S$264=Equivalencies!$AE$23,#REF!,HLOOKUP(CONCATENATE($O$2,LR$1),$B$3:$UUU$272,ROW(LN202)-2,FALSE))</f>
        <v>#REF!</v>
      </c>
      <c r="LS202" s="72"/>
      <c r="LT202" s="73"/>
      <c r="LU202" s="178" t="str">
        <f>$C$202</f>
        <v>Other 2 (identify below)</v>
      </c>
      <c r="LV202" s="179"/>
      <c r="LW202" s="180"/>
      <c r="LX202" s="184">
        <f>IF(LZ$267=Equivalencies!$AE$23,'Site 31'!$F200,HLOOKUP(CONCATENATE(LV$2,LX$1),$B$3:$UUU$272,ROW($M202)-2,FALSE))</f>
        <v>0</v>
      </c>
      <c r="LY202" s="185" t="e">
        <f>IF($S$264=Equivalencies!$AE$23,#REF!,HLOOKUP(CONCATENATE($O$2,LY$1),$B$3:$UUU$272,ROW(LU202)-2,FALSE))</f>
        <v>#REF!</v>
      </c>
      <c r="LZ202" s="184">
        <f>IF(LZ$267=Equivalencies!$AE$23,'Site 31'!$H200,HLOOKUP(CONCATENATE(LV$2,LZ$1),$B$3:$UUU$272,ROW($O202)-2,FALSE))</f>
        <v>0</v>
      </c>
      <c r="MA202" s="185" t="e">
        <f>IF($S$264=Equivalencies!$AE$23,#REF!,HLOOKUP(CONCATENATE($O$2,MA$1),$B$3:$UUU$272,ROW(LW202)-2,FALSE))</f>
        <v>#REF!</v>
      </c>
      <c r="MB202" s="184">
        <f>IF(LZ$267=Equivalencies!$AE$23,'Site 31'!$J200,HLOOKUP(CONCATENATE(LV$2,MB$1),$B$3:$UUU$272,ROW($Q202)-2,FALSE))</f>
        <v>0</v>
      </c>
      <c r="MC202" s="185" t="e">
        <f>IF($S$264=Equivalencies!$AE$23,#REF!,HLOOKUP(CONCATENATE($O$2,MC$1),$B$3:$UUU$272,ROW(LY202)-2,FALSE))</f>
        <v>#REF!</v>
      </c>
      <c r="MD202" s="72"/>
      <c r="ME202" s="73"/>
      <c r="MF202" s="178" t="str">
        <f>$C$202</f>
        <v>Other 2 (identify below)</v>
      </c>
      <c r="MG202" s="179"/>
      <c r="MH202" s="180"/>
      <c r="MI202" s="184">
        <f>IF(MK$267=Equivalencies!$AE$23,'Site 32'!$F200,HLOOKUP(CONCATENATE(MG$2,MI$1),$B$3:$UUU$272,ROW($M202)-2,FALSE))</f>
        <v>0</v>
      </c>
      <c r="MJ202" s="185" t="e">
        <f>IF($S$264=Equivalencies!$AE$23,#REF!,HLOOKUP(CONCATENATE($O$2,MJ$1),$B$3:$UUU$272,ROW(MF202)-2,FALSE))</f>
        <v>#REF!</v>
      </c>
      <c r="MK202" s="184">
        <f>IF(MK$267=Equivalencies!$AE$23,'Site 32'!$H200,HLOOKUP(CONCATENATE(MG$2,MK$1),$B$3:$UUU$272,ROW($O202)-2,FALSE))</f>
        <v>0</v>
      </c>
      <c r="ML202" s="185" t="e">
        <f>IF($S$264=Equivalencies!$AE$23,#REF!,HLOOKUP(CONCATENATE($O$2,ML$1),$B$3:$UUU$272,ROW(MH202)-2,FALSE))</f>
        <v>#REF!</v>
      </c>
      <c r="MM202" s="184">
        <f>IF(MK$267=Equivalencies!$AE$23,'Site 32'!$J200,HLOOKUP(CONCATENATE(MG$2,MM$1),$B$3:$UUU$272,ROW($Q202)-2,FALSE))</f>
        <v>0</v>
      </c>
      <c r="MN202" s="185" t="e">
        <f>IF($S$264=Equivalencies!$AE$23,#REF!,HLOOKUP(CONCATENATE($O$2,MN$1),$B$3:$UUU$272,ROW(MJ202)-2,FALSE))</f>
        <v>#REF!</v>
      </c>
      <c r="MO202" s="72"/>
      <c r="MP202" s="73"/>
      <c r="MQ202" s="178" t="str">
        <f>$C$202</f>
        <v>Other 2 (identify below)</v>
      </c>
      <c r="MR202" s="179"/>
      <c r="MS202" s="180"/>
      <c r="MT202" s="184">
        <f>IF(MV$267=Equivalencies!$AE$23,'Site 33'!$F200,HLOOKUP(CONCATENATE(MR$2,MT$1),$B$3:$UUU$272,ROW($M202)-2,FALSE))</f>
        <v>0</v>
      </c>
      <c r="MU202" s="185" t="e">
        <f>IF($S$264=Equivalencies!$AE$23,#REF!,HLOOKUP(CONCATENATE($O$2,MU$1),$B$3:$UUU$272,ROW(MQ202)-2,FALSE))</f>
        <v>#REF!</v>
      </c>
      <c r="MV202" s="184">
        <f>IF(MV$267=Equivalencies!$AE$23,'Site 33'!$H200,HLOOKUP(CONCATENATE(MR$2,MV$1),$B$3:$UUU$272,ROW($O202)-2,FALSE))</f>
        <v>0</v>
      </c>
      <c r="MW202" s="185" t="e">
        <f>IF($S$264=Equivalencies!$AE$23,#REF!,HLOOKUP(CONCATENATE($O$2,MW$1),$B$3:$UUU$272,ROW(MS202)-2,FALSE))</f>
        <v>#REF!</v>
      </c>
      <c r="MX202" s="184">
        <f>IF(MV$267=Equivalencies!$AE$23,'Site 33'!$J200,HLOOKUP(CONCATENATE(MR$2,MX$1),$B$3:$UUU$272,ROW($Q202)-2,FALSE))</f>
        <v>0</v>
      </c>
      <c r="MY202" s="185" t="e">
        <f>IF($S$264=Equivalencies!$AE$23,#REF!,HLOOKUP(CONCATENATE($O$2,MY$1),$B$3:$UUU$272,ROW(MU202)-2,FALSE))</f>
        <v>#REF!</v>
      </c>
      <c r="MZ202" s="72"/>
      <c r="NA202" s="73"/>
      <c r="NB202" s="178" t="str">
        <f>$C$202</f>
        <v>Other 2 (identify below)</v>
      </c>
      <c r="NC202" s="179"/>
      <c r="ND202" s="180"/>
      <c r="NE202" s="184">
        <f>IF(NG$267=Equivalencies!$AE$23,'Site 34'!$F200,HLOOKUP(CONCATENATE(NC$2,NE$1),$B$3:$UUU$272,ROW($M202)-2,FALSE))</f>
        <v>0</v>
      </c>
      <c r="NF202" s="185" t="e">
        <f>IF($S$264=Equivalencies!$AE$23,#REF!,HLOOKUP(CONCATENATE($O$2,NF$1),$B$3:$UUU$272,ROW(NB202)-2,FALSE))</f>
        <v>#REF!</v>
      </c>
      <c r="NG202" s="184">
        <f>IF(NG$267=Equivalencies!$AE$23,'Site 34'!$H200,HLOOKUP(CONCATENATE(NC$2,NG$1),$B$3:$UUU$272,ROW($O202)-2,FALSE))</f>
        <v>0</v>
      </c>
      <c r="NH202" s="185" t="e">
        <f>IF($S$264=Equivalencies!$AE$23,#REF!,HLOOKUP(CONCATENATE($O$2,NH$1),$B$3:$UUU$272,ROW(ND202)-2,FALSE))</f>
        <v>#REF!</v>
      </c>
      <c r="NI202" s="184">
        <f>IF(NG$267=Equivalencies!$AE$23,'Site 34'!$J200,HLOOKUP(CONCATENATE(NC$2,NI$1),$B$3:$UUU$272,ROW($Q202)-2,FALSE))</f>
        <v>0</v>
      </c>
      <c r="NJ202" s="185" t="e">
        <f>IF($S$264=Equivalencies!$AE$23,#REF!,HLOOKUP(CONCATENATE($O$2,NJ$1),$B$3:$UUU$272,ROW(NF202)-2,FALSE))</f>
        <v>#REF!</v>
      </c>
      <c r="NK202" s="72"/>
      <c r="NL202" s="73"/>
      <c r="NM202" s="178" t="str">
        <f>$C$202</f>
        <v>Other 2 (identify below)</v>
      </c>
      <c r="NN202" s="179"/>
      <c r="NO202" s="180"/>
      <c r="NP202" s="184">
        <f>IF(NR$267=Equivalencies!$AE$23,'Site 35'!$F200,HLOOKUP(CONCATENATE(NN$2,NP$1),$B$3:$UUU$272,ROW($M202)-2,FALSE))</f>
        <v>0</v>
      </c>
      <c r="NQ202" s="185" t="e">
        <f>IF($S$264=Equivalencies!$AE$23,#REF!,HLOOKUP(CONCATENATE($O$2,NQ$1),$B$3:$UUU$272,ROW(NM202)-2,FALSE))</f>
        <v>#REF!</v>
      </c>
      <c r="NR202" s="184">
        <f>IF(NR$267=Equivalencies!$AE$23,'Site 35'!$H200,HLOOKUP(CONCATENATE(NN$2,NR$1),$B$3:$UUU$272,ROW($O202)-2,FALSE))</f>
        <v>0</v>
      </c>
      <c r="NS202" s="185" t="e">
        <f>IF($S$264=Equivalencies!$AE$23,#REF!,HLOOKUP(CONCATENATE($O$2,NS$1),$B$3:$UUU$272,ROW(NO202)-2,FALSE))</f>
        <v>#REF!</v>
      </c>
      <c r="NT202" s="184">
        <f>IF(NR$267=Equivalencies!$AE$23,'Site 35'!$J200,HLOOKUP(CONCATENATE(NN$2,NT$1),$B$3:$UUU$272,ROW($Q202)-2,FALSE))</f>
        <v>0</v>
      </c>
      <c r="NU202" s="185" t="e">
        <f>IF($S$264=Equivalencies!$AE$23,#REF!,HLOOKUP(CONCATENATE($O$2,NU$1),$B$3:$UUU$272,ROW(NQ202)-2,FALSE))</f>
        <v>#REF!</v>
      </c>
      <c r="NV202" s="72"/>
      <c r="NW202" s="73"/>
      <c r="NX202" s="178" t="str">
        <f>$C$202</f>
        <v>Other 2 (identify below)</v>
      </c>
      <c r="NY202" s="179"/>
      <c r="NZ202" s="180"/>
      <c r="OA202" s="184">
        <f>IF(OC$267=Equivalencies!$AE$23,'Site 36'!$F200,HLOOKUP(CONCATENATE(NY$2,OA$1),$B$3:$UUU$272,ROW($M202)-2,FALSE))</f>
        <v>0</v>
      </c>
      <c r="OB202" s="185" t="e">
        <f>IF($S$264=Equivalencies!$AE$23,#REF!,HLOOKUP(CONCATENATE($O$2,OB$1),$B$3:$UUU$272,ROW(NX202)-2,FALSE))</f>
        <v>#REF!</v>
      </c>
      <c r="OC202" s="184">
        <f>IF(OC$267=Equivalencies!$AE$23,'Site 36'!$H200,HLOOKUP(CONCATENATE(NY$2,OC$1),$B$3:$UUU$272,ROW($O202)-2,FALSE))</f>
        <v>0</v>
      </c>
      <c r="OD202" s="185" t="e">
        <f>IF($S$264=Equivalencies!$AE$23,#REF!,HLOOKUP(CONCATENATE($O$2,OD$1),$B$3:$UUU$272,ROW(NZ202)-2,FALSE))</f>
        <v>#REF!</v>
      </c>
      <c r="OE202" s="184">
        <f>IF(OC$267=Equivalencies!$AE$23,'Site 36'!$J200,HLOOKUP(CONCATENATE(NY$2,OE$1),$B$3:$UUU$272,ROW($Q202)-2,FALSE))</f>
        <v>0</v>
      </c>
      <c r="OF202" s="185" t="e">
        <f>IF($S$264=Equivalencies!$AE$23,#REF!,HLOOKUP(CONCATENATE($O$2,OF$1),$B$3:$UUU$272,ROW(OB202)-2,FALSE))</f>
        <v>#REF!</v>
      </c>
      <c r="OG202" s="72"/>
      <c r="OH202" s="73"/>
      <c r="OI202" s="178" t="str">
        <f>$C$202</f>
        <v>Other 2 (identify below)</v>
      </c>
      <c r="OJ202" s="179"/>
      <c r="OK202" s="180"/>
      <c r="OL202" s="184">
        <f>IF(ON$267=Equivalencies!$AE$23,'Site 37'!$F200,HLOOKUP(CONCATENATE(OJ$2,OL$1),$B$3:$UUU$272,ROW($M202)-2,FALSE))</f>
        <v>0</v>
      </c>
      <c r="OM202" s="185" t="e">
        <f>IF($S$264=Equivalencies!$AE$23,#REF!,HLOOKUP(CONCATENATE($O$2,OM$1),$B$3:$UUU$272,ROW(OI202)-2,FALSE))</f>
        <v>#REF!</v>
      </c>
      <c r="ON202" s="184">
        <f>IF(ON$267=Equivalencies!$AE$23,'Site 37'!$H200,HLOOKUP(CONCATENATE(OJ$2,ON$1),$B$3:$UUU$272,ROW($O202)-2,FALSE))</f>
        <v>0</v>
      </c>
      <c r="OO202" s="185" t="e">
        <f>IF($S$264=Equivalencies!$AE$23,#REF!,HLOOKUP(CONCATENATE($O$2,OO$1),$B$3:$UUU$272,ROW(OK202)-2,FALSE))</f>
        <v>#REF!</v>
      </c>
      <c r="OP202" s="184">
        <f>IF(ON$267=Equivalencies!$AE$23,'Site 37'!$J200,HLOOKUP(CONCATENATE(OJ$2,OP$1),$B$3:$UUU$272,ROW($Q202)-2,FALSE))</f>
        <v>0</v>
      </c>
      <c r="OQ202" s="185" t="e">
        <f>IF($S$264=Equivalencies!$AE$23,#REF!,HLOOKUP(CONCATENATE($O$2,OQ$1),$B$3:$UUU$272,ROW(OM202)-2,FALSE))</f>
        <v>#REF!</v>
      </c>
      <c r="OR202" s="72"/>
      <c r="OS202" s="73"/>
      <c r="OT202" s="178" t="str">
        <f>$C$202</f>
        <v>Other 2 (identify below)</v>
      </c>
      <c r="OU202" s="179"/>
      <c r="OV202" s="180"/>
      <c r="OW202" s="184">
        <f>IF(OY$267=Equivalencies!$AE$23,'Site 38'!$F200,HLOOKUP(CONCATENATE(OU$2,OW$1),$B$3:$UUU$272,ROW($M202)-2,FALSE))</f>
        <v>0</v>
      </c>
      <c r="OX202" s="185" t="e">
        <f>IF($S$264=Equivalencies!$AE$23,#REF!,HLOOKUP(CONCATENATE($O$2,OX$1),$B$3:$UUU$272,ROW(OT202)-2,FALSE))</f>
        <v>#REF!</v>
      </c>
      <c r="OY202" s="184">
        <f>IF(OY$267=Equivalencies!$AE$23,'Site 38'!$H200,HLOOKUP(CONCATENATE(OU$2,OY$1),$B$3:$UUU$272,ROW($O202)-2,FALSE))</f>
        <v>0</v>
      </c>
      <c r="OZ202" s="185" t="e">
        <f>IF($S$264=Equivalencies!$AE$23,#REF!,HLOOKUP(CONCATENATE($O$2,OZ$1),$B$3:$UUU$272,ROW(OV202)-2,FALSE))</f>
        <v>#REF!</v>
      </c>
      <c r="PA202" s="184">
        <f>IF(OY$267=Equivalencies!$AE$23,'Site 38'!$J200,HLOOKUP(CONCATENATE(OU$2,PA$1),$B$3:$UUU$272,ROW($Q202)-2,FALSE))</f>
        <v>0</v>
      </c>
      <c r="PB202" s="185" t="e">
        <f>IF($S$264=Equivalencies!$AE$23,#REF!,HLOOKUP(CONCATENATE($O$2,PB$1),$B$3:$UUU$272,ROW(OX202)-2,FALSE))</f>
        <v>#REF!</v>
      </c>
      <c r="PC202" s="72"/>
      <c r="PD202" s="73"/>
      <c r="PE202" s="178" t="str">
        <f>$C$202</f>
        <v>Other 2 (identify below)</v>
      </c>
      <c r="PF202" s="179"/>
      <c r="PG202" s="180"/>
      <c r="PH202" s="184">
        <f>IF(PJ$267=Equivalencies!$AE$23,'Site 39'!$F200,HLOOKUP(CONCATENATE(PF$2,PH$1),$B$3:$UUU$272,ROW($M202)-2,FALSE))</f>
        <v>0</v>
      </c>
      <c r="PI202" s="185" t="e">
        <f>IF($S$264=Equivalencies!$AE$23,#REF!,HLOOKUP(CONCATENATE($O$2,PI$1),$B$3:$UUU$272,ROW(PE202)-2,FALSE))</f>
        <v>#REF!</v>
      </c>
      <c r="PJ202" s="184">
        <f>IF(PJ$267=Equivalencies!$AE$23,'Site 39'!$H200,HLOOKUP(CONCATENATE(PF$2,PJ$1),$B$3:$UUU$272,ROW($O202)-2,FALSE))</f>
        <v>0</v>
      </c>
      <c r="PK202" s="185" t="e">
        <f>IF($S$264=Equivalencies!$AE$23,#REF!,HLOOKUP(CONCATENATE($O$2,PK$1),$B$3:$UUU$272,ROW(PG202)-2,FALSE))</f>
        <v>#REF!</v>
      </c>
      <c r="PL202" s="184">
        <f>IF(PJ$267=Equivalencies!$AE$23,'Site 39'!$J200,HLOOKUP(CONCATENATE(PF$2,PL$1),$B$3:$UUU$272,ROW($Q202)-2,FALSE))</f>
        <v>0</v>
      </c>
      <c r="PM202" s="185" t="e">
        <f>IF($S$264=Equivalencies!$AE$23,#REF!,HLOOKUP(CONCATENATE($O$2,PM$1),$B$3:$UUU$272,ROW(PI202)-2,FALSE))</f>
        <v>#REF!</v>
      </c>
      <c r="PN202" s="72"/>
      <c r="PO202" s="73"/>
      <c r="PP202" s="178" t="str">
        <f>$C$202</f>
        <v>Other 2 (identify below)</v>
      </c>
      <c r="PQ202" s="179"/>
      <c r="PR202" s="180"/>
      <c r="PS202" s="184">
        <f>IF(PU$267=Equivalencies!$AE$23,'Site 40'!$F200,HLOOKUP(CONCATENATE(PQ$2,PS$1),$B$3:$UUU$272,ROW($M202)-2,FALSE))</f>
        <v>0</v>
      </c>
      <c r="PT202" s="185" t="e">
        <f>IF($S$264=Equivalencies!$AE$23,#REF!,HLOOKUP(CONCATENATE($O$2,PT$1),$B$3:$UUU$272,ROW(PP202)-2,FALSE))</f>
        <v>#REF!</v>
      </c>
      <c r="PU202" s="184">
        <f>IF(PU$267=Equivalencies!$AE$23,'Site 40'!$H200,HLOOKUP(CONCATENATE(PQ$2,PU$1),$B$3:$UUU$272,ROW($O202)-2,FALSE))</f>
        <v>0</v>
      </c>
      <c r="PV202" s="185" t="e">
        <f>IF($S$264=Equivalencies!$AE$23,#REF!,HLOOKUP(CONCATENATE($O$2,PV$1),$B$3:$UUU$272,ROW(PR202)-2,FALSE))</f>
        <v>#REF!</v>
      </c>
      <c r="PW202" s="184">
        <f>IF(PU$267=Equivalencies!$AE$23,'Site 40'!$J200,HLOOKUP(CONCATENATE(PQ$2,PW$1),$B$3:$UUU$272,ROW($Q202)-2,FALSE))</f>
        <v>0</v>
      </c>
      <c r="PX202" s="185" t="e">
        <f>IF($S$264=Equivalencies!$AE$23,#REF!,HLOOKUP(CONCATENATE($O$2,PX$1),$B$3:$UUU$272,ROW(PT202)-2,FALSE))</f>
        <v>#REF!</v>
      </c>
      <c r="PY202" s="72"/>
      <c r="PZ202" s="73"/>
      <c r="QA202" s="178" t="str">
        <f>$C$202</f>
        <v>Other 2 (identify below)</v>
      </c>
      <c r="QB202" s="179"/>
      <c r="QC202" s="180"/>
      <c r="QD202" s="184">
        <f>IF(QF$267=Equivalencies!$AE$23,'Site 41'!$F200,HLOOKUP(CONCATENATE(QB$2,QD$1),$B$3:$UUU$272,ROW($M202)-2,FALSE))</f>
        <v>0</v>
      </c>
      <c r="QE202" s="185" t="e">
        <f>IF($S$264=Equivalencies!$AE$23,#REF!,HLOOKUP(CONCATENATE($O$2,QE$1),$B$3:$UUU$272,ROW(QA202)-2,FALSE))</f>
        <v>#REF!</v>
      </c>
      <c r="QF202" s="184">
        <f>IF(QF$267=Equivalencies!$AE$23,'Site 41'!$H200,HLOOKUP(CONCATENATE(QB$2,QF$1),$B$3:$UUU$272,ROW($O202)-2,FALSE))</f>
        <v>0</v>
      </c>
      <c r="QG202" s="185" t="e">
        <f>IF($S$264=Equivalencies!$AE$23,#REF!,HLOOKUP(CONCATENATE($O$2,QG$1),$B$3:$UUU$272,ROW(QC202)-2,FALSE))</f>
        <v>#REF!</v>
      </c>
      <c r="QH202" s="184">
        <f>IF(QF$267=Equivalencies!$AE$23,'Site 41'!$J200,HLOOKUP(CONCATENATE(QB$2,QH$1),$B$3:$UUU$272,ROW($Q202)-2,FALSE))</f>
        <v>0</v>
      </c>
      <c r="QI202" s="185" t="e">
        <f>IF($S$264=Equivalencies!$AE$23,#REF!,HLOOKUP(CONCATENATE($O$2,QI$1),$B$3:$UUU$272,ROW(QE202)-2,FALSE))</f>
        <v>#REF!</v>
      </c>
      <c r="QJ202" s="72"/>
      <c r="QK202" s="73"/>
      <c r="QL202" s="178" t="str">
        <f>$C$202</f>
        <v>Other 2 (identify below)</v>
      </c>
      <c r="QM202" s="179"/>
      <c r="QN202" s="180"/>
      <c r="QO202" s="184">
        <f>IF(QQ$267=Equivalencies!$AE$23,'Site 42'!$F200,HLOOKUP(CONCATENATE(QM$2,QO$1),$B$3:$UUU$272,ROW($M202)-2,FALSE))</f>
        <v>0</v>
      </c>
      <c r="QP202" s="185" t="e">
        <f>IF($S$264=Equivalencies!$AE$23,#REF!,HLOOKUP(CONCATENATE($O$2,QP$1),$B$3:$UUU$272,ROW(QL202)-2,FALSE))</f>
        <v>#REF!</v>
      </c>
      <c r="QQ202" s="184">
        <f>IF(QQ$267=Equivalencies!$AE$23,'Site 42'!$H200,HLOOKUP(CONCATENATE(QM$2,QQ$1),$B$3:$UUU$272,ROW($O202)-2,FALSE))</f>
        <v>0</v>
      </c>
      <c r="QR202" s="185" t="e">
        <f>IF($S$264=Equivalencies!$AE$23,#REF!,HLOOKUP(CONCATENATE($O$2,QR$1),$B$3:$UUU$272,ROW(QN202)-2,FALSE))</f>
        <v>#REF!</v>
      </c>
      <c r="QS202" s="184">
        <f>IF(QQ$267=Equivalencies!$AE$23,'Site 42'!$J200,HLOOKUP(CONCATENATE(QM$2,QS$1),$B$3:$UUU$272,ROW($Q202)-2,FALSE))</f>
        <v>0</v>
      </c>
      <c r="QT202" s="185" t="e">
        <f>IF($S$264=Equivalencies!$AE$23,#REF!,HLOOKUP(CONCATENATE($O$2,QT$1),$B$3:$UUU$272,ROW(QP202)-2,FALSE))</f>
        <v>#REF!</v>
      </c>
      <c r="QU202" s="72"/>
      <c r="QV202" s="73"/>
      <c r="QW202" s="178" t="str">
        <f>$C$202</f>
        <v>Other 2 (identify below)</v>
      </c>
      <c r="QX202" s="179"/>
      <c r="QY202" s="180"/>
      <c r="QZ202" s="184">
        <f>IF(RB$267=Equivalencies!$AE$23,'Site 43'!$F200,HLOOKUP(CONCATENATE(QX$2,QZ$1),$B$3:$UUU$272,ROW($M202)-2,FALSE))</f>
        <v>0</v>
      </c>
      <c r="RA202" s="185" t="e">
        <f>IF($S$264=Equivalencies!$AE$23,#REF!,HLOOKUP(CONCATENATE($O$2,RA$1),$B$3:$UUU$272,ROW(QW202)-2,FALSE))</f>
        <v>#REF!</v>
      </c>
      <c r="RB202" s="184">
        <f>IF(RB$267=Equivalencies!$AE$23,'Site 43'!$H200,HLOOKUP(CONCATENATE(QX$2,RB$1),$B$3:$UUU$272,ROW($O202)-2,FALSE))</f>
        <v>0</v>
      </c>
      <c r="RC202" s="185" t="e">
        <f>IF($S$264=Equivalencies!$AE$23,#REF!,HLOOKUP(CONCATENATE($O$2,RC$1),$B$3:$UUU$272,ROW(QY202)-2,FALSE))</f>
        <v>#REF!</v>
      </c>
      <c r="RD202" s="184">
        <f>IF(RB$267=Equivalencies!$AE$23,'Site 43'!$J200,HLOOKUP(CONCATENATE(QX$2,RD$1),$B$3:$UUU$272,ROW($Q202)-2,FALSE))</f>
        <v>0</v>
      </c>
      <c r="RE202" s="185" t="e">
        <f>IF($S$264=Equivalencies!$AE$23,#REF!,HLOOKUP(CONCATENATE($O$2,RE$1),$B$3:$UUU$272,ROW(RA202)-2,FALSE))</f>
        <v>#REF!</v>
      </c>
      <c r="RF202" s="72"/>
      <c r="RG202" s="73"/>
      <c r="RH202" s="178" t="str">
        <f>$C$202</f>
        <v>Other 2 (identify below)</v>
      </c>
      <c r="RI202" s="179"/>
      <c r="RJ202" s="180"/>
      <c r="RK202" s="184">
        <f>IF(RM$267=Equivalencies!$AE$23,'Site 44'!$F200,HLOOKUP(CONCATENATE(RI$2,RK$1),$B$3:$UUU$272,ROW($M202)-2,FALSE))</f>
        <v>0</v>
      </c>
      <c r="RL202" s="185" t="e">
        <f>IF($S$264=Equivalencies!$AE$23,#REF!,HLOOKUP(CONCATENATE($O$2,RL$1),$B$3:$UUU$272,ROW(RH202)-2,FALSE))</f>
        <v>#REF!</v>
      </c>
      <c r="RM202" s="184">
        <f>IF(RM$267=Equivalencies!$AE$23,'Site 44'!$H200,HLOOKUP(CONCATENATE(RI$2,RM$1),$B$3:$UUU$272,ROW($O202)-2,FALSE))</f>
        <v>0</v>
      </c>
      <c r="RN202" s="185" t="e">
        <f>IF($S$264=Equivalencies!$AE$23,#REF!,HLOOKUP(CONCATENATE($O$2,RN$1),$B$3:$UUU$272,ROW(RJ202)-2,FALSE))</f>
        <v>#REF!</v>
      </c>
      <c r="RO202" s="184">
        <f>IF(RM$267=Equivalencies!$AE$23,'Site 44'!$J200,HLOOKUP(CONCATENATE(RI$2,RO$1),$B$3:$UUU$272,ROW($Q202)-2,FALSE))</f>
        <v>0</v>
      </c>
      <c r="RP202" s="185" t="e">
        <f>IF($S$264=Equivalencies!$AE$23,#REF!,HLOOKUP(CONCATENATE($O$2,RP$1),$B$3:$UUU$272,ROW(RL202)-2,FALSE))</f>
        <v>#REF!</v>
      </c>
      <c r="RQ202" s="72"/>
      <c r="RR202" s="73"/>
      <c r="RS202" s="178" t="str">
        <f>$C$202</f>
        <v>Other 2 (identify below)</v>
      </c>
      <c r="RT202" s="179"/>
      <c r="RU202" s="180"/>
      <c r="RV202" s="184">
        <f>IF(RX$267=Equivalencies!$AE$23,'Site 45'!$F200,HLOOKUP(CONCATENATE(RT$2,RV$1),$B$3:$UUU$272,ROW($M202)-2,FALSE))</f>
        <v>0</v>
      </c>
      <c r="RW202" s="185" t="e">
        <f>IF($S$264=Equivalencies!$AE$23,#REF!,HLOOKUP(CONCATENATE($O$2,RW$1),$B$3:$UUU$272,ROW(RS202)-2,FALSE))</f>
        <v>#REF!</v>
      </c>
      <c r="RX202" s="184">
        <f>IF(RX$267=Equivalencies!$AE$23,'Site 45'!$H200,HLOOKUP(CONCATENATE(RT$2,RX$1),$B$3:$UUU$272,ROW($O202)-2,FALSE))</f>
        <v>0</v>
      </c>
      <c r="RY202" s="185" t="e">
        <f>IF($S$264=Equivalencies!$AE$23,#REF!,HLOOKUP(CONCATENATE($O$2,RY$1),$B$3:$UUU$272,ROW(RU202)-2,FALSE))</f>
        <v>#REF!</v>
      </c>
      <c r="RZ202" s="184">
        <f>IF(RX$267=Equivalencies!$AE$23,'Site 45'!$J200,HLOOKUP(CONCATENATE(RT$2,RZ$1),$B$3:$UUU$272,ROW($Q202)-2,FALSE))</f>
        <v>0</v>
      </c>
      <c r="SA202" s="185" t="e">
        <f>IF($S$264=Equivalencies!$AE$23,#REF!,HLOOKUP(CONCATENATE($O$2,SA$1),$B$3:$UUU$272,ROW(RW202)-2,FALSE))</f>
        <v>#REF!</v>
      </c>
      <c r="SB202" s="72"/>
      <c r="SC202" s="73"/>
      <c r="SD202" s="178" t="str">
        <f>$C$202</f>
        <v>Other 2 (identify below)</v>
      </c>
      <c r="SE202" s="179"/>
      <c r="SF202" s="180"/>
      <c r="SG202" s="184">
        <f>IF(SI$267=Equivalencies!$AE$23,'Site 46'!$F200,HLOOKUP(CONCATENATE(SE$2,SG$1),$B$3:$UUU$272,ROW($M202)-2,FALSE))</f>
        <v>0</v>
      </c>
      <c r="SH202" s="185" t="e">
        <f>IF($S$264=Equivalencies!$AE$23,#REF!,HLOOKUP(CONCATENATE($O$2,SH$1),$B$3:$UUU$272,ROW(SD202)-2,FALSE))</f>
        <v>#REF!</v>
      </c>
      <c r="SI202" s="184">
        <f>IF(SI$267=Equivalencies!$AE$23,'Site 46'!$H200,HLOOKUP(CONCATENATE(SE$2,SI$1),$B$3:$UUU$272,ROW($O202)-2,FALSE))</f>
        <v>0</v>
      </c>
      <c r="SJ202" s="185" t="e">
        <f>IF($S$264=Equivalencies!$AE$23,#REF!,HLOOKUP(CONCATENATE($O$2,SJ$1),$B$3:$UUU$272,ROW(SF202)-2,FALSE))</f>
        <v>#REF!</v>
      </c>
      <c r="SK202" s="184">
        <f>IF(SI$267=Equivalencies!$AE$23,'Site 46'!$J200,HLOOKUP(CONCATENATE(SE$2,SK$1),$B$3:$UUU$272,ROW($Q202)-2,FALSE))</f>
        <v>0</v>
      </c>
      <c r="SL202" s="185" t="e">
        <f>IF($S$264=Equivalencies!$AE$23,#REF!,HLOOKUP(CONCATENATE($O$2,SL$1),$B$3:$UUU$272,ROW(SH202)-2,FALSE))</f>
        <v>#REF!</v>
      </c>
      <c r="SM202" s="72"/>
      <c r="SN202" s="73"/>
      <c r="SO202" s="178" t="str">
        <f>$C$202</f>
        <v>Other 2 (identify below)</v>
      </c>
      <c r="SP202" s="179"/>
      <c r="SQ202" s="180"/>
      <c r="SR202" s="184">
        <f>IF(ST$267=Equivalencies!$AE$23,'Site 47'!$F200,HLOOKUP(CONCATENATE(SP$2,SR$1),$B$3:$UUU$272,ROW($M202)-2,FALSE))</f>
        <v>0</v>
      </c>
      <c r="SS202" s="185" t="e">
        <f>IF($S$264=Equivalencies!$AE$23,#REF!,HLOOKUP(CONCATENATE($O$2,SS$1),$B$3:$UUU$272,ROW(SO202)-2,FALSE))</f>
        <v>#REF!</v>
      </c>
      <c r="ST202" s="184">
        <f>IF(ST$267=Equivalencies!$AE$23,'Site 47'!$H200,HLOOKUP(CONCATENATE(SP$2,ST$1),$B$3:$UUU$272,ROW($O202)-2,FALSE))</f>
        <v>0</v>
      </c>
      <c r="SU202" s="185" t="e">
        <f>IF($S$264=Equivalencies!$AE$23,#REF!,HLOOKUP(CONCATENATE($O$2,SU$1),$B$3:$UUU$272,ROW(SQ202)-2,FALSE))</f>
        <v>#REF!</v>
      </c>
      <c r="SV202" s="184">
        <f>IF(ST$267=Equivalencies!$AE$23,'Site 47'!$J200,HLOOKUP(CONCATENATE(SP$2,SV$1),$B$3:$UUU$272,ROW($Q202)-2,FALSE))</f>
        <v>0</v>
      </c>
      <c r="SW202" s="185" t="e">
        <f>IF($S$264=Equivalencies!$AE$23,#REF!,HLOOKUP(CONCATENATE($O$2,SW$1),$B$3:$UUU$272,ROW(SS202)-2,FALSE))</f>
        <v>#REF!</v>
      </c>
      <c r="SX202" s="72"/>
      <c r="SY202" s="73"/>
      <c r="SZ202" s="178" t="str">
        <f>$C$202</f>
        <v>Other 2 (identify below)</v>
      </c>
      <c r="TA202" s="179"/>
      <c r="TB202" s="180"/>
      <c r="TC202" s="184">
        <f>IF(TE$267=Equivalencies!$AE$23,'Site 48'!$F200,HLOOKUP(CONCATENATE(TA$2,TC$1),$B$3:$UUU$272,ROW($M202)-2,FALSE))</f>
        <v>0</v>
      </c>
      <c r="TD202" s="185" t="e">
        <f>IF($S$264=Equivalencies!$AE$23,#REF!,HLOOKUP(CONCATENATE($O$2,TD$1),$B$3:$UUU$272,ROW(SZ202)-2,FALSE))</f>
        <v>#REF!</v>
      </c>
      <c r="TE202" s="184">
        <f>IF(TE$267=Equivalencies!$AE$23,'Site 48'!$H200,HLOOKUP(CONCATENATE(TA$2,TE$1),$B$3:$UUU$272,ROW($O202)-2,FALSE))</f>
        <v>0</v>
      </c>
      <c r="TF202" s="185" t="e">
        <f>IF($S$264=Equivalencies!$AE$23,#REF!,HLOOKUP(CONCATENATE($O$2,TF$1),$B$3:$UUU$272,ROW(TB202)-2,FALSE))</f>
        <v>#REF!</v>
      </c>
      <c r="TG202" s="184">
        <f>IF(TE$267=Equivalencies!$AE$23,'Site 48'!$J200,HLOOKUP(CONCATENATE(TA$2,TG$1),$B$3:$UUU$272,ROW($Q202)-2,FALSE))</f>
        <v>0</v>
      </c>
      <c r="TH202" s="185" t="e">
        <f>IF($S$264=Equivalencies!$AE$23,#REF!,HLOOKUP(CONCATENATE($O$2,TH$1),$B$3:$UUU$272,ROW(TD202)-2,FALSE))</f>
        <v>#REF!</v>
      </c>
      <c r="TI202" s="72"/>
      <c r="TJ202" s="73"/>
      <c r="TK202" s="178" t="str">
        <f>$C$202</f>
        <v>Other 2 (identify below)</v>
      </c>
      <c r="TL202" s="179"/>
      <c r="TM202" s="180"/>
      <c r="TN202" s="184">
        <f>IF(TP$267=Equivalencies!$AE$23,'Site 49'!$F200,HLOOKUP(CONCATENATE(TL$2,TN$1),$B$3:$UUU$272,ROW($M202)-2,FALSE))</f>
        <v>0</v>
      </c>
      <c r="TO202" s="185" t="e">
        <f>IF($S$264=Equivalencies!$AE$23,#REF!,HLOOKUP(CONCATENATE($O$2,TO$1),$B$3:$UUU$272,ROW(TK202)-2,FALSE))</f>
        <v>#REF!</v>
      </c>
      <c r="TP202" s="184">
        <f>IF(TP$267=Equivalencies!$AE$23,'Site 49'!$H200,HLOOKUP(CONCATENATE(TL$2,TP$1),$B$3:$UUU$272,ROW($O202)-2,FALSE))</f>
        <v>0</v>
      </c>
      <c r="TQ202" s="185" t="e">
        <f>IF($S$264=Equivalencies!$AE$23,#REF!,HLOOKUP(CONCATENATE($O$2,TQ$1),$B$3:$UUU$272,ROW(TM202)-2,FALSE))</f>
        <v>#REF!</v>
      </c>
      <c r="TR202" s="184">
        <f>IF(TP$267=Equivalencies!$AE$23,'Site 49'!$J200,HLOOKUP(CONCATENATE(TL$2,TR$1),$B$3:$UUU$272,ROW($Q202)-2,FALSE))</f>
        <v>0</v>
      </c>
      <c r="TS202" s="185" t="e">
        <f>IF($S$264=Equivalencies!$AE$23,#REF!,HLOOKUP(CONCATENATE($O$2,TS$1),$B$3:$UUU$272,ROW(TO202)-2,FALSE))</f>
        <v>#REF!</v>
      </c>
      <c r="TT202" s="72"/>
      <c r="TU202" s="73"/>
      <c r="TV202" s="178" t="str">
        <f>$C$202</f>
        <v>Other 2 (identify below)</v>
      </c>
      <c r="TW202" s="179"/>
      <c r="TX202" s="180"/>
      <c r="TY202" s="184">
        <f>IF(UA$267=Equivalencies!$AE$23,'Site 50'!$F200,HLOOKUP(CONCATENATE(TW$2,TY$1),$B$3:$UUU$272,ROW($M202)-2,FALSE))</f>
        <v>0</v>
      </c>
      <c r="TZ202" s="185" t="e">
        <f>IF($S$264=Equivalencies!$AE$23,#REF!,HLOOKUP(CONCATENATE($O$2,TZ$1),$B$3:$UUU$272,ROW(TV202)-2,FALSE))</f>
        <v>#REF!</v>
      </c>
      <c r="UA202" s="184">
        <f>IF(UA$267=Equivalencies!$AE$23,'Site 50'!$H200,HLOOKUP(CONCATENATE(TW$2,UA$1),$B$3:$UUU$272,ROW($O202)-2,FALSE))</f>
        <v>0</v>
      </c>
      <c r="UB202" s="185" t="e">
        <f>IF($S$264=Equivalencies!$AE$23,#REF!,HLOOKUP(CONCATENATE($O$2,UB$1),$B$3:$UUU$272,ROW(TX202)-2,FALSE))</f>
        <v>#REF!</v>
      </c>
      <c r="UC202" s="184">
        <f>IF(UA$267=Equivalencies!$AE$23,'Site 50'!$J200,HLOOKUP(CONCATENATE(TW$2,UC$1),$B$3:$UUU$272,ROW($Q202)-2,FALSE))</f>
        <v>0</v>
      </c>
      <c r="UD202" s="185" t="e">
        <f>IF($S$264=Equivalencies!$AE$23,#REF!,HLOOKUP(CONCATENATE($O$2,UD$1),$B$3:$UUU$272,ROW(TZ202)-2,FALSE))</f>
        <v>#REF!</v>
      </c>
      <c r="UE202" s="72"/>
    </row>
    <row r="203" spans="1:551" x14ac:dyDescent="0.25">
      <c r="A203" s="75"/>
      <c r="B203" s="73" t="str">
        <f>CONCATENATE($B$3,C202)</f>
        <v>1Other 2 (identify below)</v>
      </c>
      <c r="C203" s="181">
        <f>IF(H$267=Equivalencies!$AE$23,'Site 1'!$C201,HLOOKUP(CONCATENATE(D$2,C$1),$B$3:$UUU$272,ROW($M203)-2,FALSE))</f>
        <v>0</v>
      </c>
      <c r="D203" s="182"/>
      <c r="E203" s="183"/>
      <c r="F203" s="186" t="e">
        <f>IF($S$264=Equivalencies!$AE$23,#REF!,HLOOKUP(CONCATENATE($O$2,F$1),$B$3:$UUU$272,ROW(B203)-2,FALSE))</f>
        <v>#REF!</v>
      </c>
      <c r="G203" s="187" t="e">
        <f>IF($S$264=Equivalencies!$AE$23,#REF!,HLOOKUP(CONCATENATE($O$2,G$1),$B$3:$UUU$272,ROW(C203)-2,FALSE))</f>
        <v>#REF!</v>
      </c>
      <c r="H203" s="186" t="e">
        <f>IF($S$264=Equivalencies!$AE$23,#REF!,HLOOKUP(CONCATENATE($O$2,H$1),$B$3:$UUU$272,ROW(D203)-2,FALSE))</f>
        <v>#REF!</v>
      </c>
      <c r="I203" s="187" t="e">
        <f>IF($S$264=Equivalencies!$AE$23,#REF!,HLOOKUP(CONCATENATE($O$2,I$1),$B$3:$UUU$272,ROW(E203)-2,FALSE))</f>
        <v>#REF!</v>
      </c>
      <c r="J203" s="186" t="e">
        <f>IF($S$264=Equivalencies!$AE$23,#REF!,HLOOKUP(CONCATENATE($O$2,J$1),$B$3:$UUU$272,ROW(F203)-2,FALSE))</f>
        <v>#REF!</v>
      </c>
      <c r="K203" s="187" t="e">
        <f>IF($S$264=Equivalencies!$AE$23,#REF!,HLOOKUP(CONCATENATE($O$2,K$1),$B$3:$UUU$272,ROW(G203)-2,FALSE))</f>
        <v>#REF!</v>
      </c>
      <c r="L203" s="72"/>
      <c r="M203" s="73" t="str">
        <f>CONCATENATE(M$3,N202)</f>
        <v>2Other 2 (identify below)</v>
      </c>
      <c r="N203" s="181">
        <f>IF(S$267=Equivalencies!$AE$23,'Site 2'!$C201,HLOOKUP(CONCATENATE(O$2,N$1),$B$3:$UUU$272,ROW($M203)-2,FALSE))</f>
        <v>0</v>
      </c>
      <c r="O203" s="182"/>
      <c r="P203" s="183"/>
      <c r="Q203" s="186" t="e">
        <f>IF($S$264=Equivalencies!$AE$23,#REF!,HLOOKUP(CONCATENATE($O$2,Q$1),$B$3:$UUU$272,ROW(M203)-2,FALSE))</f>
        <v>#REF!</v>
      </c>
      <c r="R203" s="187" t="e">
        <f>IF($S$264=Equivalencies!$AE$23,#REF!,HLOOKUP(CONCATENATE($O$2,R$1),$B$3:$UUU$272,ROW(N203)-2,FALSE))</f>
        <v>#REF!</v>
      </c>
      <c r="S203" s="186" t="e">
        <f>IF($S$264=Equivalencies!$AE$23,#REF!,HLOOKUP(CONCATENATE($O$2,S$1),$B$3:$UUU$272,ROW(O203)-2,FALSE))</f>
        <v>#REF!</v>
      </c>
      <c r="T203" s="187" t="e">
        <f>IF($S$264=Equivalencies!$AE$23,#REF!,HLOOKUP(CONCATENATE($O$2,T$1),$B$3:$UUU$272,ROW(P203)-2,FALSE))</f>
        <v>#REF!</v>
      </c>
      <c r="U203" s="186" t="e">
        <f>IF($S$264=Equivalencies!$AE$23,#REF!,HLOOKUP(CONCATENATE($O$2,U$1),$B$3:$UUU$272,ROW(Q203)-2,FALSE))</f>
        <v>#REF!</v>
      </c>
      <c r="V203" s="187" t="e">
        <f>IF($S$264=Equivalencies!$AE$23,#REF!,HLOOKUP(CONCATENATE($O$2,V$1),$B$3:$UUU$272,ROW(R203)-2,FALSE))</f>
        <v>#REF!</v>
      </c>
      <c r="W203" s="72"/>
      <c r="X203" s="73" t="str">
        <f>CONCATENATE(X$3,Y202)</f>
        <v>3Other 2 (identify below)</v>
      </c>
      <c r="Y203" s="181">
        <f>IF(AD$267=Equivalencies!$AE$23,'Site 3'!$C201,HLOOKUP(CONCATENATE(Z$2,Y$1),$B$3:$UUU$272,ROW($M203)-2,FALSE))</f>
        <v>0</v>
      </c>
      <c r="Z203" s="182"/>
      <c r="AA203" s="183"/>
      <c r="AB203" s="186" t="e">
        <f>IF($S$264=Equivalencies!$AE$23,#REF!,HLOOKUP(CONCATENATE($O$2,AB$1),$B$3:$UUU$272,ROW(X203)-2,FALSE))</f>
        <v>#REF!</v>
      </c>
      <c r="AC203" s="187" t="e">
        <f>IF($S$264=Equivalencies!$AE$23,#REF!,HLOOKUP(CONCATENATE($O$2,AC$1),$B$3:$UUU$272,ROW(Y203)-2,FALSE))</f>
        <v>#REF!</v>
      </c>
      <c r="AD203" s="186" t="e">
        <f>IF($S$264=Equivalencies!$AE$23,#REF!,HLOOKUP(CONCATENATE($O$2,AD$1),$B$3:$UUU$272,ROW(Z203)-2,FALSE))</f>
        <v>#REF!</v>
      </c>
      <c r="AE203" s="187" t="e">
        <f>IF($S$264=Equivalencies!$AE$23,#REF!,HLOOKUP(CONCATENATE($O$2,AE$1),$B$3:$UUU$272,ROW(AA203)-2,FALSE))</f>
        <v>#REF!</v>
      </c>
      <c r="AF203" s="186" t="e">
        <f>IF($S$264=Equivalencies!$AE$23,#REF!,HLOOKUP(CONCATENATE($O$2,AF$1),$B$3:$UUU$272,ROW(AB203)-2,FALSE))</f>
        <v>#REF!</v>
      </c>
      <c r="AG203" s="187" t="e">
        <f>IF($S$264=Equivalencies!$AE$23,#REF!,HLOOKUP(CONCATENATE($O$2,AG$1),$B$3:$UUU$272,ROW(AC203)-2,FALSE))</f>
        <v>#REF!</v>
      </c>
      <c r="AH203" s="72"/>
      <c r="AI203" s="73" t="str">
        <f>CONCATENATE(AI$3,AJ202)</f>
        <v>4Other 2 (identify below)</v>
      </c>
      <c r="AJ203" s="181">
        <f>IF(AO$267=Equivalencies!$AE$23,'Site 4'!$C201,HLOOKUP(CONCATENATE(AK$2,AJ$1),$B$3:$UUU$272,ROW($M203)-2,FALSE))</f>
        <v>0</v>
      </c>
      <c r="AK203" s="182"/>
      <c r="AL203" s="183"/>
      <c r="AM203" s="186" t="e">
        <f>IF($S$264=Equivalencies!$AE$23,#REF!,HLOOKUP(CONCATENATE($O$2,AM$1),$B$3:$UUU$272,ROW(AI203)-2,FALSE))</f>
        <v>#REF!</v>
      </c>
      <c r="AN203" s="187" t="e">
        <f>IF($S$264=Equivalencies!$AE$23,#REF!,HLOOKUP(CONCATENATE($O$2,AN$1),$B$3:$UUU$272,ROW(AJ203)-2,FALSE))</f>
        <v>#REF!</v>
      </c>
      <c r="AO203" s="186" t="e">
        <f>IF($S$264=Equivalencies!$AE$23,#REF!,HLOOKUP(CONCATENATE($O$2,AO$1),$B$3:$UUU$272,ROW(AK203)-2,FALSE))</f>
        <v>#REF!</v>
      </c>
      <c r="AP203" s="187" t="e">
        <f>IF($S$264=Equivalencies!$AE$23,#REF!,HLOOKUP(CONCATENATE($O$2,AP$1),$B$3:$UUU$272,ROW(AL203)-2,FALSE))</f>
        <v>#REF!</v>
      </c>
      <c r="AQ203" s="186" t="e">
        <f>IF($S$264=Equivalencies!$AE$23,#REF!,HLOOKUP(CONCATENATE($O$2,AQ$1),$B$3:$UUU$272,ROW(AM203)-2,FALSE))</f>
        <v>#REF!</v>
      </c>
      <c r="AR203" s="187" t="e">
        <f>IF($S$264=Equivalencies!$AE$23,#REF!,HLOOKUP(CONCATENATE($O$2,AR$1),$B$3:$UUU$272,ROW(AN203)-2,FALSE))</f>
        <v>#REF!</v>
      </c>
      <c r="AS203" s="72"/>
      <c r="AT203" s="73" t="str">
        <f>CONCATENATE(AT$3,AU202)</f>
        <v>5Other 2 (identify below)</v>
      </c>
      <c r="AU203" s="181">
        <f>IF(AZ$267=Equivalencies!$AE$23,'Site 5'!$C201,HLOOKUP(CONCATENATE(AV$2,AU$1),$B$3:$UUU$272,ROW($M203)-2,FALSE))</f>
        <v>0</v>
      </c>
      <c r="AV203" s="182"/>
      <c r="AW203" s="183"/>
      <c r="AX203" s="186" t="e">
        <f>IF($S$264=Equivalencies!$AE$23,#REF!,HLOOKUP(CONCATENATE($O$2,AX$1),$B$3:$UUU$272,ROW(AT203)-2,FALSE))</f>
        <v>#REF!</v>
      </c>
      <c r="AY203" s="187" t="e">
        <f>IF($S$264=Equivalencies!$AE$23,#REF!,HLOOKUP(CONCATENATE($O$2,AY$1),$B$3:$UUU$272,ROW(AU203)-2,FALSE))</f>
        <v>#REF!</v>
      </c>
      <c r="AZ203" s="186" t="e">
        <f>IF($S$264=Equivalencies!$AE$23,#REF!,HLOOKUP(CONCATENATE($O$2,AZ$1),$B$3:$UUU$272,ROW(AV203)-2,FALSE))</f>
        <v>#REF!</v>
      </c>
      <c r="BA203" s="187" t="e">
        <f>IF($S$264=Equivalencies!$AE$23,#REF!,HLOOKUP(CONCATENATE($O$2,BA$1),$B$3:$UUU$272,ROW(AW203)-2,FALSE))</f>
        <v>#REF!</v>
      </c>
      <c r="BB203" s="186" t="e">
        <f>IF($S$264=Equivalencies!$AE$23,#REF!,HLOOKUP(CONCATENATE($O$2,BB$1),$B$3:$UUU$272,ROW(AX203)-2,FALSE))</f>
        <v>#REF!</v>
      </c>
      <c r="BC203" s="187" t="e">
        <f>IF($S$264=Equivalencies!$AE$23,#REF!,HLOOKUP(CONCATENATE($O$2,BC$1),$B$3:$UUU$272,ROW(AY203)-2,FALSE))</f>
        <v>#REF!</v>
      </c>
      <c r="BD203" s="72"/>
      <c r="BE203" s="73" t="str">
        <f>CONCATENATE(BE$3,BF202)</f>
        <v>6Other 2 (identify below)</v>
      </c>
      <c r="BF203" s="181">
        <f>IF(BK$267=Equivalencies!$AE$23,'Site 6'!$C201,HLOOKUP(CONCATENATE(BG$2,BF$1),$B$3:$UUU$272,ROW($M203)-2,FALSE))</f>
        <v>0</v>
      </c>
      <c r="BG203" s="182"/>
      <c r="BH203" s="183"/>
      <c r="BI203" s="186" t="e">
        <f>IF($S$264=Equivalencies!$AE$23,#REF!,HLOOKUP(CONCATENATE($O$2,BI$1),$B$3:$UUU$272,ROW(BE203)-2,FALSE))</f>
        <v>#REF!</v>
      </c>
      <c r="BJ203" s="187" t="e">
        <f>IF($S$264=Equivalencies!$AE$23,#REF!,HLOOKUP(CONCATENATE($O$2,BJ$1),$B$3:$UUU$272,ROW(BF203)-2,FALSE))</f>
        <v>#REF!</v>
      </c>
      <c r="BK203" s="186" t="e">
        <f>IF($S$264=Equivalencies!$AE$23,#REF!,HLOOKUP(CONCATENATE($O$2,BK$1),$B$3:$UUU$272,ROW(BG203)-2,FALSE))</f>
        <v>#REF!</v>
      </c>
      <c r="BL203" s="187" t="e">
        <f>IF($S$264=Equivalencies!$AE$23,#REF!,HLOOKUP(CONCATENATE($O$2,BL$1),$B$3:$UUU$272,ROW(BH203)-2,FALSE))</f>
        <v>#REF!</v>
      </c>
      <c r="BM203" s="186" t="e">
        <f>IF($S$264=Equivalencies!$AE$23,#REF!,HLOOKUP(CONCATENATE($O$2,BM$1),$B$3:$UUU$272,ROW(BI203)-2,FALSE))</f>
        <v>#REF!</v>
      </c>
      <c r="BN203" s="187" t="e">
        <f>IF($S$264=Equivalencies!$AE$23,#REF!,HLOOKUP(CONCATENATE($O$2,BN$1),$B$3:$UUU$272,ROW(BJ203)-2,FALSE))</f>
        <v>#REF!</v>
      </c>
      <c r="BO203" s="72"/>
      <c r="BP203" s="73" t="str">
        <f>CONCATENATE(BP$3,BQ202)</f>
        <v>7Other 2 (identify below)</v>
      </c>
      <c r="BQ203" s="181">
        <f>IF(BV$267=Equivalencies!$AE$23,'Site 7'!$C201,HLOOKUP(CONCATENATE(BR$2,BQ$1),$B$3:$UUU$272,ROW($M203)-2,FALSE))</f>
        <v>0</v>
      </c>
      <c r="BR203" s="182"/>
      <c r="BS203" s="183"/>
      <c r="BT203" s="186" t="e">
        <f>IF($S$264=Equivalencies!$AE$23,#REF!,HLOOKUP(CONCATENATE($O$2,BT$1),$B$3:$UUU$272,ROW(BP203)-2,FALSE))</f>
        <v>#REF!</v>
      </c>
      <c r="BU203" s="187" t="e">
        <f>IF($S$264=Equivalencies!$AE$23,#REF!,HLOOKUP(CONCATENATE($O$2,BU$1),$B$3:$UUU$272,ROW(BQ203)-2,FALSE))</f>
        <v>#REF!</v>
      </c>
      <c r="BV203" s="186" t="e">
        <f>IF($S$264=Equivalencies!$AE$23,#REF!,HLOOKUP(CONCATENATE($O$2,BV$1),$B$3:$UUU$272,ROW(BR203)-2,FALSE))</f>
        <v>#REF!</v>
      </c>
      <c r="BW203" s="187" t="e">
        <f>IF($S$264=Equivalencies!$AE$23,#REF!,HLOOKUP(CONCATENATE($O$2,BW$1),$B$3:$UUU$272,ROW(BS203)-2,FALSE))</f>
        <v>#REF!</v>
      </c>
      <c r="BX203" s="186" t="e">
        <f>IF($S$264=Equivalencies!$AE$23,#REF!,HLOOKUP(CONCATENATE($O$2,BX$1),$B$3:$UUU$272,ROW(BT203)-2,FALSE))</f>
        <v>#REF!</v>
      </c>
      <c r="BY203" s="187" t="e">
        <f>IF($S$264=Equivalencies!$AE$23,#REF!,HLOOKUP(CONCATENATE($O$2,BY$1),$B$3:$UUU$272,ROW(BU203)-2,FALSE))</f>
        <v>#REF!</v>
      </c>
      <c r="BZ203" s="72"/>
      <c r="CA203" s="73" t="str">
        <f>CONCATENATE(CA$3,CB202)</f>
        <v>8Other 2 (identify below)</v>
      </c>
      <c r="CB203" s="181">
        <f>IF(CG$267=Equivalencies!$AE$23,'Site 8'!$C201,HLOOKUP(CONCATENATE(CC$2,CB$1),$B$3:$UUU$272,ROW($M203)-2,FALSE))</f>
        <v>0</v>
      </c>
      <c r="CC203" s="182"/>
      <c r="CD203" s="183"/>
      <c r="CE203" s="186" t="e">
        <f>IF($S$264=Equivalencies!$AE$23,#REF!,HLOOKUP(CONCATENATE($O$2,CE$1),$B$3:$UUU$272,ROW(CA203)-2,FALSE))</f>
        <v>#REF!</v>
      </c>
      <c r="CF203" s="187" t="e">
        <f>IF($S$264=Equivalencies!$AE$23,#REF!,HLOOKUP(CONCATENATE($O$2,CF$1),$B$3:$UUU$272,ROW(CB203)-2,FALSE))</f>
        <v>#REF!</v>
      </c>
      <c r="CG203" s="186" t="e">
        <f>IF($S$264=Equivalencies!$AE$23,#REF!,HLOOKUP(CONCATENATE($O$2,CG$1),$B$3:$UUU$272,ROW(CC203)-2,FALSE))</f>
        <v>#REF!</v>
      </c>
      <c r="CH203" s="187" t="e">
        <f>IF($S$264=Equivalencies!$AE$23,#REF!,HLOOKUP(CONCATENATE($O$2,CH$1),$B$3:$UUU$272,ROW(CD203)-2,FALSE))</f>
        <v>#REF!</v>
      </c>
      <c r="CI203" s="186" t="e">
        <f>IF($S$264=Equivalencies!$AE$23,#REF!,HLOOKUP(CONCATENATE($O$2,CI$1),$B$3:$UUU$272,ROW(CE203)-2,FALSE))</f>
        <v>#REF!</v>
      </c>
      <c r="CJ203" s="187" t="e">
        <f>IF($S$264=Equivalencies!$AE$23,#REF!,HLOOKUP(CONCATENATE($O$2,CJ$1),$B$3:$UUU$272,ROW(CF203)-2,FALSE))</f>
        <v>#REF!</v>
      </c>
      <c r="CK203" s="72"/>
      <c r="CL203" s="73" t="str">
        <f>CONCATENATE(CL$3,CM202)</f>
        <v>9Other 2 (identify below)</v>
      </c>
      <c r="CM203" s="181">
        <f>IF(CR$267=Equivalencies!$AE$23,'Site 9'!$C201,HLOOKUP(CONCATENATE(CN$2,CM$1),$B$3:$UUU$272,ROW($M203)-2,FALSE))</f>
        <v>0</v>
      </c>
      <c r="CN203" s="182"/>
      <c r="CO203" s="183"/>
      <c r="CP203" s="186" t="e">
        <f>IF($S$264=Equivalencies!$AE$23,#REF!,HLOOKUP(CONCATENATE($O$2,CP$1),$B$3:$UUU$272,ROW(CL203)-2,FALSE))</f>
        <v>#REF!</v>
      </c>
      <c r="CQ203" s="187" t="e">
        <f>IF($S$264=Equivalencies!$AE$23,#REF!,HLOOKUP(CONCATENATE($O$2,CQ$1),$B$3:$UUU$272,ROW(CM203)-2,FALSE))</f>
        <v>#REF!</v>
      </c>
      <c r="CR203" s="186" t="e">
        <f>IF($S$264=Equivalencies!$AE$23,#REF!,HLOOKUP(CONCATENATE($O$2,CR$1),$B$3:$UUU$272,ROW(CN203)-2,FALSE))</f>
        <v>#REF!</v>
      </c>
      <c r="CS203" s="187" t="e">
        <f>IF($S$264=Equivalencies!$AE$23,#REF!,HLOOKUP(CONCATENATE($O$2,CS$1),$B$3:$UUU$272,ROW(CO203)-2,FALSE))</f>
        <v>#REF!</v>
      </c>
      <c r="CT203" s="186" t="e">
        <f>IF($S$264=Equivalencies!$AE$23,#REF!,HLOOKUP(CONCATENATE($O$2,CT$1),$B$3:$UUU$272,ROW(CP203)-2,FALSE))</f>
        <v>#REF!</v>
      </c>
      <c r="CU203" s="187" t="e">
        <f>IF($S$264=Equivalencies!$AE$23,#REF!,HLOOKUP(CONCATENATE($O$2,CU$1),$B$3:$UUU$272,ROW(CQ203)-2,FALSE))</f>
        <v>#REF!</v>
      </c>
      <c r="CV203" s="72"/>
      <c r="CW203" s="73" t="str">
        <f>CONCATENATE(CW$3,CX202)</f>
        <v>10Other 2 (identify below)</v>
      </c>
      <c r="CX203" s="181">
        <f>IF(DC$267=Equivalencies!$AE$23,'Site 10'!$C201,HLOOKUP(CONCATENATE(CY$2,CX$1),$B$3:$UUU$272,ROW($M203)-2,FALSE))</f>
        <v>0</v>
      </c>
      <c r="CY203" s="182"/>
      <c r="CZ203" s="183"/>
      <c r="DA203" s="186" t="e">
        <f>IF($S$264=Equivalencies!$AE$23,#REF!,HLOOKUP(CONCATENATE($O$2,DA$1),$B$3:$UUU$272,ROW(CW203)-2,FALSE))</f>
        <v>#REF!</v>
      </c>
      <c r="DB203" s="187" t="e">
        <f>IF($S$264=Equivalencies!$AE$23,#REF!,HLOOKUP(CONCATENATE($O$2,DB$1),$B$3:$UUU$272,ROW(CX203)-2,FALSE))</f>
        <v>#REF!</v>
      </c>
      <c r="DC203" s="186" t="e">
        <f>IF($S$264=Equivalencies!$AE$23,#REF!,HLOOKUP(CONCATENATE($O$2,DC$1),$B$3:$UUU$272,ROW(CY203)-2,FALSE))</f>
        <v>#REF!</v>
      </c>
      <c r="DD203" s="187" t="e">
        <f>IF($S$264=Equivalencies!$AE$23,#REF!,HLOOKUP(CONCATENATE($O$2,DD$1),$B$3:$UUU$272,ROW(CZ203)-2,FALSE))</f>
        <v>#REF!</v>
      </c>
      <c r="DE203" s="186" t="e">
        <f>IF($S$264=Equivalencies!$AE$23,#REF!,HLOOKUP(CONCATENATE($O$2,DE$1),$B$3:$UUU$272,ROW(DA203)-2,FALSE))</f>
        <v>#REF!</v>
      </c>
      <c r="DF203" s="187" t="e">
        <f>IF($S$264=Equivalencies!$AE$23,#REF!,HLOOKUP(CONCATENATE($O$2,DF$1),$B$3:$UUU$272,ROW(DB203)-2,FALSE))</f>
        <v>#REF!</v>
      </c>
      <c r="DG203" s="72"/>
      <c r="DH203" s="73" t="str">
        <f>CONCATENATE(DH$3,DI202)</f>
        <v>11Other 2 (identify below)</v>
      </c>
      <c r="DI203" s="181">
        <f>IF(DN$267=Equivalencies!$AE$23,'Site 11'!$C201,HLOOKUP(CONCATENATE(DJ$2,DI$1),$B$3:$UUU$272,ROW($M203)-2,FALSE))</f>
        <v>0</v>
      </c>
      <c r="DJ203" s="182"/>
      <c r="DK203" s="183"/>
      <c r="DL203" s="186" t="e">
        <f>IF($S$264=Equivalencies!$AE$23,#REF!,HLOOKUP(CONCATENATE($O$2,DL$1),$B$3:$UUU$272,ROW(DH203)-2,FALSE))</f>
        <v>#REF!</v>
      </c>
      <c r="DM203" s="187" t="e">
        <f>IF($S$264=Equivalencies!$AE$23,#REF!,HLOOKUP(CONCATENATE($O$2,DM$1),$B$3:$UUU$272,ROW(DI203)-2,FALSE))</f>
        <v>#REF!</v>
      </c>
      <c r="DN203" s="186" t="e">
        <f>IF($S$264=Equivalencies!$AE$23,#REF!,HLOOKUP(CONCATENATE($O$2,DN$1),$B$3:$UUU$272,ROW(DJ203)-2,FALSE))</f>
        <v>#REF!</v>
      </c>
      <c r="DO203" s="187" t="e">
        <f>IF($S$264=Equivalencies!$AE$23,#REF!,HLOOKUP(CONCATENATE($O$2,DO$1),$B$3:$UUU$272,ROW(DK203)-2,FALSE))</f>
        <v>#REF!</v>
      </c>
      <c r="DP203" s="186" t="e">
        <f>IF($S$264=Equivalencies!$AE$23,#REF!,HLOOKUP(CONCATENATE($O$2,DP$1),$B$3:$UUU$272,ROW(DL203)-2,FALSE))</f>
        <v>#REF!</v>
      </c>
      <c r="DQ203" s="187" t="e">
        <f>IF($S$264=Equivalencies!$AE$23,#REF!,HLOOKUP(CONCATENATE($O$2,DQ$1),$B$3:$UUU$272,ROW(DM203)-2,FALSE))</f>
        <v>#REF!</v>
      </c>
      <c r="DR203" s="72"/>
      <c r="DS203" s="73" t="str">
        <f>CONCATENATE(DS$3,DT202)</f>
        <v>12Other 2 (identify below)</v>
      </c>
      <c r="DT203" s="181">
        <f>IF(DY$267=Equivalencies!$AE$23,'Site 12'!$C201,HLOOKUP(CONCATENATE(DU$2,DT$1),$B$3:$UUU$272,ROW($M203)-2,FALSE))</f>
        <v>0</v>
      </c>
      <c r="DU203" s="182"/>
      <c r="DV203" s="183"/>
      <c r="DW203" s="186" t="e">
        <f>IF($S$264=Equivalencies!$AE$23,#REF!,HLOOKUP(CONCATENATE($O$2,DW$1),$B$3:$UUU$272,ROW(DS203)-2,FALSE))</f>
        <v>#REF!</v>
      </c>
      <c r="DX203" s="187" t="e">
        <f>IF($S$264=Equivalencies!$AE$23,#REF!,HLOOKUP(CONCATENATE($O$2,DX$1),$B$3:$UUU$272,ROW(DT203)-2,FALSE))</f>
        <v>#REF!</v>
      </c>
      <c r="DY203" s="186" t="e">
        <f>IF($S$264=Equivalencies!$AE$23,#REF!,HLOOKUP(CONCATENATE($O$2,DY$1),$B$3:$UUU$272,ROW(DU203)-2,FALSE))</f>
        <v>#REF!</v>
      </c>
      <c r="DZ203" s="187" t="e">
        <f>IF($S$264=Equivalencies!$AE$23,#REF!,HLOOKUP(CONCATENATE($O$2,DZ$1),$B$3:$UUU$272,ROW(DV203)-2,FALSE))</f>
        <v>#REF!</v>
      </c>
      <c r="EA203" s="186" t="e">
        <f>IF($S$264=Equivalencies!$AE$23,#REF!,HLOOKUP(CONCATENATE($O$2,EA$1),$B$3:$UUU$272,ROW(DW203)-2,FALSE))</f>
        <v>#REF!</v>
      </c>
      <c r="EB203" s="187" t="e">
        <f>IF($S$264=Equivalencies!$AE$23,#REF!,HLOOKUP(CONCATENATE($O$2,EB$1),$B$3:$UUU$272,ROW(DX203)-2,FALSE))</f>
        <v>#REF!</v>
      </c>
      <c r="EC203" s="72"/>
      <c r="ED203" s="73" t="str">
        <f>CONCATENATE(ED$3,EE202)</f>
        <v>13Other 2 (identify below)</v>
      </c>
      <c r="EE203" s="181">
        <f>IF(EJ$267=Equivalencies!$AE$23,'Site 13'!$C201,HLOOKUP(CONCATENATE(EF$2,EE$1),$B$3:$UUU$272,ROW($M203)-2,FALSE))</f>
        <v>0</v>
      </c>
      <c r="EF203" s="182"/>
      <c r="EG203" s="183"/>
      <c r="EH203" s="186" t="e">
        <f>IF($S$264=Equivalencies!$AE$23,#REF!,HLOOKUP(CONCATENATE($O$2,EH$1),$B$3:$UUU$272,ROW(ED203)-2,FALSE))</f>
        <v>#REF!</v>
      </c>
      <c r="EI203" s="187" t="e">
        <f>IF($S$264=Equivalencies!$AE$23,#REF!,HLOOKUP(CONCATENATE($O$2,EI$1),$B$3:$UUU$272,ROW(EE203)-2,FALSE))</f>
        <v>#REF!</v>
      </c>
      <c r="EJ203" s="186" t="e">
        <f>IF($S$264=Equivalencies!$AE$23,#REF!,HLOOKUP(CONCATENATE($O$2,EJ$1),$B$3:$UUU$272,ROW(EF203)-2,FALSE))</f>
        <v>#REF!</v>
      </c>
      <c r="EK203" s="187" t="e">
        <f>IF($S$264=Equivalencies!$AE$23,#REF!,HLOOKUP(CONCATENATE($O$2,EK$1),$B$3:$UUU$272,ROW(EG203)-2,FALSE))</f>
        <v>#REF!</v>
      </c>
      <c r="EL203" s="186" t="e">
        <f>IF($S$264=Equivalencies!$AE$23,#REF!,HLOOKUP(CONCATENATE($O$2,EL$1),$B$3:$UUU$272,ROW(EH203)-2,FALSE))</f>
        <v>#REF!</v>
      </c>
      <c r="EM203" s="187" t="e">
        <f>IF($S$264=Equivalencies!$AE$23,#REF!,HLOOKUP(CONCATENATE($O$2,EM$1),$B$3:$UUU$272,ROW(EI203)-2,FALSE))</f>
        <v>#REF!</v>
      </c>
      <c r="EN203" s="72"/>
      <c r="EO203" s="73" t="str">
        <f>CONCATENATE(EO$3,EP202)</f>
        <v>14Other 2 (identify below)</v>
      </c>
      <c r="EP203" s="181">
        <f>IF(EU$267=Equivalencies!$AE$23,'Site 14'!$C201,HLOOKUP(CONCATENATE(EQ$2,EP$1),$B$3:$UUU$272,ROW($M203)-2,FALSE))</f>
        <v>0</v>
      </c>
      <c r="EQ203" s="182"/>
      <c r="ER203" s="183"/>
      <c r="ES203" s="186" t="e">
        <f>IF($S$264=Equivalencies!$AE$23,#REF!,HLOOKUP(CONCATENATE($O$2,ES$1),$B$3:$UUU$272,ROW(EO203)-2,FALSE))</f>
        <v>#REF!</v>
      </c>
      <c r="ET203" s="187" t="e">
        <f>IF($S$264=Equivalencies!$AE$23,#REF!,HLOOKUP(CONCATENATE($O$2,ET$1),$B$3:$UUU$272,ROW(EP203)-2,FALSE))</f>
        <v>#REF!</v>
      </c>
      <c r="EU203" s="186" t="e">
        <f>IF($S$264=Equivalencies!$AE$23,#REF!,HLOOKUP(CONCATENATE($O$2,EU$1),$B$3:$UUU$272,ROW(EQ203)-2,FALSE))</f>
        <v>#REF!</v>
      </c>
      <c r="EV203" s="187" t="e">
        <f>IF($S$264=Equivalencies!$AE$23,#REF!,HLOOKUP(CONCATENATE($O$2,EV$1),$B$3:$UUU$272,ROW(ER203)-2,FALSE))</f>
        <v>#REF!</v>
      </c>
      <c r="EW203" s="186" t="e">
        <f>IF($S$264=Equivalencies!$AE$23,#REF!,HLOOKUP(CONCATENATE($O$2,EW$1),$B$3:$UUU$272,ROW(ES203)-2,FALSE))</f>
        <v>#REF!</v>
      </c>
      <c r="EX203" s="187" t="e">
        <f>IF($S$264=Equivalencies!$AE$23,#REF!,HLOOKUP(CONCATENATE($O$2,EX$1),$B$3:$UUU$272,ROW(ET203)-2,FALSE))</f>
        <v>#REF!</v>
      </c>
      <c r="EY203" s="72"/>
      <c r="EZ203" s="73" t="str">
        <f>CONCATENATE(EZ$3,FA202)</f>
        <v>15Other 2 (identify below)</v>
      </c>
      <c r="FA203" s="181">
        <f>IF(FF$267=Equivalencies!$AE$23,'Site 15'!$C201,HLOOKUP(CONCATENATE(FB$2,FA$1),$B$3:$UUU$272,ROW($M203)-2,FALSE))</f>
        <v>0</v>
      </c>
      <c r="FB203" s="182"/>
      <c r="FC203" s="183"/>
      <c r="FD203" s="186" t="e">
        <f>IF($S$264=Equivalencies!$AE$23,#REF!,HLOOKUP(CONCATENATE($O$2,FD$1),$B$3:$UUU$272,ROW(EZ203)-2,FALSE))</f>
        <v>#REF!</v>
      </c>
      <c r="FE203" s="187" t="e">
        <f>IF($S$264=Equivalencies!$AE$23,#REF!,HLOOKUP(CONCATENATE($O$2,FE$1),$B$3:$UUU$272,ROW(FA203)-2,FALSE))</f>
        <v>#REF!</v>
      </c>
      <c r="FF203" s="186" t="e">
        <f>IF($S$264=Equivalencies!$AE$23,#REF!,HLOOKUP(CONCATENATE($O$2,FF$1),$B$3:$UUU$272,ROW(FB203)-2,FALSE))</f>
        <v>#REF!</v>
      </c>
      <c r="FG203" s="187" t="e">
        <f>IF($S$264=Equivalencies!$AE$23,#REF!,HLOOKUP(CONCATENATE($O$2,FG$1),$B$3:$UUU$272,ROW(FC203)-2,FALSE))</f>
        <v>#REF!</v>
      </c>
      <c r="FH203" s="186" t="e">
        <f>IF($S$264=Equivalencies!$AE$23,#REF!,HLOOKUP(CONCATENATE($O$2,FH$1),$B$3:$UUU$272,ROW(FD203)-2,FALSE))</f>
        <v>#REF!</v>
      </c>
      <c r="FI203" s="187" t="e">
        <f>IF($S$264=Equivalencies!$AE$23,#REF!,HLOOKUP(CONCATENATE($O$2,FI$1),$B$3:$UUU$272,ROW(FE203)-2,FALSE))</f>
        <v>#REF!</v>
      </c>
      <c r="FJ203" s="72"/>
      <c r="FK203" s="73" t="str">
        <f>CONCATENATE(FK$3,FL202)</f>
        <v>16Other 2 (identify below)</v>
      </c>
      <c r="FL203" s="181">
        <f>IF(FQ$267=Equivalencies!$AE$23,'Site 16'!$C201,HLOOKUP(CONCATENATE(FM$2,FL$1),$B$3:$UUU$272,ROW($M203)-2,FALSE))</f>
        <v>0</v>
      </c>
      <c r="FM203" s="182"/>
      <c r="FN203" s="183"/>
      <c r="FO203" s="186" t="e">
        <f>IF($S$264=Equivalencies!$AE$23,#REF!,HLOOKUP(CONCATENATE($O$2,FO$1),$B$3:$UUU$272,ROW(FK203)-2,FALSE))</f>
        <v>#REF!</v>
      </c>
      <c r="FP203" s="187" t="e">
        <f>IF($S$264=Equivalencies!$AE$23,#REF!,HLOOKUP(CONCATENATE($O$2,FP$1),$B$3:$UUU$272,ROW(FL203)-2,FALSE))</f>
        <v>#REF!</v>
      </c>
      <c r="FQ203" s="186" t="e">
        <f>IF($S$264=Equivalencies!$AE$23,#REF!,HLOOKUP(CONCATENATE($O$2,FQ$1),$B$3:$UUU$272,ROW(FM203)-2,FALSE))</f>
        <v>#REF!</v>
      </c>
      <c r="FR203" s="187" t="e">
        <f>IF($S$264=Equivalencies!$AE$23,#REF!,HLOOKUP(CONCATENATE($O$2,FR$1),$B$3:$UUU$272,ROW(FN203)-2,FALSE))</f>
        <v>#REF!</v>
      </c>
      <c r="FS203" s="186" t="e">
        <f>IF($S$264=Equivalencies!$AE$23,#REF!,HLOOKUP(CONCATENATE($O$2,FS$1),$B$3:$UUU$272,ROW(FO203)-2,FALSE))</f>
        <v>#REF!</v>
      </c>
      <c r="FT203" s="187" t="e">
        <f>IF($S$264=Equivalencies!$AE$23,#REF!,HLOOKUP(CONCATENATE($O$2,FT$1),$B$3:$UUU$272,ROW(FP203)-2,FALSE))</f>
        <v>#REF!</v>
      </c>
      <c r="FU203" s="72"/>
      <c r="FV203" s="73" t="str">
        <f>CONCATENATE(FV$3,FW202)</f>
        <v>17Other 2 (identify below)</v>
      </c>
      <c r="FW203" s="181">
        <f>IF(GB$267=Equivalencies!$AE$23,'Site 17'!$C201,HLOOKUP(CONCATENATE(FX$2,FW$1),$B$3:$UUU$272,ROW($M203)-2,FALSE))</f>
        <v>0</v>
      </c>
      <c r="FX203" s="182"/>
      <c r="FY203" s="183"/>
      <c r="FZ203" s="186" t="e">
        <f>IF($S$264=Equivalencies!$AE$23,#REF!,HLOOKUP(CONCATENATE($O$2,FZ$1),$B$3:$UUU$272,ROW(FV203)-2,FALSE))</f>
        <v>#REF!</v>
      </c>
      <c r="GA203" s="187" t="e">
        <f>IF($S$264=Equivalencies!$AE$23,#REF!,HLOOKUP(CONCATENATE($O$2,GA$1),$B$3:$UUU$272,ROW(FW203)-2,FALSE))</f>
        <v>#REF!</v>
      </c>
      <c r="GB203" s="186" t="e">
        <f>IF($S$264=Equivalencies!$AE$23,#REF!,HLOOKUP(CONCATENATE($O$2,GB$1),$B$3:$UUU$272,ROW(FX203)-2,FALSE))</f>
        <v>#REF!</v>
      </c>
      <c r="GC203" s="187" t="e">
        <f>IF($S$264=Equivalencies!$AE$23,#REF!,HLOOKUP(CONCATENATE($O$2,GC$1),$B$3:$UUU$272,ROW(FY203)-2,FALSE))</f>
        <v>#REF!</v>
      </c>
      <c r="GD203" s="186" t="e">
        <f>IF($S$264=Equivalencies!$AE$23,#REF!,HLOOKUP(CONCATENATE($O$2,GD$1),$B$3:$UUU$272,ROW(FZ203)-2,FALSE))</f>
        <v>#REF!</v>
      </c>
      <c r="GE203" s="187" t="e">
        <f>IF($S$264=Equivalencies!$AE$23,#REF!,HLOOKUP(CONCATENATE($O$2,GE$1),$B$3:$UUU$272,ROW(GA203)-2,FALSE))</f>
        <v>#REF!</v>
      </c>
      <c r="GF203" s="72"/>
      <c r="GG203" s="73" t="str">
        <f>CONCATENATE(GG$3,GH202)</f>
        <v>18Other 2 (identify below)</v>
      </c>
      <c r="GH203" s="181">
        <f>IF(GM$267=Equivalencies!$AE$23,'Site 18'!$C201,HLOOKUP(CONCATENATE(GI$2,GH$1),$B$3:$UUU$272,ROW($M203)-2,FALSE))</f>
        <v>0</v>
      </c>
      <c r="GI203" s="182"/>
      <c r="GJ203" s="183"/>
      <c r="GK203" s="186" t="e">
        <f>IF($S$264=Equivalencies!$AE$23,#REF!,HLOOKUP(CONCATENATE($O$2,GK$1),$B$3:$UUU$272,ROW(GG203)-2,FALSE))</f>
        <v>#REF!</v>
      </c>
      <c r="GL203" s="187" t="e">
        <f>IF($S$264=Equivalencies!$AE$23,#REF!,HLOOKUP(CONCATENATE($O$2,GL$1),$B$3:$UUU$272,ROW(GH203)-2,FALSE))</f>
        <v>#REF!</v>
      </c>
      <c r="GM203" s="186" t="e">
        <f>IF($S$264=Equivalencies!$AE$23,#REF!,HLOOKUP(CONCATENATE($O$2,GM$1),$B$3:$UUU$272,ROW(GI203)-2,FALSE))</f>
        <v>#REF!</v>
      </c>
      <c r="GN203" s="187" t="e">
        <f>IF($S$264=Equivalencies!$AE$23,#REF!,HLOOKUP(CONCATENATE($O$2,GN$1),$B$3:$UUU$272,ROW(GJ203)-2,FALSE))</f>
        <v>#REF!</v>
      </c>
      <c r="GO203" s="186" t="e">
        <f>IF($S$264=Equivalencies!$AE$23,#REF!,HLOOKUP(CONCATENATE($O$2,GO$1),$B$3:$UUU$272,ROW(GK203)-2,FALSE))</f>
        <v>#REF!</v>
      </c>
      <c r="GP203" s="187" t="e">
        <f>IF($S$264=Equivalencies!$AE$23,#REF!,HLOOKUP(CONCATENATE($O$2,GP$1),$B$3:$UUU$272,ROW(GL203)-2,FALSE))</f>
        <v>#REF!</v>
      </c>
      <c r="GQ203" s="72"/>
      <c r="GR203" s="73" t="str">
        <f>CONCATENATE(GR$3,GS202)</f>
        <v>19Other 2 (identify below)</v>
      </c>
      <c r="GS203" s="181">
        <f>IF(GX$267=Equivalencies!$AE$23,'Site 19'!$C201,HLOOKUP(CONCATENATE(GT$2,GS$1),$B$3:$UUU$272,ROW($M203)-2,FALSE))</f>
        <v>0</v>
      </c>
      <c r="GT203" s="182"/>
      <c r="GU203" s="183"/>
      <c r="GV203" s="186" t="e">
        <f>IF($S$264=Equivalencies!$AE$23,#REF!,HLOOKUP(CONCATENATE($O$2,GV$1),$B$3:$UUU$272,ROW(GR203)-2,FALSE))</f>
        <v>#REF!</v>
      </c>
      <c r="GW203" s="187" t="e">
        <f>IF($S$264=Equivalencies!$AE$23,#REF!,HLOOKUP(CONCATENATE($O$2,GW$1),$B$3:$UUU$272,ROW(GS203)-2,FALSE))</f>
        <v>#REF!</v>
      </c>
      <c r="GX203" s="186" t="e">
        <f>IF($S$264=Equivalencies!$AE$23,#REF!,HLOOKUP(CONCATENATE($O$2,GX$1),$B$3:$UUU$272,ROW(GT203)-2,FALSE))</f>
        <v>#REF!</v>
      </c>
      <c r="GY203" s="187" t="e">
        <f>IF($S$264=Equivalencies!$AE$23,#REF!,HLOOKUP(CONCATENATE($O$2,GY$1),$B$3:$UUU$272,ROW(GU203)-2,FALSE))</f>
        <v>#REF!</v>
      </c>
      <c r="GZ203" s="186" t="e">
        <f>IF($S$264=Equivalencies!$AE$23,#REF!,HLOOKUP(CONCATENATE($O$2,GZ$1),$B$3:$UUU$272,ROW(GV203)-2,FALSE))</f>
        <v>#REF!</v>
      </c>
      <c r="HA203" s="187" t="e">
        <f>IF($S$264=Equivalencies!$AE$23,#REF!,HLOOKUP(CONCATENATE($O$2,HA$1),$B$3:$UUU$272,ROW(GW203)-2,FALSE))</f>
        <v>#REF!</v>
      </c>
      <c r="HB203" s="72"/>
      <c r="HC203" s="73" t="str">
        <f>CONCATENATE(HC$3,HD202)</f>
        <v>20Other 2 (identify below)</v>
      </c>
      <c r="HD203" s="181">
        <f>IF(HI$267=Equivalencies!$AE$23,'Site 20'!$C201,HLOOKUP(CONCATENATE(HE$2,HD$1),$B$3:$UUU$272,ROW($M203)-2,FALSE))</f>
        <v>0</v>
      </c>
      <c r="HE203" s="182"/>
      <c r="HF203" s="183"/>
      <c r="HG203" s="186" t="e">
        <f>IF($S$264=Equivalencies!$AE$23,#REF!,HLOOKUP(CONCATENATE($O$2,HG$1),$B$3:$UUU$272,ROW(HC203)-2,FALSE))</f>
        <v>#REF!</v>
      </c>
      <c r="HH203" s="187" t="e">
        <f>IF($S$264=Equivalencies!$AE$23,#REF!,HLOOKUP(CONCATENATE($O$2,HH$1),$B$3:$UUU$272,ROW(HD203)-2,FALSE))</f>
        <v>#REF!</v>
      </c>
      <c r="HI203" s="186" t="e">
        <f>IF($S$264=Equivalencies!$AE$23,#REF!,HLOOKUP(CONCATENATE($O$2,HI$1),$B$3:$UUU$272,ROW(HE203)-2,FALSE))</f>
        <v>#REF!</v>
      </c>
      <c r="HJ203" s="187" t="e">
        <f>IF($S$264=Equivalencies!$AE$23,#REF!,HLOOKUP(CONCATENATE($O$2,HJ$1),$B$3:$UUU$272,ROW(HF203)-2,FALSE))</f>
        <v>#REF!</v>
      </c>
      <c r="HK203" s="186" t="e">
        <f>IF($S$264=Equivalencies!$AE$23,#REF!,HLOOKUP(CONCATENATE($O$2,HK$1),$B$3:$UUU$272,ROW(HG203)-2,FALSE))</f>
        <v>#REF!</v>
      </c>
      <c r="HL203" s="187" t="e">
        <f>IF($S$264=Equivalencies!$AE$23,#REF!,HLOOKUP(CONCATENATE($O$2,HL$1),$B$3:$UUU$272,ROW(HH203)-2,FALSE))</f>
        <v>#REF!</v>
      </c>
      <c r="HM203" s="72"/>
      <c r="HN203" s="73" t="str">
        <f>CONCATENATE(HN$3,HO202)</f>
        <v>21Other 2 (identify below)</v>
      </c>
      <c r="HO203" s="181">
        <f>IF(HT$267=Equivalencies!$AE$23,'Site 21'!$C201,HLOOKUP(CONCATENATE(HP$2,HO$1),$B$3:$UUU$272,ROW($M203)-2,FALSE))</f>
        <v>0</v>
      </c>
      <c r="HP203" s="182"/>
      <c r="HQ203" s="183"/>
      <c r="HR203" s="186" t="e">
        <f>IF($S$264=Equivalencies!$AE$23,#REF!,HLOOKUP(CONCATENATE($O$2,HR$1),$B$3:$UUU$272,ROW(HN203)-2,FALSE))</f>
        <v>#REF!</v>
      </c>
      <c r="HS203" s="187" t="e">
        <f>IF($S$264=Equivalencies!$AE$23,#REF!,HLOOKUP(CONCATENATE($O$2,HS$1),$B$3:$UUU$272,ROW(HO203)-2,FALSE))</f>
        <v>#REF!</v>
      </c>
      <c r="HT203" s="186" t="e">
        <f>IF($S$264=Equivalencies!$AE$23,#REF!,HLOOKUP(CONCATENATE($O$2,HT$1),$B$3:$UUU$272,ROW(HP203)-2,FALSE))</f>
        <v>#REF!</v>
      </c>
      <c r="HU203" s="187" t="e">
        <f>IF($S$264=Equivalencies!$AE$23,#REF!,HLOOKUP(CONCATENATE($O$2,HU$1),$B$3:$UUU$272,ROW(HQ203)-2,FALSE))</f>
        <v>#REF!</v>
      </c>
      <c r="HV203" s="186" t="e">
        <f>IF($S$264=Equivalencies!$AE$23,#REF!,HLOOKUP(CONCATENATE($O$2,HV$1),$B$3:$UUU$272,ROW(HR203)-2,FALSE))</f>
        <v>#REF!</v>
      </c>
      <c r="HW203" s="187" t="e">
        <f>IF($S$264=Equivalencies!$AE$23,#REF!,HLOOKUP(CONCATENATE($O$2,HW$1),$B$3:$UUU$272,ROW(HS203)-2,FALSE))</f>
        <v>#REF!</v>
      </c>
      <c r="HX203" s="72"/>
      <c r="HY203" s="73" t="str">
        <f>CONCATENATE(HY$3,HZ202)</f>
        <v>22Other 2 (identify below)</v>
      </c>
      <c r="HZ203" s="181">
        <f>IF(IE$267=Equivalencies!$AE$23,'Site 22'!$C201,HLOOKUP(CONCATENATE(IA$2,HZ$1),$B$3:$UUU$272,ROW($M203)-2,FALSE))</f>
        <v>0</v>
      </c>
      <c r="IA203" s="182"/>
      <c r="IB203" s="183"/>
      <c r="IC203" s="186" t="e">
        <f>IF($S$264=Equivalencies!$AE$23,#REF!,HLOOKUP(CONCATENATE($O$2,IC$1),$B$3:$UUU$272,ROW(HY203)-2,FALSE))</f>
        <v>#REF!</v>
      </c>
      <c r="ID203" s="187" t="e">
        <f>IF($S$264=Equivalencies!$AE$23,#REF!,HLOOKUP(CONCATENATE($O$2,ID$1),$B$3:$UUU$272,ROW(HZ203)-2,FALSE))</f>
        <v>#REF!</v>
      </c>
      <c r="IE203" s="186" t="e">
        <f>IF($S$264=Equivalencies!$AE$23,#REF!,HLOOKUP(CONCATENATE($O$2,IE$1),$B$3:$UUU$272,ROW(IA203)-2,FALSE))</f>
        <v>#REF!</v>
      </c>
      <c r="IF203" s="187" t="e">
        <f>IF($S$264=Equivalencies!$AE$23,#REF!,HLOOKUP(CONCATENATE($O$2,IF$1),$B$3:$UUU$272,ROW(IB203)-2,FALSE))</f>
        <v>#REF!</v>
      </c>
      <c r="IG203" s="186" t="e">
        <f>IF($S$264=Equivalencies!$AE$23,#REF!,HLOOKUP(CONCATENATE($O$2,IG$1),$B$3:$UUU$272,ROW(IC203)-2,FALSE))</f>
        <v>#REF!</v>
      </c>
      <c r="IH203" s="187" t="e">
        <f>IF($S$264=Equivalencies!$AE$23,#REF!,HLOOKUP(CONCATENATE($O$2,IH$1),$B$3:$UUU$272,ROW(ID203)-2,FALSE))</f>
        <v>#REF!</v>
      </c>
      <c r="II203" s="72"/>
      <c r="IJ203" s="73" t="str">
        <f>CONCATENATE(IJ$3,IK202)</f>
        <v>23Other 2 (identify below)</v>
      </c>
      <c r="IK203" s="181">
        <f>IF(IP$267=Equivalencies!$AE$23,'Site 23'!$C201,HLOOKUP(CONCATENATE(IL$2,IK$1),$B$3:$UUU$272,ROW($M203)-2,FALSE))</f>
        <v>0</v>
      </c>
      <c r="IL203" s="182"/>
      <c r="IM203" s="183"/>
      <c r="IN203" s="186" t="e">
        <f>IF($S$264=Equivalencies!$AE$23,#REF!,HLOOKUP(CONCATENATE($O$2,IN$1),$B$3:$UUU$272,ROW(IJ203)-2,FALSE))</f>
        <v>#REF!</v>
      </c>
      <c r="IO203" s="187" t="e">
        <f>IF($S$264=Equivalencies!$AE$23,#REF!,HLOOKUP(CONCATENATE($O$2,IO$1),$B$3:$UUU$272,ROW(IK203)-2,FALSE))</f>
        <v>#REF!</v>
      </c>
      <c r="IP203" s="186" t="e">
        <f>IF($S$264=Equivalencies!$AE$23,#REF!,HLOOKUP(CONCATENATE($O$2,IP$1),$B$3:$UUU$272,ROW(IL203)-2,FALSE))</f>
        <v>#REF!</v>
      </c>
      <c r="IQ203" s="187" t="e">
        <f>IF($S$264=Equivalencies!$AE$23,#REF!,HLOOKUP(CONCATENATE($O$2,IQ$1),$B$3:$UUU$272,ROW(IM203)-2,FALSE))</f>
        <v>#REF!</v>
      </c>
      <c r="IR203" s="186" t="e">
        <f>IF($S$264=Equivalencies!$AE$23,#REF!,HLOOKUP(CONCATENATE($O$2,IR$1),$B$3:$UUU$272,ROW(IN203)-2,FALSE))</f>
        <v>#REF!</v>
      </c>
      <c r="IS203" s="187" t="e">
        <f>IF($S$264=Equivalencies!$AE$23,#REF!,HLOOKUP(CONCATENATE($O$2,IS$1),$B$3:$UUU$272,ROW(IO203)-2,FALSE))</f>
        <v>#REF!</v>
      </c>
      <c r="IT203" s="72"/>
      <c r="IU203" s="73" t="str">
        <f>CONCATENATE(IU$3,IV202)</f>
        <v>24Other 2 (identify below)</v>
      </c>
      <c r="IV203" s="181">
        <f>IF(JA$267=Equivalencies!$AE$23,'Site 24'!$C201,HLOOKUP(CONCATENATE(IW$2,IV$1),$B$3:$UUU$272,ROW($M203)-2,FALSE))</f>
        <v>0</v>
      </c>
      <c r="IW203" s="182"/>
      <c r="IX203" s="183"/>
      <c r="IY203" s="186" t="e">
        <f>IF($S$264=Equivalencies!$AE$23,#REF!,HLOOKUP(CONCATENATE($O$2,IY$1),$B$3:$UUU$272,ROW(IU203)-2,FALSE))</f>
        <v>#REF!</v>
      </c>
      <c r="IZ203" s="187" t="e">
        <f>IF($S$264=Equivalencies!$AE$23,#REF!,HLOOKUP(CONCATENATE($O$2,IZ$1),$B$3:$UUU$272,ROW(IV203)-2,FALSE))</f>
        <v>#REF!</v>
      </c>
      <c r="JA203" s="186" t="e">
        <f>IF($S$264=Equivalencies!$AE$23,#REF!,HLOOKUP(CONCATENATE($O$2,JA$1),$B$3:$UUU$272,ROW(IW203)-2,FALSE))</f>
        <v>#REF!</v>
      </c>
      <c r="JB203" s="187" t="e">
        <f>IF($S$264=Equivalencies!$AE$23,#REF!,HLOOKUP(CONCATENATE($O$2,JB$1),$B$3:$UUU$272,ROW(IX203)-2,FALSE))</f>
        <v>#REF!</v>
      </c>
      <c r="JC203" s="186" t="e">
        <f>IF($S$264=Equivalencies!$AE$23,#REF!,HLOOKUP(CONCATENATE($O$2,JC$1),$B$3:$UUU$272,ROW(IY203)-2,FALSE))</f>
        <v>#REF!</v>
      </c>
      <c r="JD203" s="187" t="e">
        <f>IF($S$264=Equivalencies!$AE$23,#REF!,HLOOKUP(CONCATENATE($O$2,JD$1),$B$3:$UUU$272,ROW(IZ203)-2,FALSE))</f>
        <v>#REF!</v>
      </c>
      <c r="JE203" s="72"/>
      <c r="JF203" s="73" t="str">
        <f>CONCATENATE(JF$3,JG202)</f>
        <v>25Other 2 (identify below)</v>
      </c>
      <c r="JG203" s="181">
        <f>IF(JL$267=Equivalencies!$AE$23,'Site 25'!$C201,HLOOKUP(CONCATENATE(JH$2,JG$1),$B$3:$UUU$272,ROW($M203)-2,FALSE))</f>
        <v>0</v>
      </c>
      <c r="JH203" s="182"/>
      <c r="JI203" s="183"/>
      <c r="JJ203" s="186" t="e">
        <f>IF($S$264=Equivalencies!$AE$23,#REF!,HLOOKUP(CONCATENATE($O$2,JJ$1),$B$3:$UUU$272,ROW(JF203)-2,FALSE))</f>
        <v>#REF!</v>
      </c>
      <c r="JK203" s="187" t="e">
        <f>IF($S$264=Equivalencies!$AE$23,#REF!,HLOOKUP(CONCATENATE($O$2,JK$1),$B$3:$UUU$272,ROW(JG203)-2,FALSE))</f>
        <v>#REF!</v>
      </c>
      <c r="JL203" s="186" t="e">
        <f>IF($S$264=Equivalencies!$AE$23,#REF!,HLOOKUP(CONCATENATE($O$2,JL$1),$B$3:$UUU$272,ROW(JH203)-2,FALSE))</f>
        <v>#REF!</v>
      </c>
      <c r="JM203" s="187" t="e">
        <f>IF($S$264=Equivalencies!$AE$23,#REF!,HLOOKUP(CONCATENATE($O$2,JM$1),$B$3:$UUU$272,ROW(JI203)-2,FALSE))</f>
        <v>#REF!</v>
      </c>
      <c r="JN203" s="186" t="e">
        <f>IF($S$264=Equivalencies!$AE$23,#REF!,HLOOKUP(CONCATENATE($O$2,JN$1),$B$3:$UUU$272,ROW(JJ203)-2,FALSE))</f>
        <v>#REF!</v>
      </c>
      <c r="JO203" s="187" t="e">
        <f>IF($S$264=Equivalencies!$AE$23,#REF!,HLOOKUP(CONCATENATE($O$2,JO$1),$B$3:$UUU$272,ROW(JK203)-2,FALSE))</f>
        <v>#REF!</v>
      </c>
      <c r="JP203" s="72"/>
      <c r="JQ203" s="73" t="str">
        <f>CONCATENATE(JQ$3,JR202)</f>
        <v>26Other 2 (identify below)</v>
      </c>
      <c r="JR203" s="181">
        <f>IF(JW$267=Equivalencies!$AE$23,'Site 26'!$C201,HLOOKUP(CONCATENATE(JS$2,JR$1),$B$3:$UUU$272,ROW($M203)-2,FALSE))</f>
        <v>0</v>
      </c>
      <c r="JS203" s="182"/>
      <c r="JT203" s="183"/>
      <c r="JU203" s="186" t="e">
        <f>IF($S$264=Equivalencies!$AE$23,#REF!,HLOOKUP(CONCATENATE($O$2,JU$1),$B$3:$UUU$272,ROW(JQ203)-2,FALSE))</f>
        <v>#REF!</v>
      </c>
      <c r="JV203" s="187" t="e">
        <f>IF($S$264=Equivalencies!$AE$23,#REF!,HLOOKUP(CONCATENATE($O$2,JV$1),$B$3:$UUU$272,ROW(JR203)-2,FALSE))</f>
        <v>#REF!</v>
      </c>
      <c r="JW203" s="186" t="e">
        <f>IF($S$264=Equivalencies!$AE$23,#REF!,HLOOKUP(CONCATENATE($O$2,JW$1),$B$3:$UUU$272,ROW(JS203)-2,FALSE))</f>
        <v>#REF!</v>
      </c>
      <c r="JX203" s="187" t="e">
        <f>IF($S$264=Equivalencies!$AE$23,#REF!,HLOOKUP(CONCATENATE($O$2,JX$1),$B$3:$UUU$272,ROW(JT203)-2,FALSE))</f>
        <v>#REF!</v>
      </c>
      <c r="JY203" s="186" t="e">
        <f>IF($S$264=Equivalencies!$AE$23,#REF!,HLOOKUP(CONCATENATE($O$2,JY$1),$B$3:$UUU$272,ROW(JU203)-2,FALSE))</f>
        <v>#REF!</v>
      </c>
      <c r="JZ203" s="187" t="e">
        <f>IF($S$264=Equivalencies!$AE$23,#REF!,HLOOKUP(CONCATENATE($O$2,JZ$1),$B$3:$UUU$272,ROW(JV203)-2,FALSE))</f>
        <v>#REF!</v>
      </c>
      <c r="KA203" s="72"/>
      <c r="KB203" s="73" t="str">
        <f>CONCATENATE(KB$3,KC202)</f>
        <v>27Other 2 (identify below)</v>
      </c>
      <c r="KC203" s="181">
        <f>IF(KH$267=Equivalencies!$AE$23,'Site 27'!$C201,HLOOKUP(CONCATENATE(KD$2,KC$1),$B$3:$UUU$272,ROW($M203)-2,FALSE))</f>
        <v>0</v>
      </c>
      <c r="KD203" s="182"/>
      <c r="KE203" s="183"/>
      <c r="KF203" s="186" t="e">
        <f>IF($S$264=Equivalencies!$AE$23,#REF!,HLOOKUP(CONCATENATE($O$2,KF$1),$B$3:$UUU$272,ROW(KB203)-2,FALSE))</f>
        <v>#REF!</v>
      </c>
      <c r="KG203" s="187" t="e">
        <f>IF($S$264=Equivalencies!$AE$23,#REF!,HLOOKUP(CONCATENATE($O$2,KG$1),$B$3:$UUU$272,ROW(KC203)-2,FALSE))</f>
        <v>#REF!</v>
      </c>
      <c r="KH203" s="186" t="e">
        <f>IF($S$264=Equivalencies!$AE$23,#REF!,HLOOKUP(CONCATENATE($O$2,KH$1),$B$3:$UUU$272,ROW(KD203)-2,FALSE))</f>
        <v>#REF!</v>
      </c>
      <c r="KI203" s="187" t="e">
        <f>IF($S$264=Equivalencies!$AE$23,#REF!,HLOOKUP(CONCATENATE($O$2,KI$1),$B$3:$UUU$272,ROW(KE203)-2,FALSE))</f>
        <v>#REF!</v>
      </c>
      <c r="KJ203" s="186" t="e">
        <f>IF($S$264=Equivalencies!$AE$23,#REF!,HLOOKUP(CONCATENATE($O$2,KJ$1),$B$3:$UUU$272,ROW(KF203)-2,FALSE))</f>
        <v>#REF!</v>
      </c>
      <c r="KK203" s="187" t="e">
        <f>IF($S$264=Equivalencies!$AE$23,#REF!,HLOOKUP(CONCATENATE($O$2,KK$1),$B$3:$UUU$272,ROW(KG203)-2,FALSE))</f>
        <v>#REF!</v>
      </c>
      <c r="KL203" s="72"/>
      <c r="KM203" s="73" t="str">
        <f>CONCATENATE(KM$3,KN202)</f>
        <v>28Other 2 (identify below)</v>
      </c>
      <c r="KN203" s="181">
        <f>IF(KS$267=Equivalencies!$AE$23,'Site 28'!$C201,HLOOKUP(CONCATENATE(KO$2,KN$1),$B$3:$UUU$272,ROW($M203)-2,FALSE))</f>
        <v>0</v>
      </c>
      <c r="KO203" s="182"/>
      <c r="KP203" s="183"/>
      <c r="KQ203" s="186" t="e">
        <f>IF($S$264=Equivalencies!$AE$23,#REF!,HLOOKUP(CONCATENATE($O$2,KQ$1),$B$3:$UUU$272,ROW(KM203)-2,FALSE))</f>
        <v>#REF!</v>
      </c>
      <c r="KR203" s="187" t="e">
        <f>IF($S$264=Equivalencies!$AE$23,#REF!,HLOOKUP(CONCATENATE($O$2,KR$1),$B$3:$UUU$272,ROW(KN203)-2,FALSE))</f>
        <v>#REF!</v>
      </c>
      <c r="KS203" s="186" t="e">
        <f>IF($S$264=Equivalencies!$AE$23,#REF!,HLOOKUP(CONCATENATE($O$2,KS$1),$B$3:$UUU$272,ROW(KO203)-2,FALSE))</f>
        <v>#REF!</v>
      </c>
      <c r="KT203" s="187" t="e">
        <f>IF($S$264=Equivalencies!$AE$23,#REF!,HLOOKUP(CONCATENATE($O$2,KT$1),$B$3:$UUU$272,ROW(KP203)-2,FALSE))</f>
        <v>#REF!</v>
      </c>
      <c r="KU203" s="186" t="e">
        <f>IF($S$264=Equivalencies!$AE$23,#REF!,HLOOKUP(CONCATENATE($O$2,KU$1),$B$3:$UUU$272,ROW(KQ203)-2,FALSE))</f>
        <v>#REF!</v>
      </c>
      <c r="KV203" s="187" t="e">
        <f>IF($S$264=Equivalencies!$AE$23,#REF!,HLOOKUP(CONCATENATE($O$2,KV$1),$B$3:$UUU$272,ROW(KR203)-2,FALSE))</f>
        <v>#REF!</v>
      </c>
      <c r="KW203" s="72"/>
      <c r="KX203" s="73" t="str">
        <f>CONCATENATE(KX$3,KY202)</f>
        <v>29Other 2 (identify below)</v>
      </c>
      <c r="KY203" s="181">
        <f>IF(LD$267=Equivalencies!$AE$23,'Site 29'!$C201,HLOOKUP(CONCATENATE(KZ$2,KY$1),$B$3:$UUU$272,ROW($M203)-2,FALSE))</f>
        <v>0</v>
      </c>
      <c r="KZ203" s="182"/>
      <c r="LA203" s="183"/>
      <c r="LB203" s="186" t="e">
        <f>IF($S$264=Equivalencies!$AE$23,#REF!,HLOOKUP(CONCATENATE($O$2,LB$1),$B$3:$UUU$272,ROW(KX203)-2,FALSE))</f>
        <v>#REF!</v>
      </c>
      <c r="LC203" s="187" t="e">
        <f>IF($S$264=Equivalencies!$AE$23,#REF!,HLOOKUP(CONCATENATE($O$2,LC$1),$B$3:$UUU$272,ROW(KY203)-2,FALSE))</f>
        <v>#REF!</v>
      </c>
      <c r="LD203" s="186" t="e">
        <f>IF($S$264=Equivalencies!$AE$23,#REF!,HLOOKUP(CONCATENATE($O$2,LD$1),$B$3:$UUU$272,ROW(KZ203)-2,FALSE))</f>
        <v>#REF!</v>
      </c>
      <c r="LE203" s="187" t="e">
        <f>IF($S$264=Equivalencies!$AE$23,#REF!,HLOOKUP(CONCATENATE($O$2,LE$1),$B$3:$UUU$272,ROW(LA203)-2,FALSE))</f>
        <v>#REF!</v>
      </c>
      <c r="LF203" s="186" t="e">
        <f>IF($S$264=Equivalencies!$AE$23,#REF!,HLOOKUP(CONCATENATE($O$2,LF$1),$B$3:$UUU$272,ROW(LB203)-2,FALSE))</f>
        <v>#REF!</v>
      </c>
      <c r="LG203" s="187" t="e">
        <f>IF($S$264=Equivalencies!$AE$23,#REF!,HLOOKUP(CONCATENATE($O$2,LG$1),$B$3:$UUU$272,ROW(LC203)-2,FALSE))</f>
        <v>#REF!</v>
      </c>
      <c r="LH203" s="72"/>
      <c r="LI203" s="73" t="str">
        <f>CONCATENATE(LI$3,LJ202)</f>
        <v>30Other 2 (identify below)</v>
      </c>
      <c r="LJ203" s="181">
        <f>IF(LO$267=Equivalencies!$AE$23,'Site 30'!$C201,HLOOKUP(CONCATENATE(LK$2,LJ$1),$B$3:$UUU$272,ROW($M203)-2,FALSE))</f>
        <v>0</v>
      </c>
      <c r="LK203" s="182"/>
      <c r="LL203" s="183"/>
      <c r="LM203" s="186" t="e">
        <f>IF($S$264=Equivalencies!$AE$23,#REF!,HLOOKUP(CONCATENATE($O$2,LM$1),$B$3:$UUU$272,ROW(LI203)-2,FALSE))</f>
        <v>#REF!</v>
      </c>
      <c r="LN203" s="187" t="e">
        <f>IF($S$264=Equivalencies!$AE$23,#REF!,HLOOKUP(CONCATENATE($O$2,LN$1),$B$3:$UUU$272,ROW(LJ203)-2,FALSE))</f>
        <v>#REF!</v>
      </c>
      <c r="LO203" s="186" t="e">
        <f>IF($S$264=Equivalencies!$AE$23,#REF!,HLOOKUP(CONCATENATE($O$2,LO$1),$B$3:$UUU$272,ROW(LK203)-2,FALSE))</f>
        <v>#REF!</v>
      </c>
      <c r="LP203" s="187" t="e">
        <f>IF($S$264=Equivalencies!$AE$23,#REF!,HLOOKUP(CONCATENATE($O$2,LP$1),$B$3:$UUU$272,ROW(LL203)-2,FALSE))</f>
        <v>#REF!</v>
      </c>
      <c r="LQ203" s="186" t="e">
        <f>IF($S$264=Equivalencies!$AE$23,#REF!,HLOOKUP(CONCATENATE($O$2,LQ$1),$B$3:$UUU$272,ROW(LM203)-2,FALSE))</f>
        <v>#REF!</v>
      </c>
      <c r="LR203" s="187" t="e">
        <f>IF($S$264=Equivalencies!$AE$23,#REF!,HLOOKUP(CONCATENATE($O$2,LR$1),$B$3:$UUU$272,ROW(LN203)-2,FALSE))</f>
        <v>#REF!</v>
      </c>
      <c r="LS203" s="72"/>
      <c r="LT203" s="73" t="str">
        <f>CONCATENATE(LT$3,LU202)</f>
        <v>31Other 2 (identify below)</v>
      </c>
      <c r="LU203" s="181">
        <f>IF(LZ$267=Equivalencies!$AE$23,'Site 31'!$C201,HLOOKUP(CONCATENATE(LV$2,LU$1),$B$3:$UUU$272,ROW($M203)-2,FALSE))</f>
        <v>0</v>
      </c>
      <c r="LV203" s="182"/>
      <c r="LW203" s="183"/>
      <c r="LX203" s="186" t="e">
        <f>IF($S$264=Equivalencies!$AE$23,#REF!,HLOOKUP(CONCATENATE($O$2,LX$1),$B$3:$UUU$272,ROW(LT203)-2,FALSE))</f>
        <v>#REF!</v>
      </c>
      <c r="LY203" s="187" t="e">
        <f>IF($S$264=Equivalencies!$AE$23,#REF!,HLOOKUP(CONCATENATE($O$2,LY$1),$B$3:$UUU$272,ROW(LU203)-2,FALSE))</f>
        <v>#REF!</v>
      </c>
      <c r="LZ203" s="186" t="e">
        <f>IF($S$264=Equivalencies!$AE$23,#REF!,HLOOKUP(CONCATENATE($O$2,LZ$1),$B$3:$UUU$272,ROW(LV203)-2,FALSE))</f>
        <v>#REF!</v>
      </c>
      <c r="MA203" s="187" t="e">
        <f>IF($S$264=Equivalencies!$AE$23,#REF!,HLOOKUP(CONCATENATE($O$2,MA$1),$B$3:$UUU$272,ROW(LW203)-2,FALSE))</f>
        <v>#REF!</v>
      </c>
      <c r="MB203" s="186" t="e">
        <f>IF($S$264=Equivalencies!$AE$23,#REF!,HLOOKUP(CONCATENATE($O$2,MB$1),$B$3:$UUU$272,ROW(LX203)-2,FALSE))</f>
        <v>#REF!</v>
      </c>
      <c r="MC203" s="187" t="e">
        <f>IF($S$264=Equivalencies!$AE$23,#REF!,HLOOKUP(CONCATENATE($O$2,MC$1),$B$3:$UUU$272,ROW(LY203)-2,FALSE))</f>
        <v>#REF!</v>
      </c>
      <c r="MD203" s="72"/>
      <c r="ME203" s="73" t="str">
        <f>CONCATENATE(ME$3,MF202)</f>
        <v>32Other 2 (identify below)</v>
      </c>
      <c r="MF203" s="181">
        <f>IF(MK$267=Equivalencies!$AE$23,'Site 32'!$C201,HLOOKUP(CONCATENATE(MG$2,MF$1),$B$3:$UUU$272,ROW($M203)-2,FALSE))</f>
        <v>0</v>
      </c>
      <c r="MG203" s="182"/>
      <c r="MH203" s="183"/>
      <c r="MI203" s="186" t="e">
        <f>IF($S$264=Equivalencies!$AE$23,#REF!,HLOOKUP(CONCATENATE($O$2,MI$1),$B$3:$UUU$272,ROW(ME203)-2,FALSE))</f>
        <v>#REF!</v>
      </c>
      <c r="MJ203" s="187" t="e">
        <f>IF($S$264=Equivalencies!$AE$23,#REF!,HLOOKUP(CONCATENATE($O$2,MJ$1),$B$3:$UUU$272,ROW(MF203)-2,FALSE))</f>
        <v>#REF!</v>
      </c>
      <c r="MK203" s="186" t="e">
        <f>IF($S$264=Equivalencies!$AE$23,#REF!,HLOOKUP(CONCATENATE($O$2,MK$1),$B$3:$UUU$272,ROW(MG203)-2,FALSE))</f>
        <v>#REF!</v>
      </c>
      <c r="ML203" s="187" t="e">
        <f>IF($S$264=Equivalencies!$AE$23,#REF!,HLOOKUP(CONCATENATE($O$2,ML$1),$B$3:$UUU$272,ROW(MH203)-2,FALSE))</f>
        <v>#REF!</v>
      </c>
      <c r="MM203" s="186" t="e">
        <f>IF($S$264=Equivalencies!$AE$23,#REF!,HLOOKUP(CONCATENATE($O$2,MM$1),$B$3:$UUU$272,ROW(MI203)-2,FALSE))</f>
        <v>#REF!</v>
      </c>
      <c r="MN203" s="187" t="e">
        <f>IF($S$264=Equivalencies!$AE$23,#REF!,HLOOKUP(CONCATENATE($O$2,MN$1),$B$3:$UUU$272,ROW(MJ203)-2,FALSE))</f>
        <v>#REF!</v>
      </c>
      <c r="MO203" s="72"/>
      <c r="MP203" s="73" t="str">
        <f>CONCATENATE(MP$3,MQ202)</f>
        <v>33Other 2 (identify below)</v>
      </c>
      <c r="MQ203" s="181">
        <f>IF(MV$267=Equivalencies!$AE$23,'Site 33'!$C201,HLOOKUP(CONCATENATE(MR$2,MQ$1),$B$3:$UUU$272,ROW($M203)-2,FALSE))</f>
        <v>0</v>
      </c>
      <c r="MR203" s="182"/>
      <c r="MS203" s="183"/>
      <c r="MT203" s="186" t="e">
        <f>IF($S$264=Equivalencies!$AE$23,#REF!,HLOOKUP(CONCATENATE($O$2,MT$1),$B$3:$UUU$272,ROW(MP203)-2,FALSE))</f>
        <v>#REF!</v>
      </c>
      <c r="MU203" s="187" t="e">
        <f>IF($S$264=Equivalencies!$AE$23,#REF!,HLOOKUP(CONCATENATE($O$2,MU$1),$B$3:$UUU$272,ROW(MQ203)-2,FALSE))</f>
        <v>#REF!</v>
      </c>
      <c r="MV203" s="186" t="e">
        <f>IF($S$264=Equivalencies!$AE$23,#REF!,HLOOKUP(CONCATENATE($O$2,MV$1),$B$3:$UUU$272,ROW(MR203)-2,FALSE))</f>
        <v>#REF!</v>
      </c>
      <c r="MW203" s="187" t="e">
        <f>IF($S$264=Equivalencies!$AE$23,#REF!,HLOOKUP(CONCATENATE($O$2,MW$1),$B$3:$UUU$272,ROW(MS203)-2,FALSE))</f>
        <v>#REF!</v>
      </c>
      <c r="MX203" s="186" t="e">
        <f>IF($S$264=Equivalencies!$AE$23,#REF!,HLOOKUP(CONCATENATE($O$2,MX$1),$B$3:$UUU$272,ROW(MT203)-2,FALSE))</f>
        <v>#REF!</v>
      </c>
      <c r="MY203" s="187" t="e">
        <f>IF($S$264=Equivalencies!$AE$23,#REF!,HLOOKUP(CONCATENATE($O$2,MY$1),$B$3:$UUU$272,ROW(MU203)-2,FALSE))</f>
        <v>#REF!</v>
      </c>
      <c r="MZ203" s="72"/>
      <c r="NA203" s="73" t="str">
        <f>CONCATENATE(NA$3,NB202)</f>
        <v>34Other 2 (identify below)</v>
      </c>
      <c r="NB203" s="181">
        <f>IF(NG$267=Equivalencies!$AE$23,'Site 34'!$C201,HLOOKUP(CONCATENATE(NC$2,NB$1),$B$3:$UUU$272,ROW($M203)-2,FALSE))</f>
        <v>0</v>
      </c>
      <c r="NC203" s="182"/>
      <c r="ND203" s="183"/>
      <c r="NE203" s="186" t="e">
        <f>IF($S$264=Equivalencies!$AE$23,#REF!,HLOOKUP(CONCATENATE($O$2,NE$1),$B$3:$UUU$272,ROW(NA203)-2,FALSE))</f>
        <v>#REF!</v>
      </c>
      <c r="NF203" s="187" t="e">
        <f>IF($S$264=Equivalencies!$AE$23,#REF!,HLOOKUP(CONCATENATE($O$2,NF$1),$B$3:$UUU$272,ROW(NB203)-2,FALSE))</f>
        <v>#REF!</v>
      </c>
      <c r="NG203" s="186" t="e">
        <f>IF($S$264=Equivalencies!$AE$23,#REF!,HLOOKUP(CONCATENATE($O$2,NG$1),$B$3:$UUU$272,ROW(NC203)-2,FALSE))</f>
        <v>#REF!</v>
      </c>
      <c r="NH203" s="187" t="e">
        <f>IF($S$264=Equivalencies!$AE$23,#REF!,HLOOKUP(CONCATENATE($O$2,NH$1),$B$3:$UUU$272,ROW(ND203)-2,FALSE))</f>
        <v>#REF!</v>
      </c>
      <c r="NI203" s="186" t="e">
        <f>IF($S$264=Equivalencies!$AE$23,#REF!,HLOOKUP(CONCATENATE($O$2,NI$1),$B$3:$UUU$272,ROW(NE203)-2,FALSE))</f>
        <v>#REF!</v>
      </c>
      <c r="NJ203" s="187" t="e">
        <f>IF($S$264=Equivalencies!$AE$23,#REF!,HLOOKUP(CONCATENATE($O$2,NJ$1),$B$3:$UUU$272,ROW(NF203)-2,FALSE))</f>
        <v>#REF!</v>
      </c>
      <c r="NK203" s="72"/>
      <c r="NL203" s="73" t="str">
        <f>CONCATENATE(NL$3,NM202)</f>
        <v>35Other 2 (identify below)</v>
      </c>
      <c r="NM203" s="181">
        <f>IF(NR$267=Equivalencies!$AE$23,'Site 35'!$C201,HLOOKUP(CONCATENATE(NN$2,NM$1),$B$3:$UUU$272,ROW($M203)-2,FALSE))</f>
        <v>0</v>
      </c>
      <c r="NN203" s="182"/>
      <c r="NO203" s="183"/>
      <c r="NP203" s="186" t="e">
        <f>IF($S$264=Equivalencies!$AE$23,#REF!,HLOOKUP(CONCATENATE($O$2,NP$1),$B$3:$UUU$272,ROW(NL203)-2,FALSE))</f>
        <v>#REF!</v>
      </c>
      <c r="NQ203" s="187" t="e">
        <f>IF($S$264=Equivalencies!$AE$23,#REF!,HLOOKUP(CONCATENATE($O$2,NQ$1),$B$3:$UUU$272,ROW(NM203)-2,FALSE))</f>
        <v>#REF!</v>
      </c>
      <c r="NR203" s="186" t="e">
        <f>IF($S$264=Equivalencies!$AE$23,#REF!,HLOOKUP(CONCATENATE($O$2,NR$1),$B$3:$UUU$272,ROW(NN203)-2,FALSE))</f>
        <v>#REF!</v>
      </c>
      <c r="NS203" s="187" t="e">
        <f>IF($S$264=Equivalencies!$AE$23,#REF!,HLOOKUP(CONCATENATE($O$2,NS$1),$B$3:$UUU$272,ROW(NO203)-2,FALSE))</f>
        <v>#REF!</v>
      </c>
      <c r="NT203" s="186" t="e">
        <f>IF($S$264=Equivalencies!$AE$23,#REF!,HLOOKUP(CONCATENATE($O$2,NT$1),$B$3:$UUU$272,ROW(NP203)-2,FALSE))</f>
        <v>#REF!</v>
      </c>
      <c r="NU203" s="187" t="e">
        <f>IF($S$264=Equivalencies!$AE$23,#REF!,HLOOKUP(CONCATENATE($O$2,NU$1),$B$3:$UUU$272,ROW(NQ203)-2,FALSE))</f>
        <v>#REF!</v>
      </c>
      <c r="NV203" s="72"/>
      <c r="NW203" s="73" t="str">
        <f>CONCATENATE(NW$3,NX202)</f>
        <v>36Other 2 (identify below)</v>
      </c>
      <c r="NX203" s="181">
        <f>IF(OC$267=Equivalencies!$AE$23,'Site 36'!$C201,HLOOKUP(CONCATENATE(NY$2,NX$1),$B$3:$UUU$272,ROW($M203)-2,FALSE))</f>
        <v>0</v>
      </c>
      <c r="NY203" s="182"/>
      <c r="NZ203" s="183"/>
      <c r="OA203" s="186" t="e">
        <f>IF($S$264=Equivalencies!$AE$23,#REF!,HLOOKUP(CONCATENATE($O$2,OA$1),$B$3:$UUU$272,ROW(NW203)-2,FALSE))</f>
        <v>#REF!</v>
      </c>
      <c r="OB203" s="187" t="e">
        <f>IF($S$264=Equivalencies!$AE$23,#REF!,HLOOKUP(CONCATENATE($O$2,OB$1),$B$3:$UUU$272,ROW(NX203)-2,FALSE))</f>
        <v>#REF!</v>
      </c>
      <c r="OC203" s="186" t="e">
        <f>IF($S$264=Equivalencies!$AE$23,#REF!,HLOOKUP(CONCATENATE($O$2,OC$1),$B$3:$UUU$272,ROW(NY203)-2,FALSE))</f>
        <v>#REF!</v>
      </c>
      <c r="OD203" s="187" t="e">
        <f>IF($S$264=Equivalencies!$AE$23,#REF!,HLOOKUP(CONCATENATE($O$2,OD$1),$B$3:$UUU$272,ROW(NZ203)-2,FALSE))</f>
        <v>#REF!</v>
      </c>
      <c r="OE203" s="186" t="e">
        <f>IF($S$264=Equivalencies!$AE$23,#REF!,HLOOKUP(CONCATENATE($O$2,OE$1),$B$3:$UUU$272,ROW(OA203)-2,FALSE))</f>
        <v>#REF!</v>
      </c>
      <c r="OF203" s="187" t="e">
        <f>IF($S$264=Equivalencies!$AE$23,#REF!,HLOOKUP(CONCATENATE($O$2,OF$1),$B$3:$UUU$272,ROW(OB203)-2,FALSE))</f>
        <v>#REF!</v>
      </c>
      <c r="OG203" s="72"/>
      <c r="OH203" s="73" t="str">
        <f>CONCATENATE(OH$3,OI202)</f>
        <v>37Other 2 (identify below)</v>
      </c>
      <c r="OI203" s="181">
        <f>IF(ON$267=Equivalencies!$AE$23,'Site 37'!$C201,HLOOKUP(CONCATENATE(OJ$2,OI$1),$B$3:$UUU$272,ROW($M203)-2,FALSE))</f>
        <v>0</v>
      </c>
      <c r="OJ203" s="182"/>
      <c r="OK203" s="183"/>
      <c r="OL203" s="186" t="e">
        <f>IF($S$264=Equivalencies!$AE$23,#REF!,HLOOKUP(CONCATENATE($O$2,OL$1),$B$3:$UUU$272,ROW(OH203)-2,FALSE))</f>
        <v>#REF!</v>
      </c>
      <c r="OM203" s="187" t="e">
        <f>IF($S$264=Equivalencies!$AE$23,#REF!,HLOOKUP(CONCATENATE($O$2,OM$1),$B$3:$UUU$272,ROW(OI203)-2,FALSE))</f>
        <v>#REF!</v>
      </c>
      <c r="ON203" s="186" t="e">
        <f>IF($S$264=Equivalencies!$AE$23,#REF!,HLOOKUP(CONCATENATE($O$2,ON$1),$B$3:$UUU$272,ROW(OJ203)-2,FALSE))</f>
        <v>#REF!</v>
      </c>
      <c r="OO203" s="187" t="e">
        <f>IF($S$264=Equivalencies!$AE$23,#REF!,HLOOKUP(CONCATENATE($O$2,OO$1),$B$3:$UUU$272,ROW(OK203)-2,FALSE))</f>
        <v>#REF!</v>
      </c>
      <c r="OP203" s="186" t="e">
        <f>IF($S$264=Equivalencies!$AE$23,#REF!,HLOOKUP(CONCATENATE($O$2,OP$1),$B$3:$UUU$272,ROW(OL203)-2,FALSE))</f>
        <v>#REF!</v>
      </c>
      <c r="OQ203" s="187" t="e">
        <f>IF($S$264=Equivalencies!$AE$23,#REF!,HLOOKUP(CONCATENATE($O$2,OQ$1),$B$3:$UUU$272,ROW(OM203)-2,FALSE))</f>
        <v>#REF!</v>
      </c>
      <c r="OR203" s="72"/>
      <c r="OS203" s="73" t="str">
        <f>CONCATENATE(OS$3,OT202)</f>
        <v>38Other 2 (identify below)</v>
      </c>
      <c r="OT203" s="181">
        <f>IF(OY$267=Equivalencies!$AE$23,'Site 38'!$C201,HLOOKUP(CONCATENATE(OU$2,OT$1),$B$3:$UUU$272,ROW($M203)-2,FALSE))</f>
        <v>0</v>
      </c>
      <c r="OU203" s="182"/>
      <c r="OV203" s="183"/>
      <c r="OW203" s="186" t="e">
        <f>IF($S$264=Equivalencies!$AE$23,#REF!,HLOOKUP(CONCATENATE($O$2,OW$1),$B$3:$UUU$272,ROW(OS203)-2,FALSE))</f>
        <v>#REF!</v>
      </c>
      <c r="OX203" s="187" t="e">
        <f>IF($S$264=Equivalencies!$AE$23,#REF!,HLOOKUP(CONCATENATE($O$2,OX$1),$B$3:$UUU$272,ROW(OT203)-2,FALSE))</f>
        <v>#REF!</v>
      </c>
      <c r="OY203" s="186" t="e">
        <f>IF($S$264=Equivalencies!$AE$23,#REF!,HLOOKUP(CONCATENATE($O$2,OY$1),$B$3:$UUU$272,ROW(OU203)-2,FALSE))</f>
        <v>#REF!</v>
      </c>
      <c r="OZ203" s="187" t="e">
        <f>IF($S$264=Equivalencies!$AE$23,#REF!,HLOOKUP(CONCATENATE($O$2,OZ$1),$B$3:$UUU$272,ROW(OV203)-2,FALSE))</f>
        <v>#REF!</v>
      </c>
      <c r="PA203" s="186" t="e">
        <f>IF($S$264=Equivalencies!$AE$23,#REF!,HLOOKUP(CONCATENATE($O$2,PA$1),$B$3:$UUU$272,ROW(OW203)-2,FALSE))</f>
        <v>#REF!</v>
      </c>
      <c r="PB203" s="187" t="e">
        <f>IF($S$264=Equivalencies!$AE$23,#REF!,HLOOKUP(CONCATENATE($O$2,PB$1),$B$3:$UUU$272,ROW(OX203)-2,FALSE))</f>
        <v>#REF!</v>
      </c>
      <c r="PC203" s="72"/>
      <c r="PD203" s="73" t="str">
        <f>CONCATENATE(PD$3,PE202)</f>
        <v>39Other 2 (identify below)</v>
      </c>
      <c r="PE203" s="181">
        <f>IF(PJ$267=Equivalencies!$AE$23,'Site 39'!$C201,HLOOKUP(CONCATENATE(PF$2,PE$1),$B$3:$UUU$272,ROW($M203)-2,FALSE))</f>
        <v>0</v>
      </c>
      <c r="PF203" s="182"/>
      <c r="PG203" s="183"/>
      <c r="PH203" s="186" t="e">
        <f>IF($S$264=Equivalencies!$AE$23,#REF!,HLOOKUP(CONCATENATE($O$2,PH$1),$B$3:$UUU$272,ROW(PD203)-2,FALSE))</f>
        <v>#REF!</v>
      </c>
      <c r="PI203" s="187" t="e">
        <f>IF($S$264=Equivalencies!$AE$23,#REF!,HLOOKUP(CONCATENATE($O$2,PI$1),$B$3:$UUU$272,ROW(PE203)-2,FALSE))</f>
        <v>#REF!</v>
      </c>
      <c r="PJ203" s="186" t="e">
        <f>IF($S$264=Equivalencies!$AE$23,#REF!,HLOOKUP(CONCATENATE($O$2,PJ$1),$B$3:$UUU$272,ROW(PF203)-2,FALSE))</f>
        <v>#REF!</v>
      </c>
      <c r="PK203" s="187" t="e">
        <f>IF($S$264=Equivalencies!$AE$23,#REF!,HLOOKUP(CONCATENATE($O$2,PK$1),$B$3:$UUU$272,ROW(PG203)-2,FALSE))</f>
        <v>#REF!</v>
      </c>
      <c r="PL203" s="186" t="e">
        <f>IF($S$264=Equivalencies!$AE$23,#REF!,HLOOKUP(CONCATENATE($O$2,PL$1),$B$3:$UUU$272,ROW(PH203)-2,FALSE))</f>
        <v>#REF!</v>
      </c>
      <c r="PM203" s="187" t="e">
        <f>IF($S$264=Equivalencies!$AE$23,#REF!,HLOOKUP(CONCATENATE($O$2,PM$1),$B$3:$UUU$272,ROW(PI203)-2,FALSE))</f>
        <v>#REF!</v>
      </c>
      <c r="PN203" s="72"/>
      <c r="PO203" s="73" t="str">
        <f>CONCATENATE(PO$3,PP202)</f>
        <v>40Other 2 (identify below)</v>
      </c>
      <c r="PP203" s="181">
        <f>IF(PU$267=Equivalencies!$AE$23,'Site 40'!$C201,HLOOKUP(CONCATENATE(PQ$2,PP$1),$B$3:$UUU$272,ROW($M203)-2,FALSE))</f>
        <v>0</v>
      </c>
      <c r="PQ203" s="182"/>
      <c r="PR203" s="183"/>
      <c r="PS203" s="186" t="e">
        <f>IF($S$264=Equivalencies!$AE$23,#REF!,HLOOKUP(CONCATENATE($O$2,PS$1),$B$3:$UUU$272,ROW(PO203)-2,FALSE))</f>
        <v>#REF!</v>
      </c>
      <c r="PT203" s="187" t="e">
        <f>IF($S$264=Equivalencies!$AE$23,#REF!,HLOOKUP(CONCATENATE($O$2,PT$1),$B$3:$UUU$272,ROW(PP203)-2,FALSE))</f>
        <v>#REF!</v>
      </c>
      <c r="PU203" s="186" t="e">
        <f>IF($S$264=Equivalencies!$AE$23,#REF!,HLOOKUP(CONCATENATE($O$2,PU$1),$B$3:$UUU$272,ROW(PQ203)-2,FALSE))</f>
        <v>#REF!</v>
      </c>
      <c r="PV203" s="187" t="e">
        <f>IF($S$264=Equivalencies!$AE$23,#REF!,HLOOKUP(CONCATENATE($O$2,PV$1),$B$3:$UUU$272,ROW(PR203)-2,FALSE))</f>
        <v>#REF!</v>
      </c>
      <c r="PW203" s="186" t="e">
        <f>IF($S$264=Equivalencies!$AE$23,#REF!,HLOOKUP(CONCATENATE($O$2,PW$1),$B$3:$UUU$272,ROW(PS203)-2,FALSE))</f>
        <v>#REF!</v>
      </c>
      <c r="PX203" s="187" t="e">
        <f>IF($S$264=Equivalencies!$AE$23,#REF!,HLOOKUP(CONCATENATE($O$2,PX$1),$B$3:$UUU$272,ROW(PT203)-2,FALSE))</f>
        <v>#REF!</v>
      </c>
      <c r="PY203" s="72"/>
      <c r="PZ203" s="73" t="str">
        <f>CONCATENATE(PZ$3,QA202)</f>
        <v>41Other 2 (identify below)</v>
      </c>
      <c r="QA203" s="181">
        <f>IF(QF$267=Equivalencies!$AE$23,'Site 41'!$C201,HLOOKUP(CONCATENATE(QB$2,QA$1),$B$3:$UUU$272,ROW($M203)-2,FALSE))</f>
        <v>0</v>
      </c>
      <c r="QB203" s="182"/>
      <c r="QC203" s="183"/>
      <c r="QD203" s="186" t="e">
        <f>IF($S$264=Equivalencies!$AE$23,#REF!,HLOOKUP(CONCATENATE($O$2,QD$1),$B$3:$UUU$272,ROW(PZ203)-2,FALSE))</f>
        <v>#REF!</v>
      </c>
      <c r="QE203" s="187" t="e">
        <f>IF($S$264=Equivalencies!$AE$23,#REF!,HLOOKUP(CONCATENATE($O$2,QE$1),$B$3:$UUU$272,ROW(QA203)-2,FALSE))</f>
        <v>#REF!</v>
      </c>
      <c r="QF203" s="186" t="e">
        <f>IF($S$264=Equivalencies!$AE$23,#REF!,HLOOKUP(CONCATENATE($O$2,QF$1),$B$3:$UUU$272,ROW(QB203)-2,FALSE))</f>
        <v>#REF!</v>
      </c>
      <c r="QG203" s="187" t="e">
        <f>IF($S$264=Equivalencies!$AE$23,#REF!,HLOOKUP(CONCATENATE($O$2,QG$1),$B$3:$UUU$272,ROW(QC203)-2,FALSE))</f>
        <v>#REF!</v>
      </c>
      <c r="QH203" s="186" t="e">
        <f>IF($S$264=Equivalencies!$AE$23,#REF!,HLOOKUP(CONCATENATE($O$2,QH$1),$B$3:$UUU$272,ROW(QD203)-2,FALSE))</f>
        <v>#REF!</v>
      </c>
      <c r="QI203" s="187" t="e">
        <f>IF($S$264=Equivalencies!$AE$23,#REF!,HLOOKUP(CONCATENATE($O$2,QI$1),$B$3:$UUU$272,ROW(QE203)-2,FALSE))</f>
        <v>#REF!</v>
      </c>
      <c r="QJ203" s="72"/>
      <c r="QK203" s="73" t="str">
        <f>CONCATENATE(QK$3,QL202)</f>
        <v>42Other 2 (identify below)</v>
      </c>
      <c r="QL203" s="181">
        <f>IF(QQ$267=Equivalencies!$AE$23,'Site 42'!$C201,HLOOKUP(CONCATENATE(QM$2,QL$1),$B$3:$UUU$272,ROW($M203)-2,FALSE))</f>
        <v>0</v>
      </c>
      <c r="QM203" s="182"/>
      <c r="QN203" s="183"/>
      <c r="QO203" s="186" t="e">
        <f>IF($S$264=Equivalencies!$AE$23,#REF!,HLOOKUP(CONCATENATE($O$2,QO$1),$B$3:$UUU$272,ROW(QK203)-2,FALSE))</f>
        <v>#REF!</v>
      </c>
      <c r="QP203" s="187" t="e">
        <f>IF($S$264=Equivalencies!$AE$23,#REF!,HLOOKUP(CONCATENATE($O$2,QP$1),$B$3:$UUU$272,ROW(QL203)-2,FALSE))</f>
        <v>#REF!</v>
      </c>
      <c r="QQ203" s="186" t="e">
        <f>IF($S$264=Equivalencies!$AE$23,#REF!,HLOOKUP(CONCATENATE($O$2,QQ$1),$B$3:$UUU$272,ROW(QM203)-2,FALSE))</f>
        <v>#REF!</v>
      </c>
      <c r="QR203" s="187" t="e">
        <f>IF($S$264=Equivalencies!$AE$23,#REF!,HLOOKUP(CONCATENATE($O$2,QR$1),$B$3:$UUU$272,ROW(QN203)-2,FALSE))</f>
        <v>#REF!</v>
      </c>
      <c r="QS203" s="186" t="e">
        <f>IF($S$264=Equivalencies!$AE$23,#REF!,HLOOKUP(CONCATENATE($O$2,QS$1),$B$3:$UUU$272,ROW(QO203)-2,FALSE))</f>
        <v>#REF!</v>
      </c>
      <c r="QT203" s="187" t="e">
        <f>IF($S$264=Equivalencies!$AE$23,#REF!,HLOOKUP(CONCATENATE($O$2,QT$1),$B$3:$UUU$272,ROW(QP203)-2,FALSE))</f>
        <v>#REF!</v>
      </c>
      <c r="QU203" s="72"/>
      <c r="QV203" s="73" t="str">
        <f>CONCATENATE(QV$3,QW202)</f>
        <v>43Other 2 (identify below)</v>
      </c>
      <c r="QW203" s="181">
        <f>IF(RB$267=Equivalencies!$AE$23,'Site 43'!$C201,HLOOKUP(CONCATENATE(QX$2,QW$1),$B$3:$UUU$272,ROW($M203)-2,FALSE))</f>
        <v>0</v>
      </c>
      <c r="QX203" s="182"/>
      <c r="QY203" s="183"/>
      <c r="QZ203" s="186" t="e">
        <f>IF($S$264=Equivalencies!$AE$23,#REF!,HLOOKUP(CONCATENATE($O$2,QZ$1),$B$3:$UUU$272,ROW(QV203)-2,FALSE))</f>
        <v>#REF!</v>
      </c>
      <c r="RA203" s="187" t="e">
        <f>IF($S$264=Equivalencies!$AE$23,#REF!,HLOOKUP(CONCATENATE($O$2,RA$1),$B$3:$UUU$272,ROW(QW203)-2,FALSE))</f>
        <v>#REF!</v>
      </c>
      <c r="RB203" s="186" t="e">
        <f>IF($S$264=Equivalencies!$AE$23,#REF!,HLOOKUP(CONCATENATE($O$2,RB$1),$B$3:$UUU$272,ROW(QX203)-2,FALSE))</f>
        <v>#REF!</v>
      </c>
      <c r="RC203" s="187" t="e">
        <f>IF($S$264=Equivalencies!$AE$23,#REF!,HLOOKUP(CONCATENATE($O$2,RC$1),$B$3:$UUU$272,ROW(QY203)-2,FALSE))</f>
        <v>#REF!</v>
      </c>
      <c r="RD203" s="186" t="e">
        <f>IF($S$264=Equivalencies!$AE$23,#REF!,HLOOKUP(CONCATENATE($O$2,RD$1),$B$3:$UUU$272,ROW(QZ203)-2,FALSE))</f>
        <v>#REF!</v>
      </c>
      <c r="RE203" s="187" t="e">
        <f>IF($S$264=Equivalencies!$AE$23,#REF!,HLOOKUP(CONCATENATE($O$2,RE$1),$B$3:$UUU$272,ROW(RA203)-2,FALSE))</f>
        <v>#REF!</v>
      </c>
      <c r="RF203" s="72"/>
      <c r="RG203" s="73" t="str">
        <f>CONCATENATE(RG$3,RH202)</f>
        <v>44Other 2 (identify below)</v>
      </c>
      <c r="RH203" s="181">
        <f>IF(RM$267=Equivalencies!$AE$23,'Site 44'!$C201,HLOOKUP(CONCATENATE(RI$2,RH$1),$B$3:$UUU$272,ROW($M203)-2,FALSE))</f>
        <v>0</v>
      </c>
      <c r="RI203" s="182"/>
      <c r="RJ203" s="183"/>
      <c r="RK203" s="186" t="e">
        <f>IF($S$264=Equivalencies!$AE$23,#REF!,HLOOKUP(CONCATENATE($O$2,RK$1),$B$3:$UUU$272,ROW(RG203)-2,FALSE))</f>
        <v>#REF!</v>
      </c>
      <c r="RL203" s="187" t="e">
        <f>IF($S$264=Equivalencies!$AE$23,#REF!,HLOOKUP(CONCATENATE($O$2,RL$1),$B$3:$UUU$272,ROW(RH203)-2,FALSE))</f>
        <v>#REF!</v>
      </c>
      <c r="RM203" s="186" t="e">
        <f>IF($S$264=Equivalencies!$AE$23,#REF!,HLOOKUP(CONCATENATE($O$2,RM$1),$B$3:$UUU$272,ROW(RI203)-2,FALSE))</f>
        <v>#REF!</v>
      </c>
      <c r="RN203" s="187" t="e">
        <f>IF($S$264=Equivalencies!$AE$23,#REF!,HLOOKUP(CONCATENATE($O$2,RN$1),$B$3:$UUU$272,ROW(RJ203)-2,FALSE))</f>
        <v>#REF!</v>
      </c>
      <c r="RO203" s="186" t="e">
        <f>IF($S$264=Equivalencies!$AE$23,#REF!,HLOOKUP(CONCATENATE($O$2,RO$1),$B$3:$UUU$272,ROW(RK203)-2,FALSE))</f>
        <v>#REF!</v>
      </c>
      <c r="RP203" s="187" t="e">
        <f>IF($S$264=Equivalencies!$AE$23,#REF!,HLOOKUP(CONCATENATE($O$2,RP$1),$B$3:$UUU$272,ROW(RL203)-2,FALSE))</f>
        <v>#REF!</v>
      </c>
      <c r="RQ203" s="72"/>
      <c r="RR203" s="73" t="str">
        <f>CONCATENATE(RR$3,RS202)</f>
        <v>45Other 2 (identify below)</v>
      </c>
      <c r="RS203" s="181">
        <f>IF(RX$267=Equivalencies!$AE$23,'Site 45'!$C201,HLOOKUP(CONCATENATE(RT$2,RS$1),$B$3:$UUU$272,ROW($M203)-2,FALSE))</f>
        <v>0</v>
      </c>
      <c r="RT203" s="182"/>
      <c r="RU203" s="183"/>
      <c r="RV203" s="186" t="e">
        <f>IF($S$264=Equivalencies!$AE$23,#REF!,HLOOKUP(CONCATENATE($O$2,RV$1),$B$3:$UUU$272,ROW(RR203)-2,FALSE))</f>
        <v>#REF!</v>
      </c>
      <c r="RW203" s="187" t="e">
        <f>IF($S$264=Equivalencies!$AE$23,#REF!,HLOOKUP(CONCATENATE($O$2,RW$1),$B$3:$UUU$272,ROW(RS203)-2,FALSE))</f>
        <v>#REF!</v>
      </c>
      <c r="RX203" s="186" t="e">
        <f>IF($S$264=Equivalencies!$AE$23,#REF!,HLOOKUP(CONCATENATE($O$2,RX$1),$B$3:$UUU$272,ROW(RT203)-2,FALSE))</f>
        <v>#REF!</v>
      </c>
      <c r="RY203" s="187" t="e">
        <f>IF($S$264=Equivalencies!$AE$23,#REF!,HLOOKUP(CONCATENATE($O$2,RY$1),$B$3:$UUU$272,ROW(RU203)-2,FALSE))</f>
        <v>#REF!</v>
      </c>
      <c r="RZ203" s="186" t="e">
        <f>IF($S$264=Equivalencies!$AE$23,#REF!,HLOOKUP(CONCATENATE($O$2,RZ$1),$B$3:$UUU$272,ROW(RV203)-2,FALSE))</f>
        <v>#REF!</v>
      </c>
      <c r="SA203" s="187" t="e">
        <f>IF($S$264=Equivalencies!$AE$23,#REF!,HLOOKUP(CONCATENATE($O$2,SA$1),$B$3:$UUU$272,ROW(RW203)-2,FALSE))</f>
        <v>#REF!</v>
      </c>
      <c r="SB203" s="72"/>
      <c r="SC203" s="73" t="str">
        <f>CONCATENATE(SC$3,SD202)</f>
        <v>46Other 2 (identify below)</v>
      </c>
      <c r="SD203" s="181">
        <f>IF(SI$267=Equivalencies!$AE$23,'Site 46'!$C201,HLOOKUP(CONCATENATE(SE$2,SD$1),$B$3:$UUU$272,ROW($M203)-2,FALSE))</f>
        <v>0</v>
      </c>
      <c r="SE203" s="182"/>
      <c r="SF203" s="183"/>
      <c r="SG203" s="186" t="e">
        <f>IF($S$264=Equivalencies!$AE$23,#REF!,HLOOKUP(CONCATENATE($O$2,SG$1),$B$3:$UUU$272,ROW(SC203)-2,FALSE))</f>
        <v>#REF!</v>
      </c>
      <c r="SH203" s="187" t="e">
        <f>IF($S$264=Equivalencies!$AE$23,#REF!,HLOOKUP(CONCATENATE($O$2,SH$1),$B$3:$UUU$272,ROW(SD203)-2,FALSE))</f>
        <v>#REF!</v>
      </c>
      <c r="SI203" s="186" t="e">
        <f>IF($S$264=Equivalencies!$AE$23,#REF!,HLOOKUP(CONCATENATE($O$2,SI$1),$B$3:$UUU$272,ROW(SE203)-2,FALSE))</f>
        <v>#REF!</v>
      </c>
      <c r="SJ203" s="187" t="e">
        <f>IF($S$264=Equivalencies!$AE$23,#REF!,HLOOKUP(CONCATENATE($O$2,SJ$1),$B$3:$UUU$272,ROW(SF203)-2,FALSE))</f>
        <v>#REF!</v>
      </c>
      <c r="SK203" s="186" t="e">
        <f>IF($S$264=Equivalencies!$AE$23,#REF!,HLOOKUP(CONCATENATE($O$2,SK$1),$B$3:$UUU$272,ROW(SG203)-2,FALSE))</f>
        <v>#REF!</v>
      </c>
      <c r="SL203" s="187" t="e">
        <f>IF($S$264=Equivalencies!$AE$23,#REF!,HLOOKUP(CONCATENATE($O$2,SL$1),$B$3:$UUU$272,ROW(SH203)-2,FALSE))</f>
        <v>#REF!</v>
      </c>
      <c r="SM203" s="72"/>
      <c r="SN203" s="73" t="str">
        <f>CONCATENATE(SN$3,SO202)</f>
        <v>47Other 2 (identify below)</v>
      </c>
      <c r="SO203" s="181">
        <f>IF(ST$267=Equivalencies!$AE$23,'Site 47'!$C201,HLOOKUP(CONCATENATE(SP$2,SO$1),$B$3:$UUU$272,ROW($M203)-2,FALSE))</f>
        <v>0</v>
      </c>
      <c r="SP203" s="182"/>
      <c r="SQ203" s="183"/>
      <c r="SR203" s="186" t="e">
        <f>IF($S$264=Equivalencies!$AE$23,#REF!,HLOOKUP(CONCATENATE($O$2,SR$1),$B$3:$UUU$272,ROW(SN203)-2,FALSE))</f>
        <v>#REF!</v>
      </c>
      <c r="SS203" s="187" t="e">
        <f>IF($S$264=Equivalencies!$AE$23,#REF!,HLOOKUP(CONCATENATE($O$2,SS$1),$B$3:$UUU$272,ROW(SO203)-2,FALSE))</f>
        <v>#REF!</v>
      </c>
      <c r="ST203" s="186" t="e">
        <f>IF($S$264=Equivalencies!$AE$23,#REF!,HLOOKUP(CONCATENATE($O$2,ST$1),$B$3:$UUU$272,ROW(SP203)-2,FALSE))</f>
        <v>#REF!</v>
      </c>
      <c r="SU203" s="187" t="e">
        <f>IF($S$264=Equivalencies!$AE$23,#REF!,HLOOKUP(CONCATENATE($O$2,SU$1),$B$3:$UUU$272,ROW(SQ203)-2,FALSE))</f>
        <v>#REF!</v>
      </c>
      <c r="SV203" s="186" t="e">
        <f>IF($S$264=Equivalencies!$AE$23,#REF!,HLOOKUP(CONCATENATE($O$2,SV$1),$B$3:$UUU$272,ROW(SR203)-2,FALSE))</f>
        <v>#REF!</v>
      </c>
      <c r="SW203" s="187" t="e">
        <f>IF($S$264=Equivalencies!$AE$23,#REF!,HLOOKUP(CONCATENATE($O$2,SW$1),$B$3:$UUU$272,ROW(SS203)-2,FALSE))</f>
        <v>#REF!</v>
      </c>
      <c r="SX203" s="72"/>
      <c r="SY203" s="73" t="str">
        <f>CONCATENATE(SY$3,SZ202)</f>
        <v>48Other 2 (identify below)</v>
      </c>
      <c r="SZ203" s="181">
        <f>IF(TE$267=Equivalencies!$AE$23,'Site 48'!$C201,HLOOKUP(CONCATENATE(TA$2,SZ$1),$B$3:$UUU$272,ROW($M203)-2,FALSE))</f>
        <v>0</v>
      </c>
      <c r="TA203" s="182"/>
      <c r="TB203" s="183"/>
      <c r="TC203" s="186" t="e">
        <f>IF($S$264=Equivalencies!$AE$23,#REF!,HLOOKUP(CONCATENATE($O$2,TC$1),$B$3:$UUU$272,ROW(SY203)-2,FALSE))</f>
        <v>#REF!</v>
      </c>
      <c r="TD203" s="187" t="e">
        <f>IF($S$264=Equivalencies!$AE$23,#REF!,HLOOKUP(CONCATENATE($O$2,TD$1),$B$3:$UUU$272,ROW(SZ203)-2,FALSE))</f>
        <v>#REF!</v>
      </c>
      <c r="TE203" s="186" t="e">
        <f>IF($S$264=Equivalencies!$AE$23,#REF!,HLOOKUP(CONCATENATE($O$2,TE$1),$B$3:$UUU$272,ROW(TA203)-2,FALSE))</f>
        <v>#REF!</v>
      </c>
      <c r="TF203" s="187" t="e">
        <f>IF($S$264=Equivalencies!$AE$23,#REF!,HLOOKUP(CONCATENATE($O$2,TF$1),$B$3:$UUU$272,ROW(TB203)-2,FALSE))</f>
        <v>#REF!</v>
      </c>
      <c r="TG203" s="186" t="e">
        <f>IF($S$264=Equivalencies!$AE$23,#REF!,HLOOKUP(CONCATENATE($O$2,TG$1),$B$3:$UUU$272,ROW(TC203)-2,FALSE))</f>
        <v>#REF!</v>
      </c>
      <c r="TH203" s="187" t="e">
        <f>IF($S$264=Equivalencies!$AE$23,#REF!,HLOOKUP(CONCATENATE($O$2,TH$1),$B$3:$UUU$272,ROW(TD203)-2,FALSE))</f>
        <v>#REF!</v>
      </c>
      <c r="TI203" s="72"/>
      <c r="TJ203" s="73" t="str">
        <f>CONCATENATE(TJ$3,TK202)</f>
        <v>49Other 2 (identify below)</v>
      </c>
      <c r="TK203" s="181">
        <f>IF(TP$267=Equivalencies!$AE$23,'Site 49'!$C201,HLOOKUP(CONCATENATE(TL$2,TK$1),$B$3:$UUU$272,ROW($M203)-2,FALSE))</f>
        <v>0</v>
      </c>
      <c r="TL203" s="182"/>
      <c r="TM203" s="183"/>
      <c r="TN203" s="186" t="e">
        <f>IF($S$264=Equivalencies!$AE$23,#REF!,HLOOKUP(CONCATENATE($O$2,TN$1),$B$3:$UUU$272,ROW(TJ203)-2,FALSE))</f>
        <v>#REF!</v>
      </c>
      <c r="TO203" s="187" t="e">
        <f>IF($S$264=Equivalencies!$AE$23,#REF!,HLOOKUP(CONCATENATE($O$2,TO$1),$B$3:$UUU$272,ROW(TK203)-2,FALSE))</f>
        <v>#REF!</v>
      </c>
      <c r="TP203" s="186" t="e">
        <f>IF($S$264=Equivalencies!$AE$23,#REF!,HLOOKUP(CONCATENATE($O$2,TP$1),$B$3:$UUU$272,ROW(TL203)-2,FALSE))</f>
        <v>#REF!</v>
      </c>
      <c r="TQ203" s="187" t="e">
        <f>IF($S$264=Equivalencies!$AE$23,#REF!,HLOOKUP(CONCATENATE($O$2,TQ$1),$B$3:$UUU$272,ROW(TM203)-2,FALSE))</f>
        <v>#REF!</v>
      </c>
      <c r="TR203" s="186" t="e">
        <f>IF($S$264=Equivalencies!$AE$23,#REF!,HLOOKUP(CONCATENATE($O$2,TR$1),$B$3:$UUU$272,ROW(TN203)-2,FALSE))</f>
        <v>#REF!</v>
      </c>
      <c r="TS203" s="187" t="e">
        <f>IF($S$264=Equivalencies!$AE$23,#REF!,HLOOKUP(CONCATENATE($O$2,TS$1),$B$3:$UUU$272,ROW(TO203)-2,FALSE))</f>
        <v>#REF!</v>
      </c>
      <c r="TT203" s="72"/>
      <c r="TU203" s="73" t="str">
        <f>CONCATENATE(TU$3,TV202)</f>
        <v>50Other 2 (identify below)</v>
      </c>
      <c r="TV203" s="181">
        <f>IF(UA$267=Equivalencies!$AE$23,'Site 50'!$C201,HLOOKUP(CONCATENATE(TW$2,TV$1),$B$3:$UUU$272,ROW($M203)-2,FALSE))</f>
        <v>0</v>
      </c>
      <c r="TW203" s="182"/>
      <c r="TX203" s="183"/>
      <c r="TY203" s="186" t="e">
        <f>IF($S$264=Equivalencies!$AE$23,#REF!,HLOOKUP(CONCATENATE($O$2,TY$1),$B$3:$UUU$272,ROW(TU203)-2,FALSE))</f>
        <v>#REF!</v>
      </c>
      <c r="TZ203" s="187" t="e">
        <f>IF($S$264=Equivalencies!$AE$23,#REF!,HLOOKUP(CONCATENATE($O$2,TZ$1),$B$3:$UUU$272,ROW(TV203)-2,FALSE))</f>
        <v>#REF!</v>
      </c>
      <c r="UA203" s="186" t="e">
        <f>IF($S$264=Equivalencies!$AE$23,#REF!,HLOOKUP(CONCATENATE($O$2,UA$1),$B$3:$UUU$272,ROW(TW203)-2,FALSE))</f>
        <v>#REF!</v>
      </c>
      <c r="UB203" s="187" t="e">
        <f>IF($S$264=Equivalencies!$AE$23,#REF!,HLOOKUP(CONCATENATE($O$2,UB$1),$B$3:$UUU$272,ROW(TX203)-2,FALSE))</f>
        <v>#REF!</v>
      </c>
      <c r="UC203" s="186" t="e">
        <f>IF($S$264=Equivalencies!$AE$23,#REF!,HLOOKUP(CONCATENATE($O$2,UC$1),$B$3:$UUU$272,ROW(TY203)-2,FALSE))</f>
        <v>#REF!</v>
      </c>
      <c r="UD203" s="187" t="e">
        <f>IF($S$264=Equivalencies!$AE$23,#REF!,HLOOKUP(CONCATENATE($O$2,UD$1),$B$3:$UUU$272,ROW(TZ203)-2,FALSE))</f>
        <v>#REF!</v>
      </c>
      <c r="UE203" s="72"/>
    </row>
    <row r="204" spans="1:551" ht="15" customHeight="1" x14ac:dyDescent="0.25">
      <c r="A204" s="75"/>
      <c r="B204" s="73"/>
      <c r="C204" s="178" t="str">
        <f>'Site 1'!C202:E202</f>
        <v>Other 3 (identify below)</v>
      </c>
      <c r="D204" s="179"/>
      <c r="E204" s="180"/>
      <c r="F204" s="184">
        <f>IF(H$267=Equivalencies!$AE$23,'Site 1'!$F202,HLOOKUP(CONCATENATE(D$2,F$1),$B$3:$UUU$272,ROW($M204)-2,FALSE))</f>
        <v>0</v>
      </c>
      <c r="G204" s="185" t="e">
        <f>IF($S$264=Equivalencies!$AE$23,#REF!,HLOOKUP(CONCATENATE($O$2,G$1),$B$3:$UUU$272,ROW(C204)-2,FALSE))</f>
        <v>#REF!</v>
      </c>
      <c r="H204" s="184">
        <f>IF(H$267=Equivalencies!$AE$23,'Site 1'!$H202,HLOOKUP(CONCATENATE(D$2,H$1),$B$3:$UUU$272,ROW($O204)-2,FALSE))</f>
        <v>0</v>
      </c>
      <c r="I204" s="185" t="e">
        <f>IF($S$264=Equivalencies!$AE$23,#REF!,HLOOKUP(CONCATENATE($O$2,I$1),$B$3:$UUU$272,ROW(E204)-2,FALSE))</f>
        <v>#REF!</v>
      </c>
      <c r="J204" s="184">
        <f>IF(H$267=Equivalencies!$AE$23,'Site 1'!$J202,HLOOKUP(CONCATENATE(D$2,J$1),$B$3:$UUU$272,ROW($Q204)-2,FALSE))</f>
        <v>0</v>
      </c>
      <c r="K204" s="185" t="e">
        <f>IF($S$264=Equivalencies!$AE$23,#REF!,HLOOKUP(CONCATENATE($O$2,K$1),$B$3:$UUU$272,ROW(G204)-2,FALSE))</f>
        <v>#REF!</v>
      </c>
      <c r="L204" s="72"/>
      <c r="M204" s="73"/>
      <c r="N204" s="178" t="str">
        <f>$C$204</f>
        <v>Other 3 (identify below)</v>
      </c>
      <c r="O204" s="179"/>
      <c r="P204" s="180"/>
      <c r="Q204" s="184">
        <f>IF(S$267=Equivalencies!$AE$23,'Site 2'!$F202,HLOOKUP(CONCATENATE(O$2,Q$1),$B$3:$UUU$272,ROW($M204)-2,FALSE))</f>
        <v>0</v>
      </c>
      <c r="R204" s="185" t="e">
        <f>IF($S$264=Equivalencies!$AE$23,#REF!,HLOOKUP(CONCATENATE($O$2,R$1),$B$3:$UUU$272,ROW(N204)-2,FALSE))</f>
        <v>#REF!</v>
      </c>
      <c r="S204" s="184">
        <f>IF(S$267=Equivalencies!$AE$23,'Site 2'!$H202,HLOOKUP(CONCATENATE(O$2,S$1),$B$3:$UUU$272,ROW($O204)-2,FALSE))</f>
        <v>0</v>
      </c>
      <c r="T204" s="185" t="e">
        <f>IF($S$264=Equivalencies!$AE$23,#REF!,HLOOKUP(CONCATENATE($O$2,T$1),$B$3:$UUU$272,ROW(P204)-2,FALSE))</f>
        <v>#REF!</v>
      </c>
      <c r="U204" s="184">
        <f>IF(S$267=Equivalencies!$AE$23,'Site 2'!$J202,HLOOKUP(CONCATENATE(O$2,U$1),$B$3:$UUU$272,ROW($Q204)-2,FALSE))</f>
        <v>0</v>
      </c>
      <c r="V204" s="185" t="e">
        <f>IF($S$264=Equivalencies!$AE$23,#REF!,HLOOKUP(CONCATENATE($O$2,V$1),$B$3:$UUU$272,ROW(R204)-2,FALSE))</f>
        <v>#REF!</v>
      </c>
      <c r="W204" s="72"/>
      <c r="X204" s="73"/>
      <c r="Y204" s="178" t="str">
        <f>$C$204</f>
        <v>Other 3 (identify below)</v>
      </c>
      <c r="Z204" s="179"/>
      <c r="AA204" s="180"/>
      <c r="AB204" s="184">
        <f>IF(AD$267=Equivalencies!$AE$23,'Site 3'!$F202,HLOOKUP(CONCATENATE(Z$2,AB$1),$B$3:$UUU$272,ROW($M204)-2,FALSE))</f>
        <v>0</v>
      </c>
      <c r="AC204" s="185" t="e">
        <f>IF($S$264=Equivalencies!$AE$23,#REF!,HLOOKUP(CONCATENATE($O$2,AC$1),$B$3:$UUU$272,ROW(Y204)-2,FALSE))</f>
        <v>#REF!</v>
      </c>
      <c r="AD204" s="184">
        <f>IF(AD$267=Equivalencies!$AE$23,'Site 3'!$H202,HLOOKUP(CONCATENATE(Z$2,AD$1),$B$3:$UUU$272,ROW($O204)-2,FALSE))</f>
        <v>0</v>
      </c>
      <c r="AE204" s="185" t="e">
        <f>IF($S$264=Equivalencies!$AE$23,#REF!,HLOOKUP(CONCATENATE($O$2,AE$1),$B$3:$UUU$272,ROW(AA204)-2,FALSE))</f>
        <v>#REF!</v>
      </c>
      <c r="AF204" s="184">
        <f>IF(AD$267=Equivalencies!$AE$23,'Site 3'!$J202,HLOOKUP(CONCATENATE(Z$2,AF$1),$B$3:$UUU$272,ROW($Q204)-2,FALSE))</f>
        <v>0</v>
      </c>
      <c r="AG204" s="185" t="e">
        <f>IF($S$264=Equivalencies!$AE$23,#REF!,HLOOKUP(CONCATENATE($O$2,AG$1),$B$3:$UUU$272,ROW(AC204)-2,FALSE))</f>
        <v>#REF!</v>
      </c>
      <c r="AH204" s="72"/>
      <c r="AI204" s="73"/>
      <c r="AJ204" s="178" t="str">
        <f>$C$204</f>
        <v>Other 3 (identify below)</v>
      </c>
      <c r="AK204" s="179"/>
      <c r="AL204" s="180"/>
      <c r="AM204" s="184">
        <f>IF(AO$267=Equivalencies!$AE$23,'Site 4'!$F202,HLOOKUP(CONCATENATE(AK$2,AM$1),$B$3:$UUU$272,ROW($M204)-2,FALSE))</f>
        <v>0</v>
      </c>
      <c r="AN204" s="185" t="e">
        <f>IF($S$264=Equivalencies!$AE$23,#REF!,HLOOKUP(CONCATENATE($O$2,AN$1),$B$3:$UUU$272,ROW(AJ204)-2,FALSE))</f>
        <v>#REF!</v>
      </c>
      <c r="AO204" s="184">
        <f>IF(AO$267=Equivalencies!$AE$23,'Site 4'!$H202,HLOOKUP(CONCATENATE(AK$2,AO$1),$B$3:$UUU$272,ROW($O204)-2,FALSE))</f>
        <v>0</v>
      </c>
      <c r="AP204" s="185" t="e">
        <f>IF($S$264=Equivalencies!$AE$23,#REF!,HLOOKUP(CONCATENATE($O$2,AP$1),$B$3:$UUU$272,ROW(AL204)-2,FALSE))</f>
        <v>#REF!</v>
      </c>
      <c r="AQ204" s="184">
        <f>IF(AO$267=Equivalencies!$AE$23,'Site 4'!$J202,HLOOKUP(CONCATENATE(AK$2,AQ$1),$B$3:$UUU$272,ROW($Q204)-2,FALSE))</f>
        <v>0</v>
      </c>
      <c r="AR204" s="185" t="e">
        <f>IF($S$264=Equivalencies!$AE$23,#REF!,HLOOKUP(CONCATENATE($O$2,AR$1),$B$3:$UUU$272,ROW(AN204)-2,FALSE))</f>
        <v>#REF!</v>
      </c>
      <c r="AS204" s="72"/>
      <c r="AT204" s="73"/>
      <c r="AU204" s="178" t="str">
        <f>$C$204</f>
        <v>Other 3 (identify below)</v>
      </c>
      <c r="AV204" s="179"/>
      <c r="AW204" s="180"/>
      <c r="AX204" s="184">
        <f>IF(AZ$267=Equivalencies!$AE$23,'Site 5'!$F202,HLOOKUP(CONCATENATE(AV$2,AX$1),$B$3:$UUU$272,ROW($M204)-2,FALSE))</f>
        <v>0</v>
      </c>
      <c r="AY204" s="185" t="e">
        <f>IF($S$264=Equivalencies!$AE$23,#REF!,HLOOKUP(CONCATENATE($O$2,AY$1),$B$3:$UUU$272,ROW(AU204)-2,FALSE))</f>
        <v>#REF!</v>
      </c>
      <c r="AZ204" s="184">
        <f>IF(AZ$267=Equivalencies!$AE$23,'Site 5'!$H202,HLOOKUP(CONCATENATE(AV$2,AZ$1),$B$3:$UUU$272,ROW($O204)-2,FALSE))</f>
        <v>0</v>
      </c>
      <c r="BA204" s="185" t="e">
        <f>IF($S$264=Equivalencies!$AE$23,#REF!,HLOOKUP(CONCATENATE($O$2,BA$1),$B$3:$UUU$272,ROW(AW204)-2,FALSE))</f>
        <v>#REF!</v>
      </c>
      <c r="BB204" s="184">
        <f>IF(AZ$267=Equivalencies!$AE$23,'Site 5'!$J202,HLOOKUP(CONCATENATE(AV$2,BB$1),$B$3:$UUU$272,ROW($Q204)-2,FALSE))</f>
        <v>0</v>
      </c>
      <c r="BC204" s="185" t="e">
        <f>IF($S$264=Equivalencies!$AE$23,#REF!,HLOOKUP(CONCATENATE($O$2,BC$1),$B$3:$UUU$272,ROW(AY204)-2,FALSE))</f>
        <v>#REF!</v>
      </c>
      <c r="BD204" s="72"/>
      <c r="BE204" s="73"/>
      <c r="BF204" s="178" t="str">
        <f>$C$204</f>
        <v>Other 3 (identify below)</v>
      </c>
      <c r="BG204" s="179"/>
      <c r="BH204" s="180"/>
      <c r="BI204" s="184">
        <f>IF(BK$267=Equivalencies!$AE$23,'Site 6'!$F202,HLOOKUP(CONCATENATE(BG$2,BI$1),$B$3:$UUU$272,ROW($M204)-2,FALSE))</f>
        <v>0</v>
      </c>
      <c r="BJ204" s="185" t="e">
        <f>IF($S$264=Equivalencies!$AE$23,#REF!,HLOOKUP(CONCATENATE($O$2,BJ$1),$B$3:$UUU$272,ROW(BF204)-2,FALSE))</f>
        <v>#REF!</v>
      </c>
      <c r="BK204" s="184">
        <f>IF(BK$267=Equivalencies!$AE$23,'Site 6'!$H202,HLOOKUP(CONCATENATE(BG$2,BK$1),$B$3:$UUU$272,ROW($O204)-2,FALSE))</f>
        <v>0</v>
      </c>
      <c r="BL204" s="185" t="e">
        <f>IF($S$264=Equivalencies!$AE$23,#REF!,HLOOKUP(CONCATENATE($O$2,BL$1),$B$3:$UUU$272,ROW(BH204)-2,FALSE))</f>
        <v>#REF!</v>
      </c>
      <c r="BM204" s="184">
        <f>IF(BK$267=Equivalencies!$AE$23,'Site 6'!$J202,HLOOKUP(CONCATENATE(BG$2,BM$1),$B$3:$UUU$272,ROW($Q204)-2,FALSE))</f>
        <v>0</v>
      </c>
      <c r="BN204" s="185" t="e">
        <f>IF($S$264=Equivalencies!$AE$23,#REF!,HLOOKUP(CONCATENATE($O$2,BN$1),$B$3:$UUU$272,ROW(BJ204)-2,FALSE))</f>
        <v>#REF!</v>
      </c>
      <c r="BO204" s="72"/>
      <c r="BP204" s="73"/>
      <c r="BQ204" s="178" t="str">
        <f>$C$204</f>
        <v>Other 3 (identify below)</v>
      </c>
      <c r="BR204" s="179"/>
      <c r="BS204" s="180"/>
      <c r="BT204" s="184">
        <f>IF(BV$267=Equivalencies!$AE$23,'Site 7'!$F202,HLOOKUP(CONCATENATE(BR$2,BT$1),$B$3:$UUU$272,ROW($M204)-2,FALSE))</f>
        <v>0</v>
      </c>
      <c r="BU204" s="185" t="e">
        <f>IF($S$264=Equivalencies!$AE$23,#REF!,HLOOKUP(CONCATENATE($O$2,BU$1),$B$3:$UUU$272,ROW(BQ204)-2,FALSE))</f>
        <v>#REF!</v>
      </c>
      <c r="BV204" s="184">
        <f>IF(BV$267=Equivalencies!$AE$23,'Site 7'!$H202,HLOOKUP(CONCATENATE(BR$2,BV$1),$B$3:$UUU$272,ROW($O204)-2,FALSE))</f>
        <v>0</v>
      </c>
      <c r="BW204" s="185" t="e">
        <f>IF($S$264=Equivalencies!$AE$23,#REF!,HLOOKUP(CONCATENATE($O$2,BW$1),$B$3:$UUU$272,ROW(BS204)-2,FALSE))</f>
        <v>#REF!</v>
      </c>
      <c r="BX204" s="184">
        <f>IF(BV$267=Equivalencies!$AE$23,'Site 7'!$J202,HLOOKUP(CONCATENATE(BR$2,BX$1),$B$3:$UUU$272,ROW($Q204)-2,FALSE))</f>
        <v>0</v>
      </c>
      <c r="BY204" s="185" t="e">
        <f>IF($S$264=Equivalencies!$AE$23,#REF!,HLOOKUP(CONCATENATE($O$2,BY$1),$B$3:$UUU$272,ROW(BU204)-2,FALSE))</f>
        <v>#REF!</v>
      </c>
      <c r="BZ204" s="72"/>
      <c r="CA204" s="73"/>
      <c r="CB204" s="178" t="str">
        <f>$C$204</f>
        <v>Other 3 (identify below)</v>
      </c>
      <c r="CC204" s="179"/>
      <c r="CD204" s="180"/>
      <c r="CE204" s="184">
        <f>IF(CG$267=Equivalencies!$AE$23,'Site 8'!$F202,HLOOKUP(CONCATENATE(CC$2,CE$1),$B$3:$UUU$272,ROW($M204)-2,FALSE))</f>
        <v>0</v>
      </c>
      <c r="CF204" s="185" t="e">
        <f>IF($S$264=Equivalencies!$AE$23,#REF!,HLOOKUP(CONCATENATE($O$2,CF$1),$B$3:$UUU$272,ROW(CB204)-2,FALSE))</f>
        <v>#REF!</v>
      </c>
      <c r="CG204" s="184">
        <f>IF(CG$267=Equivalencies!$AE$23,'Site 8'!$H202,HLOOKUP(CONCATENATE(CC$2,CG$1),$B$3:$UUU$272,ROW($O204)-2,FALSE))</f>
        <v>0</v>
      </c>
      <c r="CH204" s="185" t="e">
        <f>IF($S$264=Equivalencies!$AE$23,#REF!,HLOOKUP(CONCATENATE($O$2,CH$1),$B$3:$UUU$272,ROW(CD204)-2,FALSE))</f>
        <v>#REF!</v>
      </c>
      <c r="CI204" s="184">
        <f>IF(CG$267=Equivalencies!$AE$23,'Site 8'!$J202,HLOOKUP(CONCATENATE(CC$2,CI$1),$B$3:$UUU$272,ROW($Q204)-2,FALSE))</f>
        <v>0</v>
      </c>
      <c r="CJ204" s="185" t="e">
        <f>IF($S$264=Equivalencies!$AE$23,#REF!,HLOOKUP(CONCATENATE($O$2,CJ$1),$B$3:$UUU$272,ROW(CF204)-2,FALSE))</f>
        <v>#REF!</v>
      </c>
      <c r="CK204" s="72"/>
      <c r="CL204" s="73"/>
      <c r="CM204" s="178" t="str">
        <f>$C$204</f>
        <v>Other 3 (identify below)</v>
      </c>
      <c r="CN204" s="179"/>
      <c r="CO204" s="180"/>
      <c r="CP204" s="184">
        <f>IF(CR$267=Equivalencies!$AE$23,'Site 9'!$F202,HLOOKUP(CONCATENATE(CN$2,CP$1),$B$3:$UUU$272,ROW($M204)-2,FALSE))</f>
        <v>0</v>
      </c>
      <c r="CQ204" s="185" t="e">
        <f>IF($S$264=Equivalencies!$AE$23,#REF!,HLOOKUP(CONCATENATE($O$2,CQ$1),$B$3:$UUU$272,ROW(CM204)-2,FALSE))</f>
        <v>#REF!</v>
      </c>
      <c r="CR204" s="184">
        <f>IF(CR$267=Equivalencies!$AE$23,'Site 9'!$H202,HLOOKUP(CONCATENATE(CN$2,CR$1),$B$3:$UUU$272,ROW($O204)-2,FALSE))</f>
        <v>0</v>
      </c>
      <c r="CS204" s="185" t="e">
        <f>IF($S$264=Equivalencies!$AE$23,#REF!,HLOOKUP(CONCATENATE($O$2,CS$1),$B$3:$UUU$272,ROW(CO204)-2,FALSE))</f>
        <v>#REF!</v>
      </c>
      <c r="CT204" s="184">
        <f>IF(CR$267=Equivalencies!$AE$23,'Site 9'!$J202,HLOOKUP(CONCATENATE(CN$2,CT$1),$B$3:$UUU$272,ROW($Q204)-2,FALSE))</f>
        <v>0</v>
      </c>
      <c r="CU204" s="185" t="e">
        <f>IF($S$264=Equivalencies!$AE$23,#REF!,HLOOKUP(CONCATENATE($O$2,CU$1),$B$3:$UUU$272,ROW(CQ204)-2,FALSE))</f>
        <v>#REF!</v>
      </c>
      <c r="CV204" s="72"/>
      <c r="CW204" s="73"/>
      <c r="CX204" s="178" t="str">
        <f>$C$204</f>
        <v>Other 3 (identify below)</v>
      </c>
      <c r="CY204" s="179"/>
      <c r="CZ204" s="180"/>
      <c r="DA204" s="184">
        <f>IF(DC$267=Equivalencies!$AE$23,'Site 10'!$F202,HLOOKUP(CONCATENATE(CY$2,DA$1),$B$3:$UUU$272,ROW($M204)-2,FALSE))</f>
        <v>0</v>
      </c>
      <c r="DB204" s="185" t="e">
        <f>IF($S$264=Equivalencies!$AE$23,#REF!,HLOOKUP(CONCATENATE($O$2,DB$1),$B$3:$UUU$272,ROW(CX204)-2,FALSE))</f>
        <v>#REF!</v>
      </c>
      <c r="DC204" s="184">
        <f>IF(DC$267=Equivalencies!$AE$23,'Site 10'!$H202,HLOOKUP(CONCATENATE(CY$2,DC$1),$B$3:$UUU$272,ROW($O204)-2,FALSE))</f>
        <v>0</v>
      </c>
      <c r="DD204" s="185" t="e">
        <f>IF($S$264=Equivalencies!$AE$23,#REF!,HLOOKUP(CONCATENATE($O$2,DD$1),$B$3:$UUU$272,ROW(CZ204)-2,FALSE))</f>
        <v>#REF!</v>
      </c>
      <c r="DE204" s="184">
        <f>IF(DC$267=Equivalencies!$AE$23,'Site 10'!$J202,HLOOKUP(CONCATENATE(CY$2,DE$1),$B$3:$UUU$272,ROW($Q204)-2,FALSE))</f>
        <v>0</v>
      </c>
      <c r="DF204" s="185" t="e">
        <f>IF($S$264=Equivalencies!$AE$23,#REF!,HLOOKUP(CONCATENATE($O$2,DF$1),$B$3:$UUU$272,ROW(DB204)-2,FALSE))</f>
        <v>#REF!</v>
      </c>
      <c r="DG204" s="72"/>
      <c r="DH204" s="73"/>
      <c r="DI204" s="178" t="str">
        <f>$C$204</f>
        <v>Other 3 (identify below)</v>
      </c>
      <c r="DJ204" s="179"/>
      <c r="DK204" s="180"/>
      <c r="DL204" s="184">
        <f>IF(DN$267=Equivalencies!$AE$23,'Site 11'!$F202,HLOOKUP(CONCATENATE(DJ$2,DL$1),$B$3:$UUU$272,ROW($M204)-2,FALSE))</f>
        <v>0</v>
      </c>
      <c r="DM204" s="185" t="e">
        <f>IF($S$264=Equivalencies!$AE$23,#REF!,HLOOKUP(CONCATENATE($O$2,DM$1),$B$3:$UUU$272,ROW(DI204)-2,FALSE))</f>
        <v>#REF!</v>
      </c>
      <c r="DN204" s="184">
        <f>IF(DN$267=Equivalencies!$AE$23,'Site 11'!$H202,HLOOKUP(CONCATENATE(DJ$2,DN$1),$B$3:$UUU$272,ROW($O204)-2,FALSE))</f>
        <v>0</v>
      </c>
      <c r="DO204" s="185" t="e">
        <f>IF($S$264=Equivalencies!$AE$23,#REF!,HLOOKUP(CONCATENATE($O$2,DO$1),$B$3:$UUU$272,ROW(DK204)-2,FALSE))</f>
        <v>#REF!</v>
      </c>
      <c r="DP204" s="184">
        <f>IF(DN$267=Equivalencies!$AE$23,'Site 11'!$J202,HLOOKUP(CONCATENATE(DJ$2,DP$1),$B$3:$UUU$272,ROW($Q204)-2,FALSE))</f>
        <v>0</v>
      </c>
      <c r="DQ204" s="185" t="e">
        <f>IF($S$264=Equivalencies!$AE$23,#REF!,HLOOKUP(CONCATENATE($O$2,DQ$1),$B$3:$UUU$272,ROW(DM204)-2,FALSE))</f>
        <v>#REF!</v>
      </c>
      <c r="DR204" s="72"/>
      <c r="DS204" s="73"/>
      <c r="DT204" s="178" t="str">
        <f>$C$204</f>
        <v>Other 3 (identify below)</v>
      </c>
      <c r="DU204" s="179"/>
      <c r="DV204" s="180"/>
      <c r="DW204" s="184">
        <f>IF(DY$267=Equivalencies!$AE$23,'Site 12'!$F202,HLOOKUP(CONCATENATE(DU$2,DW$1),$B$3:$UUU$272,ROW($M204)-2,FALSE))</f>
        <v>0</v>
      </c>
      <c r="DX204" s="185" t="e">
        <f>IF($S$264=Equivalencies!$AE$23,#REF!,HLOOKUP(CONCATENATE($O$2,DX$1),$B$3:$UUU$272,ROW(DT204)-2,FALSE))</f>
        <v>#REF!</v>
      </c>
      <c r="DY204" s="184">
        <f>IF(DY$267=Equivalencies!$AE$23,'Site 12'!$H202,HLOOKUP(CONCATENATE(DU$2,DY$1),$B$3:$UUU$272,ROW($O204)-2,FALSE))</f>
        <v>0</v>
      </c>
      <c r="DZ204" s="185" t="e">
        <f>IF($S$264=Equivalencies!$AE$23,#REF!,HLOOKUP(CONCATENATE($O$2,DZ$1),$B$3:$UUU$272,ROW(DV204)-2,FALSE))</f>
        <v>#REF!</v>
      </c>
      <c r="EA204" s="184">
        <f>IF(DY$267=Equivalencies!$AE$23,'Site 12'!$J202,HLOOKUP(CONCATENATE(DU$2,EA$1),$B$3:$UUU$272,ROW($Q204)-2,FALSE))</f>
        <v>0</v>
      </c>
      <c r="EB204" s="185" t="e">
        <f>IF($S$264=Equivalencies!$AE$23,#REF!,HLOOKUP(CONCATENATE($O$2,EB$1),$B$3:$UUU$272,ROW(DX204)-2,FALSE))</f>
        <v>#REF!</v>
      </c>
      <c r="EC204" s="72"/>
      <c r="ED204" s="73"/>
      <c r="EE204" s="178" t="str">
        <f>$C$204</f>
        <v>Other 3 (identify below)</v>
      </c>
      <c r="EF204" s="179"/>
      <c r="EG204" s="180"/>
      <c r="EH204" s="184">
        <f>IF(EJ$267=Equivalencies!$AE$23,'Site 13'!$F202,HLOOKUP(CONCATENATE(EF$2,EH$1),$B$3:$UUU$272,ROW($M204)-2,FALSE))</f>
        <v>0</v>
      </c>
      <c r="EI204" s="185" t="e">
        <f>IF($S$264=Equivalencies!$AE$23,#REF!,HLOOKUP(CONCATENATE($O$2,EI$1),$B$3:$UUU$272,ROW(EE204)-2,FALSE))</f>
        <v>#REF!</v>
      </c>
      <c r="EJ204" s="184">
        <f>IF(EJ$267=Equivalencies!$AE$23,'Site 13'!$H202,HLOOKUP(CONCATENATE(EF$2,EJ$1),$B$3:$UUU$272,ROW($O204)-2,FALSE))</f>
        <v>0</v>
      </c>
      <c r="EK204" s="185" t="e">
        <f>IF($S$264=Equivalencies!$AE$23,#REF!,HLOOKUP(CONCATENATE($O$2,EK$1),$B$3:$UUU$272,ROW(EG204)-2,FALSE))</f>
        <v>#REF!</v>
      </c>
      <c r="EL204" s="184">
        <f>IF(EJ$267=Equivalencies!$AE$23,'Site 13'!$J202,HLOOKUP(CONCATENATE(EF$2,EL$1),$B$3:$UUU$272,ROW($Q204)-2,FALSE))</f>
        <v>0</v>
      </c>
      <c r="EM204" s="185" t="e">
        <f>IF($S$264=Equivalencies!$AE$23,#REF!,HLOOKUP(CONCATENATE($O$2,EM$1),$B$3:$UUU$272,ROW(EI204)-2,FALSE))</f>
        <v>#REF!</v>
      </c>
      <c r="EN204" s="72"/>
      <c r="EO204" s="73"/>
      <c r="EP204" s="178" t="str">
        <f>$C$204</f>
        <v>Other 3 (identify below)</v>
      </c>
      <c r="EQ204" s="179"/>
      <c r="ER204" s="180"/>
      <c r="ES204" s="184">
        <f>IF(EU$267=Equivalencies!$AE$23,'Site 14'!$F202,HLOOKUP(CONCATENATE(EQ$2,ES$1),$B$3:$UUU$272,ROW($M204)-2,FALSE))</f>
        <v>0</v>
      </c>
      <c r="ET204" s="185" t="e">
        <f>IF($S$264=Equivalencies!$AE$23,#REF!,HLOOKUP(CONCATENATE($O$2,ET$1),$B$3:$UUU$272,ROW(EP204)-2,FALSE))</f>
        <v>#REF!</v>
      </c>
      <c r="EU204" s="184">
        <f>IF(EU$267=Equivalencies!$AE$23,'Site 14'!$H202,HLOOKUP(CONCATENATE(EQ$2,EU$1),$B$3:$UUU$272,ROW($O204)-2,FALSE))</f>
        <v>0</v>
      </c>
      <c r="EV204" s="185" t="e">
        <f>IF($S$264=Equivalencies!$AE$23,#REF!,HLOOKUP(CONCATENATE($O$2,EV$1),$B$3:$UUU$272,ROW(ER204)-2,FALSE))</f>
        <v>#REF!</v>
      </c>
      <c r="EW204" s="184">
        <f>IF(EU$267=Equivalencies!$AE$23,'Site 14'!$J202,HLOOKUP(CONCATENATE(EQ$2,EW$1),$B$3:$UUU$272,ROW($Q204)-2,FALSE))</f>
        <v>0</v>
      </c>
      <c r="EX204" s="185" t="e">
        <f>IF($S$264=Equivalencies!$AE$23,#REF!,HLOOKUP(CONCATENATE($O$2,EX$1),$B$3:$UUU$272,ROW(ET204)-2,FALSE))</f>
        <v>#REF!</v>
      </c>
      <c r="EY204" s="72"/>
      <c r="EZ204" s="73"/>
      <c r="FA204" s="178" t="str">
        <f>$C$204</f>
        <v>Other 3 (identify below)</v>
      </c>
      <c r="FB204" s="179"/>
      <c r="FC204" s="180"/>
      <c r="FD204" s="184">
        <f>IF(FF$267=Equivalencies!$AE$23,'Site 15'!$F202,HLOOKUP(CONCATENATE(FB$2,FD$1),$B$3:$UUU$272,ROW($M204)-2,FALSE))</f>
        <v>0</v>
      </c>
      <c r="FE204" s="185" t="e">
        <f>IF($S$264=Equivalencies!$AE$23,#REF!,HLOOKUP(CONCATENATE($O$2,FE$1),$B$3:$UUU$272,ROW(FA204)-2,FALSE))</f>
        <v>#REF!</v>
      </c>
      <c r="FF204" s="184">
        <f>IF(FF$267=Equivalencies!$AE$23,'Site 15'!$H202,HLOOKUP(CONCATENATE(FB$2,FF$1),$B$3:$UUU$272,ROW($O204)-2,FALSE))</f>
        <v>0</v>
      </c>
      <c r="FG204" s="185" t="e">
        <f>IF($S$264=Equivalencies!$AE$23,#REF!,HLOOKUP(CONCATENATE($O$2,FG$1),$B$3:$UUU$272,ROW(FC204)-2,FALSE))</f>
        <v>#REF!</v>
      </c>
      <c r="FH204" s="184">
        <f>IF(FF$267=Equivalencies!$AE$23,'Site 15'!$J202,HLOOKUP(CONCATENATE(FB$2,FH$1),$B$3:$UUU$272,ROW($Q204)-2,FALSE))</f>
        <v>0</v>
      </c>
      <c r="FI204" s="185" t="e">
        <f>IF($S$264=Equivalencies!$AE$23,#REF!,HLOOKUP(CONCATENATE($O$2,FI$1),$B$3:$UUU$272,ROW(FE204)-2,FALSE))</f>
        <v>#REF!</v>
      </c>
      <c r="FJ204" s="72"/>
      <c r="FK204" s="73"/>
      <c r="FL204" s="178" t="str">
        <f>$C$204</f>
        <v>Other 3 (identify below)</v>
      </c>
      <c r="FM204" s="179"/>
      <c r="FN204" s="180"/>
      <c r="FO204" s="184">
        <f>IF(FQ$267=Equivalencies!$AE$23,'Site 16'!$F202,HLOOKUP(CONCATENATE(FM$2,FO$1),$B$3:$UUU$272,ROW($M204)-2,FALSE))</f>
        <v>0</v>
      </c>
      <c r="FP204" s="185" t="e">
        <f>IF($S$264=Equivalencies!$AE$23,#REF!,HLOOKUP(CONCATENATE($O$2,FP$1),$B$3:$UUU$272,ROW(FL204)-2,FALSE))</f>
        <v>#REF!</v>
      </c>
      <c r="FQ204" s="184">
        <f>IF(FQ$267=Equivalencies!$AE$23,'Site 16'!$H202,HLOOKUP(CONCATENATE(FM$2,FQ$1),$B$3:$UUU$272,ROW($O204)-2,FALSE))</f>
        <v>0</v>
      </c>
      <c r="FR204" s="185" t="e">
        <f>IF($S$264=Equivalencies!$AE$23,#REF!,HLOOKUP(CONCATENATE($O$2,FR$1),$B$3:$UUU$272,ROW(FN204)-2,FALSE))</f>
        <v>#REF!</v>
      </c>
      <c r="FS204" s="184">
        <f>IF(FQ$267=Equivalencies!$AE$23,'Site 16'!$J202,HLOOKUP(CONCATENATE(FM$2,FS$1),$B$3:$UUU$272,ROW($Q204)-2,FALSE))</f>
        <v>0</v>
      </c>
      <c r="FT204" s="185" t="e">
        <f>IF($S$264=Equivalencies!$AE$23,#REF!,HLOOKUP(CONCATENATE($O$2,FT$1),$B$3:$UUU$272,ROW(FP204)-2,FALSE))</f>
        <v>#REF!</v>
      </c>
      <c r="FU204" s="72"/>
      <c r="FV204" s="73"/>
      <c r="FW204" s="178" t="str">
        <f>$C$204</f>
        <v>Other 3 (identify below)</v>
      </c>
      <c r="FX204" s="179"/>
      <c r="FY204" s="180"/>
      <c r="FZ204" s="184">
        <f>IF(GB$267=Equivalencies!$AE$23,'Site 17'!$F202,HLOOKUP(CONCATENATE(FX$2,FZ$1),$B$3:$UUU$272,ROW($M204)-2,FALSE))</f>
        <v>0</v>
      </c>
      <c r="GA204" s="185" t="e">
        <f>IF($S$264=Equivalencies!$AE$23,#REF!,HLOOKUP(CONCATENATE($O$2,GA$1),$B$3:$UUU$272,ROW(FW204)-2,FALSE))</f>
        <v>#REF!</v>
      </c>
      <c r="GB204" s="184">
        <f>IF(GB$267=Equivalencies!$AE$23,'Site 17'!$H202,HLOOKUP(CONCATENATE(FX$2,GB$1),$B$3:$UUU$272,ROW($O204)-2,FALSE))</f>
        <v>0</v>
      </c>
      <c r="GC204" s="185" t="e">
        <f>IF($S$264=Equivalencies!$AE$23,#REF!,HLOOKUP(CONCATENATE($O$2,GC$1),$B$3:$UUU$272,ROW(FY204)-2,FALSE))</f>
        <v>#REF!</v>
      </c>
      <c r="GD204" s="184">
        <f>IF(GB$267=Equivalencies!$AE$23,'Site 17'!$J202,HLOOKUP(CONCATENATE(FX$2,GD$1),$B$3:$UUU$272,ROW($Q204)-2,FALSE))</f>
        <v>0</v>
      </c>
      <c r="GE204" s="185" t="e">
        <f>IF($S$264=Equivalencies!$AE$23,#REF!,HLOOKUP(CONCATENATE($O$2,GE$1),$B$3:$UUU$272,ROW(GA204)-2,FALSE))</f>
        <v>#REF!</v>
      </c>
      <c r="GF204" s="72"/>
      <c r="GG204" s="73"/>
      <c r="GH204" s="178" t="str">
        <f>$C$204</f>
        <v>Other 3 (identify below)</v>
      </c>
      <c r="GI204" s="179"/>
      <c r="GJ204" s="180"/>
      <c r="GK204" s="184">
        <f>IF(GM$267=Equivalencies!$AE$23,'Site 18'!$F202,HLOOKUP(CONCATENATE(GI$2,GK$1),$B$3:$UUU$272,ROW($M204)-2,FALSE))</f>
        <v>0</v>
      </c>
      <c r="GL204" s="185" t="e">
        <f>IF($S$264=Equivalencies!$AE$23,#REF!,HLOOKUP(CONCATENATE($O$2,GL$1),$B$3:$UUU$272,ROW(GH204)-2,FALSE))</f>
        <v>#REF!</v>
      </c>
      <c r="GM204" s="184">
        <f>IF(GM$267=Equivalencies!$AE$23,'Site 18'!$H202,HLOOKUP(CONCATENATE(GI$2,GM$1),$B$3:$UUU$272,ROW($O204)-2,FALSE))</f>
        <v>0</v>
      </c>
      <c r="GN204" s="185" t="e">
        <f>IF($S$264=Equivalencies!$AE$23,#REF!,HLOOKUP(CONCATENATE($O$2,GN$1),$B$3:$UUU$272,ROW(GJ204)-2,FALSE))</f>
        <v>#REF!</v>
      </c>
      <c r="GO204" s="184">
        <f>IF(GM$267=Equivalencies!$AE$23,'Site 18'!$J202,HLOOKUP(CONCATENATE(GI$2,GO$1),$B$3:$UUU$272,ROW($Q204)-2,FALSE))</f>
        <v>0</v>
      </c>
      <c r="GP204" s="185" t="e">
        <f>IF($S$264=Equivalencies!$AE$23,#REF!,HLOOKUP(CONCATENATE($O$2,GP$1),$B$3:$UUU$272,ROW(GL204)-2,FALSE))</f>
        <v>#REF!</v>
      </c>
      <c r="GQ204" s="72"/>
      <c r="GR204" s="73"/>
      <c r="GS204" s="178" t="str">
        <f>$C$204</f>
        <v>Other 3 (identify below)</v>
      </c>
      <c r="GT204" s="179"/>
      <c r="GU204" s="180"/>
      <c r="GV204" s="184">
        <f>IF(GX$267=Equivalencies!$AE$23,'Site 19'!$F202,HLOOKUP(CONCATENATE(GT$2,GV$1),$B$3:$UUU$272,ROW($M204)-2,FALSE))</f>
        <v>0</v>
      </c>
      <c r="GW204" s="185" t="e">
        <f>IF($S$264=Equivalencies!$AE$23,#REF!,HLOOKUP(CONCATENATE($O$2,GW$1),$B$3:$UUU$272,ROW(GS204)-2,FALSE))</f>
        <v>#REF!</v>
      </c>
      <c r="GX204" s="184">
        <f>IF(GX$267=Equivalencies!$AE$23,'Site 19'!$H202,HLOOKUP(CONCATENATE(GT$2,GX$1),$B$3:$UUU$272,ROW($O204)-2,FALSE))</f>
        <v>0</v>
      </c>
      <c r="GY204" s="185" t="e">
        <f>IF($S$264=Equivalencies!$AE$23,#REF!,HLOOKUP(CONCATENATE($O$2,GY$1),$B$3:$UUU$272,ROW(GU204)-2,FALSE))</f>
        <v>#REF!</v>
      </c>
      <c r="GZ204" s="184">
        <f>IF(GX$267=Equivalencies!$AE$23,'Site 19'!$J202,HLOOKUP(CONCATENATE(GT$2,GZ$1),$B$3:$UUU$272,ROW($Q204)-2,FALSE))</f>
        <v>0</v>
      </c>
      <c r="HA204" s="185" t="e">
        <f>IF($S$264=Equivalencies!$AE$23,#REF!,HLOOKUP(CONCATENATE($O$2,HA$1),$B$3:$UUU$272,ROW(GW204)-2,FALSE))</f>
        <v>#REF!</v>
      </c>
      <c r="HB204" s="72"/>
      <c r="HC204" s="73"/>
      <c r="HD204" s="178" t="str">
        <f>$C$204</f>
        <v>Other 3 (identify below)</v>
      </c>
      <c r="HE204" s="179"/>
      <c r="HF204" s="180"/>
      <c r="HG204" s="184">
        <f>IF(HI$267=Equivalencies!$AE$23,'Site 20'!$F202,HLOOKUP(CONCATENATE(HE$2,HG$1),$B$3:$UUU$272,ROW($M204)-2,FALSE))</f>
        <v>0</v>
      </c>
      <c r="HH204" s="185" t="e">
        <f>IF($S$264=Equivalencies!$AE$23,#REF!,HLOOKUP(CONCATENATE($O$2,HH$1),$B$3:$UUU$272,ROW(HD204)-2,FALSE))</f>
        <v>#REF!</v>
      </c>
      <c r="HI204" s="184">
        <f>IF(HI$267=Equivalencies!$AE$23,'Site 20'!$H202,HLOOKUP(CONCATENATE(HE$2,HI$1),$B$3:$UUU$272,ROW($O204)-2,FALSE))</f>
        <v>0</v>
      </c>
      <c r="HJ204" s="185" t="e">
        <f>IF($S$264=Equivalencies!$AE$23,#REF!,HLOOKUP(CONCATENATE($O$2,HJ$1),$B$3:$UUU$272,ROW(HF204)-2,FALSE))</f>
        <v>#REF!</v>
      </c>
      <c r="HK204" s="184">
        <f>IF(HI$267=Equivalencies!$AE$23,'Site 20'!$J202,HLOOKUP(CONCATENATE(HE$2,HK$1),$B$3:$UUU$272,ROW($Q204)-2,FALSE))</f>
        <v>0</v>
      </c>
      <c r="HL204" s="185" t="e">
        <f>IF($S$264=Equivalencies!$AE$23,#REF!,HLOOKUP(CONCATENATE($O$2,HL$1),$B$3:$UUU$272,ROW(HH204)-2,FALSE))</f>
        <v>#REF!</v>
      </c>
      <c r="HM204" s="72"/>
      <c r="HN204" s="73"/>
      <c r="HO204" s="178" t="str">
        <f>$C$204</f>
        <v>Other 3 (identify below)</v>
      </c>
      <c r="HP204" s="179"/>
      <c r="HQ204" s="180"/>
      <c r="HR204" s="184">
        <f>IF(HT$267=Equivalencies!$AE$23,'Site 21'!$F202,HLOOKUP(CONCATENATE(HP$2,HR$1),$B$3:$UUU$272,ROW($M204)-2,FALSE))</f>
        <v>0</v>
      </c>
      <c r="HS204" s="185" t="e">
        <f>IF($S$264=Equivalencies!$AE$23,#REF!,HLOOKUP(CONCATENATE($O$2,HS$1),$B$3:$UUU$272,ROW(HO204)-2,FALSE))</f>
        <v>#REF!</v>
      </c>
      <c r="HT204" s="184">
        <f>IF(HT$267=Equivalencies!$AE$23,'Site 21'!$H202,HLOOKUP(CONCATENATE(HP$2,HT$1),$B$3:$UUU$272,ROW($O204)-2,FALSE))</f>
        <v>0</v>
      </c>
      <c r="HU204" s="185" t="e">
        <f>IF($S$264=Equivalencies!$AE$23,#REF!,HLOOKUP(CONCATENATE($O$2,HU$1),$B$3:$UUU$272,ROW(HQ204)-2,FALSE))</f>
        <v>#REF!</v>
      </c>
      <c r="HV204" s="184">
        <f>IF(HT$267=Equivalencies!$AE$23,'Site 21'!$J202,HLOOKUP(CONCATENATE(HP$2,HV$1),$B$3:$UUU$272,ROW($Q204)-2,FALSE))</f>
        <v>0</v>
      </c>
      <c r="HW204" s="185" t="e">
        <f>IF($S$264=Equivalencies!$AE$23,#REF!,HLOOKUP(CONCATENATE($O$2,HW$1),$B$3:$UUU$272,ROW(HS204)-2,FALSE))</f>
        <v>#REF!</v>
      </c>
      <c r="HX204" s="72"/>
      <c r="HY204" s="73"/>
      <c r="HZ204" s="178" t="str">
        <f>$C$204</f>
        <v>Other 3 (identify below)</v>
      </c>
      <c r="IA204" s="179"/>
      <c r="IB204" s="180"/>
      <c r="IC204" s="184">
        <f>IF(IE$267=Equivalencies!$AE$23,'Site 22'!$F202,HLOOKUP(CONCATENATE(IA$2,IC$1),$B$3:$UUU$272,ROW($M204)-2,FALSE))</f>
        <v>0</v>
      </c>
      <c r="ID204" s="185" t="e">
        <f>IF($S$264=Equivalencies!$AE$23,#REF!,HLOOKUP(CONCATENATE($O$2,ID$1),$B$3:$UUU$272,ROW(HZ204)-2,FALSE))</f>
        <v>#REF!</v>
      </c>
      <c r="IE204" s="184">
        <f>IF(IE$267=Equivalencies!$AE$23,'Site 22'!$H202,HLOOKUP(CONCATENATE(IA$2,IE$1),$B$3:$UUU$272,ROW($O204)-2,FALSE))</f>
        <v>0</v>
      </c>
      <c r="IF204" s="185" t="e">
        <f>IF($S$264=Equivalencies!$AE$23,#REF!,HLOOKUP(CONCATENATE($O$2,IF$1),$B$3:$UUU$272,ROW(IB204)-2,FALSE))</f>
        <v>#REF!</v>
      </c>
      <c r="IG204" s="184">
        <f>IF(IE$267=Equivalencies!$AE$23,'Site 22'!$J202,HLOOKUP(CONCATENATE(IA$2,IG$1),$B$3:$UUU$272,ROW($Q204)-2,FALSE))</f>
        <v>0</v>
      </c>
      <c r="IH204" s="185" t="e">
        <f>IF($S$264=Equivalencies!$AE$23,#REF!,HLOOKUP(CONCATENATE($O$2,IH$1),$B$3:$UUU$272,ROW(ID204)-2,FALSE))</f>
        <v>#REF!</v>
      </c>
      <c r="II204" s="72"/>
      <c r="IJ204" s="73"/>
      <c r="IK204" s="178" t="str">
        <f>$C$204</f>
        <v>Other 3 (identify below)</v>
      </c>
      <c r="IL204" s="179"/>
      <c r="IM204" s="180"/>
      <c r="IN204" s="184">
        <f>IF(IP$267=Equivalencies!$AE$23,'Site 23'!$F202,HLOOKUP(CONCATENATE(IL$2,IN$1),$B$3:$UUU$272,ROW($M204)-2,FALSE))</f>
        <v>0</v>
      </c>
      <c r="IO204" s="185" t="e">
        <f>IF($S$264=Equivalencies!$AE$23,#REF!,HLOOKUP(CONCATENATE($O$2,IO$1),$B$3:$UUU$272,ROW(IK204)-2,FALSE))</f>
        <v>#REF!</v>
      </c>
      <c r="IP204" s="184">
        <f>IF(IP$267=Equivalencies!$AE$23,'Site 23'!$H202,HLOOKUP(CONCATENATE(IL$2,IP$1),$B$3:$UUU$272,ROW($O204)-2,FALSE))</f>
        <v>0</v>
      </c>
      <c r="IQ204" s="185" t="e">
        <f>IF($S$264=Equivalencies!$AE$23,#REF!,HLOOKUP(CONCATENATE($O$2,IQ$1),$B$3:$UUU$272,ROW(IM204)-2,FALSE))</f>
        <v>#REF!</v>
      </c>
      <c r="IR204" s="184">
        <f>IF(IP$267=Equivalencies!$AE$23,'Site 23'!$J202,HLOOKUP(CONCATENATE(IL$2,IR$1),$B$3:$UUU$272,ROW($Q204)-2,FALSE))</f>
        <v>0</v>
      </c>
      <c r="IS204" s="185" t="e">
        <f>IF($S$264=Equivalencies!$AE$23,#REF!,HLOOKUP(CONCATENATE($O$2,IS$1),$B$3:$UUU$272,ROW(IO204)-2,FALSE))</f>
        <v>#REF!</v>
      </c>
      <c r="IT204" s="72"/>
      <c r="IU204" s="73"/>
      <c r="IV204" s="178" t="str">
        <f>$C$204</f>
        <v>Other 3 (identify below)</v>
      </c>
      <c r="IW204" s="179"/>
      <c r="IX204" s="180"/>
      <c r="IY204" s="184">
        <f>IF(JA$267=Equivalencies!$AE$23,'Site 24'!$F202,HLOOKUP(CONCATENATE(IW$2,IY$1),$B$3:$UUU$272,ROW($M204)-2,FALSE))</f>
        <v>0</v>
      </c>
      <c r="IZ204" s="185" t="e">
        <f>IF($S$264=Equivalencies!$AE$23,#REF!,HLOOKUP(CONCATENATE($O$2,IZ$1),$B$3:$UUU$272,ROW(IV204)-2,FALSE))</f>
        <v>#REF!</v>
      </c>
      <c r="JA204" s="184">
        <f>IF(JA$267=Equivalencies!$AE$23,'Site 24'!$H202,HLOOKUP(CONCATENATE(IW$2,JA$1),$B$3:$UUU$272,ROW($O204)-2,FALSE))</f>
        <v>0</v>
      </c>
      <c r="JB204" s="185" t="e">
        <f>IF($S$264=Equivalencies!$AE$23,#REF!,HLOOKUP(CONCATENATE($O$2,JB$1),$B$3:$UUU$272,ROW(IX204)-2,FALSE))</f>
        <v>#REF!</v>
      </c>
      <c r="JC204" s="184">
        <f>IF(JA$267=Equivalencies!$AE$23,'Site 24'!$J202,HLOOKUP(CONCATENATE(IW$2,JC$1),$B$3:$UUU$272,ROW($Q204)-2,FALSE))</f>
        <v>0</v>
      </c>
      <c r="JD204" s="185" t="e">
        <f>IF($S$264=Equivalencies!$AE$23,#REF!,HLOOKUP(CONCATENATE($O$2,JD$1),$B$3:$UUU$272,ROW(IZ204)-2,FALSE))</f>
        <v>#REF!</v>
      </c>
      <c r="JE204" s="72"/>
      <c r="JF204" s="73"/>
      <c r="JG204" s="178" t="str">
        <f>$C$204</f>
        <v>Other 3 (identify below)</v>
      </c>
      <c r="JH204" s="179"/>
      <c r="JI204" s="180"/>
      <c r="JJ204" s="184">
        <f>IF(JL$267=Equivalencies!$AE$23,'Site 25'!$F202,HLOOKUP(CONCATENATE(JH$2,JJ$1),$B$3:$UUU$272,ROW($M204)-2,FALSE))</f>
        <v>0</v>
      </c>
      <c r="JK204" s="185" t="e">
        <f>IF($S$264=Equivalencies!$AE$23,#REF!,HLOOKUP(CONCATENATE($O$2,JK$1),$B$3:$UUU$272,ROW(JG204)-2,FALSE))</f>
        <v>#REF!</v>
      </c>
      <c r="JL204" s="184">
        <f>IF(JL$267=Equivalencies!$AE$23,'Site 25'!$H202,HLOOKUP(CONCATENATE(JH$2,JL$1),$B$3:$UUU$272,ROW($O204)-2,FALSE))</f>
        <v>0</v>
      </c>
      <c r="JM204" s="185" t="e">
        <f>IF($S$264=Equivalencies!$AE$23,#REF!,HLOOKUP(CONCATENATE($O$2,JM$1),$B$3:$UUU$272,ROW(JI204)-2,FALSE))</f>
        <v>#REF!</v>
      </c>
      <c r="JN204" s="184">
        <f>IF(JL$267=Equivalencies!$AE$23,'Site 25'!$J202,HLOOKUP(CONCATENATE(JH$2,JN$1),$B$3:$UUU$272,ROW($Q204)-2,FALSE))</f>
        <v>0</v>
      </c>
      <c r="JO204" s="185" t="e">
        <f>IF($S$264=Equivalencies!$AE$23,#REF!,HLOOKUP(CONCATENATE($O$2,JO$1),$B$3:$UUU$272,ROW(JK204)-2,FALSE))</f>
        <v>#REF!</v>
      </c>
      <c r="JP204" s="72"/>
      <c r="JQ204" s="73"/>
      <c r="JR204" s="178" t="str">
        <f>$C$204</f>
        <v>Other 3 (identify below)</v>
      </c>
      <c r="JS204" s="179"/>
      <c r="JT204" s="180"/>
      <c r="JU204" s="184">
        <f>IF(JW$267=Equivalencies!$AE$23,'Site 26'!$F202,HLOOKUP(CONCATENATE(JS$2,JU$1),$B$3:$UUU$272,ROW($M204)-2,FALSE))</f>
        <v>0</v>
      </c>
      <c r="JV204" s="185" t="e">
        <f>IF($S$264=Equivalencies!$AE$23,#REF!,HLOOKUP(CONCATENATE($O$2,JV$1),$B$3:$UUU$272,ROW(JR204)-2,FALSE))</f>
        <v>#REF!</v>
      </c>
      <c r="JW204" s="184">
        <f>IF(JW$267=Equivalencies!$AE$23,'Site 26'!$H202,HLOOKUP(CONCATENATE(JS$2,JW$1),$B$3:$UUU$272,ROW($O204)-2,FALSE))</f>
        <v>0</v>
      </c>
      <c r="JX204" s="185" t="e">
        <f>IF($S$264=Equivalencies!$AE$23,#REF!,HLOOKUP(CONCATENATE($O$2,JX$1),$B$3:$UUU$272,ROW(JT204)-2,FALSE))</f>
        <v>#REF!</v>
      </c>
      <c r="JY204" s="184">
        <f>IF(JW$267=Equivalencies!$AE$23,'Site 26'!$J202,HLOOKUP(CONCATENATE(JS$2,JY$1),$B$3:$UUU$272,ROW($Q204)-2,FALSE))</f>
        <v>0</v>
      </c>
      <c r="JZ204" s="185" t="e">
        <f>IF($S$264=Equivalencies!$AE$23,#REF!,HLOOKUP(CONCATENATE($O$2,JZ$1),$B$3:$UUU$272,ROW(JV204)-2,FALSE))</f>
        <v>#REF!</v>
      </c>
      <c r="KA204" s="72"/>
      <c r="KB204" s="73"/>
      <c r="KC204" s="178" t="str">
        <f>$C$204</f>
        <v>Other 3 (identify below)</v>
      </c>
      <c r="KD204" s="179"/>
      <c r="KE204" s="180"/>
      <c r="KF204" s="184">
        <f>IF(KH$267=Equivalencies!$AE$23,'Site 27'!$F202,HLOOKUP(CONCATENATE(KD$2,KF$1),$B$3:$UUU$272,ROW($M204)-2,FALSE))</f>
        <v>0</v>
      </c>
      <c r="KG204" s="185" t="e">
        <f>IF($S$264=Equivalencies!$AE$23,#REF!,HLOOKUP(CONCATENATE($O$2,KG$1),$B$3:$UUU$272,ROW(KC204)-2,FALSE))</f>
        <v>#REF!</v>
      </c>
      <c r="KH204" s="184">
        <f>IF(KH$267=Equivalencies!$AE$23,'Site 27'!$H202,HLOOKUP(CONCATENATE(KD$2,KH$1),$B$3:$UUU$272,ROW($O204)-2,FALSE))</f>
        <v>0</v>
      </c>
      <c r="KI204" s="185" t="e">
        <f>IF($S$264=Equivalencies!$AE$23,#REF!,HLOOKUP(CONCATENATE($O$2,KI$1),$B$3:$UUU$272,ROW(KE204)-2,FALSE))</f>
        <v>#REF!</v>
      </c>
      <c r="KJ204" s="184">
        <f>IF(KH$267=Equivalencies!$AE$23,'Site 27'!$J202,HLOOKUP(CONCATENATE(KD$2,KJ$1),$B$3:$UUU$272,ROW($Q204)-2,FALSE))</f>
        <v>0</v>
      </c>
      <c r="KK204" s="185" t="e">
        <f>IF($S$264=Equivalencies!$AE$23,#REF!,HLOOKUP(CONCATENATE($O$2,KK$1),$B$3:$UUU$272,ROW(KG204)-2,FALSE))</f>
        <v>#REF!</v>
      </c>
      <c r="KL204" s="72"/>
      <c r="KM204" s="73"/>
      <c r="KN204" s="178" t="str">
        <f>$C$204</f>
        <v>Other 3 (identify below)</v>
      </c>
      <c r="KO204" s="179"/>
      <c r="KP204" s="180"/>
      <c r="KQ204" s="184">
        <f>IF(KS$267=Equivalencies!$AE$23,'Site 28'!$F202,HLOOKUP(CONCATENATE(KO$2,KQ$1),$B$3:$UUU$272,ROW($M204)-2,FALSE))</f>
        <v>0</v>
      </c>
      <c r="KR204" s="185" t="e">
        <f>IF($S$264=Equivalencies!$AE$23,#REF!,HLOOKUP(CONCATENATE($O$2,KR$1),$B$3:$UUU$272,ROW(KN204)-2,FALSE))</f>
        <v>#REF!</v>
      </c>
      <c r="KS204" s="184">
        <f>IF(KS$267=Equivalencies!$AE$23,'Site 28'!$H202,HLOOKUP(CONCATENATE(KO$2,KS$1),$B$3:$UUU$272,ROW($O204)-2,FALSE))</f>
        <v>0</v>
      </c>
      <c r="KT204" s="185" t="e">
        <f>IF($S$264=Equivalencies!$AE$23,#REF!,HLOOKUP(CONCATENATE($O$2,KT$1),$B$3:$UUU$272,ROW(KP204)-2,FALSE))</f>
        <v>#REF!</v>
      </c>
      <c r="KU204" s="184">
        <f>IF(KS$267=Equivalencies!$AE$23,'Site 28'!$J202,HLOOKUP(CONCATENATE(KO$2,KU$1),$B$3:$UUU$272,ROW($Q204)-2,FALSE))</f>
        <v>0</v>
      </c>
      <c r="KV204" s="185" t="e">
        <f>IF($S$264=Equivalencies!$AE$23,#REF!,HLOOKUP(CONCATENATE($O$2,KV$1),$B$3:$UUU$272,ROW(KR204)-2,FALSE))</f>
        <v>#REF!</v>
      </c>
      <c r="KW204" s="72"/>
      <c r="KX204" s="73"/>
      <c r="KY204" s="178" t="str">
        <f>$C$204</f>
        <v>Other 3 (identify below)</v>
      </c>
      <c r="KZ204" s="179"/>
      <c r="LA204" s="180"/>
      <c r="LB204" s="184">
        <f>IF(LD$267=Equivalencies!$AE$23,'Site 29'!$F202,HLOOKUP(CONCATENATE(KZ$2,LB$1),$B$3:$UUU$272,ROW($M204)-2,FALSE))</f>
        <v>0</v>
      </c>
      <c r="LC204" s="185" t="e">
        <f>IF($S$264=Equivalencies!$AE$23,#REF!,HLOOKUP(CONCATENATE($O$2,LC$1),$B$3:$UUU$272,ROW(KY204)-2,FALSE))</f>
        <v>#REF!</v>
      </c>
      <c r="LD204" s="184">
        <f>IF(LD$267=Equivalencies!$AE$23,'Site 29'!$H202,HLOOKUP(CONCATENATE(KZ$2,LD$1),$B$3:$UUU$272,ROW($O204)-2,FALSE))</f>
        <v>0</v>
      </c>
      <c r="LE204" s="185" t="e">
        <f>IF($S$264=Equivalencies!$AE$23,#REF!,HLOOKUP(CONCATENATE($O$2,LE$1),$B$3:$UUU$272,ROW(LA204)-2,FALSE))</f>
        <v>#REF!</v>
      </c>
      <c r="LF204" s="184">
        <f>IF(LD$267=Equivalencies!$AE$23,'Site 29'!$J202,HLOOKUP(CONCATENATE(KZ$2,LF$1),$B$3:$UUU$272,ROW($Q204)-2,FALSE))</f>
        <v>0</v>
      </c>
      <c r="LG204" s="185" t="e">
        <f>IF($S$264=Equivalencies!$AE$23,#REF!,HLOOKUP(CONCATENATE($O$2,LG$1),$B$3:$UUU$272,ROW(LC204)-2,FALSE))</f>
        <v>#REF!</v>
      </c>
      <c r="LH204" s="72"/>
      <c r="LI204" s="73"/>
      <c r="LJ204" s="178" t="str">
        <f>$C$204</f>
        <v>Other 3 (identify below)</v>
      </c>
      <c r="LK204" s="179"/>
      <c r="LL204" s="180"/>
      <c r="LM204" s="184">
        <f>IF(LO$267=Equivalencies!$AE$23,'Site 30'!$F202,HLOOKUP(CONCATENATE(LK$2,LM$1),$B$3:$UUU$272,ROW($M204)-2,FALSE))</f>
        <v>0</v>
      </c>
      <c r="LN204" s="185" t="e">
        <f>IF($S$264=Equivalencies!$AE$23,#REF!,HLOOKUP(CONCATENATE($O$2,LN$1),$B$3:$UUU$272,ROW(LJ204)-2,FALSE))</f>
        <v>#REF!</v>
      </c>
      <c r="LO204" s="184">
        <f>IF(LO$267=Equivalencies!$AE$23,'Site 30'!$H202,HLOOKUP(CONCATENATE(LK$2,LO$1),$B$3:$UUU$272,ROW($O204)-2,FALSE))</f>
        <v>0</v>
      </c>
      <c r="LP204" s="185" t="e">
        <f>IF($S$264=Equivalencies!$AE$23,#REF!,HLOOKUP(CONCATENATE($O$2,LP$1),$B$3:$UUU$272,ROW(LL204)-2,FALSE))</f>
        <v>#REF!</v>
      </c>
      <c r="LQ204" s="184">
        <f>IF(LO$267=Equivalencies!$AE$23,'Site 30'!$J202,HLOOKUP(CONCATENATE(LK$2,LQ$1),$B$3:$UUU$272,ROW($Q204)-2,FALSE))</f>
        <v>0</v>
      </c>
      <c r="LR204" s="185" t="e">
        <f>IF($S$264=Equivalencies!$AE$23,#REF!,HLOOKUP(CONCATENATE($O$2,LR$1),$B$3:$UUU$272,ROW(LN204)-2,FALSE))</f>
        <v>#REF!</v>
      </c>
      <c r="LS204" s="72"/>
      <c r="LT204" s="73"/>
      <c r="LU204" s="178" t="str">
        <f>$C$204</f>
        <v>Other 3 (identify below)</v>
      </c>
      <c r="LV204" s="179"/>
      <c r="LW204" s="180"/>
      <c r="LX204" s="184">
        <f>IF(LZ$267=Equivalencies!$AE$23,'Site 31'!$F202,HLOOKUP(CONCATENATE(LV$2,LX$1),$B$3:$UUU$272,ROW($M204)-2,FALSE))</f>
        <v>0</v>
      </c>
      <c r="LY204" s="185" t="e">
        <f>IF($S$264=Equivalencies!$AE$23,#REF!,HLOOKUP(CONCATENATE($O$2,LY$1),$B$3:$UUU$272,ROW(LU204)-2,FALSE))</f>
        <v>#REF!</v>
      </c>
      <c r="LZ204" s="184">
        <f>IF(LZ$267=Equivalencies!$AE$23,'Site 31'!$H202,HLOOKUP(CONCATENATE(LV$2,LZ$1),$B$3:$UUU$272,ROW($O204)-2,FALSE))</f>
        <v>0</v>
      </c>
      <c r="MA204" s="185" t="e">
        <f>IF($S$264=Equivalencies!$AE$23,#REF!,HLOOKUP(CONCATENATE($O$2,MA$1),$B$3:$UUU$272,ROW(LW204)-2,FALSE))</f>
        <v>#REF!</v>
      </c>
      <c r="MB204" s="184">
        <f>IF(LZ$267=Equivalencies!$AE$23,'Site 31'!$J202,HLOOKUP(CONCATENATE(LV$2,MB$1),$B$3:$UUU$272,ROW($Q204)-2,FALSE))</f>
        <v>0</v>
      </c>
      <c r="MC204" s="185" t="e">
        <f>IF($S$264=Equivalencies!$AE$23,#REF!,HLOOKUP(CONCATENATE($O$2,MC$1),$B$3:$UUU$272,ROW(LY204)-2,FALSE))</f>
        <v>#REF!</v>
      </c>
      <c r="MD204" s="72"/>
      <c r="ME204" s="73"/>
      <c r="MF204" s="178" t="str">
        <f>$C$204</f>
        <v>Other 3 (identify below)</v>
      </c>
      <c r="MG204" s="179"/>
      <c r="MH204" s="180"/>
      <c r="MI204" s="184">
        <f>IF(MK$267=Equivalencies!$AE$23,'Site 32'!$F202,HLOOKUP(CONCATENATE(MG$2,MI$1),$B$3:$UUU$272,ROW($M204)-2,FALSE))</f>
        <v>0</v>
      </c>
      <c r="MJ204" s="185" t="e">
        <f>IF($S$264=Equivalencies!$AE$23,#REF!,HLOOKUP(CONCATENATE($O$2,MJ$1),$B$3:$UUU$272,ROW(MF204)-2,FALSE))</f>
        <v>#REF!</v>
      </c>
      <c r="MK204" s="184">
        <f>IF(MK$267=Equivalencies!$AE$23,'Site 32'!$H202,HLOOKUP(CONCATENATE(MG$2,MK$1),$B$3:$UUU$272,ROW($O204)-2,FALSE))</f>
        <v>0</v>
      </c>
      <c r="ML204" s="185" t="e">
        <f>IF($S$264=Equivalencies!$AE$23,#REF!,HLOOKUP(CONCATENATE($O$2,ML$1),$B$3:$UUU$272,ROW(MH204)-2,FALSE))</f>
        <v>#REF!</v>
      </c>
      <c r="MM204" s="184">
        <f>IF(MK$267=Equivalencies!$AE$23,'Site 32'!$J202,HLOOKUP(CONCATENATE(MG$2,MM$1),$B$3:$UUU$272,ROW($Q204)-2,FALSE))</f>
        <v>0</v>
      </c>
      <c r="MN204" s="185" t="e">
        <f>IF($S$264=Equivalencies!$AE$23,#REF!,HLOOKUP(CONCATENATE($O$2,MN$1),$B$3:$UUU$272,ROW(MJ204)-2,FALSE))</f>
        <v>#REF!</v>
      </c>
      <c r="MO204" s="72"/>
      <c r="MP204" s="73"/>
      <c r="MQ204" s="178" t="str">
        <f>$C$204</f>
        <v>Other 3 (identify below)</v>
      </c>
      <c r="MR204" s="179"/>
      <c r="MS204" s="180"/>
      <c r="MT204" s="184">
        <f>IF(MV$267=Equivalencies!$AE$23,'Site 33'!$F202,HLOOKUP(CONCATENATE(MR$2,MT$1),$B$3:$UUU$272,ROW($M204)-2,FALSE))</f>
        <v>0</v>
      </c>
      <c r="MU204" s="185" t="e">
        <f>IF($S$264=Equivalencies!$AE$23,#REF!,HLOOKUP(CONCATENATE($O$2,MU$1),$B$3:$UUU$272,ROW(MQ204)-2,FALSE))</f>
        <v>#REF!</v>
      </c>
      <c r="MV204" s="184">
        <f>IF(MV$267=Equivalencies!$AE$23,'Site 33'!$H202,HLOOKUP(CONCATENATE(MR$2,MV$1),$B$3:$UUU$272,ROW($O204)-2,FALSE))</f>
        <v>0</v>
      </c>
      <c r="MW204" s="185" t="e">
        <f>IF($S$264=Equivalencies!$AE$23,#REF!,HLOOKUP(CONCATENATE($O$2,MW$1),$B$3:$UUU$272,ROW(MS204)-2,FALSE))</f>
        <v>#REF!</v>
      </c>
      <c r="MX204" s="184">
        <f>IF(MV$267=Equivalencies!$AE$23,'Site 33'!$J202,HLOOKUP(CONCATENATE(MR$2,MX$1),$B$3:$UUU$272,ROW($Q204)-2,FALSE))</f>
        <v>0</v>
      </c>
      <c r="MY204" s="185" t="e">
        <f>IF($S$264=Equivalencies!$AE$23,#REF!,HLOOKUP(CONCATENATE($O$2,MY$1),$B$3:$UUU$272,ROW(MU204)-2,FALSE))</f>
        <v>#REF!</v>
      </c>
      <c r="MZ204" s="72"/>
      <c r="NA204" s="73"/>
      <c r="NB204" s="178" t="str">
        <f>$C$204</f>
        <v>Other 3 (identify below)</v>
      </c>
      <c r="NC204" s="179"/>
      <c r="ND204" s="180"/>
      <c r="NE204" s="184">
        <f>IF(NG$267=Equivalencies!$AE$23,'Site 34'!$F202,HLOOKUP(CONCATENATE(NC$2,NE$1),$B$3:$UUU$272,ROW($M204)-2,FALSE))</f>
        <v>0</v>
      </c>
      <c r="NF204" s="185" t="e">
        <f>IF($S$264=Equivalencies!$AE$23,#REF!,HLOOKUP(CONCATENATE($O$2,NF$1),$B$3:$UUU$272,ROW(NB204)-2,FALSE))</f>
        <v>#REF!</v>
      </c>
      <c r="NG204" s="184">
        <f>IF(NG$267=Equivalencies!$AE$23,'Site 34'!$H202,HLOOKUP(CONCATENATE(NC$2,NG$1),$B$3:$UUU$272,ROW($O204)-2,FALSE))</f>
        <v>0</v>
      </c>
      <c r="NH204" s="185" t="e">
        <f>IF($S$264=Equivalencies!$AE$23,#REF!,HLOOKUP(CONCATENATE($O$2,NH$1),$B$3:$UUU$272,ROW(ND204)-2,FALSE))</f>
        <v>#REF!</v>
      </c>
      <c r="NI204" s="184">
        <f>IF(NG$267=Equivalencies!$AE$23,'Site 34'!$J202,HLOOKUP(CONCATENATE(NC$2,NI$1),$B$3:$UUU$272,ROW($Q204)-2,FALSE))</f>
        <v>0</v>
      </c>
      <c r="NJ204" s="185" t="e">
        <f>IF($S$264=Equivalencies!$AE$23,#REF!,HLOOKUP(CONCATENATE($O$2,NJ$1),$B$3:$UUU$272,ROW(NF204)-2,FALSE))</f>
        <v>#REF!</v>
      </c>
      <c r="NK204" s="72"/>
      <c r="NL204" s="73"/>
      <c r="NM204" s="178" t="str">
        <f>$C$204</f>
        <v>Other 3 (identify below)</v>
      </c>
      <c r="NN204" s="179"/>
      <c r="NO204" s="180"/>
      <c r="NP204" s="184">
        <f>IF(NR$267=Equivalencies!$AE$23,'Site 35'!$F202,HLOOKUP(CONCATENATE(NN$2,NP$1),$B$3:$UUU$272,ROW($M204)-2,FALSE))</f>
        <v>0</v>
      </c>
      <c r="NQ204" s="185" t="e">
        <f>IF($S$264=Equivalencies!$AE$23,#REF!,HLOOKUP(CONCATENATE($O$2,NQ$1),$B$3:$UUU$272,ROW(NM204)-2,FALSE))</f>
        <v>#REF!</v>
      </c>
      <c r="NR204" s="184">
        <f>IF(NR$267=Equivalencies!$AE$23,'Site 35'!$H202,HLOOKUP(CONCATENATE(NN$2,NR$1),$B$3:$UUU$272,ROW($O204)-2,FALSE))</f>
        <v>0</v>
      </c>
      <c r="NS204" s="185" t="e">
        <f>IF($S$264=Equivalencies!$AE$23,#REF!,HLOOKUP(CONCATENATE($O$2,NS$1),$B$3:$UUU$272,ROW(NO204)-2,FALSE))</f>
        <v>#REF!</v>
      </c>
      <c r="NT204" s="184">
        <f>IF(NR$267=Equivalencies!$AE$23,'Site 35'!$J202,HLOOKUP(CONCATENATE(NN$2,NT$1),$B$3:$UUU$272,ROW($Q204)-2,FALSE))</f>
        <v>0</v>
      </c>
      <c r="NU204" s="185" t="e">
        <f>IF($S$264=Equivalencies!$AE$23,#REF!,HLOOKUP(CONCATENATE($O$2,NU$1),$B$3:$UUU$272,ROW(NQ204)-2,FALSE))</f>
        <v>#REF!</v>
      </c>
      <c r="NV204" s="72"/>
      <c r="NW204" s="73"/>
      <c r="NX204" s="178" t="str">
        <f>$C$204</f>
        <v>Other 3 (identify below)</v>
      </c>
      <c r="NY204" s="179"/>
      <c r="NZ204" s="180"/>
      <c r="OA204" s="184">
        <f>IF(OC$267=Equivalencies!$AE$23,'Site 36'!$F202,HLOOKUP(CONCATENATE(NY$2,OA$1),$B$3:$UUU$272,ROW($M204)-2,FALSE))</f>
        <v>0</v>
      </c>
      <c r="OB204" s="185" t="e">
        <f>IF($S$264=Equivalencies!$AE$23,#REF!,HLOOKUP(CONCATENATE($O$2,OB$1),$B$3:$UUU$272,ROW(NX204)-2,FALSE))</f>
        <v>#REF!</v>
      </c>
      <c r="OC204" s="184">
        <f>IF(OC$267=Equivalencies!$AE$23,'Site 36'!$H202,HLOOKUP(CONCATENATE(NY$2,OC$1),$B$3:$UUU$272,ROW($O204)-2,FALSE))</f>
        <v>0</v>
      </c>
      <c r="OD204" s="185" t="e">
        <f>IF($S$264=Equivalencies!$AE$23,#REF!,HLOOKUP(CONCATENATE($O$2,OD$1),$B$3:$UUU$272,ROW(NZ204)-2,FALSE))</f>
        <v>#REF!</v>
      </c>
      <c r="OE204" s="184">
        <f>IF(OC$267=Equivalencies!$AE$23,'Site 36'!$J202,HLOOKUP(CONCATENATE(NY$2,OE$1),$B$3:$UUU$272,ROW($Q204)-2,FALSE))</f>
        <v>0</v>
      </c>
      <c r="OF204" s="185" t="e">
        <f>IF($S$264=Equivalencies!$AE$23,#REF!,HLOOKUP(CONCATENATE($O$2,OF$1),$B$3:$UUU$272,ROW(OB204)-2,FALSE))</f>
        <v>#REF!</v>
      </c>
      <c r="OG204" s="72"/>
      <c r="OH204" s="73"/>
      <c r="OI204" s="178" t="str">
        <f>$C$204</f>
        <v>Other 3 (identify below)</v>
      </c>
      <c r="OJ204" s="179"/>
      <c r="OK204" s="180"/>
      <c r="OL204" s="184">
        <f>IF(ON$267=Equivalencies!$AE$23,'Site 37'!$F202,HLOOKUP(CONCATENATE(OJ$2,OL$1),$B$3:$UUU$272,ROW($M204)-2,FALSE))</f>
        <v>0</v>
      </c>
      <c r="OM204" s="185" t="e">
        <f>IF($S$264=Equivalencies!$AE$23,#REF!,HLOOKUP(CONCATENATE($O$2,OM$1),$B$3:$UUU$272,ROW(OI204)-2,FALSE))</f>
        <v>#REF!</v>
      </c>
      <c r="ON204" s="184">
        <f>IF(ON$267=Equivalencies!$AE$23,'Site 37'!$H202,HLOOKUP(CONCATENATE(OJ$2,ON$1),$B$3:$UUU$272,ROW($O204)-2,FALSE))</f>
        <v>0</v>
      </c>
      <c r="OO204" s="185" t="e">
        <f>IF($S$264=Equivalencies!$AE$23,#REF!,HLOOKUP(CONCATENATE($O$2,OO$1),$B$3:$UUU$272,ROW(OK204)-2,FALSE))</f>
        <v>#REF!</v>
      </c>
      <c r="OP204" s="184">
        <f>IF(ON$267=Equivalencies!$AE$23,'Site 37'!$J202,HLOOKUP(CONCATENATE(OJ$2,OP$1),$B$3:$UUU$272,ROW($Q204)-2,FALSE))</f>
        <v>0</v>
      </c>
      <c r="OQ204" s="185" t="e">
        <f>IF($S$264=Equivalencies!$AE$23,#REF!,HLOOKUP(CONCATENATE($O$2,OQ$1),$B$3:$UUU$272,ROW(OM204)-2,FALSE))</f>
        <v>#REF!</v>
      </c>
      <c r="OR204" s="72"/>
      <c r="OS204" s="73"/>
      <c r="OT204" s="178" t="str">
        <f>$C$204</f>
        <v>Other 3 (identify below)</v>
      </c>
      <c r="OU204" s="179"/>
      <c r="OV204" s="180"/>
      <c r="OW204" s="184">
        <f>IF(OY$267=Equivalencies!$AE$23,'Site 38'!$F202,HLOOKUP(CONCATENATE(OU$2,OW$1),$B$3:$UUU$272,ROW($M204)-2,FALSE))</f>
        <v>0</v>
      </c>
      <c r="OX204" s="185" t="e">
        <f>IF($S$264=Equivalencies!$AE$23,#REF!,HLOOKUP(CONCATENATE($O$2,OX$1),$B$3:$UUU$272,ROW(OT204)-2,FALSE))</f>
        <v>#REF!</v>
      </c>
      <c r="OY204" s="184">
        <f>IF(OY$267=Equivalencies!$AE$23,'Site 38'!$H202,HLOOKUP(CONCATENATE(OU$2,OY$1),$B$3:$UUU$272,ROW($O204)-2,FALSE))</f>
        <v>0</v>
      </c>
      <c r="OZ204" s="185" t="e">
        <f>IF($S$264=Equivalencies!$AE$23,#REF!,HLOOKUP(CONCATENATE($O$2,OZ$1),$B$3:$UUU$272,ROW(OV204)-2,FALSE))</f>
        <v>#REF!</v>
      </c>
      <c r="PA204" s="184">
        <f>IF(OY$267=Equivalencies!$AE$23,'Site 38'!$J202,HLOOKUP(CONCATENATE(OU$2,PA$1),$B$3:$UUU$272,ROW($Q204)-2,FALSE))</f>
        <v>0</v>
      </c>
      <c r="PB204" s="185" t="e">
        <f>IF($S$264=Equivalencies!$AE$23,#REF!,HLOOKUP(CONCATENATE($O$2,PB$1),$B$3:$UUU$272,ROW(OX204)-2,FALSE))</f>
        <v>#REF!</v>
      </c>
      <c r="PC204" s="72"/>
      <c r="PD204" s="73"/>
      <c r="PE204" s="178" t="str">
        <f>$C$204</f>
        <v>Other 3 (identify below)</v>
      </c>
      <c r="PF204" s="179"/>
      <c r="PG204" s="180"/>
      <c r="PH204" s="184">
        <f>IF(PJ$267=Equivalencies!$AE$23,'Site 39'!$F202,HLOOKUP(CONCATENATE(PF$2,PH$1),$B$3:$UUU$272,ROW($M204)-2,FALSE))</f>
        <v>0</v>
      </c>
      <c r="PI204" s="185" t="e">
        <f>IF($S$264=Equivalencies!$AE$23,#REF!,HLOOKUP(CONCATENATE($O$2,PI$1),$B$3:$UUU$272,ROW(PE204)-2,FALSE))</f>
        <v>#REF!</v>
      </c>
      <c r="PJ204" s="184">
        <f>IF(PJ$267=Equivalencies!$AE$23,'Site 39'!$H202,HLOOKUP(CONCATENATE(PF$2,PJ$1),$B$3:$UUU$272,ROW($O204)-2,FALSE))</f>
        <v>0</v>
      </c>
      <c r="PK204" s="185" t="e">
        <f>IF($S$264=Equivalencies!$AE$23,#REF!,HLOOKUP(CONCATENATE($O$2,PK$1),$B$3:$UUU$272,ROW(PG204)-2,FALSE))</f>
        <v>#REF!</v>
      </c>
      <c r="PL204" s="184">
        <f>IF(PJ$267=Equivalencies!$AE$23,'Site 39'!$J202,HLOOKUP(CONCATENATE(PF$2,PL$1),$B$3:$UUU$272,ROW($Q204)-2,FALSE))</f>
        <v>0</v>
      </c>
      <c r="PM204" s="185" t="e">
        <f>IF($S$264=Equivalencies!$AE$23,#REF!,HLOOKUP(CONCATENATE($O$2,PM$1),$B$3:$UUU$272,ROW(PI204)-2,FALSE))</f>
        <v>#REF!</v>
      </c>
      <c r="PN204" s="72"/>
      <c r="PO204" s="73"/>
      <c r="PP204" s="178" t="str">
        <f>$C$204</f>
        <v>Other 3 (identify below)</v>
      </c>
      <c r="PQ204" s="179"/>
      <c r="PR204" s="180"/>
      <c r="PS204" s="184">
        <f>IF(PU$267=Equivalencies!$AE$23,'Site 40'!$F202,HLOOKUP(CONCATENATE(PQ$2,PS$1),$B$3:$UUU$272,ROW($M204)-2,FALSE))</f>
        <v>0</v>
      </c>
      <c r="PT204" s="185" t="e">
        <f>IF($S$264=Equivalencies!$AE$23,#REF!,HLOOKUP(CONCATENATE($O$2,PT$1),$B$3:$UUU$272,ROW(PP204)-2,FALSE))</f>
        <v>#REF!</v>
      </c>
      <c r="PU204" s="184">
        <f>IF(PU$267=Equivalencies!$AE$23,'Site 40'!$H202,HLOOKUP(CONCATENATE(PQ$2,PU$1),$B$3:$UUU$272,ROW($O204)-2,FALSE))</f>
        <v>0</v>
      </c>
      <c r="PV204" s="185" t="e">
        <f>IF($S$264=Equivalencies!$AE$23,#REF!,HLOOKUP(CONCATENATE($O$2,PV$1),$B$3:$UUU$272,ROW(PR204)-2,FALSE))</f>
        <v>#REF!</v>
      </c>
      <c r="PW204" s="184">
        <f>IF(PU$267=Equivalencies!$AE$23,'Site 40'!$J202,HLOOKUP(CONCATENATE(PQ$2,PW$1),$B$3:$UUU$272,ROW($Q204)-2,FALSE))</f>
        <v>0</v>
      </c>
      <c r="PX204" s="185" t="e">
        <f>IF($S$264=Equivalencies!$AE$23,#REF!,HLOOKUP(CONCATENATE($O$2,PX$1),$B$3:$UUU$272,ROW(PT204)-2,FALSE))</f>
        <v>#REF!</v>
      </c>
      <c r="PY204" s="72"/>
      <c r="PZ204" s="73"/>
      <c r="QA204" s="178" t="str">
        <f>$C$204</f>
        <v>Other 3 (identify below)</v>
      </c>
      <c r="QB204" s="179"/>
      <c r="QC204" s="180"/>
      <c r="QD204" s="184">
        <f>IF(QF$267=Equivalencies!$AE$23,'Site 41'!$F202,HLOOKUP(CONCATENATE(QB$2,QD$1),$B$3:$UUU$272,ROW($M204)-2,FALSE))</f>
        <v>0</v>
      </c>
      <c r="QE204" s="185" t="e">
        <f>IF($S$264=Equivalencies!$AE$23,#REF!,HLOOKUP(CONCATENATE($O$2,QE$1),$B$3:$UUU$272,ROW(QA204)-2,FALSE))</f>
        <v>#REF!</v>
      </c>
      <c r="QF204" s="184">
        <f>IF(QF$267=Equivalencies!$AE$23,'Site 41'!$H202,HLOOKUP(CONCATENATE(QB$2,QF$1),$B$3:$UUU$272,ROW($O204)-2,FALSE))</f>
        <v>0</v>
      </c>
      <c r="QG204" s="185" t="e">
        <f>IF($S$264=Equivalencies!$AE$23,#REF!,HLOOKUP(CONCATENATE($O$2,QG$1),$B$3:$UUU$272,ROW(QC204)-2,FALSE))</f>
        <v>#REF!</v>
      </c>
      <c r="QH204" s="184">
        <f>IF(QF$267=Equivalencies!$AE$23,'Site 41'!$J202,HLOOKUP(CONCATENATE(QB$2,QH$1),$B$3:$UUU$272,ROW($Q204)-2,FALSE))</f>
        <v>0</v>
      </c>
      <c r="QI204" s="185" t="e">
        <f>IF($S$264=Equivalencies!$AE$23,#REF!,HLOOKUP(CONCATENATE($O$2,QI$1),$B$3:$UUU$272,ROW(QE204)-2,FALSE))</f>
        <v>#REF!</v>
      </c>
      <c r="QJ204" s="72"/>
      <c r="QK204" s="73"/>
      <c r="QL204" s="178" t="str">
        <f>$C$204</f>
        <v>Other 3 (identify below)</v>
      </c>
      <c r="QM204" s="179"/>
      <c r="QN204" s="180"/>
      <c r="QO204" s="184">
        <f>IF(QQ$267=Equivalencies!$AE$23,'Site 42'!$F202,HLOOKUP(CONCATENATE(QM$2,QO$1),$B$3:$UUU$272,ROW($M204)-2,FALSE))</f>
        <v>0</v>
      </c>
      <c r="QP204" s="185" t="e">
        <f>IF($S$264=Equivalencies!$AE$23,#REF!,HLOOKUP(CONCATENATE($O$2,QP$1),$B$3:$UUU$272,ROW(QL204)-2,FALSE))</f>
        <v>#REF!</v>
      </c>
      <c r="QQ204" s="184">
        <f>IF(QQ$267=Equivalencies!$AE$23,'Site 42'!$H202,HLOOKUP(CONCATENATE(QM$2,QQ$1),$B$3:$UUU$272,ROW($O204)-2,FALSE))</f>
        <v>0</v>
      </c>
      <c r="QR204" s="185" t="e">
        <f>IF($S$264=Equivalencies!$AE$23,#REF!,HLOOKUP(CONCATENATE($O$2,QR$1),$B$3:$UUU$272,ROW(QN204)-2,FALSE))</f>
        <v>#REF!</v>
      </c>
      <c r="QS204" s="184">
        <f>IF(QQ$267=Equivalencies!$AE$23,'Site 42'!$J202,HLOOKUP(CONCATENATE(QM$2,QS$1),$B$3:$UUU$272,ROW($Q204)-2,FALSE))</f>
        <v>0</v>
      </c>
      <c r="QT204" s="185" t="e">
        <f>IF($S$264=Equivalencies!$AE$23,#REF!,HLOOKUP(CONCATENATE($O$2,QT$1),$B$3:$UUU$272,ROW(QP204)-2,FALSE))</f>
        <v>#REF!</v>
      </c>
      <c r="QU204" s="72"/>
      <c r="QV204" s="73"/>
      <c r="QW204" s="178" t="str">
        <f>$C$204</f>
        <v>Other 3 (identify below)</v>
      </c>
      <c r="QX204" s="179"/>
      <c r="QY204" s="180"/>
      <c r="QZ204" s="184">
        <f>IF(RB$267=Equivalencies!$AE$23,'Site 43'!$F202,HLOOKUP(CONCATENATE(QX$2,QZ$1),$B$3:$UUU$272,ROW($M204)-2,FALSE))</f>
        <v>0</v>
      </c>
      <c r="RA204" s="185" t="e">
        <f>IF($S$264=Equivalencies!$AE$23,#REF!,HLOOKUP(CONCATENATE($O$2,RA$1),$B$3:$UUU$272,ROW(QW204)-2,FALSE))</f>
        <v>#REF!</v>
      </c>
      <c r="RB204" s="184">
        <f>IF(RB$267=Equivalencies!$AE$23,'Site 43'!$H202,HLOOKUP(CONCATENATE(QX$2,RB$1),$B$3:$UUU$272,ROW($O204)-2,FALSE))</f>
        <v>0</v>
      </c>
      <c r="RC204" s="185" t="e">
        <f>IF($S$264=Equivalencies!$AE$23,#REF!,HLOOKUP(CONCATENATE($O$2,RC$1),$B$3:$UUU$272,ROW(QY204)-2,FALSE))</f>
        <v>#REF!</v>
      </c>
      <c r="RD204" s="184">
        <f>IF(RB$267=Equivalencies!$AE$23,'Site 43'!$J202,HLOOKUP(CONCATENATE(QX$2,RD$1),$B$3:$UUU$272,ROW($Q204)-2,FALSE))</f>
        <v>0</v>
      </c>
      <c r="RE204" s="185" t="e">
        <f>IF($S$264=Equivalencies!$AE$23,#REF!,HLOOKUP(CONCATENATE($O$2,RE$1),$B$3:$UUU$272,ROW(RA204)-2,FALSE))</f>
        <v>#REF!</v>
      </c>
      <c r="RF204" s="72"/>
      <c r="RG204" s="73"/>
      <c r="RH204" s="178" t="str">
        <f>$C$204</f>
        <v>Other 3 (identify below)</v>
      </c>
      <c r="RI204" s="179"/>
      <c r="RJ204" s="180"/>
      <c r="RK204" s="184">
        <f>IF(RM$267=Equivalencies!$AE$23,'Site 44'!$F202,HLOOKUP(CONCATENATE(RI$2,RK$1),$B$3:$UUU$272,ROW($M204)-2,FALSE))</f>
        <v>0</v>
      </c>
      <c r="RL204" s="185" t="e">
        <f>IF($S$264=Equivalencies!$AE$23,#REF!,HLOOKUP(CONCATENATE($O$2,RL$1),$B$3:$UUU$272,ROW(RH204)-2,FALSE))</f>
        <v>#REF!</v>
      </c>
      <c r="RM204" s="184">
        <f>IF(RM$267=Equivalencies!$AE$23,'Site 44'!$H202,HLOOKUP(CONCATENATE(RI$2,RM$1),$B$3:$UUU$272,ROW($O204)-2,FALSE))</f>
        <v>0</v>
      </c>
      <c r="RN204" s="185" t="e">
        <f>IF($S$264=Equivalencies!$AE$23,#REF!,HLOOKUP(CONCATENATE($O$2,RN$1),$B$3:$UUU$272,ROW(RJ204)-2,FALSE))</f>
        <v>#REF!</v>
      </c>
      <c r="RO204" s="184">
        <f>IF(RM$267=Equivalencies!$AE$23,'Site 44'!$J202,HLOOKUP(CONCATENATE(RI$2,RO$1),$B$3:$UUU$272,ROW($Q204)-2,FALSE))</f>
        <v>0</v>
      </c>
      <c r="RP204" s="185" t="e">
        <f>IF($S$264=Equivalencies!$AE$23,#REF!,HLOOKUP(CONCATENATE($O$2,RP$1),$B$3:$UUU$272,ROW(RL204)-2,FALSE))</f>
        <v>#REF!</v>
      </c>
      <c r="RQ204" s="72"/>
      <c r="RR204" s="73"/>
      <c r="RS204" s="178" t="str">
        <f>$C$204</f>
        <v>Other 3 (identify below)</v>
      </c>
      <c r="RT204" s="179"/>
      <c r="RU204" s="180"/>
      <c r="RV204" s="184">
        <f>IF(RX$267=Equivalencies!$AE$23,'Site 45'!$F202,HLOOKUP(CONCATENATE(RT$2,RV$1),$B$3:$UUU$272,ROW($M204)-2,FALSE))</f>
        <v>0</v>
      </c>
      <c r="RW204" s="185" t="e">
        <f>IF($S$264=Equivalencies!$AE$23,#REF!,HLOOKUP(CONCATENATE($O$2,RW$1),$B$3:$UUU$272,ROW(RS204)-2,FALSE))</f>
        <v>#REF!</v>
      </c>
      <c r="RX204" s="184">
        <f>IF(RX$267=Equivalencies!$AE$23,'Site 45'!$H202,HLOOKUP(CONCATENATE(RT$2,RX$1),$B$3:$UUU$272,ROW($O204)-2,FALSE))</f>
        <v>0</v>
      </c>
      <c r="RY204" s="185" t="e">
        <f>IF($S$264=Equivalencies!$AE$23,#REF!,HLOOKUP(CONCATENATE($O$2,RY$1),$B$3:$UUU$272,ROW(RU204)-2,FALSE))</f>
        <v>#REF!</v>
      </c>
      <c r="RZ204" s="184">
        <f>IF(RX$267=Equivalencies!$AE$23,'Site 45'!$J202,HLOOKUP(CONCATENATE(RT$2,RZ$1),$B$3:$UUU$272,ROW($Q204)-2,FALSE))</f>
        <v>0</v>
      </c>
      <c r="SA204" s="185" t="e">
        <f>IF($S$264=Equivalencies!$AE$23,#REF!,HLOOKUP(CONCATENATE($O$2,SA$1),$B$3:$UUU$272,ROW(RW204)-2,FALSE))</f>
        <v>#REF!</v>
      </c>
      <c r="SB204" s="72"/>
      <c r="SC204" s="73"/>
      <c r="SD204" s="178" t="str">
        <f>$C$204</f>
        <v>Other 3 (identify below)</v>
      </c>
      <c r="SE204" s="179"/>
      <c r="SF204" s="180"/>
      <c r="SG204" s="184">
        <f>IF(SI$267=Equivalencies!$AE$23,'Site 46'!$F202,HLOOKUP(CONCATENATE(SE$2,SG$1),$B$3:$UUU$272,ROW($M204)-2,FALSE))</f>
        <v>0</v>
      </c>
      <c r="SH204" s="185" t="e">
        <f>IF($S$264=Equivalencies!$AE$23,#REF!,HLOOKUP(CONCATENATE($O$2,SH$1),$B$3:$UUU$272,ROW(SD204)-2,FALSE))</f>
        <v>#REF!</v>
      </c>
      <c r="SI204" s="184">
        <f>IF(SI$267=Equivalencies!$AE$23,'Site 46'!$H202,HLOOKUP(CONCATENATE(SE$2,SI$1),$B$3:$UUU$272,ROW($O204)-2,FALSE))</f>
        <v>0</v>
      </c>
      <c r="SJ204" s="185" t="e">
        <f>IF($S$264=Equivalencies!$AE$23,#REF!,HLOOKUP(CONCATENATE($O$2,SJ$1),$B$3:$UUU$272,ROW(SF204)-2,FALSE))</f>
        <v>#REF!</v>
      </c>
      <c r="SK204" s="184">
        <f>IF(SI$267=Equivalencies!$AE$23,'Site 46'!$J202,HLOOKUP(CONCATENATE(SE$2,SK$1),$B$3:$UUU$272,ROW($Q204)-2,FALSE))</f>
        <v>0</v>
      </c>
      <c r="SL204" s="185" t="e">
        <f>IF($S$264=Equivalencies!$AE$23,#REF!,HLOOKUP(CONCATENATE($O$2,SL$1),$B$3:$UUU$272,ROW(SH204)-2,FALSE))</f>
        <v>#REF!</v>
      </c>
      <c r="SM204" s="72"/>
      <c r="SN204" s="73"/>
      <c r="SO204" s="178" t="str">
        <f>$C$204</f>
        <v>Other 3 (identify below)</v>
      </c>
      <c r="SP204" s="179"/>
      <c r="SQ204" s="180"/>
      <c r="SR204" s="184">
        <f>IF(ST$267=Equivalencies!$AE$23,'Site 47'!$F202,HLOOKUP(CONCATENATE(SP$2,SR$1),$B$3:$UUU$272,ROW($M204)-2,FALSE))</f>
        <v>0</v>
      </c>
      <c r="SS204" s="185" t="e">
        <f>IF($S$264=Equivalencies!$AE$23,#REF!,HLOOKUP(CONCATENATE($O$2,SS$1),$B$3:$UUU$272,ROW(SO204)-2,FALSE))</f>
        <v>#REF!</v>
      </c>
      <c r="ST204" s="184">
        <f>IF(ST$267=Equivalencies!$AE$23,'Site 47'!$H202,HLOOKUP(CONCATENATE(SP$2,ST$1),$B$3:$UUU$272,ROW($O204)-2,FALSE))</f>
        <v>0</v>
      </c>
      <c r="SU204" s="185" t="e">
        <f>IF($S$264=Equivalencies!$AE$23,#REF!,HLOOKUP(CONCATENATE($O$2,SU$1),$B$3:$UUU$272,ROW(SQ204)-2,FALSE))</f>
        <v>#REF!</v>
      </c>
      <c r="SV204" s="184">
        <f>IF(ST$267=Equivalencies!$AE$23,'Site 47'!$J202,HLOOKUP(CONCATENATE(SP$2,SV$1),$B$3:$UUU$272,ROW($Q204)-2,FALSE))</f>
        <v>0</v>
      </c>
      <c r="SW204" s="185" t="e">
        <f>IF($S$264=Equivalencies!$AE$23,#REF!,HLOOKUP(CONCATENATE($O$2,SW$1),$B$3:$UUU$272,ROW(SS204)-2,FALSE))</f>
        <v>#REF!</v>
      </c>
      <c r="SX204" s="72"/>
      <c r="SY204" s="73"/>
      <c r="SZ204" s="178" t="str">
        <f>$C$204</f>
        <v>Other 3 (identify below)</v>
      </c>
      <c r="TA204" s="179"/>
      <c r="TB204" s="180"/>
      <c r="TC204" s="184">
        <f>IF(TE$267=Equivalencies!$AE$23,'Site 48'!$F202,HLOOKUP(CONCATENATE(TA$2,TC$1),$B$3:$UUU$272,ROW($M204)-2,FALSE))</f>
        <v>0</v>
      </c>
      <c r="TD204" s="185" t="e">
        <f>IF($S$264=Equivalencies!$AE$23,#REF!,HLOOKUP(CONCATENATE($O$2,TD$1),$B$3:$UUU$272,ROW(SZ204)-2,FALSE))</f>
        <v>#REF!</v>
      </c>
      <c r="TE204" s="184">
        <f>IF(TE$267=Equivalencies!$AE$23,'Site 48'!$H202,HLOOKUP(CONCATENATE(TA$2,TE$1),$B$3:$UUU$272,ROW($O204)-2,FALSE))</f>
        <v>0</v>
      </c>
      <c r="TF204" s="185" t="e">
        <f>IF($S$264=Equivalencies!$AE$23,#REF!,HLOOKUP(CONCATENATE($O$2,TF$1),$B$3:$UUU$272,ROW(TB204)-2,FALSE))</f>
        <v>#REF!</v>
      </c>
      <c r="TG204" s="184">
        <f>IF(TE$267=Equivalencies!$AE$23,'Site 48'!$J202,HLOOKUP(CONCATENATE(TA$2,TG$1),$B$3:$UUU$272,ROW($Q204)-2,FALSE))</f>
        <v>0</v>
      </c>
      <c r="TH204" s="185" t="e">
        <f>IF($S$264=Equivalencies!$AE$23,#REF!,HLOOKUP(CONCATENATE($O$2,TH$1),$B$3:$UUU$272,ROW(TD204)-2,FALSE))</f>
        <v>#REF!</v>
      </c>
      <c r="TI204" s="72"/>
      <c r="TJ204" s="73"/>
      <c r="TK204" s="178" t="str">
        <f>$C$204</f>
        <v>Other 3 (identify below)</v>
      </c>
      <c r="TL204" s="179"/>
      <c r="TM204" s="180"/>
      <c r="TN204" s="184">
        <f>IF(TP$267=Equivalencies!$AE$23,'Site 49'!$F202,HLOOKUP(CONCATENATE(TL$2,TN$1),$B$3:$UUU$272,ROW($M204)-2,FALSE))</f>
        <v>0</v>
      </c>
      <c r="TO204" s="185" t="e">
        <f>IF($S$264=Equivalencies!$AE$23,#REF!,HLOOKUP(CONCATENATE($O$2,TO$1),$B$3:$UUU$272,ROW(TK204)-2,FALSE))</f>
        <v>#REF!</v>
      </c>
      <c r="TP204" s="184">
        <f>IF(TP$267=Equivalencies!$AE$23,'Site 49'!$H202,HLOOKUP(CONCATENATE(TL$2,TP$1),$B$3:$UUU$272,ROW($O204)-2,FALSE))</f>
        <v>0</v>
      </c>
      <c r="TQ204" s="185" t="e">
        <f>IF($S$264=Equivalencies!$AE$23,#REF!,HLOOKUP(CONCATENATE($O$2,TQ$1),$B$3:$UUU$272,ROW(TM204)-2,FALSE))</f>
        <v>#REF!</v>
      </c>
      <c r="TR204" s="184">
        <f>IF(TP$267=Equivalencies!$AE$23,'Site 49'!$J202,HLOOKUP(CONCATENATE(TL$2,TR$1),$B$3:$UUU$272,ROW($Q204)-2,FALSE))</f>
        <v>0</v>
      </c>
      <c r="TS204" s="185" t="e">
        <f>IF($S$264=Equivalencies!$AE$23,#REF!,HLOOKUP(CONCATENATE($O$2,TS$1),$B$3:$UUU$272,ROW(TO204)-2,FALSE))</f>
        <v>#REF!</v>
      </c>
      <c r="TT204" s="72"/>
      <c r="TU204" s="73"/>
      <c r="TV204" s="178" t="str">
        <f>$C$204</f>
        <v>Other 3 (identify below)</v>
      </c>
      <c r="TW204" s="179"/>
      <c r="TX204" s="180"/>
      <c r="TY204" s="184">
        <f>IF(UA$267=Equivalencies!$AE$23,'Site 50'!$F202,HLOOKUP(CONCATENATE(TW$2,TY$1),$B$3:$UUU$272,ROW($M204)-2,FALSE))</f>
        <v>0</v>
      </c>
      <c r="TZ204" s="185" t="e">
        <f>IF($S$264=Equivalencies!$AE$23,#REF!,HLOOKUP(CONCATENATE($O$2,TZ$1),$B$3:$UUU$272,ROW(TV204)-2,FALSE))</f>
        <v>#REF!</v>
      </c>
      <c r="UA204" s="184">
        <f>IF(UA$267=Equivalencies!$AE$23,'Site 50'!$H202,HLOOKUP(CONCATENATE(TW$2,UA$1),$B$3:$UUU$272,ROW($O204)-2,FALSE))</f>
        <v>0</v>
      </c>
      <c r="UB204" s="185" t="e">
        <f>IF($S$264=Equivalencies!$AE$23,#REF!,HLOOKUP(CONCATENATE($O$2,UB$1),$B$3:$UUU$272,ROW(TX204)-2,FALSE))</f>
        <v>#REF!</v>
      </c>
      <c r="UC204" s="184">
        <f>IF(UA$267=Equivalencies!$AE$23,'Site 50'!$J202,HLOOKUP(CONCATENATE(TW$2,UC$1),$B$3:$UUU$272,ROW($Q204)-2,FALSE))</f>
        <v>0</v>
      </c>
      <c r="UD204" s="185" t="e">
        <f>IF($S$264=Equivalencies!$AE$23,#REF!,HLOOKUP(CONCATENATE($O$2,UD$1),$B$3:$UUU$272,ROW(TZ204)-2,FALSE))</f>
        <v>#REF!</v>
      </c>
      <c r="UE204" s="72"/>
    </row>
    <row r="205" spans="1:551" x14ac:dyDescent="0.25">
      <c r="A205" s="75"/>
      <c r="B205" s="73" t="str">
        <f>CONCATENATE($B$3,C204)</f>
        <v>1Other 3 (identify below)</v>
      </c>
      <c r="C205" s="181">
        <f>IF(H$267=Equivalencies!$AE$23,'Site 1'!$C203,HLOOKUP(CONCATENATE(D$2,C$1),$B$3:$UUU$272,ROW($M205)-2,FALSE))</f>
        <v>0</v>
      </c>
      <c r="D205" s="182"/>
      <c r="E205" s="183"/>
      <c r="F205" s="186" t="e">
        <f>IF($S$264=Equivalencies!$AE$23,#REF!,HLOOKUP(CONCATENATE($O$2,F$1),$B$3:$UUU$272,ROW(B205)-2,FALSE))</f>
        <v>#REF!</v>
      </c>
      <c r="G205" s="187" t="e">
        <f>IF($S$264=Equivalencies!$AE$23,#REF!,HLOOKUP(CONCATENATE($O$2,G$1),$B$3:$UUU$272,ROW(C205)-2,FALSE))</f>
        <v>#REF!</v>
      </c>
      <c r="H205" s="186" t="e">
        <f>IF($S$264=Equivalencies!$AE$23,#REF!,HLOOKUP(CONCATENATE($O$2,H$1),$B$3:$UUU$272,ROW(D205)-2,FALSE))</f>
        <v>#REF!</v>
      </c>
      <c r="I205" s="187" t="e">
        <f>IF($S$264=Equivalencies!$AE$23,#REF!,HLOOKUP(CONCATENATE($O$2,I$1),$B$3:$UUU$272,ROW(E205)-2,FALSE))</f>
        <v>#REF!</v>
      </c>
      <c r="J205" s="186" t="e">
        <f>IF($S$264=Equivalencies!$AE$23,#REF!,HLOOKUP(CONCATENATE($O$2,J$1),$B$3:$UUU$272,ROW(F205)-2,FALSE))</f>
        <v>#REF!</v>
      </c>
      <c r="K205" s="187" t="e">
        <f>IF($S$264=Equivalencies!$AE$23,#REF!,HLOOKUP(CONCATENATE($O$2,K$1),$B$3:$UUU$272,ROW(G205)-2,FALSE))</f>
        <v>#REF!</v>
      </c>
      <c r="L205" s="72"/>
      <c r="M205" s="73" t="str">
        <f>CONCATENATE(M$3,N204)</f>
        <v>2Other 3 (identify below)</v>
      </c>
      <c r="N205" s="181">
        <f>IF(S$267=Equivalencies!$AE$23,'Site 2'!$C203,HLOOKUP(CONCATENATE(O$2,N$1),$B$3:$UUU$272,ROW($M205)-2,FALSE))</f>
        <v>0</v>
      </c>
      <c r="O205" s="182"/>
      <c r="P205" s="183"/>
      <c r="Q205" s="186" t="e">
        <f>IF($S$264=Equivalencies!$AE$23,#REF!,HLOOKUP(CONCATENATE($O$2,Q$1),$B$3:$UUU$272,ROW(M205)-2,FALSE))</f>
        <v>#REF!</v>
      </c>
      <c r="R205" s="187" t="e">
        <f>IF($S$264=Equivalencies!$AE$23,#REF!,HLOOKUP(CONCATENATE($O$2,R$1),$B$3:$UUU$272,ROW(N205)-2,FALSE))</f>
        <v>#REF!</v>
      </c>
      <c r="S205" s="186" t="e">
        <f>IF($S$264=Equivalencies!$AE$23,#REF!,HLOOKUP(CONCATENATE($O$2,S$1),$B$3:$UUU$272,ROW(O205)-2,FALSE))</f>
        <v>#REF!</v>
      </c>
      <c r="T205" s="187" t="e">
        <f>IF($S$264=Equivalencies!$AE$23,#REF!,HLOOKUP(CONCATENATE($O$2,T$1),$B$3:$UUU$272,ROW(P205)-2,FALSE))</f>
        <v>#REF!</v>
      </c>
      <c r="U205" s="186" t="e">
        <f>IF($S$264=Equivalencies!$AE$23,#REF!,HLOOKUP(CONCATENATE($O$2,U$1),$B$3:$UUU$272,ROW(Q205)-2,FALSE))</f>
        <v>#REF!</v>
      </c>
      <c r="V205" s="187" t="e">
        <f>IF($S$264=Equivalencies!$AE$23,#REF!,HLOOKUP(CONCATENATE($O$2,V$1),$B$3:$UUU$272,ROW(R205)-2,FALSE))</f>
        <v>#REF!</v>
      </c>
      <c r="W205" s="72"/>
      <c r="X205" s="73" t="str">
        <f>CONCATENATE(X$3,Y204)</f>
        <v>3Other 3 (identify below)</v>
      </c>
      <c r="Y205" s="181">
        <f>IF(AD$267=Equivalencies!$AE$23,'Site 3'!$C203,HLOOKUP(CONCATENATE(Z$2,Y$1),$B$3:$UUU$272,ROW($M205)-2,FALSE))</f>
        <v>0</v>
      </c>
      <c r="Z205" s="182"/>
      <c r="AA205" s="183"/>
      <c r="AB205" s="186" t="e">
        <f>IF($S$264=Equivalencies!$AE$23,#REF!,HLOOKUP(CONCATENATE($O$2,AB$1),$B$3:$UUU$272,ROW(X205)-2,FALSE))</f>
        <v>#REF!</v>
      </c>
      <c r="AC205" s="187" t="e">
        <f>IF($S$264=Equivalencies!$AE$23,#REF!,HLOOKUP(CONCATENATE($O$2,AC$1),$B$3:$UUU$272,ROW(Y205)-2,FALSE))</f>
        <v>#REF!</v>
      </c>
      <c r="AD205" s="186" t="e">
        <f>IF($S$264=Equivalencies!$AE$23,#REF!,HLOOKUP(CONCATENATE($O$2,AD$1),$B$3:$UUU$272,ROW(Z205)-2,FALSE))</f>
        <v>#REF!</v>
      </c>
      <c r="AE205" s="187" t="e">
        <f>IF($S$264=Equivalencies!$AE$23,#REF!,HLOOKUP(CONCATENATE($O$2,AE$1),$B$3:$UUU$272,ROW(AA205)-2,FALSE))</f>
        <v>#REF!</v>
      </c>
      <c r="AF205" s="186" t="e">
        <f>IF($S$264=Equivalencies!$AE$23,#REF!,HLOOKUP(CONCATENATE($O$2,AF$1),$B$3:$UUU$272,ROW(AB205)-2,FALSE))</f>
        <v>#REF!</v>
      </c>
      <c r="AG205" s="187" t="e">
        <f>IF($S$264=Equivalencies!$AE$23,#REF!,HLOOKUP(CONCATENATE($O$2,AG$1),$B$3:$UUU$272,ROW(AC205)-2,FALSE))</f>
        <v>#REF!</v>
      </c>
      <c r="AH205" s="72"/>
      <c r="AI205" s="73" t="str">
        <f>CONCATENATE(AI$3,AJ204)</f>
        <v>4Other 3 (identify below)</v>
      </c>
      <c r="AJ205" s="181">
        <f>IF(AO$267=Equivalencies!$AE$23,'Site 4'!$C203,HLOOKUP(CONCATENATE(AK$2,AJ$1),$B$3:$UUU$272,ROW($M205)-2,FALSE))</f>
        <v>0</v>
      </c>
      <c r="AK205" s="182"/>
      <c r="AL205" s="183"/>
      <c r="AM205" s="186" t="e">
        <f>IF($S$264=Equivalencies!$AE$23,#REF!,HLOOKUP(CONCATENATE($O$2,AM$1),$B$3:$UUU$272,ROW(AI205)-2,FALSE))</f>
        <v>#REF!</v>
      </c>
      <c r="AN205" s="187" t="e">
        <f>IF($S$264=Equivalencies!$AE$23,#REF!,HLOOKUP(CONCATENATE($O$2,AN$1),$B$3:$UUU$272,ROW(AJ205)-2,FALSE))</f>
        <v>#REF!</v>
      </c>
      <c r="AO205" s="186" t="e">
        <f>IF($S$264=Equivalencies!$AE$23,#REF!,HLOOKUP(CONCATENATE($O$2,AO$1),$B$3:$UUU$272,ROW(AK205)-2,FALSE))</f>
        <v>#REF!</v>
      </c>
      <c r="AP205" s="187" t="e">
        <f>IF($S$264=Equivalencies!$AE$23,#REF!,HLOOKUP(CONCATENATE($O$2,AP$1),$B$3:$UUU$272,ROW(AL205)-2,FALSE))</f>
        <v>#REF!</v>
      </c>
      <c r="AQ205" s="186" t="e">
        <f>IF($S$264=Equivalencies!$AE$23,#REF!,HLOOKUP(CONCATENATE($O$2,AQ$1),$B$3:$UUU$272,ROW(AM205)-2,FALSE))</f>
        <v>#REF!</v>
      </c>
      <c r="AR205" s="187" t="e">
        <f>IF($S$264=Equivalencies!$AE$23,#REF!,HLOOKUP(CONCATENATE($O$2,AR$1),$B$3:$UUU$272,ROW(AN205)-2,FALSE))</f>
        <v>#REF!</v>
      </c>
      <c r="AS205" s="72"/>
      <c r="AT205" s="73" t="str">
        <f>CONCATENATE(AT$3,AU204)</f>
        <v>5Other 3 (identify below)</v>
      </c>
      <c r="AU205" s="181">
        <f>IF(AZ$267=Equivalencies!$AE$23,'Site 5'!$C203,HLOOKUP(CONCATENATE(AV$2,AU$1),$B$3:$UUU$272,ROW($M205)-2,FALSE))</f>
        <v>0</v>
      </c>
      <c r="AV205" s="182"/>
      <c r="AW205" s="183"/>
      <c r="AX205" s="186" t="e">
        <f>IF($S$264=Equivalencies!$AE$23,#REF!,HLOOKUP(CONCATENATE($O$2,AX$1),$B$3:$UUU$272,ROW(AT205)-2,FALSE))</f>
        <v>#REF!</v>
      </c>
      <c r="AY205" s="187" t="e">
        <f>IF($S$264=Equivalencies!$AE$23,#REF!,HLOOKUP(CONCATENATE($O$2,AY$1),$B$3:$UUU$272,ROW(AU205)-2,FALSE))</f>
        <v>#REF!</v>
      </c>
      <c r="AZ205" s="186" t="e">
        <f>IF($S$264=Equivalencies!$AE$23,#REF!,HLOOKUP(CONCATENATE($O$2,AZ$1),$B$3:$UUU$272,ROW(AV205)-2,FALSE))</f>
        <v>#REF!</v>
      </c>
      <c r="BA205" s="187" t="e">
        <f>IF($S$264=Equivalencies!$AE$23,#REF!,HLOOKUP(CONCATENATE($O$2,BA$1),$B$3:$UUU$272,ROW(AW205)-2,FALSE))</f>
        <v>#REF!</v>
      </c>
      <c r="BB205" s="186" t="e">
        <f>IF($S$264=Equivalencies!$AE$23,#REF!,HLOOKUP(CONCATENATE($O$2,BB$1),$B$3:$UUU$272,ROW(AX205)-2,FALSE))</f>
        <v>#REF!</v>
      </c>
      <c r="BC205" s="187" t="e">
        <f>IF($S$264=Equivalencies!$AE$23,#REF!,HLOOKUP(CONCATENATE($O$2,BC$1),$B$3:$UUU$272,ROW(AY205)-2,FALSE))</f>
        <v>#REF!</v>
      </c>
      <c r="BD205" s="72"/>
      <c r="BE205" s="73" t="str">
        <f>CONCATENATE(BE$3,BF204)</f>
        <v>6Other 3 (identify below)</v>
      </c>
      <c r="BF205" s="181">
        <f>IF(BK$267=Equivalencies!$AE$23,'Site 6'!$C203,HLOOKUP(CONCATENATE(BG$2,BF$1),$B$3:$UUU$272,ROW($M205)-2,FALSE))</f>
        <v>0</v>
      </c>
      <c r="BG205" s="182"/>
      <c r="BH205" s="183"/>
      <c r="BI205" s="186" t="e">
        <f>IF($S$264=Equivalencies!$AE$23,#REF!,HLOOKUP(CONCATENATE($O$2,BI$1),$B$3:$UUU$272,ROW(BE205)-2,FALSE))</f>
        <v>#REF!</v>
      </c>
      <c r="BJ205" s="187" t="e">
        <f>IF($S$264=Equivalencies!$AE$23,#REF!,HLOOKUP(CONCATENATE($O$2,BJ$1),$B$3:$UUU$272,ROW(BF205)-2,FALSE))</f>
        <v>#REF!</v>
      </c>
      <c r="BK205" s="186" t="e">
        <f>IF($S$264=Equivalencies!$AE$23,#REF!,HLOOKUP(CONCATENATE($O$2,BK$1),$B$3:$UUU$272,ROW(BG205)-2,FALSE))</f>
        <v>#REF!</v>
      </c>
      <c r="BL205" s="187" t="e">
        <f>IF($S$264=Equivalencies!$AE$23,#REF!,HLOOKUP(CONCATENATE($O$2,BL$1),$B$3:$UUU$272,ROW(BH205)-2,FALSE))</f>
        <v>#REF!</v>
      </c>
      <c r="BM205" s="186" t="e">
        <f>IF($S$264=Equivalencies!$AE$23,#REF!,HLOOKUP(CONCATENATE($O$2,BM$1),$B$3:$UUU$272,ROW(BI205)-2,FALSE))</f>
        <v>#REF!</v>
      </c>
      <c r="BN205" s="187" t="e">
        <f>IF($S$264=Equivalencies!$AE$23,#REF!,HLOOKUP(CONCATENATE($O$2,BN$1),$B$3:$UUU$272,ROW(BJ205)-2,FALSE))</f>
        <v>#REF!</v>
      </c>
      <c r="BO205" s="72"/>
      <c r="BP205" s="73" t="str">
        <f>CONCATENATE(BP$3,BQ204)</f>
        <v>7Other 3 (identify below)</v>
      </c>
      <c r="BQ205" s="181">
        <f>IF(BV$267=Equivalencies!$AE$23,'Site 7'!$C203,HLOOKUP(CONCATENATE(BR$2,BQ$1),$B$3:$UUU$272,ROW($M205)-2,FALSE))</f>
        <v>0</v>
      </c>
      <c r="BR205" s="182"/>
      <c r="BS205" s="183"/>
      <c r="BT205" s="186" t="e">
        <f>IF($S$264=Equivalencies!$AE$23,#REF!,HLOOKUP(CONCATENATE($O$2,BT$1),$B$3:$UUU$272,ROW(BP205)-2,FALSE))</f>
        <v>#REF!</v>
      </c>
      <c r="BU205" s="187" t="e">
        <f>IF($S$264=Equivalencies!$AE$23,#REF!,HLOOKUP(CONCATENATE($O$2,BU$1),$B$3:$UUU$272,ROW(BQ205)-2,FALSE))</f>
        <v>#REF!</v>
      </c>
      <c r="BV205" s="186" t="e">
        <f>IF($S$264=Equivalencies!$AE$23,#REF!,HLOOKUP(CONCATENATE($O$2,BV$1),$B$3:$UUU$272,ROW(BR205)-2,FALSE))</f>
        <v>#REF!</v>
      </c>
      <c r="BW205" s="187" t="e">
        <f>IF($S$264=Equivalencies!$AE$23,#REF!,HLOOKUP(CONCATENATE($O$2,BW$1),$B$3:$UUU$272,ROW(BS205)-2,FALSE))</f>
        <v>#REF!</v>
      </c>
      <c r="BX205" s="186" t="e">
        <f>IF($S$264=Equivalencies!$AE$23,#REF!,HLOOKUP(CONCATENATE($O$2,BX$1),$B$3:$UUU$272,ROW(BT205)-2,FALSE))</f>
        <v>#REF!</v>
      </c>
      <c r="BY205" s="187" t="e">
        <f>IF($S$264=Equivalencies!$AE$23,#REF!,HLOOKUP(CONCATENATE($O$2,BY$1),$B$3:$UUU$272,ROW(BU205)-2,FALSE))</f>
        <v>#REF!</v>
      </c>
      <c r="BZ205" s="72"/>
      <c r="CA205" s="73" t="str">
        <f>CONCATENATE(CA$3,CB204)</f>
        <v>8Other 3 (identify below)</v>
      </c>
      <c r="CB205" s="181">
        <f>IF(CG$267=Equivalencies!$AE$23,'Site 8'!$C203,HLOOKUP(CONCATENATE(CC$2,CB$1),$B$3:$UUU$272,ROW($M205)-2,FALSE))</f>
        <v>0</v>
      </c>
      <c r="CC205" s="182"/>
      <c r="CD205" s="183"/>
      <c r="CE205" s="186" t="e">
        <f>IF($S$264=Equivalencies!$AE$23,#REF!,HLOOKUP(CONCATENATE($O$2,CE$1),$B$3:$UUU$272,ROW(CA205)-2,FALSE))</f>
        <v>#REF!</v>
      </c>
      <c r="CF205" s="187" t="e">
        <f>IF($S$264=Equivalencies!$AE$23,#REF!,HLOOKUP(CONCATENATE($O$2,CF$1),$B$3:$UUU$272,ROW(CB205)-2,FALSE))</f>
        <v>#REF!</v>
      </c>
      <c r="CG205" s="186" t="e">
        <f>IF($S$264=Equivalencies!$AE$23,#REF!,HLOOKUP(CONCATENATE($O$2,CG$1),$B$3:$UUU$272,ROW(CC205)-2,FALSE))</f>
        <v>#REF!</v>
      </c>
      <c r="CH205" s="187" t="e">
        <f>IF($S$264=Equivalencies!$AE$23,#REF!,HLOOKUP(CONCATENATE($O$2,CH$1),$B$3:$UUU$272,ROW(CD205)-2,FALSE))</f>
        <v>#REF!</v>
      </c>
      <c r="CI205" s="186" t="e">
        <f>IF($S$264=Equivalencies!$AE$23,#REF!,HLOOKUP(CONCATENATE($O$2,CI$1),$B$3:$UUU$272,ROW(CE205)-2,FALSE))</f>
        <v>#REF!</v>
      </c>
      <c r="CJ205" s="187" t="e">
        <f>IF($S$264=Equivalencies!$AE$23,#REF!,HLOOKUP(CONCATENATE($O$2,CJ$1),$B$3:$UUU$272,ROW(CF205)-2,FALSE))</f>
        <v>#REF!</v>
      </c>
      <c r="CK205" s="72"/>
      <c r="CL205" s="73" t="str">
        <f>CONCATENATE(CL$3,CM204)</f>
        <v>9Other 3 (identify below)</v>
      </c>
      <c r="CM205" s="181">
        <f>IF(CR$267=Equivalencies!$AE$23,'Site 9'!$C203,HLOOKUP(CONCATENATE(CN$2,CM$1),$B$3:$UUU$272,ROW($M205)-2,FALSE))</f>
        <v>0</v>
      </c>
      <c r="CN205" s="182"/>
      <c r="CO205" s="183"/>
      <c r="CP205" s="186" t="e">
        <f>IF($S$264=Equivalencies!$AE$23,#REF!,HLOOKUP(CONCATENATE($O$2,CP$1),$B$3:$UUU$272,ROW(CL205)-2,FALSE))</f>
        <v>#REF!</v>
      </c>
      <c r="CQ205" s="187" t="e">
        <f>IF($S$264=Equivalencies!$AE$23,#REF!,HLOOKUP(CONCATENATE($O$2,CQ$1),$B$3:$UUU$272,ROW(CM205)-2,FALSE))</f>
        <v>#REF!</v>
      </c>
      <c r="CR205" s="186" t="e">
        <f>IF($S$264=Equivalencies!$AE$23,#REF!,HLOOKUP(CONCATENATE($O$2,CR$1),$B$3:$UUU$272,ROW(CN205)-2,FALSE))</f>
        <v>#REF!</v>
      </c>
      <c r="CS205" s="187" t="e">
        <f>IF($S$264=Equivalencies!$AE$23,#REF!,HLOOKUP(CONCATENATE($O$2,CS$1),$B$3:$UUU$272,ROW(CO205)-2,FALSE))</f>
        <v>#REF!</v>
      </c>
      <c r="CT205" s="186" t="e">
        <f>IF($S$264=Equivalencies!$AE$23,#REF!,HLOOKUP(CONCATENATE($O$2,CT$1),$B$3:$UUU$272,ROW(CP205)-2,FALSE))</f>
        <v>#REF!</v>
      </c>
      <c r="CU205" s="187" t="e">
        <f>IF($S$264=Equivalencies!$AE$23,#REF!,HLOOKUP(CONCATENATE($O$2,CU$1),$B$3:$UUU$272,ROW(CQ205)-2,FALSE))</f>
        <v>#REF!</v>
      </c>
      <c r="CV205" s="72"/>
      <c r="CW205" s="73" t="str">
        <f>CONCATENATE(CW$3,CX204)</f>
        <v>10Other 3 (identify below)</v>
      </c>
      <c r="CX205" s="181">
        <f>IF(DC$267=Equivalencies!$AE$23,'Site 10'!$C203,HLOOKUP(CONCATENATE(CY$2,CX$1),$B$3:$UUU$272,ROW($M205)-2,FALSE))</f>
        <v>0</v>
      </c>
      <c r="CY205" s="182"/>
      <c r="CZ205" s="183"/>
      <c r="DA205" s="186" t="e">
        <f>IF($S$264=Equivalencies!$AE$23,#REF!,HLOOKUP(CONCATENATE($O$2,DA$1),$B$3:$UUU$272,ROW(CW205)-2,FALSE))</f>
        <v>#REF!</v>
      </c>
      <c r="DB205" s="187" t="e">
        <f>IF($S$264=Equivalencies!$AE$23,#REF!,HLOOKUP(CONCATENATE($O$2,DB$1),$B$3:$UUU$272,ROW(CX205)-2,FALSE))</f>
        <v>#REF!</v>
      </c>
      <c r="DC205" s="186" t="e">
        <f>IF($S$264=Equivalencies!$AE$23,#REF!,HLOOKUP(CONCATENATE($O$2,DC$1),$B$3:$UUU$272,ROW(CY205)-2,FALSE))</f>
        <v>#REF!</v>
      </c>
      <c r="DD205" s="187" t="e">
        <f>IF($S$264=Equivalencies!$AE$23,#REF!,HLOOKUP(CONCATENATE($O$2,DD$1),$B$3:$UUU$272,ROW(CZ205)-2,FALSE))</f>
        <v>#REF!</v>
      </c>
      <c r="DE205" s="186" t="e">
        <f>IF($S$264=Equivalencies!$AE$23,#REF!,HLOOKUP(CONCATENATE($O$2,DE$1),$B$3:$UUU$272,ROW(DA205)-2,FALSE))</f>
        <v>#REF!</v>
      </c>
      <c r="DF205" s="187" t="e">
        <f>IF($S$264=Equivalencies!$AE$23,#REF!,HLOOKUP(CONCATENATE($O$2,DF$1),$B$3:$UUU$272,ROW(DB205)-2,FALSE))</f>
        <v>#REF!</v>
      </c>
      <c r="DG205" s="72"/>
      <c r="DH205" s="73" t="str">
        <f>CONCATENATE(DH$3,DI204)</f>
        <v>11Other 3 (identify below)</v>
      </c>
      <c r="DI205" s="181">
        <f>IF(DN$267=Equivalencies!$AE$23,'Site 11'!$C203,HLOOKUP(CONCATENATE(DJ$2,DI$1),$B$3:$UUU$272,ROW($M205)-2,FALSE))</f>
        <v>0</v>
      </c>
      <c r="DJ205" s="182"/>
      <c r="DK205" s="183"/>
      <c r="DL205" s="186" t="e">
        <f>IF($S$264=Equivalencies!$AE$23,#REF!,HLOOKUP(CONCATENATE($O$2,DL$1),$B$3:$UUU$272,ROW(DH205)-2,FALSE))</f>
        <v>#REF!</v>
      </c>
      <c r="DM205" s="187" t="e">
        <f>IF($S$264=Equivalencies!$AE$23,#REF!,HLOOKUP(CONCATENATE($O$2,DM$1),$B$3:$UUU$272,ROW(DI205)-2,FALSE))</f>
        <v>#REF!</v>
      </c>
      <c r="DN205" s="186" t="e">
        <f>IF($S$264=Equivalencies!$AE$23,#REF!,HLOOKUP(CONCATENATE($O$2,DN$1),$B$3:$UUU$272,ROW(DJ205)-2,FALSE))</f>
        <v>#REF!</v>
      </c>
      <c r="DO205" s="187" t="e">
        <f>IF($S$264=Equivalencies!$AE$23,#REF!,HLOOKUP(CONCATENATE($O$2,DO$1),$B$3:$UUU$272,ROW(DK205)-2,FALSE))</f>
        <v>#REF!</v>
      </c>
      <c r="DP205" s="186" t="e">
        <f>IF($S$264=Equivalencies!$AE$23,#REF!,HLOOKUP(CONCATENATE($O$2,DP$1),$B$3:$UUU$272,ROW(DL205)-2,FALSE))</f>
        <v>#REF!</v>
      </c>
      <c r="DQ205" s="187" t="e">
        <f>IF($S$264=Equivalencies!$AE$23,#REF!,HLOOKUP(CONCATENATE($O$2,DQ$1),$B$3:$UUU$272,ROW(DM205)-2,FALSE))</f>
        <v>#REF!</v>
      </c>
      <c r="DR205" s="72"/>
      <c r="DS205" s="73" t="str">
        <f>CONCATENATE(DS$3,DT204)</f>
        <v>12Other 3 (identify below)</v>
      </c>
      <c r="DT205" s="181">
        <f>IF(DY$267=Equivalencies!$AE$23,'Site 12'!$C203,HLOOKUP(CONCATENATE(DU$2,DT$1),$B$3:$UUU$272,ROW($M205)-2,FALSE))</f>
        <v>0</v>
      </c>
      <c r="DU205" s="182"/>
      <c r="DV205" s="183"/>
      <c r="DW205" s="186" t="e">
        <f>IF($S$264=Equivalencies!$AE$23,#REF!,HLOOKUP(CONCATENATE($O$2,DW$1),$B$3:$UUU$272,ROW(DS205)-2,FALSE))</f>
        <v>#REF!</v>
      </c>
      <c r="DX205" s="187" t="e">
        <f>IF($S$264=Equivalencies!$AE$23,#REF!,HLOOKUP(CONCATENATE($O$2,DX$1),$B$3:$UUU$272,ROW(DT205)-2,FALSE))</f>
        <v>#REF!</v>
      </c>
      <c r="DY205" s="186" t="e">
        <f>IF($S$264=Equivalencies!$AE$23,#REF!,HLOOKUP(CONCATENATE($O$2,DY$1),$B$3:$UUU$272,ROW(DU205)-2,FALSE))</f>
        <v>#REF!</v>
      </c>
      <c r="DZ205" s="187" t="e">
        <f>IF($S$264=Equivalencies!$AE$23,#REF!,HLOOKUP(CONCATENATE($O$2,DZ$1),$B$3:$UUU$272,ROW(DV205)-2,FALSE))</f>
        <v>#REF!</v>
      </c>
      <c r="EA205" s="186" t="e">
        <f>IF($S$264=Equivalencies!$AE$23,#REF!,HLOOKUP(CONCATENATE($O$2,EA$1),$B$3:$UUU$272,ROW(DW205)-2,FALSE))</f>
        <v>#REF!</v>
      </c>
      <c r="EB205" s="187" t="e">
        <f>IF($S$264=Equivalencies!$AE$23,#REF!,HLOOKUP(CONCATENATE($O$2,EB$1),$B$3:$UUU$272,ROW(DX205)-2,FALSE))</f>
        <v>#REF!</v>
      </c>
      <c r="EC205" s="72"/>
      <c r="ED205" s="73" t="str">
        <f>CONCATENATE(ED$3,EE204)</f>
        <v>13Other 3 (identify below)</v>
      </c>
      <c r="EE205" s="181">
        <f>IF(EJ$267=Equivalencies!$AE$23,'Site 13'!$C203,HLOOKUP(CONCATENATE(EF$2,EE$1),$B$3:$UUU$272,ROW($M205)-2,FALSE))</f>
        <v>0</v>
      </c>
      <c r="EF205" s="182"/>
      <c r="EG205" s="183"/>
      <c r="EH205" s="186" t="e">
        <f>IF($S$264=Equivalencies!$AE$23,#REF!,HLOOKUP(CONCATENATE($O$2,EH$1),$B$3:$UUU$272,ROW(ED205)-2,FALSE))</f>
        <v>#REF!</v>
      </c>
      <c r="EI205" s="187" t="e">
        <f>IF($S$264=Equivalencies!$AE$23,#REF!,HLOOKUP(CONCATENATE($O$2,EI$1),$B$3:$UUU$272,ROW(EE205)-2,FALSE))</f>
        <v>#REF!</v>
      </c>
      <c r="EJ205" s="186" t="e">
        <f>IF($S$264=Equivalencies!$AE$23,#REF!,HLOOKUP(CONCATENATE($O$2,EJ$1),$B$3:$UUU$272,ROW(EF205)-2,FALSE))</f>
        <v>#REF!</v>
      </c>
      <c r="EK205" s="187" t="e">
        <f>IF($S$264=Equivalencies!$AE$23,#REF!,HLOOKUP(CONCATENATE($O$2,EK$1),$B$3:$UUU$272,ROW(EG205)-2,FALSE))</f>
        <v>#REF!</v>
      </c>
      <c r="EL205" s="186" t="e">
        <f>IF($S$264=Equivalencies!$AE$23,#REF!,HLOOKUP(CONCATENATE($O$2,EL$1),$B$3:$UUU$272,ROW(EH205)-2,FALSE))</f>
        <v>#REF!</v>
      </c>
      <c r="EM205" s="187" t="e">
        <f>IF($S$264=Equivalencies!$AE$23,#REF!,HLOOKUP(CONCATENATE($O$2,EM$1),$B$3:$UUU$272,ROW(EI205)-2,FALSE))</f>
        <v>#REF!</v>
      </c>
      <c r="EN205" s="72"/>
      <c r="EO205" s="73" t="str">
        <f>CONCATENATE(EO$3,EP204)</f>
        <v>14Other 3 (identify below)</v>
      </c>
      <c r="EP205" s="181">
        <f>IF(EU$267=Equivalencies!$AE$23,'Site 14'!$C203,HLOOKUP(CONCATENATE(EQ$2,EP$1),$B$3:$UUU$272,ROW($M205)-2,FALSE))</f>
        <v>0</v>
      </c>
      <c r="EQ205" s="182"/>
      <c r="ER205" s="183"/>
      <c r="ES205" s="186" t="e">
        <f>IF($S$264=Equivalencies!$AE$23,#REF!,HLOOKUP(CONCATENATE($O$2,ES$1),$B$3:$UUU$272,ROW(EO205)-2,FALSE))</f>
        <v>#REF!</v>
      </c>
      <c r="ET205" s="187" t="e">
        <f>IF($S$264=Equivalencies!$AE$23,#REF!,HLOOKUP(CONCATENATE($O$2,ET$1),$B$3:$UUU$272,ROW(EP205)-2,FALSE))</f>
        <v>#REF!</v>
      </c>
      <c r="EU205" s="186" t="e">
        <f>IF($S$264=Equivalencies!$AE$23,#REF!,HLOOKUP(CONCATENATE($O$2,EU$1),$B$3:$UUU$272,ROW(EQ205)-2,FALSE))</f>
        <v>#REF!</v>
      </c>
      <c r="EV205" s="187" t="e">
        <f>IF($S$264=Equivalencies!$AE$23,#REF!,HLOOKUP(CONCATENATE($O$2,EV$1),$B$3:$UUU$272,ROW(ER205)-2,FALSE))</f>
        <v>#REF!</v>
      </c>
      <c r="EW205" s="186" t="e">
        <f>IF($S$264=Equivalencies!$AE$23,#REF!,HLOOKUP(CONCATENATE($O$2,EW$1),$B$3:$UUU$272,ROW(ES205)-2,FALSE))</f>
        <v>#REF!</v>
      </c>
      <c r="EX205" s="187" t="e">
        <f>IF($S$264=Equivalencies!$AE$23,#REF!,HLOOKUP(CONCATENATE($O$2,EX$1),$B$3:$UUU$272,ROW(ET205)-2,FALSE))</f>
        <v>#REF!</v>
      </c>
      <c r="EY205" s="72"/>
      <c r="EZ205" s="73" t="str">
        <f>CONCATENATE(EZ$3,FA204)</f>
        <v>15Other 3 (identify below)</v>
      </c>
      <c r="FA205" s="181">
        <f>IF(FF$267=Equivalencies!$AE$23,'Site 15'!$C203,HLOOKUP(CONCATENATE(FB$2,FA$1),$B$3:$UUU$272,ROW($M205)-2,FALSE))</f>
        <v>0</v>
      </c>
      <c r="FB205" s="182"/>
      <c r="FC205" s="183"/>
      <c r="FD205" s="186" t="e">
        <f>IF($S$264=Equivalencies!$AE$23,#REF!,HLOOKUP(CONCATENATE($O$2,FD$1),$B$3:$UUU$272,ROW(EZ205)-2,FALSE))</f>
        <v>#REF!</v>
      </c>
      <c r="FE205" s="187" t="e">
        <f>IF($S$264=Equivalencies!$AE$23,#REF!,HLOOKUP(CONCATENATE($O$2,FE$1),$B$3:$UUU$272,ROW(FA205)-2,FALSE))</f>
        <v>#REF!</v>
      </c>
      <c r="FF205" s="186" t="e">
        <f>IF($S$264=Equivalencies!$AE$23,#REF!,HLOOKUP(CONCATENATE($O$2,FF$1),$B$3:$UUU$272,ROW(FB205)-2,FALSE))</f>
        <v>#REF!</v>
      </c>
      <c r="FG205" s="187" t="e">
        <f>IF($S$264=Equivalencies!$AE$23,#REF!,HLOOKUP(CONCATENATE($O$2,FG$1),$B$3:$UUU$272,ROW(FC205)-2,FALSE))</f>
        <v>#REF!</v>
      </c>
      <c r="FH205" s="186" t="e">
        <f>IF($S$264=Equivalencies!$AE$23,#REF!,HLOOKUP(CONCATENATE($O$2,FH$1),$B$3:$UUU$272,ROW(FD205)-2,FALSE))</f>
        <v>#REF!</v>
      </c>
      <c r="FI205" s="187" t="e">
        <f>IF($S$264=Equivalencies!$AE$23,#REF!,HLOOKUP(CONCATENATE($O$2,FI$1),$B$3:$UUU$272,ROW(FE205)-2,FALSE))</f>
        <v>#REF!</v>
      </c>
      <c r="FJ205" s="72"/>
      <c r="FK205" s="73" t="str">
        <f>CONCATENATE(FK$3,FL204)</f>
        <v>16Other 3 (identify below)</v>
      </c>
      <c r="FL205" s="181">
        <f>IF(FQ$267=Equivalencies!$AE$23,'Site 16'!$C203,HLOOKUP(CONCATENATE(FM$2,FL$1),$B$3:$UUU$272,ROW($M205)-2,FALSE))</f>
        <v>0</v>
      </c>
      <c r="FM205" s="182"/>
      <c r="FN205" s="183"/>
      <c r="FO205" s="186" t="e">
        <f>IF($S$264=Equivalencies!$AE$23,#REF!,HLOOKUP(CONCATENATE($O$2,FO$1),$B$3:$UUU$272,ROW(FK205)-2,FALSE))</f>
        <v>#REF!</v>
      </c>
      <c r="FP205" s="187" t="e">
        <f>IF($S$264=Equivalencies!$AE$23,#REF!,HLOOKUP(CONCATENATE($O$2,FP$1),$B$3:$UUU$272,ROW(FL205)-2,FALSE))</f>
        <v>#REF!</v>
      </c>
      <c r="FQ205" s="186" t="e">
        <f>IF($S$264=Equivalencies!$AE$23,#REF!,HLOOKUP(CONCATENATE($O$2,FQ$1),$B$3:$UUU$272,ROW(FM205)-2,FALSE))</f>
        <v>#REF!</v>
      </c>
      <c r="FR205" s="187" t="e">
        <f>IF($S$264=Equivalencies!$AE$23,#REF!,HLOOKUP(CONCATENATE($O$2,FR$1),$B$3:$UUU$272,ROW(FN205)-2,FALSE))</f>
        <v>#REF!</v>
      </c>
      <c r="FS205" s="186" t="e">
        <f>IF($S$264=Equivalencies!$AE$23,#REF!,HLOOKUP(CONCATENATE($O$2,FS$1),$B$3:$UUU$272,ROW(FO205)-2,FALSE))</f>
        <v>#REF!</v>
      </c>
      <c r="FT205" s="187" t="e">
        <f>IF($S$264=Equivalencies!$AE$23,#REF!,HLOOKUP(CONCATENATE($O$2,FT$1),$B$3:$UUU$272,ROW(FP205)-2,FALSE))</f>
        <v>#REF!</v>
      </c>
      <c r="FU205" s="72"/>
      <c r="FV205" s="73" t="str">
        <f>CONCATENATE(FV$3,FW204)</f>
        <v>17Other 3 (identify below)</v>
      </c>
      <c r="FW205" s="181">
        <f>IF(GB$267=Equivalencies!$AE$23,'Site 17'!$C203,HLOOKUP(CONCATENATE(FX$2,FW$1),$B$3:$UUU$272,ROW($M205)-2,FALSE))</f>
        <v>0</v>
      </c>
      <c r="FX205" s="182"/>
      <c r="FY205" s="183"/>
      <c r="FZ205" s="186" t="e">
        <f>IF($S$264=Equivalencies!$AE$23,#REF!,HLOOKUP(CONCATENATE($O$2,FZ$1),$B$3:$UUU$272,ROW(FV205)-2,FALSE))</f>
        <v>#REF!</v>
      </c>
      <c r="GA205" s="187" t="e">
        <f>IF($S$264=Equivalencies!$AE$23,#REF!,HLOOKUP(CONCATENATE($O$2,GA$1),$B$3:$UUU$272,ROW(FW205)-2,FALSE))</f>
        <v>#REF!</v>
      </c>
      <c r="GB205" s="186" t="e">
        <f>IF($S$264=Equivalencies!$AE$23,#REF!,HLOOKUP(CONCATENATE($O$2,GB$1),$B$3:$UUU$272,ROW(FX205)-2,FALSE))</f>
        <v>#REF!</v>
      </c>
      <c r="GC205" s="187" t="e">
        <f>IF($S$264=Equivalencies!$AE$23,#REF!,HLOOKUP(CONCATENATE($O$2,GC$1),$B$3:$UUU$272,ROW(FY205)-2,FALSE))</f>
        <v>#REF!</v>
      </c>
      <c r="GD205" s="186" t="e">
        <f>IF($S$264=Equivalencies!$AE$23,#REF!,HLOOKUP(CONCATENATE($O$2,GD$1),$B$3:$UUU$272,ROW(FZ205)-2,FALSE))</f>
        <v>#REF!</v>
      </c>
      <c r="GE205" s="187" t="e">
        <f>IF($S$264=Equivalencies!$AE$23,#REF!,HLOOKUP(CONCATENATE($O$2,GE$1),$B$3:$UUU$272,ROW(GA205)-2,FALSE))</f>
        <v>#REF!</v>
      </c>
      <c r="GF205" s="72"/>
      <c r="GG205" s="73" t="str">
        <f>CONCATENATE(GG$3,GH204)</f>
        <v>18Other 3 (identify below)</v>
      </c>
      <c r="GH205" s="181">
        <f>IF(GM$267=Equivalencies!$AE$23,'Site 18'!$C203,HLOOKUP(CONCATENATE(GI$2,GH$1),$B$3:$UUU$272,ROW($M205)-2,FALSE))</f>
        <v>0</v>
      </c>
      <c r="GI205" s="182"/>
      <c r="GJ205" s="183"/>
      <c r="GK205" s="186" t="e">
        <f>IF($S$264=Equivalencies!$AE$23,#REF!,HLOOKUP(CONCATENATE($O$2,GK$1),$B$3:$UUU$272,ROW(GG205)-2,FALSE))</f>
        <v>#REF!</v>
      </c>
      <c r="GL205" s="187" t="e">
        <f>IF($S$264=Equivalencies!$AE$23,#REF!,HLOOKUP(CONCATENATE($O$2,GL$1),$B$3:$UUU$272,ROW(GH205)-2,FALSE))</f>
        <v>#REF!</v>
      </c>
      <c r="GM205" s="186" t="e">
        <f>IF($S$264=Equivalencies!$AE$23,#REF!,HLOOKUP(CONCATENATE($O$2,GM$1),$B$3:$UUU$272,ROW(GI205)-2,FALSE))</f>
        <v>#REF!</v>
      </c>
      <c r="GN205" s="187" t="e">
        <f>IF($S$264=Equivalencies!$AE$23,#REF!,HLOOKUP(CONCATENATE($O$2,GN$1),$B$3:$UUU$272,ROW(GJ205)-2,FALSE))</f>
        <v>#REF!</v>
      </c>
      <c r="GO205" s="186" t="e">
        <f>IF($S$264=Equivalencies!$AE$23,#REF!,HLOOKUP(CONCATENATE($O$2,GO$1),$B$3:$UUU$272,ROW(GK205)-2,FALSE))</f>
        <v>#REF!</v>
      </c>
      <c r="GP205" s="187" t="e">
        <f>IF($S$264=Equivalencies!$AE$23,#REF!,HLOOKUP(CONCATENATE($O$2,GP$1),$B$3:$UUU$272,ROW(GL205)-2,FALSE))</f>
        <v>#REF!</v>
      </c>
      <c r="GQ205" s="72"/>
      <c r="GR205" s="73" t="str">
        <f>CONCATENATE(GR$3,GS204)</f>
        <v>19Other 3 (identify below)</v>
      </c>
      <c r="GS205" s="181">
        <f>IF(GX$267=Equivalencies!$AE$23,'Site 19'!$C203,HLOOKUP(CONCATENATE(GT$2,GS$1),$B$3:$UUU$272,ROW($M205)-2,FALSE))</f>
        <v>0</v>
      </c>
      <c r="GT205" s="182"/>
      <c r="GU205" s="183"/>
      <c r="GV205" s="186" t="e">
        <f>IF($S$264=Equivalencies!$AE$23,#REF!,HLOOKUP(CONCATENATE($O$2,GV$1),$B$3:$UUU$272,ROW(GR205)-2,FALSE))</f>
        <v>#REF!</v>
      </c>
      <c r="GW205" s="187" t="e">
        <f>IF($S$264=Equivalencies!$AE$23,#REF!,HLOOKUP(CONCATENATE($O$2,GW$1),$B$3:$UUU$272,ROW(GS205)-2,FALSE))</f>
        <v>#REF!</v>
      </c>
      <c r="GX205" s="186" t="e">
        <f>IF($S$264=Equivalencies!$AE$23,#REF!,HLOOKUP(CONCATENATE($O$2,GX$1),$B$3:$UUU$272,ROW(GT205)-2,FALSE))</f>
        <v>#REF!</v>
      </c>
      <c r="GY205" s="187" t="e">
        <f>IF($S$264=Equivalencies!$AE$23,#REF!,HLOOKUP(CONCATENATE($O$2,GY$1),$B$3:$UUU$272,ROW(GU205)-2,FALSE))</f>
        <v>#REF!</v>
      </c>
      <c r="GZ205" s="186" t="e">
        <f>IF($S$264=Equivalencies!$AE$23,#REF!,HLOOKUP(CONCATENATE($O$2,GZ$1),$B$3:$UUU$272,ROW(GV205)-2,FALSE))</f>
        <v>#REF!</v>
      </c>
      <c r="HA205" s="187" t="e">
        <f>IF($S$264=Equivalencies!$AE$23,#REF!,HLOOKUP(CONCATENATE($O$2,HA$1),$B$3:$UUU$272,ROW(GW205)-2,FALSE))</f>
        <v>#REF!</v>
      </c>
      <c r="HB205" s="72"/>
      <c r="HC205" s="73" t="str">
        <f>CONCATENATE(HC$3,HD204)</f>
        <v>20Other 3 (identify below)</v>
      </c>
      <c r="HD205" s="181">
        <f>IF(HI$267=Equivalencies!$AE$23,'Site 20'!$C203,HLOOKUP(CONCATENATE(HE$2,HD$1),$B$3:$UUU$272,ROW($M205)-2,FALSE))</f>
        <v>0</v>
      </c>
      <c r="HE205" s="182"/>
      <c r="HF205" s="183"/>
      <c r="HG205" s="186" t="e">
        <f>IF($S$264=Equivalencies!$AE$23,#REF!,HLOOKUP(CONCATENATE($O$2,HG$1),$B$3:$UUU$272,ROW(HC205)-2,FALSE))</f>
        <v>#REF!</v>
      </c>
      <c r="HH205" s="187" t="e">
        <f>IF($S$264=Equivalencies!$AE$23,#REF!,HLOOKUP(CONCATENATE($O$2,HH$1),$B$3:$UUU$272,ROW(HD205)-2,FALSE))</f>
        <v>#REF!</v>
      </c>
      <c r="HI205" s="186" t="e">
        <f>IF($S$264=Equivalencies!$AE$23,#REF!,HLOOKUP(CONCATENATE($O$2,HI$1),$B$3:$UUU$272,ROW(HE205)-2,FALSE))</f>
        <v>#REF!</v>
      </c>
      <c r="HJ205" s="187" t="e">
        <f>IF($S$264=Equivalencies!$AE$23,#REF!,HLOOKUP(CONCATENATE($O$2,HJ$1),$B$3:$UUU$272,ROW(HF205)-2,FALSE))</f>
        <v>#REF!</v>
      </c>
      <c r="HK205" s="186" t="e">
        <f>IF($S$264=Equivalencies!$AE$23,#REF!,HLOOKUP(CONCATENATE($O$2,HK$1),$B$3:$UUU$272,ROW(HG205)-2,FALSE))</f>
        <v>#REF!</v>
      </c>
      <c r="HL205" s="187" t="e">
        <f>IF($S$264=Equivalencies!$AE$23,#REF!,HLOOKUP(CONCATENATE($O$2,HL$1),$B$3:$UUU$272,ROW(HH205)-2,FALSE))</f>
        <v>#REF!</v>
      </c>
      <c r="HM205" s="72"/>
      <c r="HN205" s="73" t="str">
        <f>CONCATENATE(HN$3,HO204)</f>
        <v>21Other 3 (identify below)</v>
      </c>
      <c r="HO205" s="181">
        <f>IF(HT$267=Equivalencies!$AE$23,'Site 21'!$C203,HLOOKUP(CONCATENATE(HP$2,HO$1),$B$3:$UUU$272,ROW($M205)-2,FALSE))</f>
        <v>0</v>
      </c>
      <c r="HP205" s="182"/>
      <c r="HQ205" s="183"/>
      <c r="HR205" s="186" t="e">
        <f>IF($S$264=Equivalencies!$AE$23,#REF!,HLOOKUP(CONCATENATE($O$2,HR$1),$B$3:$UUU$272,ROW(HN205)-2,FALSE))</f>
        <v>#REF!</v>
      </c>
      <c r="HS205" s="187" t="e">
        <f>IF($S$264=Equivalencies!$AE$23,#REF!,HLOOKUP(CONCATENATE($O$2,HS$1),$B$3:$UUU$272,ROW(HO205)-2,FALSE))</f>
        <v>#REF!</v>
      </c>
      <c r="HT205" s="186" t="e">
        <f>IF($S$264=Equivalencies!$AE$23,#REF!,HLOOKUP(CONCATENATE($O$2,HT$1),$B$3:$UUU$272,ROW(HP205)-2,FALSE))</f>
        <v>#REF!</v>
      </c>
      <c r="HU205" s="187" t="e">
        <f>IF($S$264=Equivalencies!$AE$23,#REF!,HLOOKUP(CONCATENATE($O$2,HU$1),$B$3:$UUU$272,ROW(HQ205)-2,FALSE))</f>
        <v>#REF!</v>
      </c>
      <c r="HV205" s="186" t="e">
        <f>IF($S$264=Equivalencies!$AE$23,#REF!,HLOOKUP(CONCATENATE($O$2,HV$1),$B$3:$UUU$272,ROW(HR205)-2,FALSE))</f>
        <v>#REF!</v>
      </c>
      <c r="HW205" s="187" t="e">
        <f>IF($S$264=Equivalencies!$AE$23,#REF!,HLOOKUP(CONCATENATE($O$2,HW$1),$B$3:$UUU$272,ROW(HS205)-2,FALSE))</f>
        <v>#REF!</v>
      </c>
      <c r="HX205" s="72"/>
      <c r="HY205" s="73" t="str">
        <f>CONCATENATE(HY$3,HZ204)</f>
        <v>22Other 3 (identify below)</v>
      </c>
      <c r="HZ205" s="181">
        <f>IF(IE$267=Equivalencies!$AE$23,'Site 22'!$C203,HLOOKUP(CONCATENATE(IA$2,HZ$1),$B$3:$UUU$272,ROW($M205)-2,FALSE))</f>
        <v>0</v>
      </c>
      <c r="IA205" s="182"/>
      <c r="IB205" s="183"/>
      <c r="IC205" s="186" t="e">
        <f>IF($S$264=Equivalencies!$AE$23,#REF!,HLOOKUP(CONCATENATE($O$2,IC$1),$B$3:$UUU$272,ROW(HY205)-2,FALSE))</f>
        <v>#REF!</v>
      </c>
      <c r="ID205" s="187" t="e">
        <f>IF($S$264=Equivalencies!$AE$23,#REF!,HLOOKUP(CONCATENATE($O$2,ID$1),$B$3:$UUU$272,ROW(HZ205)-2,FALSE))</f>
        <v>#REF!</v>
      </c>
      <c r="IE205" s="186" t="e">
        <f>IF($S$264=Equivalencies!$AE$23,#REF!,HLOOKUP(CONCATENATE($O$2,IE$1),$B$3:$UUU$272,ROW(IA205)-2,FALSE))</f>
        <v>#REF!</v>
      </c>
      <c r="IF205" s="187" t="e">
        <f>IF($S$264=Equivalencies!$AE$23,#REF!,HLOOKUP(CONCATENATE($O$2,IF$1),$B$3:$UUU$272,ROW(IB205)-2,FALSE))</f>
        <v>#REF!</v>
      </c>
      <c r="IG205" s="186" t="e">
        <f>IF($S$264=Equivalencies!$AE$23,#REF!,HLOOKUP(CONCATENATE($O$2,IG$1),$B$3:$UUU$272,ROW(IC205)-2,FALSE))</f>
        <v>#REF!</v>
      </c>
      <c r="IH205" s="187" t="e">
        <f>IF($S$264=Equivalencies!$AE$23,#REF!,HLOOKUP(CONCATENATE($O$2,IH$1),$B$3:$UUU$272,ROW(ID205)-2,FALSE))</f>
        <v>#REF!</v>
      </c>
      <c r="II205" s="72"/>
      <c r="IJ205" s="73" t="str">
        <f>CONCATENATE(IJ$3,IK204)</f>
        <v>23Other 3 (identify below)</v>
      </c>
      <c r="IK205" s="181">
        <f>IF(IP$267=Equivalencies!$AE$23,'Site 23'!$C203,HLOOKUP(CONCATENATE(IL$2,IK$1),$B$3:$UUU$272,ROW($M205)-2,FALSE))</f>
        <v>0</v>
      </c>
      <c r="IL205" s="182"/>
      <c r="IM205" s="183"/>
      <c r="IN205" s="186" t="e">
        <f>IF($S$264=Equivalencies!$AE$23,#REF!,HLOOKUP(CONCATENATE($O$2,IN$1),$B$3:$UUU$272,ROW(IJ205)-2,FALSE))</f>
        <v>#REF!</v>
      </c>
      <c r="IO205" s="187" t="e">
        <f>IF($S$264=Equivalencies!$AE$23,#REF!,HLOOKUP(CONCATENATE($O$2,IO$1),$B$3:$UUU$272,ROW(IK205)-2,FALSE))</f>
        <v>#REF!</v>
      </c>
      <c r="IP205" s="186" t="e">
        <f>IF($S$264=Equivalencies!$AE$23,#REF!,HLOOKUP(CONCATENATE($O$2,IP$1),$B$3:$UUU$272,ROW(IL205)-2,FALSE))</f>
        <v>#REF!</v>
      </c>
      <c r="IQ205" s="187" t="e">
        <f>IF($S$264=Equivalencies!$AE$23,#REF!,HLOOKUP(CONCATENATE($O$2,IQ$1),$B$3:$UUU$272,ROW(IM205)-2,FALSE))</f>
        <v>#REF!</v>
      </c>
      <c r="IR205" s="186" t="e">
        <f>IF($S$264=Equivalencies!$AE$23,#REF!,HLOOKUP(CONCATENATE($O$2,IR$1),$B$3:$UUU$272,ROW(IN205)-2,FALSE))</f>
        <v>#REF!</v>
      </c>
      <c r="IS205" s="187" t="e">
        <f>IF($S$264=Equivalencies!$AE$23,#REF!,HLOOKUP(CONCATENATE($O$2,IS$1),$B$3:$UUU$272,ROW(IO205)-2,FALSE))</f>
        <v>#REF!</v>
      </c>
      <c r="IT205" s="72"/>
      <c r="IU205" s="73" t="str">
        <f>CONCATENATE(IU$3,IV204)</f>
        <v>24Other 3 (identify below)</v>
      </c>
      <c r="IV205" s="181">
        <f>IF(JA$267=Equivalencies!$AE$23,'Site 24'!$C203,HLOOKUP(CONCATENATE(IW$2,IV$1),$B$3:$UUU$272,ROW($M205)-2,FALSE))</f>
        <v>0</v>
      </c>
      <c r="IW205" s="182"/>
      <c r="IX205" s="183"/>
      <c r="IY205" s="186" t="e">
        <f>IF($S$264=Equivalencies!$AE$23,#REF!,HLOOKUP(CONCATENATE($O$2,IY$1),$B$3:$UUU$272,ROW(IU205)-2,FALSE))</f>
        <v>#REF!</v>
      </c>
      <c r="IZ205" s="187" t="e">
        <f>IF($S$264=Equivalencies!$AE$23,#REF!,HLOOKUP(CONCATENATE($O$2,IZ$1),$B$3:$UUU$272,ROW(IV205)-2,FALSE))</f>
        <v>#REF!</v>
      </c>
      <c r="JA205" s="186" t="e">
        <f>IF($S$264=Equivalencies!$AE$23,#REF!,HLOOKUP(CONCATENATE($O$2,JA$1),$B$3:$UUU$272,ROW(IW205)-2,FALSE))</f>
        <v>#REF!</v>
      </c>
      <c r="JB205" s="187" t="e">
        <f>IF($S$264=Equivalencies!$AE$23,#REF!,HLOOKUP(CONCATENATE($O$2,JB$1),$B$3:$UUU$272,ROW(IX205)-2,FALSE))</f>
        <v>#REF!</v>
      </c>
      <c r="JC205" s="186" t="e">
        <f>IF($S$264=Equivalencies!$AE$23,#REF!,HLOOKUP(CONCATENATE($O$2,JC$1),$B$3:$UUU$272,ROW(IY205)-2,FALSE))</f>
        <v>#REF!</v>
      </c>
      <c r="JD205" s="187" t="e">
        <f>IF($S$264=Equivalencies!$AE$23,#REF!,HLOOKUP(CONCATENATE($O$2,JD$1),$B$3:$UUU$272,ROW(IZ205)-2,FALSE))</f>
        <v>#REF!</v>
      </c>
      <c r="JE205" s="72"/>
      <c r="JF205" s="73" t="str">
        <f>CONCATENATE(JF$3,JG204)</f>
        <v>25Other 3 (identify below)</v>
      </c>
      <c r="JG205" s="181">
        <f>IF(JL$267=Equivalencies!$AE$23,'Site 25'!$C203,HLOOKUP(CONCATENATE(JH$2,JG$1),$B$3:$UUU$272,ROW($M205)-2,FALSE))</f>
        <v>0</v>
      </c>
      <c r="JH205" s="182"/>
      <c r="JI205" s="183"/>
      <c r="JJ205" s="186" t="e">
        <f>IF($S$264=Equivalencies!$AE$23,#REF!,HLOOKUP(CONCATENATE($O$2,JJ$1),$B$3:$UUU$272,ROW(JF205)-2,FALSE))</f>
        <v>#REF!</v>
      </c>
      <c r="JK205" s="187" t="e">
        <f>IF($S$264=Equivalencies!$AE$23,#REF!,HLOOKUP(CONCATENATE($O$2,JK$1),$B$3:$UUU$272,ROW(JG205)-2,FALSE))</f>
        <v>#REF!</v>
      </c>
      <c r="JL205" s="186" t="e">
        <f>IF($S$264=Equivalencies!$AE$23,#REF!,HLOOKUP(CONCATENATE($O$2,JL$1),$B$3:$UUU$272,ROW(JH205)-2,FALSE))</f>
        <v>#REF!</v>
      </c>
      <c r="JM205" s="187" t="e">
        <f>IF($S$264=Equivalencies!$AE$23,#REF!,HLOOKUP(CONCATENATE($O$2,JM$1),$B$3:$UUU$272,ROW(JI205)-2,FALSE))</f>
        <v>#REF!</v>
      </c>
      <c r="JN205" s="186" t="e">
        <f>IF($S$264=Equivalencies!$AE$23,#REF!,HLOOKUP(CONCATENATE($O$2,JN$1),$B$3:$UUU$272,ROW(JJ205)-2,FALSE))</f>
        <v>#REF!</v>
      </c>
      <c r="JO205" s="187" t="e">
        <f>IF($S$264=Equivalencies!$AE$23,#REF!,HLOOKUP(CONCATENATE($O$2,JO$1),$B$3:$UUU$272,ROW(JK205)-2,FALSE))</f>
        <v>#REF!</v>
      </c>
      <c r="JP205" s="72"/>
      <c r="JQ205" s="73" t="str">
        <f>CONCATENATE(JQ$3,JR204)</f>
        <v>26Other 3 (identify below)</v>
      </c>
      <c r="JR205" s="181">
        <f>IF(JW$267=Equivalencies!$AE$23,'Site 26'!$C203,HLOOKUP(CONCATENATE(JS$2,JR$1),$B$3:$UUU$272,ROW($M205)-2,FALSE))</f>
        <v>0</v>
      </c>
      <c r="JS205" s="182"/>
      <c r="JT205" s="183"/>
      <c r="JU205" s="186" t="e">
        <f>IF($S$264=Equivalencies!$AE$23,#REF!,HLOOKUP(CONCATENATE($O$2,JU$1),$B$3:$UUU$272,ROW(JQ205)-2,FALSE))</f>
        <v>#REF!</v>
      </c>
      <c r="JV205" s="187" t="e">
        <f>IF($S$264=Equivalencies!$AE$23,#REF!,HLOOKUP(CONCATENATE($O$2,JV$1),$B$3:$UUU$272,ROW(JR205)-2,FALSE))</f>
        <v>#REF!</v>
      </c>
      <c r="JW205" s="186" t="e">
        <f>IF($S$264=Equivalencies!$AE$23,#REF!,HLOOKUP(CONCATENATE($O$2,JW$1),$B$3:$UUU$272,ROW(JS205)-2,FALSE))</f>
        <v>#REF!</v>
      </c>
      <c r="JX205" s="187" t="e">
        <f>IF($S$264=Equivalencies!$AE$23,#REF!,HLOOKUP(CONCATENATE($O$2,JX$1),$B$3:$UUU$272,ROW(JT205)-2,FALSE))</f>
        <v>#REF!</v>
      </c>
      <c r="JY205" s="186" t="e">
        <f>IF($S$264=Equivalencies!$AE$23,#REF!,HLOOKUP(CONCATENATE($O$2,JY$1),$B$3:$UUU$272,ROW(JU205)-2,FALSE))</f>
        <v>#REF!</v>
      </c>
      <c r="JZ205" s="187" t="e">
        <f>IF($S$264=Equivalencies!$AE$23,#REF!,HLOOKUP(CONCATENATE($O$2,JZ$1),$B$3:$UUU$272,ROW(JV205)-2,FALSE))</f>
        <v>#REF!</v>
      </c>
      <c r="KA205" s="72"/>
      <c r="KB205" s="73" t="str">
        <f>CONCATENATE(KB$3,KC204)</f>
        <v>27Other 3 (identify below)</v>
      </c>
      <c r="KC205" s="181">
        <f>IF(KH$267=Equivalencies!$AE$23,'Site 27'!$C203,HLOOKUP(CONCATENATE(KD$2,KC$1),$B$3:$UUU$272,ROW($M205)-2,FALSE))</f>
        <v>0</v>
      </c>
      <c r="KD205" s="182"/>
      <c r="KE205" s="183"/>
      <c r="KF205" s="186" t="e">
        <f>IF($S$264=Equivalencies!$AE$23,#REF!,HLOOKUP(CONCATENATE($O$2,KF$1),$B$3:$UUU$272,ROW(KB205)-2,FALSE))</f>
        <v>#REF!</v>
      </c>
      <c r="KG205" s="187" t="e">
        <f>IF($S$264=Equivalencies!$AE$23,#REF!,HLOOKUP(CONCATENATE($O$2,KG$1),$B$3:$UUU$272,ROW(KC205)-2,FALSE))</f>
        <v>#REF!</v>
      </c>
      <c r="KH205" s="186" t="e">
        <f>IF($S$264=Equivalencies!$AE$23,#REF!,HLOOKUP(CONCATENATE($O$2,KH$1),$B$3:$UUU$272,ROW(KD205)-2,FALSE))</f>
        <v>#REF!</v>
      </c>
      <c r="KI205" s="187" t="e">
        <f>IF($S$264=Equivalencies!$AE$23,#REF!,HLOOKUP(CONCATENATE($O$2,KI$1),$B$3:$UUU$272,ROW(KE205)-2,FALSE))</f>
        <v>#REF!</v>
      </c>
      <c r="KJ205" s="186" t="e">
        <f>IF($S$264=Equivalencies!$AE$23,#REF!,HLOOKUP(CONCATENATE($O$2,KJ$1),$B$3:$UUU$272,ROW(KF205)-2,FALSE))</f>
        <v>#REF!</v>
      </c>
      <c r="KK205" s="187" t="e">
        <f>IF($S$264=Equivalencies!$AE$23,#REF!,HLOOKUP(CONCATENATE($O$2,KK$1),$B$3:$UUU$272,ROW(KG205)-2,FALSE))</f>
        <v>#REF!</v>
      </c>
      <c r="KL205" s="72"/>
      <c r="KM205" s="73" t="str">
        <f>CONCATENATE(KM$3,KN204)</f>
        <v>28Other 3 (identify below)</v>
      </c>
      <c r="KN205" s="181">
        <f>IF(KS$267=Equivalencies!$AE$23,'Site 28'!$C203,HLOOKUP(CONCATENATE(KO$2,KN$1),$B$3:$UUU$272,ROW($M205)-2,FALSE))</f>
        <v>0</v>
      </c>
      <c r="KO205" s="182"/>
      <c r="KP205" s="183"/>
      <c r="KQ205" s="186" t="e">
        <f>IF($S$264=Equivalencies!$AE$23,#REF!,HLOOKUP(CONCATENATE($O$2,KQ$1),$B$3:$UUU$272,ROW(KM205)-2,FALSE))</f>
        <v>#REF!</v>
      </c>
      <c r="KR205" s="187" t="e">
        <f>IF($S$264=Equivalencies!$AE$23,#REF!,HLOOKUP(CONCATENATE($O$2,KR$1),$B$3:$UUU$272,ROW(KN205)-2,FALSE))</f>
        <v>#REF!</v>
      </c>
      <c r="KS205" s="186" t="e">
        <f>IF($S$264=Equivalencies!$AE$23,#REF!,HLOOKUP(CONCATENATE($O$2,KS$1),$B$3:$UUU$272,ROW(KO205)-2,FALSE))</f>
        <v>#REF!</v>
      </c>
      <c r="KT205" s="187" t="e">
        <f>IF($S$264=Equivalencies!$AE$23,#REF!,HLOOKUP(CONCATENATE($O$2,KT$1),$B$3:$UUU$272,ROW(KP205)-2,FALSE))</f>
        <v>#REF!</v>
      </c>
      <c r="KU205" s="186" t="e">
        <f>IF($S$264=Equivalencies!$AE$23,#REF!,HLOOKUP(CONCATENATE($O$2,KU$1),$B$3:$UUU$272,ROW(KQ205)-2,FALSE))</f>
        <v>#REF!</v>
      </c>
      <c r="KV205" s="187" t="e">
        <f>IF($S$264=Equivalencies!$AE$23,#REF!,HLOOKUP(CONCATENATE($O$2,KV$1),$B$3:$UUU$272,ROW(KR205)-2,FALSE))</f>
        <v>#REF!</v>
      </c>
      <c r="KW205" s="72"/>
      <c r="KX205" s="73" t="str">
        <f>CONCATENATE(KX$3,KY204)</f>
        <v>29Other 3 (identify below)</v>
      </c>
      <c r="KY205" s="181">
        <f>IF(LD$267=Equivalencies!$AE$23,'Site 29'!$C203,HLOOKUP(CONCATENATE(KZ$2,KY$1),$B$3:$UUU$272,ROW($M205)-2,FALSE))</f>
        <v>0</v>
      </c>
      <c r="KZ205" s="182"/>
      <c r="LA205" s="183"/>
      <c r="LB205" s="186" t="e">
        <f>IF($S$264=Equivalencies!$AE$23,#REF!,HLOOKUP(CONCATENATE($O$2,LB$1),$B$3:$UUU$272,ROW(KX205)-2,FALSE))</f>
        <v>#REF!</v>
      </c>
      <c r="LC205" s="187" t="e">
        <f>IF($S$264=Equivalencies!$AE$23,#REF!,HLOOKUP(CONCATENATE($O$2,LC$1),$B$3:$UUU$272,ROW(KY205)-2,FALSE))</f>
        <v>#REF!</v>
      </c>
      <c r="LD205" s="186" t="e">
        <f>IF($S$264=Equivalencies!$AE$23,#REF!,HLOOKUP(CONCATENATE($O$2,LD$1),$B$3:$UUU$272,ROW(KZ205)-2,FALSE))</f>
        <v>#REF!</v>
      </c>
      <c r="LE205" s="187" t="e">
        <f>IF($S$264=Equivalencies!$AE$23,#REF!,HLOOKUP(CONCATENATE($O$2,LE$1),$B$3:$UUU$272,ROW(LA205)-2,FALSE))</f>
        <v>#REF!</v>
      </c>
      <c r="LF205" s="186" t="e">
        <f>IF($S$264=Equivalencies!$AE$23,#REF!,HLOOKUP(CONCATENATE($O$2,LF$1),$B$3:$UUU$272,ROW(LB205)-2,FALSE))</f>
        <v>#REF!</v>
      </c>
      <c r="LG205" s="187" t="e">
        <f>IF($S$264=Equivalencies!$AE$23,#REF!,HLOOKUP(CONCATENATE($O$2,LG$1),$B$3:$UUU$272,ROW(LC205)-2,FALSE))</f>
        <v>#REF!</v>
      </c>
      <c r="LH205" s="72"/>
      <c r="LI205" s="73" t="str">
        <f>CONCATENATE(LI$3,LJ204)</f>
        <v>30Other 3 (identify below)</v>
      </c>
      <c r="LJ205" s="181">
        <f>IF(LO$267=Equivalencies!$AE$23,'Site 30'!$C203,HLOOKUP(CONCATENATE(LK$2,LJ$1),$B$3:$UUU$272,ROW($M205)-2,FALSE))</f>
        <v>0</v>
      </c>
      <c r="LK205" s="182"/>
      <c r="LL205" s="183"/>
      <c r="LM205" s="186" t="e">
        <f>IF($S$264=Equivalencies!$AE$23,#REF!,HLOOKUP(CONCATENATE($O$2,LM$1),$B$3:$UUU$272,ROW(LI205)-2,FALSE))</f>
        <v>#REF!</v>
      </c>
      <c r="LN205" s="187" t="e">
        <f>IF($S$264=Equivalencies!$AE$23,#REF!,HLOOKUP(CONCATENATE($O$2,LN$1),$B$3:$UUU$272,ROW(LJ205)-2,FALSE))</f>
        <v>#REF!</v>
      </c>
      <c r="LO205" s="186" t="e">
        <f>IF($S$264=Equivalencies!$AE$23,#REF!,HLOOKUP(CONCATENATE($O$2,LO$1),$B$3:$UUU$272,ROW(LK205)-2,FALSE))</f>
        <v>#REF!</v>
      </c>
      <c r="LP205" s="187" t="e">
        <f>IF($S$264=Equivalencies!$AE$23,#REF!,HLOOKUP(CONCATENATE($O$2,LP$1),$B$3:$UUU$272,ROW(LL205)-2,FALSE))</f>
        <v>#REF!</v>
      </c>
      <c r="LQ205" s="186" t="e">
        <f>IF($S$264=Equivalencies!$AE$23,#REF!,HLOOKUP(CONCATENATE($O$2,LQ$1),$B$3:$UUU$272,ROW(LM205)-2,FALSE))</f>
        <v>#REF!</v>
      </c>
      <c r="LR205" s="187" t="e">
        <f>IF($S$264=Equivalencies!$AE$23,#REF!,HLOOKUP(CONCATENATE($O$2,LR$1),$B$3:$UUU$272,ROW(LN205)-2,FALSE))</f>
        <v>#REF!</v>
      </c>
      <c r="LS205" s="72"/>
      <c r="LT205" s="73" t="str">
        <f>CONCATENATE(LT$3,LU204)</f>
        <v>31Other 3 (identify below)</v>
      </c>
      <c r="LU205" s="181">
        <f>IF(LZ$267=Equivalencies!$AE$23,'Site 31'!$C203,HLOOKUP(CONCATENATE(LV$2,LU$1),$B$3:$UUU$272,ROW($M205)-2,FALSE))</f>
        <v>0</v>
      </c>
      <c r="LV205" s="182"/>
      <c r="LW205" s="183"/>
      <c r="LX205" s="186" t="e">
        <f>IF($S$264=Equivalencies!$AE$23,#REF!,HLOOKUP(CONCATENATE($O$2,LX$1),$B$3:$UUU$272,ROW(LT205)-2,FALSE))</f>
        <v>#REF!</v>
      </c>
      <c r="LY205" s="187" t="e">
        <f>IF($S$264=Equivalencies!$AE$23,#REF!,HLOOKUP(CONCATENATE($O$2,LY$1),$B$3:$UUU$272,ROW(LU205)-2,FALSE))</f>
        <v>#REF!</v>
      </c>
      <c r="LZ205" s="186" t="e">
        <f>IF($S$264=Equivalencies!$AE$23,#REF!,HLOOKUP(CONCATENATE($O$2,LZ$1),$B$3:$UUU$272,ROW(LV205)-2,FALSE))</f>
        <v>#REF!</v>
      </c>
      <c r="MA205" s="187" t="e">
        <f>IF($S$264=Equivalencies!$AE$23,#REF!,HLOOKUP(CONCATENATE($O$2,MA$1),$B$3:$UUU$272,ROW(LW205)-2,FALSE))</f>
        <v>#REF!</v>
      </c>
      <c r="MB205" s="186" t="e">
        <f>IF($S$264=Equivalencies!$AE$23,#REF!,HLOOKUP(CONCATENATE($O$2,MB$1),$B$3:$UUU$272,ROW(LX205)-2,FALSE))</f>
        <v>#REF!</v>
      </c>
      <c r="MC205" s="187" t="e">
        <f>IF($S$264=Equivalencies!$AE$23,#REF!,HLOOKUP(CONCATENATE($O$2,MC$1),$B$3:$UUU$272,ROW(LY205)-2,FALSE))</f>
        <v>#REF!</v>
      </c>
      <c r="MD205" s="72"/>
      <c r="ME205" s="73" t="str">
        <f>CONCATENATE(ME$3,MF204)</f>
        <v>32Other 3 (identify below)</v>
      </c>
      <c r="MF205" s="181">
        <f>IF(MK$267=Equivalencies!$AE$23,'Site 32'!$C203,HLOOKUP(CONCATENATE(MG$2,MF$1),$B$3:$UUU$272,ROW($M205)-2,FALSE))</f>
        <v>0</v>
      </c>
      <c r="MG205" s="182"/>
      <c r="MH205" s="183"/>
      <c r="MI205" s="186" t="e">
        <f>IF($S$264=Equivalencies!$AE$23,#REF!,HLOOKUP(CONCATENATE($O$2,MI$1),$B$3:$UUU$272,ROW(ME205)-2,FALSE))</f>
        <v>#REF!</v>
      </c>
      <c r="MJ205" s="187" t="e">
        <f>IF($S$264=Equivalencies!$AE$23,#REF!,HLOOKUP(CONCATENATE($O$2,MJ$1),$B$3:$UUU$272,ROW(MF205)-2,FALSE))</f>
        <v>#REF!</v>
      </c>
      <c r="MK205" s="186" t="e">
        <f>IF($S$264=Equivalencies!$AE$23,#REF!,HLOOKUP(CONCATENATE($O$2,MK$1),$B$3:$UUU$272,ROW(MG205)-2,FALSE))</f>
        <v>#REF!</v>
      </c>
      <c r="ML205" s="187" t="e">
        <f>IF($S$264=Equivalencies!$AE$23,#REF!,HLOOKUP(CONCATENATE($O$2,ML$1),$B$3:$UUU$272,ROW(MH205)-2,FALSE))</f>
        <v>#REF!</v>
      </c>
      <c r="MM205" s="186" t="e">
        <f>IF($S$264=Equivalencies!$AE$23,#REF!,HLOOKUP(CONCATENATE($O$2,MM$1),$B$3:$UUU$272,ROW(MI205)-2,FALSE))</f>
        <v>#REF!</v>
      </c>
      <c r="MN205" s="187" t="e">
        <f>IF($S$264=Equivalencies!$AE$23,#REF!,HLOOKUP(CONCATENATE($O$2,MN$1),$B$3:$UUU$272,ROW(MJ205)-2,FALSE))</f>
        <v>#REF!</v>
      </c>
      <c r="MO205" s="72"/>
      <c r="MP205" s="73" t="str">
        <f>CONCATENATE(MP$3,MQ204)</f>
        <v>33Other 3 (identify below)</v>
      </c>
      <c r="MQ205" s="181">
        <f>IF(MV$267=Equivalencies!$AE$23,'Site 33'!$C203,HLOOKUP(CONCATENATE(MR$2,MQ$1),$B$3:$UUU$272,ROW($M205)-2,FALSE))</f>
        <v>0</v>
      </c>
      <c r="MR205" s="182"/>
      <c r="MS205" s="183"/>
      <c r="MT205" s="186" t="e">
        <f>IF($S$264=Equivalencies!$AE$23,#REF!,HLOOKUP(CONCATENATE($O$2,MT$1),$B$3:$UUU$272,ROW(MP205)-2,FALSE))</f>
        <v>#REF!</v>
      </c>
      <c r="MU205" s="187" t="e">
        <f>IF($S$264=Equivalencies!$AE$23,#REF!,HLOOKUP(CONCATENATE($O$2,MU$1),$B$3:$UUU$272,ROW(MQ205)-2,FALSE))</f>
        <v>#REF!</v>
      </c>
      <c r="MV205" s="186" t="e">
        <f>IF($S$264=Equivalencies!$AE$23,#REF!,HLOOKUP(CONCATENATE($O$2,MV$1),$B$3:$UUU$272,ROW(MR205)-2,FALSE))</f>
        <v>#REF!</v>
      </c>
      <c r="MW205" s="187" t="e">
        <f>IF($S$264=Equivalencies!$AE$23,#REF!,HLOOKUP(CONCATENATE($O$2,MW$1),$B$3:$UUU$272,ROW(MS205)-2,FALSE))</f>
        <v>#REF!</v>
      </c>
      <c r="MX205" s="186" t="e">
        <f>IF($S$264=Equivalencies!$AE$23,#REF!,HLOOKUP(CONCATENATE($O$2,MX$1),$B$3:$UUU$272,ROW(MT205)-2,FALSE))</f>
        <v>#REF!</v>
      </c>
      <c r="MY205" s="187" t="e">
        <f>IF($S$264=Equivalencies!$AE$23,#REF!,HLOOKUP(CONCATENATE($O$2,MY$1),$B$3:$UUU$272,ROW(MU205)-2,FALSE))</f>
        <v>#REF!</v>
      </c>
      <c r="MZ205" s="72"/>
      <c r="NA205" s="73" t="str">
        <f>CONCATENATE(NA$3,NB204)</f>
        <v>34Other 3 (identify below)</v>
      </c>
      <c r="NB205" s="181">
        <f>IF(NG$267=Equivalencies!$AE$23,'Site 34'!$C203,HLOOKUP(CONCATENATE(NC$2,NB$1),$B$3:$UUU$272,ROW($M205)-2,FALSE))</f>
        <v>0</v>
      </c>
      <c r="NC205" s="182"/>
      <c r="ND205" s="183"/>
      <c r="NE205" s="186" t="e">
        <f>IF($S$264=Equivalencies!$AE$23,#REF!,HLOOKUP(CONCATENATE($O$2,NE$1),$B$3:$UUU$272,ROW(NA205)-2,FALSE))</f>
        <v>#REF!</v>
      </c>
      <c r="NF205" s="187" t="e">
        <f>IF($S$264=Equivalencies!$AE$23,#REF!,HLOOKUP(CONCATENATE($O$2,NF$1),$B$3:$UUU$272,ROW(NB205)-2,FALSE))</f>
        <v>#REF!</v>
      </c>
      <c r="NG205" s="186" t="e">
        <f>IF($S$264=Equivalencies!$AE$23,#REF!,HLOOKUP(CONCATENATE($O$2,NG$1),$B$3:$UUU$272,ROW(NC205)-2,FALSE))</f>
        <v>#REF!</v>
      </c>
      <c r="NH205" s="187" t="e">
        <f>IF($S$264=Equivalencies!$AE$23,#REF!,HLOOKUP(CONCATENATE($O$2,NH$1),$B$3:$UUU$272,ROW(ND205)-2,FALSE))</f>
        <v>#REF!</v>
      </c>
      <c r="NI205" s="186" t="e">
        <f>IF($S$264=Equivalencies!$AE$23,#REF!,HLOOKUP(CONCATENATE($O$2,NI$1),$B$3:$UUU$272,ROW(NE205)-2,FALSE))</f>
        <v>#REF!</v>
      </c>
      <c r="NJ205" s="187" t="e">
        <f>IF($S$264=Equivalencies!$AE$23,#REF!,HLOOKUP(CONCATENATE($O$2,NJ$1),$B$3:$UUU$272,ROW(NF205)-2,FALSE))</f>
        <v>#REF!</v>
      </c>
      <c r="NK205" s="72"/>
      <c r="NL205" s="73" t="str">
        <f>CONCATENATE(NL$3,NM204)</f>
        <v>35Other 3 (identify below)</v>
      </c>
      <c r="NM205" s="181">
        <f>IF(NR$267=Equivalencies!$AE$23,'Site 35'!$C203,HLOOKUP(CONCATENATE(NN$2,NM$1),$B$3:$UUU$272,ROW($M205)-2,FALSE))</f>
        <v>0</v>
      </c>
      <c r="NN205" s="182"/>
      <c r="NO205" s="183"/>
      <c r="NP205" s="186" t="e">
        <f>IF($S$264=Equivalencies!$AE$23,#REF!,HLOOKUP(CONCATENATE($O$2,NP$1),$B$3:$UUU$272,ROW(NL205)-2,FALSE))</f>
        <v>#REF!</v>
      </c>
      <c r="NQ205" s="187" t="e">
        <f>IF($S$264=Equivalencies!$AE$23,#REF!,HLOOKUP(CONCATENATE($O$2,NQ$1),$B$3:$UUU$272,ROW(NM205)-2,FALSE))</f>
        <v>#REF!</v>
      </c>
      <c r="NR205" s="186" t="e">
        <f>IF($S$264=Equivalencies!$AE$23,#REF!,HLOOKUP(CONCATENATE($O$2,NR$1),$B$3:$UUU$272,ROW(NN205)-2,FALSE))</f>
        <v>#REF!</v>
      </c>
      <c r="NS205" s="187" t="e">
        <f>IF($S$264=Equivalencies!$AE$23,#REF!,HLOOKUP(CONCATENATE($O$2,NS$1),$B$3:$UUU$272,ROW(NO205)-2,FALSE))</f>
        <v>#REF!</v>
      </c>
      <c r="NT205" s="186" t="e">
        <f>IF($S$264=Equivalencies!$AE$23,#REF!,HLOOKUP(CONCATENATE($O$2,NT$1),$B$3:$UUU$272,ROW(NP205)-2,FALSE))</f>
        <v>#REF!</v>
      </c>
      <c r="NU205" s="187" t="e">
        <f>IF($S$264=Equivalencies!$AE$23,#REF!,HLOOKUP(CONCATENATE($O$2,NU$1),$B$3:$UUU$272,ROW(NQ205)-2,FALSE))</f>
        <v>#REF!</v>
      </c>
      <c r="NV205" s="72"/>
      <c r="NW205" s="73" t="str">
        <f>CONCATENATE(NW$3,NX204)</f>
        <v>36Other 3 (identify below)</v>
      </c>
      <c r="NX205" s="181">
        <f>IF(OC$267=Equivalencies!$AE$23,'Site 36'!$C203,HLOOKUP(CONCATENATE(NY$2,NX$1),$B$3:$UUU$272,ROW($M205)-2,FALSE))</f>
        <v>0</v>
      </c>
      <c r="NY205" s="182"/>
      <c r="NZ205" s="183"/>
      <c r="OA205" s="186" t="e">
        <f>IF($S$264=Equivalencies!$AE$23,#REF!,HLOOKUP(CONCATENATE($O$2,OA$1),$B$3:$UUU$272,ROW(NW205)-2,FALSE))</f>
        <v>#REF!</v>
      </c>
      <c r="OB205" s="187" t="e">
        <f>IF($S$264=Equivalencies!$AE$23,#REF!,HLOOKUP(CONCATENATE($O$2,OB$1),$B$3:$UUU$272,ROW(NX205)-2,FALSE))</f>
        <v>#REF!</v>
      </c>
      <c r="OC205" s="186" t="e">
        <f>IF($S$264=Equivalencies!$AE$23,#REF!,HLOOKUP(CONCATENATE($O$2,OC$1),$B$3:$UUU$272,ROW(NY205)-2,FALSE))</f>
        <v>#REF!</v>
      </c>
      <c r="OD205" s="187" t="e">
        <f>IF($S$264=Equivalencies!$AE$23,#REF!,HLOOKUP(CONCATENATE($O$2,OD$1),$B$3:$UUU$272,ROW(NZ205)-2,FALSE))</f>
        <v>#REF!</v>
      </c>
      <c r="OE205" s="186" t="e">
        <f>IF($S$264=Equivalencies!$AE$23,#REF!,HLOOKUP(CONCATENATE($O$2,OE$1),$B$3:$UUU$272,ROW(OA205)-2,FALSE))</f>
        <v>#REF!</v>
      </c>
      <c r="OF205" s="187" t="e">
        <f>IF($S$264=Equivalencies!$AE$23,#REF!,HLOOKUP(CONCATENATE($O$2,OF$1),$B$3:$UUU$272,ROW(OB205)-2,FALSE))</f>
        <v>#REF!</v>
      </c>
      <c r="OG205" s="72"/>
      <c r="OH205" s="73" t="str">
        <f>CONCATENATE(OH$3,OI204)</f>
        <v>37Other 3 (identify below)</v>
      </c>
      <c r="OI205" s="181">
        <f>IF(ON$267=Equivalencies!$AE$23,'Site 37'!$C203,HLOOKUP(CONCATENATE(OJ$2,OI$1),$B$3:$UUU$272,ROW($M205)-2,FALSE))</f>
        <v>0</v>
      </c>
      <c r="OJ205" s="182"/>
      <c r="OK205" s="183"/>
      <c r="OL205" s="186" t="e">
        <f>IF($S$264=Equivalencies!$AE$23,#REF!,HLOOKUP(CONCATENATE($O$2,OL$1),$B$3:$UUU$272,ROW(OH205)-2,FALSE))</f>
        <v>#REF!</v>
      </c>
      <c r="OM205" s="187" t="e">
        <f>IF($S$264=Equivalencies!$AE$23,#REF!,HLOOKUP(CONCATENATE($O$2,OM$1),$B$3:$UUU$272,ROW(OI205)-2,FALSE))</f>
        <v>#REF!</v>
      </c>
      <c r="ON205" s="186" t="e">
        <f>IF($S$264=Equivalencies!$AE$23,#REF!,HLOOKUP(CONCATENATE($O$2,ON$1),$B$3:$UUU$272,ROW(OJ205)-2,FALSE))</f>
        <v>#REF!</v>
      </c>
      <c r="OO205" s="187" t="e">
        <f>IF($S$264=Equivalencies!$AE$23,#REF!,HLOOKUP(CONCATENATE($O$2,OO$1),$B$3:$UUU$272,ROW(OK205)-2,FALSE))</f>
        <v>#REF!</v>
      </c>
      <c r="OP205" s="186" t="e">
        <f>IF($S$264=Equivalencies!$AE$23,#REF!,HLOOKUP(CONCATENATE($O$2,OP$1),$B$3:$UUU$272,ROW(OL205)-2,FALSE))</f>
        <v>#REF!</v>
      </c>
      <c r="OQ205" s="187" t="e">
        <f>IF($S$264=Equivalencies!$AE$23,#REF!,HLOOKUP(CONCATENATE($O$2,OQ$1),$B$3:$UUU$272,ROW(OM205)-2,FALSE))</f>
        <v>#REF!</v>
      </c>
      <c r="OR205" s="72"/>
      <c r="OS205" s="73" t="str">
        <f>CONCATENATE(OS$3,OT204)</f>
        <v>38Other 3 (identify below)</v>
      </c>
      <c r="OT205" s="181">
        <f>IF(OY$267=Equivalencies!$AE$23,'Site 38'!$C203,HLOOKUP(CONCATENATE(OU$2,OT$1),$B$3:$UUU$272,ROW($M205)-2,FALSE))</f>
        <v>0</v>
      </c>
      <c r="OU205" s="182"/>
      <c r="OV205" s="183"/>
      <c r="OW205" s="186" t="e">
        <f>IF($S$264=Equivalencies!$AE$23,#REF!,HLOOKUP(CONCATENATE($O$2,OW$1),$B$3:$UUU$272,ROW(OS205)-2,FALSE))</f>
        <v>#REF!</v>
      </c>
      <c r="OX205" s="187" t="e">
        <f>IF($S$264=Equivalencies!$AE$23,#REF!,HLOOKUP(CONCATENATE($O$2,OX$1),$B$3:$UUU$272,ROW(OT205)-2,FALSE))</f>
        <v>#REF!</v>
      </c>
      <c r="OY205" s="186" t="e">
        <f>IF($S$264=Equivalencies!$AE$23,#REF!,HLOOKUP(CONCATENATE($O$2,OY$1),$B$3:$UUU$272,ROW(OU205)-2,FALSE))</f>
        <v>#REF!</v>
      </c>
      <c r="OZ205" s="187" t="e">
        <f>IF($S$264=Equivalencies!$AE$23,#REF!,HLOOKUP(CONCATENATE($O$2,OZ$1),$B$3:$UUU$272,ROW(OV205)-2,FALSE))</f>
        <v>#REF!</v>
      </c>
      <c r="PA205" s="186" t="e">
        <f>IF($S$264=Equivalencies!$AE$23,#REF!,HLOOKUP(CONCATENATE($O$2,PA$1),$B$3:$UUU$272,ROW(OW205)-2,FALSE))</f>
        <v>#REF!</v>
      </c>
      <c r="PB205" s="187" t="e">
        <f>IF($S$264=Equivalencies!$AE$23,#REF!,HLOOKUP(CONCATENATE($O$2,PB$1),$B$3:$UUU$272,ROW(OX205)-2,FALSE))</f>
        <v>#REF!</v>
      </c>
      <c r="PC205" s="72"/>
      <c r="PD205" s="73" t="str">
        <f>CONCATENATE(PD$3,PE204)</f>
        <v>39Other 3 (identify below)</v>
      </c>
      <c r="PE205" s="181">
        <f>IF(PJ$267=Equivalencies!$AE$23,'Site 39'!$C203,HLOOKUP(CONCATENATE(PF$2,PE$1),$B$3:$UUU$272,ROW($M205)-2,FALSE))</f>
        <v>0</v>
      </c>
      <c r="PF205" s="182"/>
      <c r="PG205" s="183"/>
      <c r="PH205" s="186" t="e">
        <f>IF($S$264=Equivalencies!$AE$23,#REF!,HLOOKUP(CONCATENATE($O$2,PH$1),$B$3:$UUU$272,ROW(PD205)-2,FALSE))</f>
        <v>#REF!</v>
      </c>
      <c r="PI205" s="187" t="e">
        <f>IF($S$264=Equivalencies!$AE$23,#REF!,HLOOKUP(CONCATENATE($O$2,PI$1),$B$3:$UUU$272,ROW(PE205)-2,FALSE))</f>
        <v>#REF!</v>
      </c>
      <c r="PJ205" s="186" t="e">
        <f>IF($S$264=Equivalencies!$AE$23,#REF!,HLOOKUP(CONCATENATE($O$2,PJ$1),$B$3:$UUU$272,ROW(PF205)-2,FALSE))</f>
        <v>#REF!</v>
      </c>
      <c r="PK205" s="187" t="e">
        <f>IF($S$264=Equivalencies!$AE$23,#REF!,HLOOKUP(CONCATENATE($O$2,PK$1),$B$3:$UUU$272,ROW(PG205)-2,FALSE))</f>
        <v>#REF!</v>
      </c>
      <c r="PL205" s="186" t="e">
        <f>IF($S$264=Equivalencies!$AE$23,#REF!,HLOOKUP(CONCATENATE($O$2,PL$1),$B$3:$UUU$272,ROW(PH205)-2,FALSE))</f>
        <v>#REF!</v>
      </c>
      <c r="PM205" s="187" t="e">
        <f>IF($S$264=Equivalencies!$AE$23,#REF!,HLOOKUP(CONCATENATE($O$2,PM$1),$B$3:$UUU$272,ROW(PI205)-2,FALSE))</f>
        <v>#REF!</v>
      </c>
      <c r="PN205" s="72"/>
      <c r="PO205" s="73" t="str">
        <f>CONCATENATE(PO$3,PP204)</f>
        <v>40Other 3 (identify below)</v>
      </c>
      <c r="PP205" s="181">
        <f>IF(PU$267=Equivalencies!$AE$23,'Site 40'!$C203,HLOOKUP(CONCATENATE(PQ$2,PP$1),$B$3:$UUU$272,ROW($M205)-2,FALSE))</f>
        <v>0</v>
      </c>
      <c r="PQ205" s="182"/>
      <c r="PR205" s="183"/>
      <c r="PS205" s="186" t="e">
        <f>IF($S$264=Equivalencies!$AE$23,#REF!,HLOOKUP(CONCATENATE($O$2,PS$1),$B$3:$UUU$272,ROW(PO205)-2,FALSE))</f>
        <v>#REF!</v>
      </c>
      <c r="PT205" s="187" t="e">
        <f>IF($S$264=Equivalencies!$AE$23,#REF!,HLOOKUP(CONCATENATE($O$2,PT$1),$B$3:$UUU$272,ROW(PP205)-2,FALSE))</f>
        <v>#REF!</v>
      </c>
      <c r="PU205" s="186" t="e">
        <f>IF($S$264=Equivalencies!$AE$23,#REF!,HLOOKUP(CONCATENATE($O$2,PU$1),$B$3:$UUU$272,ROW(PQ205)-2,FALSE))</f>
        <v>#REF!</v>
      </c>
      <c r="PV205" s="187" t="e">
        <f>IF($S$264=Equivalencies!$AE$23,#REF!,HLOOKUP(CONCATENATE($O$2,PV$1),$B$3:$UUU$272,ROW(PR205)-2,FALSE))</f>
        <v>#REF!</v>
      </c>
      <c r="PW205" s="186" t="e">
        <f>IF($S$264=Equivalencies!$AE$23,#REF!,HLOOKUP(CONCATENATE($O$2,PW$1),$B$3:$UUU$272,ROW(PS205)-2,FALSE))</f>
        <v>#REF!</v>
      </c>
      <c r="PX205" s="187" t="e">
        <f>IF($S$264=Equivalencies!$AE$23,#REF!,HLOOKUP(CONCATENATE($O$2,PX$1),$B$3:$UUU$272,ROW(PT205)-2,FALSE))</f>
        <v>#REF!</v>
      </c>
      <c r="PY205" s="72"/>
      <c r="PZ205" s="73" t="str">
        <f>CONCATENATE(PZ$3,QA204)</f>
        <v>41Other 3 (identify below)</v>
      </c>
      <c r="QA205" s="181">
        <f>IF(QF$267=Equivalencies!$AE$23,'Site 41'!$C203,HLOOKUP(CONCATENATE(QB$2,QA$1),$B$3:$UUU$272,ROW($M205)-2,FALSE))</f>
        <v>0</v>
      </c>
      <c r="QB205" s="182"/>
      <c r="QC205" s="183"/>
      <c r="QD205" s="186" t="e">
        <f>IF($S$264=Equivalencies!$AE$23,#REF!,HLOOKUP(CONCATENATE($O$2,QD$1),$B$3:$UUU$272,ROW(PZ205)-2,FALSE))</f>
        <v>#REF!</v>
      </c>
      <c r="QE205" s="187" t="e">
        <f>IF($S$264=Equivalencies!$AE$23,#REF!,HLOOKUP(CONCATENATE($O$2,QE$1),$B$3:$UUU$272,ROW(QA205)-2,FALSE))</f>
        <v>#REF!</v>
      </c>
      <c r="QF205" s="186" t="e">
        <f>IF($S$264=Equivalencies!$AE$23,#REF!,HLOOKUP(CONCATENATE($O$2,QF$1),$B$3:$UUU$272,ROW(QB205)-2,FALSE))</f>
        <v>#REF!</v>
      </c>
      <c r="QG205" s="187" t="e">
        <f>IF($S$264=Equivalencies!$AE$23,#REF!,HLOOKUP(CONCATENATE($O$2,QG$1),$B$3:$UUU$272,ROW(QC205)-2,FALSE))</f>
        <v>#REF!</v>
      </c>
      <c r="QH205" s="186" t="e">
        <f>IF($S$264=Equivalencies!$AE$23,#REF!,HLOOKUP(CONCATENATE($O$2,QH$1),$B$3:$UUU$272,ROW(QD205)-2,FALSE))</f>
        <v>#REF!</v>
      </c>
      <c r="QI205" s="187" t="e">
        <f>IF($S$264=Equivalencies!$AE$23,#REF!,HLOOKUP(CONCATENATE($O$2,QI$1),$B$3:$UUU$272,ROW(QE205)-2,FALSE))</f>
        <v>#REF!</v>
      </c>
      <c r="QJ205" s="72"/>
      <c r="QK205" s="73" t="str">
        <f>CONCATENATE(QK$3,QL204)</f>
        <v>42Other 3 (identify below)</v>
      </c>
      <c r="QL205" s="181">
        <f>IF(QQ$267=Equivalencies!$AE$23,'Site 42'!$C203,HLOOKUP(CONCATENATE(QM$2,QL$1),$B$3:$UUU$272,ROW($M205)-2,FALSE))</f>
        <v>0</v>
      </c>
      <c r="QM205" s="182"/>
      <c r="QN205" s="183"/>
      <c r="QO205" s="186" t="e">
        <f>IF($S$264=Equivalencies!$AE$23,#REF!,HLOOKUP(CONCATENATE($O$2,QO$1),$B$3:$UUU$272,ROW(QK205)-2,FALSE))</f>
        <v>#REF!</v>
      </c>
      <c r="QP205" s="187" t="e">
        <f>IF($S$264=Equivalencies!$AE$23,#REF!,HLOOKUP(CONCATENATE($O$2,QP$1),$B$3:$UUU$272,ROW(QL205)-2,FALSE))</f>
        <v>#REF!</v>
      </c>
      <c r="QQ205" s="186" t="e">
        <f>IF($S$264=Equivalencies!$AE$23,#REF!,HLOOKUP(CONCATENATE($O$2,QQ$1),$B$3:$UUU$272,ROW(QM205)-2,FALSE))</f>
        <v>#REF!</v>
      </c>
      <c r="QR205" s="187" t="e">
        <f>IF($S$264=Equivalencies!$AE$23,#REF!,HLOOKUP(CONCATENATE($O$2,QR$1),$B$3:$UUU$272,ROW(QN205)-2,FALSE))</f>
        <v>#REF!</v>
      </c>
      <c r="QS205" s="186" t="e">
        <f>IF($S$264=Equivalencies!$AE$23,#REF!,HLOOKUP(CONCATENATE($O$2,QS$1),$B$3:$UUU$272,ROW(QO205)-2,FALSE))</f>
        <v>#REF!</v>
      </c>
      <c r="QT205" s="187" t="e">
        <f>IF($S$264=Equivalencies!$AE$23,#REF!,HLOOKUP(CONCATENATE($O$2,QT$1),$B$3:$UUU$272,ROW(QP205)-2,FALSE))</f>
        <v>#REF!</v>
      </c>
      <c r="QU205" s="72"/>
      <c r="QV205" s="73" t="str">
        <f>CONCATENATE(QV$3,QW204)</f>
        <v>43Other 3 (identify below)</v>
      </c>
      <c r="QW205" s="181">
        <f>IF(RB$267=Equivalencies!$AE$23,'Site 43'!$C203,HLOOKUP(CONCATENATE(QX$2,QW$1),$B$3:$UUU$272,ROW($M205)-2,FALSE))</f>
        <v>0</v>
      </c>
      <c r="QX205" s="182"/>
      <c r="QY205" s="183"/>
      <c r="QZ205" s="186" t="e">
        <f>IF($S$264=Equivalencies!$AE$23,#REF!,HLOOKUP(CONCATENATE($O$2,QZ$1),$B$3:$UUU$272,ROW(QV205)-2,FALSE))</f>
        <v>#REF!</v>
      </c>
      <c r="RA205" s="187" t="e">
        <f>IF($S$264=Equivalencies!$AE$23,#REF!,HLOOKUP(CONCATENATE($O$2,RA$1),$B$3:$UUU$272,ROW(QW205)-2,FALSE))</f>
        <v>#REF!</v>
      </c>
      <c r="RB205" s="186" t="e">
        <f>IF($S$264=Equivalencies!$AE$23,#REF!,HLOOKUP(CONCATENATE($O$2,RB$1),$B$3:$UUU$272,ROW(QX205)-2,FALSE))</f>
        <v>#REF!</v>
      </c>
      <c r="RC205" s="187" t="e">
        <f>IF($S$264=Equivalencies!$AE$23,#REF!,HLOOKUP(CONCATENATE($O$2,RC$1),$B$3:$UUU$272,ROW(QY205)-2,FALSE))</f>
        <v>#REF!</v>
      </c>
      <c r="RD205" s="186" t="e">
        <f>IF($S$264=Equivalencies!$AE$23,#REF!,HLOOKUP(CONCATENATE($O$2,RD$1),$B$3:$UUU$272,ROW(QZ205)-2,FALSE))</f>
        <v>#REF!</v>
      </c>
      <c r="RE205" s="187" t="e">
        <f>IF($S$264=Equivalencies!$AE$23,#REF!,HLOOKUP(CONCATENATE($O$2,RE$1),$B$3:$UUU$272,ROW(RA205)-2,FALSE))</f>
        <v>#REF!</v>
      </c>
      <c r="RF205" s="72"/>
      <c r="RG205" s="73" t="str">
        <f>CONCATENATE(RG$3,RH204)</f>
        <v>44Other 3 (identify below)</v>
      </c>
      <c r="RH205" s="181">
        <f>IF(RM$267=Equivalencies!$AE$23,'Site 44'!$C203,HLOOKUP(CONCATENATE(RI$2,RH$1),$B$3:$UUU$272,ROW($M205)-2,FALSE))</f>
        <v>0</v>
      </c>
      <c r="RI205" s="182"/>
      <c r="RJ205" s="183"/>
      <c r="RK205" s="186" t="e">
        <f>IF($S$264=Equivalencies!$AE$23,#REF!,HLOOKUP(CONCATENATE($O$2,RK$1),$B$3:$UUU$272,ROW(RG205)-2,FALSE))</f>
        <v>#REF!</v>
      </c>
      <c r="RL205" s="187" t="e">
        <f>IF($S$264=Equivalencies!$AE$23,#REF!,HLOOKUP(CONCATENATE($O$2,RL$1),$B$3:$UUU$272,ROW(RH205)-2,FALSE))</f>
        <v>#REF!</v>
      </c>
      <c r="RM205" s="186" t="e">
        <f>IF($S$264=Equivalencies!$AE$23,#REF!,HLOOKUP(CONCATENATE($O$2,RM$1),$B$3:$UUU$272,ROW(RI205)-2,FALSE))</f>
        <v>#REF!</v>
      </c>
      <c r="RN205" s="187" t="e">
        <f>IF($S$264=Equivalencies!$AE$23,#REF!,HLOOKUP(CONCATENATE($O$2,RN$1),$B$3:$UUU$272,ROW(RJ205)-2,FALSE))</f>
        <v>#REF!</v>
      </c>
      <c r="RO205" s="186" t="e">
        <f>IF($S$264=Equivalencies!$AE$23,#REF!,HLOOKUP(CONCATENATE($O$2,RO$1),$B$3:$UUU$272,ROW(RK205)-2,FALSE))</f>
        <v>#REF!</v>
      </c>
      <c r="RP205" s="187" t="e">
        <f>IF($S$264=Equivalencies!$AE$23,#REF!,HLOOKUP(CONCATENATE($O$2,RP$1),$B$3:$UUU$272,ROW(RL205)-2,FALSE))</f>
        <v>#REF!</v>
      </c>
      <c r="RQ205" s="72"/>
      <c r="RR205" s="73" t="str">
        <f>CONCATENATE(RR$3,RS204)</f>
        <v>45Other 3 (identify below)</v>
      </c>
      <c r="RS205" s="181">
        <f>IF(RX$267=Equivalencies!$AE$23,'Site 45'!$C203,HLOOKUP(CONCATENATE(RT$2,RS$1),$B$3:$UUU$272,ROW($M205)-2,FALSE))</f>
        <v>0</v>
      </c>
      <c r="RT205" s="182"/>
      <c r="RU205" s="183"/>
      <c r="RV205" s="186" t="e">
        <f>IF($S$264=Equivalencies!$AE$23,#REF!,HLOOKUP(CONCATENATE($O$2,RV$1),$B$3:$UUU$272,ROW(RR205)-2,FALSE))</f>
        <v>#REF!</v>
      </c>
      <c r="RW205" s="187" t="e">
        <f>IF($S$264=Equivalencies!$AE$23,#REF!,HLOOKUP(CONCATENATE($O$2,RW$1),$B$3:$UUU$272,ROW(RS205)-2,FALSE))</f>
        <v>#REF!</v>
      </c>
      <c r="RX205" s="186" t="e">
        <f>IF($S$264=Equivalencies!$AE$23,#REF!,HLOOKUP(CONCATENATE($O$2,RX$1),$B$3:$UUU$272,ROW(RT205)-2,FALSE))</f>
        <v>#REF!</v>
      </c>
      <c r="RY205" s="187" t="e">
        <f>IF($S$264=Equivalencies!$AE$23,#REF!,HLOOKUP(CONCATENATE($O$2,RY$1),$B$3:$UUU$272,ROW(RU205)-2,FALSE))</f>
        <v>#REF!</v>
      </c>
      <c r="RZ205" s="186" t="e">
        <f>IF($S$264=Equivalencies!$AE$23,#REF!,HLOOKUP(CONCATENATE($O$2,RZ$1),$B$3:$UUU$272,ROW(RV205)-2,FALSE))</f>
        <v>#REF!</v>
      </c>
      <c r="SA205" s="187" t="e">
        <f>IF($S$264=Equivalencies!$AE$23,#REF!,HLOOKUP(CONCATENATE($O$2,SA$1),$B$3:$UUU$272,ROW(RW205)-2,FALSE))</f>
        <v>#REF!</v>
      </c>
      <c r="SB205" s="72"/>
      <c r="SC205" s="73" t="str">
        <f>CONCATENATE(SC$3,SD204)</f>
        <v>46Other 3 (identify below)</v>
      </c>
      <c r="SD205" s="181">
        <f>IF(SI$267=Equivalencies!$AE$23,'Site 46'!$C203,HLOOKUP(CONCATENATE(SE$2,SD$1),$B$3:$UUU$272,ROW($M205)-2,FALSE))</f>
        <v>0</v>
      </c>
      <c r="SE205" s="182"/>
      <c r="SF205" s="183"/>
      <c r="SG205" s="186" t="e">
        <f>IF($S$264=Equivalencies!$AE$23,#REF!,HLOOKUP(CONCATENATE($O$2,SG$1),$B$3:$UUU$272,ROW(SC205)-2,FALSE))</f>
        <v>#REF!</v>
      </c>
      <c r="SH205" s="187" t="e">
        <f>IF($S$264=Equivalencies!$AE$23,#REF!,HLOOKUP(CONCATENATE($O$2,SH$1),$B$3:$UUU$272,ROW(SD205)-2,FALSE))</f>
        <v>#REF!</v>
      </c>
      <c r="SI205" s="186" t="e">
        <f>IF($S$264=Equivalencies!$AE$23,#REF!,HLOOKUP(CONCATENATE($O$2,SI$1),$B$3:$UUU$272,ROW(SE205)-2,FALSE))</f>
        <v>#REF!</v>
      </c>
      <c r="SJ205" s="187" t="e">
        <f>IF($S$264=Equivalencies!$AE$23,#REF!,HLOOKUP(CONCATENATE($O$2,SJ$1),$B$3:$UUU$272,ROW(SF205)-2,FALSE))</f>
        <v>#REF!</v>
      </c>
      <c r="SK205" s="186" t="e">
        <f>IF($S$264=Equivalencies!$AE$23,#REF!,HLOOKUP(CONCATENATE($O$2,SK$1),$B$3:$UUU$272,ROW(SG205)-2,FALSE))</f>
        <v>#REF!</v>
      </c>
      <c r="SL205" s="187" t="e">
        <f>IF($S$264=Equivalencies!$AE$23,#REF!,HLOOKUP(CONCATENATE($O$2,SL$1),$B$3:$UUU$272,ROW(SH205)-2,FALSE))</f>
        <v>#REF!</v>
      </c>
      <c r="SM205" s="72"/>
      <c r="SN205" s="73" t="str">
        <f>CONCATENATE(SN$3,SO204)</f>
        <v>47Other 3 (identify below)</v>
      </c>
      <c r="SO205" s="181">
        <f>IF(ST$267=Equivalencies!$AE$23,'Site 47'!$C203,HLOOKUP(CONCATENATE(SP$2,SO$1),$B$3:$UUU$272,ROW($M205)-2,FALSE))</f>
        <v>0</v>
      </c>
      <c r="SP205" s="182"/>
      <c r="SQ205" s="183"/>
      <c r="SR205" s="186" t="e">
        <f>IF($S$264=Equivalencies!$AE$23,#REF!,HLOOKUP(CONCATENATE($O$2,SR$1),$B$3:$UUU$272,ROW(SN205)-2,FALSE))</f>
        <v>#REF!</v>
      </c>
      <c r="SS205" s="187" t="e">
        <f>IF($S$264=Equivalencies!$AE$23,#REF!,HLOOKUP(CONCATENATE($O$2,SS$1),$B$3:$UUU$272,ROW(SO205)-2,FALSE))</f>
        <v>#REF!</v>
      </c>
      <c r="ST205" s="186" t="e">
        <f>IF($S$264=Equivalencies!$AE$23,#REF!,HLOOKUP(CONCATENATE($O$2,ST$1),$B$3:$UUU$272,ROW(SP205)-2,FALSE))</f>
        <v>#REF!</v>
      </c>
      <c r="SU205" s="187" t="e">
        <f>IF($S$264=Equivalencies!$AE$23,#REF!,HLOOKUP(CONCATENATE($O$2,SU$1),$B$3:$UUU$272,ROW(SQ205)-2,FALSE))</f>
        <v>#REF!</v>
      </c>
      <c r="SV205" s="186" t="e">
        <f>IF($S$264=Equivalencies!$AE$23,#REF!,HLOOKUP(CONCATENATE($O$2,SV$1),$B$3:$UUU$272,ROW(SR205)-2,FALSE))</f>
        <v>#REF!</v>
      </c>
      <c r="SW205" s="187" t="e">
        <f>IF($S$264=Equivalencies!$AE$23,#REF!,HLOOKUP(CONCATENATE($O$2,SW$1),$B$3:$UUU$272,ROW(SS205)-2,FALSE))</f>
        <v>#REF!</v>
      </c>
      <c r="SX205" s="72"/>
      <c r="SY205" s="73" t="str">
        <f>CONCATENATE(SY$3,SZ204)</f>
        <v>48Other 3 (identify below)</v>
      </c>
      <c r="SZ205" s="181">
        <f>IF(TE$267=Equivalencies!$AE$23,'Site 48'!$C203,HLOOKUP(CONCATENATE(TA$2,SZ$1),$B$3:$UUU$272,ROW($M205)-2,FALSE))</f>
        <v>0</v>
      </c>
      <c r="TA205" s="182"/>
      <c r="TB205" s="183"/>
      <c r="TC205" s="186" t="e">
        <f>IF($S$264=Equivalencies!$AE$23,#REF!,HLOOKUP(CONCATENATE($O$2,TC$1),$B$3:$UUU$272,ROW(SY205)-2,FALSE))</f>
        <v>#REF!</v>
      </c>
      <c r="TD205" s="187" t="e">
        <f>IF($S$264=Equivalencies!$AE$23,#REF!,HLOOKUP(CONCATENATE($O$2,TD$1),$B$3:$UUU$272,ROW(SZ205)-2,FALSE))</f>
        <v>#REF!</v>
      </c>
      <c r="TE205" s="186" t="e">
        <f>IF($S$264=Equivalencies!$AE$23,#REF!,HLOOKUP(CONCATENATE($O$2,TE$1),$B$3:$UUU$272,ROW(TA205)-2,FALSE))</f>
        <v>#REF!</v>
      </c>
      <c r="TF205" s="187" t="e">
        <f>IF($S$264=Equivalencies!$AE$23,#REF!,HLOOKUP(CONCATENATE($O$2,TF$1),$B$3:$UUU$272,ROW(TB205)-2,FALSE))</f>
        <v>#REF!</v>
      </c>
      <c r="TG205" s="186" t="e">
        <f>IF($S$264=Equivalencies!$AE$23,#REF!,HLOOKUP(CONCATENATE($O$2,TG$1),$B$3:$UUU$272,ROW(TC205)-2,FALSE))</f>
        <v>#REF!</v>
      </c>
      <c r="TH205" s="187" t="e">
        <f>IF($S$264=Equivalencies!$AE$23,#REF!,HLOOKUP(CONCATENATE($O$2,TH$1),$B$3:$UUU$272,ROW(TD205)-2,FALSE))</f>
        <v>#REF!</v>
      </c>
      <c r="TI205" s="72"/>
      <c r="TJ205" s="73" t="str">
        <f>CONCATENATE(TJ$3,TK204)</f>
        <v>49Other 3 (identify below)</v>
      </c>
      <c r="TK205" s="181">
        <f>IF(TP$267=Equivalencies!$AE$23,'Site 49'!$C203,HLOOKUP(CONCATENATE(TL$2,TK$1),$B$3:$UUU$272,ROW($M205)-2,FALSE))</f>
        <v>0</v>
      </c>
      <c r="TL205" s="182"/>
      <c r="TM205" s="183"/>
      <c r="TN205" s="186" t="e">
        <f>IF($S$264=Equivalencies!$AE$23,#REF!,HLOOKUP(CONCATENATE($O$2,TN$1),$B$3:$UUU$272,ROW(TJ205)-2,FALSE))</f>
        <v>#REF!</v>
      </c>
      <c r="TO205" s="187" t="e">
        <f>IF($S$264=Equivalencies!$AE$23,#REF!,HLOOKUP(CONCATENATE($O$2,TO$1),$B$3:$UUU$272,ROW(TK205)-2,FALSE))</f>
        <v>#REF!</v>
      </c>
      <c r="TP205" s="186" t="e">
        <f>IF($S$264=Equivalencies!$AE$23,#REF!,HLOOKUP(CONCATENATE($O$2,TP$1),$B$3:$UUU$272,ROW(TL205)-2,FALSE))</f>
        <v>#REF!</v>
      </c>
      <c r="TQ205" s="187" t="e">
        <f>IF($S$264=Equivalencies!$AE$23,#REF!,HLOOKUP(CONCATENATE($O$2,TQ$1),$B$3:$UUU$272,ROW(TM205)-2,FALSE))</f>
        <v>#REF!</v>
      </c>
      <c r="TR205" s="186" t="e">
        <f>IF($S$264=Equivalencies!$AE$23,#REF!,HLOOKUP(CONCATENATE($O$2,TR$1),$B$3:$UUU$272,ROW(TN205)-2,FALSE))</f>
        <v>#REF!</v>
      </c>
      <c r="TS205" s="187" t="e">
        <f>IF($S$264=Equivalencies!$AE$23,#REF!,HLOOKUP(CONCATENATE($O$2,TS$1),$B$3:$UUU$272,ROW(TO205)-2,FALSE))</f>
        <v>#REF!</v>
      </c>
      <c r="TT205" s="72"/>
      <c r="TU205" s="73" t="str">
        <f>CONCATENATE(TU$3,TV204)</f>
        <v>50Other 3 (identify below)</v>
      </c>
      <c r="TV205" s="181">
        <f>IF(UA$267=Equivalencies!$AE$23,'Site 50'!$C203,HLOOKUP(CONCATENATE(TW$2,TV$1),$B$3:$UUU$272,ROW($M205)-2,FALSE))</f>
        <v>0</v>
      </c>
      <c r="TW205" s="182"/>
      <c r="TX205" s="183"/>
      <c r="TY205" s="186" t="e">
        <f>IF($S$264=Equivalencies!$AE$23,#REF!,HLOOKUP(CONCATENATE($O$2,TY$1),$B$3:$UUU$272,ROW(TU205)-2,FALSE))</f>
        <v>#REF!</v>
      </c>
      <c r="TZ205" s="187" t="e">
        <f>IF($S$264=Equivalencies!$AE$23,#REF!,HLOOKUP(CONCATENATE($O$2,TZ$1),$B$3:$UUU$272,ROW(TV205)-2,FALSE))</f>
        <v>#REF!</v>
      </c>
      <c r="UA205" s="186" t="e">
        <f>IF($S$264=Equivalencies!$AE$23,#REF!,HLOOKUP(CONCATENATE($O$2,UA$1),$B$3:$UUU$272,ROW(TW205)-2,FALSE))</f>
        <v>#REF!</v>
      </c>
      <c r="UB205" s="187" t="e">
        <f>IF($S$264=Equivalencies!$AE$23,#REF!,HLOOKUP(CONCATENATE($O$2,UB$1),$B$3:$UUU$272,ROW(TX205)-2,FALSE))</f>
        <v>#REF!</v>
      </c>
      <c r="UC205" s="186" t="e">
        <f>IF($S$264=Equivalencies!$AE$23,#REF!,HLOOKUP(CONCATENATE($O$2,UC$1),$B$3:$UUU$272,ROW(TY205)-2,FALSE))</f>
        <v>#REF!</v>
      </c>
      <c r="UD205" s="187" t="e">
        <f>IF($S$264=Equivalencies!$AE$23,#REF!,HLOOKUP(CONCATENATE($O$2,UD$1),$B$3:$UUU$272,ROW(TZ205)-2,FALSE))</f>
        <v>#REF!</v>
      </c>
      <c r="UE205" s="72"/>
    </row>
    <row r="206" spans="1:551" ht="15" customHeight="1" x14ac:dyDescent="0.25">
      <c r="A206" s="75"/>
      <c r="B206" s="73"/>
      <c r="C206" s="198" t="str">
        <f>'Site 1'!C204:E204</f>
        <v>Total Revenue</v>
      </c>
      <c r="D206" s="199"/>
      <c r="E206" s="200"/>
      <c r="F206" s="191">
        <f>IF(H$267=Equivalencies!$AE$23,'Site 1'!$F204,HLOOKUP(CONCATENATE(D$2,F$1),$B$3:$UUU$272,ROW($M206)-2,FALSE))</f>
        <v>0</v>
      </c>
      <c r="G206" s="191"/>
      <c r="H206" s="191">
        <f>IF(H$267=Equivalencies!$AE$23,'Site 1'!$H204,HLOOKUP(CONCATENATE(D$2,H$1),$B$3:$UUU$272,ROW($M206)-2,FALSE))</f>
        <v>0</v>
      </c>
      <c r="I206" s="191"/>
      <c r="J206" s="191">
        <f>IF(H$267=Equivalencies!$AE$23,'Site 1'!$J204,HLOOKUP(CONCATENATE(D$2,J$1),$B$3:$UUU$272,ROW($M206)-2,FALSE))</f>
        <v>0</v>
      </c>
      <c r="K206" s="191"/>
      <c r="L206" s="72"/>
      <c r="M206" s="73"/>
      <c r="N206" s="198" t="str">
        <f>$C$206</f>
        <v>Total Revenue</v>
      </c>
      <c r="O206" s="199"/>
      <c r="P206" s="200"/>
      <c r="Q206" s="191">
        <f>IF(S$267=Equivalencies!$AE$23,'Site 2'!$F204,HLOOKUP(CONCATENATE(O$2,Q$1),$B$3:$UUU$272,ROW($M206)-2,FALSE))</f>
        <v>0</v>
      </c>
      <c r="R206" s="191"/>
      <c r="S206" s="191">
        <f>IF(S$267=Equivalencies!$AE$23,'Site 2'!$H204,HLOOKUP(CONCATENATE(O$2,S$1),$B$3:$UUU$272,ROW($M206)-2,FALSE))</f>
        <v>0</v>
      </c>
      <c r="T206" s="191"/>
      <c r="U206" s="191">
        <f>IF(S$267=Equivalencies!$AE$23,'Site 2'!$J204,HLOOKUP(CONCATENATE(O$2,U$1),$B$3:$UUU$272,ROW($M206)-2,FALSE))</f>
        <v>0</v>
      </c>
      <c r="V206" s="191"/>
      <c r="W206" s="72"/>
      <c r="X206" s="73"/>
      <c r="Y206" s="198" t="str">
        <f>$C$206</f>
        <v>Total Revenue</v>
      </c>
      <c r="Z206" s="199"/>
      <c r="AA206" s="200"/>
      <c r="AB206" s="191">
        <f>IF(AD$267=Equivalencies!$AE$23,'Site 3'!$F204,HLOOKUP(CONCATENATE(Z$2,AB$1),$B$3:$UUU$272,ROW($M206)-2,FALSE))</f>
        <v>0</v>
      </c>
      <c r="AC206" s="191"/>
      <c r="AD206" s="191">
        <f>IF(AD$267=Equivalencies!$AE$23,'Site 3'!$H204,HLOOKUP(CONCATENATE(Z$2,AD$1),$B$3:$UUU$272,ROW($M206)-2,FALSE))</f>
        <v>0</v>
      </c>
      <c r="AE206" s="191"/>
      <c r="AF206" s="191">
        <f>IF(AD$267=Equivalencies!$AE$23,'Site 3'!$J204,HLOOKUP(CONCATENATE(Z$2,AF$1),$B$3:$UUU$272,ROW($M206)-2,FALSE))</f>
        <v>0</v>
      </c>
      <c r="AG206" s="191"/>
      <c r="AH206" s="72"/>
      <c r="AI206" s="73"/>
      <c r="AJ206" s="198" t="str">
        <f>$C$206</f>
        <v>Total Revenue</v>
      </c>
      <c r="AK206" s="199"/>
      <c r="AL206" s="200"/>
      <c r="AM206" s="191">
        <f>IF(AO$267=Equivalencies!$AE$23,'Site 4'!$F204,HLOOKUP(CONCATENATE(AK$2,AM$1),$B$3:$UUU$272,ROW($M206)-2,FALSE))</f>
        <v>0</v>
      </c>
      <c r="AN206" s="191"/>
      <c r="AO206" s="191">
        <f>IF(AO$267=Equivalencies!$AE$23,'Site 4'!$H204,HLOOKUP(CONCATENATE(AK$2,AO$1),$B$3:$UUU$272,ROW($M206)-2,FALSE))</f>
        <v>0</v>
      </c>
      <c r="AP206" s="191"/>
      <c r="AQ206" s="191">
        <f>IF(AO$267=Equivalencies!$AE$23,'Site 4'!$J204,HLOOKUP(CONCATENATE(AK$2,AQ$1),$B$3:$UUU$272,ROW($M206)-2,FALSE))</f>
        <v>0</v>
      </c>
      <c r="AR206" s="191"/>
      <c r="AS206" s="72"/>
      <c r="AT206" s="73"/>
      <c r="AU206" s="198" t="str">
        <f>$C$206</f>
        <v>Total Revenue</v>
      </c>
      <c r="AV206" s="199"/>
      <c r="AW206" s="200"/>
      <c r="AX206" s="191">
        <f>IF(AZ$267=Equivalencies!$AE$23,'Site 5'!$F204,HLOOKUP(CONCATENATE(AV$2,AX$1),$B$3:$UUU$272,ROW($M206)-2,FALSE))</f>
        <v>0</v>
      </c>
      <c r="AY206" s="191"/>
      <c r="AZ206" s="191">
        <f>IF(AZ$267=Equivalencies!$AE$23,'Site 5'!$H204,HLOOKUP(CONCATENATE(AV$2,AZ$1),$B$3:$UUU$272,ROW($M206)-2,FALSE))</f>
        <v>0</v>
      </c>
      <c r="BA206" s="191"/>
      <c r="BB206" s="191">
        <f>IF(AZ$267=Equivalencies!$AE$23,'Site 5'!$J204,HLOOKUP(CONCATENATE(AV$2,BB$1),$B$3:$UUU$272,ROW($M206)-2,FALSE))</f>
        <v>0</v>
      </c>
      <c r="BC206" s="191"/>
      <c r="BD206" s="72"/>
      <c r="BE206" s="73"/>
      <c r="BF206" s="198" t="str">
        <f>$C$206</f>
        <v>Total Revenue</v>
      </c>
      <c r="BG206" s="199"/>
      <c r="BH206" s="200"/>
      <c r="BI206" s="191">
        <f>IF(BK$267=Equivalencies!$AE$23,'Site 6'!$F204,HLOOKUP(CONCATENATE(BG$2,BI$1),$B$3:$UUU$272,ROW($M206)-2,FALSE))</f>
        <v>0</v>
      </c>
      <c r="BJ206" s="191"/>
      <c r="BK206" s="191">
        <f>IF(BK$267=Equivalencies!$AE$23,'Site 6'!$H204,HLOOKUP(CONCATENATE(BG$2,BK$1),$B$3:$UUU$272,ROW($M206)-2,FALSE))</f>
        <v>0</v>
      </c>
      <c r="BL206" s="191"/>
      <c r="BM206" s="191">
        <f>IF(BK$267=Equivalencies!$AE$23,'Site 6'!$J204,HLOOKUP(CONCATENATE(BG$2,BM$1),$B$3:$UUU$272,ROW($M206)-2,FALSE))</f>
        <v>0</v>
      </c>
      <c r="BN206" s="191"/>
      <c r="BO206" s="72"/>
      <c r="BP206" s="73"/>
      <c r="BQ206" s="198" t="str">
        <f>$C$206</f>
        <v>Total Revenue</v>
      </c>
      <c r="BR206" s="199"/>
      <c r="BS206" s="200"/>
      <c r="BT206" s="191">
        <f>IF(BV$267=Equivalencies!$AE$23,'Site 7'!$F204,HLOOKUP(CONCATENATE(BR$2,BT$1),$B$3:$UUU$272,ROW($M206)-2,FALSE))</f>
        <v>0</v>
      </c>
      <c r="BU206" s="191"/>
      <c r="BV206" s="191">
        <f>IF(BV$267=Equivalencies!$AE$23,'Site 7'!$H204,HLOOKUP(CONCATENATE(BR$2,BV$1),$B$3:$UUU$272,ROW($M206)-2,FALSE))</f>
        <v>0</v>
      </c>
      <c r="BW206" s="191"/>
      <c r="BX206" s="191">
        <f>IF(BV$267=Equivalencies!$AE$23,'Site 7'!$J204,HLOOKUP(CONCATENATE(BR$2,BX$1),$B$3:$UUU$272,ROW($M206)-2,FALSE))</f>
        <v>0</v>
      </c>
      <c r="BY206" s="191"/>
      <c r="BZ206" s="72"/>
      <c r="CA206" s="73"/>
      <c r="CB206" s="198" t="str">
        <f>$C$206</f>
        <v>Total Revenue</v>
      </c>
      <c r="CC206" s="199"/>
      <c r="CD206" s="200"/>
      <c r="CE206" s="191">
        <f>IF(CG$267=Equivalencies!$AE$23,'Site 8'!$F204,HLOOKUP(CONCATENATE(CC$2,CE$1),$B$3:$UUU$272,ROW($M206)-2,FALSE))</f>
        <v>0</v>
      </c>
      <c r="CF206" s="191"/>
      <c r="CG206" s="191">
        <f>IF(CG$267=Equivalencies!$AE$23,'Site 8'!$H204,HLOOKUP(CONCATENATE(CC$2,CG$1),$B$3:$UUU$272,ROW($M206)-2,FALSE))</f>
        <v>0</v>
      </c>
      <c r="CH206" s="191"/>
      <c r="CI206" s="191">
        <f>IF(CG$267=Equivalencies!$AE$23,'Site 8'!$J204,HLOOKUP(CONCATENATE(CC$2,CI$1),$B$3:$UUU$272,ROW($M206)-2,FALSE))</f>
        <v>0</v>
      </c>
      <c r="CJ206" s="191"/>
      <c r="CK206" s="72"/>
      <c r="CL206" s="73"/>
      <c r="CM206" s="198" t="str">
        <f>$C$206</f>
        <v>Total Revenue</v>
      </c>
      <c r="CN206" s="199"/>
      <c r="CO206" s="200"/>
      <c r="CP206" s="191">
        <f>IF(CR$267=Equivalencies!$AE$23,'Site 9'!$F204,HLOOKUP(CONCATENATE(CN$2,CP$1),$B$3:$UUU$272,ROW($M206)-2,FALSE))</f>
        <v>0</v>
      </c>
      <c r="CQ206" s="191"/>
      <c r="CR206" s="191">
        <f>IF(CR$267=Equivalencies!$AE$23,'Site 9'!$H204,HLOOKUP(CONCATENATE(CN$2,CR$1),$B$3:$UUU$272,ROW($M206)-2,FALSE))</f>
        <v>0</v>
      </c>
      <c r="CS206" s="191"/>
      <c r="CT206" s="191">
        <f>IF(CR$267=Equivalencies!$AE$23,'Site 9'!$J204,HLOOKUP(CONCATENATE(CN$2,CT$1),$B$3:$UUU$272,ROW($M206)-2,FALSE))</f>
        <v>0</v>
      </c>
      <c r="CU206" s="191"/>
      <c r="CV206" s="72"/>
      <c r="CW206" s="73"/>
      <c r="CX206" s="198" t="str">
        <f>$C$206</f>
        <v>Total Revenue</v>
      </c>
      <c r="CY206" s="199"/>
      <c r="CZ206" s="200"/>
      <c r="DA206" s="191">
        <f>IF(DC$267=Equivalencies!$AE$23,'Site 10'!$F204,HLOOKUP(CONCATENATE(CY$2,DA$1),$B$3:$UUU$272,ROW($M206)-2,FALSE))</f>
        <v>0</v>
      </c>
      <c r="DB206" s="191"/>
      <c r="DC206" s="191">
        <f>IF(DC$267=Equivalencies!$AE$23,'Site 10'!$H204,HLOOKUP(CONCATENATE(CY$2,DC$1),$B$3:$UUU$272,ROW($M206)-2,FALSE))</f>
        <v>0</v>
      </c>
      <c r="DD206" s="191"/>
      <c r="DE206" s="191">
        <f>IF(DC$267=Equivalencies!$AE$23,'Site 10'!$J204,HLOOKUP(CONCATENATE(CY$2,DE$1),$B$3:$UUU$272,ROW($M206)-2,FALSE))</f>
        <v>0</v>
      </c>
      <c r="DF206" s="191"/>
      <c r="DG206" s="72"/>
      <c r="DH206" s="73"/>
      <c r="DI206" s="198" t="str">
        <f>$C$206</f>
        <v>Total Revenue</v>
      </c>
      <c r="DJ206" s="199"/>
      <c r="DK206" s="200"/>
      <c r="DL206" s="191">
        <f>IF(DN$267=Equivalencies!$AE$23,'Site 11'!$F204,HLOOKUP(CONCATENATE(DJ$2,DL$1),$B$3:$UUU$272,ROW($M206)-2,FALSE))</f>
        <v>0</v>
      </c>
      <c r="DM206" s="191"/>
      <c r="DN206" s="191">
        <f>IF(DN$267=Equivalencies!$AE$23,'Site 11'!$H204,HLOOKUP(CONCATENATE(DJ$2,DN$1),$B$3:$UUU$272,ROW($M206)-2,FALSE))</f>
        <v>0</v>
      </c>
      <c r="DO206" s="191"/>
      <c r="DP206" s="191">
        <f>IF(DN$267=Equivalencies!$AE$23,'Site 11'!$J204,HLOOKUP(CONCATENATE(DJ$2,DP$1),$B$3:$UUU$272,ROW($M206)-2,FALSE))</f>
        <v>0</v>
      </c>
      <c r="DQ206" s="191"/>
      <c r="DR206" s="72"/>
      <c r="DS206" s="73"/>
      <c r="DT206" s="198" t="str">
        <f>$C$206</f>
        <v>Total Revenue</v>
      </c>
      <c r="DU206" s="199"/>
      <c r="DV206" s="200"/>
      <c r="DW206" s="191">
        <f>IF(DY$267=Equivalencies!$AE$23,'Site 12'!$F204,HLOOKUP(CONCATENATE(DU$2,DW$1),$B$3:$UUU$272,ROW($M206)-2,FALSE))</f>
        <v>0</v>
      </c>
      <c r="DX206" s="191"/>
      <c r="DY206" s="191">
        <f>IF(DY$267=Equivalencies!$AE$23,'Site 12'!$H204,HLOOKUP(CONCATENATE(DU$2,DY$1),$B$3:$UUU$272,ROW($M206)-2,FALSE))</f>
        <v>0</v>
      </c>
      <c r="DZ206" s="191"/>
      <c r="EA206" s="191">
        <f>IF(DY$267=Equivalencies!$AE$23,'Site 12'!$J204,HLOOKUP(CONCATENATE(DU$2,EA$1),$B$3:$UUU$272,ROW($M206)-2,FALSE))</f>
        <v>0</v>
      </c>
      <c r="EB206" s="191"/>
      <c r="EC206" s="72"/>
      <c r="ED206" s="73"/>
      <c r="EE206" s="198" t="str">
        <f>$C$206</f>
        <v>Total Revenue</v>
      </c>
      <c r="EF206" s="199"/>
      <c r="EG206" s="200"/>
      <c r="EH206" s="191">
        <f>IF(EJ$267=Equivalencies!$AE$23,'Site 13'!$F204,HLOOKUP(CONCATENATE(EF$2,EH$1),$B$3:$UUU$272,ROW($M206)-2,FALSE))</f>
        <v>0</v>
      </c>
      <c r="EI206" s="191"/>
      <c r="EJ206" s="191">
        <f>IF(EJ$267=Equivalencies!$AE$23,'Site 13'!$H204,HLOOKUP(CONCATENATE(EF$2,EJ$1),$B$3:$UUU$272,ROW($M206)-2,FALSE))</f>
        <v>0</v>
      </c>
      <c r="EK206" s="191"/>
      <c r="EL206" s="191">
        <f>IF(EJ$267=Equivalencies!$AE$23,'Site 13'!$J204,HLOOKUP(CONCATENATE(EF$2,EL$1),$B$3:$UUU$272,ROW($M206)-2,FALSE))</f>
        <v>0</v>
      </c>
      <c r="EM206" s="191"/>
      <c r="EN206" s="72"/>
      <c r="EO206" s="73"/>
      <c r="EP206" s="198" t="str">
        <f>$C$206</f>
        <v>Total Revenue</v>
      </c>
      <c r="EQ206" s="199"/>
      <c r="ER206" s="200"/>
      <c r="ES206" s="191">
        <f>IF(EU$267=Equivalencies!$AE$23,'Site 14'!$F204,HLOOKUP(CONCATENATE(EQ$2,ES$1),$B$3:$UUU$272,ROW($M206)-2,FALSE))</f>
        <v>0</v>
      </c>
      <c r="ET206" s="191"/>
      <c r="EU206" s="191">
        <f>IF(EU$267=Equivalencies!$AE$23,'Site 14'!$H204,HLOOKUP(CONCATENATE(EQ$2,EU$1),$B$3:$UUU$272,ROW($M206)-2,FALSE))</f>
        <v>0</v>
      </c>
      <c r="EV206" s="191"/>
      <c r="EW206" s="191">
        <f>IF(EU$267=Equivalencies!$AE$23,'Site 14'!$J204,HLOOKUP(CONCATENATE(EQ$2,EW$1),$B$3:$UUU$272,ROW($M206)-2,FALSE))</f>
        <v>0</v>
      </c>
      <c r="EX206" s="191"/>
      <c r="EY206" s="72"/>
      <c r="EZ206" s="73"/>
      <c r="FA206" s="198" t="str">
        <f>$C$206</f>
        <v>Total Revenue</v>
      </c>
      <c r="FB206" s="199"/>
      <c r="FC206" s="200"/>
      <c r="FD206" s="191">
        <f>IF(FF$267=Equivalencies!$AE$23,'Site 15'!$F204,HLOOKUP(CONCATENATE(FB$2,FD$1),$B$3:$UUU$272,ROW($M206)-2,FALSE))</f>
        <v>0</v>
      </c>
      <c r="FE206" s="191"/>
      <c r="FF206" s="191">
        <f>IF(FF$267=Equivalencies!$AE$23,'Site 15'!$H204,HLOOKUP(CONCATENATE(FB$2,FF$1),$B$3:$UUU$272,ROW($M206)-2,FALSE))</f>
        <v>0</v>
      </c>
      <c r="FG206" s="191"/>
      <c r="FH206" s="191">
        <f>IF(FF$267=Equivalencies!$AE$23,'Site 15'!$J204,HLOOKUP(CONCATENATE(FB$2,FH$1),$B$3:$UUU$272,ROW($M206)-2,FALSE))</f>
        <v>0</v>
      </c>
      <c r="FI206" s="191"/>
      <c r="FJ206" s="72"/>
      <c r="FK206" s="73"/>
      <c r="FL206" s="198" t="str">
        <f>$C$206</f>
        <v>Total Revenue</v>
      </c>
      <c r="FM206" s="199"/>
      <c r="FN206" s="200"/>
      <c r="FO206" s="191">
        <f>IF(FQ$267=Equivalencies!$AE$23,'Site 16'!$F204,HLOOKUP(CONCATENATE(FM$2,FO$1),$B$3:$UUU$272,ROW($M206)-2,FALSE))</f>
        <v>0</v>
      </c>
      <c r="FP206" s="191"/>
      <c r="FQ206" s="191">
        <f>IF(FQ$267=Equivalencies!$AE$23,'Site 16'!$H204,HLOOKUP(CONCATENATE(FM$2,FQ$1),$B$3:$UUU$272,ROW($M206)-2,FALSE))</f>
        <v>0</v>
      </c>
      <c r="FR206" s="191"/>
      <c r="FS206" s="191">
        <f>IF(FQ$267=Equivalencies!$AE$23,'Site 16'!$J204,HLOOKUP(CONCATENATE(FM$2,FS$1),$B$3:$UUU$272,ROW($M206)-2,FALSE))</f>
        <v>0</v>
      </c>
      <c r="FT206" s="191"/>
      <c r="FU206" s="72"/>
      <c r="FV206" s="73"/>
      <c r="FW206" s="198" t="str">
        <f>$C$206</f>
        <v>Total Revenue</v>
      </c>
      <c r="FX206" s="199"/>
      <c r="FY206" s="200"/>
      <c r="FZ206" s="191">
        <f>IF(GB$267=Equivalencies!$AE$23,'Site 17'!$F204,HLOOKUP(CONCATENATE(FX$2,FZ$1),$B$3:$UUU$272,ROW($M206)-2,FALSE))</f>
        <v>0</v>
      </c>
      <c r="GA206" s="191"/>
      <c r="GB206" s="191">
        <f>IF(GB$267=Equivalencies!$AE$23,'Site 17'!$H204,HLOOKUP(CONCATENATE(FX$2,GB$1),$B$3:$UUU$272,ROW($M206)-2,FALSE))</f>
        <v>0</v>
      </c>
      <c r="GC206" s="191"/>
      <c r="GD206" s="191">
        <f>IF(GB$267=Equivalencies!$AE$23,'Site 17'!$J204,HLOOKUP(CONCATENATE(FX$2,GD$1),$B$3:$UUU$272,ROW($M206)-2,FALSE))</f>
        <v>0</v>
      </c>
      <c r="GE206" s="191"/>
      <c r="GF206" s="72"/>
      <c r="GG206" s="73"/>
      <c r="GH206" s="198" t="str">
        <f>$C$206</f>
        <v>Total Revenue</v>
      </c>
      <c r="GI206" s="199"/>
      <c r="GJ206" s="200"/>
      <c r="GK206" s="191">
        <f>IF(GM$267=Equivalencies!$AE$23,'Site 18'!$F204,HLOOKUP(CONCATENATE(GI$2,GK$1),$B$3:$UUU$272,ROW($M206)-2,FALSE))</f>
        <v>0</v>
      </c>
      <c r="GL206" s="191"/>
      <c r="GM206" s="191">
        <f>IF(GM$267=Equivalencies!$AE$23,'Site 18'!$H204,HLOOKUP(CONCATENATE(GI$2,GM$1),$B$3:$UUU$272,ROW($M206)-2,FALSE))</f>
        <v>0</v>
      </c>
      <c r="GN206" s="191"/>
      <c r="GO206" s="191">
        <f>IF(GM$267=Equivalencies!$AE$23,'Site 18'!$J204,HLOOKUP(CONCATENATE(GI$2,GO$1),$B$3:$UUU$272,ROW($M206)-2,FALSE))</f>
        <v>0</v>
      </c>
      <c r="GP206" s="191"/>
      <c r="GQ206" s="72"/>
      <c r="GR206" s="73"/>
      <c r="GS206" s="198" t="str">
        <f>$C$206</f>
        <v>Total Revenue</v>
      </c>
      <c r="GT206" s="199"/>
      <c r="GU206" s="200"/>
      <c r="GV206" s="191">
        <f>IF(GX$267=Equivalencies!$AE$23,'Site 19'!$F204,HLOOKUP(CONCATENATE(GT$2,GV$1),$B$3:$UUU$272,ROW($M206)-2,FALSE))</f>
        <v>0</v>
      </c>
      <c r="GW206" s="191"/>
      <c r="GX206" s="191">
        <f>IF(GX$267=Equivalencies!$AE$23,'Site 19'!$H204,HLOOKUP(CONCATENATE(GT$2,GX$1),$B$3:$UUU$272,ROW($M206)-2,FALSE))</f>
        <v>0</v>
      </c>
      <c r="GY206" s="191"/>
      <c r="GZ206" s="191">
        <f>IF(GX$267=Equivalencies!$AE$23,'Site 19'!$J204,HLOOKUP(CONCATENATE(GT$2,GZ$1),$B$3:$UUU$272,ROW($M206)-2,FALSE))</f>
        <v>0</v>
      </c>
      <c r="HA206" s="191"/>
      <c r="HB206" s="72"/>
      <c r="HC206" s="73"/>
      <c r="HD206" s="198" t="str">
        <f>$C$206</f>
        <v>Total Revenue</v>
      </c>
      <c r="HE206" s="199"/>
      <c r="HF206" s="200"/>
      <c r="HG206" s="191">
        <f>IF(HI$267=Equivalencies!$AE$23,'Site 20'!$F204,HLOOKUP(CONCATENATE(HE$2,HG$1),$B$3:$UUU$272,ROW($M206)-2,FALSE))</f>
        <v>0</v>
      </c>
      <c r="HH206" s="191"/>
      <c r="HI206" s="191">
        <f>IF(HI$267=Equivalencies!$AE$23,'Site 20'!$H204,HLOOKUP(CONCATENATE(HE$2,HI$1),$B$3:$UUU$272,ROW($M206)-2,FALSE))</f>
        <v>0</v>
      </c>
      <c r="HJ206" s="191"/>
      <c r="HK206" s="191">
        <f>IF(HI$267=Equivalencies!$AE$23,'Site 20'!$J204,HLOOKUP(CONCATENATE(HE$2,HK$1),$B$3:$UUU$272,ROW($M206)-2,FALSE))</f>
        <v>0</v>
      </c>
      <c r="HL206" s="191"/>
      <c r="HM206" s="72"/>
      <c r="HN206" s="73"/>
      <c r="HO206" s="198" t="str">
        <f>$C$206</f>
        <v>Total Revenue</v>
      </c>
      <c r="HP206" s="199"/>
      <c r="HQ206" s="200"/>
      <c r="HR206" s="191">
        <f>IF(HT$267=Equivalencies!$AE$23,'Site 21'!$F204,HLOOKUP(CONCATENATE(HP$2,HR$1),$B$3:$UUU$272,ROW($M206)-2,FALSE))</f>
        <v>0</v>
      </c>
      <c r="HS206" s="191"/>
      <c r="HT206" s="191">
        <f>IF(HT$267=Equivalencies!$AE$23,'Site 21'!$H204,HLOOKUP(CONCATENATE(HP$2,HT$1),$B$3:$UUU$272,ROW($M206)-2,FALSE))</f>
        <v>0</v>
      </c>
      <c r="HU206" s="191"/>
      <c r="HV206" s="191">
        <f>IF(HT$267=Equivalencies!$AE$23,'Site 21'!$J204,HLOOKUP(CONCATENATE(HP$2,HV$1),$B$3:$UUU$272,ROW($M206)-2,FALSE))</f>
        <v>0</v>
      </c>
      <c r="HW206" s="191"/>
      <c r="HX206" s="72"/>
      <c r="HY206" s="73"/>
      <c r="HZ206" s="198" t="str">
        <f>$C$206</f>
        <v>Total Revenue</v>
      </c>
      <c r="IA206" s="199"/>
      <c r="IB206" s="200"/>
      <c r="IC206" s="191">
        <f>IF(IE$267=Equivalencies!$AE$23,'Site 22'!$F204,HLOOKUP(CONCATENATE(IA$2,IC$1),$B$3:$UUU$272,ROW($M206)-2,FALSE))</f>
        <v>0</v>
      </c>
      <c r="ID206" s="191"/>
      <c r="IE206" s="191">
        <f>IF(IE$267=Equivalencies!$AE$23,'Site 22'!$H204,HLOOKUP(CONCATENATE(IA$2,IE$1),$B$3:$UUU$272,ROW($M206)-2,FALSE))</f>
        <v>0</v>
      </c>
      <c r="IF206" s="191"/>
      <c r="IG206" s="191">
        <f>IF(IE$267=Equivalencies!$AE$23,'Site 22'!$J204,HLOOKUP(CONCATENATE(IA$2,IG$1),$B$3:$UUU$272,ROW($M206)-2,FALSE))</f>
        <v>0</v>
      </c>
      <c r="IH206" s="191"/>
      <c r="II206" s="72"/>
      <c r="IJ206" s="73"/>
      <c r="IK206" s="198" t="str">
        <f>$C$206</f>
        <v>Total Revenue</v>
      </c>
      <c r="IL206" s="199"/>
      <c r="IM206" s="200"/>
      <c r="IN206" s="191">
        <f>IF(IP$267=Equivalencies!$AE$23,'Site 23'!$F204,HLOOKUP(CONCATENATE(IL$2,IN$1),$B$3:$UUU$272,ROW($M206)-2,FALSE))</f>
        <v>0</v>
      </c>
      <c r="IO206" s="191"/>
      <c r="IP206" s="191">
        <f>IF(IP$267=Equivalencies!$AE$23,'Site 23'!$H204,HLOOKUP(CONCATENATE(IL$2,IP$1),$B$3:$UUU$272,ROW($M206)-2,FALSE))</f>
        <v>0</v>
      </c>
      <c r="IQ206" s="191"/>
      <c r="IR206" s="191">
        <f>IF(IP$267=Equivalencies!$AE$23,'Site 23'!$J204,HLOOKUP(CONCATENATE(IL$2,IR$1),$B$3:$UUU$272,ROW($M206)-2,FALSE))</f>
        <v>0</v>
      </c>
      <c r="IS206" s="191"/>
      <c r="IT206" s="72"/>
      <c r="IU206" s="73"/>
      <c r="IV206" s="198" t="str">
        <f>$C$206</f>
        <v>Total Revenue</v>
      </c>
      <c r="IW206" s="199"/>
      <c r="IX206" s="200"/>
      <c r="IY206" s="191">
        <f>IF(JA$267=Equivalencies!$AE$23,'Site 24'!$F204,HLOOKUP(CONCATENATE(IW$2,IY$1),$B$3:$UUU$272,ROW($M206)-2,FALSE))</f>
        <v>0</v>
      </c>
      <c r="IZ206" s="191"/>
      <c r="JA206" s="191">
        <f>IF(JA$267=Equivalencies!$AE$23,'Site 24'!$H204,HLOOKUP(CONCATENATE(IW$2,JA$1),$B$3:$UUU$272,ROW($M206)-2,FALSE))</f>
        <v>0</v>
      </c>
      <c r="JB206" s="191"/>
      <c r="JC206" s="191">
        <f>IF(JA$267=Equivalencies!$AE$23,'Site 24'!$J204,HLOOKUP(CONCATENATE(IW$2,JC$1),$B$3:$UUU$272,ROW($M206)-2,FALSE))</f>
        <v>0</v>
      </c>
      <c r="JD206" s="191"/>
      <c r="JE206" s="72"/>
      <c r="JF206" s="73"/>
      <c r="JG206" s="198" t="str">
        <f>$C$206</f>
        <v>Total Revenue</v>
      </c>
      <c r="JH206" s="199"/>
      <c r="JI206" s="200"/>
      <c r="JJ206" s="191">
        <f>IF(JL$267=Equivalencies!$AE$23,'Site 25'!$F204,HLOOKUP(CONCATENATE(JH$2,JJ$1),$B$3:$UUU$272,ROW($M206)-2,FALSE))</f>
        <v>0</v>
      </c>
      <c r="JK206" s="191"/>
      <c r="JL206" s="191">
        <f>IF(JL$267=Equivalencies!$AE$23,'Site 25'!$H204,HLOOKUP(CONCATENATE(JH$2,JL$1),$B$3:$UUU$272,ROW($M206)-2,FALSE))</f>
        <v>0</v>
      </c>
      <c r="JM206" s="191"/>
      <c r="JN206" s="191">
        <f>IF(JL$267=Equivalencies!$AE$23,'Site 25'!$J204,HLOOKUP(CONCATENATE(JH$2,JN$1),$B$3:$UUU$272,ROW($M206)-2,FALSE))</f>
        <v>0</v>
      </c>
      <c r="JO206" s="191"/>
      <c r="JP206" s="72"/>
      <c r="JQ206" s="73"/>
      <c r="JR206" s="198" t="str">
        <f>$C$206</f>
        <v>Total Revenue</v>
      </c>
      <c r="JS206" s="199"/>
      <c r="JT206" s="200"/>
      <c r="JU206" s="191">
        <f>IF(JW$267=Equivalencies!$AE$23,'Site 26'!$F204,HLOOKUP(CONCATENATE(JS$2,JU$1),$B$3:$UUU$272,ROW($M206)-2,FALSE))</f>
        <v>0</v>
      </c>
      <c r="JV206" s="191"/>
      <c r="JW206" s="191">
        <f>IF(JW$267=Equivalencies!$AE$23,'Site 26'!$H204,HLOOKUP(CONCATENATE(JS$2,JW$1),$B$3:$UUU$272,ROW($M206)-2,FALSE))</f>
        <v>0</v>
      </c>
      <c r="JX206" s="191"/>
      <c r="JY206" s="191">
        <f>IF(JW$267=Equivalencies!$AE$23,'Site 26'!$J204,HLOOKUP(CONCATENATE(JS$2,JY$1),$B$3:$UUU$272,ROW($M206)-2,FALSE))</f>
        <v>0</v>
      </c>
      <c r="JZ206" s="191"/>
      <c r="KA206" s="72"/>
      <c r="KB206" s="73"/>
      <c r="KC206" s="198" t="str">
        <f>$C$206</f>
        <v>Total Revenue</v>
      </c>
      <c r="KD206" s="199"/>
      <c r="KE206" s="200"/>
      <c r="KF206" s="191">
        <f>IF(KH$267=Equivalencies!$AE$23,'Site 27'!$F204,HLOOKUP(CONCATENATE(KD$2,KF$1),$B$3:$UUU$272,ROW($M206)-2,FALSE))</f>
        <v>0</v>
      </c>
      <c r="KG206" s="191"/>
      <c r="KH206" s="191">
        <f>IF(KH$267=Equivalencies!$AE$23,'Site 27'!$H204,HLOOKUP(CONCATENATE(KD$2,KH$1),$B$3:$UUU$272,ROW($M206)-2,FALSE))</f>
        <v>0</v>
      </c>
      <c r="KI206" s="191"/>
      <c r="KJ206" s="191">
        <f>IF(KH$267=Equivalencies!$AE$23,'Site 27'!$J204,HLOOKUP(CONCATENATE(KD$2,KJ$1),$B$3:$UUU$272,ROW($M206)-2,FALSE))</f>
        <v>0</v>
      </c>
      <c r="KK206" s="191"/>
      <c r="KL206" s="72"/>
      <c r="KM206" s="73"/>
      <c r="KN206" s="198" t="str">
        <f>$C$206</f>
        <v>Total Revenue</v>
      </c>
      <c r="KO206" s="199"/>
      <c r="KP206" s="200"/>
      <c r="KQ206" s="191">
        <f>IF(KS$267=Equivalencies!$AE$23,'Site 28'!$F204,HLOOKUP(CONCATENATE(KO$2,KQ$1),$B$3:$UUU$272,ROW($M206)-2,FALSE))</f>
        <v>0</v>
      </c>
      <c r="KR206" s="191"/>
      <c r="KS206" s="191">
        <f>IF(KS$267=Equivalencies!$AE$23,'Site 28'!$H204,HLOOKUP(CONCATENATE(KO$2,KS$1),$B$3:$UUU$272,ROW($M206)-2,FALSE))</f>
        <v>0</v>
      </c>
      <c r="KT206" s="191"/>
      <c r="KU206" s="191">
        <f>IF(KS$267=Equivalencies!$AE$23,'Site 28'!$J204,HLOOKUP(CONCATENATE(KO$2,KU$1),$B$3:$UUU$272,ROW($M206)-2,FALSE))</f>
        <v>0</v>
      </c>
      <c r="KV206" s="191"/>
      <c r="KW206" s="72"/>
      <c r="KX206" s="73"/>
      <c r="KY206" s="198" t="str">
        <f>$C$206</f>
        <v>Total Revenue</v>
      </c>
      <c r="KZ206" s="199"/>
      <c r="LA206" s="200"/>
      <c r="LB206" s="191">
        <f>IF(LD$267=Equivalencies!$AE$23,'Site 29'!$F204,HLOOKUP(CONCATENATE(KZ$2,LB$1),$B$3:$UUU$272,ROW($M206)-2,FALSE))</f>
        <v>0</v>
      </c>
      <c r="LC206" s="191"/>
      <c r="LD206" s="191">
        <f>IF(LD$267=Equivalencies!$AE$23,'Site 29'!$H204,HLOOKUP(CONCATENATE(KZ$2,LD$1),$B$3:$UUU$272,ROW($M206)-2,FALSE))</f>
        <v>0</v>
      </c>
      <c r="LE206" s="191"/>
      <c r="LF206" s="191">
        <f>IF(LD$267=Equivalencies!$AE$23,'Site 29'!$J204,HLOOKUP(CONCATENATE(KZ$2,LF$1),$B$3:$UUU$272,ROW($M206)-2,FALSE))</f>
        <v>0</v>
      </c>
      <c r="LG206" s="191"/>
      <c r="LH206" s="72"/>
      <c r="LI206" s="73"/>
      <c r="LJ206" s="198" t="str">
        <f>$C$206</f>
        <v>Total Revenue</v>
      </c>
      <c r="LK206" s="199"/>
      <c r="LL206" s="200"/>
      <c r="LM206" s="191">
        <f>IF(LO$267=Equivalencies!$AE$23,'Site 30'!$F204,HLOOKUP(CONCATENATE(LK$2,LM$1),$B$3:$UUU$272,ROW($M206)-2,FALSE))</f>
        <v>0</v>
      </c>
      <c r="LN206" s="191"/>
      <c r="LO206" s="191">
        <f>IF(LO$267=Equivalencies!$AE$23,'Site 30'!$H204,HLOOKUP(CONCATENATE(LK$2,LO$1),$B$3:$UUU$272,ROW($M206)-2,FALSE))</f>
        <v>0</v>
      </c>
      <c r="LP206" s="191"/>
      <c r="LQ206" s="191">
        <f>IF(LO$267=Equivalencies!$AE$23,'Site 30'!$J204,HLOOKUP(CONCATENATE(LK$2,LQ$1),$B$3:$UUU$272,ROW($M206)-2,FALSE))</f>
        <v>0</v>
      </c>
      <c r="LR206" s="191"/>
      <c r="LS206" s="72"/>
      <c r="LT206" s="73"/>
      <c r="LU206" s="198" t="str">
        <f>$C$206</f>
        <v>Total Revenue</v>
      </c>
      <c r="LV206" s="199"/>
      <c r="LW206" s="200"/>
      <c r="LX206" s="191">
        <f>IF(LZ$267=Equivalencies!$AE$23,'Site 31'!$F204,HLOOKUP(CONCATENATE(LV$2,LX$1),$B$3:$UUU$272,ROW($M206)-2,FALSE))</f>
        <v>0</v>
      </c>
      <c r="LY206" s="191"/>
      <c r="LZ206" s="191">
        <f>IF(LZ$267=Equivalencies!$AE$23,'Site 31'!$H204,HLOOKUP(CONCATENATE(LV$2,LZ$1),$B$3:$UUU$272,ROW($M206)-2,FALSE))</f>
        <v>0</v>
      </c>
      <c r="MA206" s="191"/>
      <c r="MB206" s="191">
        <f>IF(LZ$267=Equivalencies!$AE$23,'Site 31'!$J204,HLOOKUP(CONCATENATE(LV$2,MB$1),$B$3:$UUU$272,ROW($M206)-2,FALSE))</f>
        <v>0</v>
      </c>
      <c r="MC206" s="191"/>
      <c r="MD206" s="72"/>
      <c r="ME206" s="73"/>
      <c r="MF206" s="198" t="str">
        <f>$C$206</f>
        <v>Total Revenue</v>
      </c>
      <c r="MG206" s="199"/>
      <c r="MH206" s="200"/>
      <c r="MI206" s="191">
        <f>IF(MK$267=Equivalencies!$AE$23,'Site 32'!$F204,HLOOKUP(CONCATENATE(MG$2,MI$1),$B$3:$UUU$272,ROW($M206)-2,FALSE))</f>
        <v>0</v>
      </c>
      <c r="MJ206" s="191"/>
      <c r="MK206" s="191">
        <f>IF(MK$267=Equivalencies!$AE$23,'Site 32'!$H204,HLOOKUP(CONCATENATE(MG$2,MK$1),$B$3:$UUU$272,ROW($M206)-2,FALSE))</f>
        <v>0</v>
      </c>
      <c r="ML206" s="191"/>
      <c r="MM206" s="191">
        <f>IF(MK$267=Equivalencies!$AE$23,'Site 32'!$J204,HLOOKUP(CONCATENATE(MG$2,MM$1),$B$3:$UUU$272,ROW($M206)-2,FALSE))</f>
        <v>0</v>
      </c>
      <c r="MN206" s="191"/>
      <c r="MO206" s="72"/>
      <c r="MP206" s="73"/>
      <c r="MQ206" s="198" t="str">
        <f>$C$206</f>
        <v>Total Revenue</v>
      </c>
      <c r="MR206" s="199"/>
      <c r="MS206" s="200"/>
      <c r="MT206" s="191">
        <f>IF(MV$267=Equivalencies!$AE$23,'Site 33'!$F204,HLOOKUP(CONCATENATE(MR$2,MT$1),$B$3:$UUU$272,ROW($M206)-2,FALSE))</f>
        <v>0</v>
      </c>
      <c r="MU206" s="191"/>
      <c r="MV206" s="191">
        <f>IF(MV$267=Equivalencies!$AE$23,'Site 33'!$H204,HLOOKUP(CONCATENATE(MR$2,MV$1),$B$3:$UUU$272,ROW($M206)-2,FALSE))</f>
        <v>0</v>
      </c>
      <c r="MW206" s="191"/>
      <c r="MX206" s="191">
        <f>IF(MV$267=Equivalencies!$AE$23,'Site 33'!$J204,HLOOKUP(CONCATENATE(MR$2,MX$1),$B$3:$UUU$272,ROW($M206)-2,FALSE))</f>
        <v>0</v>
      </c>
      <c r="MY206" s="191"/>
      <c r="MZ206" s="72"/>
      <c r="NA206" s="73"/>
      <c r="NB206" s="198" t="str">
        <f>$C$206</f>
        <v>Total Revenue</v>
      </c>
      <c r="NC206" s="199"/>
      <c r="ND206" s="200"/>
      <c r="NE206" s="191">
        <f>IF(NG$267=Equivalencies!$AE$23,'Site 34'!$F204,HLOOKUP(CONCATENATE(NC$2,NE$1),$B$3:$UUU$272,ROW($M206)-2,FALSE))</f>
        <v>0</v>
      </c>
      <c r="NF206" s="191"/>
      <c r="NG206" s="191">
        <f>IF(NG$267=Equivalencies!$AE$23,'Site 34'!$H204,HLOOKUP(CONCATENATE(NC$2,NG$1),$B$3:$UUU$272,ROW($M206)-2,FALSE))</f>
        <v>0</v>
      </c>
      <c r="NH206" s="191"/>
      <c r="NI206" s="191">
        <f>IF(NG$267=Equivalencies!$AE$23,'Site 34'!$J204,HLOOKUP(CONCATENATE(NC$2,NI$1),$B$3:$UUU$272,ROW($M206)-2,FALSE))</f>
        <v>0</v>
      </c>
      <c r="NJ206" s="191"/>
      <c r="NK206" s="72"/>
      <c r="NL206" s="73"/>
      <c r="NM206" s="198" t="str">
        <f>$C$206</f>
        <v>Total Revenue</v>
      </c>
      <c r="NN206" s="199"/>
      <c r="NO206" s="200"/>
      <c r="NP206" s="191">
        <f>IF(NR$267=Equivalencies!$AE$23,'Site 35'!$F204,HLOOKUP(CONCATENATE(NN$2,NP$1),$B$3:$UUU$272,ROW($M206)-2,FALSE))</f>
        <v>0</v>
      </c>
      <c r="NQ206" s="191"/>
      <c r="NR206" s="191">
        <f>IF(NR$267=Equivalencies!$AE$23,'Site 35'!$H204,HLOOKUP(CONCATENATE(NN$2,NR$1),$B$3:$UUU$272,ROW($M206)-2,FALSE))</f>
        <v>0</v>
      </c>
      <c r="NS206" s="191"/>
      <c r="NT206" s="191">
        <f>IF(NR$267=Equivalencies!$AE$23,'Site 35'!$J204,HLOOKUP(CONCATENATE(NN$2,NT$1),$B$3:$UUU$272,ROW($M206)-2,FALSE))</f>
        <v>0</v>
      </c>
      <c r="NU206" s="191"/>
      <c r="NV206" s="72"/>
      <c r="NW206" s="73"/>
      <c r="NX206" s="198" t="str">
        <f>$C$206</f>
        <v>Total Revenue</v>
      </c>
      <c r="NY206" s="199"/>
      <c r="NZ206" s="200"/>
      <c r="OA206" s="191">
        <f>IF(OC$267=Equivalencies!$AE$23,'Site 36'!$F204,HLOOKUP(CONCATENATE(NY$2,OA$1),$B$3:$UUU$272,ROW($M206)-2,FALSE))</f>
        <v>0</v>
      </c>
      <c r="OB206" s="191"/>
      <c r="OC206" s="191">
        <f>IF(OC$267=Equivalencies!$AE$23,'Site 36'!$H204,HLOOKUP(CONCATENATE(NY$2,OC$1),$B$3:$UUU$272,ROW($M206)-2,FALSE))</f>
        <v>0</v>
      </c>
      <c r="OD206" s="191"/>
      <c r="OE206" s="191">
        <f>IF(OC$267=Equivalencies!$AE$23,'Site 36'!$J204,HLOOKUP(CONCATENATE(NY$2,OE$1),$B$3:$UUU$272,ROW($M206)-2,FALSE))</f>
        <v>0</v>
      </c>
      <c r="OF206" s="191"/>
      <c r="OG206" s="72"/>
      <c r="OH206" s="73"/>
      <c r="OI206" s="198" t="str">
        <f>$C$206</f>
        <v>Total Revenue</v>
      </c>
      <c r="OJ206" s="199"/>
      <c r="OK206" s="200"/>
      <c r="OL206" s="191">
        <f>IF(ON$267=Equivalencies!$AE$23,'Site 37'!$F204,HLOOKUP(CONCATENATE(OJ$2,OL$1),$B$3:$UUU$272,ROW($M206)-2,FALSE))</f>
        <v>0</v>
      </c>
      <c r="OM206" s="191"/>
      <c r="ON206" s="191">
        <f>IF(ON$267=Equivalencies!$AE$23,'Site 37'!$H204,HLOOKUP(CONCATENATE(OJ$2,ON$1),$B$3:$UUU$272,ROW($M206)-2,FALSE))</f>
        <v>0</v>
      </c>
      <c r="OO206" s="191"/>
      <c r="OP206" s="191">
        <f>IF(ON$267=Equivalencies!$AE$23,'Site 37'!$J204,HLOOKUP(CONCATENATE(OJ$2,OP$1),$B$3:$UUU$272,ROW($M206)-2,FALSE))</f>
        <v>0</v>
      </c>
      <c r="OQ206" s="191"/>
      <c r="OR206" s="72"/>
      <c r="OS206" s="73"/>
      <c r="OT206" s="198" t="str">
        <f>$C$206</f>
        <v>Total Revenue</v>
      </c>
      <c r="OU206" s="199"/>
      <c r="OV206" s="200"/>
      <c r="OW206" s="191">
        <f>IF(OY$267=Equivalencies!$AE$23,'Site 38'!$F204,HLOOKUP(CONCATENATE(OU$2,OW$1),$B$3:$UUU$272,ROW($M206)-2,FALSE))</f>
        <v>0</v>
      </c>
      <c r="OX206" s="191"/>
      <c r="OY206" s="191">
        <f>IF(OY$267=Equivalencies!$AE$23,'Site 38'!$H204,HLOOKUP(CONCATENATE(OU$2,OY$1),$B$3:$UUU$272,ROW($M206)-2,FALSE))</f>
        <v>0</v>
      </c>
      <c r="OZ206" s="191"/>
      <c r="PA206" s="191">
        <f>IF(OY$267=Equivalencies!$AE$23,'Site 38'!$J204,HLOOKUP(CONCATENATE(OU$2,PA$1),$B$3:$UUU$272,ROW($M206)-2,FALSE))</f>
        <v>0</v>
      </c>
      <c r="PB206" s="191"/>
      <c r="PC206" s="72"/>
      <c r="PD206" s="73"/>
      <c r="PE206" s="198" t="str">
        <f>$C$206</f>
        <v>Total Revenue</v>
      </c>
      <c r="PF206" s="199"/>
      <c r="PG206" s="200"/>
      <c r="PH206" s="191">
        <f>IF(PJ$267=Equivalencies!$AE$23,'Site 39'!$F204,HLOOKUP(CONCATENATE(PF$2,PH$1),$B$3:$UUU$272,ROW($M206)-2,FALSE))</f>
        <v>0</v>
      </c>
      <c r="PI206" s="191"/>
      <c r="PJ206" s="191">
        <f>IF(PJ$267=Equivalencies!$AE$23,'Site 39'!$H204,HLOOKUP(CONCATENATE(PF$2,PJ$1),$B$3:$UUU$272,ROW($M206)-2,FALSE))</f>
        <v>0</v>
      </c>
      <c r="PK206" s="191"/>
      <c r="PL206" s="191">
        <f>IF(PJ$267=Equivalencies!$AE$23,'Site 39'!$J204,HLOOKUP(CONCATENATE(PF$2,PL$1),$B$3:$UUU$272,ROW($M206)-2,FALSE))</f>
        <v>0</v>
      </c>
      <c r="PM206" s="191"/>
      <c r="PN206" s="72"/>
      <c r="PO206" s="73"/>
      <c r="PP206" s="198" t="str">
        <f>$C$206</f>
        <v>Total Revenue</v>
      </c>
      <c r="PQ206" s="199"/>
      <c r="PR206" s="200"/>
      <c r="PS206" s="191">
        <f>IF(PU$267=Equivalencies!$AE$23,'Site 40'!$F204,HLOOKUP(CONCATENATE(PQ$2,PS$1),$B$3:$UUU$272,ROW($M206)-2,FALSE))</f>
        <v>0</v>
      </c>
      <c r="PT206" s="191"/>
      <c r="PU206" s="191">
        <f>IF(PU$267=Equivalencies!$AE$23,'Site 40'!$H204,HLOOKUP(CONCATENATE(PQ$2,PU$1),$B$3:$UUU$272,ROW($M206)-2,FALSE))</f>
        <v>0</v>
      </c>
      <c r="PV206" s="191"/>
      <c r="PW206" s="191">
        <f>IF(PU$267=Equivalencies!$AE$23,'Site 40'!$J204,HLOOKUP(CONCATENATE(PQ$2,PW$1),$B$3:$UUU$272,ROW($M206)-2,FALSE))</f>
        <v>0</v>
      </c>
      <c r="PX206" s="191"/>
      <c r="PY206" s="72"/>
      <c r="PZ206" s="73"/>
      <c r="QA206" s="198" t="str">
        <f>$C$206</f>
        <v>Total Revenue</v>
      </c>
      <c r="QB206" s="199"/>
      <c r="QC206" s="200"/>
      <c r="QD206" s="191">
        <f>IF(QF$267=Equivalencies!$AE$23,'Site 41'!$F204,HLOOKUP(CONCATENATE(QB$2,QD$1),$B$3:$UUU$272,ROW($M206)-2,FALSE))</f>
        <v>0</v>
      </c>
      <c r="QE206" s="191"/>
      <c r="QF206" s="191">
        <f>IF(QF$267=Equivalencies!$AE$23,'Site 41'!$H204,HLOOKUP(CONCATENATE(QB$2,QF$1),$B$3:$UUU$272,ROW($M206)-2,FALSE))</f>
        <v>0</v>
      </c>
      <c r="QG206" s="191"/>
      <c r="QH206" s="191">
        <f>IF(QF$267=Equivalencies!$AE$23,'Site 41'!$J204,HLOOKUP(CONCATENATE(QB$2,QH$1),$B$3:$UUU$272,ROW($M206)-2,FALSE))</f>
        <v>0</v>
      </c>
      <c r="QI206" s="191"/>
      <c r="QJ206" s="72"/>
      <c r="QK206" s="73"/>
      <c r="QL206" s="198" t="str">
        <f>$C$206</f>
        <v>Total Revenue</v>
      </c>
      <c r="QM206" s="199"/>
      <c r="QN206" s="200"/>
      <c r="QO206" s="191">
        <f>IF(QQ$267=Equivalencies!$AE$23,'Site 42'!$F204,HLOOKUP(CONCATENATE(QM$2,QO$1),$B$3:$UUU$272,ROW($M206)-2,FALSE))</f>
        <v>0</v>
      </c>
      <c r="QP206" s="191"/>
      <c r="QQ206" s="191">
        <f>IF(QQ$267=Equivalencies!$AE$23,'Site 42'!$H204,HLOOKUP(CONCATENATE(QM$2,QQ$1),$B$3:$UUU$272,ROW($M206)-2,FALSE))</f>
        <v>0</v>
      </c>
      <c r="QR206" s="191"/>
      <c r="QS206" s="191">
        <f>IF(QQ$267=Equivalencies!$AE$23,'Site 42'!$J204,HLOOKUP(CONCATENATE(QM$2,QS$1),$B$3:$UUU$272,ROW($M206)-2,FALSE))</f>
        <v>0</v>
      </c>
      <c r="QT206" s="191"/>
      <c r="QU206" s="72"/>
      <c r="QV206" s="73"/>
      <c r="QW206" s="198" t="str">
        <f>$C$206</f>
        <v>Total Revenue</v>
      </c>
      <c r="QX206" s="199"/>
      <c r="QY206" s="200"/>
      <c r="QZ206" s="191">
        <f>IF(RB$267=Equivalencies!$AE$23,'Site 43'!$F204,HLOOKUP(CONCATENATE(QX$2,QZ$1),$B$3:$UUU$272,ROW($M206)-2,FALSE))</f>
        <v>0</v>
      </c>
      <c r="RA206" s="191"/>
      <c r="RB206" s="191">
        <f>IF(RB$267=Equivalencies!$AE$23,'Site 43'!$H204,HLOOKUP(CONCATENATE(QX$2,RB$1),$B$3:$UUU$272,ROW($M206)-2,FALSE))</f>
        <v>0</v>
      </c>
      <c r="RC206" s="191"/>
      <c r="RD206" s="191">
        <f>IF(RB$267=Equivalencies!$AE$23,'Site 43'!$J204,HLOOKUP(CONCATENATE(QX$2,RD$1),$B$3:$UUU$272,ROW($M206)-2,FALSE))</f>
        <v>0</v>
      </c>
      <c r="RE206" s="191"/>
      <c r="RF206" s="72"/>
      <c r="RG206" s="73"/>
      <c r="RH206" s="198" t="str">
        <f>$C$206</f>
        <v>Total Revenue</v>
      </c>
      <c r="RI206" s="199"/>
      <c r="RJ206" s="200"/>
      <c r="RK206" s="191">
        <f>IF(RM$267=Equivalencies!$AE$23,'Site 44'!$F204,HLOOKUP(CONCATENATE(RI$2,RK$1),$B$3:$UUU$272,ROW($M206)-2,FALSE))</f>
        <v>0</v>
      </c>
      <c r="RL206" s="191"/>
      <c r="RM206" s="191">
        <f>IF(RM$267=Equivalencies!$AE$23,'Site 44'!$H204,HLOOKUP(CONCATENATE(RI$2,RM$1),$B$3:$UUU$272,ROW($M206)-2,FALSE))</f>
        <v>0</v>
      </c>
      <c r="RN206" s="191"/>
      <c r="RO206" s="191">
        <f>IF(RM$267=Equivalencies!$AE$23,'Site 44'!$J204,HLOOKUP(CONCATENATE(RI$2,RO$1),$B$3:$UUU$272,ROW($M206)-2,FALSE))</f>
        <v>0</v>
      </c>
      <c r="RP206" s="191"/>
      <c r="RQ206" s="72"/>
      <c r="RR206" s="73"/>
      <c r="RS206" s="198" t="str">
        <f>$C$206</f>
        <v>Total Revenue</v>
      </c>
      <c r="RT206" s="199"/>
      <c r="RU206" s="200"/>
      <c r="RV206" s="191">
        <f>IF(RX$267=Equivalencies!$AE$23,'Site 45'!$F204,HLOOKUP(CONCATENATE(RT$2,RV$1),$B$3:$UUU$272,ROW($M206)-2,FALSE))</f>
        <v>0</v>
      </c>
      <c r="RW206" s="191"/>
      <c r="RX206" s="191">
        <f>IF(RX$267=Equivalencies!$AE$23,'Site 45'!$H204,HLOOKUP(CONCATENATE(RT$2,RX$1),$B$3:$UUU$272,ROW($M206)-2,FALSE))</f>
        <v>0</v>
      </c>
      <c r="RY206" s="191"/>
      <c r="RZ206" s="191">
        <f>IF(RX$267=Equivalencies!$AE$23,'Site 45'!$J204,HLOOKUP(CONCATENATE(RT$2,RZ$1),$B$3:$UUU$272,ROW($M206)-2,FALSE))</f>
        <v>0</v>
      </c>
      <c r="SA206" s="191"/>
      <c r="SB206" s="72"/>
      <c r="SC206" s="73"/>
      <c r="SD206" s="198" t="str">
        <f>$C$206</f>
        <v>Total Revenue</v>
      </c>
      <c r="SE206" s="199"/>
      <c r="SF206" s="200"/>
      <c r="SG206" s="191">
        <f>IF(SI$267=Equivalencies!$AE$23,'Site 46'!$F204,HLOOKUP(CONCATENATE(SE$2,SG$1),$B$3:$UUU$272,ROW($M206)-2,FALSE))</f>
        <v>0</v>
      </c>
      <c r="SH206" s="191"/>
      <c r="SI206" s="191">
        <f>IF(SI$267=Equivalencies!$AE$23,'Site 46'!$H204,HLOOKUP(CONCATENATE(SE$2,SI$1),$B$3:$UUU$272,ROW($M206)-2,FALSE))</f>
        <v>0</v>
      </c>
      <c r="SJ206" s="191"/>
      <c r="SK206" s="191">
        <f>IF(SI$267=Equivalencies!$AE$23,'Site 46'!$J204,HLOOKUP(CONCATENATE(SE$2,SK$1),$B$3:$UUU$272,ROW($M206)-2,FALSE))</f>
        <v>0</v>
      </c>
      <c r="SL206" s="191"/>
      <c r="SM206" s="72"/>
      <c r="SN206" s="73"/>
      <c r="SO206" s="198" t="str">
        <f>$C$206</f>
        <v>Total Revenue</v>
      </c>
      <c r="SP206" s="199"/>
      <c r="SQ206" s="200"/>
      <c r="SR206" s="191">
        <f>IF(ST$267=Equivalencies!$AE$23,'Site 47'!$F204,HLOOKUP(CONCATENATE(SP$2,SR$1),$B$3:$UUU$272,ROW($M206)-2,FALSE))</f>
        <v>0</v>
      </c>
      <c r="SS206" s="191"/>
      <c r="ST206" s="191">
        <f>IF(ST$267=Equivalencies!$AE$23,'Site 47'!$H204,HLOOKUP(CONCATENATE(SP$2,ST$1),$B$3:$UUU$272,ROW($M206)-2,FALSE))</f>
        <v>0</v>
      </c>
      <c r="SU206" s="191"/>
      <c r="SV206" s="191">
        <f>IF(ST$267=Equivalencies!$AE$23,'Site 47'!$J204,HLOOKUP(CONCATENATE(SP$2,SV$1),$B$3:$UUU$272,ROW($M206)-2,FALSE))</f>
        <v>0</v>
      </c>
      <c r="SW206" s="191"/>
      <c r="SX206" s="72"/>
      <c r="SY206" s="73"/>
      <c r="SZ206" s="198" t="str">
        <f>$C$206</f>
        <v>Total Revenue</v>
      </c>
      <c r="TA206" s="199"/>
      <c r="TB206" s="200"/>
      <c r="TC206" s="191">
        <f>IF(TE$267=Equivalencies!$AE$23,'Site 48'!$F204,HLOOKUP(CONCATENATE(TA$2,TC$1),$B$3:$UUU$272,ROW($M206)-2,FALSE))</f>
        <v>0</v>
      </c>
      <c r="TD206" s="191"/>
      <c r="TE206" s="191">
        <f>IF(TE$267=Equivalencies!$AE$23,'Site 48'!$H204,HLOOKUP(CONCATENATE(TA$2,TE$1),$B$3:$UUU$272,ROW($M206)-2,FALSE))</f>
        <v>0</v>
      </c>
      <c r="TF206" s="191"/>
      <c r="TG206" s="191">
        <f>IF(TE$267=Equivalencies!$AE$23,'Site 48'!$J204,HLOOKUP(CONCATENATE(TA$2,TG$1),$B$3:$UUU$272,ROW($M206)-2,FALSE))</f>
        <v>0</v>
      </c>
      <c r="TH206" s="191"/>
      <c r="TI206" s="72"/>
      <c r="TJ206" s="73"/>
      <c r="TK206" s="198" t="str">
        <f>$C$206</f>
        <v>Total Revenue</v>
      </c>
      <c r="TL206" s="199"/>
      <c r="TM206" s="200"/>
      <c r="TN206" s="191">
        <f>IF(TP$267=Equivalencies!$AE$23,'Site 49'!$F204,HLOOKUP(CONCATENATE(TL$2,TN$1),$B$3:$UUU$272,ROW($M206)-2,FALSE))</f>
        <v>0</v>
      </c>
      <c r="TO206" s="191"/>
      <c r="TP206" s="191">
        <f>IF(TP$267=Equivalencies!$AE$23,'Site 49'!$H204,HLOOKUP(CONCATENATE(TL$2,TP$1),$B$3:$UUU$272,ROW($M206)-2,FALSE))</f>
        <v>0</v>
      </c>
      <c r="TQ206" s="191"/>
      <c r="TR206" s="191">
        <f>IF(TP$267=Equivalencies!$AE$23,'Site 49'!$J204,HLOOKUP(CONCATENATE(TL$2,TR$1),$B$3:$UUU$272,ROW($M206)-2,FALSE))</f>
        <v>0</v>
      </c>
      <c r="TS206" s="191"/>
      <c r="TT206" s="72"/>
      <c r="TU206" s="73"/>
      <c r="TV206" s="198" t="str">
        <f>$C$206</f>
        <v>Total Revenue</v>
      </c>
      <c r="TW206" s="199"/>
      <c r="TX206" s="200"/>
      <c r="TY206" s="191">
        <f>IF(UA$267=Equivalencies!$AE$23,'Site 50'!$F204,HLOOKUP(CONCATENATE(TW$2,TY$1),$B$3:$UUU$272,ROW($M206)-2,FALSE))</f>
        <v>0</v>
      </c>
      <c r="TZ206" s="191"/>
      <c r="UA206" s="191">
        <f>IF(UA$267=Equivalencies!$AE$23,'Site 50'!$H204,HLOOKUP(CONCATENATE(TW$2,UA$1),$B$3:$UUU$272,ROW($M206)-2,FALSE))</f>
        <v>0</v>
      </c>
      <c r="UB206" s="191"/>
      <c r="UC206" s="191">
        <f>IF(UA$267=Equivalencies!$AE$23,'Site 50'!$J204,HLOOKUP(CONCATENATE(TW$2,UC$1),$B$3:$UUU$272,ROW($M206)-2,FALSE))</f>
        <v>0</v>
      </c>
      <c r="UD206" s="191"/>
      <c r="UE206" s="72"/>
    </row>
    <row r="207" spans="1:551" ht="15" customHeight="1" x14ac:dyDescent="0.25">
      <c r="A207" s="75"/>
      <c r="B207" s="73"/>
      <c r="C207" s="198" t="str">
        <f>'Site 1'!C205</f>
        <v>Total Revenues less Total Expenses</v>
      </c>
      <c r="D207" s="199"/>
      <c r="E207" s="200"/>
      <c r="F207" s="204">
        <f>IF(H$267=Equivalencies!$AE$23,'Site 1'!$F205,HLOOKUP(CONCATENATE(D$2,F$1),$B$3:$UUU$272,ROW($M207)-2,FALSE))</f>
        <v>0</v>
      </c>
      <c r="G207" s="205"/>
      <c r="H207" s="204">
        <f>IF(H$267=Equivalencies!$AE$23,'Site 1'!$H205,HLOOKUP(CONCATENATE(D$2,H$1),$B$3:$UUU$272,ROW($M207)-2,FALSE))</f>
        <v>0</v>
      </c>
      <c r="I207" s="205"/>
      <c r="J207" s="204">
        <f>IF(H$267=Equivalencies!$AE$23,'Site 1'!$J205,HLOOKUP(CONCATENATE(D$2,J$1),$B$3:$UUU$272,ROW($M207)-2,FALSE))</f>
        <v>0</v>
      </c>
      <c r="K207" s="205"/>
      <c r="L207" s="72"/>
      <c r="M207" s="73"/>
      <c r="N207" s="198" t="str">
        <f>$C$207</f>
        <v>Total Revenues less Total Expenses</v>
      </c>
      <c r="O207" s="199"/>
      <c r="P207" s="200"/>
      <c r="Q207" s="204">
        <f>IF(S$267=Equivalencies!$AE$23,'Site 2'!$F205,HLOOKUP(CONCATENATE(O$2,Q$1),$B$3:$UUU$272,ROW($M207)-2,FALSE))</f>
        <v>0</v>
      </c>
      <c r="R207" s="205"/>
      <c r="S207" s="204">
        <f>IF(S$267=Equivalencies!$AE$23,'Site 2'!$H205,HLOOKUP(CONCATENATE(O$2,S$1),$B$3:$UUU$272,ROW($M207)-2,FALSE))</f>
        <v>0</v>
      </c>
      <c r="T207" s="205"/>
      <c r="U207" s="204">
        <f>IF(S$267=Equivalencies!$AE$23,'Site 2'!$J205,HLOOKUP(CONCATENATE(O$2,U$1),$B$3:$UUU$272,ROW($M207)-2,FALSE))</f>
        <v>0</v>
      </c>
      <c r="V207" s="205"/>
      <c r="W207" s="72"/>
      <c r="X207" s="73"/>
      <c r="Y207" s="198" t="str">
        <f>$C$207</f>
        <v>Total Revenues less Total Expenses</v>
      </c>
      <c r="Z207" s="199"/>
      <c r="AA207" s="200"/>
      <c r="AB207" s="204">
        <f>IF(AD$267=Equivalencies!$AE$23,'Site 3'!$F205,HLOOKUP(CONCATENATE(Z$2,AB$1),$B$3:$UUU$272,ROW($M207)-2,FALSE))</f>
        <v>0</v>
      </c>
      <c r="AC207" s="205"/>
      <c r="AD207" s="204">
        <f>IF(AD$267=Equivalencies!$AE$23,'Site 3'!$H205,HLOOKUP(CONCATENATE(Z$2,AD$1),$B$3:$UUU$272,ROW($M207)-2,FALSE))</f>
        <v>0</v>
      </c>
      <c r="AE207" s="205"/>
      <c r="AF207" s="204">
        <f>IF(AD$267=Equivalencies!$AE$23,'Site 3'!$J205,HLOOKUP(CONCATENATE(Z$2,AF$1),$B$3:$UUU$272,ROW($M207)-2,FALSE))</f>
        <v>0</v>
      </c>
      <c r="AG207" s="205"/>
      <c r="AH207" s="72"/>
      <c r="AI207" s="73"/>
      <c r="AJ207" s="198" t="str">
        <f>$C$207</f>
        <v>Total Revenues less Total Expenses</v>
      </c>
      <c r="AK207" s="199"/>
      <c r="AL207" s="200"/>
      <c r="AM207" s="204">
        <f>IF(AO$267=Equivalencies!$AE$23,'Site 4'!$F205,HLOOKUP(CONCATENATE(AK$2,AM$1),$B$3:$UUU$272,ROW($M207)-2,FALSE))</f>
        <v>0</v>
      </c>
      <c r="AN207" s="205"/>
      <c r="AO207" s="204">
        <f>IF(AO$267=Equivalencies!$AE$23,'Site 4'!$H205,HLOOKUP(CONCATENATE(AK$2,AO$1),$B$3:$UUU$272,ROW($M207)-2,FALSE))</f>
        <v>0</v>
      </c>
      <c r="AP207" s="205"/>
      <c r="AQ207" s="204">
        <f>IF(AO$267=Equivalencies!$AE$23,'Site 4'!$J205,HLOOKUP(CONCATENATE(AK$2,AQ$1),$B$3:$UUU$272,ROW($M207)-2,FALSE))</f>
        <v>0</v>
      </c>
      <c r="AR207" s="205"/>
      <c r="AS207" s="72"/>
      <c r="AT207" s="73"/>
      <c r="AU207" s="198" t="str">
        <f>$C$207</f>
        <v>Total Revenues less Total Expenses</v>
      </c>
      <c r="AV207" s="199"/>
      <c r="AW207" s="200"/>
      <c r="AX207" s="204">
        <f>IF(AZ$267=Equivalencies!$AE$23,'Site 5'!$F205,HLOOKUP(CONCATENATE(AV$2,AX$1),$B$3:$UUU$272,ROW($M207)-2,FALSE))</f>
        <v>0</v>
      </c>
      <c r="AY207" s="205"/>
      <c r="AZ207" s="204">
        <f>IF(AZ$267=Equivalencies!$AE$23,'Site 5'!$H205,HLOOKUP(CONCATENATE(AV$2,AZ$1),$B$3:$UUU$272,ROW($M207)-2,FALSE))</f>
        <v>0</v>
      </c>
      <c r="BA207" s="205"/>
      <c r="BB207" s="204">
        <f>IF(AZ$267=Equivalencies!$AE$23,'Site 5'!$J205,HLOOKUP(CONCATENATE(AV$2,BB$1),$B$3:$UUU$272,ROW($M207)-2,FALSE))</f>
        <v>0</v>
      </c>
      <c r="BC207" s="205"/>
      <c r="BD207" s="72"/>
      <c r="BE207" s="73"/>
      <c r="BF207" s="198" t="str">
        <f>$C$207</f>
        <v>Total Revenues less Total Expenses</v>
      </c>
      <c r="BG207" s="199"/>
      <c r="BH207" s="200"/>
      <c r="BI207" s="204">
        <f>IF(BK$267=Equivalencies!$AE$23,'Site 6'!$F205,HLOOKUP(CONCATENATE(BG$2,BI$1),$B$3:$UUU$272,ROW($M207)-2,FALSE))</f>
        <v>0</v>
      </c>
      <c r="BJ207" s="205"/>
      <c r="BK207" s="204">
        <f>IF(BK$267=Equivalencies!$AE$23,'Site 6'!$H205,HLOOKUP(CONCATENATE(BG$2,BK$1),$B$3:$UUU$272,ROW($M207)-2,FALSE))</f>
        <v>0</v>
      </c>
      <c r="BL207" s="205"/>
      <c r="BM207" s="204">
        <f>IF(BK$267=Equivalencies!$AE$23,'Site 6'!$J205,HLOOKUP(CONCATENATE(BG$2,BM$1),$B$3:$UUU$272,ROW($M207)-2,FALSE))</f>
        <v>0</v>
      </c>
      <c r="BN207" s="205"/>
      <c r="BO207" s="72"/>
      <c r="BP207" s="73"/>
      <c r="BQ207" s="198" t="str">
        <f>$C$207</f>
        <v>Total Revenues less Total Expenses</v>
      </c>
      <c r="BR207" s="199"/>
      <c r="BS207" s="200"/>
      <c r="BT207" s="204">
        <f>IF(BV$267=Equivalencies!$AE$23,'Site 7'!$F205,HLOOKUP(CONCATENATE(BR$2,BT$1),$B$3:$UUU$272,ROW($M207)-2,FALSE))</f>
        <v>0</v>
      </c>
      <c r="BU207" s="205"/>
      <c r="BV207" s="204">
        <f>IF(BV$267=Equivalencies!$AE$23,'Site 7'!$H205,HLOOKUP(CONCATENATE(BR$2,BV$1),$B$3:$UUU$272,ROW($M207)-2,FALSE))</f>
        <v>0</v>
      </c>
      <c r="BW207" s="205"/>
      <c r="BX207" s="204">
        <f>IF(BV$267=Equivalencies!$AE$23,'Site 7'!$J205,HLOOKUP(CONCATENATE(BR$2,BX$1),$B$3:$UUU$272,ROW($M207)-2,FALSE))</f>
        <v>0</v>
      </c>
      <c r="BY207" s="205"/>
      <c r="BZ207" s="72"/>
      <c r="CA207" s="73"/>
      <c r="CB207" s="198" t="str">
        <f>$C$207</f>
        <v>Total Revenues less Total Expenses</v>
      </c>
      <c r="CC207" s="199"/>
      <c r="CD207" s="200"/>
      <c r="CE207" s="204">
        <f>IF(CG$267=Equivalencies!$AE$23,'Site 8'!$F205,HLOOKUP(CONCATENATE(CC$2,CE$1),$B$3:$UUU$272,ROW($M207)-2,FALSE))</f>
        <v>0</v>
      </c>
      <c r="CF207" s="205"/>
      <c r="CG207" s="204">
        <f>IF(CG$267=Equivalencies!$AE$23,'Site 8'!$H205,HLOOKUP(CONCATENATE(CC$2,CG$1),$B$3:$UUU$272,ROW($M207)-2,FALSE))</f>
        <v>0</v>
      </c>
      <c r="CH207" s="205"/>
      <c r="CI207" s="204">
        <f>IF(CG$267=Equivalencies!$AE$23,'Site 8'!$J205,HLOOKUP(CONCATENATE(CC$2,CI$1),$B$3:$UUU$272,ROW($M207)-2,FALSE))</f>
        <v>0</v>
      </c>
      <c r="CJ207" s="205"/>
      <c r="CK207" s="72"/>
      <c r="CL207" s="73"/>
      <c r="CM207" s="198" t="str">
        <f>$C$207</f>
        <v>Total Revenues less Total Expenses</v>
      </c>
      <c r="CN207" s="199"/>
      <c r="CO207" s="200"/>
      <c r="CP207" s="204">
        <f>IF(CR$267=Equivalencies!$AE$23,'Site 9'!$F205,HLOOKUP(CONCATENATE(CN$2,CP$1),$B$3:$UUU$272,ROW($M207)-2,FALSE))</f>
        <v>0</v>
      </c>
      <c r="CQ207" s="205"/>
      <c r="CR207" s="204">
        <f>IF(CR$267=Equivalencies!$AE$23,'Site 9'!$H205,HLOOKUP(CONCATENATE(CN$2,CR$1),$B$3:$UUU$272,ROW($M207)-2,FALSE))</f>
        <v>0</v>
      </c>
      <c r="CS207" s="205"/>
      <c r="CT207" s="204">
        <f>IF(CR$267=Equivalencies!$AE$23,'Site 9'!$J205,HLOOKUP(CONCATENATE(CN$2,CT$1),$B$3:$UUU$272,ROW($M207)-2,FALSE))</f>
        <v>0</v>
      </c>
      <c r="CU207" s="205"/>
      <c r="CV207" s="72"/>
      <c r="CW207" s="73"/>
      <c r="CX207" s="198" t="str">
        <f>$C$207</f>
        <v>Total Revenues less Total Expenses</v>
      </c>
      <c r="CY207" s="199"/>
      <c r="CZ207" s="200"/>
      <c r="DA207" s="204">
        <f>IF(DC$267=Equivalencies!$AE$23,'Site 10'!$F205,HLOOKUP(CONCATENATE(CY$2,DA$1),$B$3:$UUU$272,ROW($M207)-2,FALSE))</f>
        <v>0</v>
      </c>
      <c r="DB207" s="205"/>
      <c r="DC207" s="204">
        <f>IF(DC$267=Equivalencies!$AE$23,'Site 10'!$H205,HLOOKUP(CONCATENATE(CY$2,DC$1),$B$3:$UUU$272,ROW($M207)-2,FALSE))</f>
        <v>0</v>
      </c>
      <c r="DD207" s="205"/>
      <c r="DE207" s="204">
        <f>IF(DC$267=Equivalencies!$AE$23,'Site 10'!$J205,HLOOKUP(CONCATENATE(CY$2,DE$1),$B$3:$UUU$272,ROW($M207)-2,FALSE))</f>
        <v>0</v>
      </c>
      <c r="DF207" s="205"/>
      <c r="DG207" s="72"/>
      <c r="DH207" s="73"/>
      <c r="DI207" s="198" t="str">
        <f>$C$207</f>
        <v>Total Revenues less Total Expenses</v>
      </c>
      <c r="DJ207" s="199"/>
      <c r="DK207" s="200"/>
      <c r="DL207" s="204">
        <f>IF(DN$267=Equivalencies!$AE$23,'Site 11'!$F205,HLOOKUP(CONCATENATE(DJ$2,DL$1),$B$3:$UUU$272,ROW($M207)-2,FALSE))</f>
        <v>0</v>
      </c>
      <c r="DM207" s="205"/>
      <c r="DN207" s="204">
        <f>IF(DN$267=Equivalencies!$AE$23,'Site 11'!$H205,HLOOKUP(CONCATENATE(DJ$2,DN$1),$B$3:$UUU$272,ROW($M207)-2,FALSE))</f>
        <v>0</v>
      </c>
      <c r="DO207" s="205"/>
      <c r="DP207" s="204">
        <f>IF(DN$267=Equivalencies!$AE$23,'Site 11'!$J205,HLOOKUP(CONCATENATE(DJ$2,DP$1),$B$3:$UUU$272,ROW($M207)-2,FALSE))</f>
        <v>0</v>
      </c>
      <c r="DQ207" s="205"/>
      <c r="DR207" s="72"/>
      <c r="DS207" s="73"/>
      <c r="DT207" s="198" t="str">
        <f>$C$207</f>
        <v>Total Revenues less Total Expenses</v>
      </c>
      <c r="DU207" s="199"/>
      <c r="DV207" s="200"/>
      <c r="DW207" s="204">
        <f>IF(DY$267=Equivalencies!$AE$23,'Site 12'!$F205,HLOOKUP(CONCATENATE(DU$2,DW$1),$B$3:$UUU$272,ROW($M207)-2,FALSE))</f>
        <v>0</v>
      </c>
      <c r="DX207" s="205"/>
      <c r="DY207" s="204">
        <f>IF(DY$267=Equivalencies!$AE$23,'Site 12'!$H205,HLOOKUP(CONCATENATE(DU$2,DY$1),$B$3:$UUU$272,ROW($M207)-2,FALSE))</f>
        <v>0</v>
      </c>
      <c r="DZ207" s="205"/>
      <c r="EA207" s="204">
        <f>IF(DY$267=Equivalencies!$AE$23,'Site 12'!$J205,HLOOKUP(CONCATENATE(DU$2,EA$1),$B$3:$UUU$272,ROW($M207)-2,FALSE))</f>
        <v>0</v>
      </c>
      <c r="EB207" s="205"/>
      <c r="EC207" s="72"/>
      <c r="ED207" s="73"/>
      <c r="EE207" s="198" t="str">
        <f>$C$207</f>
        <v>Total Revenues less Total Expenses</v>
      </c>
      <c r="EF207" s="199"/>
      <c r="EG207" s="200"/>
      <c r="EH207" s="204">
        <f>IF(EJ$267=Equivalencies!$AE$23,'Site 13'!$F205,HLOOKUP(CONCATENATE(EF$2,EH$1),$B$3:$UUU$272,ROW($M207)-2,FALSE))</f>
        <v>0</v>
      </c>
      <c r="EI207" s="205"/>
      <c r="EJ207" s="204">
        <f>IF(EJ$267=Equivalencies!$AE$23,'Site 13'!$H205,HLOOKUP(CONCATENATE(EF$2,EJ$1),$B$3:$UUU$272,ROW($M207)-2,FALSE))</f>
        <v>0</v>
      </c>
      <c r="EK207" s="205"/>
      <c r="EL207" s="204">
        <f>IF(EJ$267=Equivalencies!$AE$23,'Site 13'!$J205,HLOOKUP(CONCATENATE(EF$2,EL$1),$B$3:$UUU$272,ROW($M207)-2,FALSE))</f>
        <v>0</v>
      </c>
      <c r="EM207" s="205"/>
      <c r="EN207" s="72"/>
      <c r="EO207" s="73"/>
      <c r="EP207" s="198" t="str">
        <f>$C$207</f>
        <v>Total Revenues less Total Expenses</v>
      </c>
      <c r="EQ207" s="199"/>
      <c r="ER207" s="200"/>
      <c r="ES207" s="204">
        <f>IF(EU$267=Equivalencies!$AE$23,'Site 14'!$F205,HLOOKUP(CONCATENATE(EQ$2,ES$1),$B$3:$UUU$272,ROW($M207)-2,FALSE))</f>
        <v>0</v>
      </c>
      <c r="ET207" s="205"/>
      <c r="EU207" s="204">
        <f>IF(EU$267=Equivalencies!$AE$23,'Site 14'!$H205,HLOOKUP(CONCATENATE(EQ$2,EU$1),$B$3:$UUU$272,ROW($M207)-2,FALSE))</f>
        <v>0</v>
      </c>
      <c r="EV207" s="205"/>
      <c r="EW207" s="204">
        <f>IF(EU$267=Equivalencies!$AE$23,'Site 14'!$J205,HLOOKUP(CONCATENATE(EQ$2,EW$1),$B$3:$UUU$272,ROW($M207)-2,FALSE))</f>
        <v>0</v>
      </c>
      <c r="EX207" s="205"/>
      <c r="EY207" s="72"/>
      <c r="EZ207" s="73"/>
      <c r="FA207" s="198" t="str">
        <f>$C$207</f>
        <v>Total Revenues less Total Expenses</v>
      </c>
      <c r="FB207" s="199"/>
      <c r="FC207" s="200"/>
      <c r="FD207" s="204">
        <f>IF(FF$267=Equivalencies!$AE$23,'Site 15'!$F205,HLOOKUP(CONCATENATE(FB$2,FD$1),$B$3:$UUU$272,ROW($M207)-2,FALSE))</f>
        <v>0</v>
      </c>
      <c r="FE207" s="205"/>
      <c r="FF207" s="204">
        <f>IF(FF$267=Equivalencies!$AE$23,'Site 15'!$H205,HLOOKUP(CONCATENATE(FB$2,FF$1),$B$3:$UUU$272,ROW($M207)-2,FALSE))</f>
        <v>0</v>
      </c>
      <c r="FG207" s="205"/>
      <c r="FH207" s="204">
        <f>IF(FF$267=Equivalencies!$AE$23,'Site 15'!$J205,HLOOKUP(CONCATENATE(FB$2,FH$1),$B$3:$UUU$272,ROW($M207)-2,FALSE))</f>
        <v>0</v>
      </c>
      <c r="FI207" s="205"/>
      <c r="FJ207" s="72"/>
      <c r="FK207" s="73"/>
      <c r="FL207" s="198" t="str">
        <f>$C$207</f>
        <v>Total Revenues less Total Expenses</v>
      </c>
      <c r="FM207" s="199"/>
      <c r="FN207" s="200"/>
      <c r="FO207" s="204">
        <f>IF(FQ$267=Equivalencies!$AE$23,'Site 16'!$F205,HLOOKUP(CONCATENATE(FM$2,FO$1),$B$3:$UUU$272,ROW($M207)-2,FALSE))</f>
        <v>0</v>
      </c>
      <c r="FP207" s="205"/>
      <c r="FQ207" s="204">
        <f>IF(FQ$267=Equivalencies!$AE$23,'Site 16'!$H205,HLOOKUP(CONCATENATE(FM$2,FQ$1),$B$3:$UUU$272,ROW($M207)-2,FALSE))</f>
        <v>0</v>
      </c>
      <c r="FR207" s="205"/>
      <c r="FS207" s="204">
        <f>IF(FQ$267=Equivalencies!$AE$23,'Site 16'!$J205,HLOOKUP(CONCATENATE(FM$2,FS$1),$B$3:$UUU$272,ROW($M207)-2,FALSE))</f>
        <v>0</v>
      </c>
      <c r="FT207" s="205"/>
      <c r="FU207" s="72"/>
      <c r="FV207" s="73"/>
      <c r="FW207" s="198" t="str">
        <f>$C$207</f>
        <v>Total Revenues less Total Expenses</v>
      </c>
      <c r="FX207" s="199"/>
      <c r="FY207" s="200"/>
      <c r="FZ207" s="204">
        <f>IF(GB$267=Equivalencies!$AE$23,'Site 17'!$F205,HLOOKUP(CONCATENATE(FX$2,FZ$1),$B$3:$UUU$272,ROW($M207)-2,FALSE))</f>
        <v>0</v>
      </c>
      <c r="GA207" s="205"/>
      <c r="GB207" s="204">
        <f>IF(GB$267=Equivalencies!$AE$23,'Site 17'!$H205,HLOOKUP(CONCATENATE(FX$2,GB$1),$B$3:$UUU$272,ROW($M207)-2,FALSE))</f>
        <v>0</v>
      </c>
      <c r="GC207" s="205"/>
      <c r="GD207" s="204">
        <f>IF(GB$267=Equivalencies!$AE$23,'Site 17'!$J205,HLOOKUP(CONCATENATE(FX$2,GD$1),$B$3:$UUU$272,ROW($M207)-2,FALSE))</f>
        <v>0</v>
      </c>
      <c r="GE207" s="205"/>
      <c r="GF207" s="72"/>
      <c r="GG207" s="73"/>
      <c r="GH207" s="198" t="str">
        <f>$C$207</f>
        <v>Total Revenues less Total Expenses</v>
      </c>
      <c r="GI207" s="199"/>
      <c r="GJ207" s="200"/>
      <c r="GK207" s="204">
        <f>IF(GM$267=Equivalencies!$AE$23,'Site 18'!$F205,HLOOKUP(CONCATENATE(GI$2,GK$1),$B$3:$UUU$272,ROW($M207)-2,FALSE))</f>
        <v>0</v>
      </c>
      <c r="GL207" s="205"/>
      <c r="GM207" s="204">
        <f>IF(GM$267=Equivalencies!$AE$23,'Site 18'!$H205,HLOOKUP(CONCATENATE(GI$2,GM$1),$B$3:$UUU$272,ROW($M207)-2,FALSE))</f>
        <v>0</v>
      </c>
      <c r="GN207" s="205"/>
      <c r="GO207" s="204">
        <f>IF(GM$267=Equivalencies!$AE$23,'Site 18'!$J205,HLOOKUP(CONCATENATE(GI$2,GO$1),$B$3:$UUU$272,ROW($M207)-2,FALSE))</f>
        <v>0</v>
      </c>
      <c r="GP207" s="205"/>
      <c r="GQ207" s="72"/>
      <c r="GR207" s="73"/>
      <c r="GS207" s="198" t="str">
        <f>$C$207</f>
        <v>Total Revenues less Total Expenses</v>
      </c>
      <c r="GT207" s="199"/>
      <c r="GU207" s="200"/>
      <c r="GV207" s="204">
        <f>IF(GX$267=Equivalencies!$AE$23,'Site 19'!$F205,HLOOKUP(CONCATENATE(GT$2,GV$1),$B$3:$UUU$272,ROW($M207)-2,FALSE))</f>
        <v>0</v>
      </c>
      <c r="GW207" s="205"/>
      <c r="GX207" s="204">
        <f>IF(GX$267=Equivalencies!$AE$23,'Site 19'!$H205,HLOOKUP(CONCATENATE(GT$2,GX$1),$B$3:$UUU$272,ROW($M207)-2,FALSE))</f>
        <v>0</v>
      </c>
      <c r="GY207" s="205"/>
      <c r="GZ207" s="204">
        <f>IF(GX$267=Equivalencies!$AE$23,'Site 19'!$J205,HLOOKUP(CONCATENATE(GT$2,GZ$1),$B$3:$UUU$272,ROW($M207)-2,FALSE))</f>
        <v>0</v>
      </c>
      <c r="HA207" s="205"/>
      <c r="HB207" s="72"/>
      <c r="HC207" s="73"/>
      <c r="HD207" s="198" t="str">
        <f>$C$207</f>
        <v>Total Revenues less Total Expenses</v>
      </c>
      <c r="HE207" s="199"/>
      <c r="HF207" s="200"/>
      <c r="HG207" s="204">
        <f>IF(HI$267=Equivalencies!$AE$23,'Site 20'!$F205,HLOOKUP(CONCATENATE(HE$2,HG$1),$B$3:$UUU$272,ROW($M207)-2,FALSE))</f>
        <v>0</v>
      </c>
      <c r="HH207" s="205"/>
      <c r="HI207" s="204">
        <f>IF(HI$267=Equivalencies!$AE$23,'Site 20'!$H205,HLOOKUP(CONCATENATE(HE$2,HI$1),$B$3:$UUU$272,ROW($M207)-2,FALSE))</f>
        <v>0</v>
      </c>
      <c r="HJ207" s="205"/>
      <c r="HK207" s="204">
        <f>IF(HI$267=Equivalencies!$AE$23,'Site 20'!$J205,HLOOKUP(CONCATENATE(HE$2,HK$1),$B$3:$UUU$272,ROW($M207)-2,FALSE))</f>
        <v>0</v>
      </c>
      <c r="HL207" s="205"/>
      <c r="HM207" s="72"/>
      <c r="HN207" s="73"/>
      <c r="HO207" s="198" t="str">
        <f>$C$207</f>
        <v>Total Revenues less Total Expenses</v>
      </c>
      <c r="HP207" s="199"/>
      <c r="HQ207" s="200"/>
      <c r="HR207" s="204">
        <f>IF(HT$267=Equivalencies!$AE$23,'Site 21'!$F205,HLOOKUP(CONCATENATE(HP$2,HR$1),$B$3:$UUU$272,ROW($M207)-2,FALSE))</f>
        <v>0</v>
      </c>
      <c r="HS207" s="205"/>
      <c r="HT207" s="204">
        <f>IF(HT$267=Equivalencies!$AE$23,'Site 21'!$H205,HLOOKUP(CONCATENATE(HP$2,HT$1),$B$3:$UUU$272,ROW($M207)-2,FALSE))</f>
        <v>0</v>
      </c>
      <c r="HU207" s="205"/>
      <c r="HV207" s="204">
        <f>IF(HT$267=Equivalencies!$AE$23,'Site 21'!$J205,HLOOKUP(CONCATENATE(HP$2,HV$1),$B$3:$UUU$272,ROW($M207)-2,FALSE))</f>
        <v>0</v>
      </c>
      <c r="HW207" s="205"/>
      <c r="HX207" s="72"/>
      <c r="HY207" s="73"/>
      <c r="HZ207" s="198" t="str">
        <f>$C$207</f>
        <v>Total Revenues less Total Expenses</v>
      </c>
      <c r="IA207" s="199"/>
      <c r="IB207" s="200"/>
      <c r="IC207" s="204">
        <f>IF(IE$267=Equivalencies!$AE$23,'Site 22'!$F205,HLOOKUP(CONCATENATE(IA$2,IC$1),$B$3:$UUU$272,ROW($M207)-2,FALSE))</f>
        <v>0</v>
      </c>
      <c r="ID207" s="205"/>
      <c r="IE207" s="204">
        <f>IF(IE$267=Equivalencies!$AE$23,'Site 22'!$H205,HLOOKUP(CONCATENATE(IA$2,IE$1),$B$3:$UUU$272,ROW($M207)-2,FALSE))</f>
        <v>0</v>
      </c>
      <c r="IF207" s="205"/>
      <c r="IG207" s="204">
        <f>IF(IE$267=Equivalencies!$AE$23,'Site 22'!$J205,HLOOKUP(CONCATENATE(IA$2,IG$1),$B$3:$UUU$272,ROW($M207)-2,FALSE))</f>
        <v>0</v>
      </c>
      <c r="IH207" s="205"/>
      <c r="II207" s="72"/>
      <c r="IJ207" s="73"/>
      <c r="IK207" s="198" t="str">
        <f>$C$207</f>
        <v>Total Revenues less Total Expenses</v>
      </c>
      <c r="IL207" s="199"/>
      <c r="IM207" s="200"/>
      <c r="IN207" s="204">
        <f>IF(IP$267=Equivalencies!$AE$23,'Site 23'!$F205,HLOOKUP(CONCATENATE(IL$2,IN$1),$B$3:$UUU$272,ROW($M207)-2,FALSE))</f>
        <v>0</v>
      </c>
      <c r="IO207" s="205"/>
      <c r="IP207" s="204">
        <f>IF(IP$267=Equivalencies!$AE$23,'Site 23'!$H205,HLOOKUP(CONCATENATE(IL$2,IP$1),$B$3:$UUU$272,ROW($M207)-2,FALSE))</f>
        <v>0</v>
      </c>
      <c r="IQ207" s="205"/>
      <c r="IR207" s="204">
        <f>IF(IP$267=Equivalencies!$AE$23,'Site 23'!$J205,HLOOKUP(CONCATENATE(IL$2,IR$1),$B$3:$UUU$272,ROW($M207)-2,FALSE))</f>
        <v>0</v>
      </c>
      <c r="IS207" s="205"/>
      <c r="IT207" s="72"/>
      <c r="IU207" s="73"/>
      <c r="IV207" s="198" t="str">
        <f>$C$207</f>
        <v>Total Revenues less Total Expenses</v>
      </c>
      <c r="IW207" s="199"/>
      <c r="IX207" s="200"/>
      <c r="IY207" s="204">
        <f>IF(JA$267=Equivalencies!$AE$23,'Site 24'!$F205,HLOOKUP(CONCATENATE(IW$2,IY$1),$B$3:$UUU$272,ROW($M207)-2,FALSE))</f>
        <v>0</v>
      </c>
      <c r="IZ207" s="205"/>
      <c r="JA207" s="204">
        <f>IF(JA$267=Equivalencies!$AE$23,'Site 24'!$H205,HLOOKUP(CONCATENATE(IW$2,JA$1),$B$3:$UUU$272,ROW($M207)-2,FALSE))</f>
        <v>0</v>
      </c>
      <c r="JB207" s="205"/>
      <c r="JC207" s="204">
        <f>IF(JA$267=Equivalencies!$AE$23,'Site 24'!$J205,HLOOKUP(CONCATENATE(IW$2,JC$1),$B$3:$UUU$272,ROW($M207)-2,FALSE))</f>
        <v>0</v>
      </c>
      <c r="JD207" s="205"/>
      <c r="JE207" s="72"/>
      <c r="JF207" s="73"/>
      <c r="JG207" s="198" t="str">
        <f>$C$207</f>
        <v>Total Revenues less Total Expenses</v>
      </c>
      <c r="JH207" s="199"/>
      <c r="JI207" s="200"/>
      <c r="JJ207" s="204">
        <f>IF(JL$267=Equivalencies!$AE$23,'Site 25'!$F205,HLOOKUP(CONCATENATE(JH$2,JJ$1),$B$3:$UUU$272,ROW($M207)-2,FALSE))</f>
        <v>0</v>
      </c>
      <c r="JK207" s="205"/>
      <c r="JL207" s="204">
        <f>IF(JL$267=Equivalencies!$AE$23,'Site 25'!$H205,HLOOKUP(CONCATENATE(JH$2,JL$1),$B$3:$UUU$272,ROW($M207)-2,FALSE))</f>
        <v>0</v>
      </c>
      <c r="JM207" s="205"/>
      <c r="JN207" s="204">
        <f>IF(JL$267=Equivalencies!$AE$23,'Site 25'!$J205,HLOOKUP(CONCATENATE(JH$2,JN$1),$B$3:$UUU$272,ROW($M207)-2,FALSE))</f>
        <v>0</v>
      </c>
      <c r="JO207" s="205"/>
      <c r="JP207" s="72"/>
      <c r="JQ207" s="73"/>
      <c r="JR207" s="198" t="str">
        <f>$C$207</f>
        <v>Total Revenues less Total Expenses</v>
      </c>
      <c r="JS207" s="199"/>
      <c r="JT207" s="200"/>
      <c r="JU207" s="204">
        <f>IF(JW$267=Equivalencies!$AE$23,'Site 26'!$F205,HLOOKUP(CONCATENATE(JS$2,JU$1),$B$3:$UUU$272,ROW($M207)-2,FALSE))</f>
        <v>0</v>
      </c>
      <c r="JV207" s="205"/>
      <c r="JW207" s="204">
        <f>IF(JW$267=Equivalencies!$AE$23,'Site 26'!$H205,HLOOKUP(CONCATENATE(JS$2,JW$1),$B$3:$UUU$272,ROW($M207)-2,FALSE))</f>
        <v>0</v>
      </c>
      <c r="JX207" s="205"/>
      <c r="JY207" s="204">
        <f>IF(JW$267=Equivalencies!$AE$23,'Site 26'!$J205,HLOOKUP(CONCATENATE(JS$2,JY$1),$B$3:$UUU$272,ROW($M207)-2,FALSE))</f>
        <v>0</v>
      </c>
      <c r="JZ207" s="205"/>
      <c r="KA207" s="72"/>
      <c r="KB207" s="73"/>
      <c r="KC207" s="198" t="str">
        <f>$C$207</f>
        <v>Total Revenues less Total Expenses</v>
      </c>
      <c r="KD207" s="199"/>
      <c r="KE207" s="200"/>
      <c r="KF207" s="204">
        <f>IF(KH$267=Equivalencies!$AE$23,'Site 27'!$F205,HLOOKUP(CONCATENATE(KD$2,KF$1),$B$3:$UUU$272,ROW($M207)-2,FALSE))</f>
        <v>0</v>
      </c>
      <c r="KG207" s="205"/>
      <c r="KH207" s="204">
        <f>IF(KH$267=Equivalencies!$AE$23,'Site 27'!$H205,HLOOKUP(CONCATENATE(KD$2,KH$1),$B$3:$UUU$272,ROW($M207)-2,FALSE))</f>
        <v>0</v>
      </c>
      <c r="KI207" s="205"/>
      <c r="KJ207" s="204">
        <f>IF(KH$267=Equivalencies!$AE$23,'Site 27'!$J205,HLOOKUP(CONCATENATE(KD$2,KJ$1),$B$3:$UUU$272,ROW($M207)-2,FALSE))</f>
        <v>0</v>
      </c>
      <c r="KK207" s="205"/>
      <c r="KL207" s="72"/>
      <c r="KM207" s="73"/>
      <c r="KN207" s="198" t="str">
        <f>$C$207</f>
        <v>Total Revenues less Total Expenses</v>
      </c>
      <c r="KO207" s="199"/>
      <c r="KP207" s="200"/>
      <c r="KQ207" s="204">
        <f>IF(KS$267=Equivalencies!$AE$23,'Site 28'!$F205,HLOOKUP(CONCATENATE(KO$2,KQ$1),$B$3:$UUU$272,ROW($M207)-2,FALSE))</f>
        <v>0</v>
      </c>
      <c r="KR207" s="205"/>
      <c r="KS207" s="204">
        <f>IF(KS$267=Equivalencies!$AE$23,'Site 28'!$H205,HLOOKUP(CONCATENATE(KO$2,KS$1),$B$3:$UUU$272,ROW($M207)-2,FALSE))</f>
        <v>0</v>
      </c>
      <c r="KT207" s="205"/>
      <c r="KU207" s="204">
        <f>IF(KS$267=Equivalencies!$AE$23,'Site 28'!$J205,HLOOKUP(CONCATENATE(KO$2,KU$1),$B$3:$UUU$272,ROW($M207)-2,FALSE))</f>
        <v>0</v>
      </c>
      <c r="KV207" s="205"/>
      <c r="KW207" s="72"/>
      <c r="KX207" s="73"/>
      <c r="KY207" s="198" t="str">
        <f>$C$207</f>
        <v>Total Revenues less Total Expenses</v>
      </c>
      <c r="KZ207" s="199"/>
      <c r="LA207" s="200"/>
      <c r="LB207" s="204">
        <f>IF(LD$267=Equivalencies!$AE$23,'Site 29'!$F205,HLOOKUP(CONCATENATE(KZ$2,LB$1),$B$3:$UUU$272,ROW($M207)-2,FALSE))</f>
        <v>0</v>
      </c>
      <c r="LC207" s="205"/>
      <c r="LD207" s="204">
        <f>IF(LD$267=Equivalencies!$AE$23,'Site 29'!$H205,HLOOKUP(CONCATENATE(KZ$2,LD$1),$B$3:$UUU$272,ROW($M207)-2,FALSE))</f>
        <v>0</v>
      </c>
      <c r="LE207" s="205"/>
      <c r="LF207" s="204">
        <f>IF(LD$267=Equivalencies!$AE$23,'Site 29'!$J205,HLOOKUP(CONCATENATE(KZ$2,LF$1),$B$3:$UUU$272,ROW($M207)-2,FALSE))</f>
        <v>0</v>
      </c>
      <c r="LG207" s="205"/>
      <c r="LH207" s="72"/>
      <c r="LI207" s="73"/>
      <c r="LJ207" s="198" t="str">
        <f>$C$207</f>
        <v>Total Revenues less Total Expenses</v>
      </c>
      <c r="LK207" s="199"/>
      <c r="LL207" s="200"/>
      <c r="LM207" s="204">
        <f>IF(LO$267=Equivalencies!$AE$23,'Site 30'!$F205,HLOOKUP(CONCATENATE(LK$2,LM$1),$B$3:$UUU$272,ROW($M207)-2,FALSE))</f>
        <v>0</v>
      </c>
      <c r="LN207" s="205"/>
      <c r="LO207" s="204">
        <f>IF(LO$267=Equivalencies!$AE$23,'Site 30'!$H205,HLOOKUP(CONCATENATE(LK$2,LO$1),$B$3:$UUU$272,ROW($M207)-2,FALSE))</f>
        <v>0</v>
      </c>
      <c r="LP207" s="205"/>
      <c r="LQ207" s="204">
        <f>IF(LO$267=Equivalencies!$AE$23,'Site 30'!$J205,HLOOKUP(CONCATENATE(LK$2,LQ$1),$B$3:$UUU$272,ROW($M207)-2,FALSE))</f>
        <v>0</v>
      </c>
      <c r="LR207" s="205"/>
      <c r="LS207" s="72"/>
      <c r="LT207" s="73"/>
      <c r="LU207" s="198" t="str">
        <f>$C$207</f>
        <v>Total Revenues less Total Expenses</v>
      </c>
      <c r="LV207" s="199"/>
      <c r="LW207" s="200"/>
      <c r="LX207" s="204">
        <f>IF(LZ$267=Equivalencies!$AE$23,'Site 31'!$F205,HLOOKUP(CONCATENATE(LV$2,LX$1),$B$3:$UUU$272,ROW($M207)-2,FALSE))</f>
        <v>0</v>
      </c>
      <c r="LY207" s="205"/>
      <c r="LZ207" s="204">
        <f>IF(LZ$267=Equivalencies!$AE$23,'Site 31'!$H205,HLOOKUP(CONCATENATE(LV$2,LZ$1),$B$3:$UUU$272,ROW($M207)-2,FALSE))</f>
        <v>0</v>
      </c>
      <c r="MA207" s="205"/>
      <c r="MB207" s="204">
        <f>IF(LZ$267=Equivalencies!$AE$23,'Site 31'!$J205,HLOOKUP(CONCATENATE(LV$2,MB$1),$B$3:$UUU$272,ROW($M207)-2,FALSE))</f>
        <v>0</v>
      </c>
      <c r="MC207" s="205"/>
      <c r="MD207" s="72"/>
      <c r="ME207" s="73"/>
      <c r="MF207" s="198" t="str">
        <f>$C$207</f>
        <v>Total Revenues less Total Expenses</v>
      </c>
      <c r="MG207" s="199"/>
      <c r="MH207" s="200"/>
      <c r="MI207" s="204">
        <f>IF(MK$267=Equivalencies!$AE$23,'Site 32'!$F205,HLOOKUP(CONCATENATE(MG$2,MI$1),$B$3:$UUU$272,ROW($M207)-2,FALSE))</f>
        <v>0</v>
      </c>
      <c r="MJ207" s="205"/>
      <c r="MK207" s="204">
        <f>IF(MK$267=Equivalencies!$AE$23,'Site 32'!$H205,HLOOKUP(CONCATENATE(MG$2,MK$1),$B$3:$UUU$272,ROW($M207)-2,FALSE))</f>
        <v>0</v>
      </c>
      <c r="ML207" s="205"/>
      <c r="MM207" s="204">
        <f>IF(MK$267=Equivalencies!$AE$23,'Site 32'!$J205,HLOOKUP(CONCATENATE(MG$2,MM$1),$B$3:$UUU$272,ROW($M207)-2,FALSE))</f>
        <v>0</v>
      </c>
      <c r="MN207" s="205"/>
      <c r="MO207" s="72"/>
      <c r="MP207" s="73"/>
      <c r="MQ207" s="198" t="str">
        <f>$C$207</f>
        <v>Total Revenues less Total Expenses</v>
      </c>
      <c r="MR207" s="199"/>
      <c r="MS207" s="200"/>
      <c r="MT207" s="204">
        <f>IF(MV$267=Equivalencies!$AE$23,'Site 33'!$F205,HLOOKUP(CONCATENATE(MR$2,MT$1),$B$3:$UUU$272,ROW($M207)-2,FALSE))</f>
        <v>0</v>
      </c>
      <c r="MU207" s="205"/>
      <c r="MV207" s="204">
        <f>IF(MV$267=Equivalencies!$AE$23,'Site 33'!$H205,HLOOKUP(CONCATENATE(MR$2,MV$1),$B$3:$UUU$272,ROW($M207)-2,FALSE))</f>
        <v>0</v>
      </c>
      <c r="MW207" s="205"/>
      <c r="MX207" s="204">
        <f>IF(MV$267=Equivalencies!$AE$23,'Site 33'!$J205,HLOOKUP(CONCATENATE(MR$2,MX$1),$B$3:$UUU$272,ROW($M207)-2,FALSE))</f>
        <v>0</v>
      </c>
      <c r="MY207" s="205"/>
      <c r="MZ207" s="72"/>
      <c r="NA207" s="73"/>
      <c r="NB207" s="198" t="str">
        <f>$C$207</f>
        <v>Total Revenues less Total Expenses</v>
      </c>
      <c r="NC207" s="199"/>
      <c r="ND207" s="200"/>
      <c r="NE207" s="204">
        <f>IF(NG$267=Equivalencies!$AE$23,'Site 34'!$F205,HLOOKUP(CONCATENATE(NC$2,NE$1),$B$3:$UUU$272,ROW($M207)-2,FALSE))</f>
        <v>0</v>
      </c>
      <c r="NF207" s="205"/>
      <c r="NG207" s="204">
        <f>IF(NG$267=Equivalencies!$AE$23,'Site 34'!$H205,HLOOKUP(CONCATENATE(NC$2,NG$1),$B$3:$UUU$272,ROW($M207)-2,FALSE))</f>
        <v>0</v>
      </c>
      <c r="NH207" s="205"/>
      <c r="NI207" s="204">
        <f>IF(NG$267=Equivalencies!$AE$23,'Site 34'!$J205,HLOOKUP(CONCATENATE(NC$2,NI$1),$B$3:$UUU$272,ROW($M207)-2,FALSE))</f>
        <v>0</v>
      </c>
      <c r="NJ207" s="205"/>
      <c r="NK207" s="72"/>
      <c r="NL207" s="73"/>
      <c r="NM207" s="198" t="str">
        <f>$C$207</f>
        <v>Total Revenues less Total Expenses</v>
      </c>
      <c r="NN207" s="199"/>
      <c r="NO207" s="200"/>
      <c r="NP207" s="204">
        <f>IF(NR$267=Equivalencies!$AE$23,'Site 35'!$F205,HLOOKUP(CONCATENATE(NN$2,NP$1),$B$3:$UUU$272,ROW($M207)-2,FALSE))</f>
        <v>0</v>
      </c>
      <c r="NQ207" s="205"/>
      <c r="NR207" s="204">
        <f>IF(NR$267=Equivalencies!$AE$23,'Site 35'!$H205,HLOOKUP(CONCATENATE(NN$2,NR$1),$B$3:$UUU$272,ROW($M207)-2,FALSE))</f>
        <v>0</v>
      </c>
      <c r="NS207" s="205"/>
      <c r="NT207" s="204">
        <f>IF(NR$267=Equivalencies!$AE$23,'Site 35'!$J205,HLOOKUP(CONCATENATE(NN$2,NT$1),$B$3:$UUU$272,ROW($M207)-2,FALSE))</f>
        <v>0</v>
      </c>
      <c r="NU207" s="205"/>
      <c r="NV207" s="72"/>
      <c r="NW207" s="73"/>
      <c r="NX207" s="198" t="str">
        <f>$C$207</f>
        <v>Total Revenues less Total Expenses</v>
      </c>
      <c r="NY207" s="199"/>
      <c r="NZ207" s="200"/>
      <c r="OA207" s="204">
        <f>IF(OC$267=Equivalencies!$AE$23,'Site 36'!$F205,HLOOKUP(CONCATENATE(NY$2,OA$1),$B$3:$UUU$272,ROW($M207)-2,FALSE))</f>
        <v>0</v>
      </c>
      <c r="OB207" s="205"/>
      <c r="OC207" s="204">
        <f>IF(OC$267=Equivalencies!$AE$23,'Site 36'!$H205,HLOOKUP(CONCATENATE(NY$2,OC$1),$B$3:$UUU$272,ROW($M207)-2,FALSE))</f>
        <v>0</v>
      </c>
      <c r="OD207" s="205"/>
      <c r="OE207" s="204">
        <f>IF(OC$267=Equivalencies!$AE$23,'Site 36'!$J205,HLOOKUP(CONCATENATE(NY$2,OE$1),$B$3:$UUU$272,ROW($M207)-2,FALSE))</f>
        <v>0</v>
      </c>
      <c r="OF207" s="205"/>
      <c r="OG207" s="72"/>
      <c r="OH207" s="73"/>
      <c r="OI207" s="198" t="str">
        <f>$C$207</f>
        <v>Total Revenues less Total Expenses</v>
      </c>
      <c r="OJ207" s="199"/>
      <c r="OK207" s="200"/>
      <c r="OL207" s="204">
        <f>IF(ON$267=Equivalencies!$AE$23,'Site 37'!$F205,HLOOKUP(CONCATENATE(OJ$2,OL$1),$B$3:$UUU$272,ROW($M207)-2,FALSE))</f>
        <v>0</v>
      </c>
      <c r="OM207" s="205"/>
      <c r="ON207" s="204">
        <f>IF(ON$267=Equivalencies!$AE$23,'Site 37'!$H205,HLOOKUP(CONCATENATE(OJ$2,ON$1),$B$3:$UUU$272,ROW($M207)-2,FALSE))</f>
        <v>0</v>
      </c>
      <c r="OO207" s="205"/>
      <c r="OP207" s="204">
        <f>IF(ON$267=Equivalencies!$AE$23,'Site 37'!$J205,HLOOKUP(CONCATENATE(OJ$2,OP$1),$B$3:$UUU$272,ROW($M207)-2,FALSE))</f>
        <v>0</v>
      </c>
      <c r="OQ207" s="205"/>
      <c r="OR207" s="72"/>
      <c r="OS207" s="73"/>
      <c r="OT207" s="198" t="str">
        <f>$C$207</f>
        <v>Total Revenues less Total Expenses</v>
      </c>
      <c r="OU207" s="199"/>
      <c r="OV207" s="200"/>
      <c r="OW207" s="204">
        <f>IF(OY$267=Equivalencies!$AE$23,'Site 38'!$F205,HLOOKUP(CONCATENATE(OU$2,OW$1),$B$3:$UUU$272,ROW($M207)-2,FALSE))</f>
        <v>0</v>
      </c>
      <c r="OX207" s="205"/>
      <c r="OY207" s="204">
        <f>IF(OY$267=Equivalencies!$AE$23,'Site 38'!$H205,HLOOKUP(CONCATENATE(OU$2,OY$1),$B$3:$UUU$272,ROW($M207)-2,FALSE))</f>
        <v>0</v>
      </c>
      <c r="OZ207" s="205"/>
      <c r="PA207" s="204">
        <f>IF(OY$267=Equivalencies!$AE$23,'Site 38'!$J205,HLOOKUP(CONCATENATE(OU$2,PA$1),$B$3:$UUU$272,ROW($M207)-2,FALSE))</f>
        <v>0</v>
      </c>
      <c r="PB207" s="205"/>
      <c r="PC207" s="72"/>
      <c r="PD207" s="73"/>
      <c r="PE207" s="198" t="str">
        <f>$C$207</f>
        <v>Total Revenues less Total Expenses</v>
      </c>
      <c r="PF207" s="199"/>
      <c r="PG207" s="200"/>
      <c r="PH207" s="204">
        <f>IF(PJ$267=Equivalencies!$AE$23,'Site 39'!$F205,HLOOKUP(CONCATENATE(PF$2,PH$1),$B$3:$UUU$272,ROW($M207)-2,FALSE))</f>
        <v>0</v>
      </c>
      <c r="PI207" s="205"/>
      <c r="PJ207" s="204">
        <f>IF(PJ$267=Equivalencies!$AE$23,'Site 39'!$H205,HLOOKUP(CONCATENATE(PF$2,PJ$1),$B$3:$UUU$272,ROW($M207)-2,FALSE))</f>
        <v>0</v>
      </c>
      <c r="PK207" s="205"/>
      <c r="PL207" s="204">
        <f>IF(PJ$267=Equivalencies!$AE$23,'Site 39'!$J205,HLOOKUP(CONCATENATE(PF$2,PL$1),$B$3:$UUU$272,ROW($M207)-2,FALSE))</f>
        <v>0</v>
      </c>
      <c r="PM207" s="205"/>
      <c r="PN207" s="72"/>
      <c r="PO207" s="73"/>
      <c r="PP207" s="198" t="str">
        <f>$C$207</f>
        <v>Total Revenues less Total Expenses</v>
      </c>
      <c r="PQ207" s="199"/>
      <c r="PR207" s="200"/>
      <c r="PS207" s="204">
        <f>IF(PU$267=Equivalencies!$AE$23,'Site 40'!$F205,HLOOKUP(CONCATENATE(PQ$2,PS$1),$B$3:$UUU$272,ROW($M207)-2,FALSE))</f>
        <v>0</v>
      </c>
      <c r="PT207" s="205"/>
      <c r="PU207" s="204">
        <f>IF(PU$267=Equivalencies!$AE$23,'Site 40'!$H205,HLOOKUP(CONCATENATE(PQ$2,PU$1),$B$3:$UUU$272,ROW($M207)-2,FALSE))</f>
        <v>0</v>
      </c>
      <c r="PV207" s="205"/>
      <c r="PW207" s="204">
        <f>IF(PU$267=Equivalencies!$AE$23,'Site 40'!$J205,HLOOKUP(CONCATENATE(PQ$2,PW$1),$B$3:$UUU$272,ROW($M207)-2,FALSE))</f>
        <v>0</v>
      </c>
      <c r="PX207" s="205"/>
      <c r="PY207" s="72"/>
      <c r="PZ207" s="73"/>
      <c r="QA207" s="198" t="str">
        <f>$C$207</f>
        <v>Total Revenues less Total Expenses</v>
      </c>
      <c r="QB207" s="199"/>
      <c r="QC207" s="200"/>
      <c r="QD207" s="204">
        <f>IF(QF$267=Equivalencies!$AE$23,'Site 41'!$F205,HLOOKUP(CONCATENATE(QB$2,QD$1),$B$3:$UUU$272,ROW($M207)-2,FALSE))</f>
        <v>0</v>
      </c>
      <c r="QE207" s="205"/>
      <c r="QF207" s="204">
        <f>IF(QF$267=Equivalencies!$AE$23,'Site 41'!$H205,HLOOKUP(CONCATENATE(QB$2,QF$1),$B$3:$UUU$272,ROW($M207)-2,FALSE))</f>
        <v>0</v>
      </c>
      <c r="QG207" s="205"/>
      <c r="QH207" s="204">
        <f>IF(QF$267=Equivalencies!$AE$23,'Site 41'!$J205,HLOOKUP(CONCATENATE(QB$2,QH$1),$B$3:$UUU$272,ROW($M207)-2,FALSE))</f>
        <v>0</v>
      </c>
      <c r="QI207" s="205"/>
      <c r="QJ207" s="72"/>
      <c r="QK207" s="73"/>
      <c r="QL207" s="198" t="str">
        <f>$C$207</f>
        <v>Total Revenues less Total Expenses</v>
      </c>
      <c r="QM207" s="199"/>
      <c r="QN207" s="200"/>
      <c r="QO207" s="204">
        <f>IF(QQ$267=Equivalencies!$AE$23,'Site 42'!$F205,HLOOKUP(CONCATENATE(QM$2,QO$1),$B$3:$UUU$272,ROW($M207)-2,FALSE))</f>
        <v>0</v>
      </c>
      <c r="QP207" s="205"/>
      <c r="QQ207" s="204">
        <f>IF(QQ$267=Equivalencies!$AE$23,'Site 42'!$H205,HLOOKUP(CONCATENATE(QM$2,QQ$1),$B$3:$UUU$272,ROW($M207)-2,FALSE))</f>
        <v>0</v>
      </c>
      <c r="QR207" s="205"/>
      <c r="QS207" s="204">
        <f>IF(QQ$267=Equivalencies!$AE$23,'Site 42'!$J205,HLOOKUP(CONCATENATE(QM$2,QS$1),$B$3:$UUU$272,ROW($M207)-2,FALSE))</f>
        <v>0</v>
      </c>
      <c r="QT207" s="205"/>
      <c r="QU207" s="72"/>
      <c r="QV207" s="73"/>
      <c r="QW207" s="198" t="str">
        <f>$C$207</f>
        <v>Total Revenues less Total Expenses</v>
      </c>
      <c r="QX207" s="199"/>
      <c r="QY207" s="200"/>
      <c r="QZ207" s="204">
        <f>IF(RB$267=Equivalencies!$AE$23,'Site 43'!$F205,HLOOKUP(CONCATENATE(QX$2,QZ$1),$B$3:$UUU$272,ROW($M207)-2,FALSE))</f>
        <v>0</v>
      </c>
      <c r="RA207" s="205"/>
      <c r="RB207" s="204">
        <f>IF(RB$267=Equivalencies!$AE$23,'Site 43'!$H205,HLOOKUP(CONCATENATE(QX$2,RB$1),$B$3:$UUU$272,ROW($M207)-2,FALSE))</f>
        <v>0</v>
      </c>
      <c r="RC207" s="205"/>
      <c r="RD207" s="204">
        <f>IF(RB$267=Equivalencies!$AE$23,'Site 43'!$J205,HLOOKUP(CONCATENATE(QX$2,RD$1),$B$3:$UUU$272,ROW($M207)-2,FALSE))</f>
        <v>0</v>
      </c>
      <c r="RE207" s="205"/>
      <c r="RF207" s="72"/>
      <c r="RG207" s="73"/>
      <c r="RH207" s="198" t="str">
        <f>$C$207</f>
        <v>Total Revenues less Total Expenses</v>
      </c>
      <c r="RI207" s="199"/>
      <c r="RJ207" s="200"/>
      <c r="RK207" s="204">
        <f>IF(RM$267=Equivalencies!$AE$23,'Site 44'!$F205,HLOOKUP(CONCATENATE(RI$2,RK$1),$B$3:$UUU$272,ROW($M207)-2,FALSE))</f>
        <v>0</v>
      </c>
      <c r="RL207" s="205"/>
      <c r="RM207" s="204">
        <f>IF(RM$267=Equivalencies!$AE$23,'Site 44'!$H205,HLOOKUP(CONCATENATE(RI$2,RM$1),$B$3:$UUU$272,ROW($M207)-2,FALSE))</f>
        <v>0</v>
      </c>
      <c r="RN207" s="205"/>
      <c r="RO207" s="204">
        <f>IF(RM$267=Equivalencies!$AE$23,'Site 44'!$J205,HLOOKUP(CONCATENATE(RI$2,RO$1),$B$3:$UUU$272,ROW($M207)-2,FALSE))</f>
        <v>0</v>
      </c>
      <c r="RP207" s="205"/>
      <c r="RQ207" s="72"/>
      <c r="RR207" s="73"/>
      <c r="RS207" s="198" t="str">
        <f>$C$207</f>
        <v>Total Revenues less Total Expenses</v>
      </c>
      <c r="RT207" s="199"/>
      <c r="RU207" s="200"/>
      <c r="RV207" s="204">
        <f>IF(RX$267=Equivalencies!$AE$23,'Site 45'!$F205,HLOOKUP(CONCATENATE(RT$2,RV$1),$B$3:$UUU$272,ROW($M207)-2,FALSE))</f>
        <v>0</v>
      </c>
      <c r="RW207" s="205"/>
      <c r="RX207" s="204">
        <f>IF(RX$267=Equivalencies!$AE$23,'Site 45'!$H205,HLOOKUP(CONCATENATE(RT$2,RX$1),$B$3:$UUU$272,ROW($M207)-2,FALSE))</f>
        <v>0</v>
      </c>
      <c r="RY207" s="205"/>
      <c r="RZ207" s="204">
        <f>IF(RX$267=Equivalencies!$AE$23,'Site 45'!$J205,HLOOKUP(CONCATENATE(RT$2,RZ$1),$B$3:$UUU$272,ROW($M207)-2,FALSE))</f>
        <v>0</v>
      </c>
      <c r="SA207" s="205"/>
      <c r="SB207" s="72"/>
      <c r="SC207" s="73"/>
      <c r="SD207" s="198" t="str">
        <f>$C$207</f>
        <v>Total Revenues less Total Expenses</v>
      </c>
      <c r="SE207" s="199"/>
      <c r="SF207" s="200"/>
      <c r="SG207" s="204">
        <f>IF(SI$267=Equivalencies!$AE$23,'Site 46'!$F205,HLOOKUP(CONCATENATE(SE$2,SG$1),$B$3:$UUU$272,ROW($M207)-2,FALSE))</f>
        <v>0</v>
      </c>
      <c r="SH207" s="205"/>
      <c r="SI207" s="204">
        <f>IF(SI$267=Equivalencies!$AE$23,'Site 46'!$H205,HLOOKUP(CONCATENATE(SE$2,SI$1),$B$3:$UUU$272,ROW($M207)-2,FALSE))</f>
        <v>0</v>
      </c>
      <c r="SJ207" s="205"/>
      <c r="SK207" s="204">
        <f>IF(SI$267=Equivalencies!$AE$23,'Site 46'!$J205,HLOOKUP(CONCATENATE(SE$2,SK$1),$B$3:$UUU$272,ROW($M207)-2,FALSE))</f>
        <v>0</v>
      </c>
      <c r="SL207" s="205"/>
      <c r="SM207" s="72"/>
      <c r="SN207" s="73"/>
      <c r="SO207" s="198" t="str">
        <f>$C$207</f>
        <v>Total Revenues less Total Expenses</v>
      </c>
      <c r="SP207" s="199"/>
      <c r="SQ207" s="200"/>
      <c r="SR207" s="204">
        <f>IF(ST$267=Equivalencies!$AE$23,'Site 47'!$F205,HLOOKUP(CONCATENATE(SP$2,SR$1),$B$3:$UUU$272,ROW($M207)-2,FALSE))</f>
        <v>0</v>
      </c>
      <c r="SS207" s="205"/>
      <c r="ST207" s="204">
        <f>IF(ST$267=Equivalencies!$AE$23,'Site 47'!$H205,HLOOKUP(CONCATENATE(SP$2,ST$1),$B$3:$UUU$272,ROW($M207)-2,FALSE))</f>
        <v>0</v>
      </c>
      <c r="SU207" s="205"/>
      <c r="SV207" s="204">
        <f>IF(ST$267=Equivalencies!$AE$23,'Site 47'!$J205,HLOOKUP(CONCATENATE(SP$2,SV$1),$B$3:$UUU$272,ROW($M207)-2,FALSE))</f>
        <v>0</v>
      </c>
      <c r="SW207" s="205"/>
      <c r="SX207" s="72"/>
      <c r="SY207" s="73"/>
      <c r="SZ207" s="198" t="str">
        <f>$C$207</f>
        <v>Total Revenues less Total Expenses</v>
      </c>
      <c r="TA207" s="199"/>
      <c r="TB207" s="200"/>
      <c r="TC207" s="204">
        <f>IF(TE$267=Equivalencies!$AE$23,'Site 48'!$F205,HLOOKUP(CONCATENATE(TA$2,TC$1),$B$3:$UUU$272,ROW($M207)-2,FALSE))</f>
        <v>0</v>
      </c>
      <c r="TD207" s="205"/>
      <c r="TE207" s="204">
        <f>IF(TE$267=Equivalencies!$AE$23,'Site 48'!$H205,HLOOKUP(CONCATENATE(TA$2,TE$1),$B$3:$UUU$272,ROW($M207)-2,FALSE))</f>
        <v>0</v>
      </c>
      <c r="TF207" s="205"/>
      <c r="TG207" s="204">
        <f>IF(TE$267=Equivalencies!$AE$23,'Site 48'!$J205,HLOOKUP(CONCATENATE(TA$2,TG$1),$B$3:$UUU$272,ROW($M207)-2,FALSE))</f>
        <v>0</v>
      </c>
      <c r="TH207" s="205"/>
      <c r="TI207" s="72"/>
      <c r="TJ207" s="73"/>
      <c r="TK207" s="198" t="str">
        <f>$C$207</f>
        <v>Total Revenues less Total Expenses</v>
      </c>
      <c r="TL207" s="199"/>
      <c r="TM207" s="200"/>
      <c r="TN207" s="204">
        <f>IF(TP$267=Equivalencies!$AE$23,'Site 49'!$F205,HLOOKUP(CONCATENATE(TL$2,TN$1),$B$3:$UUU$272,ROW($M207)-2,FALSE))</f>
        <v>0</v>
      </c>
      <c r="TO207" s="205"/>
      <c r="TP207" s="204">
        <f>IF(TP$267=Equivalencies!$AE$23,'Site 49'!$H205,HLOOKUP(CONCATENATE(TL$2,TP$1),$B$3:$UUU$272,ROW($M207)-2,FALSE))</f>
        <v>0</v>
      </c>
      <c r="TQ207" s="205"/>
      <c r="TR207" s="204">
        <f>IF(TP$267=Equivalencies!$AE$23,'Site 49'!$J205,HLOOKUP(CONCATENATE(TL$2,TR$1),$B$3:$UUU$272,ROW($M207)-2,FALSE))</f>
        <v>0</v>
      </c>
      <c r="TS207" s="205"/>
      <c r="TT207" s="72"/>
      <c r="TU207" s="73"/>
      <c r="TV207" s="198" t="str">
        <f>$C$207</f>
        <v>Total Revenues less Total Expenses</v>
      </c>
      <c r="TW207" s="199"/>
      <c r="TX207" s="200"/>
      <c r="TY207" s="204">
        <f>IF(UA$267=Equivalencies!$AE$23,'Site 50'!$F205,HLOOKUP(CONCATENATE(TW$2,TY$1),$B$3:$UUU$272,ROW($M207)-2,FALSE))</f>
        <v>0</v>
      </c>
      <c r="TZ207" s="205"/>
      <c r="UA207" s="204">
        <f>IF(UA$267=Equivalencies!$AE$23,'Site 50'!$H205,HLOOKUP(CONCATENATE(TW$2,UA$1),$B$3:$UUU$272,ROW($M207)-2,FALSE))</f>
        <v>0</v>
      </c>
      <c r="UB207" s="205"/>
      <c r="UC207" s="204">
        <f>IF(UA$267=Equivalencies!$AE$23,'Site 50'!$J205,HLOOKUP(CONCATENATE(TW$2,UC$1),$B$3:$UUU$272,ROW($M207)-2,FALSE))</f>
        <v>0</v>
      </c>
      <c r="UD207" s="205"/>
      <c r="UE207" s="72"/>
    </row>
    <row r="208" spans="1:551" x14ac:dyDescent="0.25">
      <c r="A208" s="75"/>
      <c r="B208" s="73"/>
      <c r="C208" s="201"/>
      <c r="D208" s="202"/>
      <c r="E208" s="203"/>
      <c r="F208" s="206"/>
      <c r="G208" s="207"/>
      <c r="H208" s="206"/>
      <c r="I208" s="207"/>
      <c r="J208" s="206"/>
      <c r="K208" s="207"/>
      <c r="L208" s="72"/>
      <c r="M208" s="73"/>
      <c r="N208" s="201"/>
      <c r="O208" s="202"/>
      <c r="P208" s="203"/>
      <c r="Q208" s="206"/>
      <c r="R208" s="207"/>
      <c r="S208" s="206"/>
      <c r="T208" s="207"/>
      <c r="U208" s="206"/>
      <c r="V208" s="207"/>
      <c r="W208" s="72"/>
      <c r="X208" s="73"/>
      <c r="Y208" s="201"/>
      <c r="Z208" s="202"/>
      <c r="AA208" s="203"/>
      <c r="AB208" s="206"/>
      <c r="AC208" s="207"/>
      <c r="AD208" s="206"/>
      <c r="AE208" s="207"/>
      <c r="AF208" s="206"/>
      <c r="AG208" s="207"/>
      <c r="AH208" s="72"/>
      <c r="AI208" s="73"/>
      <c r="AJ208" s="201"/>
      <c r="AK208" s="202"/>
      <c r="AL208" s="203"/>
      <c r="AM208" s="206"/>
      <c r="AN208" s="207"/>
      <c r="AO208" s="206"/>
      <c r="AP208" s="207"/>
      <c r="AQ208" s="206"/>
      <c r="AR208" s="207"/>
      <c r="AS208" s="72"/>
      <c r="AT208" s="73"/>
      <c r="AU208" s="201"/>
      <c r="AV208" s="202"/>
      <c r="AW208" s="203"/>
      <c r="AX208" s="206"/>
      <c r="AY208" s="207"/>
      <c r="AZ208" s="206"/>
      <c r="BA208" s="207"/>
      <c r="BB208" s="206"/>
      <c r="BC208" s="207"/>
      <c r="BD208" s="72"/>
      <c r="BE208" s="73"/>
      <c r="BF208" s="201"/>
      <c r="BG208" s="202"/>
      <c r="BH208" s="203"/>
      <c r="BI208" s="206"/>
      <c r="BJ208" s="207"/>
      <c r="BK208" s="206"/>
      <c r="BL208" s="207"/>
      <c r="BM208" s="206"/>
      <c r="BN208" s="207"/>
      <c r="BO208" s="72"/>
      <c r="BP208" s="73"/>
      <c r="BQ208" s="201"/>
      <c r="BR208" s="202"/>
      <c r="BS208" s="203"/>
      <c r="BT208" s="206"/>
      <c r="BU208" s="207"/>
      <c r="BV208" s="206"/>
      <c r="BW208" s="207"/>
      <c r="BX208" s="206"/>
      <c r="BY208" s="207"/>
      <c r="BZ208" s="72"/>
      <c r="CA208" s="73"/>
      <c r="CB208" s="201"/>
      <c r="CC208" s="202"/>
      <c r="CD208" s="203"/>
      <c r="CE208" s="206"/>
      <c r="CF208" s="207"/>
      <c r="CG208" s="206"/>
      <c r="CH208" s="207"/>
      <c r="CI208" s="206"/>
      <c r="CJ208" s="207"/>
      <c r="CK208" s="72"/>
      <c r="CL208" s="73"/>
      <c r="CM208" s="201"/>
      <c r="CN208" s="202"/>
      <c r="CO208" s="203"/>
      <c r="CP208" s="206"/>
      <c r="CQ208" s="207"/>
      <c r="CR208" s="206"/>
      <c r="CS208" s="207"/>
      <c r="CT208" s="206"/>
      <c r="CU208" s="207"/>
      <c r="CV208" s="72"/>
      <c r="CW208" s="73"/>
      <c r="CX208" s="201"/>
      <c r="CY208" s="202"/>
      <c r="CZ208" s="203"/>
      <c r="DA208" s="206"/>
      <c r="DB208" s="207"/>
      <c r="DC208" s="206"/>
      <c r="DD208" s="207"/>
      <c r="DE208" s="206"/>
      <c r="DF208" s="207"/>
      <c r="DG208" s="72"/>
      <c r="DH208" s="73"/>
      <c r="DI208" s="201"/>
      <c r="DJ208" s="202"/>
      <c r="DK208" s="203"/>
      <c r="DL208" s="206"/>
      <c r="DM208" s="207"/>
      <c r="DN208" s="206"/>
      <c r="DO208" s="207"/>
      <c r="DP208" s="206"/>
      <c r="DQ208" s="207"/>
      <c r="DR208" s="72"/>
      <c r="DS208" s="73"/>
      <c r="DT208" s="201"/>
      <c r="DU208" s="202"/>
      <c r="DV208" s="203"/>
      <c r="DW208" s="206"/>
      <c r="DX208" s="207"/>
      <c r="DY208" s="206"/>
      <c r="DZ208" s="207"/>
      <c r="EA208" s="206"/>
      <c r="EB208" s="207"/>
      <c r="EC208" s="72"/>
      <c r="ED208" s="73"/>
      <c r="EE208" s="201"/>
      <c r="EF208" s="202"/>
      <c r="EG208" s="203"/>
      <c r="EH208" s="206"/>
      <c r="EI208" s="207"/>
      <c r="EJ208" s="206"/>
      <c r="EK208" s="207"/>
      <c r="EL208" s="206"/>
      <c r="EM208" s="207"/>
      <c r="EN208" s="72"/>
      <c r="EO208" s="73"/>
      <c r="EP208" s="201"/>
      <c r="EQ208" s="202"/>
      <c r="ER208" s="203"/>
      <c r="ES208" s="206"/>
      <c r="ET208" s="207"/>
      <c r="EU208" s="206"/>
      <c r="EV208" s="207"/>
      <c r="EW208" s="206"/>
      <c r="EX208" s="207"/>
      <c r="EY208" s="72"/>
      <c r="EZ208" s="73"/>
      <c r="FA208" s="201"/>
      <c r="FB208" s="202"/>
      <c r="FC208" s="203"/>
      <c r="FD208" s="206"/>
      <c r="FE208" s="207"/>
      <c r="FF208" s="206"/>
      <c r="FG208" s="207"/>
      <c r="FH208" s="206"/>
      <c r="FI208" s="207"/>
      <c r="FJ208" s="72"/>
      <c r="FK208" s="73"/>
      <c r="FL208" s="201"/>
      <c r="FM208" s="202"/>
      <c r="FN208" s="203"/>
      <c r="FO208" s="206"/>
      <c r="FP208" s="207"/>
      <c r="FQ208" s="206"/>
      <c r="FR208" s="207"/>
      <c r="FS208" s="206"/>
      <c r="FT208" s="207"/>
      <c r="FU208" s="72"/>
      <c r="FV208" s="73"/>
      <c r="FW208" s="201"/>
      <c r="FX208" s="202"/>
      <c r="FY208" s="203"/>
      <c r="FZ208" s="206"/>
      <c r="GA208" s="207"/>
      <c r="GB208" s="206"/>
      <c r="GC208" s="207"/>
      <c r="GD208" s="206"/>
      <c r="GE208" s="207"/>
      <c r="GF208" s="72"/>
      <c r="GG208" s="73"/>
      <c r="GH208" s="201"/>
      <c r="GI208" s="202"/>
      <c r="GJ208" s="203"/>
      <c r="GK208" s="206"/>
      <c r="GL208" s="207"/>
      <c r="GM208" s="206"/>
      <c r="GN208" s="207"/>
      <c r="GO208" s="206"/>
      <c r="GP208" s="207"/>
      <c r="GQ208" s="72"/>
      <c r="GR208" s="73"/>
      <c r="GS208" s="201"/>
      <c r="GT208" s="202"/>
      <c r="GU208" s="203"/>
      <c r="GV208" s="206"/>
      <c r="GW208" s="207"/>
      <c r="GX208" s="206"/>
      <c r="GY208" s="207"/>
      <c r="GZ208" s="206"/>
      <c r="HA208" s="207"/>
      <c r="HB208" s="72"/>
      <c r="HC208" s="73"/>
      <c r="HD208" s="201"/>
      <c r="HE208" s="202"/>
      <c r="HF208" s="203"/>
      <c r="HG208" s="206"/>
      <c r="HH208" s="207"/>
      <c r="HI208" s="206"/>
      <c r="HJ208" s="207"/>
      <c r="HK208" s="206"/>
      <c r="HL208" s="207"/>
      <c r="HM208" s="72"/>
      <c r="HN208" s="73"/>
      <c r="HO208" s="201"/>
      <c r="HP208" s="202"/>
      <c r="HQ208" s="203"/>
      <c r="HR208" s="206"/>
      <c r="HS208" s="207"/>
      <c r="HT208" s="206"/>
      <c r="HU208" s="207"/>
      <c r="HV208" s="206"/>
      <c r="HW208" s="207"/>
      <c r="HX208" s="72"/>
      <c r="HY208" s="73"/>
      <c r="HZ208" s="201"/>
      <c r="IA208" s="202"/>
      <c r="IB208" s="203"/>
      <c r="IC208" s="206"/>
      <c r="ID208" s="207"/>
      <c r="IE208" s="206"/>
      <c r="IF208" s="207"/>
      <c r="IG208" s="206"/>
      <c r="IH208" s="207"/>
      <c r="II208" s="72"/>
      <c r="IJ208" s="73"/>
      <c r="IK208" s="201"/>
      <c r="IL208" s="202"/>
      <c r="IM208" s="203"/>
      <c r="IN208" s="206"/>
      <c r="IO208" s="207"/>
      <c r="IP208" s="206"/>
      <c r="IQ208" s="207"/>
      <c r="IR208" s="206"/>
      <c r="IS208" s="207"/>
      <c r="IT208" s="72"/>
      <c r="IU208" s="73"/>
      <c r="IV208" s="201"/>
      <c r="IW208" s="202"/>
      <c r="IX208" s="203"/>
      <c r="IY208" s="206"/>
      <c r="IZ208" s="207"/>
      <c r="JA208" s="206"/>
      <c r="JB208" s="207"/>
      <c r="JC208" s="206"/>
      <c r="JD208" s="207"/>
      <c r="JE208" s="72"/>
      <c r="JF208" s="73"/>
      <c r="JG208" s="201"/>
      <c r="JH208" s="202"/>
      <c r="JI208" s="203"/>
      <c r="JJ208" s="206"/>
      <c r="JK208" s="207"/>
      <c r="JL208" s="206"/>
      <c r="JM208" s="207"/>
      <c r="JN208" s="206"/>
      <c r="JO208" s="207"/>
      <c r="JP208" s="72"/>
      <c r="JQ208" s="73"/>
      <c r="JR208" s="201"/>
      <c r="JS208" s="202"/>
      <c r="JT208" s="203"/>
      <c r="JU208" s="206"/>
      <c r="JV208" s="207"/>
      <c r="JW208" s="206"/>
      <c r="JX208" s="207"/>
      <c r="JY208" s="206"/>
      <c r="JZ208" s="207"/>
      <c r="KA208" s="72"/>
      <c r="KB208" s="73"/>
      <c r="KC208" s="201"/>
      <c r="KD208" s="202"/>
      <c r="KE208" s="203"/>
      <c r="KF208" s="206"/>
      <c r="KG208" s="207"/>
      <c r="KH208" s="206"/>
      <c r="KI208" s="207"/>
      <c r="KJ208" s="206"/>
      <c r="KK208" s="207"/>
      <c r="KL208" s="72"/>
      <c r="KM208" s="73"/>
      <c r="KN208" s="201"/>
      <c r="KO208" s="202"/>
      <c r="KP208" s="203"/>
      <c r="KQ208" s="206"/>
      <c r="KR208" s="207"/>
      <c r="KS208" s="206"/>
      <c r="KT208" s="207"/>
      <c r="KU208" s="206"/>
      <c r="KV208" s="207"/>
      <c r="KW208" s="72"/>
      <c r="KX208" s="73"/>
      <c r="KY208" s="201"/>
      <c r="KZ208" s="202"/>
      <c r="LA208" s="203"/>
      <c r="LB208" s="206"/>
      <c r="LC208" s="207"/>
      <c r="LD208" s="206"/>
      <c r="LE208" s="207"/>
      <c r="LF208" s="206"/>
      <c r="LG208" s="207"/>
      <c r="LH208" s="72"/>
      <c r="LI208" s="73"/>
      <c r="LJ208" s="201"/>
      <c r="LK208" s="202"/>
      <c r="LL208" s="203"/>
      <c r="LM208" s="206"/>
      <c r="LN208" s="207"/>
      <c r="LO208" s="206"/>
      <c r="LP208" s="207"/>
      <c r="LQ208" s="206"/>
      <c r="LR208" s="207"/>
      <c r="LS208" s="72"/>
      <c r="LT208" s="73"/>
      <c r="LU208" s="201"/>
      <c r="LV208" s="202"/>
      <c r="LW208" s="203"/>
      <c r="LX208" s="206"/>
      <c r="LY208" s="207"/>
      <c r="LZ208" s="206"/>
      <c r="MA208" s="207"/>
      <c r="MB208" s="206"/>
      <c r="MC208" s="207"/>
      <c r="MD208" s="72"/>
      <c r="ME208" s="73"/>
      <c r="MF208" s="201"/>
      <c r="MG208" s="202"/>
      <c r="MH208" s="203"/>
      <c r="MI208" s="206"/>
      <c r="MJ208" s="207"/>
      <c r="MK208" s="206"/>
      <c r="ML208" s="207"/>
      <c r="MM208" s="206"/>
      <c r="MN208" s="207"/>
      <c r="MO208" s="72"/>
      <c r="MP208" s="73"/>
      <c r="MQ208" s="201"/>
      <c r="MR208" s="202"/>
      <c r="MS208" s="203"/>
      <c r="MT208" s="206"/>
      <c r="MU208" s="207"/>
      <c r="MV208" s="206"/>
      <c r="MW208" s="207"/>
      <c r="MX208" s="206"/>
      <c r="MY208" s="207"/>
      <c r="MZ208" s="72"/>
      <c r="NA208" s="73"/>
      <c r="NB208" s="201"/>
      <c r="NC208" s="202"/>
      <c r="ND208" s="203"/>
      <c r="NE208" s="206"/>
      <c r="NF208" s="207"/>
      <c r="NG208" s="206"/>
      <c r="NH208" s="207"/>
      <c r="NI208" s="206"/>
      <c r="NJ208" s="207"/>
      <c r="NK208" s="72"/>
      <c r="NL208" s="73"/>
      <c r="NM208" s="201"/>
      <c r="NN208" s="202"/>
      <c r="NO208" s="203"/>
      <c r="NP208" s="206"/>
      <c r="NQ208" s="207"/>
      <c r="NR208" s="206"/>
      <c r="NS208" s="207"/>
      <c r="NT208" s="206"/>
      <c r="NU208" s="207"/>
      <c r="NV208" s="72"/>
      <c r="NW208" s="73"/>
      <c r="NX208" s="201"/>
      <c r="NY208" s="202"/>
      <c r="NZ208" s="203"/>
      <c r="OA208" s="206"/>
      <c r="OB208" s="207"/>
      <c r="OC208" s="206"/>
      <c r="OD208" s="207"/>
      <c r="OE208" s="206"/>
      <c r="OF208" s="207"/>
      <c r="OG208" s="72"/>
      <c r="OH208" s="73"/>
      <c r="OI208" s="201"/>
      <c r="OJ208" s="202"/>
      <c r="OK208" s="203"/>
      <c r="OL208" s="206"/>
      <c r="OM208" s="207"/>
      <c r="ON208" s="206"/>
      <c r="OO208" s="207"/>
      <c r="OP208" s="206"/>
      <c r="OQ208" s="207"/>
      <c r="OR208" s="72"/>
      <c r="OS208" s="73"/>
      <c r="OT208" s="201"/>
      <c r="OU208" s="202"/>
      <c r="OV208" s="203"/>
      <c r="OW208" s="206"/>
      <c r="OX208" s="207"/>
      <c r="OY208" s="206"/>
      <c r="OZ208" s="207"/>
      <c r="PA208" s="206"/>
      <c r="PB208" s="207"/>
      <c r="PC208" s="72"/>
      <c r="PD208" s="73"/>
      <c r="PE208" s="201"/>
      <c r="PF208" s="202"/>
      <c r="PG208" s="203"/>
      <c r="PH208" s="206"/>
      <c r="PI208" s="207"/>
      <c r="PJ208" s="206"/>
      <c r="PK208" s="207"/>
      <c r="PL208" s="206"/>
      <c r="PM208" s="207"/>
      <c r="PN208" s="72"/>
      <c r="PO208" s="73"/>
      <c r="PP208" s="201"/>
      <c r="PQ208" s="202"/>
      <c r="PR208" s="203"/>
      <c r="PS208" s="206"/>
      <c r="PT208" s="207"/>
      <c r="PU208" s="206"/>
      <c r="PV208" s="207"/>
      <c r="PW208" s="206"/>
      <c r="PX208" s="207"/>
      <c r="PY208" s="72"/>
      <c r="PZ208" s="73"/>
      <c r="QA208" s="201"/>
      <c r="QB208" s="202"/>
      <c r="QC208" s="203"/>
      <c r="QD208" s="206"/>
      <c r="QE208" s="207"/>
      <c r="QF208" s="206"/>
      <c r="QG208" s="207"/>
      <c r="QH208" s="206"/>
      <c r="QI208" s="207"/>
      <c r="QJ208" s="72"/>
      <c r="QK208" s="73"/>
      <c r="QL208" s="201"/>
      <c r="QM208" s="202"/>
      <c r="QN208" s="203"/>
      <c r="QO208" s="206"/>
      <c r="QP208" s="207"/>
      <c r="QQ208" s="206"/>
      <c r="QR208" s="207"/>
      <c r="QS208" s="206"/>
      <c r="QT208" s="207"/>
      <c r="QU208" s="72"/>
      <c r="QV208" s="73"/>
      <c r="QW208" s="201"/>
      <c r="QX208" s="202"/>
      <c r="QY208" s="203"/>
      <c r="QZ208" s="206"/>
      <c r="RA208" s="207"/>
      <c r="RB208" s="206"/>
      <c r="RC208" s="207"/>
      <c r="RD208" s="206"/>
      <c r="RE208" s="207"/>
      <c r="RF208" s="72"/>
      <c r="RG208" s="73"/>
      <c r="RH208" s="201"/>
      <c r="RI208" s="202"/>
      <c r="RJ208" s="203"/>
      <c r="RK208" s="206"/>
      <c r="RL208" s="207"/>
      <c r="RM208" s="206"/>
      <c r="RN208" s="207"/>
      <c r="RO208" s="206"/>
      <c r="RP208" s="207"/>
      <c r="RQ208" s="72"/>
      <c r="RR208" s="73"/>
      <c r="RS208" s="201"/>
      <c r="RT208" s="202"/>
      <c r="RU208" s="203"/>
      <c r="RV208" s="206"/>
      <c r="RW208" s="207"/>
      <c r="RX208" s="206"/>
      <c r="RY208" s="207"/>
      <c r="RZ208" s="206"/>
      <c r="SA208" s="207"/>
      <c r="SB208" s="72"/>
      <c r="SC208" s="73"/>
      <c r="SD208" s="201"/>
      <c r="SE208" s="202"/>
      <c r="SF208" s="203"/>
      <c r="SG208" s="206"/>
      <c r="SH208" s="207"/>
      <c r="SI208" s="206"/>
      <c r="SJ208" s="207"/>
      <c r="SK208" s="206"/>
      <c r="SL208" s="207"/>
      <c r="SM208" s="72"/>
      <c r="SN208" s="73"/>
      <c r="SO208" s="201"/>
      <c r="SP208" s="202"/>
      <c r="SQ208" s="203"/>
      <c r="SR208" s="206"/>
      <c r="SS208" s="207"/>
      <c r="ST208" s="206"/>
      <c r="SU208" s="207"/>
      <c r="SV208" s="206"/>
      <c r="SW208" s="207"/>
      <c r="SX208" s="72"/>
      <c r="SY208" s="73"/>
      <c r="SZ208" s="201"/>
      <c r="TA208" s="202"/>
      <c r="TB208" s="203"/>
      <c r="TC208" s="206"/>
      <c r="TD208" s="207"/>
      <c r="TE208" s="206"/>
      <c r="TF208" s="207"/>
      <c r="TG208" s="206"/>
      <c r="TH208" s="207"/>
      <c r="TI208" s="72"/>
      <c r="TJ208" s="73"/>
      <c r="TK208" s="201"/>
      <c r="TL208" s="202"/>
      <c r="TM208" s="203"/>
      <c r="TN208" s="206"/>
      <c r="TO208" s="207"/>
      <c r="TP208" s="206"/>
      <c r="TQ208" s="207"/>
      <c r="TR208" s="206"/>
      <c r="TS208" s="207"/>
      <c r="TT208" s="72"/>
      <c r="TU208" s="73"/>
      <c r="TV208" s="201"/>
      <c r="TW208" s="202"/>
      <c r="TX208" s="203"/>
      <c r="TY208" s="206"/>
      <c r="TZ208" s="207"/>
      <c r="UA208" s="206"/>
      <c r="UB208" s="207"/>
      <c r="UC208" s="206"/>
      <c r="UD208" s="207"/>
      <c r="UE208" s="72"/>
    </row>
    <row r="209" spans="1:551" ht="15.75" thickBot="1" x14ac:dyDescent="0.3">
      <c r="A209" s="75"/>
      <c r="B209" s="73"/>
      <c r="C209" s="40"/>
      <c r="D209" s="40"/>
      <c r="E209" s="40"/>
      <c r="F209" s="40"/>
      <c r="G209" s="40"/>
      <c r="H209" s="40"/>
      <c r="I209" s="40"/>
      <c r="J209" s="40"/>
      <c r="K209" s="40"/>
      <c r="L209" s="72"/>
      <c r="M209" s="73"/>
      <c r="N209" s="40"/>
      <c r="O209" s="40"/>
      <c r="P209" s="40"/>
      <c r="Q209" s="40"/>
      <c r="R209" s="40"/>
      <c r="S209" s="40"/>
      <c r="T209" s="40"/>
      <c r="U209" s="40"/>
      <c r="V209" s="40"/>
      <c r="W209" s="72"/>
      <c r="X209" s="73"/>
      <c r="Y209" s="40"/>
      <c r="Z209" s="40"/>
      <c r="AA209" s="40"/>
      <c r="AB209" s="40"/>
      <c r="AC209" s="40"/>
      <c r="AD209" s="40"/>
      <c r="AE209" s="40"/>
      <c r="AF209" s="40"/>
      <c r="AG209" s="40"/>
      <c r="AH209" s="72"/>
      <c r="AI209" s="73"/>
      <c r="AJ209" s="40"/>
      <c r="AK209" s="40"/>
      <c r="AL209" s="40"/>
      <c r="AM209" s="40"/>
      <c r="AN209" s="40"/>
      <c r="AO209" s="40"/>
      <c r="AP209" s="40"/>
      <c r="AQ209" s="40"/>
      <c r="AR209" s="40"/>
      <c r="AS209" s="72"/>
      <c r="AT209" s="73"/>
      <c r="AU209" s="40"/>
      <c r="AV209" s="40"/>
      <c r="AW209" s="40"/>
      <c r="AX209" s="40"/>
      <c r="AY209" s="40"/>
      <c r="AZ209" s="40"/>
      <c r="BA209" s="40"/>
      <c r="BB209" s="40"/>
      <c r="BC209" s="40"/>
      <c r="BD209" s="72"/>
      <c r="BE209" s="73"/>
      <c r="BF209" s="40"/>
      <c r="BG209" s="40"/>
      <c r="BH209" s="40"/>
      <c r="BI209" s="40"/>
      <c r="BJ209" s="40"/>
      <c r="BK209" s="40"/>
      <c r="BL209" s="40"/>
      <c r="BM209" s="40"/>
      <c r="BN209" s="40"/>
      <c r="BO209" s="72"/>
      <c r="BP209" s="73"/>
      <c r="BQ209" s="40"/>
      <c r="BR209" s="40"/>
      <c r="BS209" s="40"/>
      <c r="BT209" s="40"/>
      <c r="BU209" s="40"/>
      <c r="BV209" s="40"/>
      <c r="BW209" s="40"/>
      <c r="BX209" s="40"/>
      <c r="BY209" s="40"/>
      <c r="BZ209" s="72"/>
      <c r="CA209" s="73"/>
      <c r="CB209" s="40"/>
      <c r="CC209" s="40"/>
      <c r="CD209" s="40"/>
      <c r="CE209" s="40"/>
      <c r="CF209" s="40"/>
      <c r="CG209" s="40"/>
      <c r="CH209" s="40"/>
      <c r="CI209" s="40"/>
      <c r="CJ209" s="40"/>
      <c r="CK209" s="72"/>
      <c r="CL209" s="73"/>
      <c r="CM209" s="40"/>
      <c r="CN209" s="40"/>
      <c r="CO209" s="40"/>
      <c r="CP209" s="40"/>
      <c r="CQ209" s="40"/>
      <c r="CR209" s="40"/>
      <c r="CS209" s="40"/>
      <c r="CT209" s="40"/>
      <c r="CU209" s="40"/>
      <c r="CV209" s="72"/>
      <c r="CW209" s="73"/>
      <c r="CX209" s="40"/>
      <c r="CY209" s="40"/>
      <c r="CZ209" s="40"/>
      <c r="DA209" s="40"/>
      <c r="DB209" s="40"/>
      <c r="DC209" s="40"/>
      <c r="DD209" s="40"/>
      <c r="DE209" s="40"/>
      <c r="DF209" s="40"/>
      <c r="DG209" s="72"/>
      <c r="DH209" s="73"/>
      <c r="DI209" s="40"/>
      <c r="DJ209" s="40"/>
      <c r="DK209" s="40"/>
      <c r="DL209" s="40"/>
      <c r="DM209" s="40"/>
      <c r="DN209" s="40"/>
      <c r="DO209" s="40"/>
      <c r="DP209" s="40"/>
      <c r="DQ209" s="40"/>
      <c r="DR209" s="72"/>
      <c r="DS209" s="73"/>
      <c r="DT209" s="40"/>
      <c r="DU209" s="40"/>
      <c r="DV209" s="40"/>
      <c r="DW209" s="40"/>
      <c r="DX209" s="40"/>
      <c r="DY209" s="40"/>
      <c r="DZ209" s="40"/>
      <c r="EA209" s="40"/>
      <c r="EB209" s="40"/>
      <c r="EC209" s="72"/>
      <c r="ED209" s="73"/>
      <c r="EE209" s="40"/>
      <c r="EF209" s="40"/>
      <c r="EG209" s="40"/>
      <c r="EH209" s="40"/>
      <c r="EI209" s="40"/>
      <c r="EJ209" s="40"/>
      <c r="EK209" s="40"/>
      <c r="EL209" s="40"/>
      <c r="EM209" s="40"/>
      <c r="EN209" s="72"/>
      <c r="EO209" s="73"/>
      <c r="EP209" s="40"/>
      <c r="EQ209" s="40"/>
      <c r="ER209" s="40"/>
      <c r="ES209" s="40"/>
      <c r="ET209" s="40"/>
      <c r="EU209" s="40"/>
      <c r="EV209" s="40"/>
      <c r="EW209" s="40"/>
      <c r="EX209" s="40"/>
      <c r="EY209" s="72"/>
      <c r="EZ209" s="73"/>
      <c r="FA209" s="40"/>
      <c r="FB209" s="40"/>
      <c r="FC209" s="40"/>
      <c r="FD209" s="40"/>
      <c r="FE209" s="40"/>
      <c r="FF209" s="40"/>
      <c r="FG209" s="40"/>
      <c r="FH209" s="40"/>
      <c r="FI209" s="40"/>
      <c r="FJ209" s="72"/>
      <c r="FK209" s="73"/>
      <c r="FL209" s="40"/>
      <c r="FM209" s="40"/>
      <c r="FN209" s="40"/>
      <c r="FO209" s="40"/>
      <c r="FP209" s="40"/>
      <c r="FQ209" s="40"/>
      <c r="FR209" s="40"/>
      <c r="FS209" s="40"/>
      <c r="FT209" s="40"/>
      <c r="FU209" s="72"/>
      <c r="FV209" s="73"/>
      <c r="FW209" s="40"/>
      <c r="FX209" s="40"/>
      <c r="FY209" s="40"/>
      <c r="FZ209" s="40"/>
      <c r="GA209" s="40"/>
      <c r="GB209" s="40"/>
      <c r="GC209" s="40"/>
      <c r="GD209" s="40"/>
      <c r="GE209" s="40"/>
      <c r="GF209" s="72"/>
      <c r="GG209" s="73"/>
      <c r="GH209" s="40"/>
      <c r="GI209" s="40"/>
      <c r="GJ209" s="40"/>
      <c r="GK209" s="40"/>
      <c r="GL209" s="40"/>
      <c r="GM209" s="40"/>
      <c r="GN209" s="40"/>
      <c r="GO209" s="40"/>
      <c r="GP209" s="40"/>
      <c r="GQ209" s="72"/>
      <c r="GR209" s="73"/>
      <c r="GS209" s="40"/>
      <c r="GT209" s="40"/>
      <c r="GU209" s="40"/>
      <c r="GV209" s="40"/>
      <c r="GW209" s="40"/>
      <c r="GX209" s="40"/>
      <c r="GY209" s="40"/>
      <c r="GZ209" s="40"/>
      <c r="HA209" s="40"/>
      <c r="HB209" s="72"/>
      <c r="HC209" s="73"/>
      <c r="HD209" s="40"/>
      <c r="HE209" s="40"/>
      <c r="HF209" s="40"/>
      <c r="HG209" s="40"/>
      <c r="HH209" s="40"/>
      <c r="HI209" s="40"/>
      <c r="HJ209" s="40"/>
      <c r="HK209" s="40"/>
      <c r="HL209" s="40"/>
      <c r="HM209" s="72"/>
      <c r="HN209" s="73"/>
      <c r="HO209" s="40"/>
      <c r="HP209" s="40"/>
      <c r="HQ209" s="40"/>
      <c r="HR209" s="40"/>
      <c r="HS209" s="40"/>
      <c r="HT209" s="40"/>
      <c r="HU209" s="40"/>
      <c r="HV209" s="40"/>
      <c r="HW209" s="40"/>
      <c r="HX209" s="72"/>
      <c r="HY209" s="73"/>
      <c r="HZ209" s="40"/>
      <c r="IA209" s="40"/>
      <c r="IB209" s="40"/>
      <c r="IC209" s="40"/>
      <c r="ID209" s="40"/>
      <c r="IE209" s="40"/>
      <c r="IF209" s="40"/>
      <c r="IG209" s="40"/>
      <c r="IH209" s="40"/>
      <c r="II209" s="72"/>
      <c r="IJ209" s="73"/>
      <c r="IK209" s="40"/>
      <c r="IL209" s="40"/>
      <c r="IM209" s="40"/>
      <c r="IN209" s="40"/>
      <c r="IO209" s="40"/>
      <c r="IP209" s="40"/>
      <c r="IQ209" s="40"/>
      <c r="IR209" s="40"/>
      <c r="IS209" s="40"/>
      <c r="IT209" s="72"/>
      <c r="IU209" s="73"/>
      <c r="IV209" s="40"/>
      <c r="IW209" s="40"/>
      <c r="IX209" s="40"/>
      <c r="IY209" s="40"/>
      <c r="IZ209" s="40"/>
      <c r="JA209" s="40"/>
      <c r="JB209" s="40"/>
      <c r="JC209" s="40"/>
      <c r="JD209" s="40"/>
      <c r="JE209" s="72"/>
      <c r="JF209" s="73"/>
      <c r="JG209" s="40"/>
      <c r="JH209" s="40"/>
      <c r="JI209" s="40"/>
      <c r="JJ209" s="40"/>
      <c r="JK209" s="40"/>
      <c r="JL209" s="40"/>
      <c r="JM209" s="40"/>
      <c r="JN209" s="40"/>
      <c r="JO209" s="40"/>
      <c r="JP209" s="72"/>
      <c r="JQ209" s="73"/>
      <c r="JR209" s="40"/>
      <c r="JS209" s="40"/>
      <c r="JT209" s="40"/>
      <c r="JU209" s="40"/>
      <c r="JV209" s="40"/>
      <c r="JW209" s="40"/>
      <c r="JX209" s="40"/>
      <c r="JY209" s="40"/>
      <c r="JZ209" s="40"/>
      <c r="KA209" s="72"/>
      <c r="KB209" s="73"/>
      <c r="KC209" s="40"/>
      <c r="KD209" s="40"/>
      <c r="KE209" s="40"/>
      <c r="KF209" s="40"/>
      <c r="KG209" s="40"/>
      <c r="KH209" s="40"/>
      <c r="KI209" s="40"/>
      <c r="KJ209" s="40"/>
      <c r="KK209" s="40"/>
      <c r="KL209" s="72"/>
      <c r="KM209" s="73"/>
      <c r="KN209" s="40"/>
      <c r="KO209" s="40"/>
      <c r="KP209" s="40"/>
      <c r="KQ209" s="40"/>
      <c r="KR209" s="40"/>
      <c r="KS209" s="40"/>
      <c r="KT209" s="40"/>
      <c r="KU209" s="40"/>
      <c r="KV209" s="40"/>
      <c r="KW209" s="72"/>
      <c r="KX209" s="73"/>
      <c r="KY209" s="40"/>
      <c r="KZ209" s="40"/>
      <c r="LA209" s="40"/>
      <c r="LB209" s="40"/>
      <c r="LC209" s="40"/>
      <c r="LD209" s="40"/>
      <c r="LE209" s="40"/>
      <c r="LF209" s="40"/>
      <c r="LG209" s="40"/>
      <c r="LH209" s="72"/>
      <c r="LI209" s="73"/>
      <c r="LJ209" s="40"/>
      <c r="LK209" s="40"/>
      <c r="LL209" s="40"/>
      <c r="LM209" s="40"/>
      <c r="LN209" s="40"/>
      <c r="LO209" s="40"/>
      <c r="LP209" s="40"/>
      <c r="LQ209" s="40"/>
      <c r="LR209" s="40"/>
      <c r="LS209" s="72"/>
      <c r="LT209" s="73"/>
      <c r="LU209" s="40"/>
      <c r="LV209" s="40"/>
      <c r="LW209" s="40"/>
      <c r="LX209" s="40"/>
      <c r="LY209" s="40"/>
      <c r="LZ209" s="40"/>
      <c r="MA209" s="40"/>
      <c r="MB209" s="40"/>
      <c r="MC209" s="40"/>
      <c r="MD209" s="72"/>
      <c r="ME209" s="73"/>
      <c r="MF209" s="40"/>
      <c r="MG209" s="40"/>
      <c r="MH209" s="40"/>
      <c r="MI209" s="40"/>
      <c r="MJ209" s="40"/>
      <c r="MK209" s="40"/>
      <c r="ML209" s="40"/>
      <c r="MM209" s="40"/>
      <c r="MN209" s="40"/>
      <c r="MO209" s="72"/>
      <c r="MP209" s="73"/>
      <c r="MQ209" s="40"/>
      <c r="MR209" s="40"/>
      <c r="MS209" s="40"/>
      <c r="MT209" s="40"/>
      <c r="MU209" s="40"/>
      <c r="MV209" s="40"/>
      <c r="MW209" s="40"/>
      <c r="MX209" s="40"/>
      <c r="MY209" s="40"/>
      <c r="MZ209" s="72"/>
      <c r="NA209" s="73"/>
      <c r="NB209" s="40"/>
      <c r="NC209" s="40"/>
      <c r="ND209" s="40"/>
      <c r="NE209" s="40"/>
      <c r="NF209" s="40"/>
      <c r="NG209" s="40"/>
      <c r="NH209" s="40"/>
      <c r="NI209" s="40"/>
      <c r="NJ209" s="40"/>
      <c r="NK209" s="72"/>
      <c r="NL209" s="73"/>
      <c r="NM209" s="40"/>
      <c r="NN209" s="40"/>
      <c r="NO209" s="40"/>
      <c r="NP209" s="40"/>
      <c r="NQ209" s="40"/>
      <c r="NR209" s="40"/>
      <c r="NS209" s="40"/>
      <c r="NT209" s="40"/>
      <c r="NU209" s="40"/>
      <c r="NV209" s="72"/>
      <c r="NW209" s="73"/>
      <c r="NX209" s="40"/>
      <c r="NY209" s="40"/>
      <c r="NZ209" s="40"/>
      <c r="OA209" s="40"/>
      <c r="OB209" s="40"/>
      <c r="OC209" s="40"/>
      <c r="OD209" s="40"/>
      <c r="OE209" s="40"/>
      <c r="OF209" s="40"/>
      <c r="OG209" s="72"/>
      <c r="OH209" s="73"/>
      <c r="OI209" s="40"/>
      <c r="OJ209" s="40"/>
      <c r="OK209" s="40"/>
      <c r="OL209" s="40"/>
      <c r="OM209" s="40"/>
      <c r="ON209" s="40"/>
      <c r="OO209" s="40"/>
      <c r="OP209" s="40"/>
      <c r="OQ209" s="40"/>
      <c r="OR209" s="72"/>
      <c r="OS209" s="73"/>
      <c r="OT209" s="40"/>
      <c r="OU209" s="40"/>
      <c r="OV209" s="40"/>
      <c r="OW209" s="40"/>
      <c r="OX209" s="40"/>
      <c r="OY209" s="40"/>
      <c r="OZ209" s="40"/>
      <c r="PA209" s="40"/>
      <c r="PB209" s="40"/>
      <c r="PC209" s="72"/>
      <c r="PD209" s="73"/>
      <c r="PE209" s="40"/>
      <c r="PF209" s="40"/>
      <c r="PG209" s="40"/>
      <c r="PH209" s="40"/>
      <c r="PI209" s="40"/>
      <c r="PJ209" s="40"/>
      <c r="PK209" s="40"/>
      <c r="PL209" s="40"/>
      <c r="PM209" s="40"/>
      <c r="PN209" s="72"/>
      <c r="PO209" s="73"/>
      <c r="PP209" s="40"/>
      <c r="PQ209" s="40"/>
      <c r="PR209" s="40"/>
      <c r="PS209" s="40"/>
      <c r="PT209" s="40"/>
      <c r="PU209" s="40"/>
      <c r="PV209" s="40"/>
      <c r="PW209" s="40"/>
      <c r="PX209" s="40"/>
      <c r="PY209" s="72"/>
      <c r="PZ209" s="73"/>
      <c r="QA209" s="40"/>
      <c r="QB209" s="40"/>
      <c r="QC209" s="40"/>
      <c r="QD209" s="40"/>
      <c r="QE209" s="40"/>
      <c r="QF209" s="40"/>
      <c r="QG209" s="40"/>
      <c r="QH209" s="40"/>
      <c r="QI209" s="40"/>
      <c r="QJ209" s="72"/>
      <c r="QK209" s="73"/>
      <c r="QL209" s="40"/>
      <c r="QM209" s="40"/>
      <c r="QN209" s="40"/>
      <c r="QO209" s="40"/>
      <c r="QP209" s="40"/>
      <c r="QQ209" s="40"/>
      <c r="QR209" s="40"/>
      <c r="QS209" s="40"/>
      <c r="QT209" s="40"/>
      <c r="QU209" s="72"/>
      <c r="QV209" s="73"/>
      <c r="QW209" s="40"/>
      <c r="QX209" s="40"/>
      <c r="QY209" s="40"/>
      <c r="QZ209" s="40"/>
      <c r="RA209" s="40"/>
      <c r="RB209" s="40"/>
      <c r="RC209" s="40"/>
      <c r="RD209" s="40"/>
      <c r="RE209" s="40"/>
      <c r="RF209" s="72"/>
      <c r="RG209" s="73"/>
      <c r="RH209" s="40"/>
      <c r="RI209" s="40"/>
      <c r="RJ209" s="40"/>
      <c r="RK209" s="40"/>
      <c r="RL209" s="40"/>
      <c r="RM209" s="40"/>
      <c r="RN209" s="40"/>
      <c r="RO209" s="40"/>
      <c r="RP209" s="40"/>
      <c r="RQ209" s="72"/>
      <c r="RR209" s="73"/>
      <c r="RS209" s="40"/>
      <c r="RT209" s="40"/>
      <c r="RU209" s="40"/>
      <c r="RV209" s="40"/>
      <c r="RW209" s="40"/>
      <c r="RX209" s="40"/>
      <c r="RY209" s="40"/>
      <c r="RZ209" s="40"/>
      <c r="SA209" s="40"/>
      <c r="SB209" s="72"/>
      <c r="SC209" s="73"/>
      <c r="SD209" s="40"/>
      <c r="SE209" s="40"/>
      <c r="SF209" s="40"/>
      <c r="SG209" s="40"/>
      <c r="SH209" s="40"/>
      <c r="SI209" s="40"/>
      <c r="SJ209" s="40"/>
      <c r="SK209" s="40"/>
      <c r="SL209" s="40"/>
      <c r="SM209" s="72"/>
      <c r="SN209" s="73"/>
      <c r="SO209" s="40"/>
      <c r="SP209" s="40"/>
      <c r="SQ209" s="40"/>
      <c r="SR209" s="40"/>
      <c r="SS209" s="40"/>
      <c r="ST209" s="40"/>
      <c r="SU209" s="40"/>
      <c r="SV209" s="40"/>
      <c r="SW209" s="40"/>
      <c r="SX209" s="72"/>
      <c r="SY209" s="73"/>
      <c r="SZ209" s="40"/>
      <c r="TA209" s="40"/>
      <c r="TB209" s="40"/>
      <c r="TC209" s="40"/>
      <c r="TD209" s="40"/>
      <c r="TE209" s="40"/>
      <c r="TF209" s="40"/>
      <c r="TG209" s="40"/>
      <c r="TH209" s="40"/>
      <c r="TI209" s="72"/>
      <c r="TJ209" s="73"/>
      <c r="TK209" s="40"/>
      <c r="TL209" s="40"/>
      <c r="TM209" s="40"/>
      <c r="TN209" s="40"/>
      <c r="TO209" s="40"/>
      <c r="TP209" s="40"/>
      <c r="TQ209" s="40"/>
      <c r="TR209" s="40"/>
      <c r="TS209" s="40"/>
      <c r="TT209" s="72"/>
      <c r="TU209" s="73"/>
      <c r="TV209" s="40"/>
      <c r="TW209" s="40"/>
      <c r="TX209" s="40"/>
      <c r="TY209" s="40"/>
      <c r="TZ209" s="40"/>
      <c r="UA209" s="40"/>
      <c r="UB209" s="40"/>
      <c r="UC209" s="40"/>
      <c r="UD209" s="40"/>
      <c r="UE209" s="72"/>
    </row>
    <row r="210" spans="1:551" x14ac:dyDescent="0.25">
      <c r="A210" s="75"/>
      <c r="B210" s="78"/>
      <c r="C210" s="67"/>
      <c r="D210" s="67"/>
      <c r="E210" s="67"/>
      <c r="F210" s="67"/>
      <c r="G210" s="67"/>
      <c r="H210" s="67"/>
      <c r="I210" s="67"/>
      <c r="J210" s="67"/>
      <c r="K210" s="67"/>
      <c r="L210" s="68"/>
      <c r="M210" s="78"/>
      <c r="N210" s="67"/>
      <c r="O210" s="67"/>
      <c r="P210" s="67"/>
      <c r="Q210" s="67"/>
      <c r="R210" s="67"/>
      <c r="S210" s="67"/>
      <c r="T210" s="67"/>
      <c r="U210" s="67"/>
      <c r="V210" s="67"/>
      <c r="W210" s="68"/>
      <c r="X210" s="78"/>
      <c r="Y210" s="67"/>
      <c r="Z210" s="67"/>
      <c r="AA210" s="67"/>
      <c r="AB210" s="67"/>
      <c r="AC210" s="67"/>
      <c r="AD210" s="67"/>
      <c r="AE210" s="67"/>
      <c r="AF210" s="67"/>
      <c r="AG210" s="67"/>
      <c r="AH210" s="68"/>
      <c r="AI210" s="78"/>
      <c r="AJ210" s="67"/>
      <c r="AK210" s="67"/>
      <c r="AL210" s="67"/>
      <c r="AM210" s="67"/>
      <c r="AN210" s="67"/>
      <c r="AO210" s="67"/>
      <c r="AP210" s="67"/>
      <c r="AQ210" s="67"/>
      <c r="AR210" s="67"/>
      <c r="AS210" s="68"/>
      <c r="AT210" s="78"/>
      <c r="AU210" s="67"/>
      <c r="AV210" s="67"/>
      <c r="AW210" s="67"/>
      <c r="AX210" s="67"/>
      <c r="AY210" s="67"/>
      <c r="AZ210" s="67"/>
      <c r="BA210" s="67"/>
      <c r="BB210" s="67"/>
      <c r="BC210" s="67"/>
      <c r="BD210" s="68"/>
      <c r="BE210" s="78"/>
      <c r="BF210" s="67"/>
      <c r="BG210" s="67"/>
      <c r="BH210" s="67"/>
      <c r="BI210" s="67"/>
      <c r="BJ210" s="67"/>
      <c r="BK210" s="67"/>
      <c r="BL210" s="67"/>
      <c r="BM210" s="67"/>
      <c r="BN210" s="67"/>
      <c r="BO210" s="68"/>
      <c r="BP210" s="78"/>
      <c r="BQ210" s="67"/>
      <c r="BR210" s="67"/>
      <c r="BS210" s="67"/>
      <c r="BT210" s="67"/>
      <c r="BU210" s="67"/>
      <c r="BV210" s="67"/>
      <c r="BW210" s="67"/>
      <c r="BX210" s="67"/>
      <c r="BY210" s="67"/>
      <c r="BZ210" s="68"/>
      <c r="CA210" s="78"/>
      <c r="CB210" s="67"/>
      <c r="CC210" s="67"/>
      <c r="CD210" s="67"/>
      <c r="CE210" s="67"/>
      <c r="CF210" s="67"/>
      <c r="CG210" s="67"/>
      <c r="CH210" s="67"/>
      <c r="CI210" s="67"/>
      <c r="CJ210" s="67"/>
      <c r="CK210" s="68"/>
      <c r="CL210" s="78"/>
      <c r="CM210" s="67"/>
      <c r="CN210" s="67"/>
      <c r="CO210" s="67"/>
      <c r="CP210" s="67"/>
      <c r="CQ210" s="67"/>
      <c r="CR210" s="67"/>
      <c r="CS210" s="67"/>
      <c r="CT210" s="67"/>
      <c r="CU210" s="67"/>
      <c r="CV210" s="68"/>
      <c r="CW210" s="78"/>
      <c r="CX210" s="67"/>
      <c r="CY210" s="67"/>
      <c r="CZ210" s="67"/>
      <c r="DA210" s="67"/>
      <c r="DB210" s="67"/>
      <c r="DC210" s="67"/>
      <c r="DD210" s="67"/>
      <c r="DE210" s="67"/>
      <c r="DF210" s="67"/>
      <c r="DG210" s="68"/>
      <c r="DH210" s="78"/>
      <c r="DI210" s="67"/>
      <c r="DJ210" s="67"/>
      <c r="DK210" s="67"/>
      <c r="DL210" s="67"/>
      <c r="DM210" s="67"/>
      <c r="DN210" s="67"/>
      <c r="DO210" s="67"/>
      <c r="DP210" s="67"/>
      <c r="DQ210" s="67"/>
      <c r="DR210" s="68"/>
      <c r="DS210" s="78"/>
      <c r="DT210" s="67"/>
      <c r="DU210" s="67"/>
      <c r="DV210" s="67"/>
      <c r="DW210" s="67"/>
      <c r="DX210" s="67"/>
      <c r="DY210" s="67"/>
      <c r="DZ210" s="67"/>
      <c r="EA210" s="67"/>
      <c r="EB210" s="67"/>
      <c r="EC210" s="68"/>
      <c r="ED210" s="78"/>
      <c r="EE210" s="67"/>
      <c r="EF210" s="67"/>
      <c r="EG210" s="67"/>
      <c r="EH210" s="67"/>
      <c r="EI210" s="67"/>
      <c r="EJ210" s="67"/>
      <c r="EK210" s="67"/>
      <c r="EL210" s="67"/>
      <c r="EM210" s="67"/>
      <c r="EN210" s="68"/>
      <c r="EO210" s="78"/>
      <c r="EP210" s="67"/>
      <c r="EQ210" s="67"/>
      <c r="ER210" s="67"/>
      <c r="ES210" s="67"/>
      <c r="ET210" s="67"/>
      <c r="EU210" s="67"/>
      <c r="EV210" s="67"/>
      <c r="EW210" s="67"/>
      <c r="EX210" s="67"/>
      <c r="EY210" s="68"/>
      <c r="EZ210" s="78"/>
      <c r="FA210" s="67"/>
      <c r="FB210" s="67"/>
      <c r="FC210" s="67"/>
      <c r="FD210" s="67"/>
      <c r="FE210" s="67"/>
      <c r="FF210" s="67"/>
      <c r="FG210" s="67"/>
      <c r="FH210" s="67"/>
      <c r="FI210" s="67"/>
      <c r="FJ210" s="68"/>
      <c r="FK210" s="78"/>
      <c r="FL210" s="67"/>
      <c r="FM210" s="67"/>
      <c r="FN210" s="67"/>
      <c r="FO210" s="67"/>
      <c r="FP210" s="67"/>
      <c r="FQ210" s="67"/>
      <c r="FR210" s="67"/>
      <c r="FS210" s="67"/>
      <c r="FT210" s="67"/>
      <c r="FU210" s="68"/>
      <c r="FV210" s="78"/>
      <c r="FW210" s="67"/>
      <c r="FX210" s="67"/>
      <c r="FY210" s="67"/>
      <c r="FZ210" s="67"/>
      <c r="GA210" s="67"/>
      <c r="GB210" s="67"/>
      <c r="GC210" s="67"/>
      <c r="GD210" s="67"/>
      <c r="GE210" s="67"/>
      <c r="GF210" s="68"/>
      <c r="GG210" s="78"/>
      <c r="GH210" s="67"/>
      <c r="GI210" s="67"/>
      <c r="GJ210" s="67"/>
      <c r="GK210" s="67"/>
      <c r="GL210" s="67"/>
      <c r="GM210" s="67"/>
      <c r="GN210" s="67"/>
      <c r="GO210" s="67"/>
      <c r="GP210" s="67"/>
      <c r="GQ210" s="68"/>
      <c r="GR210" s="78"/>
      <c r="GS210" s="67"/>
      <c r="GT210" s="67"/>
      <c r="GU210" s="67"/>
      <c r="GV210" s="67"/>
      <c r="GW210" s="67"/>
      <c r="GX210" s="67"/>
      <c r="GY210" s="67"/>
      <c r="GZ210" s="67"/>
      <c r="HA210" s="67"/>
      <c r="HB210" s="68"/>
      <c r="HC210" s="78"/>
      <c r="HD210" s="67"/>
      <c r="HE210" s="67"/>
      <c r="HF210" s="67"/>
      <c r="HG210" s="67"/>
      <c r="HH210" s="67"/>
      <c r="HI210" s="67"/>
      <c r="HJ210" s="67"/>
      <c r="HK210" s="67"/>
      <c r="HL210" s="67"/>
      <c r="HM210" s="68"/>
      <c r="HN210" s="78"/>
      <c r="HO210" s="67"/>
      <c r="HP210" s="67"/>
      <c r="HQ210" s="67"/>
      <c r="HR210" s="67"/>
      <c r="HS210" s="67"/>
      <c r="HT210" s="67"/>
      <c r="HU210" s="67"/>
      <c r="HV210" s="67"/>
      <c r="HW210" s="67"/>
      <c r="HX210" s="68"/>
      <c r="HY210" s="78"/>
      <c r="HZ210" s="67"/>
      <c r="IA210" s="67"/>
      <c r="IB210" s="67"/>
      <c r="IC210" s="67"/>
      <c r="ID210" s="67"/>
      <c r="IE210" s="67"/>
      <c r="IF210" s="67"/>
      <c r="IG210" s="67"/>
      <c r="IH210" s="67"/>
      <c r="II210" s="68"/>
      <c r="IJ210" s="78"/>
      <c r="IK210" s="67"/>
      <c r="IL210" s="67"/>
      <c r="IM210" s="67"/>
      <c r="IN210" s="67"/>
      <c r="IO210" s="67"/>
      <c r="IP210" s="67"/>
      <c r="IQ210" s="67"/>
      <c r="IR210" s="67"/>
      <c r="IS210" s="67"/>
      <c r="IT210" s="68"/>
      <c r="IU210" s="78"/>
      <c r="IV210" s="67"/>
      <c r="IW210" s="67"/>
      <c r="IX210" s="67"/>
      <c r="IY210" s="67"/>
      <c r="IZ210" s="67"/>
      <c r="JA210" s="67"/>
      <c r="JB210" s="67"/>
      <c r="JC210" s="67"/>
      <c r="JD210" s="67"/>
      <c r="JE210" s="68"/>
      <c r="JF210" s="78"/>
      <c r="JG210" s="67"/>
      <c r="JH210" s="67"/>
      <c r="JI210" s="67"/>
      <c r="JJ210" s="67"/>
      <c r="JK210" s="67"/>
      <c r="JL210" s="67"/>
      <c r="JM210" s="67"/>
      <c r="JN210" s="67"/>
      <c r="JO210" s="67"/>
      <c r="JP210" s="68"/>
      <c r="JQ210" s="78"/>
      <c r="JR210" s="67"/>
      <c r="JS210" s="67"/>
      <c r="JT210" s="67"/>
      <c r="JU210" s="67"/>
      <c r="JV210" s="67"/>
      <c r="JW210" s="67"/>
      <c r="JX210" s="67"/>
      <c r="JY210" s="67"/>
      <c r="JZ210" s="67"/>
      <c r="KA210" s="68"/>
      <c r="KB210" s="78"/>
      <c r="KC210" s="67"/>
      <c r="KD210" s="67"/>
      <c r="KE210" s="67"/>
      <c r="KF210" s="67"/>
      <c r="KG210" s="67"/>
      <c r="KH210" s="67"/>
      <c r="KI210" s="67"/>
      <c r="KJ210" s="67"/>
      <c r="KK210" s="67"/>
      <c r="KL210" s="68"/>
      <c r="KM210" s="78"/>
      <c r="KN210" s="67"/>
      <c r="KO210" s="67"/>
      <c r="KP210" s="67"/>
      <c r="KQ210" s="67"/>
      <c r="KR210" s="67"/>
      <c r="KS210" s="67"/>
      <c r="KT210" s="67"/>
      <c r="KU210" s="67"/>
      <c r="KV210" s="67"/>
      <c r="KW210" s="68"/>
      <c r="KX210" s="78"/>
      <c r="KY210" s="67"/>
      <c r="KZ210" s="67"/>
      <c r="LA210" s="67"/>
      <c r="LB210" s="67"/>
      <c r="LC210" s="67"/>
      <c r="LD210" s="67"/>
      <c r="LE210" s="67"/>
      <c r="LF210" s="67"/>
      <c r="LG210" s="67"/>
      <c r="LH210" s="68"/>
      <c r="LI210" s="78"/>
      <c r="LJ210" s="67"/>
      <c r="LK210" s="67"/>
      <c r="LL210" s="67"/>
      <c r="LM210" s="67"/>
      <c r="LN210" s="67"/>
      <c r="LO210" s="67"/>
      <c r="LP210" s="67"/>
      <c r="LQ210" s="67"/>
      <c r="LR210" s="67"/>
      <c r="LS210" s="68"/>
      <c r="LT210" s="78"/>
      <c r="LU210" s="67"/>
      <c r="LV210" s="67"/>
      <c r="LW210" s="67"/>
      <c r="LX210" s="67"/>
      <c r="LY210" s="67"/>
      <c r="LZ210" s="67"/>
      <c r="MA210" s="67"/>
      <c r="MB210" s="67"/>
      <c r="MC210" s="67"/>
      <c r="MD210" s="68"/>
      <c r="ME210" s="78"/>
      <c r="MF210" s="67"/>
      <c r="MG210" s="67"/>
      <c r="MH210" s="67"/>
      <c r="MI210" s="67"/>
      <c r="MJ210" s="67"/>
      <c r="MK210" s="67"/>
      <c r="ML210" s="67"/>
      <c r="MM210" s="67"/>
      <c r="MN210" s="67"/>
      <c r="MO210" s="68"/>
      <c r="MP210" s="78"/>
      <c r="MQ210" s="67"/>
      <c r="MR210" s="67"/>
      <c r="MS210" s="67"/>
      <c r="MT210" s="67"/>
      <c r="MU210" s="67"/>
      <c r="MV210" s="67"/>
      <c r="MW210" s="67"/>
      <c r="MX210" s="67"/>
      <c r="MY210" s="67"/>
      <c r="MZ210" s="68"/>
      <c r="NA210" s="78"/>
      <c r="NB210" s="67"/>
      <c r="NC210" s="67"/>
      <c r="ND210" s="67"/>
      <c r="NE210" s="67"/>
      <c r="NF210" s="67"/>
      <c r="NG210" s="67"/>
      <c r="NH210" s="67"/>
      <c r="NI210" s="67"/>
      <c r="NJ210" s="67"/>
      <c r="NK210" s="68"/>
      <c r="NL210" s="78"/>
      <c r="NM210" s="67"/>
      <c r="NN210" s="67"/>
      <c r="NO210" s="67"/>
      <c r="NP210" s="67"/>
      <c r="NQ210" s="67"/>
      <c r="NR210" s="67"/>
      <c r="NS210" s="67"/>
      <c r="NT210" s="67"/>
      <c r="NU210" s="67"/>
      <c r="NV210" s="68"/>
      <c r="NW210" s="78"/>
      <c r="NX210" s="67"/>
      <c r="NY210" s="67"/>
      <c r="NZ210" s="67"/>
      <c r="OA210" s="67"/>
      <c r="OB210" s="67"/>
      <c r="OC210" s="67"/>
      <c r="OD210" s="67"/>
      <c r="OE210" s="67"/>
      <c r="OF210" s="67"/>
      <c r="OG210" s="68"/>
      <c r="OH210" s="78"/>
      <c r="OI210" s="67"/>
      <c r="OJ210" s="67"/>
      <c r="OK210" s="67"/>
      <c r="OL210" s="67"/>
      <c r="OM210" s="67"/>
      <c r="ON210" s="67"/>
      <c r="OO210" s="67"/>
      <c r="OP210" s="67"/>
      <c r="OQ210" s="67"/>
      <c r="OR210" s="68"/>
      <c r="OS210" s="78"/>
      <c r="OT210" s="67"/>
      <c r="OU210" s="67"/>
      <c r="OV210" s="67"/>
      <c r="OW210" s="67"/>
      <c r="OX210" s="67"/>
      <c r="OY210" s="67"/>
      <c r="OZ210" s="67"/>
      <c r="PA210" s="67"/>
      <c r="PB210" s="67"/>
      <c r="PC210" s="68"/>
      <c r="PD210" s="78"/>
      <c r="PE210" s="67"/>
      <c r="PF210" s="67"/>
      <c r="PG210" s="67"/>
      <c r="PH210" s="67"/>
      <c r="PI210" s="67"/>
      <c r="PJ210" s="67"/>
      <c r="PK210" s="67"/>
      <c r="PL210" s="67"/>
      <c r="PM210" s="67"/>
      <c r="PN210" s="68"/>
      <c r="PO210" s="78"/>
      <c r="PP210" s="67"/>
      <c r="PQ210" s="67"/>
      <c r="PR210" s="67"/>
      <c r="PS210" s="67"/>
      <c r="PT210" s="67"/>
      <c r="PU210" s="67"/>
      <c r="PV210" s="67"/>
      <c r="PW210" s="67"/>
      <c r="PX210" s="67"/>
      <c r="PY210" s="68"/>
      <c r="PZ210" s="78"/>
      <c r="QA210" s="67"/>
      <c r="QB210" s="67"/>
      <c r="QC210" s="67"/>
      <c r="QD210" s="67"/>
      <c r="QE210" s="67"/>
      <c r="QF210" s="67"/>
      <c r="QG210" s="67"/>
      <c r="QH210" s="67"/>
      <c r="QI210" s="67"/>
      <c r="QJ210" s="68"/>
      <c r="QK210" s="78"/>
      <c r="QL210" s="67"/>
      <c r="QM210" s="67"/>
      <c r="QN210" s="67"/>
      <c r="QO210" s="67"/>
      <c r="QP210" s="67"/>
      <c r="QQ210" s="67"/>
      <c r="QR210" s="67"/>
      <c r="QS210" s="67"/>
      <c r="QT210" s="67"/>
      <c r="QU210" s="68"/>
      <c r="QV210" s="78"/>
      <c r="QW210" s="67"/>
      <c r="QX210" s="67"/>
      <c r="QY210" s="67"/>
      <c r="QZ210" s="67"/>
      <c r="RA210" s="67"/>
      <c r="RB210" s="67"/>
      <c r="RC210" s="67"/>
      <c r="RD210" s="67"/>
      <c r="RE210" s="67"/>
      <c r="RF210" s="68"/>
      <c r="RG210" s="78"/>
      <c r="RH210" s="67"/>
      <c r="RI210" s="67"/>
      <c r="RJ210" s="67"/>
      <c r="RK210" s="67"/>
      <c r="RL210" s="67"/>
      <c r="RM210" s="67"/>
      <c r="RN210" s="67"/>
      <c r="RO210" s="67"/>
      <c r="RP210" s="67"/>
      <c r="RQ210" s="68"/>
      <c r="RR210" s="78"/>
      <c r="RS210" s="67"/>
      <c r="RT210" s="67"/>
      <c r="RU210" s="67"/>
      <c r="RV210" s="67"/>
      <c r="RW210" s="67"/>
      <c r="RX210" s="67"/>
      <c r="RY210" s="67"/>
      <c r="RZ210" s="67"/>
      <c r="SA210" s="67"/>
      <c r="SB210" s="68"/>
      <c r="SC210" s="78"/>
      <c r="SD210" s="67"/>
      <c r="SE210" s="67"/>
      <c r="SF210" s="67"/>
      <c r="SG210" s="67"/>
      <c r="SH210" s="67"/>
      <c r="SI210" s="67"/>
      <c r="SJ210" s="67"/>
      <c r="SK210" s="67"/>
      <c r="SL210" s="67"/>
      <c r="SM210" s="68"/>
      <c r="SN210" s="78"/>
      <c r="SO210" s="67"/>
      <c r="SP210" s="67"/>
      <c r="SQ210" s="67"/>
      <c r="SR210" s="67"/>
      <c r="SS210" s="67"/>
      <c r="ST210" s="67"/>
      <c r="SU210" s="67"/>
      <c r="SV210" s="67"/>
      <c r="SW210" s="67"/>
      <c r="SX210" s="68"/>
      <c r="SY210" s="78"/>
      <c r="SZ210" s="67"/>
      <c r="TA210" s="67"/>
      <c r="TB210" s="67"/>
      <c r="TC210" s="67"/>
      <c r="TD210" s="67"/>
      <c r="TE210" s="67"/>
      <c r="TF210" s="67"/>
      <c r="TG210" s="67"/>
      <c r="TH210" s="67"/>
      <c r="TI210" s="68"/>
      <c r="TJ210" s="78"/>
      <c r="TK210" s="67"/>
      <c r="TL210" s="67"/>
      <c r="TM210" s="67"/>
      <c r="TN210" s="67"/>
      <c r="TO210" s="67"/>
      <c r="TP210" s="67"/>
      <c r="TQ210" s="67"/>
      <c r="TR210" s="67"/>
      <c r="TS210" s="67"/>
      <c r="TT210" s="68"/>
      <c r="TU210" s="78"/>
      <c r="TV210" s="67"/>
      <c r="TW210" s="67"/>
      <c r="TX210" s="67"/>
      <c r="TY210" s="67"/>
      <c r="TZ210" s="67"/>
      <c r="UA210" s="67"/>
      <c r="UB210" s="67"/>
      <c r="UC210" s="67"/>
      <c r="UD210" s="67"/>
      <c r="UE210" s="68"/>
    </row>
    <row r="211" spans="1:551" x14ac:dyDescent="0.25">
      <c r="A211" s="75"/>
      <c r="B211" s="73"/>
      <c r="C211" s="70" t="str">
        <f>'Site 1'!C209</f>
        <v>5. Physical Plant</v>
      </c>
      <c r="D211" s="40"/>
      <c r="E211" s="40"/>
      <c r="F211" s="40"/>
      <c r="G211" s="40"/>
      <c r="H211" s="40"/>
      <c r="I211" s="40"/>
      <c r="J211" s="71" t="str">
        <f>'Site 1'!$J$209</f>
        <v>Section Incomplete</v>
      </c>
      <c r="K211" s="40"/>
      <c r="L211" s="72"/>
      <c r="M211" s="73"/>
      <c r="N211" s="70" t="str">
        <f>C211</f>
        <v>5. Physical Plant</v>
      </c>
      <c r="O211" s="40"/>
      <c r="P211" s="40"/>
      <c r="Q211" s="40"/>
      <c r="R211" s="40"/>
      <c r="S211" s="40"/>
      <c r="T211" s="40"/>
      <c r="U211" s="71" t="str">
        <f>'Site 2'!$J$209</f>
        <v>Section Incomplete</v>
      </c>
      <c r="V211" s="40"/>
      <c r="W211" s="72"/>
      <c r="X211" s="73"/>
      <c r="Y211" s="70" t="str">
        <f>N211</f>
        <v>5. Physical Plant</v>
      </c>
      <c r="Z211" s="40"/>
      <c r="AA211" s="40"/>
      <c r="AB211" s="40"/>
      <c r="AC211" s="40"/>
      <c r="AD211" s="40"/>
      <c r="AE211" s="40"/>
      <c r="AF211" s="71" t="str">
        <f>'Site 3'!$J$209</f>
        <v>Section Incomplete</v>
      </c>
      <c r="AG211" s="40"/>
      <c r="AH211" s="72"/>
      <c r="AI211" s="73"/>
      <c r="AJ211" s="70" t="str">
        <f>Y211</f>
        <v>5. Physical Plant</v>
      </c>
      <c r="AK211" s="40"/>
      <c r="AL211" s="40"/>
      <c r="AM211" s="40"/>
      <c r="AN211" s="40"/>
      <c r="AO211" s="40"/>
      <c r="AP211" s="40"/>
      <c r="AQ211" s="71" t="str">
        <f>'Site 4'!$J$209</f>
        <v>Section Incomplete</v>
      </c>
      <c r="AR211" s="40"/>
      <c r="AS211" s="72"/>
      <c r="AT211" s="73"/>
      <c r="AU211" s="70" t="str">
        <f>AJ211</f>
        <v>5. Physical Plant</v>
      </c>
      <c r="AV211" s="40"/>
      <c r="AW211" s="40"/>
      <c r="AX211" s="40"/>
      <c r="AY211" s="40"/>
      <c r="AZ211" s="40"/>
      <c r="BA211" s="40"/>
      <c r="BB211" s="71" t="str">
        <f>'Site 5'!$J$209</f>
        <v>Section Incomplete</v>
      </c>
      <c r="BC211" s="40"/>
      <c r="BD211" s="72"/>
      <c r="BE211" s="73"/>
      <c r="BF211" s="70" t="str">
        <f>AU211</f>
        <v>5. Physical Plant</v>
      </c>
      <c r="BG211" s="40"/>
      <c r="BH211" s="40"/>
      <c r="BI211" s="40"/>
      <c r="BJ211" s="40"/>
      <c r="BK211" s="40"/>
      <c r="BL211" s="40"/>
      <c r="BM211" s="71" t="str">
        <f>'Site 6'!$J$209</f>
        <v>Section Incomplete</v>
      </c>
      <c r="BN211" s="40"/>
      <c r="BO211" s="72"/>
      <c r="BP211" s="73"/>
      <c r="BQ211" s="70" t="str">
        <f>BF211</f>
        <v>5. Physical Plant</v>
      </c>
      <c r="BR211" s="40"/>
      <c r="BS211" s="40"/>
      <c r="BT211" s="40"/>
      <c r="BU211" s="40"/>
      <c r="BV211" s="40"/>
      <c r="BW211" s="40"/>
      <c r="BX211" s="71" t="str">
        <f>'Site 7'!$J$209</f>
        <v>Section Incomplete</v>
      </c>
      <c r="BY211" s="40"/>
      <c r="BZ211" s="72"/>
      <c r="CA211" s="73"/>
      <c r="CB211" s="70" t="str">
        <f>BQ211</f>
        <v>5. Physical Plant</v>
      </c>
      <c r="CC211" s="40"/>
      <c r="CD211" s="40"/>
      <c r="CE211" s="40"/>
      <c r="CF211" s="40"/>
      <c r="CG211" s="40"/>
      <c r="CH211" s="40"/>
      <c r="CI211" s="71" t="str">
        <f>'Site 8'!$J$209</f>
        <v>Section Incomplete</v>
      </c>
      <c r="CJ211" s="40"/>
      <c r="CK211" s="72"/>
      <c r="CL211" s="73"/>
      <c r="CM211" s="70" t="str">
        <f>CB211</f>
        <v>5. Physical Plant</v>
      </c>
      <c r="CN211" s="40"/>
      <c r="CO211" s="40"/>
      <c r="CP211" s="40"/>
      <c r="CQ211" s="40"/>
      <c r="CR211" s="40"/>
      <c r="CS211" s="40"/>
      <c r="CT211" s="71" t="str">
        <f>'Site 9'!$J$209</f>
        <v>Section Incomplete</v>
      </c>
      <c r="CU211" s="40"/>
      <c r="CV211" s="72"/>
      <c r="CW211" s="73"/>
      <c r="CX211" s="70" t="str">
        <f>CM211</f>
        <v>5. Physical Plant</v>
      </c>
      <c r="CY211" s="40"/>
      <c r="CZ211" s="40"/>
      <c r="DA211" s="40"/>
      <c r="DB211" s="40"/>
      <c r="DC211" s="40"/>
      <c r="DD211" s="40"/>
      <c r="DE211" s="71" t="str">
        <f>'Site 10'!$J$209</f>
        <v>Section Incomplete</v>
      </c>
      <c r="DF211" s="40"/>
      <c r="DG211" s="72"/>
      <c r="DH211" s="73"/>
      <c r="DI211" s="70" t="str">
        <f>CX211</f>
        <v>5. Physical Plant</v>
      </c>
      <c r="DJ211" s="40"/>
      <c r="DK211" s="40"/>
      <c r="DL211" s="40"/>
      <c r="DM211" s="40"/>
      <c r="DN211" s="40"/>
      <c r="DO211" s="40"/>
      <c r="DP211" s="71" t="str">
        <f>'Site 11'!$J$209</f>
        <v>Section Incomplete</v>
      </c>
      <c r="DQ211" s="40"/>
      <c r="DR211" s="72"/>
      <c r="DS211" s="73"/>
      <c r="DT211" s="70" t="str">
        <f>DI211</f>
        <v>5. Physical Plant</v>
      </c>
      <c r="DU211" s="40"/>
      <c r="DV211" s="40"/>
      <c r="DW211" s="40"/>
      <c r="DX211" s="40"/>
      <c r="DY211" s="40"/>
      <c r="DZ211" s="40"/>
      <c r="EA211" s="71" t="str">
        <f>'Site 12'!$J$209</f>
        <v>Section Incomplete</v>
      </c>
      <c r="EB211" s="40"/>
      <c r="EC211" s="72"/>
      <c r="ED211" s="73"/>
      <c r="EE211" s="70" t="str">
        <f>DT211</f>
        <v>5. Physical Plant</v>
      </c>
      <c r="EF211" s="40"/>
      <c r="EG211" s="40"/>
      <c r="EH211" s="40"/>
      <c r="EI211" s="40"/>
      <c r="EJ211" s="40"/>
      <c r="EK211" s="40"/>
      <c r="EL211" s="71" t="str">
        <f>'Site 13'!$J$209</f>
        <v>Section Incomplete</v>
      </c>
      <c r="EM211" s="40"/>
      <c r="EN211" s="72"/>
      <c r="EO211" s="73"/>
      <c r="EP211" s="70" t="str">
        <f>EE211</f>
        <v>5. Physical Plant</v>
      </c>
      <c r="EQ211" s="40"/>
      <c r="ER211" s="40"/>
      <c r="ES211" s="40"/>
      <c r="ET211" s="40"/>
      <c r="EU211" s="40"/>
      <c r="EV211" s="40"/>
      <c r="EW211" s="71" t="str">
        <f>'Site 14'!$J$209</f>
        <v>Section Incomplete</v>
      </c>
      <c r="EX211" s="40"/>
      <c r="EY211" s="72"/>
      <c r="EZ211" s="73"/>
      <c r="FA211" s="70" t="str">
        <f>EP211</f>
        <v>5. Physical Plant</v>
      </c>
      <c r="FB211" s="40"/>
      <c r="FC211" s="40"/>
      <c r="FD211" s="40"/>
      <c r="FE211" s="40"/>
      <c r="FF211" s="40"/>
      <c r="FG211" s="40"/>
      <c r="FH211" s="71" t="str">
        <f>'Site 15'!$J$209</f>
        <v>Section Incomplete</v>
      </c>
      <c r="FI211" s="40"/>
      <c r="FJ211" s="72"/>
      <c r="FK211" s="73"/>
      <c r="FL211" s="70" t="str">
        <f>FA211</f>
        <v>5. Physical Plant</v>
      </c>
      <c r="FM211" s="40"/>
      <c r="FN211" s="40"/>
      <c r="FO211" s="40"/>
      <c r="FP211" s="40"/>
      <c r="FQ211" s="40"/>
      <c r="FR211" s="40"/>
      <c r="FS211" s="71" t="str">
        <f>'Site 16'!$J$209</f>
        <v>Section Incomplete</v>
      </c>
      <c r="FT211" s="40"/>
      <c r="FU211" s="72"/>
      <c r="FV211" s="73"/>
      <c r="FW211" s="70" t="str">
        <f>FL211</f>
        <v>5. Physical Plant</v>
      </c>
      <c r="FX211" s="40"/>
      <c r="FY211" s="40"/>
      <c r="FZ211" s="40"/>
      <c r="GA211" s="40"/>
      <c r="GB211" s="40"/>
      <c r="GC211" s="40"/>
      <c r="GD211" s="71" t="str">
        <f>'Site 17'!$J$209</f>
        <v>Section Incomplete</v>
      </c>
      <c r="GE211" s="40"/>
      <c r="GF211" s="72"/>
      <c r="GG211" s="73"/>
      <c r="GH211" s="70" t="str">
        <f>FW211</f>
        <v>5. Physical Plant</v>
      </c>
      <c r="GI211" s="40"/>
      <c r="GJ211" s="40"/>
      <c r="GK211" s="40"/>
      <c r="GL211" s="40"/>
      <c r="GM211" s="40"/>
      <c r="GN211" s="40"/>
      <c r="GO211" s="71" t="str">
        <f>'Site 18'!$J$209</f>
        <v>Section Incomplete</v>
      </c>
      <c r="GP211" s="40"/>
      <c r="GQ211" s="72"/>
      <c r="GR211" s="73"/>
      <c r="GS211" s="70" t="str">
        <f>GH211</f>
        <v>5. Physical Plant</v>
      </c>
      <c r="GT211" s="40"/>
      <c r="GU211" s="40"/>
      <c r="GV211" s="40"/>
      <c r="GW211" s="40"/>
      <c r="GX211" s="40"/>
      <c r="GY211" s="40"/>
      <c r="GZ211" s="71" t="str">
        <f>'Site 19'!$J$209</f>
        <v>Section Incomplete</v>
      </c>
      <c r="HA211" s="40"/>
      <c r="HB211" s="72"/>
      <c r="HC211" s="73"/>
      <c r="HD211" s="70" t="str">
        <f>GS211</f>
        <v>5. Physical Plant</v>
      </c>
      <c r="HE211" s="40"/>
      <c r="HF211" s="40"/>
      <c r="HG211" s="40"/>
      <c r="HH211" s="40"/>
      <c r="HI211" s="40"/>
      <c r="HJ211" s="40"/>
      <c r="HK211" s="71" t="str">
        <f>'Site 20'!$J$209</f>
        <v>Section Incomplete</v>
      </c>
      <c r="HL211" s="40"/>
      <c r="HM211" s="72"/>
      <c r="HN211" s="73"/>
      <c r="HO211" s="70" t="str">
        <f>HD211</f>
        <v>5. Physical Plant</v>
      </c>
      <c r="HP211" s="40"/>
      <c r="HQ211" s="40"/>
      <c r="HR211" s="40"/>
      <c r="HS211" s="40"/>
      <c r="HT211" s="40"/>
      <c r="HU211" s="40"/>
      <c r="HV211" s="71" t="str">
        <f>'Site 21'!$J$209</f>
        <v>Section Incomplete</v>
      </c>
      <c r="HW211" s="40"/>
      <c r="HX211" s="72"/>
      <c r="HY211" s="73"/>
      <c r="HZ211" s="70" t="str">
        <f>HO211</f>
        <v>5. Physical Plant</v>
      </c>
      <c r="IA211" s="40"/>
      <c r="IB211" s="40"/>
      <c r="IC211" s="40"/>
      <c r="ID211" s="40"/>
      <c r="IE211" s="40"/>
      <c r="IF211" s="40"/>
      <c r="IG211" s="71" t="str">
        <f>'Site 22'!$J$209</f>
        <v>Section Incomplete</v>
      </c>
      <c r="IH211" s="40"/>
      <c r="II211" s="72"/>
      <c r="IJ211" s="73"/>
      <c r="IK211" s="70" t="str">
        <f>HZ211</f>
        <v>5. Physical Plant</v>
      </c>
      <c r="IL211" s="40"/>
      <c r="IM211" s="40"/>
      <c r="IN211" s="40"/>
      <c r="IO211" s="40"/>
      <c r="IP211" s="40"/>
      <c r="IQ211" s="40"/>
      <c r="IR211" s="71" t="str">
        <f>'Site 23'!$J$209</f>
        <v>Section Incomplete</v>
      </c>
      <c r="IS211" s="40"/>
      <c r="IT211" s="72"/>
      <c r="IU211" s="73"/>
      <c r="IV211" s="70" t="str">
        <f>IK211</f>
        <v>5. Physical Plant</v>
      </c>
      <c r="IW211" s="40"/>
      <c r="IX211" s="40"/>
      <c r="IY211" s="40"/>
      <c r="IZ211" s="40"/>
      <c r="JA211" s="40"/>
      <c r="JB211" s="40"/>
      <c r="JC211" s="71" t="str">
        <f>'Site 24'!$J$209</f>
        <v>Section Incomplete</v>
      </c>
      <c r="JD211" s="40"/>
      <c r="JE211" s="72"/>
      <c r="JF211" s="73"/>
      <c r="JG211" s="70" t="str">
        <f>IV211</f>
        <v>5. Physical Plant</v>
      </c>
      <c r="JH211" s="40"/>
      <c r="JI211" s="40"/>
      <c r="JJ211" s="40"/>
      <c r="JK211" s="40"/>
      <c r="JL211" s="40"/>
      <c r="JM211" s="40"/>
      <c r="JN211" s="71" t="str">
        <f>'Site 25'!$J$209</f>
        <v>Section Incomplete</v>
      </c>
      <c r="JO211" s="40"/>
      <c r="JP211" s="72"/>
      <c r="JQ211" s="73"/>
      <c r="JR211" s="70" t="str">
        <f>JG211</f>
        <v>5. Physical Plant</v>
      </c>
      <c r="JS211" s="40"/>
      <c r="JT211" s="40"/>
      <c r="JU211" s="40"/>
      <c r="JV211" s="40"/>
      <c r="JW211" s="40"/>
      <c r="JX211" s="40"/>
      <c r="JY211" s="71" t="str">
        <f>'Site 26'!$J$209</f>
        <v>Section Incomplete</v>
      </c>
      <c r="JZ211" s="40"/>
      <c r="KA211" s="72"/>
      <c r="KB211" s="73"/>
      <c r="KC211" s="70" t="str">
        <f>JR211</f>
        <v>5. Physical Plant</v>
      </c>
      <c r="KD211" s="40"/>
      <c r="KE211" s="40"/>
      <c r="KF211" s="40"/>
      <c r="KG211" s="40"/>
      <c r="KH211" s="40"/>
      <c r="KI211" s="40"/>
      <c r="KJ211" s="71" t="str">
        <f>'Site 27'!$J$209</f>
        <v>Section Incomplete</v>
      </c>
      <c r="KK211" s="40"/>
      <c r="KL211" s="72"/>
      <c r="KM211" s="73"/>
      <c r="KN211" s="70" t="str">
        <f>KC211</f>
        <v>5. Physical Plant</v>
      </c>
      <c r="KO211" s="40"/>
      <c r="KP211" s="40"/>
      <c r="KQ211" s="40"/>
      <c r="KR211" s="40"/>
      <c r="KS211" s="40"/>
      <c r="KT211" s="40"/>
      <c r="KU211" s="71" t="str">
        <f>'Site 28'!$J$209</f>
        <v>Section Incomplete</v>
      </c>
      <c r="KV211" s="40"/>
      <c r="KW211" s="72"/>
      <c r="KX211" s="73"/>
      <c r="KY211" s="70" t="str">
        <f>KN211</f>
        <v>5. Physical Plant</v>
      </c>
      <c r="KZ211" s="40"/>
      <c r="LA211" s="40"/>
      <c r="LB211" s="40"/>
      <c r="LC211" s="40"/>
      <c r="LD211" s="40"/>
      <c r="LE211" s="40"/>
      <c r="LF211" s="71" t="str">
        <f>'Site 29'!$J$209</f>
        <v>Section Incomplete</v>
      </c>
      <c r="LG211" s="40"/>
      <c r="LH211" s="72"/>
      <c r="LI211" s="73"/>
      <c r="LJ211" s="70" t="str">
        <f>KY211</f>
        <v>5. Physical Plant</v>
      </c>
      <c r="LK211" s="40"/>
      <c r="LL211" s="40"/>
      <c r="LM211" s="40"/>
      <c r="LN211" s="40"/>
      <c r="LO211" s="40"/>
      <c r="LP211" s="40"/>
      <c r="LQ211" s="71" t="str">
        <f>'Site 30'!$J$209</f>
        <v>Section Incomplete</v>
      </c>
      <c r="LR211" s="40"/>
      <c r="LS211" s="72"/>
      <c r="LT211" s="73"/>
      <c r="LU211" s="70" t="str">
        <f>LJ211</f>
        <v>5. Physical Plant</v>
      </c>
      <c r="LV211" s="40"/>
      <c r="LW211" s="40"/>
      <c r="LX211" s="40"/>
      <c r="LY211" s="40"/>
      <c r="LZ211" s="40"/>
      <c r="MA211" s="40"/>
      <c r="MB211" s="71" t="str">
        <f>'Site 31'!$J$209</f>
        <v>Section Incomplete</v>
      </c>
      <c r="MC211" s="40"/>
      <c r="MD211" s="72"/>
      <c r="ME211" s="73"/>
      <c r="MF211" s="70" t="str">
        <f>LU211</f>
        <v>5. Physical Plant</v>
      </c>
      <c r="MG211" s="40"/>
      <c r="MH211" s="40"/>
      <c r="MI211" s="40"/>
      <c r="MJ211" s="40"/>
      <c r="MK211" s="40"/>
      <c r="ML211" s="40"/>
      <c r="MM211" s="71" t="str">
        <f>'Site 32'!$J$209</f>
        <v>Section Incomplete</v>
      </c>
      <c r="MN211" s="40"/>
      <c r="MO211" s="72"/>
      <c r="MP211" s="73"/>
      <c r="MQ211" s="70" t="str">
        <f>MF211</f>
        <v>5. Physical Plant</v>
      </c>
      <c r="MR211" s="40"/>
      <c r="MS211" s="40"/>
      <c r="MT211" s="40"/>
      <c r="MU211" s="40"/>
      <c r="MV211" s="40"/>
      <c r="MW211" s="40"/>
      <c r="MX211" s="71" t="str">
        <f>'Site 33'!$J$209</f>
        <v>Section Incomplete</v>
      </c>
      <c r="MY211" s="40"/>
      <c r="MZ211" s="72"/>
      <c r="NA211" s="73"/>
      <c r="NB211" s="70" t="str">
        <f>MQ211</f>
        <v>5. Physical Plant</v>
      </c>
      <c r="NC211" s="40"/>
      <c r="ND211" s="40"/>
      <c r="NE211" s="40"/>
      <c r="NF211" s="40"/>
      <c r="NG211" s="40"/>
      <c r="NH211" s="40"/>
      <c r="NI211" s="71" t="str">
        <f>'Site 34'!$J$209</f>
        <v>Section Incomplete</v>
      </c>
      <c r="NJ211" s="40"/>
      <c r="NK211" s="72"/>
      <c r="NL211" s="73"/>
      <c r="NM211" s="70" t="str">
        <f>NB211</f>
        <v>5. Physical Plant</v>
      </c>
      <c r="NN211" s="40"/>
      <c r="NO211" s="40"/>
      <c r="NP211" s="40"/>
      <c r="NQ211" s="40"/>
      <c r="NR211" s="40"/>
      <c r="NS211" s="40"/>
      <c r="NT211" s="71" t="str">
        <f>'Site 35'!$J$209</f>
        <v>Section Incomplete</v>
      </c>
      <c r="NU211" s="40"/>
      <c r="NV211" s="72"/>
      <c r="NW211" s="73"/>
      <c r="NX211" s="70" t="str">
        <f>NM211</f>
        <v>5. Physical Plant</v>
      </c>
      <c r="NY211" s="40"/>
      <c r="NZ211" s="40"/>
      <c r="OA211" s="40"/>
      <c r="OB211" s="40"/>
      <c r="OC211" s="40"/>
      <c r="OD211" s="40"/>
      <c r="OE211" s="71" t="str">
        <f>'Site 36'!$J$209</f>
        <v>Section Incomplete</v>
      </c>
      <c r="OF211" s="40"/>
      <c r="OG211" s="72"/>
      <c r="OH211" s="73"/>
      <c r="OI211" s="70" t="str">
        <f>NX211</f>
        <v>5. Physical Plant</v>
      </c>
      <c r="OJ211" s="40"/>
      <c r="OK211" s="40"/>
      <c r="OL211" s="40"/>
      <c r="OM211" s="40"/>
      <c r="ON211" s="40"/>
      <c r="OO211" s="40"/>
      <c r="OP211" s="71" t="str">
        <f>'Site 37'!$J$209</f>
        <v>Section Incomplete</v>
      </c>
      <c r="OQ211" s="40"/>
      <c r="OR211" s="72"/>
      <c r="OS211" s="73"/>
      <c r="OT211" s="70" t="str">
        <f>OI211</f>
        <v>5. Physical Plant</v>
      </c>
      <c r="OU211" s="40"/>
      <c r="OV211" s="40"/>
      <c r="OW211" s="40"/>
      <c r="OX211" s="40"/>
      <c r="OY211" s="40"/>
      <c r="OZ211" s="40"/>
      <c r="PA211" s="71" t="str">
        <f>'Site 38'!$J$209</f>
        <v>Section Incomplete</v>
      </c>
      <c r="PB211" s="40"/>
      <c r="PC211" s="72"/>
      <c r="PD211" s="73"/>
      <c r="PE211" s="70" t="str">
        <f>OT211</f>
        <v>5. Physical Plant</v>
      </c>
      <c r="PF211" s="40"/>
      <c r="PG211" s="40"/>
      <c r="PH211" s="40"/>
      <c r="PI211" s="40"/>
      <c r="PJ211" s="40"/>
      <c r="PK211" s="40"/>
      <c r="PL211" s="71" t="str">
        <f>'Site 39'!$J$209</f>
        <v>Section Incomplete</v>
      </c>
      <c r="PM211" s="40"/>
      <c r="PN211" s="72"/>
      <c r="PO211" s="73"/>
      <c r="PP211" s="70" t="str">
        <f>PE211</f>
        <v>5. Physical Plant</v>
      </c>
      <c r="PQ211" s="40"/>
      <c r="PR211" s="40"/>
      <c r="PS211" s="40"/>
      <c r="PT211" s="40"/>
      <c r="PU211" s="40"/>
      <c r="PV211" s="40"/>
      <c r="PW211" s="71" t="str">
        <f>'Site 40'!$J$209</f>
        <v>Section Incomplete</v>
      </c>
      <c r="PX211" s="40"/>
      <c r="PY211" s="72"/>
      <c r="PZ211" s="73"/>
      <c r="QA211" s="70" t="str">
        <f>PP211</f>
        <v>5. Physical Plant</v>
      </c>
      <c r="QB211" s="40"/>
      <c r="QC211" s="40"/>
      <c r="QD211" s="40"/>
      <c r="QE211" s="40"/>
      <c r="QF211" s="40"/>
      <c r="QG211" s="40"/>
      <c r="QH211" s="71" t="str">
        <f>'Site 41'!$J$209</f>
        <v>Section Incomplete</v>
      </c>
      <c r="QI211" s="40"/>
      <c r="QJ211" s="72"/>
      <c r="QK211" s="73"/>
      <c r="QL211" s="70" t="str">
        <f>QA211</f>
        <v>5. Physical Plant</v>
      </c>
      <c r="QM211" s="40"/>
      <c r="QN211" s="40"/>
      <c r="QO211" s="40"/>
      <c r="QP211" s="40"/>
      <c r="QQ211" s="40"/>
      <c r="QR211" s="40"/>
      <c r="QS211" s="71" t="str">
        <f>'Site 42'!$J$209</f>
        <v>Section Incomplete</v>
      </c>
      <c r="QT211" s="40"/>
      <c r="QU211" s="72"/>
      <c r="QV211" s="73"/>
      <c r="QW211" s="70" t="str">
        <f>QL211</f>
        <v>5. Physical Plant</v>
      </c>
      <c r="QX211" s="40"/>
      <c r="QY211" s="40"/>
      <c r="QZ211" s="40"/>
      <c r="RA211" s="40"/>
      <c r="RB211" s="40"/>
      <c r="RC211" s="40"/>
      <c r="RD211" s="71" t="str">
        <f>'Site 43'!$J$209</f>
        <v>Section Incomplete</v>
      </c>
      <c r="RE211" s="40"/>
      <c r="RF211" s="72"/>
      <c r="RG211" s="73"/>
      <c r="RH211" s="70" t="str">
        <f>QW211</f>
        <v>5. Physical Plant</v>
      </c>
      <c r="RI211" s="40"/>
      <c r="RJ211" s="40"/>
      <c r="RK211" s="40"/>
      <c r="RL211" s="40"/>
      <c r="RM211" s="40"/>
      <c r="RN211" s="40"/>
      <c r="RO211" s="71" t="str">
        <f>'Site 44'!$J$209</f>
        <v>Section Incomplete</v>
      </c>
      <c r="RP211" s="40"/>
      <c r="RQ211" s="72"/>
      <c r="RR211" s="73"/>
      <c r="RS211" s="70" t="str">
        <f>RH211</f>
        <v>5. Physical Plant</v>
      </c>
      <c r="RT211" s="40"/>
      <c r="RU211" s="40"/>
      <c r="RV211" s="40"/>
      <c r="RW211" s="40"/>
      <c r="RX211" s="40"/>
      <c r="RY211" s="40"/>
      <c r="RZ211" s="71" t="str">
        <f>'Site 45'!$J$209</f>
        <v>Section Incomplete</v>
      </c>
      <c r="SA211" s="40"/>
      <c r="SB211" s="72"/>
      <c r="SC211" s="73"/>
      <c r="SD211" s="70" t="str">
        <f>RS211</f>
        <v>5. Physical Plant</v>
      </c>
      <c r="SE211" s="40"/>
      <c r="SF211" s="40"/>
      <c r="SG211" s="40"/>
      <c r="SH211" s="40"/>
      <c r="SI211" s="40"/>
      <c r="SJ211" s="40"/>
      <c r="SK211" s="71" t="str">
        <f>'Site 46'!$J$209</f>
        <v>Section Incomplete</v>
      </c>
      <c r="SL211" s="40"/>
      <c r="SM211" s="72"/>
      <c r="SN211" s="73"/>
      <c r="SO211" s="70" t="str">
        <f>SD211</f>
        <v>5. Physical Plant</v>
      </c>
      <c r="SP211" s="40"/>
      <c r="SQ211" s="40"/>
      <c r="SR211" s="40"/>
      <c r="SS211" s="40"/>
      <c r="ST211" s="40"/>
      <c r="SU211" s="40"/>
      <c r="SV211" s="71" t="str">
        <f>'Site 47'!$J$209</f>
        <v>Section Incomplete</v>
      </c>
      <c r="SW211" s="40"/>
      <c r="SX211" s="72"/>
      <c r="SY211" s="73"/>
      <c r="SZ211" s="70" t="str">
        <f>SO211</f>
        <v>5. Physical Plant</v>
      </c>
      <c r="TA211" s="40"/>
      <c r="TB211" s="40"/>
      <c r="TC211" s="40"/>
      <c r="TD211" s="40"/>
      <c r="TE211" s="40"/>
      <c r="TF211" s="40"/>
      <c r="TG211" s="71" t="str">
        <f>'Site 48'!$J$209</f>
        <v>Section Incomplete</v>
      </c>
      <c r="TH211" s="40"/>
      <c r="TI211" s="72"/>
      <c r="TJ211" s="73"/>
      <c r="TK211" s="70" t="str">
        <f>SZ211</f>
        <v>5. Physical Plant</v>
      </c>
      <c r="TL211" s="40"/>
      <c r="TM211" s="40"/>
      <c r="TN211" s="40"/>
      <c r="TO211" s="40"/>
      <c r="TP211" s="40"/>
      <c r="TQ211" s="40"/>
      <c r="TR211" s="71" t="str">
        <f>'Site 49'!$J$209</f>
        <v>Section Incomplete</v>
      </c>
      <c r="TS211" s="40"/>
      <c r="TT211" s="72"/>
      <c r="TU211" s="73"/>
      <c r="TV211" s="70" t="str">
        <f>TK211</f>
        <v>5. Physical Plant</v>
      </c>
      <c r="TW211" s="40"/>
      <c r="TX211" s="40"/>
      <c r="TY211" s="40"/>
      <c r="TZ211" s="40"/>
      <c r="UA211" s="40"/>
      <c r="UB211" s="40"/>
      <c r="UC211" s="71" t="str">
        <f>'Site 50'!$J$209</f>
        <v>Section Incomplete</v>
      </c>
      <c r="UD211" s="40"/>
      <c r="UE211" s="72"/>
    </row>
    <row r="212" spans="1:551" x14ac:dyDescent="0.25">
      <c r="A212" s="75"/>
      <c r="B212" s="73"/>
      <c r="C212" s="40"/>
      <c r="D212" s="40"/>
      <c r="E212" s="40"/>
      <c r="F212" s="40"/>
      <c r="G212" s="40"/>
      <c r="H212" s="40"/>
      <c r="I212" s="40"/>
      <c r="J212" s="40"/>
      <c r="K212" s="40"/>
      <c r="L212" s="72"/>
      <c r="M212" s="73"/>
      <c r="N212" s="40"/>
      <c r="O212" s="40"/>
      <c r="P212" s="40"/>
      <c r="Q212" s="40"/>
      <c r="R212" s="40"/>
      <c r="S212" s="40"/>
      <c r="T212" s="40"/>
      <c r="U212" s="40"/>
      <c r="V212" s="40"/>
      <c r="W212" s="72"/>
      <c r="X212" s="73"/>
      <c r="Y212" s="40"/>
      <c r="Z212" s="40"/>
      <c r="AA212" s="40"/>
      <c r="AB212" s="40"/>
      <c r="AC212" s="40"/>
      <c r="AD212" s="40"/>
      <c r="AE212" s="40"/>
      <c r="AF212" s="40"/>
      <c r="AG212" s="40"/>
      <c r="AH212" s="72"/>
      <c r="AI212" s="73"/>
      <c r="AJ212" s="40"/>
      <c r="AK212" s="40"/>
      <c r="AL212" s="40"/>
      <c r="AM212" s="40"/>
      <c r="AN212" s="40"/>
      <c r="AO212" s="40"/>
      <c r="AP212" s="40"/>
      <c r="AQ212" s="40"/>
      <c r="AR212" s="40"/>
      <c r="AS212" s="72"/>
      <c r="AT212" s="73"/>
      <c r="AU212" s="40"/>
      <c r="AV212" s="40"/>
      <c r="AW212" s="40"/>
      <c r="AX212" s="40"/>
      <c r="AY212" s="40"/>
      <c r="AZ212" s="40"/>
      <c r="BA212" s="40"/>
      <c r="BB212" s="40"/>
      <c r="BC212" s="40"/>
      <c r="BD212" s="72"/>
      <c r="BE212" s="73"/>
      <c r="BF212" s="40"/>
      <c r="BG212" s="40"/>
      <c r="BH212" s="40"/>
      <c r="BI212" s="40"/>
      <c r="BJ212" s="40"/>
      <c r="BK212" s="40"/>
      <c r="BL212" s="40"/>
      <c r="BM212" s="40"/>
      <c r="BN212" s="40"/>
      <c r="BO212" s="72"/>
      <c r="BP212" s="73"/>
      <c r="BQ212" s="40"/>
      <c r="BR212" s="40"/>
      <c r="BS212" s="40"/>
      <c r="BT212" s="40"/>
      <c r="BU212" s="40"/>
      <c r="BV212" s="40"/>
      <c r="BW212" s="40"/>
      <c r="BX212" s="40"/>
      <c r="BY212" s="40"/>
      <c r="BZ212" s="72"/>
      <c r="CA212" s="73"/>
      <c r="CB212" s="40"/>
      <c r="CC212" s="40"/>
      <c r="CD212" s="40"/>
      <c r="CE212" s="40"/>
      <c r="CF212" s="40"/>
      <c r="CG212" s="40"/>
      <c r="CH212" s="40"/>
      <c r="CI212" s="40"/>
      <c r="CJ212" s="40"/>
      <c r="CK212" s="72"/>
      <c r="CL212" s="73"/>
      <c r="CM212" s="40"/>
      <c r="CN212" s="40"/>
      <c r="CO212" s="40"/>
      <c r="CP212" s="40"/>
      <c r="CQ212" s="40"/>
      <c r="CR212" s="40"/>
      <c r="CS212" s="40"/>
      <c r="CT212" s="40"/>
      <c r="CU212" s="40"/>
      <c r="CV212" s="72"/>
      <c r="CW212" s="73"/>
      <c r="CX212" s="40"/>
      <c r="CY212" s="40"/>
      <c r="CZ212" s="40"/>
      <c r="DA212" s="40"/>
      <c r="DB212" s="40"/>
      <c r="DC212" s="40"/>
      <c r="DD212" s="40"/>
      <c r="DE212" s="40"/>
      <c r="DF212" s="40"/>
      <c r="DG212" s="72"/>
      <c r="DH212" s="73"/>
      <c r="DI212" s="40"/>
      <c r="DJ212" s="40"/>
      <c r="DK212" s="40"/>
      <c r="DL212" s="40"/>
      <c r="DM212" s="40"/>
      <c r="DN212" s="40"/>
      <c r="DO212" s="40"/>
      <c r="DP212" s="40"/>
      <c r="DQ212" s="40"/>
      <c r="DR212" s="72"/>
      <c r="DS212" s="73"/>
      <c r="DT212" s="40"/>
      <c r="DU212" s="40"/>
      <c r="DV212" s="40"/>
      <c r="DW212" s="40"/>
      <c r="DX212" s="40"/>
      <c r="DY212" s="40"/>
      <c r="DZ212" s="40"/>
      <c r="EA212" s="40"/>
      <c r="EB212" s="40"/>
      <c r="EC212" s="72"/>
      <c r="ED212" s="73"/>
      <c r="EE212" s="40"/>
      <c r="EF212" s="40"/>
      <c r="EG212" s="40"/>
      <c r="EH212" s="40"/>
      <c r="EI212" s="40"/>
      <c r="EJ212" s="40"/>
      <c r="EK212" s="40"/>
      <c r="EL212" s="40"/>
      <c r="EM212" s="40"/>
      <c r="EN212" s="72"/>
      <c r="EO212" s="73"/>
      <c r="EP212" s="40"/>
      <c r="EQ212" s="40"/>
      <c r="ER212" s="40"/>
      <c r="ES212" s="40"/>
      <c r="ET212" s="40"/>
      <c r="EU212" s="40"/>
      <c r="EV212" s="40"/>
      <c r="EW212" s="40"/>
      <c r="EX212" s="40"/>
      <c r="EY212" s="72"/>
      <c r="EZ212" s="73"/>
      <c r="FA212" s="40"/>
      <c r="FB212" s="40"/>
      <c r="FC212" s="40"/>
      <c r="FD212" s="40"/>
      <c r="FE212" s="40"/>
      <c r="FF212" s="40"/>
      <c r="FG212" s="40"/>
      <c r="FH212" s="40"/>
      <c r="FI212" s="40"/>
      <c r="FJ212" s="72"/>
      <c r="FK212" s="73"/>
      <c r="FL212" s="40"/>
      <c r="FM212" s="40"/>
      <c r="FN212" s="40"/>
      <c r="FO212" s="40"/>
      <c r="FP212" s="40"/>
      <c r="FQ212" s="40"/>
      <c r="FR212" s="40"/>
      <c r="FS212" s="40"/>
      <c r="FT212" s="40"/>
      <c r="FU212" s="72"/>
      <c r="FV212" s="73"/>
      <c r="FW212" s="40"/>
      <c r="FX212" s="40"/>
      <c r="FY212" s="40"/>
      <c r="FZ212" s="40"/>
      <c r="GA212" s="40"/>
      <c r="GB212" s="40"/>
      <c r="GC212" s="40"/>
      <c r="GD212" s="40"/>
      <c r="GE212" s="40"/>
      <c r="GF212" s="72"/>
      <c r="GG212" s="73"/>
      <c r="GH212" s="40"/>
      <c r="GI212" s="40"/>
      <c r="GJ212" s="40"/>
      <c r="GK212" s="40"/>
      <c r="GL212" s="40"/>
      <c r="GM212" s="40"/>
      <c r="GN212" s="40"/>
      <c r="GO212" s="40"/>
      <c r="GP212" s="40"/>
      <c r="GQ212" s="72"/>
      <c r="GR212" s="73"/>
      <c r="GS212" s="40"/>
      <c r="GT212" s="40"/>
      <c r="GU212" s="40"/>
      <c r="GV212" s="40"/>
      <c r="GW212" s="40"/>
      <c r="GX212" s="40"/>
      <c r="GY212" s="40"/>
      <c r="GZ212" s="40"/>
      <c r="HA212" s="40"/>
      <c r="HB212" s="72"/>
      <c r="HC212" s="73"/>
      <c r="HD212" s="40"/>
      <c r="HE212" s="40"/>
      <c r="HF212" s="40"/>
      <c r="HG212" s="40"/>
      <c r="HH212" s="40"/>
      <c r="HI212" s="40"/>
      <c r="HJ212" s="40"/>
      <c r="HK212" s="40"/>
      <c r="HL212" s="40"/>
      <c r="HM212" s="72"/>
      <c r="HN212" s="73"/>
      <c r="HO212" s="40"/>
      <c r="HP212" s="40"/>
      <c r="HQ212" s="40"/>
      <c r="HR212" s="40"/>
      <c r="HS212" s="40"/>
      <c r="HT212" s="40"/>
      <c r="HU212" s="40"/>
      <c r="HV212" s="40"/>
      <c r="HW212" s="40"/>
      <c r="HX212" s="72"/>
      <c r="HY212" s="73"/>
      <c r="HZ212" s="40"/>
      <c r="IA212" s="40"/>
      <c r="IB212" s="40"/>
      <c r="IC212" s="40"/>
      <c r="ID212" s="40"/>
      <c r="IE212" s="40"/>
      <c r="IF212" s="40"/>
      <c r="IG212" s="40"/>
      <c r="IH212" s="40"/>
      <c r="II212" s="72"/>
      <c r="IJ212" s="73"/>
      <c r="IK212" s="40"/>
      <c r="IL212" s="40"/>
      <c r="IM212" s="40"/>
      <c r="IN212" s="40"/>
      <c r="IO212" s="40"/>
      <c r="IP212" s="40"/>
      <c r="IQ212" s="40"/>
      <c r="IR212" s="40"/>
      <c r="IS212" s="40"/>
      <c r="IT212" s="72"/>
      <c r="IU212" s="73"/>
      <c r="IV212" s="40"/>
      <c r="IW212" s="40"/>
      <c r="IX212" s="40"/>
      <c r="IY212" s="40"/>
      <c r="IZ212" s="40"/>
      <c r="JA212" s="40"/>
      <c r="JB212" s="40"/>
      <c r="JC212" s="40"/>
      <c r="JD212" s="40"/>
      <c r="JE212" s="72"/>
      <c r="JF212" s="73"/>
      <c r="JG212" s="40"/>
      <c r="JH212" s="40"/>
      <c r="JI212" s="40"/>
      <c r="JJ212" s="40"/>
      <c r="JK212" s="40"/>
      <c r="JL212" s="40"/>
      <c r="JM212" s="40"/>
      <c r="JN212" s="40"/>
      <c r="JO212" s="40"/>
      <c r="JP212" s="72"/>
      <c r="JQ212" s="73"/>
      <c r="JR212" s="40"/>
      <c r="JS212" s="40"/>
      <c r="JT212" s="40"/>
      <c r="JU212" s="40"/>
      <c r="JV212" s="40"/>
      <c r="JW212" s="40"/>
      <c r="JX212" s="40"/>
      <c r="JY212" s="40"/>
      <c r="JZ212" s="40"/>
      <c r="KA212" s="72"/>
      <c r="KB212" s="73"/>
      <c r="KC212" s="40"/>
      <c r="KD212" s="40"/>
      <c r="KE212" s="40"/>
      <c r="KF212" s="40"/>
      <c r="KG212" s="40"/>
      <c r="KH212" s="40"/>
      <c r="KI212" s="40"/>
      <c r="KJ212" s="40"/>
      <c r="KK212" s="40"/>
      <c r="KL212" s="72"/>
      <c r="KM212" s="73"/>
      <c r="KN212" s="40"/>
      <c r="KO212" s="40"/>
      <c r="KP212" s="40"/>
      <c r="KQ212" s="40"/>
      <c r="KR212" s="40"/>
      <c r="KS212" s="40"/>
      <c r="KT212" s="40"/>
      <c r="KU212" s="40"/>
      <c r="KV212" s="40"/>
      <c r="KW212" s="72"/>
      <c r="KX212" s="73"/>
      <c r="KY212" s="40"/>
      <c r="KZ212" s="40"/>
      <c r="LA212" s="40"/>
      <c r="LB212" s="40"/>
      <c r="LC212" s="40"/>
      <c r="LD212" s="40"/>
      <c r="LE212" s="40"/>
      <c r="LF212" s="40"/>
      <c r="LG212" s="40"/>
      <c r="LH212" s="72"/>
      <c r="LI212" s="73"/>
      <c r="LJ212" s="40"/>
      <c r="LK212" s="40"/>
      <c r="LL212" s="40"/>
      <c r="LM212" s="40"/>
      <c r="LN212" s="40"/>
      <c r="LO212" s="40"/>
      <c r="LP212" s="40"/>
      <c r="LQ212" s="40"/>
      <c r="LR212" s="40"/>
      <c r="LS212" s="72"/>
      <c r="LT212" s="73"/>
      <c r="LU212" s="40"/>
      <c r="LV212" s="40"/>
      <c r="LW212" s="40"/>
      <c r="LX212" s="40"/>
      <c r="LY212" s="40"/>
      <c r="LZ212" s="40"/>
      <c r="MA212" s="40"/>
      <c r="MB212" s="40"/>
      <c r="MC212" s="40"/>
      <c r="MD212" s="72"/>
      <c r="ME212" s="73"/>
      <c r="MF212" s="40"/>
      <c r="MG212" s="40"/>
      <c r="MH212" s="40"/>
      <c r="MI212" s="40"/>
      <c r="MJ212" s="40"/>
      <c r="MK212" s="40"/>
      <c r="ML212" s="40"/>
      <c r="MM212" s="40"/>
      <c r="MN212" s="40"/>
      <c r="MO212" s="72"/>
      <c r="MP212" s="73"/>
      <c r="MQ212" s="40"/>
      <c r="MR212" s="40"/>
      <c r="MS212" s="40"/>
      <c r="MT212" s="40"/>
      <c r="MU212" s="40"/>
      <c r="MV212" s="40"/>
      <c r="MW212" s="40"/>
      <c r="MX212" s="40"/>
      <c r="MY212" s="40"/>
      <c r="MZ212" s="72"/>
      <c r="NA212" s="73"/>
      <c r="NB212" s="40"/>
      <c r="NC212" s="40"/>
      <c r="ND212" s="40"/>
      <c r="NE212" s="40"/>
      <c r="NF212" s="40"/>
      <c r="NG212" s="40"/>
      <c r="NH212" s="40"/>
      <c r="NI212" s="40"/>
      <c r="NJ212" s="40"/>
      <c r="NK212" s="72"/>
      <c r="NL212" s="73"/>
      <c r="NM212" s="40"/>
      <c r="NN212" s="40"/>
      <c r="NO212" s="40"/>
      <c r="NP212" s="40"/>
      <c r="NQ212" s="40"/>
      <c r="NR212" s="40"/>
      <c r="NS212" s="40"/>
      <c r="NT212" s="40"/>
      <c r="NU212" s="40"/>
      <c r="NV212" s="72"/>
      <c r="NW212" s="73"/>
      <c r="NX212" s="40"/>
      <c r="NY212" s="40"/>
      <c r="NZ212" s="40"/>
      <c r="OA212" s="40"/>
      <c r="OB212" s="40"/>
      <c r="OC212" s="40"/>
      <c r="OD212" s="40"/>
      <c r="OE212" s="40"/>
      <c r="OF212" s="40"/>
      <c r="OG212" s="72"/>
      <c r="OH212" s="73"/>
      <c r="OI212" s="40"/>
      <c r="OJ212" s="40"/>
      <c r="OK212" s="40"/>
      <c r="OL212" s="40"/>
      <c r="OM212" s="40"/>
      <c r="ON212" s="40"/>
      <c r="OO212" s="40"/>
      <c r="OP212" s="40"/>
      <c r="OQ212" s="40"/>
      <c r="OR212" s="72"/>
      <c r="OS212" s="73"/>
      <c r="OT212" s="40"/>
      <c r="OU212" s="40"/>
      <c r="OV212" s="40"/>
      <c r="OW212" s="40"/>
      <c r="OX212" s="40"/>
      <c r="OY212" s="40"/>
      <c r="OZ212" s="40"/>
      <c r="PA212" s="40"/>
      <c r="PB212" s="40"/>
      <c r="PC212" s="72"/>
      <c r="PD212" s="73"/>
      <c r="PE212" s="40"/>
      <c r="PF212" s="40"/>
      <c r="PG212" s="40"/>
      <c r="PH212" s="40"/>
      <c r="PI212" s="40"/>
      <c r="PJ212" s="40"/>
      <c r="PK212" s="40"/>
      <c r="PL212" s="40"/>
      <c r="PM212" s="40"/>
      <c r="PN212" s="72"/>
      <c r="PO212" s="73"/>
      <c r="PP212" s="40"/>
      <c r="PQ212" s="40"/>
      <c r="PR212" s="40"/>
      <c r="PS212" s="40"/>
      <c r="PT212" s="40"/>
      <c r="PU212" s="40"/>
      <c r="PV212" s="40"/>
      <c r="PW212" s="40"/>
      <c r="PX212" s="40"/>
      <c r="PY212" s="72"/>
      <c r="PZ212" s="73"/>
      <c r="QA212" s="40"/>
      <c r="QB212" s="40"/>
      <c r="QC212" s="40"/>
      <c r="QD212" s="40"/>
      <c r="QE212" s="40"/>
      <c r="QF212" s="40"/>
      <c r="QG212" s="40"/>
      <c r="QH212" s="40"/>
      <c r="QI212" s="40"/>
      <c r="QJ212" s="72"/>
      <c r="QK212" s="73"/>
      <c r="QL212" s="40"/>
      <c r="QM212" s="40"/>
      <c r="QN212" s="40"/>
      <c r="QO212" s="40"/>
      <c r="QP212" s="40"/>
      <c r="QQ212" s="40"/>
      <c r="QR212" s="40"/>
      <c r="QS212" s="40"/>
      <c r="QT212" s="40"/>
      <c r="QU212" s="72"/>
      <c r="QV212" s="73"/>
      <c r="QW212" s="40"/>
      <c r="QX212" s="40"/>
      <c r="QY212" s="40"/>
      <c r="QZ212" s="40"/>
      <c r="RA212" s="40"/>
      <c r="RB212" s="40"/>
      <c r="RC212" s="40"/>
      <c r="RD212" s="40"/>
      <c r="RE212" s="40"/>
      <c r="RF212" s="72"/>
      <c r="RG212" s="73"/>
      <c r="RH212" s="40"/>
      <c r="RI212" s="40"/>
      <c r="RJ212" s="40"/>
      <c r="RK212" s="40"/>
      <c r="RL212" s="40"/>
      <c r="RM212" s="40"/>
      <c r="RN212" s="40"/>
      <c r="RO212" s="40"/>
      <c r="RP212" s="40"/>
      <c r="RQ212" s="72"/>
      <c r="RR212" s="73"/>
      <c r="RS212" s="40"/>
      <c r="RT212" s="40"/>
      <c r="RU212" s="40"/>
      <c r="RV212" s="40"/>
      <c r="RW212" s="40"/>
      <c r="RX212" s="40"/>
      <c r="RY212" s="40"/>
      <c r="RZ212" s="40"/>
      <c r="SA212" s="40"/>
      <c r="SB212" s="72"/>
      <c r="SC212" s="73"/>
      <c r="SD212" s="40"/>
      <c r="SE212" s="40"/>
      <c r="SF212" s="40"/>
      <c r="SG212" s="40"/>
      <c r="SH212" s="40"/>
      <c r="SI212" s="40"/>
      <c r="SJ212" s="40"/>
      <c r="SK212" s="40"/>
      <c r="SL212" s="40"/>
      <c r="SM212" s="72"/>
      <c r="SN212" s="73"/>
      <c r="SO212" s="40"/>
      <c r="SP212" s="40"/>
      <c r="SQ212" s="40"/>
      <c r="SR212" s="40"/>
      <c r="SS212" s="40"/>
      <c r="ST212" s="40"/>
      <c r="SU212" s="40"/>
      <c r="SV212" s="40"/>
      <c r="SW212" s="40"/>
      <c r="SX212" s="72"/>
      <c r="SY212" s="73"/>
      <c r="SZ212" s="40"/>
      <c r="TA212" s="40"/>
      <c r="TB212" s="40"/>
      <c r="TC212" s="40"/>
      <c r="TD212" s="40"/>
      <c r="TE212" s="40"/>
      <c r="TF212" s="40"/>
      <c r="TG212" s="40"/>
      <c r="TH212" s="40"/>
      <c r="TI212" s="72"/>
      <c r="TJ212" s="73"/>
      <c r="TK212" s="40"/>
      <c r="TL212" s="40"/>
      <c r="TM212" s="40"/>
      <c r="TN212" s="40"/>
      <c r="TO212" s="40"/>
      <c r="TP212" s="40"/>
      <c r="TQ212" s="40"/>
      <c r="TR212" s="40"/>
      <c r="TS212" s="40"/>
      <c r="TT212" s="72"/>
      <c r="TU212" s="73"/>
      <c r="TV212" s="40"/>
      <c r="TW212" s="40"/>
      <c r="TX212" s="40"/>
      <c r="TY212" s="40"/>
      <c r="TZ212" s="40"/>
      <c r="UA212" s="40"/>
      <c r="UB212" s="40"/>
      <c r="UC212" s="40"/>
      <c r="UD212" s="40"/>
      <c r="UE212" s="72"/>
    </row>
    <row r="213" spans="1:551" ht="15" customHeight="1" x14ac:dyDescent="0.25">
      <c r="A213" s="75"/>
      <c r="B213" s="73"/>
      <c r="C213" s="208" t="str">
        <f>'Site 1'!C211</f>
        <v>If applicable, please attach a labeled floor plan for the site to the file when submitting this application.</v>
      </c>
      <c r="D213" s="208"/>
      <c r="E213" s="208"/>
      <c r="F213" s="208"/>
      <c r="G213" s="208"/>
      <c r="H213" s="208"/>
      <c r="I213" s="208"/>
      <c r="J213" s="208"/>
      <c r="K213" s="208"/>
      <c r="L213" s="72"/>
      <c r="M213" s="73"/>
      <c r="N213" s="208" t="str">
        <f>$C$213</f>
        <v>If applicable, please attach a labeled floor plan for the site to the file when submitting this application.</v>
      </c>
      <c r="O213" s="208"/>
      <c r="P213" s="208"/>
      <c r="Q213" s="208"/>
      <c r="R213" s="208"/>
      <c r="S213" s="208"/>
      <c r="T213" s="208"/>
      <c r="U213" s="208"/>
      <c r="V213" s="208"/>
      <c r="W213" s="72"/>
      <c r="X213" s="73"/>
      <c r="Y213" s="208" t="str">
        <f>$C$213</f>
        <v>If applicable, please attach a labeled floor plan for the site to the file when submitting this application.</v>
      </c>
      <c r="Z213" s="208"/>
      <c r="AA213" s="208"/>
      <c r="AB213" s="208"/>
      <c r="AC213" s="208"/>
      <c r="AD213" s="208"/>
      <c r="AE213" s="208"/>
      <c r="AF213" s="208"/>
      <c r="AG213" s="208"/>
      <c r="AH213" s="72"/>
      <c r="AI213" s="73"/>
      <c r="AJ213" s="208" t="str">
        <f>$C$213</f>
        <v>If applicable, please attach a labeled floor plan for the site to the file when submitting this application.</v>
      </c>
      <c r="AK213" s="208"/>
      <c r="AL213" s="208"/>
      <c r="AM213" s="208"/>
      <c r="AN213" s="208"/>
      <c r="AO213" s="208"/>
      <c r="AP213" s="208"/>
      <c r="AQ213" s="208"/>
      <c r="AR213" s="208"/>
      <c r="AS213" s="72"/>
      <c r="AT213" s="73"/>
      <c r="AU213" s="208" t="str">
        <f>$C$213</f>
        <v>If applicable, please attach a labeled floor plan for the site to the file when submitting this application.</v>
      </c>
      <c r="AV213" s="208"/>
      <c r="AW213" s="208"/>
      <c r="AX213" s="208"/>
      <c r="AY213" s="208"/>
      <c r="AZ213" s="208"/>
      <c r="BA213" s="208"/>
      <c r="BB213" s="208"/>
      <c r="BC213" s="208"/>
      <c r="BD213" s="72"/>
      <c r="BE213" s="73"/>
      <c r="BF213" s="208" t="str">
        <f>$C$213</f>
        <v>If applicable, please attach a labeled floor plan for the site to the file when submitting this application.</v>
      </c>
      <c r="BG213" s="208"/>
      <c r="BH213" s="208"/>
      <c r="BI213" s="208"/>
      <c r="BJ213" s="208"/>
      <c r="BK213" s="208"/>
      <c r="BL213" s="208"/>
      <c r="BM213" s="208"/>
      <c r="BN213" s="208"/>
      <c r="BO213" s="72"/>
      <c r="BP213" s="73"/>
      <c r="BQ213" s="208" t="str">
        <f>$C$213</f>
        <v>If applicable, please attach a labeled floor plan for the site to the file when submitting this application.</v>
      </c>
      <c r="BR213" s="208"/>
      <c r="BS213" s="208"/>
      <c r="BT213" s="208"/>
      <c r="BU213" s="208"/>
      <c r="BV213" s="208"/>
      <c r="BW213" s="208"/>
      <c r="BX213" s="208"/>
      <c r="BY213" s="208"/>
      <c r="BZ213" s="72"/>
      <c r="CA213" s="73"/>
      <c r="CB213" s="208" t="str">
        <f>$C$213</f>
        <v>If applicable, please attach a labeled floor plan for the site to the file when submitting this application.</v>
      </c>
      <c r="CC213" s="208"/>
      <c r="CD213" s="208"/>
      <c r="CE213" s="208"/>
      <c r="CF213" s="208"/>
      <c r="CG213" s="208"/>
      <c r="CH213" s="208"/>
      <c r="CI213" s="208"/>
      <c r="CJ213" s="208"/>
      <c r="CK213" s="72"/>
      <c r="CL213" s="73"/>
      <c r="CM213" s="208" t="str">
        <f>$C$213</f>
        <v>If applicable, please attach a labeled floor plan for the site to the file when submitting this application.</v>
      </c>
      <c r="CN213" s="208"/>
      <c r="CO213" s="208"/>
      <c r="CP213" s="208"/>
      <c r="CQ213" s="208"/>
      <c r="CR213" s="208"/>
      <c r="CS213" s="208"/>
      <c r="CT213" s="208"/>
      <c r="CU213" s="208"/>
      <c r="CV213" s="72"/>
      <c r="CW213" s="73"/>
      <c r="CX213" s="208" t="str">
        <f>$C$213</f>
        <v>If applicable, please attach a labeled floor plan for the site to the file when submitting this application.</v>
      </c>
      <c r="CY213" s="208"/>
      <c r="CZ213" s="208"/>
      <c r="DA213" s="208"/>
      <c r="DB213" s="208"/>
      <c r="DC213" s="208"/>
      <c r="DD213" s="208"/>
      <c r="DE213" s="208"/>
      <c r="DF213" s="208"/>
      <c r="DG213" s="72"/>
      <c r="DH213" s="73"/>
      <c r="DI213" s="208" t="str">
        <f>$C$213</f>
        <v>If applicable, please attach a labeled floor plan for the site to the file when submitting this application.</v>
      </c>
      <c r="DJ213" s="208"/>
      <c r="DK213" s="208"/>
      <c r="DL213" s="208"/>
      <c r="DM213" s="208"/>
      <c r="DN213" s="208"/>
      <c r="DO213" s="208"/>
      <c r="DP213" s="208"/>
      <c r="DQ213" s="208"/>
      <c r="DR213" s="72"/>
      <c r="DS213" s="73"/>
      <c r="DT213" s="208" t="str">
        <f>$C$213</f>
        <v>If applicable, please attach a labeled floor plan for the site to the file when submitting this application.</v>
      </c>
      <c r="DU213" s="208"/>
      <c r="DV213" s="208"/>
      <c r="DW213" s="208"/>
      <c r="DX213" s="208"/>
      <c r="DY213" s="208"/>
      <c r="DZ213" s="208"/>
      <c r="EA213" s="208"/>
      <c r="EB213" s="208"/>
      <c r="EC213" s="72"/>
      <c r="ED213" s="73"/>
      <c r="EE213" s="208" t="str">
        <f>$C$213</f>
        <v>If applicable, please attach a labeled floor plan for the site to the file when submitting this application.</v>
      </c>
      <c r="EF213" s="208"/>
      <c r="EG213" s="208"/>
      <c r="EH213" s="208"/>
      <c r="EI213" s="208"/>
      <c r="EJ213" s="208"/>
      <c r="EK213" s="208"/>
      <c r="EL213" s="208"/>
      <c r="EM213" s="208"/>
      <c r="EN213" s="72"/>
      <c r="EO213" s="73"/>
      <c r="EP213" s="208" t="str">
        <f>$C$213</f>
        <v>If applicable, please attach a labeled floor plan for the site to the file when submitting this application.</v>
      </c>
      <c r="EQ213" s="208"/>
      <c r="ER213" s="208"/>
      <c r="ES213" s="208"/>
      <c r="ET213" s="208"/>
      <c r="EU213" s="208"/>
      <c r="EV213" s="208"/>
      <c r="EW213" s="208"/>
      <c r="EX213" s="208"/>
      <c r="EY213" s="72"/>
      <c r="EZ213" s="73"/>
      <c r="FA213" s="208" t="str">
        <f>$C$213</f>
        <v>If applicable, please attach a labeled floor plan for the site to the file when submitting this application.</v>
      </c>
      <c r="FB213" s="208"/>
      <c r="FC213" s="208"/>
      <c r="FD213" s="208"/>
      <c r="FE213" s="208"/>
      <c r="FF213" s="208"/>
      <c r="FG213" s="208"/>
      <c r="FH213" s="208"/>
      <c r="FI213" s="208"/>
      <c r="FJ213" s="72"/>
      <c r="FK213" s="73"/>
      <c r="FL213" s="208" t="str">
        <f>$C$213</f>
        <v>If applicable, please attach a labeled floor plan for the site to the file when submitting this application.</v>
      </c>
      <c r="FM213" s="208"/>
      <c r="FN213" s="208"/>
      <c r="FO213" s="208"/>
      <c r="FP213" s="208"/>
      <c r="FQ213" s="208"/>
      <c r="FR213" s="208"/>
      <c r="FS213" s="208"/>
      <c r="FT213" s="208"/>
      <c r="FU213" s="72"/>
      <c r="FV213" s="73"/>
      <c r="FW213" s="208" t="str">
        <f>$C$213</f>
        <v>If applicable, please attach a labeled floor plan for the site to the file when submitting this application.</v>
      </c>
      <c r="FX213" s="208"/>
      <c r="FY213" s="208"/>
      <c r="FZ213" s="208"/>
      <c r="GA213" s="208"/>
      <c r="GB213" s="208"/>
      <c r="GC213" s="208"/>
      <c r="GD213" s="208"/>
      <c r="GE213" s="208"/>
      <c r="GF213" s="72"/>
      <c r="GG213" s="73"/>
      <c r="GH213" s="208" t="str">
        <f>$C$213</f>
        <v>If applicable, please attach a labeled floor plan for the site to the file when submitting this application.</v>
      </c>
      <c r="GI213" s="208"/>
      <c r="GJ213" s="208"/>
      <c r="GK213" s="208"/>
      <c r="GL213" s="208"/>
      <c r="GM213" s="208"/>
      <c r="GN213" s="208"/>
      <c r="GO213" s="208"/>
      <c r="GP213" s="208"/>
      <c r="GQ213" s="72"/>
      <c r="GR213" s="73"/>
      <c r="GS213" s="208" t="str">
        <f>$C$213</f>
        <v>If applicable, please attach a labeled floor plan for the site to the file when submitting this application.</v>
      </c>
      <c r="GT213" s="208"/>
      <c r="GU213" s="208"/>
      <c r="GV213" s="208"/>
      <c r="GW213" s="208"/>
      <c r="GX213" s="208"/>
      <c r="GY213" s="208"/>
      <c r="GZ213" s="208"/>
      <c r="HA213" s="208"/>
      <c r="HB213" s="72"/>
      <c r="HC213" s="73"/>
      <c r="HD213" s="208" t="str">
        <f>$C$213</f>
        <v>If applicable, please attach a labeled floor plan for the site to the file when submitting this application.</v>
      </c>
      <c r="HE213" s="208"/>
      <c r="HF213" s="208"/>
      <c r="HG213" s="208"/>
      <c r="HH213" s="208"/>
      <c r="HI213" s="208"/>
      <c r="HJ213" s="208"/>
      <c r="HK213" s="208"/>
      <c r="HL213" s="208"/>
      <c r="HM213" s="72"/>
      <c r="HN213" s="73"/>
      <c r="HO213" s="208" t="str">
        <f>$C$213</f>
        <v>If applicable, please attach a labeled floor plan for the site to the file when submitting this application.</v>
      </c>
      <c r="HP213" s="208"/>
      <c r="HQ213" s="208"/>
      <c r="HR213" s="208"/>
      <c r="HS213" s="208"/>
      <c r="HT213" s="208"/>
      <c r="HU213" s="208"/>
      <c r="HV213" s="208"/>
      <c r="HW213" s="208"/>
      <c r="HX213" s="72"/>
      <c r="HY213" s="73"/>
      <c r="HZ213" s="208" t="str">
        <f>$C$213</f>
        <v>If applicable, please attach a labeled floor plan for the site to the file when submitting this application.</v>
      </c>
      <c r="IA213" s="208"/>
      <c r="IB213" s="208"/>
      <c r="IC213" s="208"/>
      <c r="ID213" s="208"/>
      <c r="IE213" s="208"/>
      <c r="IF213" s="208"/>
      <c r="IG213" s="208"/>
      <c r="IH213" s="208"/>
      <c r="II213" s="72"/>
      <c r="IJ213" s="73"/>
      <c r="IK213" s="208" t="str">
        <f>$C$213</f>
        <v>If applicable, please attach a labeled floor plan for the site to the file when submitting this application.</v>
      </c>
      <c r="IL213" s="208"/>
      <c r="IM213" s="208"/>
      <c r="IN213" s="208"/>
      <c r="IO213" s="208"/>
      <c r="IP213" s="208"/>
      <c r="IQ213" s="208"/>
      <c r="IR213" s="208"/>
      <c r="IS213" s="208"/>
      <c r="IT213" s="72"/>
      <c r="IU213" s="73"/>
      <c r="IV213" s="208" t="str">
        <f>$C$213</f>
        <v>If applicable, please attach a labeled floor plan for the site to the file when submitting this application.</v>
      </c>
      <c r="IW213" s="208"/>
      <c r="IX213" s="208"/>
      <c r="IY213" s="208"/>
      <c r="IZ213" s="208"/>
      <c r="JA213" s="208"/>
      <c r="JB213" s="208"/>
      <c r="JC213" s="208"/>
      <c r="JD213" s="208"/>
      <c r="JE213" s="72"/>
      <c r="JF213" s="73"/>
      <c r="JG213" s="208" t="str">
        <f>$C$213</f>
        <v>If applicable, please attach a labeled floor plan for the site to the file when submitting this application.</v>
      </c>
      <c r="JH213" s="208"/>
      <c r="JI213" s="208"/>
      <c r="JJ213" s="208"/>
      <c r="JK213" s="208"/>
      <c r="JL213" s="208"/>
      <c r="JM213" s="208"/>
      <c r="JN213" s="208"/>
      <c r="JO213" s="208"/>
      <c r="JP213" s="72"/>
      <c r="JQ213" s="73"/>
      <c r="JR213" s="208" t="str">
        <f>$C$213</f>
        <v>If applicable, please attach a labeled floor plan for the site to the file when submitting this application.</v>
      </c>
      <c r="JS213" s="208"/>
      <c r="JT213" s="208"/>
      <c r="JU213" s="208"/>
      <c r="JV213" s="208"/>
      <c r="JW213" s="208"/>
      <c r="JX213" s="208"/>
      <c r="JY213" s="208"/>
      <c r="JZ213" s="208"/>
      <c r="KA213" s="72"/>
      <c r="KB213" s="73"/>
      <c r="KC213" s="208" t="str">
        <f>$C$213</f>
        <v>If applicable, please attach a labeled floor plan for the site to the file when submitting this application.</v>
      </c>
      <c r="KD213" s="208"/>
      <c r="KE213" s="208"/>
      <c r="KF213" s="208"/>
      <c r="KG213" s="208"/>
      <c r="KH213" s="208"/>
      <c r="KI213" s="208"/>
      <c r="KJ213" s="208"/>
      <c r="KK213" s="208"/>
      <c r="KL213" s="72"/>
      <c r="KM213" s="73"/>
      <c r="KN213" s="208" t="str">
        <f>$C$213</f>
        <v>If applicable, please attach a labeled floor plan for the site to the file when submitting this application.</v>
      </c>
      <c r="KO213" s="208"/>
      <c r="KP213" s="208"/>
      <c r="KQ213" s="208"/>
      <c r="KR213" s="208"/>
      <c r="KS213" s="208"/>
      <c r="KT213" s="208"/>
      <c r="KU213" s="208"/>
      <c r="KV213" s="208"/>
      <c r="KW213" s="72"/>
      <c r="KX213" s="73"/>
      <c r="KY213" s="208" t="str">
        <f>$C$213</f>
        <v>If applicable, please attach a labeled floor plan for the site to the file when submitting this application.</v>
      </c>
      <c r="KZ213" s="208"/>
      <c r="LA213" s="208"/>
      <c r="LB213" s="208"/>
      <c r="LC213" s="208"/>
      <c r="LD213" s="208"/>
      <c r="LE213" s="208"/>
      <c r="LF213" s="208"/>
      <c r="LG213" s="208"/>
      <c r="LH213" s="72"/>
      <c r="LI213" s="73"/>
      <c r="LJ213" s="208" t="str">
        <f>$C$213</f>
        <v>If applicable, please attach a labeled floor plan for the site to the file when submitting this application.</v>
      </c>
      <c r="LK213" s="208"/>
      <c r="LL213" s="208"/>
      <c r="LM213" s="208"/>
      <c r="LN213" s="208"/>
      <c r="LO213" s="208"/>
      <c r="LP213" s="208"/>
      <c r="LQ213" s="208"/>
      <c r="LR213" s="208"/>
      <c r="LS213" s="72"/>
      <c r="LT213" s="73"/>
      <c r="LU213" s="208" t="str">
        <f>$C$213</f>
        <v>If applicable, please attach a labeled floor plan for the site to the file when submitting this application.</v>
      </c>
      <c r="LV213" s="208"/>
      <c r="LW213" s="208"/>
      <c r="LX213" s="208"/>
      <c r="LY213" s="208"/>
      <c r="LZ213" s="208"/>
      <c r="MA213" s="208"/>
      <c r="MB213" s="208"/>
      <c r="MC213" s="208"/>
      <c r="MD213" s="72"/>
      <c r="ME213" s="73"/>
      <c r="MF213" s="208" t="str">
        <f>$C$213</f>
        <v>If applicable, please attach a labeled floor plan for the site to the file when submitting this application.</v>
      </c>
      <c r="MG213" s="208"/>
      <c r="MH213" s="208"/>
      <c r="MI213" s="208"/>
      <c r="MJ213" s="208"/>
      <c r="MK213" s="208"/>
      <c r="ML213" s="208"/>
      <c r="MM213" s="208"/>
      <c r="MN213" s="208"/>
      <c r="MO213" s="72"/>
      <c r="MP213" s="73"/>
      <c r="MQ213" s="208" t="str">
        <f>$C$213</f>
        <v>If applicable, please attach a labeled floor plan for the site to the file when submitting this application.</v>
      </c>
      <c r="MR213" s="208"/>
      <c r="MS213" s="208"/>
      <c r="MT213" s="208"/>
      <c r="MU213" s="208"/>
      <c r="MV213" s="208"/>
      <c r="MW213" s="208"/>
      <c r="MX213" s="208"/>
      <c r="MY213" s="208"/>
      <c r="MZ213" s="72"/>
      <c r="NA213" s="73"/>
      <c r="NB213" s="208" t="str">
        <f>$C$213</f>
        <v>If applicable, please attach a labeled floor plan for the site to the file when submitting this application.</v>
      </c>
      <c r="NC213" s="208"/>
      <c r="ND213" s="208"/>
      <c r="NE213" s="208"/>
      <c r="NF213" s="208"/>
      <c r="NG213" s="208"/>
      <c r="NH213" s="208"/>
      <c r="NI213" s="208"/>
      <c r="NJ213" s="208"/>
      <c r="NK213" s="72"/>
      <c r="NL213" s="73"/>
      <c r="NM213" s="208" t="str">
        <f>$C$213</f>
        <v>If applicable, please attach a labeled floor plan for the site to the file when submitting this application.</v>
      </c>
      <c r="NN213" s="208"/>
      <c r="NO213" s="208"/>
      <c r="NP213" s="208"/>
      <c r="NQ213" s="208"/>
      <c r="NR213" s="208"/>
      <c r="NS213" s="208"/>
      <c r="NT213" s="208"/>
      <c r="NU213" s="208"/>
      <c r="NV213" s="72"/>
      <c r="NW213" s="73"/>
      <c r="NX213" s="208" t="str">
        <f>$C$213</f>
        <v>If applicable, please attach a labeled floor plan for the site to the file when submitting this application.</v>
      </c>
      <c r="NY213" s="208"/>
      <c r="NZ213" s="208"/>
      <c r="OA213" s="208"/>
      <c r="OB213" s="208"/>
      <c r="OC213" s="208"/>
      <c r="OD213" s="208"/>
      <c r="OE213" s="208"/>
      <c r="OF213" s="208"/>
      <c r="OG213" s="72"/>
      <c r="OH213" s="73"/>
      <c r="OI213" s="208" t="str">
        <f>$C$213</f>
        <v>If applicable, please attach a labeled floor plan for the site to the file when submitting this application.</v>
      </c>
      <c r="OJ213" s="208"/>
      <c r="OK213" s="208"/>
      <c r="OL213" s="208"/>
      <c r="OM213" s="208"/>
      <c r="ON213" s="208"/>
      <c r="OO213" s="208"/>
      <c r="OP213" s="208"/>
      <c r="OQ213" s="208"/>
      <c r="OR213" s="72"/>
      <c r="OS213" s="73"/>
      <c r="OT213" s="208" t="str">
        <f>$C$213</f>
        <v>If applicable, please attach a labeled floor plan for the site to the file when submitting this application.</v>
      </c>
      <c r="OU213" s="208"/>
      <c r="OV213" s="208"/>
      <c r="OW213" s="208"/>
      <c r="OX213" s="208"/>
      <c r="OY213" s="208"/>
      <c r="OZ213" s="208"/>
      <c r="PA213" s="208"/>
      <c r="PB213" s="208"/>
      <c r="PC213" s="72"/>
      <c r="PD213" s="73"/>
      <c r="PE213" s="208" t="str">
        <f>$C$213</f>
        <v>If applicable, please attach a labeled floor plan for the site to the file when submitting this application.</v>
      </c>
      <c r="PF213" s="208"/>
      <c r="PG213" s="208"/>
      <c r="PH213" s="208"/>
      <c r="PI213" s="208"/>
      <c r="PJ213" s="208"/>
      <c r="PK213" s="208"/>
      <c r="PL213" s="208"/>
      <c r="PM213" s="208"/>
      <c r="PN213" s="72"/>
      <c r="PO213" s="73"/>
      <c r="PP213" s="208" t="str">
        <f>$C$213</f>
        <v>If applicable, please attach a labeled floor plan for the site to the file when submitting this application.</v>
      </c>
      <c r="PQ213" s="208"/>
      <c r="PR213" s="208"/>
      <c r="PS213" s="208"/>
      <c r="PT213" s="208"/>
      <c r="PU213" s="208"/>
      <c r="PV213" s="208"/>
      <c r="PW213" s="208"/>
      <c r="PX213" s="208"/>
      <c r="PY213" s="72"/>
      <c r="PZ213" s="73"/>
      <c r="QA213" s="208" t="str">
        <f>$C$213</f>
        <v>If applicable, please attach a labeled floor plan for the site to the file when submitting this application.</v>
      </c>
      <c r="QB213" s="208"/>
      <c r="QC213" s="208"/>
      <c r="QD213" s="208"/>
      <c r="QE213" s="208"/>
      <c r="QF213" s="208"/>
      <c r="QG213" s="208"/>
      <c r="QH213" s="208"/>
      <c r="QI213" s="208"/>
      <c r="QJ213" s="72"/>
      <c r="QK213" s="73"/>
      <c r="QL213" s="208" t="str">
        <f>$C$213</f>
        <v>If applicable, please attach a labeled floor plan for the site to the file when submitting this application.</v>
      </c>
      <c r="QM213" s="208"/>
      <c r="QN213" s="208"/>
      <c r="QO213" s="208"/>
      <c r="QP213" s="208"/>
      <c r="QQ213" s="208"/>
      <c r="QR213" s="208"/>
      <c r="QS213" s="208"/>
      <c r="QT213" s="208"/>
      <c r="QU213" s="72"/>
      <c r="QV213" s="73"/>
      <c r="QW213" s="208" t="str">
        <f>$C$213</f>
        <v>If applicable, please attach a labeled floor plan for the site to the file when submitting this application.</v>
      </c>
      <c r="QX213" s="208"/>
      <c r="QY213" s="208"/>
      <c r="QZ213" s="208"/>
      <c r="RA213" s="208"/>
      <c r="RB213" s="208"/>
      <c r="RC213" s="208"/>
      <c r="RD213" s="208"/>
      <c r="RE213" s="208"/>
      <c r="RF213" s="72"/>
      <c r="RG213" s="73"/>
      <c r="RH213" s="208" t="str">
        <f>$C$213</f>
        <v>If applicable, please attach a labeled floor plan for the site to the file when submitting this application.</v>
      </c>
      <c r="RI213" s="208"/>
      <c r="RJ213" s="208"/>
      <c r="RK213" s="208"/>
      <c r="RL213" s="208"/>
      <c r="RM213" s="208"/>
      <c r="RN213" s="208"/>
      <c r="RO213" s="208"/>
      <c r="RP213" s="208"/>
      <c r="RQ213" s="72"/>
      <c r="RR213" s="73"/>
      <c r="RS213" s="208" t="str">
        <f>$C$213</f>
        <v>If applicable, please attach a labeled floor plan for the site to the file when submitting this application.</v>
      </c>
      <c r="RT213" s="208"/>
      <c r="RU213" s="208"/>
      <c r="RV213" s="208"/>
      <c r="RW213" s="208"/>
      <c r="RX213" s="208"/>
      <c r="RY213" s="208"/>
      <c r="RZ213" s="208"/>
      <c r="SA213" s="208"/>
      <c r="SB213" s="72"/>
      <c r="SC213" s="73"/>
      <c r="SD213" s="208" t="str">
        <f>$C$213</f>
        <v>If applicable, please attach a labeled floor plan for the site to the file when submitting this application.</v>
      </c>
      <c r="SE213" s="208"/>
      <c r="SF213" s="208"/>
      <c r="SG213" s="208"/>
      <c r="SH213" s="208"/>
      <c r="SI213" s="208"/>
      <c r="SJ213" s="208"/>
      <c r="SK213" s="208"/>
      <c r="SL213" s="208"/>
      <c r="SM213" s="72"/>
      <c r="SN213" s="73"/>
      <c r="SO213" s="208" t="str">
        <f>$C$213</f>
        <v>If applicable, please attach a labeled floor plan for the site to the file when submitting this application.</v>
      </c>
      <c r="SP213" s="208"/>
      <c r="SQ213" s="208"/>
      <c r="SR213" s="208"/>
      <c r="SS213" s="208"/>
      <c r="ST213" s="208"/>
      <c r="SU213" s="208"/>
      <c r="SV213" s="208"/>
      <c r="SW213" s="208"/>
      <c r="SX213" s="72"/>
      <c r="SY213" s="73"/>
      <c r="SZ213" s="208" t="str">
        <f>$C$213</f>
        <v>If applicable, please attach a labeled floor plan for the site to the file when submitting this application.</v>
      </c>
      <c r="TA213" s="208"/>
      <c r="TB213" s="208"/>
      <c r="TC213" s="208"/>
      <c r="TD213" s="208"/>
      <c r="TE213" s="208"/>
      <c r="TF213" s="208"/>
      <c r="TG213" s="208"/>
      <c r="TH213" s="208"/>
      <c r="TI213" s="72"/>
      <c r="TJ213" s="73"/>
      <c r="TK213" s="208" t="str">
        <f>$C$213</f>
        <v>If applicable, please attach a labeled floor plan for the site to the file when submitting this application.</v>
      </c>
      <c r="TL213" s="208"/>
      <c r="TM213" s="208"/>
      <c r="TN213" s="208"/>
      <c r="TO213" s="208"/>
      <c r="TP213" s="208"/>
      <c r="TQ213" s="208"/>
      <c r="TR213" s="208"/>
      <c r="TS213" s="208"/>
      <c r="TT213" s="72"/>
      <c r="TU213" s="73"/>
      <c r="TV213" s="208" t="str">
        <f>$C$213</f>
        <v>If applicable, please attach a labeled floor plan for the site to the file when submitting this application.</v>
      </c>
      <c r="TW213" s="208"/>
      <c r="TX213" s="208"/>
      <c r="TY213" s="208"/>
      <c r="TZ213" s="208"/>
      <c r="UA213" s="208"/>
      <c r="UB213" s="208"/>
      <c r="UC213" s="208"/>
      <c r="UD213" s="208"/>
      <c r="UE213" s="72"/>
    </row>
    <row r="214" spans="1:551" x14ac:dyDescent="0.25">
      <c r="A214" s="75"/>
      <c r="B214" s="73"/>
      <c r="C214" s="208"/>
      <c r="D214" s="208"/>
      <c r="E214" s="208"/>
      <c r="F214" s="208"/>
      <c r="G214" s="208"/>
      <c r="H214" s="208"/>
      <c r="I214" s="208"/>
      <c r="J214" s="208"/>
      <c r="K214" s="208"/>
      <c r="L214" s="72"/>
      <c r="M214" s="73"/>
      <c r="N214" s="208"/>
      <c r="O214" s="208"/>
      <c r="P214" s="208"/>
      <c r="Q214" s="208"/>
      <c r="R214" s="208"/>
      <c r="S214" s="208"/>
      <c r="T214" s="208"/>
      <c r="U214" s="208"/>
      <c r="V214" s="208"/>
      <c r="W214" s="72"/>
      <c r="X214" s="73"/>
      <c r="Y214" s="208"/>
      <c r="Z214" s="208"/>
      <c r="AA214" s="208"/>
      <c r="AB214" s="208"/>
      <c r="AC214" s="208"/>
      <c r="AD214" s="208"/>
      <c r="AE214" s="208"/>
      <c r="AF214" s="208"/>
      <c r="AG214" s="208"/>
      <c r="AH214" s="72"/>
      <c r="AI214" s="73"/>
      <c r="AJ214" s="208"/>
      <c r="AK214" s="208"/>
      <c r="AL214" s="208"/>
      <c r="AM214" s="208"/>
      <c r="AN214" s="208"/>
      <c r="AO214" s="208"/>
      <c r="AP214" s="208"/>
      <c r="AQ214" s="208"/>
      <c r="AR214" s="208"/>
      <c r="AS214" s="72"/>
      <c r="AT214" s="73"/>
      <c r="AU214" s="208"/>
      <c r="AV214" s="208"/>
      <c r="AW214" s="208"/>
      <c r="AX214" s="208"/>
      <c r="AY214" s="208"/>
      <c r="AZ214" s="208"/>
      <c r="BA214" s="208"/>
      <c r="BB214" s="208"/>
      <c r="BC214" s="208"/>
      <c r="BD214" s="72"/>
      <c r="BE214" s="73"/>
      <c r="BF214" s="208"/>
      <c r="BG214" s="208"/>
      <c r="BH214" s="208"/>
      <c r="BI214" s="208"/>
      <c r="BJ214" s="208"/>
      <c r="BK214" s="208"/>
      <c r="BL214" s="208"/>
      <c r="BM214" s="208"/>
      <c r="BN214" s="208"/>
      <c r="BO214" s="72"/>
      <c r="BP214" s="73"/>
      <c r="BQ214" s="208"/>
      <c r="BR214" s="208"/>
      <c r="BS214" s="208"/>
      <c r="BT214" s="208"/>
      <c r="BU214" s="208"/>
      <c r="BV214" s="208"/>
      <c r="BW214" s="208"/>
      <c r="BX214" s="208"/>
      <c r="BY214" s="208"/>
      <c r="BZ214" s="72"/>
      <c r="CA214" s="73"/>
      <c r="CB214" s="208"/>
      <c r="CC214" s="208"/>
      <c r="CD214" s="208"/>
      <c r="CE214" s="208"/>
      <c r="CF214" s="208"/>
      <c r="CG214" s="208"/>
      <c r="CH214" s="208"/>
      <c r="CI214" s="208"/>
      <c r="CJ214" s="208"/>
      <c r="CK214" s="72"/>
      <c r="CL214" s="73"/>
      <c r="CM214" s="208"/>
      <c r="CN214" s="208"/>
      <c r="CO214" s="208"/>
      <c r="CP214" s="208"/>
      <c r="CQ214" s="208"/>
      <c r="CR214" s="208"/>
      <c r="CS214" s="208"/>
      <c r="CT214" s="208"/>
      <c r="CU214" s="208"/>
      <c r="CV214" s="72"/>
      <c r="CW214" s="73"/>
      <c r="CX214" s="208"/>
      <c r="CY214" s="208"/>
      <c r="CZ214" s="208"/>
      <c r="DA214" s="208"/>
      <c r="DB214" s="208"/>
      <c r="DC214" s="208"/>
      <c r="DD214" s="208"/>
      <c r="DE214" s="208"/>
      <c r="DF214" s="208"/>
      <c r="DG214" s="72"/>
      <c r="DH214" s="73"/>
      <c r="DI214" s="208"/>
      <c r="DJ214" s="208"/>
      <c r="DK214" s="208"/>
      <c r="DL214" s="208"/>
      <c r="DM214" s="208"/>
      <c r="DN214" s="208"/>
      <c r="DO214" s="208"/>
      <c r="DP214" s="208"/>
      <c r="DQ214" s="208"/>
      <c r="DR214" s="72"/>
      <c r="DS214" s="73"/>
      <c r="DT214" s="208"/>
      <c r="DU214" s="208"/>
      <c r="DV214" s="208"/>
      <c r="DW214" s="208"/>
      <c r="DX214" s="208"/>
      <c r="DY214" s="208"/>
      <c r="DZ214" s="208"/>
      <c r="EA214" s="208"/>
      <c r="EB214" s="208"/>
      <c r="EC214" s="72"/>
      <c r="ED214" s="73"/>
      <c r="EE214" s="208"/>
      <c r="EF214" s="208"/>
      <c r="EG214" s="208"/>
      <c r="EH214" s="208"/>
      <c r="EI214" s="208"/>
      <c r="EJ214" s="208"/>
      <c r="EK214" s="208"/>
      <c r="EL214" s="208"/>
      <c r="EM214" s="208"/>
      <c r="EN214" s="72"/>
      <c r="EO214" s="73"/>
      <c r="EP214" s="208"/>
      <c r="EQ214" s="208"/>
      <c r="ER214" s="208"/>
      <c r="ES214" s="208"/>
      <c r="ET214" s="208"/>
      <c r="EU214" s="208"/>
      <c r="EV214" s="208"/>
      <c r="EW214" s="208"/>
      <c r="EX214" s="208"/>
      <c r="EY214" s="72"/>
      <c r="EZ214" s="73"/>
      <c r="FA214" s="208"/>
      <c r="FB214" s="208"/>
      <c r="FC214" s="208"/>
      <c r="FD214" s="208"/>
      <c r="FE214" s="208"/>
      <c r="FF214" s="208"/>
      <c r="FG214" s="208"/>
      <c r="FH214" s="208"/>
      <c r="FI214" s="208"/>
      <c r="FJ214" s="72"/>
      <c r="FK214" s="73"/>
      <c r="FL214" s="208"/>
      <c r="FM214" s="208"/>
      <c r="FN214" s="208"/>
      <c r="FO214" s="208"/>
      <c r="FP214" s="208"/>
      <c r="FQ214" s="208"/>
      <c r="FR214" s="208"/>
      <c r="FS214" s="208"/>
      <c r="FT214" s="208"/>
      <c r="FU214" s="72"/>
      <c r="FV214" s="73"/>
      <c r="FW214" s="208"/>
      <c r="FX214" s="208"/>
      <c r="FY214" s="208"/>
      <c r="FZ214" s="208"/>
      <c r="GA214" s="208"/>
      <c r="GB214" s="208"/>
      <c r="GC214" s="208"/>
      <c r="GD214" s="208"/>
      <c r="GE214" s="208"/>
      <c r="GF214" s="72"/>
      <c r="GG214" s="73"/>
      <c r="GH214" s="208"/>
      <c r="GI214" s="208"/>
      <c r="GJ214" s="208"/>
      <c r="GK214" s="208"/>
      <c r="GL214" s="208"/>
      <c r="GM214" s="208"/>
      <c r="GN214" s="208"/>
      <c r="GO214" s="208"/>
      <c r="GP214" s="208"/>
      <c r="GQ214" s="72"/>
      <c r="GR214" s="73"/>
      <c r="GS214" s="208"/>
      <c r="GT214" s="208"/>
      <c r="GU214" s="208"/>
      <c r="GV214" s="208"/>
      <c r="GW214" s="208"/>
      <c r="GX214" s="208"/>
      <c r="GY214" s="208"/>
      <c r="GZ214" s="208"/>
      <c r="HA214" s="208"/>
      <c r="HB214" s="72"/>
      <c r="HC214" s="73"/>
      <c r="HD214" s="208"/>
      <c r="HE214" s="208"/>
      <c r="HF214" s="208"/>
      <c r="HG214" s="208"/>
      <c r="HH214" s="208"/>
      <c r="HI214" s="208"/>
      <c r="HJ214" s="208"/>
      <c r="HK214" s="208"/>
      <c r="HL214" s="208"/>
      <c r="HM214" s="72"/>
      <c r="HN214" s="73"/>
      <c r="HO214" s="208"/>
      <c r="HP214" s="208"/>
      <c r="HQ214" s="208"/>
      <c r="HR214" s="208"/>
      <c r="HS214" s="208"/>
      <c r="HT214" s="208"/>
      <c r="HU214" s="208"/>
      <c r="HV214" s="208"/>
      <c r="HW214" s="208"/>
      <c r="HX214" s="72"/>
      <c r="HY214" s="73"/>
      <c r="HZ214" s="208"/>
      <c r="IA214" s="208"/>
      <c r="IB214" s="208"/>
      <c r="IC214" s="208"/>
      <c r="ID214" s="208"/>
      <c r="IE214" s="208"/>
      <c r="IF214" s="208"/>
      <c r="IG214" s="208"/>
      <c r="IH214" s="208"/>
      <c r="II214" s="72"/>
      <c r="IJ214" s="73"/>
      <c r="IK214" s="208"/>
      <c r="IL214" s="208"/>
      <c r="IM214" s="208"/>
      <c r="IN214" s="208"/>
      <c r="IO214" s="208"/>
      <c r="IP214" s="208"/>
      <c r="IQ214" s="208"/>
      <c r="IR214" s="208"/>
      <c r="IS214" s="208"/>
      <c r="IT214" s="72"/>
      <c r="IU214" s="73"/>
      <c r="IV214" s="208"/>
      <c r="IW214" s="208"/>
      <c r="IX214" s="208"/>
      <c r="IY214" s="208"/>
      <c r="IZ214" s="208"/>
      <c r="JA214" s="208"/>
      <c r="JB214" s="208"/>
      <c r="JC214" s="208"/>
      <c r="JD214" s="208"/>
      <c r="JE214" s="72"/>
      <c r="JF214" s="73"/>
      <c r="JG214" s="208"/>
      <c r="JH214" s="208"/>
      <c r="JI214" s="208"/>
      <c r="JJ214" s="208"/>
      <c r="JK214" s="208"/>
      <c r="JL214" s="208"/>
      <c r="JM214" s="208"/>
      <c r="JN214" s="208"/>
      <c r="JO214" s="208"/>
      <c r="JP214" s="72"/>
      <c r="JQ214" s="73"/>
      <c r="JR214" s="208"/>
      <c r="JS214" s="208"/>
      <c r="JT214" s="208"/>
      <c r="JU214" s="208"/>
      <c r="JV214" s="208"/>
      <c r="JW214" s="208"/>
      <c r="JX214" s="208"/>
      <c r="JY214" s="208"/>
      <c r="JZ214" s="208"/>
      <c r="KA214" s="72"/>
      <c r="KB214" s="73"/>
      <c r="KC214" s="208"/>
      <c r="KD214" s="208"/>
      <c r="KE214" s="208"/>
      <c r="KF214" s="208"/>
      <c r="KG214" s="208"/>
      <c r="KH214" s="208"/>
      <c r="KI214" s="208"/>
      <c r="KJ214" s="208"/>
      <c r="KK214" s="208"/>
      <c r="KL214" s="72"/>
      <c r="KM214" s="73"/>
      <c r="KN214" s="208"/>
      <c r="KO214" s="208"/>
      <c r="KP214" s="208"/>
      <c r="KQ214" s="208"/>
      <c r="KR214" s="208"/>
      <c r="KS214" s="208"/>
      <c r="KT214" s="208"/>
      <c r="KU214" s="208"/>
      <c r="KV214" s="208"/>
      <c r="KW214" s="72"/>
      <c r="KX214" s="73"/>
      <c r="KY214" s="208"/>
      <c r="KZ214" s="208"/>
      <c r="LA214" s="208"/>
      <c r="LB214" s="208"/>
      <c r="LC214" s="208"/>
      <c r="LD214" s="208"/>
      <c r="LE214" s="208"/>
      <c r="LF214" s="208"/>
      <c r="LG214" s="208"/>
      <c r="LH214" s="72"/>
      <c r="LI214" s="73"/>
      <c r="LJ214" s="208"/>
      <c r="LK214" s="208"/>
      <c r="LL214" s="208"/>
      <c r="LM214" s="208"/>
      <c r="LN214" s="208"/>
      <c r="LO214" s="208"/>
      <c r="LP214" s="208"/>
      <c r="LQ214" s="208"/>
      <c r="LR214" s="208"/>
      <c r="LS214" s="72"/>
      <c r="LT214" s="73"/>
      <c r="LU214" s="208"/>
      <c r="LV214" s="208"/>
      <c r="LW214" s="208"/>
      <c r="LX214" s="208"/>
      <c r="LY214" s="208"/>
      <c r="LZ214" s="208"/>
      <c r="MA214" s="208"/>
      <c r="MB214" s="208"/>
      <c r="MC214" s="208"/>
      <c r="MD214" s="72"/>
      <c r="ME214" s="73"/>
      <c r="MF214" s="208"/>
      <c r="MG214" s="208"/>
      <c r="MH214" s="208"/>
      <c r="MI214" s="208"/>
      <c r="MJ214" s="208"/>
      <c r="MK214" s="208"/>
      <c r="ML214" s="208"/>
      <c r="MM214" s="208"/>
      <c r="MN214" s="208"/>
      <c r="MO214" s="72"/>
      <c r="MP214" s="73"/>
      <c r="MQ214" s="208"/>
      <c r="MR214" s="208"/>
      <c r="MS214" s="208"/>
      <c r="MT214" s="208"/>
      <c r="MU214" s="208"/>
      <c r="MV214" s="208"/>
      <c r="MW214" s="208"/>
      <c r="MX214" s="208"/>
      <c r="MY214" s="208"/>
      <c r="MZ214" s="72"/>
      <c r="NA214" s="73"/>
      <c r="NB214" s="208"/>
      <c r="NC214" s="208"/>
      <c r="ND214" s="208"/>
      <c r="NE214" s="208"/>
      <c r="NF214" s="208"/>
      <c r="NG214" s="208"/>
      <c r="NH214" s="208"/>
      <c r="NI214" s="208"/>
      <c r="NJ214" s="208"/>
      <c r="NK214" s="72"/>
      <c r="NL214" s="73"/>
      <c r="NM214" s="208"/>
      <c r="NN214" s="208"/>
      <c r="NO214" s="208"/>
      <c r="NP214" s="208"/>
      <c r="NQ214" s="208"/>
      <c r="NR214" s="208"/>
      <c r="NS214" s="208"/>
      <c r="NT214" s="208"/>
      <c r="NU214" s="208"/>
      <c r="NV214" s="72"/>
      <c r="NW214" s="73"/>
      <c r="NX214" s="208"/>
      <c r="NY214" s="208"/>
      <c r="NZ214" s="208"/>
      <c r="OA214" s="208"/>
      <c r="OB214" s="208"/>
      <c r="OC214" s="208"/>
      <c r="OD214" s="208"/>
      <c r="OE214" s="208"/>
      <c r="OF214" s="208"/>
      <c r="OG214" s="72"/>
      <c r="OH214" s="73"/>
      <c r="OI214" s="208"/>
      <c r="OJ214" s="208"/>
      <c r="OK214" s="208"/>
      <c r="OL214" s="208"/>
      <c r="OM214" s="208"/>
      <c r="ON214" s="208"/>
      <c r="OO214" s="208"/>
      <c r="OP214" s="208"/>
      <c r="OQ214" s="208"/>
      <c r="OR214" s="72"/>
      <c r="OS214" s="73"/>
      <c r="OT214" s="208"/>
      <c r="OU214" s="208"/>
      <c r="OV214" s="208"/>
      <c r="OW214" s="208"/>
      <c r="OX214" s="208"/>
      <c r="OY214" s="208"/>
      <c r="OZ214" s="208"/>
      <c r="PA214" s="208"/>
      <c r="PB214" s="208"/>
      <c r="PC214" s="72"/>
      <c r="PD214" s="73"/>
      <c r="PE214" s="208"/>
      <c r="PF214" s="208"/>
      <c r="PG214" s="208"/>
      <c r="PH214" s="208"/>
      <c r="PI214" s="208"/>
      <c r="PJ214" s="208"/>
      <c r="PK214" s="208"/>
      <c r="PL214" s="208"/>
      <c r="PM214" s="208"/>
      <c r="PN214" s="72"/>
      <c r="PO214" s="73"/>
      <c r="PP214" s="208"/>
      <c r="PQ214" s="208"/>
      <c r="PR214" s="208"/>
      <c r="PS214" s="208"/>
      <c r="PT214" s="208"/>
      <c r="PU214" s="208"/>
      <c r="PV214" s="208"/>
      <c r="PW214" s="208"/>
      <c r="PX214" s="208"/>
      <c r="PY214" s="72"/>
      <c r="PZ214" s="73"/>
      <c r="QA214" s="208"/>
      <c r="QB214" s="208"/>
      <c r="QC214" s="208"/>
      <c r="QD214" s="208"/>
      <c r="QE214" s="208"/>
      <c r="QF214" s="208"/>
      <c r="QG214" s="208"/>
      <c r="QH214" s="208"/>
      <c r="QI214" s="208"/>
      <c r="QJ214" s="72"/>
      <c r="QK214" s="73"/>
      <c r="QL214" s="208"/>
      <c r="QM214" s="208"/>
      <c r="QN214" s="208"/>
      <c r="QO214" s="208"/>
      <c r="QP214" s="208"/>
      <c r="QQ214" s="208"/>
      <c r="QR214" s="208"/>
      <c r="QS214" s="208"/>
      <c r="QT214" s="208"/>
      <c r="QU214" s="72"/>
      <c r="QV214" s="73"/>
      <c r="QW214" s="208"/>
      <c r="QX214" s="208"/>
      <c r="QY214" s="208"/>
      <c r="QZ214" s="208"/>
      <c r="RA214" s="208"/>
      <c r="RB214" s="208"/>
      <c r="RC214" s="208"/>
      <c r="RD214" s="208"/>
      <c r="RE214" s="208"/>
      <c r="RF214" s="72"/>
      <c r="RG214" s="73"/>
      <c r="RH214" s="208"/>
      <c r="RI214" s="208"/>
      <c r="RJ214" s="208"/>
      <c r="RK214" s="208"/>
      <c r="RL214" s="208"/>
      <c r="RM214" s="208"/>
      <c r="RN214" s="208"/>
      <c r="RO214" s="208"/>
      <c r="RP214" s="208"/>
      <c r="RQ214" s="72"/>
      <c r="RR214" s="73"/>
      <c r="RS214" s="208"/>
      <c r="RT214" s="208"/>
      <c r="RU214" s="208"/>
      <c r="RV214" s="208"/>
      <c r="RW214" s="208"/>
      <c r="RX214" s="208"/>
      <c r="RY214" s="208"/>
      <c r="RZ214" s="208"/>
      <c r="SA214" s="208"/>
      <c r="SB214" s="72"/>
      <c r="SC214" s="73"/>
      <c r="SD214" s="208"/>
      <c r="SE214" s="208"/>
      <c r="SF214" s="208"/>
      <c r="SG214" s="208"/>
      <c r="SH214" s="208"/>
      <c r="SI214" s="208"/>
      <c r="SJ214" s="208"/>
      <c r="SK214" s="208"/>
      <c r="SL214" s="208"/>
      <c r="SM214" s="72"/>
      <c r="SN214" s="73"/>
      <c r="SO214" s="208"/>
      <c r="SP214" s="208"/>
      <c r="SQ214" s="208"/>
      <c r="SR214" s="208"/>
      <c r="SS214" s="208"/>
      <c r="ST214" s="208"/>
      <c r="SU214" s="208"/>
      <c r="SV214" s="208"/>
      <c r="SW214" s="208"/>
      <c r="SX214" s="72"/>
      <c r="SY214" s="73"/>
      <c r="SZ214" s="208"/>
      <c r="TA214" s="208"/>
      <c r="TB214" s="208"/>
      <c r="TC214" s="208"/>
      <c r="TD214" s="208"/>
      <c r="TE214" s="208"/>
      <c r="TF214" s="208"/>
      <c r="TG214" s="208"/>
      <c r="TH214" s="208"/>
      <c r="TI214" s="72"/>
      <c r="TJ214" s="73"/>
      <c r="TK214" s="208"/>
      <c r="TL214" s="208"/>
      <c r="TM214" s="208"/>
      <c r="TN214" s="208"/>
      <c r="TO214" s="208"/>
      <c r="TP214" s="208"/>
      <c r="TQ214" s="208"/>
      <c r="TR214" s="208"/>
      <c r="TS214" s="208"/>
      <c r="TT214" s="72"/>
      <c r="TU214" s="73"/>
      <c r="TV214" s="208"/>
      <c r="TW214" s="208"/>
      <c r="TX214" s="208"/>
      <c r="TY214" s="208"/>
      <c r="TZ214" s="208"/>
      <c r="UA214" s="208"/>
      <c r="UB214" s="208"/>
      <c r="UC214" s="208"/>
      <c r="UD214" s="208"/>
      <c r="UE214" s="72"/>
    </row>
    <row r="215" spans="1:551" x14ac:dyDescent="0.25">
      <c r="A215" s="75"/>
      <c r="B215" s="73"/>
      <c r="C215" s="40"/>
      <c r="D215" s="40"/>
      <c r="E215" s="40"/>
      <c r="F215" s="40"/>
      <c r="G215" s="40"/>
      <c r="H215" s="40"/>
      <c r="I215" s="40"/>
      <c r="J215" s="40"/>
      <c r="K215" s="40"/>
      <c r="L215" s="72"/>
      <c r="M215" s="73"/>
      <c r="N215" s="40"/>
      <c r="O215" s="40"/>
      <c r="P215" s="40"/>
      <c r="Q215" s="40"/>
      <c r="R215" s="40"/>
      <c r="S215" s="40"/>
      <c r="T215" s="40"/>
      <c r="U215" s="40"/>
      <c r="V215" s="40"/>
      <c r="W215" s="72"/>
      <c r="X215" s="73"/>
      <c r="Y215" s="40"/>
      <c r="Z215" s="40"/>
      <c r="AA215" s="40"/>
      <c r="AB215" s="40"/>
      <c r="AC215" s="40"/>
      <c r="AD215" s="40"/>
      <c r="AE215" s="40"/>
      <c r="AF215" s="40"/>
      <c r="AG215" s="40"/>
      <c r="AH215" s="72"/>
      <c r="AI215" s="73"/>
      <c r="AJ215" s="40"/>
      <c r="AK215" s="40"/>
      <c r="AL215" s="40"/>
      <c r="AM215" s="40"/>
      <c r="AN215" s="40"/>
      <c r="AO215" s="40"/>
      <c r="AP215" s="40"/>
      <c r="AQ215" s="40"/>
      <c r="AR215" s="40"/>
      <c r="AS215" s="72"/>
      <c r="AT215" s="73"/>
      <c r="AU215" s="40"/>
      <c r="AV215" s="40"/>
      <c r="AW215" s="40"/>
      <c r="AX215" s="40"/>
      <c r="AY215" s="40"/>
      <c r="AZ215" s="40"/>
      <c r="BA215" s="40"/>
      <c r="BB215" s="40"/>
      <c r="BC215" s="40"/>
      <c r="BD215" s="72"/>
      <c r="BE215" s="73"/>
      <c r="BF215" s="40"/>
      <c r="BG215" s="40"/>
      <c r="BH215" s="40"/>
      <c r="BI215" s="40"/>
      <c r="BJ215" s="40"/>
      <c r="BK215" s="40"/>
      <c r="BL215" s="40"/>
      <c r="BM215" s="40"/>
      <c r="BN215" s="40"/>
      <c r="BO215" s="72"/>
      <c r="BP215" s="73"/>
      <c r="BQ215" s="40"/>
      <c r="BR215" s="40"/>
      <c r="BS215" s="40"/>
      <c r="BT215" s="40"/>
      <c r="BU215" s="40"/>
      <c r="BV215" s="40"/>
      <c r="BW215" s="40"/>
      <c r="BX215" s="40"/>
      <c r="BY215" s="40"/>
      <c r="BZ215" s="72"/>
      <c r="CA215" s="73"/>
      <c r="CB215" s="40"/>
      <c r="CC215" s="40"/>
      <c r="CD215" s="40"/>
      <c r="CE215" s="40"/>
      <c r="CF215" s="40"/>
      <c r="CG215" s="40"/>
      <c r="CH215" s="40"/>
      <c r="CI215" s="40"/>
      <c r="CJ215" s="40"/>
      <c r="CK215" s="72"/>
      <c r="CL215" s="73"/>
      <c r="CM215" s="40"/>
      <c r="CN215" s="40"/>
      <c r="CO215" s="40"/>
      <c r="CP215" s="40"/>
      <c r="CQ215" s="40"/>
      <c r="CR215" s="40"/>
      <c r="CS215" s="40"/>
      <c r="CT215" s="40"/>
      <c r="CU215" s="40"/>
      <c r="CV215" s="72"/>
      <c r="CW215" s="73"/>
      <c r="CX215" s="40"/>
      <c r="CY215" s="40"/>
      <c r="CZ215" s="40"/>
      <c r="DA215" s="40"/>
      <c r="DB215" s="40"/>
      <c r="DC215" s="40"/>
      <c r="DD215" s="40"/>
      <c r="DE215" s="40"/>
      <c r="DF215" s="40"/>
      <c r="DG215" s="72"/>
      <c r="DH215" s="73"/>
      <c r="DI215" s="40"/>
      <c r="DJ215" s="40"/>
      <c r="DK215" s="40"/>
      <c r="DL215" s="40"/>
      <c r="DM215" s="40"/>
      <c r="DN215" s="40"/>
      <c r="DO215" s="40"/>
      <c r="DP215" s="40"/>
      <c r="DQ215" s="40"/>
      <c r="DR215" s="72"/>
      <c r="DS215" s="73"/>
      <c r="DT215" s="40"/>
      <c r="DU215" s="40"/>
      <c r="DV215" s="40"/>
      <c r="DW215" s="40"/>
      <c r="DX215" s="40"/>
      <c r="DY215" s="40"/>
      <c r="DZ215" s="40"/>
      <c r="EA215" s="40"/>
      <c r="EB215" s="40"/>
      <c r="EC215" s="72"/>
      <c r="ED215" s="73"/>
      <c r="EE215" s="40"/>
      <c r="EF215" s="40"/>
      <c r="EG215" s="40"/>
      <c r="EH215" s="40"/>
      <c r="EI215" s="40"/>
      <c r="EJ215" s="40"/>
      <c r="EK215" s="40"/>
      <c r="EL215" s="40"/>
      <c r="EM215" s="40"/>
      <c r="EN215" s="72"/>
      <c r="EO215" s="73"/>
      <c r="EP215" s="40"/>
      <c r="EQ215" s="40"/>
      <c r="ER215" s="40"/>
      <c r="ES215" s="40"/>
      <c r="ET215" s="40"/>
      <c r="EU215" s="40"/>
      <c r="EV215" s="40"/>
      <c r="EW215" s="40"/>
      <c r="EX215" s="40"/>
      <c r="EY215" s="72"/>
      <c r="EZ215" s="73"/>
      <c r="FA215" s="40"/>
      <c r="FB215" s="40"/>
      <c r="FC215" s="40"/>
      <c r="FD215" s="40"/>
      <c r="FE215" s="40"/>
      <c r="FF215" s="40"/>
      <c r="FG215" s="40"/>
      <c r="FH215" s="40"/>
      <c r="FI215" s="40"/>
      <c r="FJ215" s="72"/>
      <c r="FK215" s="73"/>
      <c r="FL215" s="40"/>
      <c r="FM215" s="40"/>
      <c r="FN215" s="40"/>
      <c r="FO215" s="40"/>
      <c r="FP215" s="40"/>
      <c r="FQ215" s="40"/>
      <c r="FR215" s="40"/>
      <c r="FS215" s="40"/>
      <c r="FT215" s="40"/>
      <c r="FU215" s="72"/>
      <c r="FV215" s="73"/>
      <c r="FW215" s="40"/>
      <c r="FX215" s="40"/>
      <c r="FY215" s="40"/>
      <c r="FZ215" s="40"/>
      <c r="GA215" s="40"/>
      <c r="GB215" s="40"/>
      <c r="GC215" s="40"/>
      <c r="GD215" s="40"/>
      <c r="GE215" s="40"/>
      <c r="GF215" s="72"/>
      <c r="GG215" s="73"/>
      <c r="GH215" s="40"/>
      <c r="GI215" s="40"/>
      <c r="GJ215" s="40"/>
      <c r="GK215" s="40"/>
      <c r="GL215" s="40"/>
      <c r="GM215" s="40"/>
      <c r="GN215" s="40"/>
      <c r="GO215" s="40"/>
      <c r="GP215" s="40"/>
      <c r="GQ215" s="72"/>
      <c r="GR215" s="73"/>
      <c r="GS215" s="40"/>
      <c r="GT215" s="40"/>
      <c r="GU215" s="40"/>
      <c r="GV215" s="40"/>
      <c r="GW215" s="40"/>
      <c r="GX215" s="40"/>
      <c r="GY215" s="40"/>
      <c r="GZ215" s="40"/>
      <c r="HA215" s="40"/>
      <c r="HB215" s="72"/>
      <c r="HC215" s="73"/>
      <c r="HD215" s="40"/>
      <c r="HE215" s="40"/>
      <c r="HF215" s="40"/>
      <c r="HG215" s="40"/>
      <c r="HH215" s="40"/>
      <c r="HI215" s="40"/>
      <c r="HJ215" s="40"/>
      <c r="HK215" s="40"/>
      <c r="HL215" s="40"/>
      <c r="HM215" s="72"/>
      <c r="HN215" s="73"/>
      <c r="HO215" s="40"/>
      <c r="HP215" s="40"/>
      <c r="HQ215" s="40"/>
      <c r="HR215" s="40"/>
      <c r="HS215" s="40"/>
      <c r="HT215" s="40"/>
      <c r="HU215" s="40"/>
      <c r="HV215" s="40"/>
      <c r="HW215" s="40"/>
      <c r="HX215" s="72"/>
      <c r="HY215" s="73"/>
      <c r="HZ215" s="40"/>
      <c r="IA215" s="40"/>
      <c r="IB215" s="40"/>
      <c r="IC215" s="40"/>
      <c r="ID215" s="40"/>
      <c r="IE215" s="40"/>
      <c r="IF215" s="40"/>
      <c r="IG215" s="40"/>
      <c r="IH215" s="40"/>
      <c r="II215" s="72"/>
      <c r="IJ215" s="73"/>
      <c r="IK215" s="40"/>
      <c r="IL215" s="40"/>
      <c r="IM215" s="40"/>
      <c r="IN215" s="40"/>
      <c r="IO215" s="40"/>
      <c r="IP215" s="40"/>
      <c r="IQ215" s="40"/>
      <c r="IR215" s="40"/>
      <c r="IS215" s="40"/>
      <c r="IT215" s="72"/>
      <c r="IU215" s="73"/>
      <c r="IV215" s="40"/>
      <c r="IW215" s="40"/>
      <c r="IX215" s="40"/>
      <c r="IY215" s="40"/>
      <c r="IZ215" s="40"/>
      <c r="JA215" s="40"/>
      <c r="JB215" s="40"/>
      <c r="JC215" s="40"/>
      <c r="JD215" s="40"/>
      <c r="JE215" s="72"/>
      <c r="JF215" s="73"/>
      <c r="JG215" s="40"/>
      <c r="JH215" s="40"/>
      <c r="JI215" s="40"/>
      <c r="JJ215" s="40"/>
      <c r="JK215" s="40"/>
      <c r="JL215" s="40"/>
      <c r="JM215" s="40"/>
      <c r="JN215" s="40"/>
      <c r="JO215" s="40"/>
      <c r="JP215" s="72"/>
      <c r="JQ215" s="73"/>
      <c r="JR215" s="40"/>
      <c r="JS215" s="40"/>
      <c r="JT215" s="40"/>
      <c r="JU215" s="40"/>
      <c r="JV215" s="40"/>
      <c r="JW215" s="40"/>
      <c r="JX215" s="40"/>
      <c r="JY215" s="40"/>
      <c r="JZ215" s="40"/>
      <c r="KA215" s="72"/>
      <c r="KB215" s="73"/>
      <c r="KC215" s="40"/>
      <c r="KD215" s="40"/>
      <c r="KE215" s="40"/>
      <c r="KF215" s="40"/>
      <c r="KG215" s="40"/>
      <c r="KH215" s="40"/>
      <c r="KI215" s="40"/>
      <c r="KJ215" s="40"/>
      <c r="KK215" s="40"/>
      <c r="KL215" s="72"/>
      <c r="KM215" s="73"/>
      <c r="KN215" s="40"/>
      <c r="KO215" s="40"/>
      <c r="KP215" s="40"/>
      <c r="KQ215" s="40"/>
      <c r="KR215" s="40"/>
      <c r="KS215" s="40"/>
      <c r="KT215" s="40"/>
      <c r="KU215" s="40"/>
      <c r="KV215" s="40"/>
      <c r="KW215" s="72"/>
      <c r="KX215" s="73"/>
      <c r="KY215" s="40"/>
      <c r="KZ215" s="40"/>
      <c r="LA215" s="40"/>
      <c r="LB215" s="40"/>
      <c r="LC215" s="40"/>
      <c r="LD215" s="40"/>
      <c r="LE215" s="40"/>
      <c r="LF215" s="40"/>
      <c r="LG215" s="40"/>
      <c r="LH215" s="72"/>
      <c r="LI215" s="73"/>
      <c r="LJ215" s="40"/>
      <c r="LK215" s="40"/>
      <c r="LL215" s="40"/>
      <c r="LM215" s="40"/>
      <c r="LN215" s="40"/>
      <c r="LO215" s="40"/>
      <c r="LP215" s="40"/>
      <c r="LQ215" s="40"/>
      <c r="LR215" s="40"/>
      <c r="LS215" s="72"/>
      <c r="LT215" s="73"/>
      <c r="LU215" s="40"/>
      <c r="LV215" s="40"/>
      <c r="LW215" s="40"/>
      <c r="LX215" s="40"/>
      <c r="LY215" s="40"/>
      <c r="LZ215" s="40"/>
      <c r="MA215" s="40"/>
      <c r="MB215" s="40"/>
      <c r="MC215" s="40"/>
      <c r="MD215" s="72"/>
      <c r="ME215" s="73"/>
      <c r="MF215" s="40"/>
      <c r="MG215" s="40"/>
      <c r="MH215" s="40"/>
      <c r="MI215" s="40"/>
      <c r="MJ215" s="40"/>
      <c r="MK215" s="40"/>
      <c r="ML215" s="40"/>
      <c r="MM215" s="40"/>
      <c r="MN215" s="40"/>
      <c r="MO215" s="72"/>
      <c r="MP215" s="73"/>
      <c r="MQ215" s="40"/>
      <c r="MR215" s="40"/>
      <c r="MS215" s="40"/>
      <c r="MT215" s="40"/>
      <c r="MU215" s="40"/>
      <c r="MV215" s="40"/>
      <c r="MW215" s="40"/>
      <c r="MX215" s="40"/>
      <c r="MY215" s="40"/>
      <c r="MZ215" s="72"/>
      <c r="NA215" s="73"/>
      <c r="NB215" s="40"/>
      <c r="NC215" s="40"/>
      <c r="ND215" s="40"/>
      <c r="NE215" s="40"/>
      <c r="NF215" s="40"/>
      <c r="NG215" s="40"/>
      <c r="NH215" s="40"/>
      <c r="NI215" s="40"/>
      <c r="NJ215" s="40"/>
      <c r="NK215" s="72"/>
      <c r="NL215" s="73"/>
      <c r="NM215" s="40"/>
      <c r="NN215" s="40"/>
      <c r="NO215" s="40"/>
      <c r="NP215" s="40"/>
      <c r="NQ215" s="40"/>
      <c r="NR215" s="40"/>
      <c r="NS215" s="40"/>
      <c r="NT215" s="40"/>
      <c r="NU215" s="40"/>
      <c r="NV215" s="72"/>
      <c r="NW215" s="73"/>
      <c r="NX215" s="40"/>
      <c r="NY215" s="40"/>
      <c r="NZ215" s="40"/>
      <c r="OA215" s="40"/>
      <c r="OB215" s="40"/>
      <c r="OC215" s="40"/>
      <c r="OD215" s="40"/>
      <c r="OE215" s="40"/>
      <c r="OF215" s="40"/>
      <c r="OG215" s="72"/>
      <c r="OH215" s="73"/>
      <c r="OI215" s="40"/>
      <c r="OJ215" s="40"/>
      <c r="OK215" s="40"/>
      <c r="OL215" s="40"/>
      <c r="OM215" s="40"/>
      <c r="ON215" s="40"/>
      <c r="OO215" s="40"/>
      <c r="OP215" s="40"/>
      <c r="OQ215" s="40"/>
      <c r="OR215" s="72"/>
      <c r="OS215" s="73"/>
      <c r="OT215" s="40"/>
      <c r="OU215" s="40"/>
      <c r="OV215" s="40"/>
      <c r="OW215" s="40"/>
      <c r="OX215" s="40"/>
      <c r="OY215" s="40"/>
      <c r="OZ215" s="40"/>
      <c r="PA215" s="40"/>
      <c r="PB215" s="40"/>
      <c r="PC215" s="72"/>
      <c r="PD215" s="73"/>
      <c r="PE215" s="40"/>
      <c r="PF215" s="40"/>
      <c r="PG215" s="40"/>
      <c r="PH215" s="40"/>
      <c r="PI215" s="40"/>
      <c r="PJ215" s="40"/>
      <c r="PK215" s="40"/>
      <c r="PL215" s="40"/>
      <c r="PM215" s="40"/>
      <c r="PN215" s="72"/>
      <c r="PO215" s="73"/>
      <c r="PP215" s="40"/>
      <c r="PQ215" s="40"/>
      <c r="PR215" s="40"/>
      <c r="PS215" s="40"/>
      <c r="PT215" s="40"/>
      <c r="PU215" s="40"/>
      <c r="PV215" s="40"/>
      <c r="PW215" s="40"/>
      <c r="PX215" s="40"/>
      <c r="PY215" s="72"/>
      <c r="PZ215" s="73"/>
      <c r="QA215" s="40"/>
      <c r="QB215" s="40"/>
      <c r="QC215" s="40"/>
      <c r="QD215" s="40"/>
      <c r="QE215" s="40"/>
      <c r="QF215" s="40"/>
      <c r="QG215" s="40"/>
      <c r="QH215" s="40"/>
      <c r="QI215" s="40"/>
      <c r="QJ215" s="72"/>
      <c r="QK215" s="73"/>
      <c r="QL215" s="40"/>
      <c r="QM215" s="40"/>
      <c r="QN215" s="40"/>
      <c r="QO215" s="40"/>
      <c r="QP215" s="40"/>
      <c r="QQ215" s="40"/>
      <c r="QR215" s="40"/>
      <c r="QS215" s="40"/>
      <c r="QT215" s="40"/>
      <c r="QU215" s="72"/>
      <c r="QV215" s="73"/>
      <c r="QW215" s="40"/>
      <c r="QX215" s="40"/>
      <c r="QY215" s="40"/>
      <c r="QZ215" s="40"/>
      <c r="RA215" s="40"/>
      <c r="RB215" s="40"/>
      <c r="RC215" s="40"/>
      <c r="RD215" s="40"/>
      <c r="RE215" s="40"/>
      <c r="RF215" s="72"/>
      <c r="RG215" s="73"/>
      <c r="RH215" s="40"/>
      <c r="RI215" s="40"/>
      <c r="RJ215" s="40"/>
      <c r="RK215" s="40"/>
      <c r="RL215" s="40"/>
      <c r="RM215" s="40"/>
      <c r="RN215" s="40"/>
      <c r="RO215" s="40"/>
      <c r="RP215" s="40"/>
      <c r="RQ215" s="72"/>
      <c r="RR215" s="73"/>
      <c r="RS215" s="40"/>
      <c r="RT215" s="40"/>
      <c r="RU215" s="40"/>
      <c r="RV215" s="40"/>
      <c r="RW215" s="40"/>
      <c r="RX215" s="40"/>
      <c r="RY215" s="40"/>
      <c r="RZ215" s="40"/>
      <c r="SA215" s="40"/>
      <c r="SB215" s="72"/>
      <c r="SC215" s="73"/>
      <c r="SD215" s="40"/>
      <c r="SE215" s="40"/>
      <c r="SF215" s="40"/>
      <c r="SG215" s="40"/>
      <c r="SH215" s="40"/>
      <c r="SI215" s="40"/>
      <c r="SJ215" s="40"/>
      <c r="SK215" s="40"/>
      <c r="SL215" s="40"/>
      <c r="SM215" s="72"/>
      <c r="SN215" s="73"/>
      <c r="SO215" s="40"/>
      <c r="SP215" s="40"/>
      <c r="SQ215" s="40"/>
      <c r="SR215" s="40"/>
      <c r="SS215" s="40"/>
      <c r="ST215" s="40"/>
      <c r="SU215" s="40"/>
      <c r="SV215" s="40"/>
      <c r="SW215" s="40"/>
      <c r="SX215" s="72"/>
      <c r="SY215" s="73"/>
      <c r="SZ215" s="40"/>
      <c r="TA215" s="40"/>
      <c r="TB215" s="40"/>
      <c r="TC215" s="40"/>
      <c r="TD215" s="40"/>
      <c r="TE215" s="40"/>
      <c r="TF215" s="40"/>
      <c r="TG215" s="40"/>
      <c r="TH215" s="40"/>
      <c r="TI215" s="72"/>
      <c r="TJ215" s="73"/>
      <c r="TK215" s="40"/>
      <c r="TL215" s="40"/>
      <c r="TM215" s="40"/>
      <c r="TN215" s="40"/>
      <c r="TO215" s="40"/>
      <c r="TP215" s="40"/>
      <c r="TQ215" s="40"/>
      <c r="TR215" s="40"/>
      <c r="TS215" s="40"/>
      <c r="TT215" s="72"/>
      <c r="TU215" s="73"/>
      <c r="TV215" s="40"/>
      <c r="TW215" s="40"/>
      <c r="TX215" s="40"/>
      <c r="TY215" s="40"/>
      <c r="TZ215" s="40"/>
      <c r="UA215" s="40"/>
      <c r="UB215" s="40"/>
      <c r="UC215" s="40"/>
      <c r="UD215" s="40"/>
      <c r="UE215" s="72"/>
    </row>
    <row r="216" spans="1:551" x14ac:dyDescent="0.25">
      <c r="A216" s="75"/>
      <c r="B216" s="73" t="str">
        <f>CONCATENATE($B$3,C216)</f>
        <v>1Is Construction or Renovation Involved?</v>
      </c>
      <c r="C216" s="74" t="str">
        <f>'Site 1'!C214</f>
        <v>Is Construction or Renovation Involved?</v>
      </c>
      <c r="D216" s="40"/>
      <c r="E216" s="40"/>
      <c r="F216" s="40"/>
      <c r="G216" s="148">
        <f>IF(H$268=Equivalencies!$AE$23,'Site 1'!$G214,HLOOKUP(CONCATENATE(D$2,G$1),$B$3:$UUU$272,ROW($N216)-2,FALSE))</f>
        <v>0</v>
      </c>
      <c r="H216" s="149"/>
      <c r="I216" s="149"/>
      <c r="J216" s="149"/>
      <c r="K216" s="150"/>
      <c r="L216" s="72"/>
      <c r="M216" s="73" t="str">
        <f>CONCATENATE(M$3,N216)</f>
        <v>2Is Construction or Renovation Involved?</v>
      </c>
      <c r="N216" s="74" t="str">
        <f>$C$216</f>
        <v>Is Construction or Renovation Involved?</v>
      </c>
      <c r="O216" s="40"/>
      <c r="P216" s="40"/>
      <c r="Q216" s="40"/>
      <c r="R216" s="148">
        <f>IF(S$268=Equivalencies!$AE$23,'Site 2'!$G214,HLOOKUP(CONCATENATE(O$2,R$1),$B$3:$UUU$272,ROW($N216)-2,FALSE))</f>
        <v>0</v>
      </c>
      <c r="S216" s="149"/>
      <c r="T216" s="149"/>
      <c r="U216" s="149"/>
      <c r="V216" s="150"/>
      <c r="W216" s="72"/>
      <c r="X216" s="73" t="str">
        <f>CONCATENATE(X$3,Y216)</f>
        <v>3Is Construction or Renovation Involved?</v>
      </c>
      <c r="Y216" s="74" t="str">
        <f>$C$216</f>
        <v>Is Construction or Renovation Involved?</v>
      </c>
      <c r="Z216" s="40"/>
      <c r="AA216" s="40"/>
      <c r="AB216" s="40"/>
      <c r="AC216" s="148">
        <f>IF(AD$268=Equivalencies!$AE$23,'Site 3'!$G214,HLOOKUP(CONCATENATE(Z$2,AC$1),$B$3:$UUU$272,ROW($N216)-2,FALSE))</f>
        <v>0</v>
      </c>
      <c r="AD216" s="149"/>
      <c r="AE216" s="149"/>
      <c r="AF216" s="149"/>
      <c r="AG216" s="150"/>
      <c r="AH216" s="72"/>
      <c r="AI216" s="73" t="str">
        <f>CONCATENATE(AI$3,AJ216)</f>
        <v>4Is Construction or Renovation Involved?</v>
      </c>
      <c r="AJ216" s="74" t="str">
        <f>$C$216</f>
        <v>Is Construction or Renovation Involved?</v>
      </c>
      <c r="AK216" s="40"/>
      <c r="AL216" s="40"/>
      <c r="AM216" s="40"/>
      <c r="AN216" s="148">
        <f>IF(AO$268=Equivalencies!$AE$23,'Site 4'!$G214,HLOOKUP(CONCATENATE(AK$2,AN$1),$B$3:$UUU$272,ROW($N216)-2,FALSE))</f>
        <v>0</v>
      </c>
      <c r="AO216" s="149"/>
      <c r="AP216" s="149"/>
      <c r="AQ216" s="149"/>
      <c r="AR216" s="150"/>
      <c r="AS216" s="72"/>
      <c r="AT216" s="73" t="str">
        <f>CONCATENATE(AT$3,AU216)</f>
        <v>5Is Construction or Renovation Involved?</v>
      </c>
      <c r="AU216" s="74" t="str">
        <f>$C$216</f>
        <v>Is Construction or Renovation Involved?</v>
      </c>
      <c r="AV216" s="40"/>
      <c r="AW216" s="40"/>
      <c r="AX216" s="40"/>
      <c r="AY216" s="148">
        <f>IF(AZ$268=Equivalencies!$AE$23,'Site 5'!$G214,HLOOKUP(CONCATENATE(AV$2,AY$1),$B$3:$UUU$272,ROW($N216)-2,FALSE))</f>
        <v>0</v>
      </c>
      <c r="AZ216" s="149"/>
      <c r="BA216" s="149"/>
      <c r="BB216" s="149"/>
      <c r="BC216" s="150"/>
      <c r="BD216" s="72"/>
      <c r="BE216" s="73" t="str">
        <f>CONCATENATE(BE$3,BF216)</f>
        <v>6Is Construction or Renovation Involved?</v>
      </c>
      <c r="BF216" s="74" t="str">
        <f>$C$216</f>
        <v>Is Construction or Renovation Involved?</v>
      </c>
      <c r="BG216" s="40"/>
      <c r="BH216" s="40"/>
      <c r="BI216" s="40"/>
      <c r="BJ216" s="148">
        <f>IF(BK$268=Equivalencies!$AE$23,'Site 6'!$G214,HLOOKUP(CONCATENATE(BG$2,BJ$1),$B$3:$UUU$272,ROW($N216)-2,FALSE))</f>
        <v>0</v>
      </c>
      <c r="BK216" s="149"/>
      <c r="BL216" s="149"/>
      <c r="BM216" s="149"/>
      <c r="BN216" s="150"/>
      <c r="BO216" s="72"/>
      <c r="BP216" s="73" t="str">
        <f>CONCATENATE(BP$3,BQ216)</f>
        <v>7Is Construction or Renovation Involved?</v>
      </c>
      <c r="BQ216" s="74" t="str">
        <f>$C$216</f>
        <v>Is Construction or Renovation Involved?</v>
      </c>
      <c r="BR216" s="40"/>
      <c r="BS216" s="40"/>
      <c r="BT216" s="40"/>
      <c r="BU216" s="148">
        <f>IF(BV$268=Equivalencies!$AE$23,'Site 7'!$G214,HLOOKUP(CONCATENATE(BR$2,BU$1),$B$3:$UUU$272,ROW($N216)-2,FALSE))</f>
        <v>0</v>
      </c>
      <c r="BV216" s="149"/>
      <c r="BW216" s="149"/>
      <c r="BX216" s="149"/>
      <c r="BY216" s="150"/>
      <c r="BZ216" s="72"/>
      <c r="CA216" s="73" t="str">
        <f>CONCATENATE(CA$3,CB216)</f>
        <v>8Is Construction or Renovation Involved?</v>
      </c>
      <c r="CB216" s="74" t="str">
        <f>$C$216</f>
        <v>Is Construction or Renovation Involved?</v>
      </c>
      <c r="CC216" s="40"/>
      <c r="CD216" s="40"/>
      <c r="CE216" s="40"/>
      <c r="CF216" s="148">
        <f>IF(CG$268=Equivalencies!$AE$23,'Site 8'!$G214,HLOOKUP(CONCATENATE(CC$2,CF$1),$B$3:$UUU$272,ROW($N216)-2,FALSE))</f>
        <v>0</v>
      </c>
      <c r="CG216" s="149"/>
      <c r="CH216" s="149"/>
      <c r="CI216" s="149"/>
      <c r="CJ216" s="150"/>
      <c r="CK216" s="72"/>
      <c r="CL216" s="73" t="str">
        <f>CONCATENATE(CL$3,CM216)</f>
        <v>9Is Construction or Renovation Involved?</v>
      </c>
      <c r="CM216" s="74" t="str">
        <f>$C$216</f>
        <v>Is Construction or Renovation Involved?</v>
      </c>
      <c r="CN216" s="40"/>
      <c r="CO216" s="40"/>
      <c r="CP216" s="40"/>
      <c r="CQ216" s="148">
        <f>IF(CR$268=Equivalencies!$AE$23,'Site 9'!$G214,HLOOKUP(CONCATENATE(CN$2,CQ$1),$B$3:$UUU$272,ROW($N216)-2,FALSE))</f>
        <v>0</v>
      </c>
      <c r="CR216" s="149"/>
      <c r="CS216" s="149"/>
      <c r="CT216" s="149"/>
      <c r="CU216" s="150"/>
      <c r="CV216" s="72"/>
      <c r="CW216" s="73" t="str">
        <f>CONCATENATE(CW$3,CX216)</f>
        <v>10Is Construction or Renovation Involved?</v>
      </c>
      <c r="CX216" s="74" t="str">
        <f>$C$216</f>
        <v>Is Construction or Renovation Involved?</v>
      </c>
      <c r="CY216" s="40"/>
      <c r="CZ216" s="40"/>
      <c r="DA216" s="40"/>
      <c r="DB216" s="148">
        <f>IF(DC$268=Equivalencies!$AE$23,'Site 10'!$G214,HLOOKUP(CONCATENATE(CY$2,DB$1),$B$3:$UUU$272,ROW($N216)-2,FALSE))</f>
        <v>0</v>
      </c>
      <c r="DC216" s="149"/>
      <c r="DD216" s="149"/>
      <c r="DE216" s="149"/>
      <c r="DF216" s="150"/>
      <c r="DG216" s="72"/>
      <c r="DH216" s="73" t="str">
        <f>CONCATENATE(DH$3,DI216)</f>
        <v>11Is Construction or Renovation Involved?</v>
      </c>
      <c r="DI216" s="74" t="str">
        <f>$C$216</f>
        <v>Is Construction or Renovation Involved?</v>
      </c>
      <c r="DJ216" s="40"/>
      <c r="DK216" s="40"/>
      <c r="DL216" s="40"/>
      <c r="DM216" s="148">
        <f>IF(DN$268=Equivalencies!$AE$23,'Site 11'!$G214,HLOOKUP(CONCATENATE(DJ$2,DM$1),$B$3:$UUU$272,ROW($N216)-2,FALSE))</f>
        <v>0</v>
      </c>
      <c r="DN216" s="149"/>
      <c r="DO216" s="149"/>
      <c r="DP216" s="149"/>
      <c r="DQ216" s="150"/>
      <c r="DR216" s="72"/>
      <c r="DS216" s="73" t="str">
        <f>CONCATENATE(DS$3,DT216)</f>
        <v>12Is Construction or Renovation Involved?</v>
      </c>
      <c r="DT216" s="74" t="str">
        <f>$C$216</f>
        <v>Is Construction or Renovation Involved?</v>
      </c>
      <c r="DU216" s="40"/>
      <c r="DV216" s="40"/>
      <c r="DW216" s="40"/>
      <c r="DX216" s="148">
        <f>IF(DY$268=Equivalencies!$AE$23,'Site 12'!$G214,HLOOKUP(CONCATENATE(DU$2,DX$1),$B$3:$UUU$272,ROW($N216)-2,FALSE))</f>
        <v>0</v>
      </c>
      <c r="DY216" s="149"/>
      <c r="DZ216" s="149"/>
      <c r="EA216" s="149"/>
      <c r="EB216" s="150"/>
      <c r="EC216" s="72"/>
      <c r="ED216" s="73" t="str">
        <f>CONCATENATE(ED$3,EE216)</f>
        <v>13Is Construction or Renovation Involved?</v>
      </c>
      <c r="EE216" s="74" t="str">
        <f>$C$216</f>
        <v>Is Construction or Renovation Involved?</v>
      </c>
      <c r="EF216" s="40"/>
      <c r="EG216" s="40"/>
      <c r="EH216" s="40"/>
      <c r="EI216" s="148">
        <f>IF(EJ$268=Equivalencies!$AE$23,'Site 13'!$G214,HLOOKUP(CONCATENATE(EF$2,EI$1),$B$3:$UUU$272,ROW($N216)-2,FALSE))</f>
        <v>0</v>
      </c>
      <c r="EJ216" s="149"/>
      <c r="EK216" s="149"/>
      <c r="EL216" s="149"/>
      <c r="EM216" s="150"/>
      <c r="EN216" s="72"/>
      <c r="EO216" s="73" t="str">
        <f>CONCATENATE(EO$3,EP216)</f>
        <v>14Is Construction or Renovation Involved?</v>
      </c>
      <c r="EP216" s="74" t="str">
        <f>$C$216</f>
        <v>Is Construction or Renovation Involved?</v>
      </c>
      <c r="EQ216" s="40"/>
      <c r="ER216" s="40"/>
      <c r="ES216" s="40"/>
      <c r="ET216" s="148">
        <f>IF(EU$268=Equivalencies!$AE$23,'Site 14'!$G214,HLOOKUP(CONCATENATE(EQ$2,ET$1),$B$3:$UUU$272,ROW($N216)-2,FALSE))</f>
        <v>0</v>
      </c>
      <c r="EU216" s="149"/>
      <c r="EV216" s="149"/>
      <c r="EW216" s="149"/>
      <c r="EX216" s="150"/>
      <c r="EY216" s="72"/>
      <c r="EZ216" s="73" t="str">
        <f>CONCATENATE(EZ$3,FA216)</f>
        <v>15Is Construction or Renovation Involved?</v>
      </c>
      <c r="FA216" s="74" t="str">
        <f>$C$216</f>
        <v>Is Construction or Renovation Involved?</v>
      </c>
      <c r="FB216" s="40"/>
      <c r="FC216" s="40"/>
      <c r="FD216" s="40"/>
      <c r="FE216" s="148">
        <f>IF(FF$268=Equivalencies!$AE$23,'Site 15'!$G214,HLOOKUP(CONCATENATE(FB$2,FE$1),$B$3:$UUU$272,ROW($N216)-2,FALSE))</f>
        <v>0</v>
      </c>
      <c r="FF216" s="149"/>
      <c r="FG216" s="149"/>
      <c r="FH216" s="149"/>
      <c r="FI216" s="150"/>
      <c r="FJ216" s="72"/>
      <c r="FK216" s="73" t="str">
        <f>CONCATENATE(FK$3,FL216)</f>
        <v>16Is Construction or Renovation Involved?</v>
      </c>
      <c r="FL216" s="74" t="str">
        <f>$C$216</f>
        <v>Is Construction or Renovation Involved?</v>
      </c>
      <c r="FM216" s="40"/>
      <c r="FN216" s="40"/>
      <c r="FO216" s="40"/>
      <c r="FP216" s="148">
        <f>IF(FQ$268=Equivalencies!$AE$23,'Site 16'!$G214,HLOOKUP(CONCATENATE(FM$2,FP$1),$B$3:$UUU$272,ROW($N216)-2,FALSE))</f>
        <v>0</v>
      </c>
      <c r="FQ216" s="149"/>
      <c r="FR216" s="149"/>
      <c r="FS216" s="149"/>
      <c r="FT216" s="150"/>
      <c r="FU216" s="72"/>
      <c r="FV216" s="73" t="str">
        <f>CONCATENATE(FV$3,FW216)</f>
        <v>17Is Construction or Renovation Involved?</v>
      </c>
      <c r="FW216" s="74" t="str">
        <f>$C$216</f>
        <v>Is Construction or Renovation Involved?</v>
      </c>
      <c r="FX216" s="40"/>
      <c r="FY216" s="40"/>
      <c r="FZ216" s="40"/>
      <c r="GA216" s="148">
        <f>IF(GB$268=Equivalencies!$AE$23,'Site 17'!$G214,HLOOKUP(CONCATENATE(FX$2,GA$1),$B$3:$UUU$272,ROW($N216)-2,FALSE))</f>
        <v>0</v>
      </c>
      <c r="GB216" s="149"/>
      <c r="GC216" s="149"/>
      <c r="GD216" s="149"/>
      <c r="GE216" s="150"/>
      <c r="GF216" s="72"/>
      <c r="GG216" s="73" t="str">
        <f>CONCATENATE(GG$3,GH216)</f>
        <v>18Is Construction or Renovation Involved?</v>
      </c>
      <c r="GH216" s="74" t="str">
        <f>$C$216</f>
        <v>Is Construction or Renovation Involved?</v>
      </c>
      <c r="GI216" s="40"/>
      <c r="GJ216" s="40"/>
      <c r="GK216" s="40"/>
      <c r="GL216" s="148">
        <f>IF(GM$268=Equivalencies!$AE$23,'Site 18'!$G214,HLOOKUP(CONCATENATE(GI$2,GL$1),$B$3:$UUU$272,ROW($N216)-2,FALSE))</f>
        <v>0</v>
      </c>
      <c r="GM216" s="149"/>
      <c r="GN216" s="149"/>
      <c r="GO216" s="149"/>
      <c r="GP216" s="150"/>
      <c r="GQ216" s="72"/>
      <c r="GR216" s="73" t="str">
        <f>CONCATENATE(GR$3,GS216)</f>
        <v>19Is Construction or Renovation Involved?</v>
      </c>
      <c r="GS216" s="74" t="str">
        <f>$C$216</f>
        <v>Is Construction or Renovation Involved?</v>
      </c>
      <c r="GT216" s="40"/>
      <c r="GU216" s="40"/>
      <c r="GV216" s="40"/>
      <c r="GW216" s="148">
        <f>IF(GX$268=Equivalencies!$AE$23,'Site 19'!$G214,HLOOKUP(CONCATENATE(GT$2,GW$1),$B$3:$UUU$272,ROW($N216)-2,FALSE))</f>
        <v>0</v>
      </c>
      <c r="GX216" s="149"/>
      <c r="GY216" s="149"/>
      <c r="GZ216" s="149"/>
      <c r="HA216" s="150"/>
      <c r="HB216" s="72"/>
      <c r="HC216" s="73" t="str">
        <f>CONCATENATE(HC$3,HD216)</f>
        <v>20Is Construction or Renovation Involved?</v>
      </c>
      <c r="HD216" s="74" t="str">
        <f>$C$216</f>
        <v>Is Construction or Renovation Involved?</v>
      </c>
      <c r="HE216" s="40"/>
      <c r="HF216" s="40"/>
      <c r="HG216" s="40"/>
      <c r="HH216" s="148">
        <f>IF(HI$268=Equivalencies!$AE$23,'Site 20'!$G214,HLOOKUP(CONCATENATE(HE$2,HH$1),$B$3:$UUU$272,ROW($N216)-2,FALSE))</f>
        <v>0</v>
      </c>
      <c r="HI216" s="149"/>
      <c r="HJ216" s="149"/>
      <c r="HK216" s="149"/>
      <c r="HL216" s="150"/>
      <c r="HM216" s="72"/>
      <c r="HN216" s="73" t="str">
        <f>CONCATENATE(HN$3,HO216)</f>
        <v>21Is Construction or Renovation Involved?</v>
      </c>
      <c r="HO216" s="74" t="str">
        <f>$C$216</f>
        <v>Is Construction or Renovation Involved?</v>
      </c>
      <c r="HP216" s="40"/>
      <c r="HQ216" s="40"/>
      <c r="HR216" s="40"/>
      <c r="HS216" s="148">
        <f>IF(HT$268=Equivalencies!$AE$23,'Site 21'!$G214,HLOOKUP(CONCATENATE(HP$2,HS$1),$B$3:$UUU$272,ROW($N216)-2,FALSE))</f>
        <v>0</v>
      </c>
      <c r="HT216" s="149"/>
      <c r="HU216" s="149"/>
      <c r="HV216" s="149"/>
      <c r="HW216" s="150"/>
      <c r="HX216" s="72"/>
      <c r="HY216" s="73" t="str">
        <f>CONCATENATE(HY$3,HZ216)</f>
        <v>22Is Construction or Renovation Involved?</v>
      </c>
      <c r="HZ216" s="74" t="str">
        <f>$C$216</f>
        <v>Is Construction or Renovation Involved?</v>
      </c>
      <c r="IA216" s="40"/>
      <c r="IB216" s="40"/>
      <c r="IC216" s="40"/>
      <c r="ID216" s="148">
        <f>IF(IE$268=Equivalencies!$AE$23,'Site 22'!$G214,HLOOKUP(CONCATENATE(IA$2,ID$1),$B$3:$UUU$272,ROW($N216)-2,FALSE))</f>
        <v>0</v>
      </c>
      <c r="IE216" s="149"/>
      <c r="IF216" s="149"/>
      <c r="IG216" s="149"/>
      <c r="IH216" s="150"/>
      <c r="II216" s="72"/>
      <c r="IJ216" s="73" t="str">
        <f>CONCATENATE(IJ$3,IK216)</f>
        <v>23Is Construction or Renovation Involved?</v>
      </c>
      <c r="IK216" s="74" t="str">
        <f>$C$216</f>
        <v>Is Construction or Renovation Involved?</v>
      </c>
      <c r="IL216" s="40"/>
      <c r="IM216" s="40"/>
      <c r="IN216" s="40"/>
      <c r="IO216" s="148">
        <f>IF(IP$268=Equivalencies!$AE$23,'Site 23'!$G214,HLOOKUP(CONCATENATE(IL$2,IO$1),$B$3:$UUU$272,ROW($N216)-2,FALSE))</f>
        <v>0</v>
      </c>
      <c r="IP216" s="149"/>
      <c r="IQ216" s="149"/>
      <c r="IR216" s="149"/>
      <c r="IS216" s="150"/>
      <c r="IT216" s="72"/>
      <c r="IU216" s="73" t="str">
        <f>CONCATENATE(IU$3,IV216)</f>
        <v>24Is Construction or Renovation Involved?</v>
      </c>
      <c r="IV216" s="74" t="str">
        <f>$C$216</f>
        <v>Is Construction or Renovation Involved?</v>
      </c>
      <c r="IW216" s="40"/>
      <c r="IX216" s="40"/>
      <c r="IY216" s="40"/>
      <c r="IZ216" s="148">
        <f>IF(JA$268=Equivalencies!$AE$23,'Site 24'!$G214,HLOOKUP(CONCATENATE(IW$2,IZ$1),$B$3:$UUU$272,ROW($N216)-2,FALSE))</f>
        <v>0</v>
      </c>
      <c r="JA216" s="149"/>
      <c r="JB216" s="149"/>
      <c r="JC216" s="149"/>
      <c r="JD216" s="150"/>
      <c r="JE216" s="72"/>
      <c r="JF216" s="73" t="str">
        <f>CONCATENATE(JF$3,JG216)</f>
        <v>25Is Construction or Renovation Involved?</v>
      </c>
      <c r="JG216" s="74" t="str">
        <f>$C$216</f>
        <v>Is Construction or Renovation Involved?</v>
      </c>
      <c r="JH216" s="40"/>
      <c r="JI216" s="40"/>
      <c r="JJ216" s="40"/>
      <c r="JK216" s="148">
        <f>IF(JL$268=Equivalencies!$AE$23,'Site 25'!$G214,HLOOKUP(CONCATENATE(JH$2,JK$1),$B$3:$UUU$272,ROW($N216)-2,FALSE))</f>
        <v>0</v>
      </c>
      <c r="JL216" s="149"/>
      <c r="JM216" s="149"/>
      <c r="JN216" s="149"/>
      <c r="JO216" s="150"/>
      <c r="JP216" s="72"/>
      <c r="JQ216" s="73" t="str">
        <f>CONCATENATE(JQ$3,JR216)</f>
        <v>26Is Construction or Renovation Involved?</v>
      </c>
      <c r="JR216" s="74" t="str">
        <f>$C$216</f>
        <v>Is Construction or Renovation Involved?</v>
      </c>
      <c r="JS216" s="40"/>
      <c r="JT216" s="40"/>
      <c r="JU216" s="40"/>
      <c r="JV216" s="148">
        <f>IF(JW$268=Equivalencies!$AE$23,'Site 26'!$G214,HLOOKUP(CONCATENATE(JS$2,JV$1),$B$3:$UUU$272,ROW($N216)-2,FALSE))</f>
        <v>0</v>
      </c>
      <c r="JW216" s="149"/>
      <c r="JX216" s="149"/>
      <c r="JY216" s="149"/>
      <c r="JZ216" s="150"/>
      <c r="KA216" s="72"/>
      <c r="KB216" s="73" t="str">
        <f>CONCATENATE(KB$3,KC216)</f>
        <v>27Is Construction or Renovation Involved?</v>
      </c>
      <c r="KC216" s="74" t="str">
        <f>$C$216</f>
        <v>Is Construction or Renovation Involved?</v>
      </c>
      <c r="KD216" s="40"/>
      <c r="KE216" s="40"/>
      <c r="KF216" s="40"/>
      <c r="KG216" s="148">
        <f>IF(KH$268=Equivalencies!$AE$23,'Site 27'!$G214,HLOOKUP(CONCATENATE(KD$2,KG$1),$B$3:$UUU$272,ROW($N216)-2,FALSE))</f>
        <v>0</v>
      </c>
      <c r="KH216" s="149"/>
      <c r="KI216" s="149"/>
      <c r="KJ216" s="149"/>
      <c r="KK216" s="150"/>
      <c r="KL216" s="72"/>
      <c r="KM216" s="73" t="str">
        <f>CONCATENATE(KM$3,KN216)</f>
        <v>28Is Construction or Renovation Involved?</v>
      </c>
      <c r="KN216" s="74" t="str">
        <f>$C$216</f>
        <v>Is Construction or Renovation Involved?</v>
      </c>
      <c r="KO216" s="40"/>
      <c r="KP216" s="40"/>
      <c r="KQ216" s="40"/>
      <c r="KR216" s="148">
        <f>IF(KS$268=Equivalencies!$AE$23,'Site 28'!$G214,HLOOKUP(CONCATENATE(KO$2,KR$1),$B$3:$UUU$272,ROW($N216)-2,FALSE))</f>
        <v>0</v>
      </c>
      <c r="KS216" s="149"/>
      <c r="KT216" s="149"/>
      <c r="KU216" s="149"/>
      <c r="KV216" s="150"/>
      <c r="KW216" s="72"/>
      <c r="KX216" s="73" t="str">
        <f>CONCATENATE(KX$3,KY216)</f>
        <v>29Is Construction or Renovation Involved?</v>
      </c>
      <c r="KY216" s="74" t="str">
        <f>$C$216</f>
        <v>Is Construction or Renovation Involved?</v>
      </c>
      <c r="KZ216" s="40"/>
      <c r="LA216" s="40"/>
      <c r="LB216" s="40"/>
      <c r="LC216" s="148">
        <f>IF(LD$268=Equivalencies!$AE$23,'Site 29'!$G214,HLOOKUP(CONCATENATE(KZ$2,LC$1),$B$3:$UUU$272,ROW($N216)-2,FALSE))</f>
        <v>0</v>
      </c>
      <c r="LD216" s="149"/>
      <c r="LE216" s="149"/>
      <c r="LF216" s="149"/>
      <c r="LG216" s="150"/>
      <c r="LH216" s="72"/>
      <c r="LI216" s="73" t="str">
        <f>CONCATENATE(LI$3,LJ216)</f>
        <v>30Is Construction or Renovation Involved?</v>
      </c>
      <c r="LJ216" s="74" t="str">
        <f>$C$216</f>
        <v>Is Construction or Renovation Involved?</v>
      </c>
      <c r="LK216" s="40"/>
      <c r="LL216" s="40"/>
      <c r="LM216" s="40"/>
      <c r="LN216" s="148">
        <f>IF(LO$268=Equivalencies!$AE$23,'Site 30'!$G214,HLOOKUP(CONCATENATE(LK$2,LN$1),$B$3:$UUU$272,ROW($N216)-2,FALSE))</f>
        <v>0</v>
      </c>
      <c r="LO216" s="149"/>
      <c r="LP216" s="149"/>
      <c r="LQ216" s="149"/>
      <c r="LR216" s="150"/>
      <c r="LS216" s="72"/>
      <c r="LT216" s="73" t="str">
        <f>CONCATENATE(LT$3,LU216)</f>
        <v>31Is Construction or Renovation Involved?</v>
      </c>
      <c r="LU216" s="74" t="str">
        <f>$C$216</f>
        <v>Is Construction or Renovation Involved?</v>
      </c>
      <c r="LV216" s="40"/>
      <c r="LW216" s="40"/>
      <c r="LX216" s="40"/>
      <c r="LY216" s="148">
        <f>IF(LZ$268=Equivalencies!$AE$23,'Site 31'!$G214,HLOOKUP(CONCATENATE(LV$2,LY$1),$B$3:$UUU$272,ROW($N216)-2,FALSE))</f>
        <v>0</v>
      </c>
      <c r="LZ216" s="149"/>
      <c r="MA216" s="149"/>
      <c r="MB216" s="149"/>
      <c r="MC216" s="150"/>
      <c r="MD216" s="72"/>
      <c r="ME216" s="73" t="str">
        <f>CONCATENATE(ME$3,MF216)</f>
        <v>32Is Construction or Renovation Involved?</v>
      </c>
      <c r="MF216" s="74" t="str">
        <f>$C$216</f>
        <v>Is Construction or Renovation Involved?</v>
      </c>
      <c r="MG216" s="40"/>
      <c r="MH216" s="40"/>
      <c r="MI216" s="40"/>
      <c r="MJ216" s="148">
        <f>IF(MK$268=Equivalencies!$AE$23,'Site 32'!$G214,HLOOKUP(CONCATENATE(MG$2,MJ$1),$B$3:$UUU$272,ROW($N216)-2,FALSE))</f>
        <v>0</v>
      </c>
      <c r="MK216" s="149"/>
      <c r="ML216" s="149"/>
      <c r="MM216" s="149"/>
      <c r="MN216" s="150"/>
      <c r="MO216" s="72"/>
      <c r="MP216" s="73" t="str">
        <f>CONCATENATE(MP$3,MQ216)</f>
        <v>33Is Construction or Renovation Involved?</v>
      </c>
      <c r="MQ216" s="74" t="str">
        <f>$C$216</f>
        <v>Is Construction or Renovation Involved?</v>
      </c>
      <c r="MR216" s="40"/>
      <c r="MS216" s="40"/>
      <c r="MT216" s="40"/>
      <c r="MU216" s="148">
        <f>IF(MV$268=Equivalencies!$AE$23,'Site 33'!$G214,HLOOKUP(CONCATENATE(MR$2,MU$1),$B$3:$UUU$272,ROW($N216)-2,FALSE))</f>
        <v>0</v>
      </c>
      <c r="MV216" s="149"/>
      <c r="MW216" s="149"/>
      <c r="MX216" s="149"/>
      <c r="MY216" s="150"/>
      <c r="MZ216" s="72"/>
      <c r="NA216" s="73" t="str">
        <f>CONCATENATE(NA$3,NB216)</f>
        <v>34Is Construction or Renovation Involved?</v>
      </c>
      <c r="NB216" s="74" t="str">
        <f>$C$216</f>
        <v>Is Construction or Renovation Involved?</v>
      </c>
      <c r="NC216" s="40"/>
      <c r="ND216" s="40"/>
      <c r="NE216" s="40"/>
      <c r="NF216" s="148">
        <f>IF(NG$268=Equivalencies!$AE$23,'Site 34'!$G214,HLOOKUP(CONCATENATE(NC$2,NF$1),$B$3:$UUU$272,ROW($N216)-2,FALSE))</f>
        <v>0</v>
      </c>
      <c r="NG216" s="149"/>
      <c r="NH216" s="149"/>
      <c r="NI216" s="149"/>
      <c r="NJ216" s="150"/>
      <c r="NK216" s="72"/>
      <c r="NL216" s="73" t="str">
        <f>CONCATENATE(NL$3,NM216)</f>
        <v>35Is Construction or Renovation Involved?</v>
      </c>
      <c r="NM216" s="74" t="str">
        <f>$C$216</f>
        <v>Is Construction or Renovation Involved?</v>
      </c>
      <c r="NN216" s="40"/>
      <c r="NO216" s="40"/>
      <c r="NP216" s="40"/>
      <c r="NQ216" s="148">
        <f>IF(NR$268=Equivalencies!$AE$23,'Site 35'!$G214,HLOOKUP(CONCATENATE(NN$2,NQ$1),$B$3:$UUU$272,ROW($N216)-2,FALSE))</f>
        <v>0</v>
      </c>
      <c r="NR216" s="149"/>
      <c r="NS216" s="149"/>
      <c r="NT216" s="149"/>
      <c r="NU216" s="150"/>
      <c r="NV216" s="72"/>
      <c r="NW216" s="73" t="str">
        <f>CONCATENATE(NW$3,NX216)</f>
        <v>36Is Construction or Renovation Involved?</v>
      </c>
      <c r="NX216" s="74" t="str">
        <f>$C$216</f>
        <v>Is Construction or Renovation Involved?</v>
      </c>
      <c r="NY216" s="40"/>
      <c r="NZ216" s="40"/>
      <c r="OA216" s="40"/>
      <c r="OB216" s="148">
        <f>IF(OC$268=Equivalencies!$AE$23,'Site 36'!$G214,HLOOKUP(CONCATENATE(NY$2,OB$1),$B$3:$UUU$272,ROW($N216)-2,FALSE))</f>
        <v>0</v>
      </c>
      <c r="OC216" s="149"/>
      <c r="OD216" s="149"/>
      <c r="OE216" s="149"/>
      <c r="OF216" s="150"/>
      <c r="OG216" s="72"/>
      <c r="OH216" s="73" t="str">
        <f>CONCATENATE(OH$3,OI216)</f>
        <v>37Is Construction or Renovation Involved?</v>
      </c>
      <c r="OI216" s="74" t="str">
        <f>$C$216</f>
        <v>Is Construction or Renovation Involved?</v>
      </c>
      <c r="OJ216" s="40"/>
      <c r="OK216" s="40"/>
      <c r="OL216" s="40"/>
      <c r="OM216" s="148">
        <f>IF(ON$268=Equivalencies!$AE$23,'Site 37'!$G214,HLOOKUP(CONCATENATE(OJ$2,OM$1),$B$3:$UUU$272,ROW($N216)-2,FALSE))</f>
        <v>0</v>
      </c>
      <c r="ON216" s="149"/>
      <c r="OO216" s="149"/>
      <c r="OP216" s="149"/>
      <c r="OQ216" s="150"/>
      <c r="OR216" s="72"/>
      <c r="OS216" s="73" t="str">
        <f>CONCATENATE(OS$3,OT216)</f>
        <v>38Is Construction or Renovation Involved?</v>
      </c>
      <c r="OT216" s="74" t="str">
        <f>$C$216</f>
        <v>Is Construction or Renovation Involved?</v>
      </c>
      <c r="OU216" s="40"/>
      <c r="OV216" s="40"/>
      <c r="OW216" s="40"/>
      <c r="OX216" s="148">
        <f>IF(OY$268=Equivalencies!$AE$23,'Site 38'!$G214,HLOOKUP(CONCATENATE(OU$2,OX$1),$B$3:$UUU$272,ROW($N216)-2,FALSE))</f>
        <v>0</v>
      </c>
      <c r="OY216" s="149"/>
      <c r="OZ216" s="149"/>
      <c r="PA216" s="149"/>
      <c r="PB216" s="150"/>
      <c r="PC216" s="72"/>
      <c r="PD216" s="73" t="str">
        <f>CONCATENATE(PD$3,PE216)</f>
        <v>39Is Construction or Renovation Involved?</v>
      </c>
      <c r="PE216" s="74" t="str">
        <f>$C$216</f>
        <v>Is Construction or Renovation Involved?</v>
      </c>
      <c r="PF216" s="40"/>
      <c r="PG216" s="40"/>
      <c r="PH216" s="40"/>
      <c r="PI216" s="148">
        <f>IF(PJ$268=Equivalencies!$AE$23,'Site 39'!$G214,HLOOKUP(CONCATENATE(PF$2,PI$1),$B$3:$UUU$272,ROW($N216)-2,FALSE))</f>
        <v>0</v>
      </c>
      <c r="PJ216" s="149"/>
      <c r="PK216" s="149"/>
      <c r="PL216" s="149"/>
      <c r="PM216" s="150"/>
      <c r="PN216" s="72"/>
      <c r="PO216" s="73" t="str">
        <f>CONCATENATE(PO$3,PP216)</f>
        <v>40Is Construction or Renovation Involved?</v>
      </c>
      <c r="PP216" s="74" t="str">
        <f>$C$216</f>
        <v>Is Construction or Renovation Involved?</v>
      </c>
      <c r="PQ216" s="40"/>
      <c r="PR216" s="40"/>
      <c r="PS216" s="40"/>
      <c r="PT216" s="148">
        <f>IF(PU$268=Equivalencies!$AE$23,'Site 40'!$G214,HLOOKUP(CONCATENATE(PQ$2,PT$1),$B$3:$UUU$272,ROW($N216)-2,FALSE))</f>
        <v>0</v>
      </c>
      <c r="PU216" s="149"/>
      <c r="PV216" s="149"/>
      <c r="PW216" s="149"/>
      <c r="PX216" s="150"/>
      <c r="PY216" s="72"/>
      <c r="PZ216" s="73" t="str">
        <f>CONCATENATE(PZ$3,QA216)</f>
        <v>41Is Construction or Renovation Involved?</v>
      </c>
      <c r="QA216" s="74" t="str">
        <f>$C$216</f>
        <v>Is Construction or Renovation Involved?</v>
      </c>
      <c r="QB216" s="40"/>
      <c r="QC216" s="40"/>
      <c r="QD216" s="40"/>
      <c r="QE216" s="148">
        <f>IF(QF$268=Equivalencies!$AE$23,'Site 41'!$G214,HLOOKUP(CONCATENATE(QB$2,QE$1),$B$3:$UUU$272,ROW($N216)-2,FALSE))</f>
        <v>0</v>
      </c>
      <c r="QF216" s="149"/>
      <c r="QG216" s="149"/>
      <c r="QH216" s="149"/>
      <c r="QI216" s="150"/>
      <c r="QJ216" s="72"/>
      <c r="QK216" s="73" t="str">
        <f>CONCATENATE(QK$3,QL216)</f>
        <v>42Is Construction or Renovation Involved?</v>
      </c>
      <c r="QL216" s="74" t="str">
        <f>$C$216</f>
        <v>Is Construction or Renovation Involved?</v>
      </c>
      <c r="QM216" s="40"/>
      <c r="QN216" s="40"/>
      <c r="QO216" s="40"/>
      <c r="QP216" s="148">
        <f>IF(QQ$268=Equivalencies!$AE$23,'Site 42'!$G214,HLOOKUP(CONCATENATE(QM$2,QP$1),$B$3:$UUU$272,ROW($N216)-2,FALSE))</f>
        <v>0</v>
      </c>
      <c r="QQ216" s="149"/>
      <c r="QR216" s="149"/>
      <c r="QS216" s="149"/>
      <c r="QT216" s="150"/>
      <c r="QU216" s="72"/>
      <c r="QV216" s="73" t="str">
        <f>CONCATENATE(QV$3,QW216)</f>
        <v>43Is Construction or Renovation Involved?</v>
      </c>
      <c r="QW216" s="74" t="str">
        <f>$C$216</f>
        <v>Is Construction or Renovation Involved?</v>
      </c>
      <c r="QX216" s="40"/>
      <c r="QY216" s="40"/>
      <c r="QZ216" s="40"/>
      <c r="RA216" s="148">
        <f>IF(RB$268=Equivalencies!$AE$23,'Site 43'!$G214,HLOOKUP(CONCATENATE(QX$2,RA$1),$B$3:$UUU$272,ROW($N216)-2,FALSE))</f>
        <v>0</v>
      </c>
      <c r="RB216" s="149"/>
      <c r="RC216" s="149"/>
      <c r="RD216" s="149"/>
      <c r="RE216" s="150"/>
      <c r="RF216" s="72"/>
      <c r="RG216" s="73" t="str">
        <f>CONCATENATE(RG$3,RH216)</f>
        <v>44Is Construction or Renovation Involved?</v>
      </c>
      <c r="RH216" s="74" t="str">
        <f>$C$216</f>
        <v>Is Construction or Renovation Involved?</v>
      </c>
      <c r="RI216" s="40"/>
      <c r="RJ216" s="40"/>
      <c r="RK216" s="40"/>
      <c r="RL216" s="148">
        <f>IF(RM$268=Equivalencies!$AE$23,'Site 44'!$G214,HLOOKUP(CONCATENATE(RI$2,RL$1),$B$3:$UUU$272,ROW($N216)-2,FALSE))</f>
        <v>0</v>
      </c>
      <c r="RM216" s="149"/>
      <c r="RN216" s="149"/>
      <c r="RO216" s="149"/>
      <c r="RP216" s="150"/>
      <c r="RQ216" s="72"/>
      <c r="RR216" s="73" t="str">
        <f>CONCATENATE(RR$3,RS216)</f>
        <v>45Is Construction or Renovation Involved?</v>
      </c>
      <c r="RS216" s="74" t="str">
        <f>$C$216</f>
        <v>Is Construction or Renovation Involved?</v>
      </c>
      <c r="RT216" s="40"/>
      <c r="RU216" s="40"/>
      <c r="RV216" s="40"/>
      <c r="RW216" s="148">
        <f>IF(RX$268=Equivalencies!$AE$23,'Site 45'!$G214,HLOOKUP(CONCATENATE(RT$2,RW$1),$B$3:$UUU$272,ROW($N216)-2,FALSE))</f>
        <v>0</v>
      </c>
      <c r="RX216" s="149"/>
      <c r="RY216" s="149"/>
      <c r="RZ216" s="149"/>
      <c r="SA216" s="150"/>
      <c r="SB216" s="72"/>
      <c r="SC216" s="73" t="str">
        <f>CONCATENATE(SC$3,SD216)</f>
        <v>46Is Construction or Renovation Involved?</v>
      </c>
      <c r="SD216" s="74" t="str">
        <f>$C$216</f>
        <v>Is Construction or Renovation Involved?</v>
      </c>
      <c r="SE216" s="40"/>
      <c r="SF216" s="40"/>
      <c r="SG216" s="40"/>
      <c r="SH216" s="148">
        <f>IF(SI$268=Equivalencies!$AE$23,'Site 46'!$G214,HLOOKUP(CONCATENATE(SE$2,SH$1),$B$3:$UUU$272,ROW($N216)-2,FALSE))</f>
        <v>0</v>
      </c>
      <c r="SI216" s="149"/>
      <c r="SJ216" s="149"/>
      <c r="SK216" s="149"/>
      <c r="SL216" s="150"/>
      <c r="SM216" s="72"/>
      <c r="SN216" s="73" t="str">
        <f>CONCATENATE(SN$3,SO216)</f>
        <v>47Is Construction or Renovation Involved?</v>
      </c>
      <c r="SO216" s="74" t="str">
        <f>$C$216</f>
        <v>Is Construction or Renovation Involved?</v>
      </c>
      <c r="SP216" s="40"/>
      <c r="SQ216" s="40"/>
      <c r="SR216" s="40"/>
      <c r="SS216" s="148">
        <f>IF(ST$268=Equivalencies!$AE$23,'Site 47'!$G214,HLOOKUP(CONCATENATE(SP$2,SS$1),$B$3:$UUU$272,ROW($N216)-2,FALSE))</f>
        <v>0</v>
      </c>
      <c r="ST216" s="149"/>
      <c r="SU216" s="149"/>
      <c r="SV216" s="149"/>
      <c r="SW216" s="150"/>
      <c r="SX216" s="72"/>
      <c r="SY216" s="73" t="str">
        <f>CONCATENATE(SY$3,SZ216)</f>
        <v>48Is Construction or Renovation Involved?</v>
      </c>
      <c r="SZ216" s="74" t="str">
        <f>$C$216</f>
        <v>Is Construction or Renovation Involved?</v>
      </c>
      <c r="TA216" s="40"/>
      <c r="TB216" s="40"/>
      <c r="TC216" s="40"/>
      <c r="TD216" s="148">
        <f>IF(TE$268=Equivalencies!$AE$23,'Site 48'!$G214,HLOOKUP(CONCATENATE(TA$2,TD$1),$B$3:$UUU$272,ROW($N216)-2,FALSE))</f>
        <v>0</v>
      </c>
      <c r="TE216" s="149"/>
      <c r="TF216" s="149"/>
      <c r="TG216" s="149"/>
      <c r="TH216" s="150"/>
      <c r="TI216" s="72"/>
      <c r="TJ216" s="73" t="str">
        <f>CONCATENATE(TJ$3,TK216)</f>
        <v>49Is Construction or Renovation Involved?</v>
      </c>
      <c r="TK216" s="74" t="str">
        <f>$C$216</f>
        <v>Is Construction or Renovation Involved?</v>
      </c>
      <c r="TL216" s="40"/>
      <c r="TM216" s="40"/>
      <c r="TN216" s="40"/>
      <c r="TO216" s="148">
        <f>IF(TP$268=Equivalencies!$AE$23,'Site 49'!$G214,HLOOKUP(CONCATENATE(TL$2,TO$1),$B$3:$UUU$272,ROW($N216)-2,FALSE))</f>
        <v>0</v>
      </c>
      <c r="TP216" s="149"/>
      <c r="TQ216" s="149"/>
      <c r="TR216" s="149"/>
      <c r="TS216" s="150"/>
      <c r="TT216" s="72"/>
      <c r="TU216" s="73" t="str">
        <f>CONCATENATE(TU$3,TV216)</f>
        <v>50Is Construction or Renovation Involved?</v>
      </c>
      <c r="TV216" s="74" t="str">
        <f>$C$216</f>
        <v>Is Construction or Renovation Involved?</v>
      </c>
      <c r="TW216" s="40"/>
      <c r="TX216" s="40"/>
      <c r="TY216" s="40"/>
      <c r="TZ216" s="148">
        <f>IF(UA$268=Equivalencies!$AE$23,'Site 50'!$G214,HLOOKUP(CONCATENATE(TW$2,TZ$1),$B$3:$UUU$272,ROW($N216)-2,FALSE))</f>
        <v>0</v>
      </c>
      <c r="UA216" s="149"/>
      <c r="UB216" s="149"/>
      <c r="UC216" s="149"/>
      <c r="UD216" s="150"/>
      <c r="UE216" s="72"/>
    </row>
    <row r="217" spans="1:551" x14ac:dyDescent="0.25">
      <c r="A217" s="75"/>
      <c r="B217" s="73"/>
      <c r="C217" s="74" t="str">
        <f>'Site 1'!C215</f>
        <v>(Choose from the drop-down list)</v>
      </c>
      <c r="D217" s="40"/>
      <c r="E217" s="40"/>
      <c r="F217" s="40"/>
      <c r="G217" s="40"/>
      <c r="H217" s="40"/>
      <c r="I217" s="40"/>
      <c r="J217" s="40"/>
      <c r="K217" s="40"/>
      <c r="L217" s="72"/>
      <c r="M217" s="73"/>
      <c r="N217" s="74" t="str">
        <f>$C$217</f>
        <v>(Choose from the drop-down list)</v>
      </c>
      <c r="O217" s="40"/>
      <c r="P217" s="40"/>
      <c r="Q217" s="40"/>
      <c r="R217" s="40"/>
      <c r="S217" s="40"/>
      <c r="T217" s="40"/>
      <c r="U217" s="40"/>
      <c r="V217" s="40"/>
      <c r="W217" s="72"/>
      <c r="X217" s="73"/>
      <c r="Y217" s="74" t="str">
        <f>$C$217</f>
        <v>(Choose from the drop-down list)</v>
      </c>
      <c r="Z217" s="40"/>
      <c r="AA217" s="40"/>
      <c r="AB217" s="40"/>
      <c r="AC217" s="40"/>
      <c r="AD217" s="40"/>
      <c r="AE217" s="40"/>
      <c r="AF217" s="40"/>
      <c r="AG217" s="40"/>
      <c r="AH217" s="72"/>
      <c r="AI217" s="73"/>
      <c r="AJ217" s="74" t="str">
        <f>$C$217</f>
        <v>(Choose from the drop-down list)</v>
      </c>
      <c r="AK217" s="40"/>
      <c r="AL217" s="40"/>
      <c r="AM217" s="40"/>
      <c r="AN217" s="40"/>
      <c r="AO217" s="40"/>
      <c r="AP217" s="40"/>
      <c r="AQ217" s="40"/>
      <c r="AR217" s="40"/>
      <c r="AS217" s="72"/>
      <c r="AT217" s="73"/>
      <c r="AU217" s="74" t="str">
        <f>$C$217</f>
        <v>(Choose from the drop-down list)</v>
      </c>
      <c r="AV217" s="40"/>
      <c r="AW217" s="40"/>
      <c r="AX217" s="40"/>
      <c r="AY217" s="40"/>
      <c r="AZ217" s="40"/>
      <c r="BA217" s="40"/>
      <c r="BB217" s="40"/>
      <c r="BC217" s="40"/>
      <c r="BD217" s="72"/>
      <c r="BE217" s="73"/>
      <c r="BF217" s="74" t="str">
        <f>$C$217</f>
        <v>(Choose from the drop-down list)</v>
      </c>
      <c r="BG217" s="40"/>
      <c r="BH217" s="40"/>
      <c r="BI217" s="40"/>
      <c r="BJ217" s="40"/>
      <c r="BK217" s="40"/>
      <c r="BL217" s="40"/>
      <c r="BM217" s="40"/>
      <c r="BN217" s="40"/>
      <c r="BO217" s="72"/>
      <c r="BP217" s="73"/>
      <c r="BQ217" s="74" t="str">
        <f>$C$217</f>
        <v>(Choose from the drop-down list)</v>
      </c>
      <c r="BR217" s="40"/>
      <c r="BS217" s="40"/>
      <c r="BT217" s="40"/>
      <c r="BU217" s="40"/>
      <c r="BV217" s="40"/>
      <c r="BW217" s="40"/>
      <c r="BX217" s="40"/>
      <c r="BY217" s="40"/>
      <c r="BZ217" s="72"/>
      <c r="CA217" s="73"/>
      <c r="CB217" s="74" t="str">
        <f>$C$217</f>
        <v>(Choose from the drop-down list)</v>
      </c>
      <c r="CC217" s="40"/>
      <c r="CD217" s="40"/>
      <c r="CE217" s="40"/>
      <c r="CF217" s="40"/>
      <c r="CG217" s="40"/>
      <c r="CH217" s="40"/>
      <c r="CI217" s="40"/>
      <c r="CJ217" s="40"/>
      <c r="CK217" s="72"/>
      <c r="CL217" s="73"/>
      <c r="CM217" s="74" t="str">
        <f>$C$217</f>
        <v>(Choose from the drop-down list)</v>
      </c>
      <c r="CN217" s="40"/>
      <c r="CO217" s="40"/>
      <c r="CP217" s="40"/>
      <c r="CQ217" s="40"/>
      <c r="CR217" s="40"/>
      <c r="CS217" s="40"/>
      <c r="CT217" s="40"/>
      <c r="CU217" s="40"/>
      <c r="CV217" s="72"/>
      <c r="CW217" s="73"/>
      <c r="CX217" s="74" t="str">
        <f>$C$217</f>
        <v>(Choose from the drop-down list)</v>
      </c>
      <c r="CY217" s="40"/>
      <c r="CZ217" s="40"/>
      <c r="DA217" s="40"/>
      <c r="DB217" s="40"/>
      <c r="DC217" s="40"/>
      <c r="DD217" s="40"/>
      <c r="DE217" s="40"/>
      <c r="DF217" s="40"/>
      <c r="DG217" s="72"/>
      <c r="DH217" s="73"/>
      <c r="DI217" s="74" t="str">
        <f>$C$217</f>
        <v>(Choose from the drop-down list)</v>
      </c>
      <c r="DJ217" s="40"/>
      <c r="DK217" s="40"/>
      <c r="DL217" s="40"/>
      <c r="DM217" s="40"/>
      <c r="DN217" s="40"/>
      <c r="DO217" s="40"/>
      <c r="DP217" s="40"/>
      <c r="DQ217" s="40"/>
      <c r="DR217" s="72"/>
      <c r="DS217" s="73"/>
      <c r="DT217" s="74" t="str">
        <f>$C$217</f>
        <v>(Choose from the drop-down list)</v>
      </c>
      <c r="DU217" s="40"/>
      <c r="DV217" s="40"/>
      <c r="DW217" s="40"/>
      <c r="DX217" s="40"/>
      <c r="DY217" s="40"/>
      <c r="DZ217" s="40"/>
      <c r="EA217" s="40"/>
      <c r="EB217" s="40"/>
      <c r="EC217" s="72"/>
      <c r="ED217" s="73"/>
      <c r="EE217" s="74" t="str">
        <f>$C$217</f>
        <v>(Choose from the drop-down list)</v>
      </c>
      <c r="EF217" s="40"/>
      <c r="EG217" s="40"/>
      <c r="EH217" s="40"/>
      <c r="EI217" s="40"/>
      <c r="EJ217" s="40"/>
      <c r="EK217" s="40"/>
      <c r="EL217" s="40"/>
      <c r="EM217" s="40"/>
      <c r="EN217" s="72"/>
      <c r="EO217" s="73"/>
      <c r="EP217" s="74" t="str">
        <f>$C$217</f>
        <v>(Choose from the drop-down list)</v>
      </c>
      <c r="EQ217" s="40"/>
      <c r="ER217" s="40"/>
      <c r="ES217" s="40"/>
      <c r="ET217" s="40"/>
      <c r="EU217" s="40"/>
      <c r="EV217" s="40"/>
      <c r="EW217" s="40"/>
      <c r="EX217" s="40"/>
      <c r="EY217" s="72"/>
      <c r="EZ217" s="73"/>
      <c r="FA217" s="74" t="str">
        <f>$C$217</f>
        <v>(Choose from the drop-down list)</v>
      </c>
      <c r="FB217" s="40"/>
      <c r="FC217" s="40"/>
      <c r="FD217" s="40"/>
      <c r="FE217" s="40"/>
      <c r="FF217" s="40"/>
      <c r="FG217" s="40"/>
      <c r="FH217" s="40"/>
      <c r="FI217" s="40"/>
      <c r="FJ217" s="72"/>
      <c r="FK217" s="73"/>
      <c r="FL217" s="74" t="str">
        <f>$C$217</f>
        <v>(Choose from the drop-down list)</v>
      </c>
      <c r="FM217" s="40"/>
      <c r="FN217" s="40"/>
      <c r="FO217" s="40"/>
      <c r="FP217" s="40"/>
      <c r="FQ217" s="40"/>
      <c r="FR217" s="40"/>
      <c r="FS217" s="40"/>
      <c r="FT217" s="40"/>
      <c r="FU217" s="72"/>
      <c r="FV217" s="73"/>
      <c r="FW217" s="74" t="str">
        <f>$C$217</f>
        <v>(Choose from the drop-down list)</v>
      </c>
      <c r="FX217" s="40"/>
      <c r="FY217" s="40"/>
      <c r="FZ217" s="40"/>
      <c r="GA217" s="40"/>
      <c r="GB217" s="40"/>
      <c r="GC217" s="40"/>
      <c r="GD217" s="40"/>
      <c r="GE217" s="40"/>
      <c r="GF217" s="72"/>
      <c r="GG217" s="73"/>
      <c r="GH217" s="74" t="str">
        <f>$C$217</f>
        <v>(Choose from the drop-down list)</v>
      </c>
      <c r="GI217" s="40"/>
      <c r="GJ217" s="40"/>
      <c r="GK217" s="40"/>
      <c r="GL217" s="40"/>
      <c r="GM217" s="40"/>
      <c r="GN217" s="40"/>
      <c r="GO217" s="40"/>
      <c r="GP217" s="40"/>
      <c r="GQ217" s="72"/>
      <c r="GR217" s="73"/>
      <c r="GS217" s="74" t="str">
        <f>$C$217</f>
        <v>(Choose from the drop-down list)</v>
      </c>
      <c r="GT217" s="40"/>
      <c r="GU217" s="40"/>
      <c r="GV217" s="40"/>
      <c r="GW217" s="40"/>
      <c r="GX217" s="40"/>
      <c r="GY217" s="40"/>
      <c r="GZ217" s="40"/>
      <c r="HA217" s="40"/>
      <c r="HB217" s="72"/>
      <c r="HC217" s="73"/>
      <c r="HD217" s="74" t="str">
        <f>$C$217</f>
        <v>(Choose from the drop-down list)</v>
      </c>
      <c r="HE217" s="40"/>
      <c r="HF217" s="40"/>
      <c r="HG217" s="40"/>
      <c r="HH217" s="40"/>
      <c r="HI217" s="40"/>
      <c r="HJ217" s="40"/>
      <c r="HK217" s="40"/>
      <c r="HL217" s="40"/>
      <c r="HM217" s="72"/>
      <c r="HN217" s="73"/>
      <c r="HO217" s="74" t="str">
        <f>$C$217</f>
        <v>(Choose from the drop-down list)</v>
      </c>
      <c r="HP217" s="40"/>
      <c r="HQ217" s="40"/>
      <c r="HR217" s="40"/>
      <c r="HS217" s="40"/>
      <c r="HT217" s="40"/>
      <c r="HU217" s="40"/>
      <c r="HV217" s="40"/>
      <c r="HW217" s="40"/>
      <c r="HX217" s="72"/>
      <c r="HY217" s="73"/>
      <c r="HZ217" s="74" t="str">
        <f>$C$217</f>
        <v>(Choose from the drop-down list)</v>
      </c>
      <c r="IA217" s="40"/>
      <c r="IB217" s="40"/>
      <c r="IC217" s="40"/>
      <c r="ID217" s="40"/>
      <c r="IE217" s="40"/>
      <c r="IF217" s="40"/>
      <c r="IG217" s="40"/>
      <c r="IH217" s="40"/>
      <c r="II217" s="72"/>
      <c r="IJ217" s="73"/>
      <c r="IK217" s="74" t="str">
        <f>$C$217</f>
        <v>(Choose from the drop-down list)</v>
      </c>
      <c r="IL217" s="40"/>
      <c r="IM217" s="40"/>
      <c r="IN217" s="40"/>
      <c r="IO217" s="40"/>
      <c r="IP217" s="40"/>
      <c r="IQ217" s="40"/>
      <c r="IR217" s="40"/>
      <c r="IS217" s="40"/>
      <c r="IT217" s="72"/>
      <c r="IU217" s="73"/>
      <c r="IV217" s="74" t="str">
        <f>$C$217</f>
        <v>(Choose from the drop-down list)</v>
      </c>
      <c r="IW217" s="40"/>
      <c r="IX217" s="40"/>
      <c r="IY217" s="40"/>
      <c r="IZ217" s="40"/>
      <c r="JA217" s="40"/>
      <c r="JB217" s="40"/>
      <c r="JC217" s="40"/>
      <c r="JD217" s="40"/>
      <c r="JE217" s="72"/>
      <c r="JF217" s="73"/>
      <c r="JG217" s="74" t="str">
        <f>$C$217</f>
        <v>(Choose from the drop-down list)</v>
      </c>
      <c r="JH217" s="40"/>
      <c r="JI217" s="40"/>
      <c r="JJ217" s="40"/>
      <c r="JK217" s="40"/>
      <c r="JL217" s="40"/>
      <c r="JM217" s="40"/>
      <c r="JN217" s="40"/>
      <c r="JO217" s="40"/>
      <c r="JP217" s="72"/>
      <c r="JQ217" s="73"/>
      <c r="JR217" s="74" t="str">
        <f>$C$217</f>
        <v>(Choose from the drop-down list)</v>
      </c>
      <c r="JS217" s="40"/>
      <c r="JT217" s="40"/>
      <c r="JU217" s="40"/>
      <c r="JV217" s="40"/>
      <c r="JW217" s="40"/>
      <c r="JX217" s="40"/>
      <c r="JY217" s="40"/>
      <c r="JZ217" s="40"/>
      <c r="KA217" s="72"/>
      <c r="KB217" s="73"/>
      <c r="KC217" s="74" t="str">
        <f>$C$217</f>
        <v>(Choose from the drop-down list)</v>
      </c>
      <c r="KD217" s="40"/>
      <c r="KE217" s="40"/>
      <c r="KF217" s="40"/>
      <c r="KG217" s="40"/>
      <c r="KH217" s="40"/>
      <c r="KI217" s="40"/>
      <c r="KJ217" s="40"/>
      <c r="KK217" s="40"/>
      <c r="KL217" s="72"/>
      <c r="KM217" s="73"/>
      <c r="KN217" s="74" t="str">
        <f>$C$217</f>
        <v>(Choose from the drop-down list)</v>
      </c>
      <c r="KO217" s="40"/>
      <c r="KP217" s="40"/>
      <c r="KQ217" s="40"/>
      <c r="KR217" s="40"/>
      <c r="KS217" s="40"/>
      <c r="KT217" s="40"/>
      <c r="KU217" s="40"/>
      <c r="KV217" s="40"/>
      <c r="KW217" s="72"/>
      <c r="KX217" s="73"/>
      <c r="KY217" s="74" t="str">
        <f>$C$217</f>
        <v>(Choose from the drop-down list)</v>
      </c>
      <c r="KZ217" s="40"/>
      <c r="LA217" s="40"/>
      <c r="LB217" s="40"/>
      <c r="LC217" s="40"/>
      <c r="LD217" s="40"/>
      <c r="LE217" s="40"/>
      <c r="LF217" s="40"/>
      <c r="LG217" s="40"/>
      <c r="LH217" s="72"/>
      <c r="LI217" s="73"/>
      <c r="LJ217" s="74" t="str">
        <f>$C$217</f>
        <v>(Choose from the drop-down list)</v>
      </c>
      <c r="LK217" s="40"/>
      <c r="LL217" s="40"/>
      <c r="LM217" s="40"/>
      <c r="LN217" s="40"/>
      <c r="LO217" s="40"/>
      <c r="LP217" s="40"/>
      <c r="LQ217" s="40"/>
      <c r="LR217" s="40"/>
      <c r="LS217" s="72"/>
      <c r="LT217" s="73"/>
      <c r="LU217" s="74" t="str">
        <f>$C$217</f>
        <v>(Choose from the drop-down list)</v>
      </c>
      <c r="LV217" s="40"/>
      <c r="LW217" s="40"/>
      <c r="LX217" s="40"/>
      <c r="LY217" s="40"/>
      <c r="LZ217" s="40"/>
      <c r="MA217" s="40"/>
      <c r="MB217" s="40"/>
      <c r="MC217" s="40"/>
      <c r="MD217" s="72"/>
      <c r="ME217" s="73"/>
      <c r="MF217" s="74" t="str">
        <f>$C$217</f>
        <v>(Choose from the drop-down list)</v>
      </c>
      <c r="MG217" s="40"/>
      <c r="MH217" s="40"/>
      <c r="MI217" s="40"/>
      <c r="MJ217" s="40"/>
      <c r="MK217" s="40"/>
      <c r="ML217" s="40"/>
      <c r="MM217" s="40"/>
      <c r="MN217" s="40"/>
      <c r="MO217" s="72"/>
      <c r="MP217" s="73"/>
      <c r="MQ217" s="74" t="str">
        <f>$C$217</f>
        <v>(Choose from the drop-down list)</v>
      </c>
      <c r="MR217" s="40"/>
      <c r="MS217" s="40"/>
      <c r="MT217" s="40"/>
      <c r="MU217" s="40"/>
      <c r="MV217" s="40"/>
      <c r="MW217" s="40"/>
      <c r="MX217" s="40"/>
      <c r="MY217" s="40"/>
      <c r="MZ217" s="72"/>
      <c r="NA217" s="73"/>
      <c r="NB217" s="74" t="str">
        <f>$C$217</f>
        <v>(Choose from the drop-down list)</v>
      </c>
      <c r="NC217" s="40"/>
      <c r="ND217" s="40"/>
      <c r="NE217" s="40"/>
      <c r="NF217" s="40"/>
      <c r="NG217" s="40"/>
      <c r="NH217" s="40"/>
      <c r="NI217" s="40"/>
      <c r="NJ217" s="40"/>
      <c r="NK217" s="72"/>
      <c r="NL217" s="73"/>
      <c r="NM217" s="74" t="str">
        <f>$C$217</f>
        <v>(Choose from the drop-down list)</v>
      </c>
      <c r="NN217" s="40"/>
      <c r="NO217" s="40"/>
      <c r="NP217" s="40"/>
      <c r="NQ217" s="40"/>
      <c r="NR217" s="40"/>
      <c r="NS217" s="40"/>
      <c r="NT217" s="40"/>
      <c r="NU217" s="40"/>
      <c r="NV217" s="72"/>
      <c r="NW217" s="73"/>
      <c r="NX217" s="74" t="str">
        <f>$C$217</f>
        <v>(Choose from the drop-down list)</v>
      </c>
      <c r="NY217" s="40"/>
      <c r="NZ217" s="40"/>
      <c r="OA217" s="40"/>
      <c r="OB217" s="40"/>
      <c r="OC217" s="40"/>
      <c r="OD217" s="40"/>
      <c r="OE217" s="40"/>
      <c r="OF217" s="40"/>
      <c r="OG217" s="72"/>
      <c r="OH217" s="73"/>
      <c r="OI217" s="74" t="str">
        <f>$C$217</f>
        <v>(Choose from the drop-down list)</v>
      </c>
      <c r="OJ217" s="40"/>
      <c r="OK217" s="40"/>
      <c r="OL217" s="40"/>
      <c r="OM217" s="40"/>
      <c r="ON217" s="40"/>
      <c r="OO217" s="40"/>
      <c r="OP217" s="40"/>
      <c r="OQ217" s="40"/>
      <c r="OR217" s="72"/>
      <c r="OS217" s="73"/>
      <c r="OT217" s="74" t="str">
        <f>$C$217</f>
        <v>(Choose from the drop-down list)</v>
      </c>
      <c r="OU217" s="40"/>
      <c r="OV217" s="40"/>
      <c r="OW217" s="40"/>
      <c r="OX217" s="40"/>
      <c r="OY217" s="40"/>
      <c r="OZ217" s="40"/>
      <c r="PA217" s="40"/>
      <c r="PB217" s="40"/>
      <c r="PC217" s="72"/>
      <c r="PD217" s="73"/>
      <c r="PE217" s="74" t="str">
        <f>$C$217</f>
        <v>(Choose from the drop-down list)</v>
      </c>
      <c r="PF217" s="40"/>
      <c r="PG217" s="40"/>
      <c r="PH217" s="40"/>
      <c r="PI217" s="40"/>
      <c r="PJ217" s="40"/>
      <c r="PK217" s="40"/>
      <c r="PL217" s="40"/>
      <c r="PM217" s="40"/>
      <c r="PN217" s="72"/>
      <c r="PO217" s="73"/>
      <c r="PP217" s="74" t="str">
        <f>$C$217</f>
        <v>(Choose from the drop-down list)</v>
      </c>
      <c r="PQ217" s="40"/>
      <c r="PR217" s="40"/>
      <c r="PS217" s="40"/>
      <c r="PT217" s="40"/>
      <c r="PU217" s="40"/>
      <c r="PV217" s="40"/>
      <c r="PW217" s="40"/>
      <c r="PX217" s="40"/>
      <c r="PY217" s="72"/>
      <c r="PZ217" s="73"/>
      <c r="QA217" s="74" t="str">
        <f>$C$217</f>
        <v>(Choose from the drop-down list)</v>
      </c>
      <c r="QB217" s="40"/>
      <c r="QC217" s="40"/>
      <c r="QD217" s="40"/>
      <c r="QE217" s="40"/>
      <c r="QF217" s="40"/>
      <c r="QG217" s="40"/>
      <c r="QH217" s="40"/>
      <c r="QI217" s="40"/>
      <c r="QJ217" s="72"/>
      <c r="QK217" s="73"/>
      <c r="QL217" s="74" t="str">
        <f>$C$217</f>
        <v>(Choose from the drop-down list)</v>
      </c>
      <c r="QM217" s="40"/>
      <c r="QN217" s="40"/>
      <c r="QO217" s="40"/>
      <c r="QP217" s="40"/>
      <c r="QQ217" s="40"/>
      <c r="QR217" s="40"/>
      <c r="QS217" s="40"/>
      <c r="QT217" s="40"/>
      <c r="QU217" s="72"/>
      <c r="QV217" s="73"/>
      <c r="QW217" s="74" t="str">
        <f>$C$217</f>
        <v>(Choose from the drop-down list)</v>
      </c>
      <c r="QX217" s="40"/>
      <c r="QY217" s="40"/>
      <c r="QZ217" s="40"/>
      <c r="RA217" s="40"/>
      <c r="RB217" s="40"/>
      <c r="RC217" s="40"/>
      <c r="RD217" s="40"/>
      <c r="RE217" s="40"/>
      <c r="RF217" s="72"/>
      <c r="RG217" s="73"/>
      <c r="RH217" s="74" t="str">
        <f>$C$217</f>
        <v>(Choose from the drop-down list)</v>
      </c>
      <c r="RI217" s="40"/>
      <c r="RJ217" s="40"/>
      <c r="RK217" s="40"/>
      <c r="RL217" s="40"/>
      <c r="RM217" s="40"/>
      <c r="RN217" s="40"/>
      <c r="RO217" s="40"/>
      <c r="RP217" s="40"/>
      <c r="RQ217" s="72"/>
      <c r="RR217" s="73"/>
      <c r="RS217" s="74" t="str">
        <f>$C$217</f>
        <v>(Choose from the drop-down list)</v>
      </c>
      <c r="RT217" s="40"/>
      <c r="RU217" s="40"/>
      <c r="RV217" s="40"/>
      <c r="RW217" s="40"/>
      <c r="RX217" s="40"/>
      <c r="RY217" s="40"/>
      <c r="RZ217" s="40"/>
      <c r="SA217" s="40"/>
      <c r="SB217" s="72"/>
      <c r="SC217" s="73"/>
      <c r="SD217" s="74" t="str">
        <f>$C$217</f>
        <v>(Choose from the drop-down list)</v>
      </c>
      <c r="SE217" s="40"/>
      <c r="SF217" s="40"/>
      <c r="SG217" s="40"/>
      <c r="SH217" s="40"/>
      <c r="SI217" s="40"/>
      <c r="SJ217" s="40"/>
      <c r="SK217" s="40"/>
      <c r="SL217" s="40"/>
      <c r="SM217" s="72"/>
      <c r="SN217" s="73"/>
      <c r="SO217" s="74" t="str">
        <f>$C$217</f>
        <v>(Choose from the drop-down list)</v>
      </c>
      <c r="SP217" s="40"/>
      <c r="SQ217" s="40"/>
      <c r="SR217" s="40"/>
      <c r="SS217" s="40"/>
      <c r="ST217" s="40"/>
      <c r="SU217" s="40"/>
      <c r="SV217" s="40"/>
      <c r="SW217" s="40"/>
      <c r="SX217" s="72"/>
      <c r="SY217" s="73"/>
      <c r="SZ217" s="74" t="str">
        <f>$C$217</f>
        <v>(Choose from the drop-down list)</v>
      </c>
      <c r="TA217" s="40"/>
      <c r="TB217" s="40"/>
      <c r="TC217" s="40"/>
      <c r="TD217" s="40"/>
      <c r="TE217" s="40"/>
      <c r="TF217" s="40"/>
      <c r="TG217" s="40"/>
      <c r="TH217" s="40"/>
      <c r="TI217" s="72"/>
      <c r="TJ217" s="73"/>
      <c r="TK217" s="74" t="str">
        <f>$C$217</f>
        <v>(Choose from the drop-down list)</v>
      </c>
      <c r="TL217" s="40"/>
      <c r="TM217" s="40"/>
      <c r="TN217" s="40"/>
      <c r="TO217" s="40"/>
      <c r="TP217" s="40"/>
      <c r="TQ217" s="40"/>
      <c r="TR217" s="40"/>
      <c r="TS217" s="40"/>
      <c r="TT217" s="72"/>
      <c r="TU217" s="73"/>
      <c r="TV217" s="74" t="str">
        <f>$C$217</f>
        <v>(Choose from the drop-down list)</v>
      </c>
      <c r="TW217" s="40"/>
      <c r="TX217" s="40"/>
      <c r="TY217" s="40"/>
      <c r="TZ217" s="40"/>
      <c r="UA217" s="40"/>
      <c r="UB217" s="40"/>
      <c r="UC217" s="40"/>
      <c r="UD217" s="40"/>
      <c r="UE217" s="72"/>
    </row>
    <row r="218" spans="1:551" x14ac:dyDescent="0.25">
      <c r="A218" s="75"/>
      <c r="B218" s="73"/>
      <c r="C218" s="40"/>
      <c r="D218" s="40"/>
      <c r="E218" s="40"/>
      <c r="F218" s="40"/>
      <c r="G218" s="40"/>
      <c r="H218" s="40"/>
      <c r="I218" s="40"/>
      <c r="J218" s="40"/>
      <c r="K218" s="40"/>
      <c r="L218" s="72"/>
      <c r="M218" s="73"/>
      <c r="N218" s="40"/>
      <c r="O218" s="40"/>
      <c r="P218" s="40"/>
      <c r="Q218" s="40"/>
      <c r="R218" s="40"/>
      <c r="S218" s="40"/>
      <c r="T218" s="40"/>
      <c r="U218" s="40"/>
      <c r="V218" s="40"/>
      <c r="W218" s="72"/>
      <c r="X218" s="73"/>
      <c r="Y218" s="40"/>
      <c r="Z218" s="40"/>
      <c r="AA218" s="40"/>
      <c r="AB218" s="40"/>
      <c r="AC218" s="40"/>
      <c r="AD218" s="40"/>
      <c r="AE218" s="40"/>
      <c r="AF218" s="40"/>
      <c r="AG218" s="40"/>
      <c r="AH218" s="72"/>
      <c r="AI218" s="73"/>
      <c r="AJ218" s="40"/>
      <c r="AK218" s="40"/>
      <c r="AL218" s="40"/>
      <c r="AM218" s="40"/>
      <c r="AN218" s="40"/>
      <c r="AO218" s="40"/>
      <c r="AP218" s="40"/>
      <c r="AQ218" s="40"/>
      <c r="AR218" s="40"/>
      <c r="AS218" s="72"/>
      <c r="AT218" s="73"/>
      <c r="AU218" s="40"/>
      <c r="AV218" s="40"/>
      <c r="AW218" s="40"/>
      <c r="AX218" s="40"/>
      <c r="AY218" s="40"/>
      <c r="AZ218" s="40"/>
      <c r="BA218" s="40"/>
      <c r="BB218" s="40"/>
      <c r="BC218" s="40"/>
      <c r="BD218" s="72"/>
      <c r="BE218" s="73"/>
      <c r="BF218" s="40"/>
      <c r="BG218" s="40"/>
      <c r="BH218" s="40"/>
      <c r="BI218" s="40"/>
      <c r="BJ218" s="40"/>
      <c r="BK218" s="40"/>
      <c r="BL218" s="40"/>
      <c r="BM218" s="40"/>
      <c r="BN218" s="40"/>
      <c r="BO218" s="72"/>
      <c r="BP218" s="73"/>
      <c r="BQ218" s="40"/>
      <c r="BR218" s="40"/>
      <c r="BS218" s="40"/>
      <c r="BT218" s="40"/>
      <c r="BU218" s="40"/>
      <c r="BV218" s="40"/>
      <c r="BW218" s="40"/>
      <c r="BX218" s="40"/>
      <c r="BY218" s="40"/>
      <c r="BZ218" s="72"/>
      <c r="CA218" s="73"/>
      <c r="CB218" s="40"/>
      <c r="CC218" s="40"/>
      <c r="CD218" s="40"/>
      <c r="CE218" s="40"/>
      <c r="CF218" s="40"/>
      <c r="CG218" s="40"/>
      <c r="CH218" s="40"/>
      <c r="CI218" s="40"/>
      <c r="CJ218" s="40"/>
      <c r="CK218" s="72"/>
      <c r="CL218" s="73"/>
      <c r="CM218" s="40"/>
      <c r="CN218" s="40"/>
      <c r="CO218" s="40"/>
      <c r="CP218" s="40"/>
      <c r="CQ218" s="40"/>
      <c r="CR218" s="40"/>
      <c r="CS218" s="40"/>
      <c r="CT218" s="40"/>
      <c r="CU218" s="40"/>
      <c r="CV218" s="72"/>
      <c r="CW218" s="73"/>
      <c r="CX218" s="40"/>
      <c r="CY218" s="40"/>
      <c r="CZ218" s="40"/>
      <c r="DA218" s="40"/>
      <c r="DB218" s="40"/>
      <c r="DC218" s="40"/>
      <c r="DD218" s="40"/>
      <c r="DE218" s="40"/>
      <c r="DF218" s="40"/>
      <c r="DG218" s="72"/>
      <c r="DH218" s="73"/>
      <c r="DI218" s="40"/>
      <c r="DJ218" s="40"/>
      <c r="DK218" s="40"/>
      <c r="DL218" s="40"/>
      <c r="DM218" s="40"/>
      <c r="DN218" s="40"/>
      <c r="DO218" s="40"/>
      <c r="DP218" s="40"/>
      <c r="DQ218" s="40"/>
      <c r="DR218" s="72"/>
      <c r="DS218" s="73"/>
      <c r="DT218" s="40"/>
      <c r="DU218" s="40"/>
      <c r="DV218" s="40"/>
      <c r="DW218" s="40"/>
      <c r="DX218" s="40"/>
      <c r="DY218" s="40"/>
      <c r="DZ218" s="40"/>
      <c r="EA218" s="40"/>
      <c r="EB218" s="40"/>
      <c r="EC218" s="72"/>
      <c r="ED218" s="73"/>
      <c r="EE218" s="40"/>
      <c r="EF218" s="40"/>
      <c r="EG218" s="40"/>
      <c r="EH218" s="40"/>
      <c r="EI218" s="40"/>
      <c r="EJ218" s="40"/>
      <c r="EK218" s="40"/>
      <c r="EL218" s="40"/>
      <c r="EM218" s="40"/>
      <c r="EN218" s="72"/>
      <c r="EO218" s="73"/>
      <c r="EP218" s="40"/>
      <c r="EQ218" s="40"/>
      <c r="ER218" s="40"/>
      <c r="ES218" s="40"/>
      <c r="ET218" s="40"/>
      <c r="EU218" s="40"/>
      <c r="EV218" s="40"/>
      <c r="EW218" s="40"/>
      <c r="EX218" s="40"/>
      <c r="EY218" s="72"/>
      <c r="EZ218" s="73"/>
      <c r="FA218" s="40"/>
      <c r="FB218" s="40"/>
      <c r="FC218" s="40"/>
      <c r="FD218" s="40"/>
      <c r="FE218" s="40"/>
      <c r="FF218" s="40"/>
      <c r="FG218" s="40"/>
      <c r="FH218" s="40"/>
      <c r="FI218" s="40"/>
      <c r="FJ218" s="72"/>
      <c r="FK218" s="73"/>
      <c r="FL218" s="40"/>
      <c r="FM218" s="40"/>
      <c r="FN218" s="40"/>
      <c r="FO218" s="40"/>
      <c r="FP218" s="40"/>
      <c r="FQ218" s="40"/>
      <c r="FR218" s="40"/>
      <c r="FS218" s="40"/>
      <c r="FT218" s="40"/>
      <c r="FU218" s="72"/>
      <c r="FV218" s="73"/>
      <c r="FW218" s="40"/>
      <c r="FX218" s="40"/>
      <c r="FY218" s="40"/>
      <c r="FZ218" s="40"/>
      <c r="GA218" s="40"/>
      <c r="GB218" s="40"/>
      <c r="GC218" s="40"/>
      <c r="GD218" s="40"/>
      <c r="GE218" s="40"/>
      <c r="GF218" s="72"/>
      <c r="GG218" s="73"/>
      <c r="GH218" s="40"/>
      <c r="GI218" s="40"/>
      <c r="GJ218" s="40"/>
      <c r="GK218" s="40"/>
      <c r="GL218" s="40"/>
      <c r="GM218" s="40"/>
      <c r="GN218" s="40"/>
      <c r="GO218" s="40"/>
      <c r="GP218" s="40"/>
      <c r="GQ218" s="72"/>
      <c r="GR218" s="73"/>
      <c r="GS218" s="40"/>
      <c r="GT218" s="40"/>
      <c r="GU218" s="40"/>
      <c r="GV218" s="40"/>
      <c r="GW218" s="40"/>
      <c r="GX218" s="40"/>
      <c r="GY218" s="40"/>
      <c r="GZ218" s="40"/>
      <c r="HA218" s="40"/>
      <c r="HB218" s="72"/>
      <c r="HC218" s="73"/>
      <c r="HD218" s="40"/>
      <c r="HE218" s="40"/>
      <c r="HF218" s="40"/>
      <c r="HG218" s="40"/>
      <c r="HH218" s="40"/>
      <c r="HI218" s="40"/>
      <c r="HJ218" s="40"/>
      <c r="HK218" s="40"/>
      <c r="HL218" s="40"/>
      <c r="HM218" s="72"/>
      <c r="HN218" s="73"/>
      <c r="HO218" s="40"/>
      <c r="HP218" s="40"/>
      <c r="HQ218" s="40"/>
      <c r="HR218" s="40"/>
      <c r="HS218" s="40"/>
      <c r="HT218" s="40"/>
      <c r="HU218" s="40"/>
      <c r="HV218" s="40"/>
      <c r="HW218" s="40"/>
      <c r="HX218" s="72"/>
      <c r="HY218" s="73"/>
      <c r="HZ218" s="40"/>
      <c r="IA218" s="40"/>
      <c r="IB218" s="40"/>
      <c r="IC218" s="40"/>
      <c r="ID218" s="40"/>
      <c r="IE218" s="40"/>
      <c r="IF218" s="40"/>
      <c r="IG218" s="40"/>
      <c r="IH218" s="40"/>
      <c r="II218" s="72"/>
      <c r="IJ218" s="73"/>
      <c r="IK218" s="40"/>
      <c r="IL218" s="40"/>
      <c r="IM218" s="40"/>
      <c r="IN218" s="40"/>
      <c r="IO218" s="40"/>
      <c r="IP218" s="40"/>
      <c r="IQ218" s="40"/>
      <c r="IR218" s="40"/>
      <c r="IS218" s="40"/>
      <c r="IT218" s="72"/>
      <c r="IU218" s="73"/>
      <c r="IV218" s="40"/>
      <c r="IW218" s="40"/>
      <c r="IX218" s="40"/>
      <c r="IY218" s="40"/>
      <c r="IZ218" s="40"/>
      <c r="JA218" s="40"/>
      <c r="JB218" s="40"/>
      <c r="JC218" s="40"/>
      <c r="JD218" s="40"/>
      <c r="JE218" s="72"/>
      <c r="JF218" s="73"/>
      <c r="JG218" s="40"/>
      <c r="JH218" s="40"/>
      <c r="JI218" s="40"/>
      <c r="JJ218" s="40"/>
      <c r="JK218" s="40"/>
      <c r="JL218" s="40"/>
      <c r="JM218" s="40"/>
      <c r="JN218" s="40"/>
      <c r="JO218" s="40"/>
      <c r="JP218" s="72"/>
      <c r="JQ218" s="73"/>
      <c r="JR218" s="40"/>
      <c r="JS218" s="40"/>
      <c r="JT218" s="40"/>
      <c r="JU218" s="40"/>
      <c r="JV218" s="40"/>
      <c r="JW218" s="40"/>
      <c r="JX218" s="40"/>
      <c r="JY218" s="40"/>
      <c r="JZ218" s="40"/>
      <c r="KA218" s="72"/>
      <c r="KB218" s="73"/>
      <c r="KC218" s="40"/>
      <c r="KD218" s="40"/>
      <c r="KE218" s="40"/>
      <c r="KF218" s="40"/>
      <c r="KG218" s="40"/>
      <c r="KH218" s="40"/>
      <c r="KI218" s="40"/>
      <c r="KJ218" s="40"/>
      <c r="KK218" s="40"/>
      <c r="KL218" s="72"/>
      <c r="KM218" s="73"/>
      <c r="KN218" s="40"/>
      <c r="KO218" s="40"/>
      <c r="KP218" s="40"/>
      <c r="KQ218" s="40"/>
      <c r="KR218" s="40"/>
      <c r="KS218" s="40"/>
      <c r="KT218" s="40"/>
      <c r="KU218" s="40"/>
      <c r="KV218" s="40"/>
      <c r="KW218" s="72"/>
      <c r="KX218" s="73"/>
      <c r="KY218" s="40"/>
      <c r="KZ218" s="40"/>
      <c r="LA218" s="40"/>
      <c r="LB218" s="40"/>
      <c r="LC218" s="40"/>
      <c r="LD218" s="40"/>
      <c r="LE218" s="40"/>
      <c r="LF218" s="40"/>
      <c r="LG218" s="40"/>
      <c r="LH218" s="72"/>
      <c r="LI218" s="73"/>
      <c r="LJ218" s="40"/>
      <c r="LK218" s="40"/>
      <c r="LL218" s="40"/>
      <c r="LM218" s="40"/>
      <c r="LN218" s="40"/>
      <c r="LO218" s="40"/>
      <c r="LP218" s="40"/>
      <c r="LQ218" s="40"/>
      <c r="LR218" s="40"/>
      <c r="LS218" s="72"/>
      <c r="LT218" s="73"/>
      <c r="LU218" s="40"/>
      <c r="LV218" s="40"/>
      <c r="LW218" s="40"/>
      <c r="LX218" s="40"/>
      <c r="LY218" s="40"/>
      <c r="LZ218" s="40"/>
      <c r="MA218" s="40"/>
      <c r="MB218" s="40"/>
      <c r="MC218" s="40"/>
      <c r="MD218" s="72"/>
      <c r="ME218" s="73"/>
      <c r="MF218" s="40"/>
      <c r="MG218" s="40"/>
      <c r="MH218" s="40"/>
      <c r="MI218" s="40"/>
      <c r="MJ218" s="40"/>
      <c r="MK218" s="40"/>
      <c r="ML218" s="40"/>
      <c r="MM218" s="40"/>
      <c r="MN218" s="40"/>
      <c r="MO218" s="72"/>
      <c r="MP218" s="73"/>
      <c r="MQ218" s="40"/>
      <c r="MR218" s="40"/>
      <c r="MS218" s="40"/>
      <c r="MT218" s="40"/>
      <c r="MU218" s="40"/>
      <c r="MV218" s="40"/>
      <c r="MW218" s="40"/>
      <c r="MX218" s="40"/>
      <c r="MY218" s="40"/>
      <c r="MZ218" s="72"/>
      <c r="NA218" s="73"/>
      <c r="NB218" s="40"/>
      <c r="NC218" s="40"/>
      <c r="ND218" s="40"/>
      <c r="NE218" s="40"/>
      <c r="NF218" s="40"/>
      <c r="NG218" s="40"/>
      <c r="NH218" s="40"/>
      <c r="NI218" s="40"/>
      <c r="NJ218" s="40"/>
      <c r="NK218" s="72"/>
      <c r="NL218" s="73"/>
      <c r="NM218" s="40"/>
      <c r="NN218" s="40"/>
      <c r="NO218" s="40"/>
      <c r="NP218" s="40"/>
      <c r="NQ218" s="40"/>
      <c r="NR218" s="40"/>
      <c r="NS218" s="40"/>
      <c r="NT218" s="40"/>
      <c r="NU218" s="40"/>
      <c r="NV218" s="72"/>
      <c r="NW218" s="73"/>
      <c r="NX218" s="40"/>
      <c r="NY218" s="40"/>
      <c r="NZ218" s="40"/>
      <c r="OA218" s="40"/>
      <c r="OB218" s="40"/>
      <c r="OC218" s="40"/>
      <c r="OD218" s="40"/>
      <c r="OE218" s="40"/>
      <c r="OF218" s="40"/>
      <c r="OG218" s="72"/>
      <c r="OH218" s="73"/>
      <c r="OI218" s="40"/>
      <c r="OJ218" s="40"/>
      <c r="OK218" s="40"/>
      <c r="OL218" s="40"/>
      <c r="OM218" s="40"/>
      <c r="ON218" s="40"/>
      <c r="OO218" s="40"/>
      <c r="OP218" s="40"/>
      <c r="OQ218" s="40"/>
      <c r="OR218" s="72"/>
      <c r="OS218" s="73"/>
      <c r="OT218" s="40"/>
      <c r="OU218" s="40"/>
      <c r="OV218" s="40"/>
      <c r="OW218" s="40"/>
      <c r="OX218" s="40"/>
      <c r="OY218" s="40"/>
      <c r="OZ218" s="40"/>
      <c r="PA218" s="40"/>
      <c r="PB218" s="40"/>
      <c r="PC218" s="72"/>
      <c r="PD218" s="73"/>
      <c r="PE218" s="40"/>
      <c r="PF218" s="40"/>
      <c r="PG218" s="40"/>
      <c r="PH218" s="40"/>
      <c r="PI218" s="40"/>
      <c r="PJ218" s="40"/>
      <c r="PK218" s="40"/>
      <c r="PL218" s="40"/>
      <c r="PM218" s="40"/>
      <c r="PN218" s="72"/>
      <c r="PO218" s="73"/>
      <c r="PP218" s="40"/>
      <c r="PQ218" s="40"/>
      <c r="PR218" s="40"/>
      <c r="PS218" s="40"/>
      <c r="PT218" s="40"/>
      <c r="PU218" s="40"/>
      <c r="PV218" s="40"/>
      <c r="PW218" s="40"/>
      <c r="PX218" s="40"/>
      <c r="PY218" s="72"/>
      <c r="PZ218" s="73"/>
      <c r="QA218" s="40"/>
      <c r="QB218" s="40"/>
      <c r="QC218" s="40"/>
      <c r="QD218" s="40"/>
      <c r="QE218" s="40"/>
      <c r="QF218" s="40"/>
      <c r="QG218" s="40"/>
      <c r="QH218" s="40"/>
      <c r="QI218" s="40"/>
      <c r="QJ218" s="72"/>
      <c r="QK218" s="73"/>
      <c r="QL218" s="40"/>
      <c r="QM218" s="40"/>
      <c r="QN218" s="40"/>
      <c r="QO218" s="40"/>
      <c r="QP218" s="40"/>
      <c r="QQ218" s="40"/>
      <c r="QR218" s="40"/>
      <c r="QS218" s="40"/>
      <c r="QT218" s="40"/>
      <c r="QU218" s="72"/>
      <c r="QV218" s="73"/>
      <c r="QW218" s="40"/>
      <c r="QX218" s="40"/>
      <c r="QY218" s="40"/>
      <c r="QZ218" s="40"/>
      <c r="RA218" s="40"/>
      <c r="RB218" s="40"/>
      <c r="RC218" s="40"/>
      <c r="RD218" s="40"/>
      <c r="RE218" s="40"/>
      <c r="RF218" s="72"/>
      <c r="RG218" s="73"/>
      <c r="RH218" s="40"/>
      <c r="RI218" s="40"/>
      <c r="RJ218" s="40"/>
      <c r="RK218" s="40"/>
      <c r="RL218" s="40"/>
      <c r="RM218" s="40"/>
      <c r="RN218" s="40"/>
      <c r="RO218" s="40"/>
      <c r="RP218" s="40"/>
      <c r="RQ218" s="72"/>
      <c r="RR218" s="73"/>
      <c r="RS218" s="40"/>
      <c r="RT218" s="40"/>
      <c r="RU218" s="40"/>
      <c r="RV218" s="40"/>
      <c r="RW218" s="40"/>
      <c r="RX218" s="40"/>
      <c r="RY218" s="40"/>
      <c r="RZ218" s="40"/>
      <c r="SA218" s="40"/>
      <c r="SB218" s="72"/>
      <c r="SC218" s="73"/>
      <c r="SD218" s="40"/>
      <c r="SE218" s="40"/>
      <c r="SF218" s="40"/>
      <c r="SG218" s="40"/>
      <c r="SH218" s="40"/>
      <c r="SI218" s="40"/>
      <c r="SJ218" s="40"/>
      <c r="SK218" s="40"/>
      <c r="SL218" s="40"/>
      <c r="SM218" s="72"/>
      <c r="SN218" s="73"/>
      <c r="SO218" s="40"/>
      <c r="SP218" s="40"/>
      <c r="SQ218" s="40"/>
      <c r="SR218" s="40"/>
      <c r="SS218" s="40"/>
      <c r="ST218" s="40"/>
      <c r="SU218" s="40"/>
      <c r="SV218" s="40"/>
      <c r="SW218" s="40"/>
      <c r="SX218" s="72"/>
      <c r="SY218" s="73"/>
      <c r="SZ218" s="40"/>
      <c r="TA218" s="40"/>
      <c r="TB218" s="40"/>
      <c r="TC218" s="40"/>
      <c r="TD218" s="40"/>
      <c r="TE218" s="40"/>
      <c r="TF218" s="40"/>
      <c r="TG218" s="40"/>
      <c r="TH218" s="40"/>
      <c r="TI218" s="72"/>
      <c r="TJ218" s="73"/>
      <c r="TK218" s="40"/>
      <c r="TL218" s="40"/>
      <c r="TM218" s="40"/>
      <c r="TN218" s="40"/>
      <c r="TO218" s="40"/>
      <c r="TP218" s="40"/>
      <c r="TQ218" s="40"/>
      <c r="TR218" s="40"/>
      <c r="TS218" s="40"/>
      <c r="TT218" s="72"/>
      <c r="TU218" s="73"/>
      <c r="TV218" s="40"/>
      <c r="TW218" s="40"/>
      <c r="TX218" s="40"/>
      <c r="TY218" s="40"/>
      <c r="TZ218" s="40"/>
      <c r="UA218" s="40"/>
      <c r="UB218" s="40"/>
      <c r="UC218" s="40"/>
      <c r="UD218" s="40"/>
      <c r="UE218" s="72"/>
    </row>
    <row r="219" spans="1:551" x14ac:dyDescent="0.25">
      <c r="A219" s="75"/>
      <c r="B219" s="73" t="str">
        <f>CONCATENATE($B$3,C219)</f>
        <v>1If yes, what is the total cost?</v>
      </c>
      <c r="C219" s="74" t="str">
        <f>'Site 1'!C217</f>
        <v>If yes, what is the total cost?</v>
      </c>
      <c r="D219" s="40"/>
      <c r="E219" s="40"/>
      <c r="F219" s="40"/>
      <c r="G219" s="148">
        <f>IF(H$268=Equivalencies!$AE$23,'Site 1'!$G217,HLOOKUP(CONCATENATE(D$2,G$1),$B$3:$UUU$272,ROW($N219)-2,FALSE))</f>
        <v>0</v>
      </c>
      <c r="H219" s="149"/>
      <c r="I219" s="149"/>
      <c r="J219" s="149"/>
      <c r="K219" s="150"/>
      <c r="L219" s="72"/>
      <c r="M219" s="73" t="str">
        <f>CONCATENATE(M$3,N219)</f>
        <v>2If yes, what is the total cost?</v>
      </c>
      <c r="N219" s="74" t="str">
        <f>$C$219</f>
        <v>If yes, what is the total cost?</v>
      </c>
      <c r="O219" s="40"/>
      <c r="P219" s="40"/>
      <c r="Q219" s="40"/>
      <c r="R219" s="148">
        <f>IF(S$268=Equivalencies!$AE$23,'Site 2'!$G217,HLOOKUP(CONCATENATE(O$2,R$1),$B$3:$UUU$272,ROW($N219)-2,FALSE))</f>
        <v>0</v>
      </c>
      <c r="S219" s="149"/>
      <c r="T219" s="149"/>
      <c r="U219" s="149"/>
      <c r="V219" s="150"/>
      <c r="W219" s="72"/>
      <c r="X219" s="73" t="str">
        <f>CONCATENATE(X$3,Y219)</f>
        <v>3If yes, what is the total cost?</v>
      </c>
      <c r="Y219" s="74" t="str">
        <f>$C$219</f>
        <v>If yes, what is the total cost?</v>
      </c>
      <c r="Z219" s="40"/>
      <c r="AA219" s="40"/>
      <c r="AB219" s="40"/>
      <c r="AC219" s="148">
        <f>IF(AD$268=Equivalencies!$AE$23,'Site 3'!$G217,HLOOKUP(CONCATENATE(Z$2,AC$1),$B$3:$UUU$272,ROW($N219)-2,FALSE))</f>
        <v>0</v>
      </c>
      <c r="AD219" s="149"/>
      <c r="AE219" s="149"/>
      <c r="AF219" s="149"/>
      <c r="AG219" s="150"/>
      <c r="AH219" s="72"/>
      <c r="AI219" s="73" t="str">
        <f>CONCATENATE(AI$3,AJ219)</f>
        <v>4If yes, what is the total cost?</v>
      </c>
      <c r="AJ219" s="74" t="str">
        <f>$C$219</f>
        <v>If yes, what is the total cost?</v>
      </c>
      <c r="AK219" s="40"/>
      <c r="AL219" s="40"/>
      <c r="AM219" s="40"/>
      <c r="AN219" s="148">
        <f>IF(AO$268=Equivalencies!$AE$23,'Site 4'!$G217,HLOOKUP(CONCATENATE(AK$2,AN$1),$B$3:$UUU$272,ROW($N219)-2,FALSE))</f>
        <v>0</v>
      </c>
      <c r="AO219" s="149"/>
      <c r="AP219" s="149"/>
      <c r="AQ219" s="149"/>
      <c r="AR219" s="150"/>
      <c r="AS219" s="72"/>
      <c r="AT219" s="73" t="str">
        <f>CONCATENATE(AT$3,AU219)</f>
        <v>5If yes, what is the total cost?</v>
      </c>
      <c r="AU219" s="74" t="str">
        <f>$C$219</f>
        <v>If yes, what is the total cost?</v>
      </c>
      <c r="AV219" s="40"/>
      <c r="AW219" s="40"/>
      <c r="AX219" s="40"/>
      <c r="AY219" s="148">
        <f>IF(AZ$268=Equivalencies!$AE$23,'Site 5'!$G217,HLOOKUP(CONCATENATE(AV$2,AY$1),$B$3:$UUU$272,ROW($N219)-2,FALSE))</f>
        <v>0</v>
      </c>
      <c r="AZ219" s="149"/>
      <c r="BA219" s="149"/>
      <c r="BB219" s="149"/>
      <c r="BC219" s="150"/>
      <c r="BD219" s="72"/>
      <c r="BE219" s="73" t="str">
        <f>CONCATENATE(BE$3,BF219)</f>
        <v>6If yes, what is the total cost?</v>
      </c>
      <c r="BF219" s="74" t="str">
        <f>$C$219</f>
        <v>If yes, what is the total cost?</v>
      </c>
      <c r="BG219" s="40"/>
      <c r="BH219" s="40"/>
      <c r="BI219" s="40"/>
      <c r="BJ219" s="148">
        <f>IF(BK$268=Equivalencies!$AE$23,'Site 6'!$G217,HLOOKUP(CONCATENATE(BG$2,BJ$1),$B$3:$UUU$272,ROW($N219)-2,FALSE))</f>
        <v>0</v>
      </c>
      <c r="BK219" s="149"/>
      <c r="BL219" s="149"/>
      <c r="BM219" s="149"/>
      <c r="BN219" s="150"/>
      <c r="BO219" s="72"/>
      <c r="BP219" s="73" t="str">
        <f>CONCATENATE(BP$3,BQ219)</f>
        <v>7If yes, what is the total cost?</v>
      </c>
      <c r="BQ219" s="74" t="str">
        <f>$C$219</f>
        <v>If yes, what is the total cost?</v>
      </c>
      <c r="BR219" s="40"/>
      <c r="BS219" s="40"/>
      <c r="BT219" s="40"/>
      <c r="BU219" s="148">
        <f>IF(BV$268=Equivalencies!$AE$23,'Site 7'!$G217,HLOOKUP(CONCATENATE(BR$2,BU$1),$B$3:$UUU$272,ROW($N219)-2,FALSE))</f>
        <v>0</v>
      </c>
      <c r="BV219" s="149"/>
      <c r="BW219" s="149"/>
      <c r="BX219" s="149"/>
      <c r="BY219" s="150"/>
      <c r="BZ219" s="72"/>
      <c r="CA219" s="73" t="str">
        <f>CONCATENATE(CA$3,CB219)</f>
        <v>8If yes, what is the total cost?</v>
      </c>
      <c r="CB219" s="74" t="str">
        <f>$C$219</f>
        <v>If yes, what is the total cost?</v>
      </c>
      <c r="CC219" s="40"/>
      <c r="CD219" s="40"/>
      <c r="CE219" s="40"/>
      <c r="CF219" s="148">
        <f>IF(CG$268=Equivalencies!$AE$23,'Site 8'!$G217,HLOOKUP(CONCATENATE(CC$2,CF$1),$B$3:$UUU$272,ROW($N219)-2,FALSE))</f>
        <v>0</v>
      </c>
      <c r="CG219" s="149"/>
      <c r="CH219" s="149"/>
      <c r="CI219" s="149"/>
      <c r="CJ219" s="150"/>
      <c r="CK219" s="72"/>
      <c r="CL219" s="73" t="str">
        <f>CONCATENATE(CL$3,CM219)</f>
        <v>9If yes, what is the total cost?</v>
      </c>
      <c r="CM219" s="74" t="str">
        <f>$C$219</f>
        <v>If yes, what is the total cost?</v>
      </c>
      <c r="CN219" s="40"/>
      <c r="CO219" s="40"/>
      <c r="CP219" s="40"/>
      <c r="CQ219" s="148">
        <f>IF(CR$268=Equivalencies!$AE$23,'Site 9'!$G217,HLOOKUP(CONCATENATE(CN$2,CQ$1),$B$3:$UUU$272,ROW($N219)-2,FALSE))</f>
        <v>0</v>
      </c>
      <c r="CR219" s="149"/>
      <c r="CS219" s="149"/>
      <c r="CT219" s="149"/>
      <c r="CU219" s="150"/>
      <c r="CV219" s="72"/>
      <c r="CW219" s="73" t="str">
        <f>CONCATENATE(CW$3,CX219)</f>
        <v>10If yes, what is the total cost?</v>
      </c>
      <c r="CX219" s="74" t="str">
        <f>$C$219</f>
        <v>If yes, what is the total cost?</v>
      </c>
      <c r="CY219" s="40"/>
      <c r="CZ219" s="40"/>
      <c r="DA219" s="40"/>
      <c r="DB219" s="148">
        <f>IF(DC$268=Equivalencies!$AE$23,'Site 10'!$G217,HLOOKUP(CONCATENATE(CY$2,DB$1),$B$3:$UUU$272,ROW($N219)-2,FALSE))</f>
        <v>0</v>
      </c>
      <c r="DC219" s="149"/>
      <c r="DD219" s="149"/>
      <c r="DE219" s="149"/>
      <c r="DF219" s="150"/>
      <c r="DG219" s="72"/>
      <c r="DH219" s="73" t="str">
        <f>CONCATENATE(DH$3,DI219)</f>
        <v>11If yes, what is the total cost?</v>
      </c>
      <c r="DI219" s="74" t="str">
        <f>$C$219</f>
        <v>If yes, what is the total cost?</v>
      </c>
      <c r="DJ219" s="40"/>
      <c r="DK219" s="40"/>
      <c r="DL219" s="40"/>
      <c r="DM219" s="148">
        <f>IF(DN$268=Equivalencies!$AE$23,'Site 11'!$G217,HLOOKUP(CONCATENATE(DJ$2,DM$1),$B$3:$UUU$272,ROW($N219)-2,FALSE))</f>
        <v>0</v>
      </c>
      <c r="DN219" s="149"/>
      <c r="DO219" s="149"/>
      <c r="DP219" s="149"/>
      <c r="DQ219" s="150"/>
      <c r="DR219" s="72"/>
      <c r="DS219" s="73" t="str">
        <f>CONCATENATE(DS$3,DT219)</f>
        <v>12If yes, what is the total cost?</v>
      </c>
      <c r="DT219" s="74" t="str">
        <f>$C$219</f>
        <v>If yes, what is the total cost?</v>
      </c>
      <c r="DU219" s="40"/>
      <c r="DV219" s="40"/>
      <c r="DW219" s="40"/>
      <c r="DX219" s="148">
        <f>IF(DY$268=Equivalencies!$AE$23,'Site 12'!$G217,HLOOKUP(CONCATENATE(DU$2,DX$1),$B$3:$UUU$272,ROW($N219)-2,FALSE))</f>
        <v>0</v>
      </c>
      <c r="DY219" s="149"/>
      <c r="DZ219" s="149"/>
      <c r="EA219" s="149"/>
      <c r="EB219" s="150"/>
      <c r="EC219" s="72"/>
      <c r="ED219" s="73" t="str">
        <f>CONCATENATE(ED$3,EE219)</f>
        <v>13If yes, what is the total cost?</v>
      </c>
      <c r="EE219" s="74" t="str">
        <f>$C$219</f>
        <v>If yes, what is the total cost?</v>
      </c>
      <c r="EF219" s="40"/>
      <c r="EG219" s="40"/>
      <c r="EH219" s="40"/>
      <c r="EI219" s="148">
        <f>IF(EJ$268=Equivalencies!$AE$23,'Site 13'!$G217,HLOOKUP(CONCATENATE(EF$2,EI$1),$B$3:$UUU$272,ROW($N219)-2,FALSE))</f>
        <v>0</v>
      </c>
      <c r="EJ219" s="149"/>
      <c r="EK219" s="149"/>
      <c r="EL219" s="149"/>
      <c r="EM219" s="150"/>
      <c r="EN219" s="72"/>
      <c r="EO219" s="73" t="str">
        <f>CONCATENATE(EO$3,EP219)</f>
        <v>14If yes, what is the total cost?</v>
      </c>
      <c r="EP219" s="74" t="str">
        <f>$C$219</f>
        <v>If yes, what is the total cost?</v>
      </c>
      <c r="EQ219" s="40"/>
      <c r="ER219" s="40"/>
      <c r="ES219" s="40"/>
      <c r="ET219" s="148">
        <f>IF(EU$268=Equivalencies!$AE$23,'Site 14'!$G217,HLOOKUP(CONCATENATE(EQ$2,ET$1),$B$3:$UUU$272,ROW($N219)-2,FALSE))</f>
        <v>0</v>
      </c>
      <c r="EU219" s="149"/>
      <c r="EV219" s="149"/>
      <c r="EW219" s="149"/>
      <c r="EX219" s="150"/>
      <c r="EY219" s="72"/>
      <c r="EZ219" s="73" t="str">
        <f>CONCATENATE(EZ$3,FA219)</f>
        <v>15If yes, what is the total cost?</v>
      </c>
      <c r="FA219" s="74" t="str">
        <f>$C$219</f>
        <v>If yes, what is the total cost?</v>
      </c>
      <c r="FB219" s="40"/>
      <c r="FC219" s="40"/>
      <c r="FD219" s="40"/>
      <c r="FE219" s="148">
        <f>IF(FF$268=Equivalencies!$AE$23,'Site 15'!$G217,HLOOKUP(CONCATENATE(FB$2,FE$1),$B$3:$UUU$272,ROW($N219)-2,FALSE))</f>
        <v>0</v>
      </c>
      <c r="FF219" s="149"/>
      <c r="FG219" s="149"/>
      <c r="FH219" s="149"/>
      <c r="FI219" s="150"/>
      <c r="FJ219" s="72"/>
      <c r="FK219" s="73" t="str">
        <f>CONCATENATE(FK$3,FL219)</f>
        <v>16If yes, what is the total cost?</v>
      </c>
      <c r="FL219" s="74" t="str">
        <f>$C$219</f>
        <v>If yes, what is the total cost?</v>
      </c>
      <c r="FM219" s="40"/>
      <c r="FN219" s="40"/>
      <c r="FO219" s="40"/>
      <c r="FP219" s="148">
        <f>IF(FQ$268=Equivalencies!$AE$23,'Site 16'!$G217,HLOOKUP(CONCATENATE(FM$2,FP$1),$B$3:$UUU$272,ROW($N219)-2,FALSE))</f>
        <v>0</v>
      </c>
      <c r="FQ219" s="149"/>
      <c r="FR219" s="149"/>
      <c r="FS219" s="149"/>
      <c r="FT219" s="150"/>
      <c r="FU219" s="72"/>
      <c r="FV219" s="73" t="str">
        <f>CONCATENATE(FV$3,FW219)</f>
        <v>17If yes, what is the total cost?</v>
      </c>
      <c r="FW219" s="74" t="str">
        <f>$C$219</f>
        <v>If yes, what is the total cost?</v>
      </c>
      <c r="FX219" s="40"/>
      <c r="FY219" s="40"/>
      <c r="FZ219" s="40"/>
      <c r="GA219" s="148">
        <f>IF(GB$268=Equivalencies!$AE$23,'Site 17'!$G217,HLOOKUP(CONCATENATE(FX$2,GA$1),$B$3:$UUU$272,ROW($N219)-2,FALSE))</f>
        <v>0</v>
      </c>
      <c r="GB219" s="149"/>
      <c r="GC219" s="149"/>
      <c r="GD219" s="149"/>
      <c r="GE219" s="150"/>
      <c r="GF219" s="72"/>
      <c r="GG219" s="73" t="str">
        <f>CONCATENATE(GG$3,GH219)</f>
        <v>18If yes, what is the total cost?</v>
      </c>
      <c r="GH219" s="74" t="str">
        <f>$C$219</f>
        <v>If yes, what is the total cost?</v>
      </c>
      <c r="GI219" s="40"/>
      <c r="GJ219" s="40"/>
      <c r="GK219" s="40"/>
      <c r="GL219" s="148">
        <f>IF(GM$268=Equivalencies!$AE$23,'Site 18'!$G217,HLOOKUP(CONCATENATE(GI$2,GL$1),$B$3:$UUU$272,ROW($N219)-2,FALSE))</f>
        <v>0</v>
      </c>
      <c r="GM219" s="149"/>
      <c r="GN219" s="149"/>
      <c r="GO219" s="149"/>
      <c r="GP219" s="150"/>
      <c r="GQ219" s="72"/>
      <c r="GR219" s="73" t="str">
        <f>CONCATENATE(GR$3,GS219)</f>
        <v>19If yes, what is the total cost?</v>
      </c>
      <c r="GS219" s="74" t="str">
        <f>$C$219</f>
        <v>If yes, what is the total cost?</v>
      </c>
      <c r="GT219" s="40"/>
      <c r="GU219" s="40"/>
      <c r="GV219" s="40"/>
      <c r="GW219" s="148">
        <f>IF(GX$268=Equivalencies!$AE$23,'Site 19'!$G217,HLOOKUP(CONCATENATE(GT$2,GW$1),$B$3:$UUU$272,ROW($N219)-2,FALSE))</f>
        <v>0</v>
      </c>
      <c r="GX219" s="149"/>
      <c r="GY219" s="149"/>
      <c r="GZ219" s="149"/>
      <c r="HA219" s="150"/>
      <c r="HB219" s="72"/>
      <c r="HC219" s="73" t="str">
        <f>CONCATENATE(HC$3,HD219)</f>
        <v>20If yes, what is the total cost?</v>
      </c>
      <c r="HD219" s="74" t="str">
        <f>$C$219</f>
        <v>If yes, what is the total cost?</v>
      </c>
      <c r="HE219" s="40"/>
      <c r="HF219" s="40"/>
      <c r="HG219" s="40"/>
      <c r="HH219" s="148">
        <f>IF(HI$268=Equivalencies!$AE$23,'Site 20'!$G217,HLOOKUP(CONCATENATE(HE$2,HH$1),$B$3:$UUU$272,ROW($N219)-2,FALSE))</f>
        <v>0</v>
      </c>
      <c r="HI219" s="149"/>
      <c r="HJ219" s="149"/>
      <c r="HK219" s="149"/>
      <c r="HL219" s="150"/>
      <c r="HM219" s="72"/>
      <c r="HN219" s="73" t="str">
        <f>CONCATENATE(HN$3,HO219)</f>
        <v>21If yes, what is the total cost?</v>
      </c>
      <c r="HO219" s="74" t="str">
        <f>$C$219</f>
        <v>If yes, what is the total cost?</v>
      </c>
      <c r="HP219" s="40"/>
      <c r="HQ219" s="40"/>
      <c r="HR219" s="40"/>
      <c r="HS219" s="148">
        <f>IF(HT$268=Equivalencies!$AE$23,'Site 21'!$G217,HLOOKUP(CONCATENATE(HP$2,HS$1),$B$3:$UUU$272,ROW($N219)-2,FALSE))</f>
        <v>0</v>
      </c>
      <c r="HT219" s="149"/>
      <c r="HU219" s="149"/>
      <c r="HV219" s="149"/>
      <c r="HW219" s="150"/>
      <c r="HX219" s="72"/>
      <c r="HY219" s="73" t="str">
        <f>CONCATENATE(HY$3,HZ219)</f>
        <v>22If yes, what is the total cost?</v>
      </c>
      <c r="HZ219" s="74" t="str">
        <f>$C$219</f>
        <v>If yes, what is the total cost?</v>
      </c>
      <c r="IA219" s="40"/>
      <c r="IB219" s="40"/>
      <c r="IC219" s="40"/>
      <c r="ID219" s="148">
        <f>IF(IE$268=Equivalencies!$AE$23,'Site 22'!$G217,HLOOKUP(CONCATENATE(IA$2,ID$1),$B$3:$UUU$272,ROW($N219)-2,FALSE))</f>
        <v>0</v>
      </c>
      <c r="IE219" s="149"/>
      <c r="IF219" s="149"/>
      <c r="IG219" s="149"/>
      <c r="IH219" s="150"/>
      <c r="II219" s="72"/>
      <c r="IJ219" s="73" t="str">
        <f>CONCATENATE(IJ$3,IK219)</f>
        <v>23If yes, what is the total cost?</v>
      </c>
      <c r="IK219" s="74" t="str">
        <f>$C$219</f>
        <v>If yes, what is the total cost?</v>
      </c>
      <c r="IL219" s="40"/>
      <c r="IM219" s="40"/>
      <c r="IN219" s="40"/>
      <c r="IO219" s="148">
        <f>IF(IP$268=Equivalencies!$AE$23,'Site 23'!$G217,HLOOKUP(CONCATENATE(IL$2,IO$1),$B$3:$UUU$272,ROW($N219)-2,FALSE))</f>
        <v>0</v>
      </c>
      <c r="IP219" s="149"/>
      <c r="IQ219" s="149"/>
      <c r="IR219" s="149"/>
      <c r="IS219" s="150"/>
      <c r="IT219" s="72"/>
      <c r="IU219" s="73" t="str">
        <f>CONCATENATE(IU$3,IV219)</f>
        <v>24If yes, what is the total cost?</v>
      </c>
      <c r="IV219" s="74" t="str">
        <f>$C$219</f>
        <v>If yes, what is the total cost?</v>
      </c>
      <c r="IW219" s="40"/>
      <c r="IX219" s="40"/>
      <c r="IY219" s="40"/>
      <c r="IZ219" s="148">
        <f>IF(JA$268=Equivalencies!$AE$23,'Site 24'!$G217,HLOOKUP(CONCATENATE(IW$2,IZ$1),$B$3:$UUU$272,ROW($N219)-2,FALSE))</f>
        <v>0</v>
      </c>
      <c r="JA219" s="149"/>
      <c r="JB219" s="149"/>
      <c r="JC219" s="149"/>
      <c r="JD219" s="150"/>
      <c r="JE219" s="72"/>
      <c r="JF219" s="73" t="str">
        <f>CONCATENATE(JF$3,JG219)</f>
        <v>25If yes, what is the total cost?</v>
      </c>
      <c r="JG219" s="74" t="str">
        <f>$C$219</f>
        <v>If yes, what is the total cost?</v>
      </c>
      <c r="JH219" s="40"/>
      <c r="JI219" s="40"/>
      <c r="JJ219" s="40"/>
      <c r="JK219" s="148">
        <f>IF(JL$268=Equivalencies!$AE$23,'Site 25'!$G217,HLOOKUP(CONCATENATE(JH$2,JK$1),$B$3:$UUU$272,ROW($N219)-2,FALSE))</f>
        <v>0</v>
      </c>
      <c r="JL219" s="149"/>
      <c r="JM219" s="149"/>
      <c r="JN219" s="149"/>
      <c r="JO219" s="150"/>
      <c r="JP219" s="72"/>
      <c r="JQ219" s="73" t="str">
        <f>CONCATENATE(JQ$3,JR219)</f>
        <v>26If yes, what is the total cost?</v>
      </c>
      <c r="JR219" s="74" t="str">
        <f>$C$219</f>
        <v>If yes, what is the total cost?</v>
      </c>
      <c r="JS219" s="40"/>
      <c r="JT219" s="40"/>
      <c r="JU219" s="40"/>
      <c r="JV219" s="148">
        <f>IF(JW$268=Equivalencies!$AE$23,'Site 26'!$G217,HLOOKUP(CONCATENATE(JS$2,JV$1),$B$3:$UUU$272,ROW($N219)-2,FALSE))</f>
        <v>0</v>
      </c>
      <c r="JW219" s="149"/>
      <c r="JX219" s="149"/>
      <c r="JY219" s="149"/>
      <c r="JZ219" s="150"/>
      <c r="KA219" s="72"/>
      <c r="KB219" s="73" t="str">
        <f>CONCATENATE(KB$3,KC219)</f>
        <v>27If yes, what is the total cost?</v>
      </c>
      <c r="KC219" s="74" t="str">
        <f>$C$219</f>
        <v>If yes, what is the total cost?</v>
      </c>
      <c r="KD219" s="40"/>
      <c r="KE219" s="40"/>
      <c r="KF219" s="40"/>
      <c r="KG219" s="148">
        <f>IF(KH$268=Equivalencies!$AE$23,'Site 27'!$G217,HLOOKUP(CONCATENATE(KD$2,KG$1),$B$3:$UUU$272,ROW($N219)-2,FALSE))</f>
        <v>0</v>
      </c>
      <c r="KH219" s="149"/>
      <c r="KI219" s="149"/>
      <c r="KJ219" s="149"/>
      <c r="KK219" s="150"/>
      <c r="KL219" s="72"/>
      <c r="KM219" s="73" t="str">
        <f>CONCATENATE(KM$3,KN219)</f>
        <v>28If yes, what is the total cost?</v>
      </c>
      <c r="KN219" s="74" t="str">
        <f>$C$219</f>
        <v>If yes, what is the total cost?</v>
      </c>
      <c r="KO219" s="40"/>
      <c r="KP219" s="40"/>
      <c r="KQ219" s="40"/>
      <c r="KR219" s="148">
        <f>IF(KS$268=Equivalencies!$AE$23,'Site 28'!$G217,HLOOKUP(CONCATENATE(KO$2,KR$1),$B$3:$UUU$272,ROW($N219)-2,FALSE))</f>
        <v>0</v>
      </c>
      <c r="KS219" s="149"/>
      <c r="KT219" s="149"/>
      <c r="KU219" s="149"/>
      <c r="KV219" s="150"/>
      <c r="KW219" s="72"/>
      <c r="KX219" s="73" t="str">
        <f>CONCATENATE(KX$3,KY219)</f>
        <v>29If yes, what is the total cost?</v>
      </c>
      <c r="KY219" s="74" t="str">
        <f>$C$219</f>
        <v>If yes, what is the total cost?</v>
      </c>
      <c r="KZ219" s="40"/>
      <c r="LA219" s="40"/>
      <c r="LB219" s="40"/>
      <c r="LC219" s="148">
        <f>IF(LD$268=Equivalencies!$AE$23,'Site 29'!$G217,HLOOKUP(CONCATENATE(KZ$2,LC$1),$B$3:$UUU$272,ROW($N219)-2,FALSE))</f>
        <v>0</v>
      </c>
      <c r="LD219" s="149"/>
      <c r="LE219" s="149"/>
      <c r="LF219" s="149"/>
      <c r="LG219" s="150"/>
      <c r="LH219" s="72"/>
      <c r="LI219" s="73" t="str">
        <f>CONCATENATE(LI$3,LJ219)</f>
        <v>30If yes, what is the total cost?</v>
      </c>
      <c r="LJ219" s="74" t="str">
        <f>$C$219</f>
        <v>If yes, what is the total cost?</v>
      </c>
      <c r="LK219" s="40"/>
      <c r="LL219" s="40"/>
      <c r="LM219" s="40"/>
      <c r="LN219" s="148">
        <f>IF(LO$268=Equivalencies!$AE$23,'Site 30'!$G217,HLOOKUP(CONCATENATE(LK$2,LN$1),$B$3:$UUU$272,ROW($N219)-2,FALSE))</f>
        <v>0</v>
      </c>
      <c r="LO219" s="149"/>
      <c r="LP219" s="149"/>
      <c r="LQ219" s="149"/>
      <c r="LR219" s="150"/>
      <c r="LS219" s="72"/>
      <c r="LT219" s="73" t="str">
        <f>CONCATENATE(LT$3,LU219)</f>
        <v>31If yes, what is the total cost?</v>
      </c>
      <c r="LU219" s="74" t="str">
        <f>$C$219</f>
        <v>If yes, what is the total cost?</v>
      </c>
      <c r="LV219" s="40"/>
      <c r="LW219" s="40"/>
      <c r="LX219" s="40"/>
      <c r="LY219" s="148">
        <f>IF(LZ$268=Equivalencies!$AE$23,'Site 31'!$G217,HLOOKUP(CONCATENATE(LV$2,LY$1),$B$3:$UUU$272,ROW($N219)-2,FALSE))</f>
        <v>0</v>
      </c>
      <c r="LZ219" s="149"/>
      <c r="MA219" s="149"/>
      <c r="MB219" s="149"/>
      <c r="MC219" s="150"/>
      <c r="MD219" s="72"/>
      <c r="ME219" s="73" t="str">
        <f>CONCATENATE(ME$3,MF219)</f>
        <v>32If yes, what is the total cost?</v>
      </c>
      <c r="MF219" s="74" t="str">
        <f>$C$219</f>
        <v>If yes, what is the total cost?</v>
      </c>
      <c r="MG219" s="40"/>
      <c r="MH219" s="40"/>
      <c r="MI219" s="40"/>
      <c r="MJ219" s="148">
        <f>IF(MK$268=Equivalencies!$AE$23,'Site 32'!$G217,HLOOKUP(CONCATENATE(MG$2,MJ$1),$B$3:$UUU$272,ROW($N219)-2,FALSE))</f>
        <v>0</v>
      </c>
      <c r="MK219" s="149"/>
      <c r="ML219" s="149"/>
      <c r="MM219" s="149"/>
      <c r="MN219" s="150"/>
      <c r="MO219" s="72"/>
      <c r="MP219" s="73" t="str">
        <f>CONCATENATE(MP$3,MQ219)</f>
        <v>33If yes, what is the total cost?</v>
      </c>
      <c r="MQ219" s="74" t="str">
        <f>$C$219</f>
        <v>If yes, what is the total cost?</v>
      </c>
      <c r="MR219" s="40"/>
      <c r="MS219" s="40"/>
      <c r="MT219" s="40"/>
      <c r="MU219" s="148">
        <f>IF(MV$268=Equivalencies!$AE$23,'Site 33'!$G217,HLOOKUP(CONCATENATE(MR$2,MU$1),$B$3:$UUU$272,ROW($N219)-2,FALSE))</f>
        <v>0</v>
      </c>
      <c r="MV219" s="149"/>
      <c r="MW219" s="149"/>
      <c r="MX219" s="149"/>
      <c r="MY219" s="150"/>
      <c r="MZ219" s="72"/>
      <c r="NA219" s="73" t="str">
        <f>CONCATENATE(NA$3,NB219)</f>
        <v>34If yes, what is the total cost?</v>
      </c>
      <c r="NB219" s="74" t="str">
        <f>$C$219</f>
        <v>If yes, what is the total cost?</v>
      </c>
      <c r="NC219" s="40"/>
      <c r="ND219" s="40"/>
      <c r="NE219" s="40"/>
      <c r="NF219" s="148">
        <f>IF(NG$268=Equivalencies!$AE$23,'Site 34'!$G217,HLOOKUP(CONCATENATE(NC$2,NF$1),$B$3:$UUU$272,ROW($N219)-2,FALSE))</f>
        <v>0</v>
      </c>
      <c r="NG219" s="149"/>
      <c r="NH219" s="149"/>
      <c r="NI219" s="149"/>
      <c r="NJ219" s="150"/>
      <c r="NK219" s="72"/>
      <c r="NL219" s="73" t="str">
        <f>CONCATENATE(NL$3,NM219)</f>
        <v>35If yes, what is the total cost?</v>
      </c>
      <c r="NM219" s="74" t="str">
        <f>$C$219</f>
        <v>If yes, what is the total cost?</v>
      </c>
      <c r="NN219" s="40"/>
      <c r="NO219" s="40"/>
      <c r="NP219" s="40"/>
      <c r="NQ219" s="148">
        <f>IF(NR$268=Equivalencies!$AE$23,'Site 35'!$G217,HLOOKUP(CONCATENATE(NN$2,NQ$1),$B$3:$UUU$272,ROW($N219)-2,FALSE))</f>
        <v>0</v>
      </c>
      <c r="NR219" s="149"/>
      <c r="NS219" s="149"/>
      <c r="NT219" s="149"/>
      <c r="NU219" s="150"/>
      <c r="NV219" s="72"/>
      <c r="NW219" s="73" t="str">
        <f>CONCATENATE(NW$3,NX219)</f>
        <v>36If yes, what is the total cost?</v>
      </c>
      <c r="NX219" s="74" t="str">
        <f>$C$219</f>
        <v>If yes, what is the total cost?</v>
      </c>
      <c r="NY219" s="40"/>
      <c r="NZ219" s="40"/>
      <c r="OA219" s="40"/>
      <c r="OB219" s="148">
        <f>IF(OC$268=Equivalencies!$AE$23,'Site 36'!$G217,HLOOKUP(CONCATENATE(NY$2,OB$1),$B$3:$UUU$272,ROW($N219)-2,FALSE))</f>
        <v>0</v>
      </c>
      <c r="OC219" s="149"/>
      <c r="OD219" s="149"/>
      <c r="OE219" s="149"/>
      <c r="OF219" s="150"/>
      <c r="OG219" s="72"/>
      <c r="OH219" s="73" t="str">
        <f>CONCATENATE(OH$3,OI219)</f>
        <v>37If yes, what is the total cost?</v>
      </c>
      <c r="OI219" s="74" t="str">
        <f>$C$219</f>
        <v>If yes, what is the total cost?</v>
      </c>
      <c r="OJ219" s="40"/>
      <c r="OK219" s="40"/>
      <c r="OL219" s="40"/>
      <c r="OM219" s="148">
        <f>IF(ON$268=Equivalencies!$AE$23,'Site 37'!$G217,HLOOKUP(CONCATENATE(OJ$2,OM$1),$B$3:$UUU$272,ROW($N219)-2,FALSE))</f>
        <v>0</v>
      </c>
      <c r="ON219" s="149"/>
      <c r="OO219" s="149"/>
      <c r="OP219" s="149"/>
      <c r="OQ219" s="150"/>
      <c r="OR219" s="72"/>
      <c r="OS219" s="73" t="str">
        <f>CONCATENATE(OS$3,OT219)</f>
        <v>38If yes, what is the total cost?</v>
      </c>
      <c r="OT219" s="74" t="str">
        <f>$C$219</f>
        <v>If yes, what is the total cost?</v>
      </c>
      <c r="OU219" s="40"/>
      <c r="OV219" s="40"/>
      <c r="OW219" s="40"/>
      <c r="OX219" s="148">
        <f>IF(OY$268=Equivalencies!$AE$23,'Site 38'!$G217,HLOOKUP(CONCATENATE(OU$2,OX$1),$B$3:$UUU$272,ROW($N219)-2,FALSE))</f>
        <v>0</v>
      </c>
      <c r="OY219" s="149"/>
      <c r="OZ219" s="149"/>
      <c r="PA219" s="149"/>
      <c r="PB219" s="150"/>
      <c r="PC219" s="72"/>
      <c r="PD219" s="73" t="str">
        <f>CONCATENATE(PD$3,PE219)</f>
        <v>39If yes, what is the total cost?</v>
      </c>
      <c r="PE219" s="74" t="str">
        <f>$C$219</f>
        <v>If yes, what is the total cost?</v>
      </c>
      <c r="PF219" s="40"/>
      <c r="PG219" s="40"/>
      <c r="PH219" s="40"/>
      <c r="PI219" s="148">
        <f>IF(PJ$268=Equivalencies!$AE$23,'Site 39'!$G217,HLOOKUP(CONCATENATE(PF$2,PI$1),$B$3:$UUU$272,ROW($N219)-2,FALSE))</f>
        <v>0</v>
      </c>
      <c r="PJ219" s="149"/>
      <c r="PK219" s="149"/>
      <c r="PL219" s="149"/>
      <c r="PM219" s="150"/>
      <c r="PN219" s="72"/>
      <c r="PO219" s="73" t="str">
        <f>CONCATENATE(PO$3,PP219)</f>
        <v>40If yes, what is the total cost?</v>
      </c>
      <c r="PP219" s="74" t="str">
        <f>$C$219</f>
        <v>If yes, what is the total cost?</v>
      </c>
      <c r="PQ219" s="40"/>
      <c r="PR219" s="40"/>
      <c r="PS219" s="40"/>
      <c r="PT219" s="148">
        <f>IF(PU$268=Equivalencies!$AE$23,'Site 40'!$G217,HLOOKUP(CONCATENATE(PQ$2,PT$1),$B$3:$UUU$272,ROW($N219)-2,FALSE))</f>
        <v>0</v>
      </c>
      <c r="PU219" s="149"/>
      <c r="PV219" s="149"/>
      <c r="PW219" s="149"/>
      <c r="PX219" s="150"/>
      <c r="PY219" s="72"/>
      <c r="PZ219" s="73" t="str">
        <f>CONCATENATE(PZ$3,QA219)</f>
        <v>41If yes, what is the total cost?</v>
      </c>
      <c r="QA219" s="74" t="str">
        <f>$C$219</f>
        <v>If yes, what is the total cost?</v>
      </c>
      <c r="QB219" s="40"/>
      <c r="QC219" s="40"/>
      <c r="QD219" s="40"/>
      <c r="QE219" s="148">
        <f>IF(QF$268=Equivalencies!$AE$23,'Site 41'!$G217,HLOOKUP(CONCATENATE(QB$2,QE$1),$B$3:$UUU$272,ROW($N219)-2,FALSE))</f>
        <v>0</v>
      </c>
      <c r="QF219" s="149"/>
      <c r="QG219" s="149"/>
      <c r="QH219" s="149"/>
      <c r="QI219" s="150"/>
      <c r="QJ219" s="72"/>
      <c r="QK219" s="73" t="str">
        <f>CONCATENATE(QK$3,QL219)</f>
        <v>42If yes, what is the total cost?</v>
      </c>
      <c r="QL219" s="74" t="str">
        <f>$C$219</f>
        <v>If yes, what is the total cost?</v>
      </c>
      <c r="QM219" s="40"/>
      <c r="QN219" s="40"/>
      <c r="QO219" s="40"/>
      <c r="QP219" s="148">
        <f>IF(QQ$268=Equivalencies!$AE$23,'Site 42'!$G217,HLOOKUP(CONCATENATE(QM$2,QP$1),$B$3:$UUU$272,ROW($N219)-2,FALSE))</f>
        <v>0</v>
      </c>
      <c r="QQ219" s="149"/>
      <c r="QR219" s="149"/>
      <c r="QS219" s="149"/>
      <c r="QT219" s="150"/>
      <c r="QU219" s="72"/>
      <c r="QV219" s="73" t="str">
        <f>CONCATENATE(QV$3,QW219)</f>
        <v>43If yes, what is the total cost?</v>
      </c>
      <c r="QW219" s="74" t="str">
        <f>$C$219</f>
        <v>If yes, what is the total cost?</v>
      </c>
      <c r="QX219" s="40"/>
      <c r="QY219" s="40"/>
      <c r="QZ219" s="40"/>
      <c r="RA219" s="148">
        <f>IF(RB$268=Equivalencies!$AE$23,'Site 43'!$G217,HLOOKUP(CONCATENATE(QX$2,RA$1),$B$3:$UUU$272,ROW($N219)-2,FALSE))</f>
        <v>0</v>
      </c>
      <c r="RB219" s="149"/>
      <c r="RC219" s="149"/>
      <c r="RD219" s="149"/>
      <c r="RE219" s="150"/>
      <c r="RF219" s="72"/>
      <c r="RG219" s="73" t="str">
        <f>CONCATENATE(RG$3,RH219)</f>
        <v>44If yes, what is the total cost?</v>
      </c>
      <c r="RH219" s="74" t="str">
        <f>$C$219</f>
        <v>If yes, what is the total cost?</v>
      </c>
      <c r="RI219" s="40"/>
      <c r="RJ219" s="40"/>
      <c r="RK219" s="40"/>
      <c r="RL219" s="148">
        <f>IF(RM$268=Equivalencies!$AE$23,'Site 44'!$G217,HLOOKUP(CONCATENATE(RI$2,RL$1),$B$3:$UUU$272,ROW($N219)-2,FALSE))</f>
        <v>0</v>
      </c>
      <c r="RM219" s="149"/>
      <c r="RN219" s="149"/>
      <c r="RO219" s="149"/>
      <c r="RP219" s="150"/>
      <c r="RQ219" s="72"/>
      <c r="RR219" s="73" t="str">
        <f>CONCATENATE(RR$3,RS219)</f>
        <v>45If yes, what is the total cost?</v>
      </c>
      <c r="RS219" s="74" t="str">
        <f>$C$219</f>
        <v>If yes, what is the total cost?</v>
      </c>
      <c r="RT219" s="40"/>
      <c r="RU219" s="40"/>
      <c r="RV219" s="40"/>
      <c r="RW219" s="148">
        <f>IF(RX$268=Equivalencies!$AE$23,'Site 45'!$G217,HLOOKUP(CONCATENATE(RT$2,RW$1),$B$3:$UUU$272,ROW($N219)-2,FALSE))</f>
        <v>0</v>
      </c>
      <c r="RX219" s="149"/>
      <c r="RY219" s="149"/>
      <c r="RZ219" s="149"/>
      <c r="SA219" s="150"/>
      <c r="SB219" s="72"/>
      <c r="SC219" s="73" t="str">
        <f>CONCATENATE(SC$3,SD219)</f>
        <v>46If yes, what is the total cost?</v>
      </c>
      <c r="SD219" s="74" t="str">
        <f>$C$219</f>
        <v>If yes, what is the total cost?</v>
      </c>
      <c r="SE219" s="40"/>
      <c r="SF219" s="40"/>
      <c r="SG219" s="40"/>
      <c r="SH219" s="148">
        <f>IF(SI$268=Equivalencies!$AE$23,'Site 46'!$G217,HLOOKUP(CONCATENATE(SE$2,SH$1),$B$3:$UUU$272,ROW($N219)-2,FALSE))</f>
        <v>0</v>
      </c>
      <c r="SI219" s="149"/>
      <c r="SJ219" s="149"/>
      <c r="SK219" s="149"/>
      <c r="SL219" s="150"/>
      <c r="SM219" s="72"/>
      <c r="SN219" s="73" t="str">
        <f>CONCATENATE(SN$3,SO219)</f>
        <v>47If yes, what is the total cost?</v>
      </c>
      <c r="SO219" s="74" t="str">
        <f>$C$219</f>
        <v>If yes, what is the total cost?</v>
      </c>
      <c r="SP219" s="40"/>
      <c r="SQ219" s="40"/>
      <c r="SR219" s="40"/>
      <c r="SS219" s="148">
        <f>IF(ST$268=Equivalencies!$AE$23,'Site 47'!$G217,HLOOKUP(CONCATENATE(SP$2,SS$1),$B$3:$UUU$272,ROW($N219)-2,FALSE))</f>
        <v>0</v>
      </c>
      <c r="ST219" s="149"/>
      <c r="SU219" s="149"/>
      <c r="SV219" s="149"/>
      <c r="SW219" s="150"/>
      <c r="SX219" s="72"/>
      <c r="SY219" s="73" t="str">
        <f>CONCATENATE(SY$3,SZ219)</f>
        <v>48If yes, what is the total cost?</v>
      </c>
      <c r="SZ219" s="74" t="str">
        <f>$C$219</f>
        <v>If yes, what is the total cost?</v>
      </c>
      <c r="TA219" s="40"/>
      <c r="TB219" s="40"/>
      <c r="TC219" s="40"/>
      <c r="TD219" s="148">
        <f>IF(TE$268=Equivalencies!$AE$23,'Site 48'!$G217,HLOOKUP(CONCATENATE(TA$2,TD$1),$B$3:$UUU$272,ROW($N219)-2,FALSE))</f>
        <v>0</v>
      </c>
      <c r="TE219" s="149"/>
      <c r="TF219" s="149"/>
      <c r="TG219" s="149"/>
      <c r="TH219" s="150"/>
      <c r="TI219" s="72"/>
      <c r="TJ219" s="73" t="str">
        <f>CONCATENATE(TJ$3,TK219)</f>
        <v>49If yes, what is the total cost?</v>
      </c>
      <c r="TK219" s="74" t="str">
        <f>$C$219</f>
        <v>If yes, what is the total cost?</v>
      </c>
      <c r="TL219" s="40"/>
      <c r="TM219" s="40"/>
      <c r="TN219" s="40"/>
      <c r="TO219" s="148">
        <f>IF(TP$268=Equivalencies!$AE$23,'Site 49'!$G217,HLOOKUP(CONCATENATE(TL$2,TO$1),$B$3:$UUU$272,ROW($N219)-2,FALSE))</f>
        <v>0</v>
      </c>
      <c r="TP219" s="149"/>
      <c r="TQ219" s="149"/>
      <c r="TR219" s="149"/>
      <c r="TS219" s="150"/>
      <c r="TT219" s="72"/>
      <c r="TU219" s="73" t="str">
        <f>CONCATENATE(TU$3,TV219)</f>
        <v>50If yes, what is the total cost?</v>
      </c>
      <c r="TV219" s="74" t="str">
        <f>$C$219</f>
        <v>If yes, what is the total cost?</v>
      </c>
      <c r="TW219" s="40"/>
      <c r="TX219" s="40"/>
      <c r="TY219" s="40"/>
      <c r="TZ219" s="148">
        <f>IF(UA$268=Equivalencies!$AE$23,'Site 50'!$G217,HLOOKUP(CONCATENATE(TW$2,TZ$1),$B$3:$UUU$272,ROW($N219)-2,FALSE))</f>
        <v>0</v>
      </c>
      <c r="UA219" s="149"/>
      <c r="UB219" s="149"/>
      <c r="UC219" s="149"/>
      <c r="UD219" s="150"/>
      <c r="UE219" s="72"/>
    </row>
    <row r="220" spans="1:551" x14ac:dyDescent="0.25">
      <c r="A220" s="75"/>
      <c r="B220" s="73"/>
      <c r="C220" s="40"/>
      <c r="D220" s="40"/>
      <c r="E220" s="40"/>
      <c r="F220" s="40"/>
      <c r="G220" s="40"/>
      <c r="H220" s="40"/>
      <c r="I220" s="40"/>
      <c r="J220" s="40"/>
      <c r="K220" s="40"/>
      <c r="L220" s="72"/>
      <c r="M220" s="73"/>
      <c r="N220" s="40"/>
      <c r="O220" s="40"/>
      <c r="P220" s="40"/>
      <c r="Q220" s="40"/>
      <c r="R220" s="40"/>
      <c r="S220" s="40"/>
      <c r="T220" s="40"/>
      <c r="U220" s="40"/>
      <c r="V220" s="40"/>
      <c r="W220" s="72"/>
      <c r="X220" s="73"/>
      <c r="Y220" s="40"/>
      <c r="Z220" s="40"/>
      <c r="AA220" s="40"/>
      <c r="AB220" s="40"/>
      <c r="AC220" s="40"/>
      <c r="AD220" s="40"/>
      <c r="AE220" s="40"/>
      <c r="AF220" s="40"/>
      <c r="AG220" s="40"/>
      <c r="AH220" s="72"/>
      <c r="AI220" s="73"/>
      <c r="AJ220" s="40"/>
      <c r="AK220" s="40"/>
      <c r="AL220" s="40"/>
      <c r="AM220" s="40"/>
      <c r="AN220" s="40"/>
      <c r="AO220" s="40"/>
      <c r="AP220" s="40"/>
      <c r="AQ220" s="40"/>
      <c r="AR220" s="40"/>
      <c r="AS220" s="72"/>
      <c r="AT220" s="73"/>
      <c r="AU220" s="40"/>
      <c r="AV220" s="40"/>
      <c r="AW220" s="40"/>
      <c r="AX220" s="40"/>
      <c r="AY220" s="40"/>
      <c r="AZ220" s="40"/>
      <c r="BA220" s="40"/>
      <c r="BB220" s="40"/>
      <c r="BC220" s="40"/>
      <c r="BD220" s="72"/>
      <c r="BE220" s="73"/>
      <c r="BF220" s="40"/>
      <c r="BG220" s="40"/>
      <c r="BH220" s="40"/>
      <c r="BI220" s="40"/>
      <c r="BJ220" s="40"/>
      <c r="BK220" s="40"/>
      <c r="BL220" s="40"/>
      <c r="BM220" s="40"/>
      <c r="BN220" s="40"/>
      <c r="BO220" s="72"/>
      <c r="BP220" s="73"/>
      <c r="BQ220" s="40"/>
      <c r="BR220" s="40"/>
      <c r="BS220" s="40"/>
      <c r="BT220" s="40"/>
      <c r="BU220" s="40"/>
      <c r="BV220" s="40"/>
      <c r="BW220" s="40"/>
      <c r="BX220" s="40"/>
      <c r="BY220" s="40"/>
      <c r="BZ220" s="72"/>
      <c r="CA220" s="73"/>
      <c r="CB220" s="40"/>
      <c r="CC220" s="40"/>
      <c r="CD220" s="40"/>
      <c r="CE220" s="40"/>
      <c r="CF220" s="40"/>
      <c r="CG220" s="40"/>
      <c r="CH220" s="40"/>
      <c r="CI220" s="40"/>
      <c r="CJ220" s="40"/>
      <c r="CK220" s="72"/>
      <c r="CL220" s="73"/>
      <c r="CM220" s="40"/>
      <c r="CN220" s="40"/>
      <c r="CO220" s="40"/>
      <c r="CP220" s="40"/>
      <c r="CQ220" s="40"/>
      <c r="CR220" s="40"/>
      <c r="CS220" s="40"/>
      <c r="CT220" s="40"/>
      <c r="CU220" s="40"/>
      <c r="CV220" s="72"/>
      <c r="CW220" s="73"/>
      <c r="CX220" s="40"/>
      <c r="CY220" s="40"/>
      <c r="CZ220" s="40"/>
      <c r="DA220" s="40"/>
      <c r="DB220" s="40"/>
      <c r="DC220" s="40"/>
      <c r="DD220" s="40"/>
      <c r="DE220" s="40"/>
      <c r="DF220" s="40"/>
      <c r="DG220" s="72"/>
      <c r="DH220" s="73"/>
      <c r="DI220" s="40"/>
      <c r="DJ220" s="40"/>
      <c r="DK220" s="40"/>
      <c r="DL220" s="40"/>
      <c r="DM220" s="40"/>
      <c r="DN220" s="40"/>
      <c r="DO220" s="40"/>
      <c r="DP220" s="40"/>
      <c r="DQ220" s="40"/>
      <c r="DR220" s="72"/>
      <c r="DS220" s="73"/>
      <c r="DT220" s="40"/>
      <c r="DU220" s="40"/>
      <c r="DV220" s="40"/>
      <c r="DW220" s="40"/>
      <c r="DX220" s="40"/>
      <c r="DY220" s="40"/>
      <c r="DZ220" s="40"/>
      <c r="EA220" s="40"/>
      <c r="EB220" s="40"/>
      <c r="EC220" s="72"/>
      <c r="ED220" s="73"/>
      <c r="EE220" s="40"/>
      <c r="EF220" s="40"/>
      <c r="EG220" s="40"/>
      <c r="EH220" s="40"/>
      <c r="EI220" s="40"/>
      <c r="EJ220" s="40"/>
      <c r="EK220" s="40"/>
      <c r="EL220" s="40"/>
      <c r="EM220" s="40"/>
      <c r="EN220" s="72"/>
      <c r="EO220" s="73"/>
      <c r="EP220" s="40"/>
      <c r="EQ220" s="40"/>
      <c r="ER220" s="40"/>
      <c r="ES220" s="40"/>
      <c r="ET220" s="40"/>
      <c r="EU220" s="40"/>
      <c r="EV220" s="40"/>
      <c r="EW220" s="40"/>
      <c r="EX220" s="40"/>
      <c r="EY220" s="72"/>
      <c r="EZ220" s="73"/>
      <c r="FA220" s="40"/>
      <c r="FB220" s="40"/>
      <c r="FC220" s="40"/>
      <c r="FD220" s="40"/>
      <c r="FE220" s="40"/>
      <c r="FF220" s="40"/>
      <c r="FG220" s="40"/>
      <c r="FH220" s="40"/>
      <c r="FI220" s="40"/>
      <c r="FJ220" s="72"/>
      <c r="FK220" s="73"/>
      <c r="FL220" s="40"/>
      <c r="FM220" s="40"/>
      <c r="FN220" s="40"/>
      <c r="FO220" s="40"/>
      <c r="FP220" s="40"/>
      <c r="FQ220" s="40"/>
      <c r="FR220" s="40"/>
      <c r="FS220" s="40"/>
      <c r="FT220" s="40"/>
      <c r="FU220" s="72"/>
      <c r="FV220" s="73"/>
      <c r="FW220" s="40"/>
      <c r="FX220" s="40"/>
      <c r="FY220" s="40"/>
      <c r="FZ220" s="40"/>
      <c r="GA220" s="40"/>
      <c r="GB220" s="40"/>
      <c r="GC220" s="40"/>
      <c r="GD220" s="40"/>
      <c r="GE220" s="40"/>
      <c r="GF220" s="72"/>
      <c r="GG220" s="73"/>
      <c r="GH220" s="40"/>
      <c r="GI220" s="40"/>
      <c r="GJ220" s="40"/>
      <c r="GK220" s="40"/>
      <c r="GL220" s="40"/>
      <c r="GM220" s="40"/>
      <c r="GN220" s="40"/>
      <c r="GO220" s="40"/>
      <c r="GP220" s="40"/>
      <c r="GQ220" s="72"/>
      <c r="GR220" s="73"/>
      <c r="GS220" s="40"/>
      <c r="GT220" s="40"/>
      <c r="GU220" s="40"/>
      <c r="GV220" s="40"/>
      <c r="GW220" s="40"/>
      <c r="GX220" s="40"/>
      <c r="GY220" s="40"/>
      <c r="GZ220" s="40"/>
      <c r="HA220" s="40"/>
      <c r="HB220" s="72"/>
      <c r="HC220" s="73"/>
      <c r="HD220" s="40"/>
      <c r="HE220" s="40"/>
      <c r="HF220" s="40"/>
      <c r="HG220" s="40"/>
      <c r="HH220" s="40"/>
      <c r="HI220" s="40"/>
      <c r="HJ220" s="40"/>
      <c r="HK220" s="40"/>
      <c r="HL220" s="40"/>
      <c r="HM220" s="72"/>
      <c r="HN220" s="73"/>
      <c r="HO220" s="40"/>
      <c r="HP220" s="40"/>
      <c r="HQ220" s="40"/>
      <c r="HR220" s="40"/>
      <c r="HS220" s="40"/>
      <c r="HT220" s="40"/>
      <c r="HU220" s="40"/>
      <c r="HV220" s="40"/>
      <c r="HW220" s="40"/>
      <c r="HX220" s="72"/>
      <c r="HY220" s="73"/>
      <c r="HZ220" s="40"/>
      <c r="IA220" s="40"/>
      <c r="IB220" s="40"/>
      <c r="IC220" s="40"/>
      <c r="ID220" s="40"/>
      <c r="IE220" s="40"/>
      <c r="IF220" s="40"/>
      <c r="IG220" s="40"/>
      <c r="IH220" s="40"/>
      <c r="II220" s="72"/>
      <c r="IJ220" s="73"/>
      <c r="IK220" s="40"/>
      <c r="IL220" s="40"/>
      <c r="IM220" s="40"/>
      <c r="IN220" s="40"/>
      <c r="IO220" s="40"/>
      <c r="IP220" s="40"/>
      <c r="IQ220" s="40"/>
      <c r="IR220" s="40"/>
      <c r="IS220" s="40"/>
      <c r="IT220" s="72"/>
      <c r="IU220" s="73"/>
      <c r="IV220" s="40"/>
      <c r="IW220" s="40"/>
      <c r="IX220" s="40"/>
      <c r="IY220" s="40"/>
      <c r="IZ220" s="40"/>
      <c r="JA220" s="40"/>
      <c r="JB220" s="40"/>
      <c r="JC220" s="40"/>
      <c r="JD220" s="40"/>
      <c r="JE220" s="72"/>
      <c r="JF220" s="73"/>
      <c r="JG220" s="40"/>
      <c r="JH220" s="40"/>
      <c r="JI220" s="40"/>
      <c r="JJ220" s="40"/>
      <c r="JK220" s="40"/>
      <c r="JL220" s="40"/>
      <c r="JM220" s="40"/>
      <c r="JN220" s="40"/>
      <c r="JO220" s="40"/>
      <c r="JP220" s="72"/>
      <c r="JQ220" s="73"/>
      <c r="JR220" s="40"/>
      <c r="JS220" s="40"/>
      <c r="JT220" s="40"/>
      <c r="JU220" s="40"/>
      <c r="JV220" s="40"/>
      <c r="JW220" s="40"/>
      <c r="JX220" s="40"/>
      <c r="JY220" s="40"/>
      <c r="JZ220" s="40"/>
      <c r="KA220" s="72"/>
      <c r="KB220" s="73"/>
      <c r="KC220" s="40"/>
      <c r="KD220" s="40"/>
      <c r="KE220" s="40"/>
      <c r="KF220" s="40"/>
      <c r="KG220" s="40"/>
      <c r="KH220" s="40"/>
      <c r="KI220" s="40"/>
      <c r="KJ220" s="40"/>
      <c r="KK220" s="40"/>
      <c r="KL220" s="72"/>
      <c r="KM220" s="73"/>
      <c r="KN220" s="40"/>
      <c r="KO220" s="40"/>
      <c r="KP220" s="40"/>
      <c r="KQ220" s="40"/>
      <c r="KR220" s="40"/>
      <c r="KS220" s="40"/>
      <c r="KT220" s="40"/>
      <c r="KU220" s="40"/>
      <c r="KV220" s="40"/>
      <c r="KW220" s="72"/>
      <c r="KX220" s="73"/>
      <c r="KY220" s="40"/>
      <c r="KZ220" s="40"/>
      <c r="LA220" s="40"/>
      <c r="LB220" s="40"/>
      <c r="LC220" s="40"/>
      <c r="LD220" s="40"/>
      <c r="LE220" s="40"/>
      <c r="LF220" s="40"/>
      <c r="LG220" s="40"/>
      <c r="LH220" s="72"/>
      <c r="LI220" s="73"/>
      <c r="LJ220" s="40"/>
      <c r="LK220" s="40"/>
      <c r="LL220" s="40"/>
      <c r="LM220" s="40"/>
      <c r="LN220" s="40"/>
      <c r="LO220" s="40"/>
      <c r="LP220" s="40"/>
      <c r="LQ220" s="40"/>
      <c r="LR220" s="40"/>
      <c r="LS220" s="72"/>
      <c r="LT220" s="73"/>
      <c r="LU220" s="40"/>
      <c r="LV220" s="40"/>
      <c r="LW220" s="40"/>
      <c r="LX220" s="40"/>
      <c r="LY220" s="40"/>
      <c r="LZ220" s="40"/>
      <c r="MA220" s="40"/>
      <c r="MB220" s="40"/>
      <c r="MC220" s="40"/>
      <c r="MD220" s="72"/>
      <c r="ME220" s="73"/>
      <c r="MF220" s="40"/>
      <c r="MG220" s="40"/>
      <c r="MH220" s="40"/>
      <c r="MI220" s="40"/>
      <c r="MJ220" s="40"/>
      <c r="MK220" s="40"/>
      <c r="ML220" s="40"/>
      <c r="MM220" s="40"/>
      <c r="MN220" s="40"/>
      <c r="MO220" s="72"/>
      <c r="MP220" s="73"/>
      <c r="MQ220" s="40"/>
      <c r="MR220" s="40"/>
      <c r="MS220" s="40"/>
      <c r="MT220" s="40"/>
      <c r="MU220" s="40"/>
      <c r="MV220" s="40"/>
      <c r="MW220" s="40"/>
      <c r="MX220" s="40"/>
      <c r="MY220" s="40"/>
      <c r="MZ220" s="72"/>
      <c r="NA220" s="73"/>
      <c r="NB220" s="40"/>
      <c r="NC220" s="40"/>
      <c r="ND220" s="40"/>
      <c r="NE220" s="40"/>
      <c r="NF220" s="40"/>
      <c r="NG220" s="40"/>
      <c r="NH220" s="40"/>
      <c r="NI220" s="40"/>
      <c r="NJ220" s="40"/>
      <c r="NK220" s="72"/>
      <c r="NL220" s="73"/>
      <c r="NM220" s="40"/>
      <c r="NN220" s="40"/>
      <c r="NO220" s="40"/>
      <c r="NP220" s="40"/>
      <c r="NQ220" s="40"/>
      <c r="NR220" s="40"/>
      <c r="NS220" s="40"/>
      <c r="NT220" s="40"/>
      <c r="NU220" s="40"/>
      <c r="NV220" s="72"/>
      <c r="NW220" s="73"/>
      <c r="NX220" s="40"/>
      <c r="NY220" s="40"/>
      <c r="NZ220" s="40"/>
      <c r="OA220" s="40"/>
      <c r="OB220" s="40"/>
      <c r="OC220" s="40"/>
      <c r="OD220" s="40"/>
      <c r="OE220" s="40"/>
      <c r="OF220" s="40"/>
      <c r="OG220" s="72"/>
      <c r="OH220" s="73"/>
      <c r="OI220" s="40"/>
      <c r="OJ220" s="40"/>
      <c r="OK220" s="40"/>
      <c r="OL220" s="40"/>
      <c r="OM220" s="40"/>
      <c r="ON220" s="40"/>
      <c r="OO220" s="40"/>
      <c r="OP220" s="40"/>
      <c r="OQ220" s="40"/>
      <c r="OR220" s="72"/>
      <c r="OS220" s="73"/>
      <c r="OT220" s="40"/>
      <c r="OU220" s="40"/>
      <c r="OV220" s="40"/>
      <c r="OW220" s="40"/>
      <c r="OX220" s="40"/>
      <c r="OY220" s="40"/>
      <c r="OZ220" s="40"/>
      <c r="PA220" s="40"/>
      <c r="PB220" s="40"/>
      <c r="PC220" s="72"/>
      <c r="PD220" s="73"/>
      <c r="PE220" s="40"/>
      <c r="PF220" s="40"/>
      <c r="PG220" s="40"/>
      <c r="PH220" s="40"/>
      <c r="PI220" s="40"/>
      <c r="PJ220" s="40"/>
      <c r="PK220" s="40"/>
      <c r="PL220" s="40"/>
      <c r="PM220" s="40"/>
      <c r="PN220" s="72"/>
      <c r="PO220" s="73"/>
      <c r="PP220" s="40"/>
      <c r="PQ220" s="40"/>
      <c r="PR220" s="40"/>
      <c r="PS220" s="40"/>
      <c r="PT220" s="40"/>
      <c r="PU220" s="40"/>
      <c r="PV220" s="40"/>
      <c r="PW220" s="40"/>
      <c r="PX220" s="40"/>
      <c r="PY220" s="72"/>
      <c r="PZ220" s="73"/>
      <c r="QA220" s="40"/>
      <c r="QB220" s="40"/>
      <c r="QC220" s="40"/>
      <c r="QD220" s="40"/>
      <c r="QE220" s="40"/>
      <c r="QF220" s="40"/>
      <c r="QG220" s="40"/>
      <c r="QH220" s="40"/>
      <c r="QI220" s="40"/>
      <c r="QJ220" s="72"/>
      <c r="QK220" s="73"/>
      <c r="QL220" s="40"/>
      <c r="QM220" s="40"/>
      <c r="QN220" s="40"/>
      <c r="QO220" s="40"/>
      <c r="QP220" s="40"/>
      <c r="QQ220" s="40"/>
      <c r="QR220" s="40"/>
      <c r="QS220" s="40"/>
      <c r="QT220" s="40"/>
      <c r="QU220" s="72"/>
      <c r="QV220" s="73"/>
      <c r="QW220" s="40"/>
      <c r="QX220" s="40"/>
      <c r="QY220" s="40"/>
      <c r="QZ220" s="40"/>
      <c r="RA220" s="40"/>
      <c r="RB220" s="40"/>
      <c r="RC220" s="40"/>
      <c r="RD220" s="40"/>
      <c r="RE220" s="40"/>
      <c r="RF220" s="72"/>
      <c r="RG220" s="73"/>
      <c r="RH220" s="40"/>
      <c r="RI220" s="40"/>
      <c r="RJ220" s="40"/>
      <c r="RK220" s="40"/>
      <c r="RL220" s="40"/>
      <c r="RM220" s="40"/>
      <c r="RN220" s="40"/>
      <c r="RO220" s="40"/>
      <c r="RP220" s="40"/>
      <c r="RQ220" s="72"/>
      <c r="RR220" s="73"/>
      <c r="RS220" s="40"/>
      <c r="RT220" s="40"/>
      <c r="RU220" s="40"/>
      <c r="RV220" s="40"/>
      <c r="RW220" s="40"/>
      <c r="RX220" s="40"/>
      <c r="RY220" s="40"/>
      <c r="RZ220" s="40"/>
      <c r="SA220" s="40"/>
      <c r="SB220" s="72"/>
      <c r="SC220" s="73"/>
      <c r="SD220" s="40"/>
      <c r="SE220" s="40"/>
      <c r="SF220" s="40"/>
      <c r="SG220" s="40"/>
      <c r="SH220" s="40"/>
      <c r="SI220" s="40"/>
      <c r="SJ220" s="40"/>
      <c r="SK220" s="40"/>
      <c r="SL220" s="40"/>
      <c r="SM220" s="72"/>
      <c r="SN220" s="73"/>
      <c r="SO220" s="40"/>
      <c r="SP220" s="40"/>
      <c r="SQ220" s="40"/>
      <c r="SR220" s="40"/>
      <c r="SS220" s="40"/>
      <c r="ST220" s="40"/>
      <c r="SU220" s="40"/>
      <c r="SV220" s="40"/>
      <c r="SW220" s="40"/>
      <c r="SX220" s="72"/>
      <c r="SY220" s="73"/>
      <c r="SZ220" s="40"/>
      <c r="TA220" s="40"/>
      <c r="TB220" s="40"/>
      <c r="TC220" s="40"/>
      <c r="TD220" s="40"/>
      <c r="TE220" s="40"/>
      <c r="TF220" s="40"/>
      <c r="TG220" s="40"/>
      <c r="TH220" s="40"/>
      <c r="TI220" s="72"/>
      <c r="TJ220" s="73"/>
      <c r="TK220" s="40"/>
      <c r="TL220" s="40"/>
      <c r="TM220" s="40"/>
      <c r="TN220" s="40"/>
      <c r="TO220" s="40"/>
      <c r="TP220" s="40"/>
      <c r="TQ220" s="40"/>
      <c r="TR220" s="40"/>
      <c r="TS220" s="40"/>
      <c r="TT220" s="72"/>
      <c r="TU220" s="73"/>
      <c r="TV220" s="40"/>
      <c r="TW220" s="40"/>
      <c r="TX220" s="40"/>
      <c r="TY220" s="40"/>
      <c r="TZ220" s="40"/>
      <c r="UA220" s="40"/>
      <c r="UB220" s="40"/>
      <c r="UC220" s="40"/>
      <c r="UD220" s="40"/>
      <c r="UE220" s="72"/>
    </row>
    <row r="221" spans="1:551" ht="15" customHeight="1" x14ac:dyDescent="0.25">
      <c r="A221" s="75"/>
      <c r="B221" s="73"/>
      <c r="C221" s="152" t="str">
        <f>'Site 1'!C219</f>
        <v>If yes, provide a description of the work to be completed, including any changes of use for existing spaces:</v>
      </c>
      <c r="D221" s="152"/>
      <c r="E221" s="152"/>
      <c r="F221" s="152"/>
      <c r="G221" s="152"/>
      <c r="H221" s="152"/>
      <c r="I221" s="152"/>
      <c r="J221" s="152"/>
      <c r="K221" s="152"/>
      <c r="L221" s="72"/>
      <c r="M221" s="73"/>
      <c r="N221" s="152" t="str">
        <f>$C$221</f>
        <v>If yes, provide a description of the work to be completed, including any changes of use for existing spaces:</v>
      </c>
      <c r="O221" s="152"/>
      <c r="P221" s="152"/>
      <c r="Q221" s="152"/>
      <c r="R221" s="152"/>
      <c r="S221" s="152"/>
      <c r="T221" s="152"/>
      <c r="U221" s="152"/>
      <c r="V221" s="152"/>
      <c r="W221" s="72"/>
      <c r="X221" s="73"/>
      <c r="Y221" s="152" t="str">
        <f>$C$221</f>
        <v>If yes, provide a description of the work to be completed, including any changes of use for existing spaces:</v>
      </c>
      <c r="Z221" s="152"/>
      <c r="AA221" s="152"/>
      <c r="AB221" s="152"/>
      <c r="AC221" s="152"/>
      <c r="AD221" s="152"/>
      <c r="AE221" s="152"/>
      <c r="AF221" s="152"/>
      <c r="AG221" s="152"/>
      <c r="AH221" s="72"/>
      <c r="AI221" s="73"/>
      <c r="AJ221" s="152" t="str">
        <f>$C$221</f>
        <v>If yes, provide a description of the work to be completed, including any changes of use for existing spaces:</v>
      </c>
      <c r="AK221" s="152"/>
      <c r="AL221" s="152"/>
      <c r="AM221" s="152"/>
      <c r="AN221" s="152"/>
      <c r="AO221" s="152"/>
      <c r="AP221" s="152"/>
      <c r="AQ221" s="152"/>
      <c r="AR221" s="152"/>
      <c r="AS221" s="72"/>
      <c r="AT221" s="73"/>
      <c r="AU221" s="152" t="str">
        <f>$C$221</f>
        <v>If yes, provide a description of the work to be completed, including any changes of use for existing spaces:</v>
      </c>
      <c r="AV221" s="152"/>
      <c r="AW221" s="152"/>
      <c r="AX221" s="152"/>
      <c r="AY221" s="152"/>
      <c r="AZ221" s="152"/>
      <c r="BA221" s="152"/>
      <c r="BB221" s="152"/>
      <c r="BC221" s="152"/>
      <c r="BD221" s="72"/>
      <c r="BE221" s="73"/>
      <c r="BF221" s="152" t="str">
        <f>$C$221</f>
        <v>If yes, provide a description of the work to be completed, including any changes of use for existing spaces:</v>
      </c>
      <c r="BG221" s="152"/>
      <c r="BH221" s="152"/>
      <c r="BI221" s="152"/>
      <c r="BJ221" s="152"/>
      <c r="BK221" s="152"/>
      <c r="BL221" s="152"/>
      <c r="BM221" s="152"/>
      <c r="BN221" s="152"/>
      <c r="BO221" s="72"/>
      <c r="BP221" s="73"/>
      <c r="BQ221" s="152" t="str">
        <f>$C$221</f>
        <v>If yes, provide a description of the work to be completed, including any changes of use for existing spaces:</v>
      </c>
      <c r="BR221" s="152"/>
      <c r="BS221" s="152"/>
      <c r="BT221" s="152"/>
      <c r="BU221" s="152"/>
      <c r="BV221" s="152"/>
      <c r="BW221" s="152"/>
      <c r="BX221" s="152"/>
      <c r="BY221" s="152"/>
      <c r="BZ221" s="72"/>
      <c r="CA221" s="73"/>
      <c r="CB221" s="152" t="str">
        <f>$C$221</f>
        <v>If yes, provide a description of the work to be completed, including any changes of use for existing spaces:</v>
      </c>
      <c r="CC221" s="152"/>
      <c r="CD221" s="152"/>
      <c r="CE221" s="152"/>
      <c r="CF221" s="152"/>
      <c r="CG221" s="152"/>
      <c r="CH221" s="152"/>
      <c r="CI221" s="152"/>
      <c r="CJ221" s="152"/>
      <c r="CK221" s="72"/>
      <c r="CL221" s="73"/>
      <c r="CM221" s="152" t="str">
        <f>$C$221</f>
        <v>If yes, provide a description of the work to be completed, including any changes of use for existing spaces:</v>
      </c>
      <c r="CN221" s="152"/>
      <c r="CO221" s="152"/>
      <c r="CP221" s="152"/>
      <c r="CQ221" s="152"/>
      <c r="CR221" s="152"/>
      <c r="CS221" s="152"/>
      <c r="CT221" s="152"/>
      <c r="CU221" s="152"/>
      <c r="CV221" s="72"/>
      <c r="CW221" s="73"/>
      <c r="CX221" s="152" t="str">
        <f>$C$221</f>
        <v>If yes, provide a description of the work to be completed, including any changes of use for existing spaces:</v>
      </c>
      <c r="CY221" s="152"/>
      <c r="CZ221" s="152"/>
      <c r="DA221" s="152"/>
      <c r="DB221" s="152"/>
      <c r="DC221" s="152"/>
      <c r="DD221" s="152"/>
      <c r="DE221" s="152"/>
      <c r="DF221" s="152"/>
      <c r="DG221" s="72"/>
      <c r="DH221" s="73"/>
      <c r="DI221" s="152" t="str">
        <f>$C$221</f>
        <v>If yes, provide a description of the work to be completed, including any changes of use for existing spaces:</v>
      </c>
      <c r="DJ221" s="152"/>
      <c r="DK221" s="152"/>
      <c r="DL221" s="152"/>
      <c r="DM221" s="152"/>
      <c r="DN221" s="152"/>
      <c r="DO221" s="152"/>
      <c r="DP221" s="152"/>
      <c r="DQ221" s="152"/>
      <c r="DR221" s="72"/>
      <c r="DS221" s="73"/>
      <c r="DT221" s="152" t="str">
        <f>$C$221</f>
        <v>If yes, provide a description of the work to be completed, including any changes of use for existing spaces:</v>
      </c>
      <c r="DU221" s="152"/>
      <c r="DV221" s="152"/>
      <c r="DW221" s="152"/>
      <c r="DX221" s="152"/>
      <c r="DY221" s="152"/>
      <c r="DZ221" s="152"/>
      <c r="EA221" s="152"/>
      <c r="EB221" s="152"/>
      <c r="EC221" s="72"/>
      <c r="ED221" s="73"/>
      <c r="EE221" s="152" t="str">
        <f>$C$221</f>
        <v>If yes, provide a description of the work to be completed, including any changes of use for existing spaces:</v>
      </c>
      <c r="EF221" s="152"/>
      <c r="EG221" s="152"/>
      <c r="EH221" s="152"/>
      <c r="EI221" s="152"/>
      <c r="EJ221" s="152"/>
      <c r="EK221" s="152"/>
      <c r="EL221" s="152"/>
      <c r="EM221" s="152"/>
      <c r="EN221" s="72"/>
      <c r="EO221" s="73"/>
      <c r="EP221" s="152" t="str">
        <f>$C$221</f>
        <v>If yes, provide a description of the work to be completed, including any changes of use for existing spaces:</v>
      </c>
      <c r="EQ221" s="152"/>
      <c r="ER221" s="152"/>
      <c r="ES221" s="152"/>
      <c r="ET221" s="152"/>
      <c r="EU221" s="152"/>
      <c r="EV221" s="152"/>
      <c r="EW221" s="152"/>
      <c r="EX221" s="152"/>
      <c r="EY221" s="72"/>
      <c r="EZ221" s="73"/>
      <c r="FA221" s="152" t="str">
        <f>$C$221</f>
        <v>If yes, provide a description of the work to be completed, including any changes of use for existing spaces:</v>
      </c>
      <c r="FB221" s="152"/>
      <c r="FC221" s="152"/>
      <c r="FD221" s="152"/>
      <c r="FE221" s="152"/>
      <c r="FF221" s="152"/>
      <c r="FG221" s="152"/>
      <c r="FH221" s="152"/>
      <c r="FI221" s="152"/>
      <c r="FJ221" s="72"/>
      <c r="FK221" s="73"/>
      <c r="FL221" s="152" t="str">
        <f>$C$221</f>
        <v>If yes, provide a description of the work to be completed, including any changes of use for existing spaces:</v>
      </c>
      <c r="FM221" s="152"/>
      <c r="FN221" s="152"/>
      <c r="FO221" s="152"/>
      <c r="FP221" s="152"/>
      <c r="FQ221" s="152"/>
      <c r="FR221" s="152"/>
      <c r="FS221" s="152"/>
      <c r="FT221" s="152"/>
      <c r="FU221" s="72"/>
      <c r="FV221" s="73"/>
      <c r="FW221" s="152" t="str">
        <f>$C$221</f>
        <v>If yes, provide a description of the work to be completed, including any changes of use for existing spaces:</v>
      </c>
      <c r="FX221" s="152"/>
      <c r="FY221" s="152"/>
      <c r="FZ221" s="152"/>
      <c r="GA221" s="152"/>
      <c r="GB221" s="152"/>
      <c r="GC221" s="152"/>
      <c r="GD221" s="152"/>
      <c r="GE221" s="152"/>
      <c r="GF221" s="72"/>
      <c r="GG221" s="73"/>
      <c r="GH221" s="152" t="str">
        <f>$C$221</f>
        <v>If yes, provide a description of the work to be completed, including any changes of use for existing spaces:</v>
      </c>
      <c r="GI221" s="152"/>
      <c r="GJ221" s="152"/>
      <c r="GK221" s="152"/>
      <c r="GL221" s="152"/>
      <c r="GM221" s="152"/>
      <c r="GN221" s="152"/>
      <c r="GO221" s="152"/>
      <c r="GP221" s="152"/>
      <c r="GQ221" s="72"/>
      <c r="GR221" s="73"/>
      <c r="GS221" s="152" t="str">
        <f>$C$221</f>
        <v>If yes, provide a description of the work to be completed, including any changes of use for existing spaces:</v>
      </c>
      <c r="GT221" s="152"/>
      <c r="GU221" s="152"/>
      <c r="GV221" s="152"/>
      <c r="GW221" s="152"/>
      <c r="GX221" s="152"/>
      <c r="GY221" s="152"/>
      <c r="GZ221" s="152"/>
      <c r="HA221" s="152"/>
      <c r="HB221" s="72"/>
      <c r="HC221" s="73"/>
      <c r="HD221" s="152" t="str">
        <f>$C$221</f>
        <v>If yes, provide a description of the work to be completed, including any changes of use for existing spaces:</v>
      </c>
      <c r="HE221" s="152"/>
      <c r="HF221" s="152"/>
      <c r="HG221" s="152"/>
      <c r="HH221" s="152"/>
      <c r="HI221" s="152"/>
      <c r="HJ221" s="152"/>
      <c r="HK221" s="152"/>
      <c r="HL221" s="152"/>
      <c r="HM221" s="72"/>
      <c r="HN221" s="73"/>
      <c r="HO221" s="152" t="str">
        <f>$C$221</f>
        <v>If yes, provide a description of the work to be completed, including any changes of use for existing spaces:</v>
      </c>
      <c r="HP221" s="152"/>
      <c r="HQ221" s="152"/>
      <c r="HR221" s="152"/>
      <c r="HS221" s="152"/>
      <c r="HT221" s="152"/>
      <c r="HU221" s="152"/>
      <c r="HV221" s="152"/>
      <c r="HW221" s="152"/>
      <c r="HX221" s="72"/>
      <c r="HY221" s="73"/>
      <c r="HZ221" s="152" t="str">
        <f>$C$221</f>
        <v>If yes, provide a description of the work to be completed, including any changes of use for existing spaces:</v>
      </c>
      <c r="IA221" s="152"/>
      <c r="IB221" s="152"/>
      <c r="IC221" s="152"/>
      <c r="ID221" s="152"/>
      <c r="IE221" s="152"/>
      <c r="IF221" s="152"/>
      <c r="IG221" s="152"/>
      <c r="IH221" s="152"/>
      <c r="II221" s="72"/>
      <c r="IJ221" s="73"/>
      <c r="IK221" s="152" t="str">
        <f>$C$221</f>
        <v>If yes, provide a description of the work to be completed, including any changes of use for existing spaces:</v>
      </c>
      <c r="IL221" s="152"/>
      <c r="IM221" s="152"/>
      <c r="IN221" s="152"/>
      <c r="IO221" s="152"/>
      <c r="IP221" s="152"/>
      <c r="IQ221" s="152"/>
      <c r="IR221" s="152"/>
      <c r="IS221" s="152"/>
      <c r="IT221" s="72"/>
      <c r="IU221" s="73"/>
      <c r="IV221" s="152" t="str">
        <f>$C$221</f>
        <v>If yes, provide a description of the work to be completed, including any changes of use for existing spaces:</v>
      </c>
      <c r="IW221" s="152"/>
      <c r="IX221" s="152"/>
      <c r="IY221" s="152"/>
      <c r="IZ221" s="152"/>
      <c r="JA221" s="152"/>
      <c r="JB221" s="152"/>
      <c r="JC221" s="152"/>
      <c r="JD221" s="152"/>
      <c r="JE221" s="72"/>
      <c r="JF221" s="73"/>
      <c r="JG221" s="152" t="str">
        <f>$C$221</f>
        <v>If yes, provide a description of the work to be completed, including any changes of use for existing spaces:</v>
      </c>
      <c r="JH221" s="152"/>
      <c r="JI221" s="152"/>
      <c r="JJ221" s="152"/>
      <c r="JK221" s="152"/>
      <c r="JL221" s="152"/>
      <c r="JM221" s="152"/>
      <c r="JN221" s="152"/>
      <c r="JO221" s="152"/>
      <c r="JP221" s="72"/>
      <c r="JQ221" s="73"/>
      <c r="JR221" s="152" t="str">
        <f>$C$221</f>
        <v>If yes, provide a description of the work to be completed, including any changes of use for existing spaces:</v>
      </c>
      <c r="JS221" s="152"/>
      <c r="JT221" s="152"/>
      <c r="JU221" s="152"/>
      <c r="JV221" s="152"/>
      <c r="JW221" s="152"/>
      <c r="JX221" s="152"/>
      <c r="JY221" s="152"/>
      <c r="JZ221" s="152"/>
      <c r="KA221" s="72"/>
      <c r="KB221" s="73"/>
      <c r="KC221" s="152" t="str">
        <f>$C$221</f>
        <v>If yes, provide a description of the work to be completed, including any changes of use for existing spaces:</v>
      </c>
      <c r="KD221" s="152"/>
      <c r="KE221" s="152"/>
      <c r="KF221" s="152"/>
      <c r="KG221" s="152"/>
      <c r="KH221" s="152"/>
      <c r="KI221" s="152"/>
      <c r="KJ221" s="152"/>
      <c r="KK221" s="152"/>
      <c r="KL221" s="72"/>
      <c r="KM221" s="73"/>
      <c r="KN221" s="152" t="str">
        <f>$C$221</f>
        <v>If yes, provide a description of the work to be completed, including any changes of use for existing spaces:</v>
      </c>
      <c r="KO221" s="152"/>
      <c r="KP221" s="152"/>
      <c r="KQ221" s="152"/>
      <c r="KR221" s="152"/>
      <c r="KS221" s="152"/>
      <c r="KT221" s="152"/>
      <c r="KU221" s="152"/>
      <c r="KV221" s="152"/>
      <c r="KW221" s="72"/>
      <c r="KX221" s="73"/>
      <c r="KY221" s="152" t="str">
        <f>$C$221</f>
        <v>If yes, provide a description of the work to be completed, including any changes of use for existing spaces:</v>
      </c>
      <c r="KZ221" s="152"/>
      <c r="LA221" s="152"/>
      <c r="LB221" s="152"/>
      <c r="LC221" s="152"/>
      <c r="LD221" s="152"/>
      <c r="LE221" s="152"/>
      <c r="LF221" s="152"/>
      <c r="LG221" s="152"/>
      <c r="LH221" s="72"/>
      <c r="LI221" s="73"/>
      <c r="LJ221" s="152" t="str">
        <f>$C$221</f>
        <v>If yes, provide a description of the work to be completed, including any changes of use for existing spaces:</v>
      </c>
      <c r="LK221" s="152"/>
      <c r="LL221" s="152"/>
      <c r="LM221" s="152"/>
      <c r="LN221" s="152"/>
      <c r="LO221" s="152"/>
      <c r="LP221" s="152"/>
      <c r="LQ221" s="152"/>
      <c r="LR221" s="152"/>
      <c r="LS221" s="72"/>
      <c r="LT221" s="73"/>
      <c r="LU221" s="152" t="str">
        <f>$C$221</f>
        <v>If yes, provide a description of the work to be completed, including any changes of use for existing spaces:</v>
      </c>
      <c r="LV221" s="152"/>
      <c r="LW221" s="152"/>
      <c r="LX221" s="152"/>
      <c r="LY221" s="152"/>
      <c r="LZ221" s="152"/>
      <c r="MA221" s="152"/>
      <c r="MB221" s="152"/>
      <c r="MC221" s="152"/>
      <c r="MD221" s="72"/>
      <c r="ME221" s="73"/>
      <c r="MF221" s="152" t="str">
        <f>$C$221</f>
        <v>If yes, provide a description of the work to be completed, including any changes of use for existing spaces:</v>
      </c>
      <c r="MG221" s="152"/>
      <c r="MH221" s="152"/>
      <c r="MI221" s="152"/>
      <c r="MJ221" s="152"/>
      <c r="MK221" s="152"/>
      <c r="ML221" s="152"/>
      <c r="MM221" s="152"/>
      <c r="MN221" s="152"/>
      <c r="MO221" s="72"/>
      <c r="MP221" s="73"/>
      <c r="MQ221" s="152" t="str">
        <f>$C$221</f>
        <v>If yes, provide a description of the work to be completed, including any changes of use for existing spaces:</v>
      </c>
      <c r="MR221" s="152"/>
      <c r="MS221" s="152"/>
      <c r="MT221" s="152"/>
      <c r="MU221" s="152"/>
      <c r="MV221" s="152"/>
      <c r="MW221" s="152"/>
      <c r="MX221" s="152"/>
      <c r="MY221" s="152"/>
      <c r="MZ221" s="72"/>
      <c r="NA221" s="73"/>
      <c r="NB221" s="152" t="str">
        <f>$C$221</f>
        <v>If yes, provide a description of the work to be completed, including any changes of use for existing spaces:</v>
      </c>
      <c r="NC221" s="152"/>
      <c r="ND221" s="152"/>
      <c r="NE221" s="152"/>
      <c r="NF221" s="152"/>
      <c r="NG221" s="152"/>
      <c r="NH221" s="152"/>
      <c r="NI221" s="152"/>
      <c r="NJ221" s="152"/>
      <c r="NK221" s="72"/>
      <c r="NL221" s="73"/>
      <c r="NM221" s="152" t="str">
        <f>$C$221</f>
        <v>If yes, provide a description of the work to be completed, including any changes of use for existing spaces:</v>
      </c>
      <c r="NN221" s="152"/>
      <c r="NO221" s="152"/>
      <c r="NP221" s="152"/>
      <c r="NQ221" s="152"/>
      <c r="NR221" s="152"/>
      <c r="NS221" s="152"/>
      <c r="NT221" s="152"/>
      <c r="NU221" s="152"/>
      <c r="NV221" s="72"/>
      <c r="NW221" s="73"/>
      <c r="NX221" s="152" t="str">
        <f>$C$221</f>
        <v>If yes, provide a description of the work to be completed, including any changes of use for existing spaces:</v>
      </c>
      <c r="NY221" s="152"/>
      <c r="NZ221" s="152"/>
      <c r="OA221" s="152"/>
      <c r="OB221" s="152"/>
      <c r="OC221" s="152"/>
      <c r="OD221" s="152"/>
      <c r="OE221" s="152"/>
      <c r="OF221" s="152"/>
      <c r="OG221" s="72"/>
      <c r="OH221" s="73"/>
      <c r="OI221" s="152" t="str">
        <f>$C$221</f>
        <v>If yes, provide a description of the work to be completed, including any changes of use for existing spaces:</v>
      </c>
      <c r="OJ221" s="152"/>
      <c r="OK221" s="152"/>
      <c r="OL221" s="152"/>
      <c r="OM221" s="152"/>
      <c r="ON221" s="152"/>
      <c r="OO221" s="152"/>
      <c r="OP221" s="152"/>
      <c r="OQ221" s="152"/>
      <c r="OR221" s="72"/>
      <c r="OS221" s="73"/>
      <c r="OT221" s="152" t="str">
        <f>$C$221</f>
        <v>If yes, provide a description of the work to be completed, including any changes of use for existing spaces:</v>
      </c>
      <c r="OU221" s="152"/>
      <c r="OV221" s="152"/>
      <c r="OW221" s="152"/>
      <c r="OX221" s="152"/>
      <c r="OY221" s="152"/>
      <c r="OZ221" s="152"/>
      <c r="PA221" s="152"/>
      <c r="PB221" s="152"/>
      <c r="PC221" s="72"/>
      <c r="PD221" s="73"/>
      <c r="PE221" s="152" t="str">
        <f>$C$221</f>
        <v>If yes, provide a description of the work to be completed, including any changes of use for existing spaces:</v>
      </c>
      <c r="PF221" s="152"/>
      <c r="PG221" s="152"/>
      <c r="PH221" s="152"/>
      <c r="PI221" s="152"/>
      <c r="PJ221" s="152"/>
      <c r="PK221" s="152"/>
      <c r="PL221" s="152"/>
      <c r="PM221" s="152"/>
      <c r="PN221" s="72"/>
      <c r="PO221" s="73"/>
      <c r="PP221" s="152" t="str">
        <f>$C$221</f>
        <v>If yes, provide a description of the work to be completed, including any changes of use for existing spaces:</v>
      </c>
      <c r="PQ221" s="152"/>
      <c r="PR221" s="152"/>
      <c r="PS221" s="152"/>
      <c r="PT221" s="152"/>
      <c r="PU221" s="152"/>
      <c r="PV221" s="152"/>
      <c r="PW221" s="152"/>
      <c r="PX221" s="152"/>
      <c r="PY221" s="72"/>
      <c r="PZ221" s="73"/>
      <c r="QA221" s="152" t="str">
        <f>$C$221</f>
        <v>If yes, provide a description of the work to be completed, including any changes of use for existing spaces:</v>
      </c>
      <c r="QB221" s="152"/>
      <c r="QC221" s="152"/>
      <c r="QD221" s="152"/>
      <c r="QE221" s="152"/>
      <c r="QF221" s="152"/>
      <c r="QG221" s="152"/>
      <c r="QH221" s="152"/>
      <c r="QI221" s="152"/>
      <c r="QJ221" s="72"/>
      <c r="QK221" s="73"/>
      <c r="QL221" s="152" t="str">
        <f>$C$221</f>
        <v>If yes, provide a description of the work to be completed, including any changes of use for existing spaces:</v>
      </c>
      <c r="QM221" s="152"/>
      <c r="QN221" s="152"/>
      <c r="QO221" s="152"/>
      <c r="QP221" s="152"/>
      <c r="QQ221" s="152"/>
      <c r="QR221" s="152"/>
      <c r="QS221" s="152"/>
      <c r="QT221" s="152"/>
      <c r="QU221" s="72"/>
      <c r="QV221" s="73"/>
      <c r="QW221" s="152" t="str">
        <f>$C$221</f>
        <v>If yes, provide a description of the work to be completed, including any changes of use for existing spaces:</v>
      </c>
      <c r="QX221" s="152"/>
      <c r="QY221" s="152"/>
      <c r="QZ221" s="152"/>
      <c r="RA221" s="152"/>
      <c r="RB221" s="152"/>
      <c r="RC221" s="152"/>
      <c r="RD221" s="152"/>
      <c r="RE221" s="152"/>
      <c r="RF221" s="72"/>
      <c r="RG221" s="73"/>
      <c r="RH221" s="152" t="str">
        <f>$C$221</f>
        <v>If yes, provide a description of the work to be completed, including any changes of use for existing spaces:</v>
      </c>
      <c r="RI221" s="152"/>
      <c r="RJ221" s="152"/>
      <c r="RK221" s="152"/>
      <c r="RL221" s="152"/>
      <c r="RM221" s="152"/>
      <c r="RN221" s="152"/>
      <c r="RO221" s="152"/>
      <c r="RP221" s="152"/>
      <c r="RQ221" s="72"/>
      <c r="RR221" s="73"/>
      <c r="RS221" s="152" t="str">
        <f>$C$221</f>
        <v>If yes, provide a description of the work to be completed, including any changes of use for existing spaces:</v>
      </c>
      <c r="RT221" s="152"/>
      <c r="RU221" s="152"/>
      <c r="RV221" s="152"/>
      <c r="RW221" s="152"/>
      <c r="RX221" s="152"/>
      <c r="RY221" s="152"/>
      <c r="RZ221" s="152"/>
      <c r="SA221" s="152"/>
      <c r="SB221" s="72"/>
      <c r="SC221" s="73"/>
      <c r="SD221" s="152" t="str">
        <f>$C$221</f>
        <v>If yes, provide a description of the work to be completed, including any changes of use for existing spaces:</v>
      </c>
      <c r="SE221" s="152"/>
      <c r="SF221" s="152"/>
      <c r="SG221" s="152"/>
      <c r="SH221" s="152"/>
      <c r="SI221" s="152"/>
      <c r="SJ221" s="152"/>
      <c r="SK221" s="152"/>
      <c r="SL221" s="152"/>
      <c r="SM221" s="72"/>
      <c r="SN221" s="73"/>
      <c r="SO221" s="152" t="str">
        <f>$C$221</f>
        <v>If yes, provide a description of the work to be completed, including any changes of use for existing spaces:</v>
      </c>
      <c r="SP221" s="152"/>
      <c r="SQ221" s="152"/>
      <c r="SR221" s="152"/>
      <c r="SS221" s="152"/>
      <c r="ST221" s="152"/>
      <c r="SU221" s="152"/>
      <c r="SV221" s="152"/>
      <c r="SW221" s="152"/>
      <c r="SX221" s="72"/>
      <c r="SY221" s="73"/>
      <c r="SZ221" s="152" t="str">
        <f>$C$221</f>
        <v>If yes, provide a description of the work to be completed, including any changes of use for existing spaces:</v>
      </c>
      <c r="TA221" s="152"/>
      <c r="TB221" s="152"/>
      <c r="TC221" s="152"/>
      <c r="TD221" s="152"/>
      <c r="TE221" s="152"/>
      <c r="TF221" s="152"/>
      <c r="TG221" s="152"/>
      <c r="TH221" s="152"/>
      <c r="TI221" s="72"/>
      <c r="TJ221" s="73"/>
      <c r="TK221" s="152" t="str">
        <f>$C$221</f>
        <v>If yes, provide a description of the work to be completed, including any changes of use for existing spaces:</v>
      </c>
      <c r="TL221" s="152"/>
      <c r="TM221" s="152"/>
      <c r="TN221" s="152"/>
      <c r="TO221" s="152"/>
      <c r="TP221" s="152"/>
      <c r="TQ221" s="152"/>
      <c r="TR221" s="152"/>
      <c r="TS221" s="152"/>
      <c r="TT221" s="72"/>
      <c r="TU221" s="73"/>
      <c r="TV221" s="152" t="str">
        <f>$C$221</f>
        <v>If yes, provide a description of the work to be completed, including any changes of use for existing spaces:</v>
      </c>
      <c r="TW221" s="152"/>
      <c r="TX221" s="152"/>
      <c r="TY221" s="152"/>
      <c r="TZ221" s="152"/>
      <c r="UA221" s="152"/>
      <c r="UB221" s="152"/>
      <c r="UC221" s="152"/>
      <c r="UD221" s="152"/>
      <c r="UE221" s="72"/>
    </row>
    <row r="222" spans="1:551" x14ac:dyDescent="0.25">
      <c r="A222" s="75"/>
      <c r="B222" s="73"/>
      <c r="C222" s="152"/>
      <c r="D222" s="152"/>
      <c r="E222" s="152"/>
      <c r="F222" s="152"/>
      <c r="G222" s="152"/>
      <c r="H222" s="152"/>
      <c r="I222" s="152"/>
      <c r="J222" s="152"/>
      <c r="K222" s="152"/>
      <c r="L222" s="72"/>
      <c r="M222" s="73"/>
      <c r="N222" s="152"/>
      <c r="O222" s="152"/>
      <c r="P222" s="152"/>
      <c r="Q222" s="152"/>
      <c r="R222" s="152"/>
      <c r="S222" s="152"/>
      <c r="T222" s="152"/>
      <c r="U222" s="152"/>
      <c r="V222" s="152"/>
      <c r="W222" s="72"/>
      <c r="X222" s="73"/>
      <c r="Y222" s="152"/>
      <c r="Z222" s="152"/>
      <c r="AA222" s="152"/>
      <c r="AB222" s="152"/>
      <c r="AC222" s="152"/>
      <c r="AD222" s="152"/>
      <c r="AE222" s="152"/>
      <c r="AF222" s="152"/>
      <c r="AG222" s="152"/>
      <c r="AH222" s="72"/>
      <c r="AI222" s="73"/>
      <c r="AJ222" s="152"/>
      <c r="AK222" s="152"/>
      <c r="AL222" s="152"/>
      <c r="AM222" s="152"/>
      <c r="AN222" s="152"/>
      <c r="AO222" s="152"/>
      <c r="AP222" s="152"/>
      <c r="AQ222" s="152"/>
      <c r="AR222" s="152"/>
      <c r="AS222" s="72"/>
      <c r="AT222" s="73"/>
      <c r="AU222" s="152"/>
      <c r="AV222" s="152"/>
      <c r="AW222" s="152"/>
      <c r="AX222" s="152"/>
      <c r="AY222" s="152"/>
      <c r="AZ222" s="152"/>
      <c r="BA222" s="152"/>
      <c r="BB222" s="152"/>
      <c r="BC222" s="152"/>
      <c r="BD222" s="72"/>
      <c r="BE222" s="73"/>
      <c r="BF222" s="152"/>
      <c r="BG222" s="152"/>
      <c r="BH222" s="152"/>
      <c r="BI222" s="152"/>
      <c r="BJ222" s="152"/>
      <c r="BK222" s="152"/>
      <c r="BL222" s="152"/>
      <c r="BM222" s="152"/>
      <c r="BN222" s="152"/>
      <c r="BO222" s="72"/>
      <c r="BP222" s="73"/>
      <c r="BQ222" s="152"/>
      <c r="BR222" s="152"/>
      <c r="BS222" s="152"/>
      <c r="BT222" s="152"/>
      <c r="BU222" s="152"/>
      <c r="BV222" s="152"/>
      <c r="BW222" s="152"/>
      <c r="BX222" s="152"/>
      <c r="BY222" s="152"/>
      <c r="BZ222" s="72"/>
      <c r="CA222" s="73"/>
      <c r="CB222" s="152"/>
      <c r="CC222" s="152"/>
      <c r="CD222" s="152"/>
      <c r="CE222" s="152"/>
      <c r="CF222" s="152"/>
      <c r="CG222" s="152"/>
      <c r="CH222" s="152"/>
      <c r="CI222" s="152"/>
      <c r="CJ222" s="152"/>
      <c r="CK222" s="72"/>
      <c r="CL222" s="73"/>
      <c r="CM222" s="152"/>
      <c r="CN222" s="152"/>
      <c r="CO222" s="152"/>
      <c r="CP222" s="152"/>
      <c r="CQ222" s="152"/>
      <c r="CR222" s="152"/>
      <c r="CS222" s="152"/>
      <c r="CT222" s="152"/>
      <c r="CU222" s="152"/>
      <c r="CV222" s="72"/>
      <c r="CW222" s="73"/>
      <c r="CX222" s="152"/>
      <c r="CY222" s="152"/>
      <c r="CZ222" s="152"/>
      <c r="DA222" s="152"/>
      <c r="DB222" s="152"/>
      <c r="DC222" s="152"/>
      <c r="DD222" s="152"/>
      <c r="DE222" s="152"/>
      <c r="DF222" s="152"/>
      <c r="DG222" s="72"/>
      <c r="DH222" s="73"/>
      <c r="DI222" s="152"/>
      <c r="DJ222" s="152"/>
      <c r="DK222" s="152"/>
      <c r="DL222" s="152"/>
      <c r="DM222" s="152"/>
      <c r="DN222" s="152"/>
      <c r="DO222" s="152"/>
      <c r="DP222" s="152"/>
      <c r="DQ222" s="152"/>
      <c r="DR222" s="72"/>
      <c r="DS222" s="73"/>
      <c r="DT222" s="152"/>
      <c r="DU222" s="152"/>
      <c r="DV222" s="152"/>
      <c r="DW222" s="152"/>
      <c r="DX222" s="152"/>
      <c r="DY222" s="152"/>
      <c r="DZ222" s="152"/>
      <c r="EA222" s="152"/>
      <c r="EB222" s="152"/>
      <c r="EC222" s="72"/>
      <c r="ED222" s="73"/>
      <c r="EE222" s="152"/>
      <c r="EF222" s="152"/>
      <c r="EG222" s="152"/>
      <c r="EH222" s="152"/>
      <c r="EI222" s="152"/>
      <c r="EJ222" s="152"/>
      <c r="EK222" s="152"/>
      <c r="EL222" s="152"/>
      <c r="EM222" s="152"/>
      <c r="EN222" s="72"/>
      <c r="EO222" s="73"/>
      <c r="EP222" s="152"/>
      <c r="EQ222" s="152"/>
      <c r="ER222" s="152"/>
      <c r="ES222" s="152"/>
      <c r="ET222" s="152"/>
      <c r="EU222" s="152"/>
      <c r="EV222" s="152"/>
      <c r="EW222" s="152"/>
      <c r="EX222" s="152"/>
      <c r="EY222" s="72"/>
      <c r="EZ222" s="73"/>
      <c r="FA222" s="152"/>
      <c r="FB222" s="152"/>
      <c r="FC222" s="152"/>
      <c r="FD222" s="152"/>
      <c r="FE222" s="152"/>
      <c r="FF222" s="152"/>
      <c r="FG222" s="152"/>
      <c r="FH222" s="152"/>
      <c r="FI222" s="152"/>
      <c r="FJ222" s="72"/>
      <c r="FK222" s="73"/>
      <c r="FL222" s="152"/>
      <c r="FM222" s="152"/>
      <c r="FN222" s="152"/>
      <c r="FO222" s="152"/>
      <c r="FP222" s="152"/>
      <c r="FQ222" s="152"/>
      <c r="FR222" s="152"/>
      <c r="FS222" s="152"/>
      <c r="FT222" s="152"/>
      <c r="FU222" s="72"/>
      <c r="FV222" s="73"/>
      <c r="FW222" s="152"/>
      <c r="FX222" s="152"/>
      <c r="FY222" s="152"/>
      <c r="FZ222" s="152"/>
      <c r="GA222" s="152"/>
      <c r="GB222" s="152"/>
      <c r="GC222" s="152"/>
      <c r="GD222" s="152"/>
      <c r="GE222" s="152"/>
      <c r="GF222" s="72"/>
      <c r="GG222" s="73"/>
      <c r="GH222" s="152"/>
      <c r="GI222" s="152"/>
      <c r="GJ222" s="152"/>
      <c r="GK222" s="152"/>
      <c r="GL222" s="152"/>
      <c r="GM222" s="152"/>
      <c r="GN222" s="152"/>
      <c r="GO222" s="152"/>
      <c r="GP222" s="152"/>
      <c r="GQ222" s="72"/>
      <c r="GR222" s="73"/>
      <c r="GS222" s="152"/>
      <c r="GT222" s="152"/>
      <c r="GU222" s="152"/>
      <c r="GV222" s="152"/>
      <c r="GW222" s="152"/>
      <c r="GX222" s="152"/>
      <c r="GY222" s="152"/>
      <c r="GZ222" s="152"/>
      <c r="HA222" s="152"/>
      <c r="HB222" s="72"/>
      <c r="HC222" s="73"/>
      <c r="HD222" s="152"/>
      <c r="HE222" s="152"/>
      <c r="HF222" s="152"/>
      <c r="HG222" s="152"/>
      <c r="HH222" s="152"/>
      <c r="HI222" s="152"/>
      <c r="HJ222" s="152"/>
      <c r="HK222" s="152"/>
      <c r="HL222" s="152"/>
      <c r="HM222" s="72"/>
      <c r="HN222" s="73"/>
      <c r="HO222" s="152"/>
      <c r="HP222" s="152"/>
      <c r="HQ222" s="152"/>
      <c r="HR222" s="152"/>
      <c r="HS222" s="152"/>
      <c r="HT222" s="152"/>
      <c r="HU222" s="152"/>
      <c r="HV222" s="152"/>
      <c r="HW222" s="152"/>
      <c r="HX222" s="72"/>
      <c r="HY222" s="73"/>
      <c r="HZ222" s="152"/>
      <c r="IA222" s="152"/>
      <c r="IB222" s="152"/>
      <c r="IC222" s="152"/>
      <c r="ID222" s="152"/>
      <c r="IE222" s="152"/>
      <c r="IF222" s="152"/>
      <c r="IG222" s="152"/>
      <c r="IH222" s="152"/>
      <c r="II222" s="72"/>
      <c r="IJ222" s="73"/>
      <c r="IK222" s="152"/>
      <c r="IL222" s="152"/>
      <c r="IM222" s="152"/>
      <c r="IN222" s="152"/>
      <c r="IO222" s="152"/>
      <c r="IP222" s="152"/>
      <c r="IQ222" s="152"/>
      <c r="IR222" s="152"/>
      <c r="IS222" s="152"/>
      <c r="IT222" s="72"/>
      <c r="IU222" s="73"/>
      <c r="IV222" s="152"/>
      <c r="IW222" s="152"/>
      <c r="IX222" s="152"/>
      <c r="IY222" s="152"/>
      <c r="IZ222" s="152"/>
      <c r="JA222" s="152"/>
      <c r="JB222" s="152"/>
      <c r="JC222" s="152"/>
      <c r="JD222" s="152"/>
      <c r="JE222" s="72"/>
      <c r="JF222" s="73"/>
      <c r="JG222" s="152"/>
      <c r="JH222" s="152"/>
      <c r="JI222" s="152"/>
      <c r="JJ222" s="152"/>
      <c r="JK222" s="152"/>
      <c r="JL222" s="152"/>
      <c r="JM222" s="152"/>
      <c r="JN222" s="152"/>
      <c r="JO222" s="152"/>
      <c r="JP222" s="72"/>
      <c r="JQ222" s="73"/>
      <c r="JR222" s="152"/>
      <c r="JS222" s="152"/>
      <c r="JT222" s="152"/>
      <c r="JU222" s="152"/>
      <c r="JV222" s="152"/>
      <c r="JW222" s="152"/>
      <c r="JX222" s="152"/>
      <c r="JY222" s="152"/>
      <c r="JZ222" s="152"/>
      <c r="KA222" s="72"/>
      <c r="KB222" s="73"/>
      <c r="KC222" s="152"/>
      <c r="KD222" s="152"/>
      <c r="KE222" s="152"/>
      <c r="KF222" s="152"/>
      <c r="KG222" s="152"/>
      <c r="KH222" s="152"/>
      <c r="KI222" s="152"/>
      <c r="KJ222" s="152"/>
      <c r="KK222" s="152"/>
      <c r="KL222" s="72"/>
      <c r="KM222" s="73"/>
      <c r="KN222" s="152"/>
      <c r="KO222" s="152"/>
      <c r="KP222" s="152"/>
      <c r="KQ222" s="152"/>
      <c r="KR222" s="152"/>
      <c r="KS222" s="152"/>
      <c r="KT222" s="152"/>
      <c r="KU222" s="152"/>
      <c r="KV222" s="152"/>
      <c r="KW222" s="72"/>
      <c r="KX222" s="73"/>
      <c r="KY222" s="152"/>
      <c r="KZ222" s="152"/>
      <c r="LA222" s="152"/>
      <c r="LB222" s="152"/>
      <c r="LC222" s="152"/>
      <c r="LD222" s="152"/>
      <c r="LE222" s="152"/>
      <c r="LF222" s="152"/>
      <c r="LG222" s="152"/>
      <c r="LH222" s="72"/>
      <c r="LI222" s="73"/>
      <c r="LJ222" s="152"/>
      <c r="LK222" s="152"/>
      <c r="LL222" s="152"/>
      <c r="LM222" s="152"/>
      <c r="LN222" s="152"/>
      <c r="LO222" s="152"/>
      <c r="LP222" s="152"/>
      <c r="LQ222" s="152"/>
      <c r="LR222" s="152"/>
      <c r="LS222" s="72"/>
      <c r="LT222" s="73"/>
      <c r="LU222" s="152"/>
      <c r="LV222" s="152"/>
      <c r="LW222" s="152"/>
      <c r="LX222" s="152"/>
      <c r="LY222" s="152"/>
      <c r="LZ222" s="152"/>
      <c r="MA222" s="152"/>
      <c r="MB222" s="152"/>
      <c r="MC222" s="152"/>
      <c r="MD222" s="72"/>
      <c r="ME222" s="73"/>
      <c r="MF222" s="152"/>
      <c r="MG222" s="152"/>
      <c r="MH222" s="152"/>
      <c r="MI222" s="152"/>
      <c r="MJ222" s="152"/>
      <c r="MK222" s="152"/>
      <c r="ML222" s="152"/>
      <c r="MM222" s="152"/>
      <c r="MN222" s="152"/>
      <c r="MO222" s="72"/>
      <c r="MP222" s="73"/>
      <c r="MQ222" s="152"/>
      <c r="MR222" s="152"/>
      <c r="MS222" s="152"/>
      <c r="MT222" s="152"/>
      <c r="MU222" s="152"/>
      <c r="MV222" s="152"/>
      <c r="MW222" s="152"/>
      <c r="MX222" s="152"/>
      <c r="MY222" s="152"/>
      <c r="MZ222" s="72"/>
      <c r="NA222" s="73"/>
      <c r="NB222" s="152"/>
      <c r="NC222" s="152"/>
      <c r="ND222" s="152"/>
      <c r="NE222" s="152"/>
      <c r="NF222" s="152"/>
      <c r="NG222" s="152"/>
      <c r="NH222" s="152"/>
      <c r="NI222" s="152"/>
      <c r="NJ222" s="152"/>
      <c r="NK222" s="72"/>
      <c r="NL222" s="73"/>
      <c r="NM222" s="152"/>
      <c r="NN222" s="152"/>
      <c r="NO222" s="152"/>
      <c r="NP222" s="152"/>
      <c r="NQ222" s="152"/>
      <c r="NR222" s="152"/>
      <c r="NS222" s="152"/>
      <c r="NT222" s="152"/>
      <c r="NU222" s="152"/>
      <c r="NV222" s="72"/>
      <c r="NW222" s="73"/>
      <c r="NX222" s="152"/>
      <c r="NY222" s="152"/>
      <c r="NZ222" s="152"/>
      <c r="OA222" s="152"/>
      <c r="OB222" s="152"/>
      <c r="OC222" s="152"/>
      <c r="OD222" s="152"/>
      <c r="OE222" s="152"/>
      <c r="OF222" s="152"/>
      <c r="OG222" s="72"/>
      <c r="OH222" s="73"/>
      <c r="OI222" s="152"/>
      <c r="OJ222" s="152"/>
      <c r="OK222" s="152"/>
      <c r="OL222" s="152"/>
      <c r="OM222" s="152"/>
      <c r="ON222" s="152"/>
      <c r="OO222" s="152"/>
      <c r="OP222" s="152"/>
      <c r="OQ222" s="152"/>
      <c r="OR222" s="72"/>
      <c r="OS222" s="73"/>
      <c r="OT222" s="152"/>
      <c r="OU222" s="152"/>
      <c r="OV222" s="152"/>
      <c r="OW222" s="152"/>
      <c r="OX222" s="152"/>
      <c r="OY222" s="152"/>
      <c r="OZ222" s="152"/>
      <c r="PA222" s="152"/>
      <c r="PB222" s="152"/>
      <c r="PC222" s="72"/>
      <c r="PD222" s="73"/>
      <c r="PE222" s="152"/>
      <c r="PF222" s="152"/>
      <c r="PG222" s="152"/>
      <c r="PH222" s="152"/>
      <c r="PI222" s="152"/>
      <c r="PJ222" s="152"/>
      <c r="PK222" s="152"/>
      <c r="PL222" s="152"/>
      <c r="PM222" s="152"/>
      <c r="PN222" s="72"/>
      <c r="PO222" s="73"/>
      <c r="PP222" s="152"/>
      <c r="PQ222" s="152"/>
      <c r="PR222" s="152"/>
      <c r="PS222" s="152"/>
      <c r="PT222" s="152"/>
      <c r="PU222" s="152"/>
      <c r="PV222" s="152"/>
      <c r="PW222" s="152"/>
      <c r="PX222" s="152"/>
      <c r="PY222" s="72"/>
      <c r="PZ222" s="73"/>
      <c r="QA222" s="152"/>
      <c r="QB222" s="152"/>
      <c r="QC222" s="152"/>
      <c r="QD222" s="152"/>
      <c r="QE222" s="152"/>
      <c r="QF222" s="152"/>
      <c r="QG222" s="152"/>
      <c r="QH222" s="152"/>
      <c r="QI222" s="152"/>
      <c r="QJ222" s="72"/>
      <c r="QK222" s="73"/>
      <c r="QL222" s="152"/>
      <c r="QM222" s="152"/>
      <c r="QN222" s="152"/>
      <c r="QO222" s="152"/>
      <c r="QP222" s="152"/>
      <c r="QQ222" s="152"/>
      <c r="QR222" s="152"/>
      <c r="QS222" s="152"/>
      <c r="QT222" s="152"/>
      <c r="QU222" s="72"/>
      <c r="QV222" s="73"/>
      <c r="QW222" s="152"/>
      <c r="QX222" s="152"/>
      <c r="QY222" s="152"/>
      <c r="QZ222" s="152"/>
      <c r="RA222" s="152"/>
      <c r="RB222" s="152"/>
      <c r="RC222" s="152"/>
      <c r="RD222" s="152"/>
      <c r="RE222" s="152"/>
      <c r="RF222" s="72"/>
      <c r="RG222" s="73"/>
      <c r="RH222" s="152"/>
      <c r="RI222" s="152"/>
      <c r="RJ222" s="152"/>
      <c r="RK222" s="152"/>
      <c r="RL222" s="152"/>
      <c r="RM222" s="152"/>
      <c r="RN222" s="152"/>
      <c r="RO222" s="152"/>
      <c r="RP222" s="152"/>
      <c r="RQ222" s="72"/>
      <c r="RR222" s="73"/>
      <c r="RS222" s="152"/>
      <c r="RT222" s="152"/>
      <c r="RU222" s="152"/>
      <c r="RV222" s="152"/>
      <c r="RW222" s="152"/>
      <c r="RX222" s="152"/>
      <c r="RY222" s="152"/>
      <c r="RZ222" s="152"/>
      <c r="SA222" s="152"/>
      <c r="SB222" s="72"/>
      <c r="SC222" s="73"/>
      <c r="SD222" s="152"/>
      <c r="SE222" s="152"/>
      <c r="SF222" s="152"/>
      <c r="SG222" s="152"/>
      <c r="SH222" s="152"/>
      <c r="SI222" s="152"/>
      <c r="SJ222" s="152"/>
      <c r="SK222" s="152"/>
      <c r="SL222" s="152"/>
      <c r="SM222" s="72"/>
      <c r="SN222" s="73"/>
      <c r="SO222" s="152"/>
      <c r="SP222" s="152"/>
      <c r="SQ222" s="152"/>
      <c r="SR222" s="152"/>
      <c r="SS222" s="152"/>
      <c r="ST222" s="152"/>
      <c r="SU222" s="152"/>
      <c r="SV222" s="152"/>
      <c r="SW222" s="152"/>
      <c r="SX222" s="72"/>
      <c r="SY222" s="73"/>
      <c r="SZ222" s="152"/>
      <c r="TA222" s="152"/>
      <c r="TB222" s="152"/>
      <c r="TC222" s="152"/>
      <c r="TD222" s="152"/>
      <c r="TE222" s="152"/>
      <c r="TF222" s="152"/>
      <c r="TG222" s="152"/>
      <c r="TH222" s="152"/>
      <c r="TI222" s="72"/>
      <c r="TJ222" s="73"/>
      <c r="TK222" s="152"/>
      <c r="TL222" s="152"/>
      <c r="TM222" s="152"/>
      <c r="TN222" s="152"/>
      <c r="TO222" s="152"/>
      <c r="TP222" s="152"/>
      <c r="TQ222" s="152"/>
      <c r="TR222" s="152"/>
      <c r="TS222" s="152"/>
      <c r="TT222" s="72"/>
      <c r="TU222" s="73"/>
      <c r="TV222" s="152"/>
      <c r="TW222" s="152"/>
      <c r="TX222" s="152"/>
      <c r="TY222" s="152"/>
      <c r="TZ222" s="152"/>
      <c r="UA222" s="152"/>
      <c r="UB222" s="152"/>
      <c r="UC222" s="152"/>
      <c r="UD222" s="152"/>
      <c r="UE222" s="72"/>
    </row>
    <row r="223" spans="1:551" x14ac:dyDescent="0.25">
      <c r="A223" s="75"/>
      <c r="B223" s="73"/>
      <c r="C223" s="40"/>
      <c r="D223" s="40"/>
      <c r="E223" s="40"/>
      <c r="F223" s="40"/>
      <c r="G223" s="40"/>
      <c r="H223" s="40"/>
      <c r="I223" s="40"/>
      <c r="J223" s="40"/>
      <c r="K223" s="40"/>
      <c r="L223" s="72"/>
      <c r="M223" s="73"/>
      <c r="N223" s="40"/>
      <c r="O223" s="40"/>
      <c r="P223" s="40"/>
      <c r="Q223" s="40"/>
      <c r="R223" s="40"/>
      <c r="S223" s="40"/>
      <c r="T223" s="40"/>
      <c r="U223" s="40"/>
      <c r="V223" s="40"/>
      <c r="W223" s="72"/>
      <c r="X223" s="73"/>
      <c r="Y223" s="40"/>
      <c r="Z223" s="40"/>
      <c r="AA223" s="40"/>
      <c r="AB223" s="40"/>
      <c r="AC223" s="40"/>
      <c r="AD223" s="40"/>
      <c r="AE223" s="40"/>
      <c r="AF223" s="40"/>
      <c r="AG223" s="40"/>
      <c r="AH223" s="72"/>
      <c r="AI223" s="73"/>
      <c r="AJ223" s="40"/>
      <c r="AK223" s="40"/>
      <c r="AL223" s="40"/>
      <c r="AM223" s="40"/>
      <c r="AN223" s="40"/>
      <c r="AO223" s="40"/>
      <c r="AP223" s="40"/>
      <c r="AQ223" s="40"/>
      <c r="AR223" s="40"/>
      <c r="AS223" s="72"/>
      <c r="AT223" s="73"/>
      <c r="AU223" s="40"/>
      <c r="AV223" s="40"/>
      <c r="AW223" s="40"/>
      <c r="AX223" s="40"/>
      <c r="AY223" s="40"/>
      <c r="AZ223" s="40"/>
      <c r="BA223" s="40"/>
      <c r="BB223" s="40"/>
      <c r="BC223" s="40"/>
      <c r="BD223" s="72"/>
      <c r="BE223" s="73"/>
      <c r="BF223" s="40"/>
      <c r="BG223" s="40"/>
      <c r="BH223" s="40"/>
      <c r="BI223" s="40"/>
      <c r="BJ223" s="40"/>
      <c r="BK223" s="40"/>
      <c r="BL223" s="40"/>
      <c r="BM223" s="40"/>
      <c r="BN223" s="40"/>
      <c r="BO223" s="72"/>
      <c r="BP223" s="73"/>
      <c r="BQ223" s="40"/>
      <c r="BR223" s="40"/>
      <c r="BS223" s="40"/>
      <c r="BT223" s="40"/>
      <c r="BU223" s="40"/>
      <c r="BV223" s="40"/>
      <c r="BW223" s="40"/>
      <c r="BX223" s="40"/>
      <c r="BY223" s="40"/>
      <c r="BZ223" s="72"/>
      <c r="CA223" s="73"/>
      <c r="CB223" s="40"/>
      <c r="CC223" s="40"/>
      <c r="CD223" s="40"/>
      <c r="CE223" s="40"/>
      <c r="CF223" s="40"/>
      <c r="CG223" s="40"/>
      <c r="CH223" s="40"/>
      <c r="CI223" s="40"/>
      <c r="CJ223" s="40"/>
      <c r="CK223" s="72"/>
      <c r="CL223" s="73"/>
      <c r="CM223" s="40"/>
      <c r="CN223" s="40"/>
      <c r="CO223" s="40"/>
      <c r="CP223" s="40"/>
      <c r="CQ223" s="40"/>
      <c r="CR223" s="40"/>
      <c r="CS223" s="40"/>
      <c r="CT223" s="40"/>
      <c r="CU223" s="40"/>
      <c r="CV223" s="72"/>
      <c r="CW223" s="73"/>
      <c r="CX223" s="40"/>
      <c r="CY223" s="40"/>
      <c r="CZ223" s="40"/>
      <c r="DA223" s="40"/>
      <c r="DB223" s="40"/>
      <c r="DC223" s="40"/>
      <c r="DD223" s="40"/>
      <c r="DE223" s="40"/>
      <c r="DF223" s="40"/>
      <c r="DG223" s="72"/>
      <c r="DH223" s="73"/>
      <c r="DI223" s="40"/>
      <c r="DJ223" s="40"/>
      <c r="DK223" s="40"/>
      <c r="DL223" s="40"/>
      <c r="DM223" s="40"/>
      <c r="DN223" s="40"/>
      <c r="DO223" s="40"/>
      <c r="DP223" s="40"/>
      <c r="DQ223" s="40"/>
      <c r="DR223" s="72"/>
      <c r="DS223" s="73"/>
      <c r="DT223" s="40"/>
      <c r="DU223" s="40"/>
      <c r="DV223" s="40"/>
      <c r="DW223" s="40"/>
      <c r="DX223" s="40"/>
      <c r="DY223" s="40"/>
      <c r="DZ223" s="40"/>
      <c r="EA223" s="40"/>
      <c r="EB223" s="40"/>
      <c r="EC223" s="72"/>
      <c r="ED223" s="73"/>
      <c r="EE223" s="40"/>
      <c r="EF223" s="40"/>
      <c r="EG223" s="40"/>
      <c r="EH223" s="40"/>
      <c r="EI223" s="40"/>
      <c r="EJ223" s="40"/>
      <c r="EK223" s="40"/>
      <c r="EL223" s="40"/>
      <c r="EM223" s="40"/>
      <c r="EN223" s="72"/>
      <c r="EO223" s="73"/>
      <c r="EP223" s="40"/>
      <c r="EQ223" s="40"/>
      <c r="ER223" s="40"/>
      <c r="ES223" s="40"/>
      <c r="ET223" s="40"/>
      <c r="EU223" s="40"/>
      <c r="EV223" s="40"/>
      <c r="EW223" s="40"/>
      <c r="EX223" s="40"/>
      <c r="EY223" s="72"/>
      <c r="EZ223" s="73"/>
      <c r="FA223" s="40"/>
      <c r="FB223" s="40"/>
      <c r="FC223" s="40"/>
      <c r="FD223" s="40"/>
      <c r="FE223" s="40"/>
      <c r="FF223" s="40"/>
      <c r="FG223" s="40"/>
      <c r="FH223" s="40"/>
      <c r="FI223" s="40"/>
      <c r="FJ223" s="72"/>
      <c r="FK223" s="73"/>
      <c r="FL223" s="40"/>
      <c r="FM223" s="40"/>
      <c r="FN223" s="40"/>
      <c r="FO223" s="40"/>
      <c r="FP223" s="40"/>
      <c r="FQ223" s="40"/>
      <c r="FR223" s="40"/>
      <c r="FS223" s="40"/>
      <c r="FT223" s="40"/>
      <c r="FU223" s="72"/>
      <c r="FV223" s="73"/>
      <c r="FW223" s="40"/>
      <c r="FX223" s="40"/>
      <c r="FY223" s="40"/>
      <c r="FZ223" s="40"/>
      <c r="GA223" s="40"/>
      <c r="GB223" s="40"/>
      <c r="GC223" s="40"/>
      <c r="GD223" s="40"/>
      <c r="GE223" s="40"/>
      <c r="GF223" s="72"/>
      <c r="GG223" s="73"/>
      <c r="GH223" s="40"/>
      <c r="GI223" s="40"/>
      <c r="GJ223" s="40"/>
      <c r="GK223" s="40"/>
      <c r="GL223" s="40"/>
      <c r="GM223" s="40"/>
      <c r="GN223" s="40"/>
      <c r="GO223" s="40"/>
      <c r="GP223" s="40"/>
      <c r="GQ223" s="72"/>
      <c r="GR223" s="73"/>
      <c r="GS223" s="40"/>
      <c r="GT223" s="40"/>
      <c r="GU223" s="40"/>
      <c r="GV223" s="40"/>
      <c r="GW223" s="40"/>
      <c r="GX223" s="40"/>
      <c r="GY223" s="40"/>
      <c r="GZ223" s="40"/>
      <c r="HA223" s="40"/>
      <c r="HB223" s="72"/>
      <c r="HC223" s="73"/>
      <c r="HD223" s="40"/>
      <c r="HE223" s="40"/>
      <c r="HF223" s="40"/>
      <c r="HG223" s="40"/>
      <c r="HH223" s="40"/>
      <c r="HI223" s="40"/>
      <c r="HJ223" s="40"/>
      <c r="HK223" s="40"/>
      <c r="HL223" s="40"/>
      <c r="HM223" s="72"/>
      <c r="HN223" s="73"/>
      <c r="HO223" s="40"/>
      <c r="HP223" s="40"/>
      <c r="HQ223" s="40"/>
      <c r="HR223" s="40"/>
      <c r="HS223" s="40"/>
      <c r="HT223" s="40"/>
      <c r="HU223" s="40"/>
      <c r="HV223" s="40"/>
      <c r="HW223" s="40"/>
      <c r="HX223" s="72"/>
      <c r="HY223" s="73"/>
      <c r="HZ223" s="40"/>
      <c r="IA223" s="40"/>
      <c r="IB223" s="40"/>
      <c r="IC223" s="40"/>
      <c r="ID223" s="40"/>
      <c r="IE223" s="40"/>
      <c r="IF223" s="40"/>
      <c r="IG223" s="40"/>
      <c r="IH223" s="40"/>
      <c r="II223" s="72"/>
      <c r="IJ223" s="73"/>
      <c r="IK223" s="40"/>
      <c r="IL223" s="40"/>
      <c r="IM223" s="40"/>
      <c r="IN223" s="40"/>
      <c r="IO223" s="40"/>
      <c r="IP223" s="40"/>
      <c r="IQ223" s="40"/>
      <c r="IR223" s="40"/>
      <c r="IS223" s="40"/>
      <c r="IT223" s="72"/>
      <c r="IU223" s="73"/>
      <c r="IV223" s="40"/>
      <c r="IW223" s="40"/>
      <c r="IX223" s="40"/>
      <c r="IY223" s="40"/>
      <c r="IZ223" s="40"/>
      <c r="JA223" s="40"/>
      <c r="JB223" s="40"/>
      <c r="JC223" s="40"/>
      <c r="JD223" s="40"/>
      <c r="JE223" s="72"/>
      <c r="JF223" s="73"/>
      <c r="JG223" s="40"/>
      <c r="JH223" s="40"/>
      <c r="JI223" s="40"/>
      <c r="JJ223" s="40"/>
      <c r="JK223" s="40"/>
      <c r="JL223" s="40"/>
      <c r="JM223" s="40"/>
      <c r="JN223" s="40"/>
      <c r="JO223" s="40"/>
      <c r="JP223" s="72"/>
      <c r="JQ223" s="73"/>
      <c r="JR223" s="40"/>
      <c r="JS223" s="40"/>
      <c r="JT223" s="40"/>
      <c r="JU223" s="40"/>
      <c r="JV223" s="40"/>
      <c r="JW223" s="40"/>
      <c r="JX223" s="40"/>
      <c r="JY223" s="40"/>
      <c r="JZ223" s="40"/>
      <c r="KA223" s="72"/>
      <c r="KB223" s="73"/>
      <c r="KC223" s="40"/>
      <c r="KD223" s="40"/>
      <c r="KE223" s="40"/>
      <c r="KF223" s="40"/>
      <c r="KG223" s="40"/>
      <c r="KH223" s="40"/>
      <c r="KI223" s="40"/>
      <c r="KJ223" s="40"/>
      <c r="KK223" s="40"/>
      <c r="KL223" s="72"/>
      <c r="KM223" s="73"/>
      <c r="KN223" s="40"/>
      <c r="KO223" s="40"/>
      <c r="KP223" s="40"/>
      <c r="KQ223" s="40"/>
      <c r="KR223" s="40"/>
      <c r="KS223" s="40"/>
      <c r="KT223" s="40"/>
      <c r="KU223" s="40"/>
      <c r="KV223" s="40"/>
      <c r="KW223" s="72"/>
      <c r="KX223" s="73"/>
      <c r="KY223" s="40"/>
      <c r="KZ223" s="40"/>
      <c r="LA223" s="40"/>
      <c r="LB223" s="40"/>
      <c r="LC223" s="40"/>
      <c r="LD223" s="40"/>
      <c r="LE223" s="40"/>
      <c r="LF223" s="40"/>
      <c r="LG223" s="40"/>
      <c r="LH223" s="72"/>
      <c r="LI223" s="73"/>
      <c r="LJ223" s="40"/>
      <c r="LK223" s="40"/>
      <c r="LL223" s="40"/>
      <c r="LM223" s="40"/>
      <c r="LN223" s="40"/>
      <c r="LO223" s="40"/>
      <c r="LP223" s="40"/>
      <c r="LQ223" s="40"/>
      <c r="LR223" s="40"/>
      <c r="LS223" s="72"/>
      <c r="LT223" s="73"/>
      <c r="LU223" s="40"/>
      <c r="LV223" s="40"/>
      <c r="LW223" s="40"/>
      <c r="LX223" s="40"/>
      <c r="LY223" s="40"/>
      <c r="LZ223" s="40"/>
      <c r="MA223" s="40"/>
      <c r="MB223" s="40"/>
      <c r="MC223" s="40"/>
      <c r="MD223" s="72"/>
      <c r="ME223" s="73"/>
      <c r="MF223" s="40"/>
      <c r="MG223" s="40"/>
      <c r="MH223" s="40"/>
      <c r="MI223" s="40"/>
      <c r="MJ223" s="40"/>
      <c r="MK223" s="40"/>
      <c r="ML223" s="40"/>
      <c r="MM223" s="40"/>
      <c r="MN223" s="40"/>
      <c r="MO223" s="72"/>
      <c r="MP223" s="73"/>
      <c r="MQ223" s="40"/>
      <c r="MR223" s="40"/>
      <c r="MS223" s="40"/>
      <c r="MT223" s="40"/>
      <c r="MU223" s="40"/>
      <c r="MV223" s="40"/>
      <c r="MW223" s="40"/>
      <c r="MX223" s="40"/>
      <c r="MY223" s="40"/>
      <c r="MZ223" s="72"/>
      <c r="NA223" s="73"/>
      <c r="NB223" s="40"/>
      <c r="NC223" s="40"/>
      <c r="ND223" s="40"/>
      <c r="NE223" s="40"/>
      <c r="NF223" s="40"/>
      <c r="NG223" s="40"/>
      <c r="NH223" s="40"/>
      <c r="NI223" s="40"/>
      <c r="NJ223" s="40"/>
      <c r="NK223" s="72"/>
      <c r="NL223" s="73"/>
      <c r="NM223" s="40"/>
      <c r="NN223" s="40"/>
      <c r="NO223" s="40"/>
      <c r="NP223" s="40"/>
      <c r="NQ223" s="40"/>
      <c r="NR223" s="40"/>
      <c r="NS223" s="40"/>
      <c r="NT223" s="40"/>
      <c r="NU223" s="40"/>
      <c r="NV223" s="72"/>
      <c r="NW223" s="73"/>
      <c r="NX223" s="40"/>
      <c r="NY223" s="40"/>
      <c r="NZ223" s="40"/>
      <c r="OA223" s="40"/>
      <c r="OB223" s="40"/>
      <c r="OC223" s="40"/>
      <c r="OD223" s="40"/>
      <c r="OE223" s="40"/>
      <c r="OF223" s="40"/>
      <c r="OG223" s="72"/>
      <c r="OH223" s="73"/>
      <c r="OI223" s="40"/>
      <c r="OJ223" s="40"/>
      <c r="OK223" s="40"/>
      <c r="OL223" s="40"/>
      <c r="OM223" s="40"/>
      <c r="ON223" s="40"/>
      <c r="OO223" s="40"/>
      <c r="OP223" s="40"/>
      <c r="OQ223" s="40"/>
      <c r="OR223" s="72"/>
      <c r="OS223" s="73"/>
      <c r="OT223" s="40"/>
      <c r="OU223" s="40"/>
      <c r="OV223" s="40"/>
      <c r="OW223" s="40"/>
      <c r="OX223" s="40"/>
      <c r="OY223" s="40"/>
      <c r="OZ223" s="40"/>
      <c r="PA223" s="40"/>
      <c r="PB223" s="40"/>
      <c r="PC223" s="72"/>
      <c r="PD223" s="73"/>
      <c r="PE223" s="40"/>
      <c r="PF223" s="40"/>
      <c r="PG223" s="40"/>
      <c r="PH223" s="40"/>
      <c r="PI223" s="40"/>
      <c r="PJ223" s="40"/>
      <c r="PK223" s="40"/>
      <c r="PL223" s="40"/>
      <c r="PM223" s="40"/>
      <c r="PN223" s="72"/>
      <c r="PO223" s="73"/>
      <c r="PP223" s="40"/>
      <c r="PQ223" s="40"/>
      <c r="PR223" s="40"/>
      <c r="PS223" s="40"/>
      <c r="PT223" s="40"/>
      <c r="PU223" s="40"/>
      <c r="PV223" s="40"/>
      <c r="PW223" s="40"/>
      <c r="PX223" s="40"/>
      <c r="PY223" s="72"/>
      <c r="PZ223" s="73"/>
      <c r="QA223" s="40"/>
      <c r="QB223" s="40"/>
      <c r="QC223" s="40"/>
      <c r="QD223" s="40"/>
      <c r="QE223" s="40"/>
      <c r="QF223" s="40"/>
      <c r="QG223" s="40"/>
      <c r="QH223" s="40"/>
      <c r="QI223" s="40"/>
      <c r="QJ223" s="72"/>
      <c r="QK223" s="73"/>
      <c r="QL223" s="40"/>
      <c r="QM223" s="40"/>
      <c r="QN223" s="40"/>
      <c r="QO223" s="40"/>
      <c r="QP223" s="40"/>
      <c r="QQ223" s="40"/>
      <c r="QR223" s="40"/>
      <c r="QS223" s="40"/>
      <c r="QT223" s="40"/>
      <c r="QU223" s="72"/>
      <c r="QV223" s="73"/>
      <c r="QW223" s="40"/>
      <c r="QX223" s="40"/>
      <c r="QY223" s="40"/>
      <c r="QZ223" s="40"/>
      <c r="RA223" s="40"/>
      <c r="RB223" s="40"/>
      <c r="RC223" s="40"/>
      <c r="RD223" s="40"/>
      <c r="RE223" s="40"/>
      <c r="RF223" s="72"/>
      <c r="RG223" s="73"/>
      <c r="RH223" s="40"/>
      <c r="RI223" s="40"/>
      <c r="RJ223" s="40"/>
      <c r="RK223" s="40"/>
      <c r="RL223" s="40"/>
      <c r="RM223" s="40"/>
      <c r="RN223" s="40"/>
      <c r="RO223" s="40"/>
      <c r="RP223" s="40"/>
      <c r="RQ223" s="72"/>
      <c r="RR223" s="73"/>
      <c r="RS223" s="40"/>
      <c r="RT223" s="40"/>
      <c r="RU223" s="40"/>
      <c r="RV223" s="40"/>
      <c r="RW223" s="40"/>
      <c r="RX223" s="40"/>
      <c r="RY223" s="40"/>
      <c r="RZ223" s="40"/>
      <c r="SA223" s="40"/>
      <c r="SB223" s="72"/>
      <c r="SC223" s="73"/>
      <c r="SD223" s="40"/>
      <c r="SE223" s="40"/>
      <c r="SF223" s="40"/>
      <c r="SG223" s="40"/>
      <c r="SH223" s="40"/>
      <c r="SI223" s="40"/>
      <c r="SJ223" s="40"/>
      <c r="SK223" s="40"/>
      <c r="SL223" s="40"/>
      <c r="SM223" s="72"/>
      <c r="SN223" s="73"/>
      <c r="SO223" s="40"/>
      <c r="SP223" s="40"/>
      <c r="SQ223" s="40"/>
      <c r="SR223" s="40"/>
      <c r="SS223" s="40"/>
      <c r="ST223" s="40"/>
      <c r="SU223" s="40"/>
      <c r="SV223" s="40"/>
      <c r="SW223" s="40"/>
      <c r="SX223" s="72"/>
      <c r="SY223" s="73"/>
      <c r="SZ223" s="40"/>
      <c r="TA223" s="40"/>
      <c r="TB223" s="40"/>
      <c r="TC223" s="40"/>
      <c r="TD223" s="40"/>
      <c r="TE223" s="40"/>
      <c r="TF223" s="40"/>
      <c r="TG223" s="40"/>
      <c r="TH223" s="40"/>
      <c r="TI223" s="72"/>
      <c r="TJ223" s="73"/>
      <c r="TK223" s="40"/>
      <c r="TL223" s="40"/>
      <c r="TM223" s="40"/>
      <c r="TN223" s="40"/>
      <c r="TO223" s="40"/>
      <c r="TP223" s="40"/>
      <c r="TQ223" s="40"/>
      <c r="TR223" s="40"/>
      <c r="TS223" s="40"/>
      <c r="TT223" s="72"/>
      <c r="TU223" s="73"/>
      <c r="TV223" s="40"/>
      <c r="TW223" s="40"/>
      <c r="TX223" s="40"/>
      <c r="TY223" s="40"/>
      <c r="TZ223" s="40"/>
      <c r="UA223" s="40"/>
      <c r="UB223" s="40"/>
      <c r="UC223" s="40"/>
      <c r="UD223" s="40"/>
      <c r="UE223" s="72"/>
    </row>
    <row r="224" spans="1:551" ht="15" customHeight="1" x14ac:dyDescent="0.25">
      <c r="A224" s="75"/>
      <c r="B224" s="73" t="str">
        <f>CONCATENATE($B$3,C221)</f>
        <v>1If yes, provide a description of the work to be completed, including any changes of use for existing spaces:</v>
      </c>
      <c r="C224" s="158">
        <f>IF(H$268=Equivalencies!$AE$23,'Site 1'!$C222,HLOOKUP(CONCATENATE(D$2,C$1),$B$3:$UUU$272,ROW($A224)-2,FALSE))</f>
        <v>0</v>
      </c>
      <c r="D224" s="159"/>
      <c r="E224" s="159"/>
      <c r="F224" s="159"/>
      <c r="G224" s="159"/>
      <c r="H224" s="159"/>
      <c r="I224" s="159"/>
      <c r="J224" s="159"/>
      <c r="K224" s="160"/>
      <c r="L224" s="72"/>
      <c r="M224" s="73" t="str">
        <f>CONCATENATE(M$3,N221)</f>
        <v>2If yes, provide a description of the work to be completed, including any changes of use for existing spaces:</v>
      </c>
      <c r="N224" s="158">
        <f>IF(S$268=Equivalencies!$AE$23,'Site 2'!$C222,HLOOKUP(CONCATENATE(O$2,N$1),$B$3:$UUU$272,ROW($A224)-2,FALSE))</f>
        <v>0</v>
      </c>
      <c r="O224" s="159"/>
      <c r="P224" s="159"/>
      <c r="Q224" s="159"/>
      <c r="R224" s="159"/>
      <c r="S224" s="159"/>
      <c r="T224" s="159"/>
      <c r="U224" s="159"/>
      <c r="V224" s="160"/>
      <c r="W224" s="72"/>
      <c r="X224" s="73" t="str">
        <f>CONCATENATE(X$3,Y221)</f>
        <v>3If yes, provide a description of the work to be completed, including any changes of use for existing spaces:</v>
      </c>
      <c r="Y224" s="158">
        <f>IF(AD$268=Equivalencies!$AE$23,'Site 3'!$C222,HLOOKUP(CONCATENATE(Z$2,Y$1),$B$3:$UUU$272,ROW($A224)-2,FALSE))</f>
        <v>0</v>
      </c>
      <c r="Z224" s="159"/>
      <c r="AA224" s="159"/>
      <c r="AB224" s="159"/>
      <c r="AC224" s="159"/>
      <c r="AD224" s="159"/>
      <c r="AE224" s="159"/>
      <c r="AF224" s="159"/>
      <c r="AG224" s="160"/>
      <c r="AH224" s="72"/>
      <c r="AI224" s="73" t="str">
        <f>CONCATENATE(AI$3,AJ221)</f>
        <v>4If yes, provide a description of the work to be completed, including any changes of use for existing spaces:</v>
      </c>
      <c r="AJ224" s="158">
        <f>IF(AO$268=Equivalencies!$AE$23,'Site 4'!$C222,HLOOKUP(CONCATENATE(AK$2,AJ$1),$B$3:$UUU$272,ROW($A224)-2,FALSE))</f>
        <v>0</v>
      </c>
      <c r="AK224" s="159"/>
      <c r="AL224" s="159"/>
      <c r="AM224" s="159"/>
      <c r="AN224" s="159"/>
      <c r="AO224" s="159"/>
      <c r="AP224" s="159"/>
      <c r="AQ224" s="159"/>
      <c r="AR224" s="160"/>
      <c r="AS224" s="72"/>
      <c r="AT224" s="73" t="str">
        <f>CONCATENATE(AT$3,AU221)</f>
        <v>5If yes, provide a description of the work to be completed, including any changes of use for existing spaces:</v>
      </c>
      <c r="AU224" s="158">
        <f>IF(AZ$268=Equivalencies!$AE$23,'Site 5'!$C222,HLOOKUP(CONCATENATE(AV$2,AU$1),$B$3:$UUU$272,ROW($A224)-2,FALSE))</f>
        <v>0</v>
      </c>
      <c r="AV224" s="159"/>
      <c r="AW224" s="159"/>
      <c r="AX224" s="159"/>
      <c r="AY224" s="159"/>
      <c r="AZ224" s="159"/>
      <c r="BA224" s="159"/>
      <c r="BB224" s="159"/>
      <c r="BC224" s="160"/>
      <c r="BD224" s="72"/>
      <c r="BE224" s="73" t="str">
        <f>CONCATENATE(BE$3,BF221)</f>
        <v>6If yes, provide a description of the work to be completed, including any changes of use for existing spaces:</v>
      </c>
      <c r="BF224" s="158">
        <f>IF(BK$268=Equivalencies!$AE$23,'Site 6'!$C222,HLOOKUP(CONCATENATE(BG$2,BF$1),$B$3:$UUU$272,ROW($A224)-2,FALSE))</f>
        <v>0</v>
      </c>
      <c r="BG224" s="159"/>
      <c r="BH224" s="159"/>
      <c r="BI224" s="159"/>
      <c r="BJ224" s="159"/>
      <c r="BK224" s="159"/>
      <c r="BL224" s="159"/>
      <c r="BM224" s="159"/>
      <c r="BN224" s="160"/>
      <c r="BO224" s="72"/>
      <c r="BP224" s="73" t="str">
        <f>CONCATENATE(BP$3,BQ221)</f>
        <v>7If yes, provide a description of the work to be completed, including any changes of use for existing spaces:</v>
      </c>
      <c r="BQ224" s="158">
        <f>IF(BV$268=Equivalencies!$AE$23,'Site 7'!$C222,HLOOKUP(CONCATENATE(BR$2,BQ$1),$B$3:$UUU$272,ROW($A224)-2,FALSE))</f>
        <v>0</v>
      </c>
      <c r="BR224" s="159"/>
      <c r="BS224" s="159"/>
      <c r="BT224" s="159"/>
      <c r="BU224" s="159"/>
      <c r="BV224" s="159"/>
      <c r="BW224" s="159"/>
      <c r="BX224" s="159"/>
      <c r="BY224" s="160"/>
      <c r="BZ224" s="72"/>
      <c r="CA224" s="73" t="str">
        <f>CONCATENATE(CA$3,CB221)</f>
        <v>8If yes, provide a description of the work to be completed, including any changes of use for existing spaces:</v>
      </c>
      <c r="CB224" s="158">
        <f>IF(CG$268=Equivalencies!$AE$23,'Site 8'!$C222,HLOOKUP(CONCATENATE(CC$2,CB$1),$B$3:$UUU$272,ROW($A224)-2,FALSE))</f>
        <v>0</v>
      </c>
      <c r="CC224" s="159"/>
      <c r="CD224" s="159"/>
      <c r="CE224" s="159"/>
      <c r="CF224" s="159"/>
      <c r="CG224" s="159"/>
      <c r="CH224" s="159"/>
      <c r="CI224" s="159"/>
      <c r="CJ224" s="160"/>
      <c r="CK224" s="72"/>
      <c r="CL224" s="73" t="str">
        <f>CONCATENATE(CL$3,CM221)</f>
        <v>9If yes, provide a description of the work to be completed, including any changes of use for existing spaces:</v>
      </c>
      <c r="CM224" s="158">
        <f>IF(CR$268=Equivalencies!$AE$23,'Site 9'!$C222,HLOOKUP(CONCATENATE(CN$2,CM$1),$B$3:$UUU$272,ROW($A224)-2,FALSE))</f>
        <v>0</v>
      </c>
      <c r="CN224" s="159"/>
      <c r="CO224" s="159"/>
      <c r="CP224" s="159"/>
      <c r="CQ224" s="159"/>
      <c r="CR224" s="159"/>
      <c r="CS224" s="159"/>
      <c r="CT224" s="159"/>
      <c r="CU224" s="160"/>
      <c r="CV224" s="72"/>
      <c r="CW224" s="73" t="str">
        <f>CONCATENATE(CW$3,CX221)</f>
        <v>10If yes, provide a description of the work to be completed, including any changes of use for existing spaces:</v>
      </c>
      <c r="CX224" s="158">
        <f>IF(DC$268=Equivalencies!$AE$23,'Site 10'!$C222,HLOOKUP(CONCATENATE(CY$2,CX$1),$B$3:$UUU$272,ROW($A224)-2,FALSE))</f>
        <v>0</v>
      </c>
      <c r="CY224" s="159"/>
      <c r="CZ224" s="159"/>
      <c r="DA224" s="159"/>
      <c r="DB224" s="159"/>
      <c r="DC224" s="159"/>
      <c r="DD224" s="159"/>
      <c r="DE224" s="159"/>
      <c r="DF224" s="160"/>
      <c r="DG224" s="72"/>
      <c r="DH224" s="73" t="str">
        <f>CONCATENATE(DH$3,DI221)</f>
        <v>11If yes, provide a description of the work to be completed, including any changes of use for existing spaces:</v>
      </c>
      <c r="DI224" s="158">
        <f>IF(DN$268=Equivalencies!$AE$23,'Site 11'!$C222,HLOOKUP(CONCATENATE(DJ$2,DI$1),$B$3:$UUU$272,ROW($A224)-2,FALSE))</f>
        <v>0</v>
      </c>
      <c r="DJ224" s="159"/>
      <c r="DK224" s="159"/>
      <c r="DL224" s="159"/>
      <c r="DM224" s="159"/>
      <c r="DN224" s="159"/>
      <c r="DO224" s="159"/>
      <c r="DP224" s="159"/>
      <c r="DQ224" s="160"/>
      <c r="DR224" s="72"/>
      <c r="DS224" s="73" t="str">
        <f>CONCATENATE(DS$3,DT221)</f>
        <v>12If yes, provide a description of the work to be completed, including any changes of use for existing spaces:</v>
      </c>
      <c r="DT224" s="158">
        <f>IF(DY$268=Equivalencies!$AE$23,'Site 12'!$C222,HLOOKUP(CONCATENATE(DU$2,DT$1),$B$3:$UUU$272,ROW($A224)-2,FALSE))</f>
        <v>0</v>
      </c>
      <c r="DU224" s="159"/>
      <c r="DV224" s="159"/>
      <c r="DW224" s="159"/>
      <c r="DX224" s="159"/>
      <c r="DY224" s="159"/>
      <c r="DZ224" s="159"/>
      <c r="EA224" s="159"/>
      <c r="EB224" s="160"/>
      <c r="EC224" s="72"/>
      <c r="ED224" s="73" t="str">
        <f>CONCATENATE(ED$3,EE221)</f>
        <v>13If yes, provide a description of the work to be completed, including any changes of use for existing spaces:</v>
      </c>
      <c r="EE224" s="158">
        <f>IF(EJ$268=Equivalencies!$AE$23,'Site 13'!$C222,HLOOKUP(CONCATENATE(EF$2,EE$1),$B$3:$UUU$272,ROW($A224)-2,FALSE))</f>
        <v>0</v>
      </c>
      <c r="EF224" s="159"/>
      <c r="EG224" s="159"/>
      <c r="EH224" s="159"/>
      <c r="EI224" s="159"/>
      <c r="EJ224" s="159"/>
      <c r="EK224" s="159"/>
      <c r="EL224" s="159"/>
      <c r="EM224" s="160"/>
      <c r="EN224" s="72"/>
      <c r="EO224" s="73" t="str">
        <f>CONCATENATE(EO$3,EP221)</f>
        <v>14If yes, provide a description of the work to be completed, including any changes of use for existing spaces:</v>
      </c>
      <c r="EP224" s="158">
        <f>IF(EU$268=Equivalencies!$AE$23,'Site 14'!$C222,HLOOKUP(CONCATENATE(EQ$2,EP$1),$B$3:$UUU$272,ROW($A224)-2,FALSE))</f>
        <v>0</v>
      </c>
      <c r="EQ224" s="159"/>
      <c r="ER224" s="159"/>
      <c r="ES224" s="159"/>
      <c r="ET224" s="159"/>
      <c r="EU224" s="159"/>
      <c r="EV224" s="159"/>
      <c r="EW224" s="159"/>
      <c r="EX224" s="160"/>
      <c r="EY224" s="72"/>
      <c r="EZ224" s="73" t="str">
        <f>CONCATENATE(EZ$3,FA221)</f>
        <v>15If yes, provide a description of the work to be completed, including any changes of use for existing spaces:</v>
      </c>
      <c r="FA224" s="158">
        <f>IF(FF$268=Equivalencies!$AE$23,'Site 15'!$C222,HLOOKUP(CONCATENATE(FB$2,FA$1),$B$3:$UUU$272,ROW($A224)-2,FALSE))</f>
        <v>0</v>
      </c>
      <c r="FB224" s="159"/>
      <c r="FC224" s="159"/>
      <c r="FD224" s="159"/>
      <c r="FE224" s="159"/>
      <c r="FF224" s="159"/>
      <c r="FG224" s="159"/>
      <c r="FH224" s="159"/>
      <c r="FI224" s="160"/>
      <c r="FJ224" s="72"/>
      <c r="FK224" s="73" t="str">
        <f>CONCATENATE(FK$3,FL221)</f>
        <v>16If yes, provide a description of the work to be completed, including any changes of use for existing spaces:</v>
      </c>
      <c r="FL224" s="158">
        <f>IF(FQ$268=Equivalencies!$AE$23,'Site 16'!$C222,HLOOKUP(CONCATENATE(FM$2,FL$1),$B$3:$UUU$272,ROW($A224)-2,FALSE))</f>
        <v>0</v>
      </c>
      <c r="FM224" s="159"/>
      <c r="FN224" s="159"/>
      <c r="FO224" s="159"/>
      <c r="FP224" s="159"/>
      <c r="FQ224" s="159"/>
      <c r="FR224" s="159"/>
      <c r="FS224" s="159"/>
      <c r="FT224" s="160"/>
      <c r="FU224" s="72"/>
      <c r="FV224" s="73" t="str">
        <f>CONCATENATE(FV$3,FW221)</f>
        <v>17If yes, provide a description of the work to be completed, including any changes of use for existing spaces:</v>
      </c>
      <c r="FW224" s="158">
        <f>IF(GB$268=Equivalencies!$AE$23,'Site 17'!$C222,HLOOKUP(CONCATENATE(FX$2,FW$1),$B$3:$UUU$272,ROW($A224)-2,FALSE))</f>
        <v>0</v>
      </c>
      <c r="FX224" s="159"/>
      <c r="FY224" s="159"/>
      <c r="FZ224" s="159"/>
      <c r="GA224" s="159"/>
      <c r="GB224" s="159"/>
      <c r="GC224" s="159"/>
      <c r="GD224" s="159"/>
      <c r="GE224" s="160"/>
      <c r="GF224" s="72"/>
      <c r="GG224" s="73" t="str">
        <f>CONCATENATE(GG$3,GH221)</f>
        <v>18If yes, provide a description of the work to be completed, including any changes of use for existing spaces:</v>
      </c>
      <c r="GH224" s="158">
        <f>IF(GM$268=Equivalencies!$AE$23,'Site 18'!$C222,HLOOKUP(CONCATENATE(GI$2,GH$1),$B$3:$UUU$272,ROW($A224)-2,FALSE))</f>
        <v>0</v>
      </c>
      <c r="GI224" s="159"/>
      <c r="GJ224" s="159"/>
      <c r="GK224" s="159"/>
      <c r="GL224" s="159"/>
      <c r="GM224" s="159"/>
      <c r="GN224" s="159"/>
      <c r="GO224" s="159"/>
      <c r="GP224" s="160"/>
      <c r="GQ224" s="72"/>
      <c r="GR224" s="73" t="str">
        <f>CONCATENATE(GR$3,GS221)</f>
        <v>19If yes, provide a description of the work to be completed, including any changes of use for existing spaces:</v>
      </c>
      <c r="GS224" s="158">
        <f>IF(GX$268=Equivalencies!$AE$23,'Site 19'!$C222,HLOOKUP(CONCATENATE(GT$2,GS$1),$B$3:$UUU$272,ROW($A224)-2,FALSE))</f>
        <v>0</v>
      </c>
      <c r="GT224" s="159"/>
      <c r="GU224" s="159"/>
      <c r="GV224" s="159"/>
      <c r="GW224" s="159"/>
      <c r="GX224" s="159"/>
      <c r="GY224" s="159"/>
      <c r="GZ224" s="159"/>
      <c r="HA224" s="160"/>
      <c r="HB224" s="72"/>
      <c r="HC224" s="73" t="str">
        <f>CONCATENATE(HC$3,HD221)</f>
        <v>20If yes, provide a description of the work to be completed, including any changes of use for existing spaces:</v>
      </c>
      <c r="HD224" s="158">
        <f>IF(HI$268=Equivalencies!$AE$23,'Site 20'!$C222,HLOOKUP(CONCATENATE(HE$2,HD$1),$B$3:$UUU$272,ROW($A224)-2,FALSE))</f>
        <v>0</v>
      </c>
      <c r="HE224" s="159"/>
      <c r="HF224" s="159"/>
      <c r="HG224" s="159"/>
      <c r="HH224" s="159"/>
      <c r="HI224" s="159"/>
      <c r="HJ224" s="159"/>
      <c r="HK224" s="159"/>
      <c r="HL224" s="160"/>
      <c r="HM224" s="72"/>
      <c r="HN224" s="73" t="str">
        <f>CONCATENATE(HN$3,HO221)</f>
        <v>21If yes, provide a description of the work to be completed, including any changes of use for existing spaces:</v>
      </c>
      <c r="HO224" s="158">
        <f>IF(HT$268=Equivalencies!$AE$23,'Site 21'!$C222,HLOOKUP(CONCATENATE(HP$2,HO$1),$B$3:$UUU$272,ROW($A224)-2,FALSE))</f>
        <v>0</v>
      </c>
      <c r="HP224" s="159"/>
      <c r="HQ224" s="159"/>
      <c r="HR224" s="159"/>
      <c r="HS224" s="159"/>
      <c r="HT224" s="159"/>
      <c r="HU224" s="159"/>
      <c r="HV224" s="159"/>
      <c r="HW224" s="160"/>
      <c r="HX224" s="72"/>
      <c r="HY224" s="73" t="str">
        <f>CONCATENATE(HY$3,HZ221)</f>
        <v>22If yes, provide a description of the work to be completed, including any changes of use for existing spaces:</v>
      </c>
      <c r="HZ224" s="158">
        <f>IF(IE$268=Equivalencies!$AE$23,'Site 22'!$C222,HLOOKUP(CONCATENATE(IA$2,HZ$1),$B$3:$UUU$272,ROW($A224)-2,FALSE))</f>
        <v>0</v>
      </c>
      <c r="IA224" s="159"/>
      <c r="IB224" s="159"/>
      <c r="IC224" s="159"/>
      <c r="ID224" s="159"/>
      <c r="IE224" s="159"/>
      <c r="IF224" s="159"/>
      <c r="IG224" s="159"/>
      <c r="IH224" s="160"/>
      <c r="II224" s="72"/>
      <c r="IJ224" s="73" t="str">
        <f>CONCATENATE(IJ$3,IK221)</f>
        <v>23If yes, provide a description of the work to be completed, including any changes of use for existing spaces:</v>
      </c>
      <c r="IK224" s="158">
        <f>IF(IP$268=Equivalencies!$AE$23,'Site 23'!$C222,HLOOKUP(CONCATENATE(IL$2,IK$1),$B$3:$UUU$272,ROW($A224)-2,FALSE))</f>
        <v>0</v>
      </c>
      <c r="IL224" s="159"/>
      <c r="IM224" s="159"/>
      <c r="IN224" s="159"/>
      <c r="IO224" s="159"/>
      <c r="IP224" s="159"/>
      <c r="IQ224" s="159"/>
      <c r="IR224" s="159"/>
      <c r="IS224" s="160"/>
      <c r="IT224" s="72"/>
      <c r="IU224" s="73" t="str">
        <f>CONCATENATE(IU$3,IV221)</f>
        <v>24If yes, provide a description of the work to be completed, including any changes of use for existing spaces:</v>
      </c>
      <c r="IV224" s="158">
        <f>IF(JA$268=Equivalencies!$AE$23,'Site 24'!$C222,HLOOKUP(CONCATENATE(IW$2,IV$1),$B$3:$UUU$272,ROW($A224)-2,FALSE))</f>
        <v>0</v>
      </c>
      <c r="IW224" s="159"/>
      <c r="IX224" s="159"/>
      <c r="IY224" s="159"/>
      <c r="IZ224" s="159"/>
      <c r="JA224" s="159"/>
      <c r="JB224" s="159"/>
      <c r="JC224" s="159"/>
      <c r="JD224" s="160"/>
      <c r="JE224" s="72"/>
      <c r="JF224" s="73" t="str">
        <f>CONCATENATE(JF$3,JG221)</f>
        <v>25If yes, provide a description of the work to be completed, including any changes of use for existing spaces:</v>
      </c>
      <c r="JG224" s="158">
        <f>IF(JL$268=Equivalencies!$AE$23,'Site 25'!$C222,HLOOKUP(CONCATENATE(JH$2,JG$1),$B$3:$UUU$272,ROW($A224)-2,FALSE))</f>
        <v>0</v>
      </c>
      <c r="JH224" s="159"/>
      <c r="JI224" s="159"/>
      <c r="JJ224" s="159"/>
      <c r="JK224" s="159"/>
      <c r="JL224" s="159"/>
      <c r="JM224" s="159"/>
      <c r="JN224" s="159"/>
      <c r="JO224" s="160"/>
      <c r="JP224" s="72"/>
      <c r="JQ224" s="73" t="str">
        <f>CONCATENATE(JQ$3,JR221)</f>
        <v>26If yes, provide a description of the work to be completed, including any changes of use for existing spaces:</v>
      </c>
      <c r="JR224" s="158">
        <f>IF(JW$268=Equivalencies!$AE$23,'Site 26'!$C222,HLOOKUP(CONCATENATE(JS$2,JR$1),$B$3:$UUU$272,ROW($A224)-2,FALSE))</f>
        <v>0</v>
      </c>
      <c r="JS224" s="159"/>
      <c r="JT224" s="159"/>
      <c r="JU224" s="159"/>
      <c r="JV224" s="159"/>
      <c r="JW224" s="159"/>
      <c r="JX224" s="159"/>
      <c r="JY224" s="159"/>
      <c r="JZ224" s="160"/>
      <c r="KA224" s="72"/>
      <c r="KB224" s="73" t="str">
        <f>CONCATENATE(KB$3,KC221)</f>
        <v>27If yes, provide a description of the work to be completed, including any changes of use for existing spaces:</v>
      </c>
      <c r="KC224" s="158">
        <f>IF(KH$268=Equivalencies!$AE$23,'Site 27'!$C222,HLOOKUP(CONCATENATE(KD$2,KC$1),$B$3:$UUU$272,ROW($A224)-2,FALSE))</f>
        <v>0</v>
      </c>
      <c r="KD224" s="159"/>
      <c r="KE224" s="159"/>
      <c r="KF224" s="159"/>
      <c r="KG224" s="159"/>
      <c r="KH224" s="159"/>
      <c r="KI224" s="159"/>
      <c r="KJ224" s="159"/>
      <c r="KK224" s="160"/>
      <c r="KL224" s="72"/>
      <c r="KM224" s="73" t="str">
        <f>CONCATENATE(KM$3,KN221)</f>
        <v>28If yes, provide a description of the work to be completed, including any changes of use for existing spaces:</v>
      </c>
      <c r="KN224" s="158">
        <f>IF(KS$268=Equivalencies!$AE$23,'Site 28'!$C222,HLOOKUP(CONCATENATE(KO$2,KN$1),$B$3:$UUU$272,ROW($A224)-2,FALSE))</f>
        <v>0</v>
      </c>
      <c r="KO224" s="159"/>
      <c r="KP224" s="159"/>
      <c r="KQ224" s="159"/>
      <c r="KR224" s="159"/>
      <c r="KS224" s="159"/>
      <c r="KT224" s="159"/>
      <c r="KU224" s="159"/>
      <c r="KV224" s="160"/>
      <c r="KW224" s="72"/>
      <c r="KX224" s="73" t="str">
        <f>CONCATENATE(KX$3,KY221)</f>
        <v>29If yes, provide a description of the work to be completed, including any changes of use for existing spaces:</v>
      </c>
      <c r="KY224" s="158">
        <f>IF(LD$268=Equivalencies!$AE$23,'Site 29'!$C222,HLOOKUP(CONCATENATE(KZ$2,KY$1),$B$3:$UUU$272,ROW($A224)-2,FALSE))</f>
        <v>0</v>
      </c>
      <c r="KZ224" s="159"/>
      <c r="LA224" s="159"/>
      <c r="LB224" s="159"/>
      <c r="LC224" s="159"/>
      <c r="LD224" s="159"/>
      <c r="LE224" s="159"/>
      <c r="LF224" s="159"/>
      <c r="LG224" s="160"/>
      <c r="LH224" s="72"/>
      <c r="LI224" s="73" t="str">
        <f>CONCATENATE(LI$3,LJ221)</f>
        <v>30If yes, provide a description of the work to be completed, including any changes of use for existing spaces:</v>
      </c>
      <c r="LJ224" s="158">
        <f>IF(LO$268=Equivalencies!$AE$23,'Site 30'!$C222,HLOOKUP(CONCATENATE(LK$2,LJ$1),$B$3:$UUU$272,ROW($A224)-2,FALSE))</f>
        <v>0</v>
      </c>
      <c r="LK224" s="159"/>
      <c r="LL224" s="159"/>
      <c r="LM224" s="159"/>
      <c r="LN224" s="159"/>
      <c r="LO224" s="159"/>
      <c r="LP224" s="159"/>
      <c r="LQ224" s="159"/>
      <c r="LR224" s="160"/>
      <c r="LS224" s="72"/>
      <c r="LT224" s="73" t="str">
        <f>CONCATENATE(LT$3,LU221)</f>
        <v>31If yes, provide a description of the work to be completed, including any changes of use for existing spaces:</v>
      </c>
      <c r="LU224" s="158">
        <f>IF(LZ$268=Equivalencies!$AE$23,'Site 31'!$C222,HLOOKUP(CONCATENATE(LV$2,LU$1),$B$3:$UUU$272,ROW($A224)-2,FALSE))</f>
        <v>0</v>
      </c>
      <c r="LV224" s="159"/>
      <c r="LW224" s="159"/>
      <c r="LX224" s="159"/>
      <c r="LY224" s="159"/>
      <c r="LZ224" s="159"/>
      <c r="MA224" s="159"/>
      <c r="MB224" s="159"/>
      <c r="MC224" s="160"/>
      <c r="MD224" s="72"/>
      <c r="ME224" s="73" t="str">
        <f>CONCATENATE(ME$3,MF221)</f>
        <v>32If yes, provide a description of the work to be completed, including any changes of use for existing spaces:</v>
      </c>
      <c r="MF224" s="158">
        <f>IF(MK$268=Equivalencies!$AE$23,'Site 32'!$C222,HLOOKUP(CONCATENATE(MG$2,MF$1),$B$3:$UUU$272,ROW($A224)-2,FALSE))</f>
        <v>0</v>
      </c>
      <c r="MG224" s="159"/>
      <c r="MH224" s="159"/>
      <c r="MI224" s="159"/>
      <c r="MJ224" s="159"/>
      <c r="MK224" s="159"/>
      <c r="ML224" s="159"/>
      <c r="MM224" s="159"/>
      <c r="MN224" s="160"/>
      <c r="MO224" s="72"/>
      <c r="MP224" s="73" t="str">
        <f>CONCATENATE(MP$3,MQ221)</f>
        <v>33If yes, provide a description of the work to be completed, including any changes of use for existing spaces:</v>
      </c>
      <c r="MQ224" s="158">
        <f>IF(MV$268=Equivalencies!$AE$23,'Site 33'!$C222,HLOOKUP(CONCATENATE(MR$2,MQ$1),$B$3:$UUU$272,ROW($A224)-2,FALSE))</f>
        <v>0</v>
      </c>
      <c r="MR224" s="159"/>
      <c r="MS224" s="159"/>
      <c r="MT224" s="159"/>
      <c r="MU224" s="159"/>
      <c r="MV224" s="159"/>
      <c r="MW224" s="159"/>
      <c r="MX224" s="159"/>
      <c r="MY224" s="160"/>
      <c r="MZ224" s="72"/>
      <c r="NA224" s="73" t="str">
        <f>CONCATENATE(NA$3,NB221)</f>
        <v>34If yes, provide a description of the work to be completed, including any changes of use for existing spaces:</v>
      </c>
      <c r="NB224" s="158">
        <f>IF(NG$268=Equivalencies!$AE$23,'Site 34'!$C222,HLOOKUP(CONCATENATE(NC$2,NB$1),$B$3:$UUU$272,ROW($A224)-2,FALSE))</f>
        <v>0</v>
      </c>
      <c r="NC224" s="159"/>
      <c r="ND224" s="159"/>
      <c r="NE224" s="159"/>
      <c r="NF224" s="159"/>
      <c r="NG224" s="159"/>
      <c r="NH224" s="159"/>
      <c r="NI224" s="159"/>
      <c r="NJ224" s="160"/>
      <c r="NK224" s="72"/>
      <c r="NL224" s="73" t="str">
        <f>CONCATENATE(NL$3,NM221)</f>
        <v>35If yes, provide a description of the work to be completed, including any changes of use for existing spaces:</v>
      </c>
      <c r="NM224" s="158">
        <f>IF(NR$268=Equivalencies!$AE$23,'Site 35'!$C222,HLOOKUP(CONCATENATE(NN$2,NM$1),$B$3:$UUU$272,ROW($A224)-2,FALSE))</f>
        <v>0</v>
      </c>
      <c r="NN224" s="159"/>
      <c r="NO224" s="159"/>
      <c r="NP224" s="159"/>
      <c r="NQ224" s="159"/>
      <c r="NR224" s="159"/>
      <c r="NS224" s="159"/>
      <c r="NT224" s="159"/>
      <c r="NU224" s="160"/>
      <c r="NV224" s="72"/>
      <c r="NW224" s="73" t="str">
        <f>CONCATENATE(NW$3,NX221)</f>
        <v>36If yes, provide a description of the work to be completed, including any changes of use for existing spaces:</v>
      </c>
      <c r="NX224" s="158">
        <f>IF(OC$268=Equivalencies!$AE$23,'Site 36'!$C222,HLOOKUP(CONCATENATE(NY$2,NX$1),$B$3:$UUU$272,ROW($A224)-2,FALSE))</f>
        <v>0</v>
      </c>
      <c r="NY224" s="159"/>
      <c r="NZ224" s="159"/>
      <c r="OA224" s="159"/>
      <c r="OB224" s="159"/>
      <c r="OC224" s="159"/>
      <c r="OD224" s="159"/>
      <c r="OE224" s="159"/>
      <c r="OF224" s="160"/>
      <c r="OG224" s="72"/>
      <c r="OH224" s="73" t="str">
        <f>CONCATENATE(OH$3,OI221)</f>
        <v>37If yes, provide a description of the work to be completed, including any changes of use for existing spaces:</v>
      </c>
      <c r="OI224" s="158">
        <f>IF(ON$268=Equivalencies!$AE$23,'Site 37'!$C222,HLOOKUP(CONCATENATE(OJ$2,OI$1),$B$3:$UUU$272,ROW($A224)-2,FALSE))</f>
        <v>0</v>
      </c>
      <c r="OJ224" s="159"/>
      <c r="OK224" s="159"/>
      <c r="OL224" s="159"/>
      <c r="OM224" s="159"/>
      <c r="ON224" s="159"/>
      <c r="OO224" s="159"/>
      <c r="OP224" s="159"/>
      <c r="OQ224" s="160"/>
      <c r="OR224" s="72"/>
      <c r="OS224" s="73" t="str">
        <f>CONCATENATE(OS$3,OT221)</f>
        <v>38If yes, provide a description of the work to be completed, including any changes of use for existing spaces:</v>
      </c>
      <c r="OT224" s="158">
        <f>IF(OY$268=Equivalencies!$AE$23,'Site 38'!$C222,HLOOKUP(CONCATENATE(OU$2,OT$1),$B$3:$UUU$272,ROW($A224)-2,FALSE))</f>
        <v>0</v>
      </c>
      <c r="OU224" s="159"/>
      <c r="OV224" s="159"/>
      <c r="OW224" s="159"/>
      <c r="OX224" s="159"/>
      <c r="OY224" s="159"/>
      <c r="OZ224" s="159"/>
      <c r="PA224" s="159"/>
      <c r="PB224" s="160"/>
      <c r="PC224" s="72"/>
      <c r="PD224" s="73" t="str">
        <f>CONCATENATE(PD$3,PE221)</f>
        <v>39If yes, provide a description of the work to be completed, including any changes of use for existing spaces:</v>
      </c>
      <c r="PE224" s="158">
        <f>IF(PJ$268=Equivalencies!$AE$23,'Site 39'!$C222,HLOOKUP(CONCATENATE(PF$2,PE$1),$B$3:$UUU$272,ROW($A224)-2,FALSE))</f>
        <v>0</v>
      </c>
      <c r="PF224" s="159"/>
      <c r="PG224" s="159"/>
      <c r="PH224" s="159"/>
      <c r="PI224" s="159"/>
      <c r="PJ224" s="159"/>
      <c r="PK224" s="159"/>
      <c r="PL224" s="159"/>
      <c r="PM224" s="160"/>
      <c r="PN224" s="72"/>
      <c r="PO224" s="73" t="str">
        <f>CONCATENATE(PO$3,PP221)</f>
        <v>40If yes, provide a description of the work to be completed, including any changes of use for existing spaces:</v>
      </c>
      <c r="PP224" s="158">
        <f>IF(PU$268=Equivalencies!$AE$23,'Site 40'!$C222,HLOOKUP(CONCATENATE(PQ$2,PP$1),$B$3:$UUU$272,ROW($A224)-2,FALSE))</f>
        <v>0</v>
      </c>
      <c r="PQ224" s="159"/>
      <c r="PR224" s="159"/>
      <c r="PS224" s="159"/>
      <c r="PT224" s="159"/>
      <c r="PU224" s="159"/>
      <c r="PV224" s="159"/>
      <c r="PW224" s="159"/>
      <c r="PX224" s="160"/>
      <c r="PY224" s="72"/>
      <c r="PZ224" s="73" t="str">
        <f>CONCATENATE(PZ$3,QA221)</f>
        <v>41If yes, provide a description of the work to be completed, including any changes of use for existing spaces:</v>
      </c>
      <c r="QA224" s="158">
        <f>IF(QF$268=Equivalencies!$AE$23,'Site 41'!$C222,HLOOKUP(CONCATENATE(QB$2,QA$1),$B$3:$UUU$272,ROW($A224)-2,FALSE))</f>
        <v>0</v>
      </c>
      <c r="QB224" s="159"/>
      <c r="QC224" s="159"/>
      <c r="QD224" s="159"/>
      <c r="QE224" s="159"/>
      <c r="QF224" s="159"/>
      <c r="QG224" s="159"/>
      <c r="QH224" s="159"/>
      <c r="QI224" s="160"/>
      <c r="QJ224" s="72"/>
      <c r="QK224" s="73" t="str">
        <f>CONCATENATE(QK$3,QL221)</f>
        <v>42If yes, provide a description of the work to be completed, including any changes of use for existing spaces:</v>
      </c>
      <c r="QL224" s="158">
        <f>IF(QQ$268=Equivalencies!$AE$23,'Site 42'!$C222,HLOOKUP(CONCATENATE(QM$2,QL$1),$B$3:$UUU$272,ROW($A224)-2,FALSE))</f>
        <v>0</v>
      </c>
      <c r="QM224" s="159"/>
      <c r="QN224" s="159"/>
      <c r="QO224" s="159"/>
      <c r="QP224" s="159"/>
      <c r="QQ224" s="159"/>
      <c r="QR224" s="159"/>
      <c r="QS224" s="159"/>
      <c r="QT224" s="160"/>
      <c r="QU224" s="72"/>
      <c r="QV224" s="73" t="str">
        <f>CONCATENATE(QV$3,QW221)</f>
        <v>43If yes, provide a description of the work to be completed, including any changes of use for existing spaces:</v>
      </c>
      <c r="QW224" s="158">
        <f>IF(RB$268=Equivalencies!$AE$23,'Site 43'!$C222,HLOOKUP(CONCATENATE(QX$2,QW$1),$B$3:$UUU$272,ROW($A224)-2,FALSE))</f>
        <v>0</v>
      </c>
      <c r="QX224" s="159"/>
      <c r="QY224" s="159"/>
      <c r="QZ224" s="159"/>
      <c r="RA224" s="159"/>
      <c r="RB224" s="159"/>
      <c r="RC224" s="159"/>
      <c r="RD224" s="159"/>
      <c r="RE224" s="160"/>
      <c r="RF224" s="72"/>
      <c r="RG224" s="73" t="str">
        <f>CONCATENATE(RG$3,RH221)</f>
        <v>44If yes, provide a description of the work to be completed, including any changes of use for existing spaces:</v>
      </c>
      <c r="RH224" s="158">
        <f>IF(RM$268=Equivalencies!$AE$23,'Site 44'!$C222,HLOOKUP(CONCATENATE(RI$2,RH$1),$B$3:$UUU$272,ROW($A224)-2,FALSE))</f>
        <v>0</v>
      </c>
      <c r="RI224" s="159"/>
      <c r="RJ224" s="159"/>
      <c r="RK224" s="159"/>
      <c r="RL224" s="159"/>
      <c r="RM224" s="159"/>
      <c r="RN224" s="159"/>
      <c r="RO224" s="159"/>
      <c r="RP224" s="160"/>
      <c r="RQ224" s="72"/>
      <c r="RR224" s="73" t="str">
        <f>CONCATENATE(RR$3,RS221)</f>
        <v>45If yes, provide a description of the work to be completed, including any changes of use for existing spaces:</v>
      </c>
      <c r="RS224" s="158">
        <f>IF(RX$268=Equivalencies!$AE$23,'Site 45'!$C222,HLOOKUP(CONCATENATE(RT$2,RS$1),$B$3:$UUU$272,ROW($A224)-2,FALSE))</f>
        <v>0</v>
      </c>
      <c r="RT224" s="159"/>
      <c r="RU224" s="159"/>
      <c r="RV224" s="159"/>
      <c r="RW224" s="159"/>
      <c r="RX224" s="159"/>
      <c r="RY224" s="159"/>
      <c r="RZ224" s="159"/>
      <c r="SA224" s="160"/>
      <c r="SB224" s="72"/>
      <c r="SC224" s="73" t="str">
        <f>CONCATENATE(SC$3,SD221)</f>
        <v>46If yes, provide a description of the work to be completed, including any changes of use for existing spaces:</v>
      </c>
      <c r="SD224" s="158">
        <f>IF(SI$268=Equivalencies!$AE$23,'Site 46'!$C222,HLOOKUP(CONCATENATE(SE$2,SD$1),$B$3:$UUU$272,ROW($A224)-2,FALSE))</f>
        <v>0</v>
      </c>
      <c r="SE224" s="159"/>
      <c r="SF224" s="159"/>
      <c r="SG224" s="159"/>
      <c r="SH224" s="159"/>
      <c r="SI224" s="159"/>
      <c r="SJ224" s="159"/>
      <c r="SK224" s="159"/>
      <c r="SL224" s="160"/>
      <c r="SM224" s="72"/>
      <c r="SN224" s="73" t="str">
        <f>CONCATENATE(SN$3,SO221)</f>
        <v>47If yes, provide a description of the work to be completed, including any changes of use for existing spaces:</v>
      </c>
      <c r="SO224" s="158">
        <f>IF(ST$268=Equivalencies!$AE$23,'Site 47'!$C222,HLOOKUP(CONCATENATE(SP$2,SO$1),$B$3:$UUU$272,ROW($A224)-2,FALSE))</f>
        <v>0</v>
      </c>
      <c r="SP224" s="159"/>
      <c r="SQ224" s="159"/>
      <c r="SR224" s="159"/>
      <c r="SS224" s="159"/>
      <c r="ST224" s="159"/>
      <c r="SU224" s="159"/>
      <c r="SV224" s="159"/>
      <c r="SW224" s="160"/>
      <c r="SX224" s="72"/>
      <c r="SY224" s="73" t="str">
        <f>CONCATENATE(SY$3,SZ221)</f>
        <v>48If yes, provide a description of the work to be completed, including any changes of use for existing spaces:</v>
      </c>
      <c r="SZ224" s="158">
        <f>IF(TE$268=Equivalencies!$AE$23,'Site 48'!$C222,HLOOKUP(CONCATENATE(TA$2,SZ$1),$B$3:$UUU$272,ROW($A224)-2,FALSE))</f>
        <v>0</v>
      </c>
      <c r="TA224" s="159"/>
      <c r="TB224" s="159"/>
      <c r="TC224" s="159"/>
      <c r="TD224" s="159"/>
      <c r="TE224" s="159"/>
      <c r="TF224" s="159"/>
      <c r="TG224" s="159"/>
      <c r="TH224" s="160"/>
      <c r="TI224" s="72"/>
      <c r="TJ224" s="73" t="str">
        <f>CONCATENATE(TJ$3,TK221)</f>
        <v>49If yes, provide a description of the work to be completed, including any changes of use for existing spaces:</v>
      </c>
      <c r="TK224" s="158">
        <f>IF(TP$268=Equivalencies!$AE$23,'Site 49'!$C222,HLOOKUP(CONCATENATE(TL$2,TK$1),$B$3:$UUU$272,ROW($A224)-2,FALSE))</f>
        <v>0</v>
      </c>
      <c r="TL224" s="159"/>
      <c r="TM224" s="159"/>
      <c r="TN224" s="159"/>
      <c r="TO224" s="159"/>
      <c r="TP224" s="159"/>
      <c r="TQ224" s="159"/>
      <c r="TR224" s="159"/>
      <c r="TS224" s="160"/>
      <c r="TT224" s="72"/>
      <c r="TU224" s="73" t="str">
        <f>CONCATENATE(TU$3,TV221)</f>
        <v>50If yes, provide a description of the work to be completed, including any changes of use for existing spaces:</v>
      </c>
      <c r="TV224" s="158">
        <f>IF(UA$268=Equivalencies!$AE$23,'Site 50'!$C222,HLOOKUP(CONCATENATE(TW$2,TV$1),$B$3:$UUU$272,ROW($A224)-2,FALSE))</f>
        <v>0</v>
      </c>
      <c r="TW224" s="159"/>
      <c r="TX224" s="159"/>
      <c r="TY224" s="159"/>
      <c r="TZ224" s="159"/>
      <c r="UA224" s="159"/>
      <c r="UB224" s="159"/>
      <c r="UC224" s="159"/>
      <c r="UD224" s="160"/>
      <c r="UE224" s="72"/>
    </row>
    <row r="225" spans="1:551" x14ac:dyDescent="0.25">
      <c r="A225" s="75"/>
      <c r="B225" s="73"/>
      <c r="C225" s="161"/>
      <c r="D225" s="152"/>
      <c r="E225" s="152"/>
      <c r="F225" s="152"/>
      <c r="G225" s="152"/>
      <c r="H225" s="152"/>
      <c r="I225" s="152"/>
      <c r="J225" s="152"/>
      <c r="K225" s="162"/>
      <c r="L225" s="72"/>
      <c r="M225" s="73"/>
      <c r="N225" s="161"/>
      <c r="O225" s="152"/>
      <c r="P225" s="152"/>
      <c r="Q225" s="152"/>
      <c r="R225" s="152"/>
      <c r="S225" s="152"/>
      <c r="T225" s="152"/>
      <c r="U225" s="152"/>
      <c r="V225" s="162"/>
      <c r="W225" s="72"/>
      <c r="X225" s="73"/>
      <c r="Y225" s="161"/>
      <c r="Z225" s="152"/>
      <c r="AA225" s="152"/>
      <c r="AB225" s="152"/>
      <c r="AC225" s="152"/>
      <c r="AD225" s="152"/>
      <c r="AE225" s="152"/>
      <c r="AF225" s="152"/>
      <c r="AG225" s="162"/>
      <c r="AH225" s="72"/>
      <c r="AI225" s="73"/>
      <c r="AJ225" s="161"/>
      <c r="AK225" s="152"/>
      <c r="AL225" s="152"/>
      <c r="AM225" s="152"/>
      <c r="AN225" s="152"/>
      <c r="AO225" s="152"/>
      <c r="AP225" s="152"/>
      <c r="AQ225" s="152"/>
      <c r="AR225" s="162"/>
      <c r="AS225" s="72"/>
      <c r="AT225" s="73"/>
      <c r="AU225" s="161"/>
      <c r="AV225" s="152"/>
      <c r="AW225" s="152"/>
      <c r="AX225" s="152"/>
      <c r="AY225" s="152"/>
      <c r="AZ225" s="152"/>
      <c r="BA225" s="152"/>
      <c r="BB225" s="152"/>
      <c r="BC225" s="162"/>
      <c r="BD225" s="72"/>
      <c r="BE225" s="73"/>
      <c r="BF225" s="161"/>
      <c r="BG225" s="152"/>
      <c r="BH225" s="152"/>
      <c r="BI225" s="152"/>
      <c r="BJ225" s="152"/>
      <c r="BK225" s="152"/>
      <c r="BL225" s="152"/>
      <c r="BM225" s="152"/>
      <c r="BN225" s="162"/>
      <c r="BO225" s="72"/>
      <c r="BP225" s="73"/>
      <c r="BQ225" s="161"/>
      <c r="BR225" s="152"/>
      <c r="BS225" s="152"/>
      <c r="BT225" s="152"/>
      <c r="BU225" s="152"/>
      <c r="BV225" s="152"/>
      <c r="BW225" s="152"/>
      <c r="BX225" s="152"/>
      <c r="BY225" s="162"/>
      <c r="BZ225" s="72"/>
      <c r="CA225" s="73"/>
      <c r="CB225" s="161"/>
      <c r="CC225" s="152"/>
      <c r="CD225" s="152"/>
      <c r="CE225" s="152"/>
      <c r="CF225" s="152"/>
      <c r="CG225" s="152"/>
      <c r="CH225" s="152"/>
      <c r="CI225" s="152"/>
      <c r="CJ225" s="162"/>
      <c r="CK225" s="72"/>
      <c r="CL225" s="73"/>
      <c r="CM225" s="161"/>
      <c r="CN225" s="152"/>
      <c r="CO225" s="152"/>
      <c r="CP225" s="152"/>
      <c r="CQ225" s="152"/>
      <c r="CR225" s="152"/>
      <c r="CS225" s="152"/>
      <c r="CT225" s="152"/>
      <c r="CU225" s="162"/>
      <c r="CV225" s="72"/>
      <c r="CW225" s="73"/>
      <c r="CX225" s="161"/>
      <c r="CY225" s="152"/>
      <c r="CZ225" s="152"/>
      <c r="DA225" s="152"/>
      <c r="DB225" s="152"/>
      <c r="DC225" s="152"/>
      <c r="DD225" s="152"/>
      <c r="DE225" s="152"/>
      <c r="DF225" s="162"/>
      <c r="DG225" s="72"/>
      <c r="DH225" s="73"/>
      <c r="DI225" s="161"/>
      <c r="DJ225" s="152"/>
      <c r="DK225" s="152"/>
      <c r="DL225" s="152"/>
      <c r="DM225" s="152"/>
      <c r="DN225" s="152"/>
      <c r="DO225" s="152"/>
      <c r="DP225" s="152"/>
      <c r="DQ225" s="162"/>
      <c r="DR225" s="72"/>
      <c r="DS225" s="73"/>
      <c r="DT225" s="161"/>
      <c r="DU225" s="152"/>
      <c r="DV225" s="152"/>
      <c r="DW225" s="152"/>
      <c r="DX225" s="152"/>
      <c r="DY225" s="152"/>
      <c r="DZ225" s="152"/>
      <c r="EA225" s="152"/>
      <c r="EB225" s="162"/>
      <c r="EC225" s="72"/>
      <c r="ED225" s="73"/>
      <c r="EE225" s="161"/>
      <c r="EF225" s="152"/>
      <c r="EG225" s="152"/>
      <c r="EH225" s="152"/>
      <c r="EI225" s="152"/>
      <c r="EJ225" s="152"/>
      <c r="EK225" s="152"/>
      <c r="EL225" s="152"/>
      <c r="EM225" s="162"/>
      <c r="EN225" s="72"/>
      <c r="EO225" s="73"/>
      <c r="EP225" s="161"/>
      <c r="EQ225" s="152"/>
      <c r="ER225" s="152"/>
      <c r="ES225" s="152"/>
      <c r="ET225" s="152"/>
      <c r="EU225" s="152"/>
      <c r="EV225" s="152"/>
      <c r="EW225" s="152"/>
      <c r="EX225" s="162"/>
      <c r="EY225" s="72"/>
      <c r="EZ225" s="73"/>
      <c r="FA225" s="161"/>
      <c r="FB225" s="152"/>
      <c r="FC225" s="152"/>
      <c r="FD225" s="152"/>
      <c r="FE225" s="152"/>
      <c r="FF225" s="152"/>
      <c r="FG225" s="152"/>
      <c r="FH225" s="152"/>
      <c r="FI225" s="162"/>
      <c r="FJ225" s="72"/>
      <c r="FK225" s="73"/>
      <c r="FL225" s="161"/>
      <c r="FM225" s="152"/>
      <c r="FN225" s="152"/>
      <c r="FO225" s="152"/>
      <c r="FP225" s="152"/>
      <c r="FQ225" s="152"/>
      <c r="FR225" s="152"/>
      <c r="FS225" s="152"/>
      <c r="FT225" s="162"/>
      <c r="FU225" s="72"/>
      <c r="FV225" s="73"/>
      <c r="FW225" s="161"/>
      <c r="FX225" s="152"/>
      <c r="FY225" s="152"/>
      <c r="FZ225" s="152"/>
      <c r="GA225" s="152"/>
      <c r="GB225" s="152"/>
      <c r="GC225" s="152"/>
      <c r="GD225" s="152"/>
      <c r="GE225" s="162"/>
      <c r="GF225" s="72"/>
      <c r="GG225" s="73"/>
      <c r="GH225" s="161"/>
      <c r="GI225" s="152"/>
      <c r="GJ225" s="152"/>
      <c r="GK225" s="152"/>
      <c r="GL225" s="152"/>
      <c r="GM225" s="152"/>
      <c r="GN225" s="152"/>
      <c r="GO225" s="152"/>
      <c r="GP225" s="162"/>
      <c r="GQ225" s="72"/>
      <c r="GR225" s="73"/>
      <c r="GS225" s="161"/>
      <c r="GT225" s="152"/>
      <c r="GU225" s="152"/>
      <c r="GV225" s="152"/>
      <c r="GW225" s="152"/>
      <c r="GX225" s="152"/>
      <c r="GY225" s="152"/>
      <c r="GZ225" s="152"/>
      <c r="HA225" s="162"/>
      <c r="HB225" s="72"/>
      <c r="HC225" s="73"/>
      <c r="HD225" s="161"/>
      <c r="HE225" s="152"/>
      <c r="HF225" s="152"/>
      <c r="HG225" s="152"/>
      <c r="HH225" s="152"/>
      <c r="HI225" s="152"/>
      <c r="HJ225" s="152"/>
      <c r="HK225" s="152"/>
      <c r="HL225" s="162"/>
      <c r="HM225" s="72"/>
      <c r="HN225" s="73"/>
      <c r="HO225" s="161"/>
      <c r="HP225" s="152"/>
      <c r="HQ225" s="152"/>
      <c r="HR225" s="152"/>
      <c r="HS225" s="152"/>
      <c r="HT225" s="152"/>
      <c r="HU225" s="152"/>
      <c r="HV225" s="152"/>
      <c r="HW225" s="162"/>
      <c r="HX225" s="72"/>
      <c r="HY225" s="73"/>
      <c r="HZ225" s="161"/>
      <c r="IA225" s="152"/>
      <c r="IB225" s="152"/>
      <c r="IC225" s="152"/>
      <c r="ID225" s="152"/>
      <c r="IE225" s="152"/>
      <c r="IF225" s="152"/>
      <c r="IG225" s="152"/>
      <c r="IH225" s="162"/>
      <c r="II225" s="72"/>
      <c r="IJ225" s="73"/>
      <c r="IK225" s="161"/>
      <c r="IL225" s="152"/>
      <c r="IM225" s="152"/>
      <c r="IN225" s="152"/>
      <c r="IO225" s="152"/>
      <c r="IP225" s="152"/>
      <c r="IQ225" s="152"/>
      <c r="IR225" s="152"/>
      <c r="IS225" s="162"/>
      <c r="IT225" s="72"/>
      <c r="IU225" s="73"/>
      <c r="IV225" s="161"/>
      <c r="IW225" s="152"/>
      <c r="IX225" s="152"/>
      <c r="IY225" s="152"/>
      <c r="IZ225" s="152"/>
      <c r="JA225" s="152"/>
      <c r="JB225" s="152"/>
      <c r="JC225" s="152"/>
      <c r="JD225" s="162"/>
      <c r="JE225" s="72"/>
      <c r="JF225" s="73"/>
      <c r="JG225" s="161"/>
      <c r="JH225" s="152"/>
      <c r="JI225" s="152"/>
      <c r="JJ225" s="152"/>
      <c r="JK225" s="152"/>
      <c r="JL225" s="152"/>
      <c r="JM225" s="152"/>
      <c r="JN225" s="152"/>
      <c r="JO225" s="162"/>
      <c r="JP225" s="72"/>
      <c r="JQ225" s="73"/>
      <c r="JR225" s="161"/>
      <c r="JS225" s="152"/>
      <c r="JT225" s="152"/>
      <c r="JU225" s="152"/>
      <c r="JV225" s="152"/>
      <c r="JW225" s="152"/>
      <c r="JX225" s="152"/>
      <c r="JY225" s="152"/>
      <c r="JZ225" s="162"/>
      <c r="KA225" s="72"/>
      <c r="KB225" s="73"/>
      <c r="KC225" s="161"/>
      <c r="KD225" s="152"/>
      <c r="KE225" s="152"/>
      <c r="KF225" s="152"/>
      <c r="KG225" s="152"/>
      <c r="KH225" s="152"/>
      <c r="KI225" s="152"/>
      <c r="KJ225" s="152"/>
      <c r="KK225" s="162"/>
      <c r="KL225" s="72"/>
      <c r="KM225" s="73"/>
      <c r="KN225" s="161"/>
      <c r="KO225" s="152"/>
      <c r="KP225" s="152"/>
      <c r="KQ225" s="152"/>
      <c r="KR225" s="152"/>
      <c r="KS225" s="152"/>
      <c r="KT225" s="152"/>
      <c r="KU225" s="152"/>
      <c r="KV225" s="162"/>
      <c r="KW225" s="72"/>
      <c r="KX225" s="73"/>
      <c r="KY225" s="161"/>
      <c r="KZ225" s="152"/>
      <c r="LA225" s="152"/>
      <c r="LB225" s="152"/>
      <c r="LC225" s="152"/>
      <c r="LD225" s="152"/>
      <c r="LE225" s="152"/>
      <c r="LF225" s="152"/>
      <c r="LG225" s="162"/>
      <c r="LH225" s="72"/>
      <c r="LI225" s="73"/>
      <c r="LJ225" s="161"/>
      <c r="LK225" s="152"/>
      <c r="LL225" s="152"/>
      <c r="LM225" s="152"/>
      <c r="LN225" s="152"/>
      <c r="LO225" s="152"/>
      <c r="LP225" s="152"/>
      <c r="LQ225" s="152"/>
      <c r="LR225" s="162"/>
      <c r="LS225" s="72"/>
      <c r="LT225" s="73"/>
      <c r="LU225" s="161"/>
      <c r="LV225" s="152"/>
      <c r="LW225" s="152"/>
      <c r="LX225" s="152"/>
      <c r="LY225" s="152"/>
      <c r="LZ225" s="152"/>
      <c r="MA225" s="152"/>
      <c r="MB225" s="152"/>
      <c r="MC225" s="162"/>
      <c r="MD225" s="72"/>
      <c r="ME225" s="73"/>
      <c r="MF225" s="161"/>
      <c r="MG225" s="152"/>
      <c r="MH225" s="152"/>
      <c r="MI225" s="152"/>
      <c r="MJ225" s="152"/>
      <c r="MK225" s="152"/>
      <c r="ML225" s="152"/>
      <c r="MM225" s="152"/>
      <c r="MN225" s="162"/>
      <c r="MO225" s="72"/>
      <c r="MP225" s="73"/>
      <c r="MQ225" s="161"/>
      <c r="MR225" s="152"/>
      <c r="MS225" s="152"/>
      <c r="MT225" s="152"/>
      <c r="MU225" s="152"/>
      <c r="MV225" s="152"/>
      <c r="MW225" s="152"/>
      <c r="MX225" s="152"/>
      <c r="MY225" s="162"/>
      <c r="MZ225" s="72"/>
      <c r="NA225" s="73"/>
      <c r="NB225" s="161"/>
      <c r="NC225" s="152"/>
      <c r="ND225" s="152"/>
      <c r="NE225" s="152"/>
      <c r="NF225" s="152"/>
      <c r="NG225" s="152"/>
      <c r="NH225" s="152"/>
      <c r="NI225" s="152"/>
      <c r="NJ225" s="162"/>
      <c r="NK225" s="72"/>
      <c r="NL225" s="73"/>
      <c r="NM225" s="161"/>
      <c r="NN225" s="152"/>
      <c r="NO225" s="152"/>
      <c r="NP225" s="152"/>
      <c r="NQ225" s="152"/>
      <c r="NR225" s="152"/>
      <c r="NS225" s="152"/>
      <c r="NT225" s="152"/>
      <c r="NU225" s="162"/>
      <c r="NV225" s="72"/>
      <c r="NW225" s="73"/>
      <c r="NX225" s="161"/>
      <c r="NY225" s="152"/>
      <c r="NZ225" s="152"/>
      <c r="OA225" s="152"/>
      <c r="OB225" s="152"/>
      <c r="OC225" s="152"/>
      <c r="OD225" s="152"/>
      <c r="OE225" s="152"/>
      <c r="OF225" s="162"/>
      <c r="OG225" s="72"/>
      <c r="OH225" s="73"/>
      <c r="OI225" s="161"/>
      <c r="OJ225" s="152"/>
      <c r="OK225" s="152"/>
      <c r="OL225" s="152"/>
      <c r="OM225" s="152"/>
      <c r="ON225" s="152"/>
      <c r="OO225" s="152"/>
      <c r="OP225" s="152"/>
      <c r="OQ225" s="162"/>
      <c r="OR225" s="72"/>
      <c r="OS225" s="73"/>
      <c r="OT225" s="161"/>
      <c r="OU225" s="152"/>
      <c r="OV225" s="152"/>
      <c r="OW225" s="152"/>
      <c r="OX225" s="152"/>
      <c r="OY225" s="152"/>
      <c r="OZ225" s="152"/>
      <c r="PA225" s="152"/>
      <c r="PB225" s="162"/>
      <c r="PC225" s="72"/>
      <c r="PD225" s="73"/>
      <c r="PE225" s="161"/>
      <c r="PF225" s="152"/>
      <c r="PG225" s="152"/>
      <c r="PH225" s="152"/>
      <c r="PI225" s="152"/>
      <c r="PJ225" s="152"/>
      <c r="PK225" s="152"/>
      <c r="PL225" s="152"/>
      <c r="PM225" s="162"/>
      <c r="PN225" s="72"/>
      <c r="PO225" s="73"/>
      <c r="PP225" s="161"/>
      <c r="PQ225" s="152"/>
      <c r="PR225" s="152"/>
      <c r="PS225" s="152"/>
      <c r="PT225" s="152"/>
      <c r="PU225" s="152"/>
      <c r="PV225" s="152"/>
      <c r="PW225" s="152"/>
      <c r="PX225" s="162"/>
      <c r="PY225" s="72"/>
      <c r="PZ225" s="73"/>
      <c r="QA225" s="161"/>
      <c r="QB225" s="152"/>
      <c r="QC225" s="152"/>
      <c r="QD225" s="152"/>
      <c r="QE225" s="152"/>
      <c r="QF225" s="152"/>
      <c r="QG225" s="152"/>
      <c r="QH225" s="152"/>
      <c r="QI225" s="162"/>
      <c r="QJ225" s="72"/>
      <c r="QK225" s="73"/>
      <c r="QL225" s="161"/>
      <c r="QM225" s="152"/>
      <c r="QN225" s="152"/>
      <c r="QO225" s="152"/>
      <c r="QP225" s="152"/>
      <c r="QQ225" s="152"/>
      <c r="QR225" s="152"/>
      <c r="QS225" s="152"/>
      <c r="QT225" s="162"/>
      <c r="QU225" s="72"/>
      <c r="QV225" s="73"/>
      <c r="QW225" s="161"/>
      <c r="QX225" s="152"/>
      <c r="QY225" s="152"/>
      <c r="QZ225" s="152"/>
      <c r="RA225" s="152"/>
      <c r="RB225" s="152"/>
      <c r="RC225" s="152"/>
      <c r="RD225" s="152"/>
      <c r="RE225" s="162"/>
      <c r="RF225" s="72"/>
      <c r="RG225" s="73"/>
      <c r="RH225" s="161"/>
      <c r="RI225" s="152"/>
      <c r="RJ225" s="152"/>
      <c r="RK225" s="152"/>
      <c r="RL225" s="152"/>
      <c r="RM225" s="152"/>
      <c r="RN225" s="152"/>
      <c r="RO225" s="152"/>
      <c r="RP225" s="162"/>
      <c r="RQ225" s="72"/>
      <c r="RR225" s="73"/>
      <c r="RS225" s="161"/>
      <c r="RT225" s="152"/>
      <c r="RU225" s="152"/>
      <c r="RV225" s="152"/>
      <c r="RW225" s="152"/>
      <c r="RX225" s="152"/>
      <c r="RY225" s="152"/>
      <c r="RZ225" s="152"/>
      <c r="SA225" s="162"/>
      <c r="SB225" s="72"/>
      <c r="SC225" s="73"/>
      <c r="SD225" s="161"/>
      <c r="SE225" s="152"/>
      <c r="SF225" s="152"/>
      <c r="SG225" s="152"/>
      <c r="SH225" s="152"/>
      <c r="SI225" s="152"/>
      <c r="SJ225" s="152"/>
      <c r="SK225" s="152"/>
      <c r="SL225" s="162"/>
      <c r="SM225" s="72"/>
      <c r="SN225" s="73"/>
      <c r="SO225" s="161"/>
      <c r="SP225" s="152"/>
      <c r="SQ225" s="152"/>
      <c r="SR225" s="152"/>
      <c r="SS225" s="152"/>
      <c r="ST225" s="152"/>
      <c r="SU225" s="152"/>
      <c r="SV225" s="152"/>
      <c r="SW225" s="162"/>
      <c r="SX225" s="72"/>
      <c r="SY225" s="73"/>
      <c r="SZ225" s="161"/>
      <c r="TA225" s="152"/>
      <c r="TB225" s="152"/>
      <c r="TC225" s="152"/>
      <c r="TD225" s="152"/>
      <c r="TE225" s="152"/>
      <c r="TF225" s="152"/>
      <c r="TG225" s="152"/>
      <c r="TH225" s="162"/>
      <c r="TI225" s="72"/>
      <c r="TJ225" s="73"/>
      <c r="TK225" s="161"/>
      <c r="TL225" s="152"/>
      <c r="TM225" s="152"/>
      <c r="TN225" s="152"/>
      <c r="TO225" s="152"/>
      <c r="TP225" s="152"/>
      <c r="TQ225" s="152"/>
      <c r="TR225" s="152"/>
      <c r="TS225" s="162"/>
      <c r="TT225" s="72"/>
      <c r="TU225" s="73"/>
      <c r="TV225" s="161"/>
      <c r="TW225" s="152"/>
      <c r="TX225" s="152"/>
      <c r="TY225" s="152"/>
      <c r="TZ225" s="152"/>
      <c r="UA225" s="152"/>
      <c r="UB225" s="152"/>
      <c r="UC225" s="152"/>
      <c r="UD225" s="162"/>
      <c r="UE225" s="72"/>
    </row>
    <row r="226" spans="1:551" x14ac:dyDescent="0.25">
      <c r="A226" s="75"/>
      <c r="B226" s="73"/>
      <c r="C226" s="161"/>
      <c r="D226" s="152"/>
      <c r="E226" s="152"/>
      <c r="F226" s="152"/>
      <c r="G226" s="152"/>
      <c r="H226" s="152"/>
      <c r="I226" s="152"/>
      <c r="J226" s="152"/>
      <c r="K226" s="162"/>
      <c r="L226" s="72"/>
      <c r="M226" s="73"/>
      <c r="N226" s="161"/>
      <c r="O226" s="152"/>
      <c r="P226" s="152"/>
      <c r="Q226" s="152"/>
      <c r="R226" s="152"/>
      <c r="S226" s="152"/>
      <c r="T226" s="152"/>
      <c r="U226" s="152"/>
      <c r="V226" s="162"/>
      <c r="W226" s="72"/>
      <c r="X226" s="73"/>
      <c r="Y226" s="161"/>
      <c r="Z226" s="152"/>
      <c r="AA226" s="152"/>
      <c r="AB226" s="152"/>
      <c r="AC226" s="152"/>
      <c r="AD226" s="152"/>
      <c r="AE226" s="152"/>
      <c r="AF226" s="152"/>
      <c r="AG226" s="162"/>
      <c r="AH226" s="72"/>
      <c r="AI226" s="73"/>
      <c r="AJ226" s="161"/>
      <c r="AK226" s="152"/>
      <c r="AL226" s="152"/>
      <c r="AM226" s="152"/>
      <c r="AN226" s="152"/>
      <c r="AO226" s="152"/>
      <c r="AP226" s="152"/>
      <c r="AQ226" s="152"/>
      <c r="AR226" s="162"/>
      <c r="AS226" s="72"/>
      <c r="AT226" s="73"/>
      <c r="AU226" s="161"/>
      <c r="AV226" s="152"/>
      <c r="AW226" s="152"/>
      <c r="AX226" s="152"/>
      <c r="AY226" s="152"/>
      <c r="AZ226" s="152"/>
      <c r="BA226" s="152"/>
      <c r="BB226" s="152"/>
      <c r="BC226" s="162"/>
      <c r="BD226" s="72"/>
      <c r="BE226" s="73"/>
      <c r="BF226" s="161"/>
      <c r="BG226" s="152"/>
      <c r="BH226" s="152"/>
      <c r="BI226" s="152"/>
      <c r="BJ226" s="152"/>
      <c r="BK226" s="152"/>
      <c r="BL226" s="152"/>
      <c r="BM226" s="152"/>
      <c r="BN226" s="162"/>
      <c r="BO226" s="72"/>
      <c r="BP226" s="73"/>
      <c r="BQ226" s="161"/>
      <c r="BR226" s="152"/>
      <c r="BS226" s="152"/>
      <c r="BT226" s="152"/>
      <c r="BU226" s="152"/>
      <c r="BV226" s="152"/>
      <c r="BW226" s="152"/>
      <c r="BX226" s="152"/>
      <c r="BY226" s="162"/>
      <c r="BZ226" s="72"/>
      <c r="CA226" s="73"/>
      <c r="CB226" s="161"/>
      <c r="CC226" s="152"/>
      <c r="CD226" s="152"/>
      <c r="CE226" s="152"/>
      <c r="CF226" s="152"/>
      <c r="CG226" s="152"/>
      <c r="CH226" s="152"/>
      <c r="CI226" s="152"/>
      <c r="CJ226" s="162"/>
      <c r="CK226" s="72"/>
      <c r="CL226" s="73"/>
      <c r="CM226" s="161"/>
      <c r="CN226" s="152"/>
      <c r="CO226" s="152"/>
      <c r="CP226" s="152"/>
      <c r="CQ226" s="152"/>
      <c r="CR226" s="152"/>
      <c r="CS226" s="152"/>
      <c r="CT226" s="152"/>
      <c r="CU226" s="162"/>
      <c r="CV226" s="72"/>
      <c r="CW226" s="73"/>
      <c r="CX226" s="161"/>
      <c r="CY226" s="152"/>
      <c r="CZ226" s="152"/>
      <c r="DA226" s="152"/>
      <c r="DB226" s="152"/>
      <c r="DC226" s="152"/>
      <c r="DD226" s="152"/>
      <c r="DE226" s="152"/>
      <c r="DF226" s="162"/>
      <c r="DG226" s="72"/>
      <c r="DH226" s="73"/>
      <c r="DI226" s="161"/>
      <c r="DJ226" s="152"/>
      <c r="DK226" s="152"/>
      <c r="DL226" s="152"/>
      <c r="DM226" s="152"/>
      <c r="DN226" s="152"/>
      <c r="DO226" s="152"/>
      <c r="DP226" s="152"/>
      <c r="DQ226" s="162"/>
      <c r="DR226" s="72"/>
      <c r="DS226" s="73"/>
      <c r="DT226" s="161"/>
      <c r="DU226" s="152"/>
      <c r="DV226" s="152"/>
      <c r="DW226" s="152"/>
      <c r="DX226" s="152"/>
      <c r="DY226" s="152"/>
      <c r="DZ226" s="152"/>
      <c r="EA226" s="152"/>
      <c r="EB226" s="162"/>
      <c r="EC226" s="72"/>
      <c r="ED226" s="73"/>
      <c r="EE226" s="161"/>
      <c r="EF226" s="152"/>
      <c r="EG226" s="152"/>
      <c r="EH226" s="152"/>
      <c r="EI226" s="152"/>
      <c r="EJ226" s="152"/>
      <c r="EK226" s="152"/>
      <c r="EL226" s="152"/>
      <c r="EM226" s="162"/>
      <c r="EN226" s="72"/>
      <c r="EO226" s="73"/>
      <c r="EP226" s="161"/>
      <c r="EQ226" s="152"/>
      <c r="ER226" s="152"/>
      <c r="ES226" s="152"/>
      <c r="ET226" s="152"/>
      <c r="EU226" s="152"/>
      <c r="EV226" s="152"/>
      <c r="EW226" s="152"/>
      <c r="EX226" s="162"/>
      <c r="EY226" s="72"/>
      <c r="EZ226" s="73"/>
      <c r="FA226" s="161"/>
      <c r="FB226" s="152"/>
      <c r="FC226" s="152"/>
      <c r="FD226" s="152"/>
      <c r="FE226" s="152"/>
      <c r="FF226" s="152"/>
      <c r="FG226" s="152"/>
      <c r="FH226" s="152"/>
      <c r="FI226" s="162"/>
      <c r="FJ226" s="72"/>
      <c r="FK226" s="73"/>
      <c r="FL226" s="161"/>
      <c r="FM226" s="152"/>
      <c r="FN226" s="152"/>
      <c r="FO226" s="152"/>
      <c r="FP226" s="152"/>
      <c r="FQ226" s="152"/>
      <c r="FR226" s="152"/>
      <c r="FS226" s="152"/>
      <c r="FT226" s="162"/>
      <c r="FU226" s="72"/>
      <c r="FV226" s="73"/>
      <c r="FW226" s="161"/>
      <c r="FX226" s="152"/>
      <c r="FY226" s="152"/>
      <c r="FZ226" s="152"/>
      <c r="GA226" s="152"/>
      <c r="GB226" s="152"/>
      <c r="GC226" s="152"/>
      <c r="GD226" s="152"/>
      <c r="GE226" s="162"/>
      <c r="GF226" s="72"/>
      <c r="GG226" s="73"/>
      <c r="GH226" s="161"/>
      <c r="GI226" s="152"/>
      <c r="GJ226" s="152"/>
      <c r="GK226" s="152"/>
      <c r="GL226" s="152"/>
      <c r="GM226" s="152"/>
      <c r="GN226" s="152"/>
      <c r="GO226" s="152"/>
      <c r="GP226" s="162"/>
      <c r="GQ226" s="72"/>
      <c r="GR226" s="73"/>
      <c r="GS226" s="161"/>
      <c r="GT226" s="152"/>
      <c r="GU226" s="152"/>
      <c r="GV226" s="152"/>
      <c r="GW226" s="152"/>
      <c r="GX226" s="152"/>
      <c r="GY226" s="152"/>
      <c r="GZ226" s="152"/>
      <c r="HA226" s="162"/>
      <c r="HB226" s="72"/>
      <c r="HC226" s="73"/>
      <c r="HD226" s="161"/>
      <c r="HE226" s="152"/>
      <c r="HF226" s="152"/>
      <c r="HG226" s="152"/>
      <c r="HH226" s="152"/>
      <c r="HI226" s="152"/>
      <c r="HJ226" s="152"/>
      <c r="HK226" s="152"/>
      <c r="HL226" s="162"/>
      <c r="HM226" s="72"/>
      <c r="HN226" s="73"/>
      <c r="HO226" s="161"/>
      <c r="HP226" s="152"/>
      <c r="HQ226" s="152"/>
      <c r="HR226" s="152"/>
      <c r="HS226" s="152"/>
      <c r="HT226" s="152"/>
      <c r="HU226" s="152"/>
      <c r="HV226" s="152"/>
      <c r="HW226" s="162"/>
      <c r="HX226" s="72"/>
      <c r="HY226" s="73"/>
      <c r="HZ226" s="161"/>
      <c r="IA226" s="152"/>
      <c r="IB226" s="152"/>
      <c r="IC226" s="152"/>
      <c r="ID226" s="152"/>
      <c r="IE226" s="152"/>
      <c r="IF226" s="152"/>
      <c r="IG226" s="152"/>
      <c r="IH226" s="162"/>
      <c r="II226" s="72"/>
      <c r="IJ226" s="73"/>
      <c r="IK226" s="161"/>
      <c r="IL226" s="152"/>
      <c r="IM226" s="152"/>
      <c r="IN226" s="152"/>
      <c r="IO226" s="152"/>
      <c r="IP226" s="152"/>
      <c r="IQ226" s="152"/>
      <c r="IR226" s="152"/>
      <c r="IS226" s="162"/>
      <c r="IT226" s="72"/>
      <c r="IU226" s="73"/>
      <c r="IV226" s="161"/>
      <c r="IW226" s="152"/>
      <c r="IX226" s="152"/>
      <c r="IY226" s="152"/>
      <c r="IZ226" s="152"/>
      <c r="JA226" s="152"/>
      <c r="JB226" s="152"/>
      <c r="JC226" s="152"/>
      <c r="JD226" s="162"/>
      <c r="JE226" s="72"/>
      <c r="JF226" s="73"/>
      <c r="JG226" s="161"/>
      <c r="JH226" s="152"/>
      <c r="JI226" s="152"/>
      <c r="JJ226" s="152"/>
      <c r="JK226" s="152"/>
      <c r="JL226" s="152"/>
      <c r="JM226" s="152"/>
      <c r="JN226" s="152"/>
      <c r="JO226" s="162"/>
      <c r="JP226" s="72"/>
      <c r="JQ226" s="73"/>
      <c r="JR226" s="161"/>
      <c r="JS226" s="152"/>
      <c r="JT226" s="152"/>
      <c r="JU226" s="152"/>
      <c r="JV226" s="152"/>
      <c r="JW226" s="152"/>
      <c r="JX226" s="152"/>
      <c r="JY226" s="152"/>
      <c r="JZ226" s="162"/>
      <c r="KA226" s="72"/>
      <c r="KB226" s="73"/>
      <c r="KC226" s="161"/>
      <c r="KD226" s="152"/>
      <c r="KE226" s="152"/>
      <c r="KF226" s="152"/>
      <c r="KG226" s="152"/>
      <c r="KH226" s="152"/>
      <c r="KI226" s="152"/>
      <c r="KJ226" s="152"/>
      <c r="KK226" s="162"/>
      <c r="KL226" s="72"/>
      <c r="KM226" s="73"/>
      <c r="KN226" s="161"/>
      <c r="KO226" s="152"/>
      <c r="KP226" s="152"/>
      <c r="KQ226" s="152"/>
      <c r="KR226" s="152"/>
      <c r="KS226" s="152"/>
      <c r="KT226" s="152"/>
      <c r="KU226" s="152"/>
      <c r="KV226" s="162"/>
      <c r="KW226" s="72"/>
      <c r="KX226" s="73"/>
      <c r="KY226" s="161"/>
      <c r="KZ226" s="152"/>
      <c r="LA226" s="152"/>
      <c r="LB226" s="152"/>
      <c r="LC226" s="152"/>
      <c r="LD226" s="152"/>
      <c r="LE226" s="152"/>
      <c r="LF226" s="152"/>
      <c r="LG226" s="162"/>
      <c r="LH226" s="72"/>
      <c r="LI226" s="73"/>
      <c r="LJ226" s="161"/>
      <c r="LK226" s="152"/>
      <c r="LL226" s="152"/>
      <c r="LM226" s="152"/>
      <c r="LN226" s="152"/>
      <c r="LO226" s="152"/>
      <c r="LP226" s="152"/>
      <c r="LQ226" s="152"/>
      <c r="LR226" s="162"/>
      <c r="LS226" s="72"/>
      <c r="LT226" s="73"/>
      <c r="LU226" s="161"/>
      <c r="LV226" s="152"/>
      <c r="LW226" s="152"/>
      <c r="LX226" s="152"/>
      <c r="LY226" s="152"/>
      <c r="LZ226" s="152"/>
      <c r="MA226" s="152"/>
      <c r="MB226" s="152"/>
      <c r="MC226" s="162"/>
      <c r="MD226" s="72"/>
      <c r="ME226" s="73"/>
      <c r="MF226" s="161"/>
      <c r="MG226" s="152"/>
      <c r="MH226" s="152"/>
      <c r="MI226" s="152"/>
      <c r="MJ226" s="152"/>
      <c r="MK226" s="152"/>
      <c r="ML226" s="152"/>
      <c r="MM226" s="152"/>
      <c r="MN226" s="162"/>
      <c r="MO226" s="72"/>
      <c r="MP226" s="73"/>
      <c r="MQ226" s="161"/>
      <c r="MR226" s="152"/>
      <c r="MS226" s="152"/>
      <c r="MT226" s="152"/>
      <c r="MU226" s="152"/>
      <c r="MV226" s="152"/>
      <c r="MW226" s="152"/>
      <c r="MX226" s="152"/>
      <c r="MY226" s="162"/>
      <c r="MZ226" s="72"/>
      <c r="NA226" s="73"/>
      <c r="NB226" s="161"/>
      <c r="NC226" s="152"/>
      <c r="ND226" s="152"/>
      <c r="NE226" s="152"/>
      <c r="NF226" s="152"/>
      <c r="NG226" s="152"/>
      <c r="NH226" s="152"/>
      <c r="NI226" s="152"/>
      <c r="NJ226" s="162"/>
      <c r="NK226" s="72"/>
      <c r="NL226" s="73"/>
      <c r="NM226" s="161"/>
      <c r="NN226" s="152"/>
      <c r="NO226" s="152"/>
      <c r="NP226" s="152"/>
      <c r="NQ226" s="152"/>
      <c r="NR226" s="152"/>
      <c r="NS226" s="152"/>
      <c r="NT226" s="152"/>
      <c r="NU226" s="162"/>
      <c r="NV226" s="72"/>
      <c r="NW226" s="73"/>
      <c r="NX226" s="161"/>
      <c r="NY226" s="152"/>
      <c r="NZ226" s="152"/>
      <c r="OA226" s="152"/>
      <c r="OB226" s="152"/>
      <c r="OC226" s="152"/>
      <c r="OD226" s="152"/>
      <c r="OE226" s="152"/>
      <c r="OF226" s="162"/>
      <c r="OG226" s="72"/>
      <c r="OH226" s="73"/>
      <c r="OI226" s="161"/>
      <c r="OJ226" s="152"/>
      <c r="OK226" s="152"/>
      <c r="OL226" s="152"/>
      <c r="OM226" s="152"/>
      <c r="ON226" s="152"/>
      <c r="OO226" s="152"/>
      <c r="OP226" s="152"/>
      <c r="OQ226" s="162"/>
      <c r="OR226" s="72"/>
      <c r="OS226" s="73"/>
      <c r="OT226" s="161"/>
      <c r="OU226" s="152"/>
      <c r="OV226" s="152"/>
      <c r="OW226" s="152"/>
      <c r="OX226" s="152"/>
      <c r="OY226" s="152"/>
      <c r="OZ226" s="152"/>
      <c r="PA226" s="152"/>
      <c r="PB226" s="162"/>
      <c r="PC226" s="72"/>
      <c r="PD226" s="73"/>
      <c r="PE226" s="161"/>
      <c r="PF226" s="152"/>
      <c r="PG226" s="152"/>
      <c r="PH226" s="152"/>
      <c r="PI226" s="152"/>
      <c r="PJ226" s="152"/>
      <c r="PK226" s="152"/>
      <c r="PL226" s="152"/>
      <c r="PM226" s="162"/>
      <c r="PN226" s="72"/>
      <c r="PO226" s="73"/>
      <c r="PP226" s="161"/>
      <c r="PQ226" s="152"/>
      <c r="PR226" s="152"/>
      <c r="PS226" s="152"/>
      <c r="PT226" s="152"/>
      <c r="PU226" s="152"/>
      <c r="PV226" s="152"/>
      <c r="PW226" s="152"/>
      <c r="PX226" s="162"/>
      <c r="PY226" s="72"/>
      <c r="PZ226" s="73"/>
      <c r="QA226" s="161"/>
      <c r="QB226" s="152"/>
      <c r="QC226" s="152"/>
      <c r="QD226" s="152"/>
      <c r="QE226" s="152"/>
      <c r="QF226" s="152"/>
      <c r="QG226" s="152"/>
      <c r="QH226" s="152"/>
      <c r="QI226" s="162"/>
      <c r="QJ226" s="72"/>
      <c r="QK226" s="73"/>
      <c r="QL226" s="161"/>
      <c r="QM226" s="152"/>
      <c r="QN226" s="152"/>
      <c r="QO226" s="152"/>
      <c r="QP226" s="152"/>
      <c r="QQ226" s="152"/>
      <c r="QR226" s="152"/>
      <c r="QS226" s="152"/>
      <c r="QT226" s="162"/>
      <c r="QU226" s="72"/>
      <c r="QV226" s="73"/>
      <c r="QW226" s="161"/>
      <c r="QX226" s="152"/>
      <c r="QY226" s="152"/>
      <c r="QZ226" s="152"/>
      <c r="RA226" s="152"/>
      <c r="RB226" s="152"/>
      <c r="RC226" s="152"/>
      <c r="RD226" s="152"/>
      <c r="RE226" s="162"/>
      <c r="RF226" s="72"/>
      <c r="RG226" s="73"/>
      <c r="RH226" s="161"/>
      <c r="RI226" s="152"/>
      <c r="RJ226" s="152"/>
      <c r="RK226" s="152"/>
      <c r="RL226" s="152"/>
      <c r="RM226" s="152"/>
      <c r="RN226" s="152"/>
      <c r="RO226" s="152"/>
      <c r="RP226" s="162"/>
      <c r="RQ226" s="72"/>
      <c r="RR226" s="73"/>
      <c r="RS226" s="161"/>
      <c r="RT226" s="152"/>
      <c r="RU226" s="152"/>
      <c r="RV226" s="152"/>
      <c r="RW226" s="152"/>
      <c r="RX226" s="152"/>
      <c r="RY226" s="152"/>
      <c r="RZ226" s="152"/>
      <c r="SA226" s="162"/>
      <c r="SB226" s="72"/>
      <c r="SC226" s="73"/>
      <c r="SD226" s="161"/>
      <c r="SE226" s="152"/>
      <c r="SF226" s="152"/>
      <c r="SG226" s="152"/>
      <c r="SH226" s="152"/>
      <c r="SI226" s="152"/>
      <c r="SJ226" s="152"/>
      <c r="SK226" s="152"/>
      <c r="SL226" s="162"/>
      <c r="SM226" s="72"/>
      <c r="SN226" s="73"/>
      <c r="SO226" s="161"/>
      <c r="SP226" s="152"/>
      <c r="SQ226" s="152"/>
      <c r="SR226" s="152"/>
      <c r="SS226" s="152"/>
      <c r="ST226" s="152"/>
      <c r="SU226" s="152"/>
      <c r="SV226" s="152"/>
      <c r="SW226" s="162"/>
      <c r="SX226" s="72"/>
      <c r="SY226" s="73"/>
      <c r="SZ226" s="161"/>
      <c r="TA226" s="152"/>
      <c r="TB226" s="152"/>
      <c r="TC226" s="152"/>
      <c r="TD226" s="152"/>
      <c r="TE226" s="152"/>
      <c r="TF226" s="152"/>
      <c r="TG226" s="152"/>
      <c r="TH226" s="162"/>
      <c r="TI226" s="72"/>
      <c r="TJ226" s="73"/>
      <c r="TK226" s="161"/>
      <c r="TL226" s="152"/>
      <c r="TM226" s="152"/>
      <c r="TN226" s="152"/>
      <c r="TO226" s="152"/>
      <c r="TP226" s="152"/>
      <c r="TQ226" s="152"/>
      <c r="TR226" s="152"/>
      <c r="TS226" s="162"/>
      <c r="TT226" s="72"/>
      <c r="TU226" s="73"/>
      <c r="TV226" s="161"/>
      <c r="TW226" s="152"/>
      <c r="TX226" s="152"/>
      <c r="TY226" s="152"/>
      <c r="TZ226" s="152"/>
      <c r="UA226" s="152"/>
      <c r="UB226" s="152"/>
      <c r="UC226" s="152"/>
      <c r="UD226" s="162"/>
      <c r="UE226" s="72"/>
    </row>
    <row r="227" spans="1:551" x14ac:dyDescent="0.25">
      <c r="A227" s="75"/>
      <c r="B227" s="73"/>
      <c r="C227" s="161"/>
      <c r="D227" s="152"/>
      <c r="E227" s="152"/>
      <c r="F227" s="152"/>
      <c r="G227" s="152"/>
      <c r="H227" s="152"/>
      <c r="I227" s="152"/>
      <c r="J227" s="152"/>
      <c r="K227" s="162"/>
      <c r="L227" s="72"/>
      <c r="M227" s="73"/>
      <c r="N227" s="161"/>
      <c r="O227" s="152"/>
      <c r="P227" s="152"/>
      <c r="Q227" s="152"/>
      <c r="R227" s="152"/>
      <c r="S227" s="152"/>
      <c r="T227" s="152"/>
      <c r="U227" s="152"/>
      <c r="V227" s="162"/>
      <c r="W227" s="72"/>
      <c r="X227" s="73"/>
      <c r="Y227" s="161"/>
      <c r="Z227" s="152"/>
      <c r="AA227" s="152"/>
      <c r="AB227" s="152"/>
      <c r="AC227" s="152"/>
      <c r="AD227" s="152"/>
      <c r="AE227" s="152"/>
      <c r="AF227" s="152"/>
      <c r="AG227" s="162"/>
      <c r="AH227" s="72"/>
      <c r="AI227" s="73"/>
      <c r="AJ227" s="161"/>
      <c r="AK227" s="152"/>
      <c r="AL227" s="152"/>
      <c r="AM227" s="152"/>
      <c r="AN227" s="152"/>
      <c r="AO227" s="152"/>
      <c r="AP227" s="152"/>
      <c r="AQ227" s="152"/>
      <c r="AR227" s="162"/>
      <c r="AS227" s="72"/>
      <c r="AT227" s="73"/>
      <c r="AU227" s="161"/>
      <c r="AV227" s="152"/>
      <c r="AW227" s="152"/>
      <c r="AX227" s="152"/>
      <c r="AY227" s="152"/>
      <c r="AZ227" s="152"/>
      <c r="BA227" s="152"/>
      <c r="BB227" s="152"/>
      <c r="BC227" s="162"/>
      <c r="BD227" s="72"/>
      <c r="BE227" s="73"/>
      <c r="BF227" s="161"/>
      <c r="BG227" s="152"/>
      <c r="BH227" s="152"/>
      <c r="BI227" s="152"/>
      <c r="BJ227" s="152"/>
      <c r="BK227" s="152"/>
      <c r="BL227" s="152"/>
      <c r="BM227" s="152"/>
      <c r="BN227" s="162"/>
      <c r="BO227" s="72"/>
      <c r="BP227" s="73"/>
      <c r="BQ227" s="161"/>
      <c r="BR227" s="152"/>
      <c r="BS227" s="152"/>
      <c r="BT227" s="152"/>
      <c r="BU227" s="152"/>
      <c r="BV227" s="152"/>
      <c r="BW227" s="152"/>
      <c r="BX227" s="152"/>
      <c r="BY227" s="162"/>
      <c r="BZ227" s="72"/>
      <c r="CA227" s="73"/>
      <c r="CB227" s="161"/>
      <c r="CC227" s="152"/>
      <c r="CD227" s="152"/>
      <c r="CE227" s="152"/>
      <c r="CF227" s="152"/>
      <c r="CG227" s="152"/>
      <c r="CH227" s="152"/>
      <c r="CI227" s="152"/>
      <c r="CJ227" s="162"/>
      <c r="CK227" s="72"/>
      <c r="CL227" s="73"/>
      <c r="CM227" s="161"/>
      <c r="CN227" s="152"/>
      <c r="CO227" s="152"/>
      <c r="CP227" s="152"/>
      <c r="CQ227" s="152"/>
      <c r="CR227" s="152"/>
      <c r="CS227" s="152"/>
      <c r="CT227" s="152"/>
      <c r="CU227" s="162"/>
      <c r="CV227" s="72"/>
      <c r="CW227" s="73"/>
      <c r="CX227" s="161"/>
      <c r="CY227" s="152"/>
      <c r="CZ227" s="152"/>
      <c r="DA227" s="152"/>
      <c r="DB227" s="152"/>
      <c r="DC227" s="152"/>
      <c r="DD227" s="152"/>
      <c r="DE227" s="152"/>
      <c r="DF227" s="162"/>
      <c r="DG227" s="72"/>
      <c r="DH227" s="73"/>
      <c r="DI227" s="161"/>
      <c r="DJ227" s="152"/>
      <c r="DK227" s="152"/>
      <c r="DL227" s="152"/>
      <c r="DM227" s="152"/>
      <c r="DN227" s="152"/>
      <c r="DO227" s="152"/>
      <c r="DP227" s="152"/>
      <c r="DQ227" s="162"/>
      <c r="DR227" s="72"/>
      <c r="DS227" s="73"/>
      <c r="DT227" s="161"/>
      <c r="DU227" s="152"/>
      <c r="DV227" s="152"/>
      <c r="DW227" s="152"/>
      <c r="DX227" s="152"/>
      <c r="DY227" s="152"/>
      <c r="DZ227" s="152"/>
      <c r="EA227" s="152"/>
      <c r="EB227" s="162"/>
      <c r="EC227" s="72"/>
      <c r="ED227" s="73"/>
      <c r="EE227" s="161"/>
      <c r="EF227" s="152"/>
      <c r="EG227" s="152"/>
      <c r="EH227" s="152"/>
      <c r="EI227" s="152"/>
      <c r="EJ227" s="152"/>
      <c r="EK227" s="152"/>
      <c r="EL227" s="152"/>
      <c r="EM227" s="162"/>
      <c r="EN227" s="72"/>
      <c r="EO227" s="73"/>
      <c r="EP227" s="161"/>
      <c r="EQ227" s="152"/>
      <c r="ER227" s="152"/>
      <c r="ES227" s="152"/>
      <c r="ET227" s="152"/>
      <c r="EU227" s="152"/>
      <c r="EV227" s="152"/>
      <c r="EW227" s="152"/>
      <c r="EX227" s="162"/>
      <c r="EY227" s="72"/>
      <c r="EZ227" s="73"/>
      <c r="FA227" s="161"/>
      <c r="FB227" s="152"/>
      <c r="FC227" s="152"/>
      <c r="FD227" s="152"/>
      <c r="FE227" s="152"/>
      <c r="FF227" s="152"/>
      <c r="FG227" s="152"/>
      <c r="FH227" s="152"/>
      <c r="FI227" s="162"/>
      <c r="FJ227" s="72"/>
      <c r="FK227" s="73"/>
      <c r="FL227" s="161"/>
      <c r="FM227" s="152"/>
      <c r="FN227" s="152"/>
      <c r="FO227" s="152"/>
      <c r="FP227" s="152"/>
      <c r="FQ227" s="152"/>
      <c r="FR227" s="152"/>
      <c r="FS227" s="152"/>
      <c r="FT227" s="162"/>
      <c r="FU227" s="72"/>
      <c r="FV227" s="73"/>
      <c r="FW227" s="161"/>
      <c r="FX227" s="152"/>
      <c r="FY227" s="152"/>
      <c r="FZ227" s="152"/>
      <c r="GA227" s="152"/>
      <c r="GB227" s="152"/>
      <c r="GC227" s="152"/>
      <c r="GD227" s="152"/>
      <c r="GE227" s="162"/>
      <c r="GF227" s="72"/>
      <c r="GG227" s="73"/>
      <c r="GH227" s="161"/>
      <c r="GI227" s="152"/>
      <c r="GJ227" s="152"/>
      <c r="GK227" s="152"/>
      <c r="GL227" s="152"/>
      <c r="GM227" s="152"/>
      <c r="GN227" s="152"/>
      <c r="GO227" s="152"/>
      <c r="GP227" s="162"/>
      <c r="GQ227" s="72"/>
      <c r="GR227" s="73"/>
      <c r="GS227" s="161"/>
      <c r="GT227" s="152"/>
      <c r="GU227" s="152"/>
      <c r="GV227" s="152"/>
      <c r="GW227" s="152"/>
      <c r="GX227" s="152"/>
      <c r="GY227" s="152"/>
      <c r="GZ227" s="152"/>
      <c r="HA227" s="162"/>
      <c r="HB227" s="72"/>
      <c r="HC227" s="73"/>
      <c r="HD227" s="161"/>
      <c r="HE227" s="152"/>
      <c r="HF227" s="152"/>
      <c r="HG227" s="152"/>
      <c r="HH227" s="152"/>
      <c r="HI227" s="152"/>
      <c r="HJ227" s="152"/>
      <c r="HK227" s="152"/>
      <c r="HL227" s="162"/>
      <c r="HM227" s="72"/>
      <c r="HN227" s="73"/>
      <c r="HO227" s="161"/>
      <c r="HP227" s="152"/>
      <c r="HQ227" s="152"/>
      <c r="HR227" s="152"/>
      <c r="HS227" s="152"/>
      <c r="HT227" s="152"/>
      <c r="HU227" s="152"/>
      <c r="HV227" s="152"/>
      <c r="HW227" s="162"/>
      <c r="HX227" s="72"/>
      <c r="HY227" s="73"/>
      <c r="HZ227" s="161"/>
      <c r="IA227" s="152"/>
      <c r="IB227" s="152"/>
      <c r="IC227" s="152"/>
      <c r="ID227" s="152"/>
      <c r="IE227" s="152"/>
      <c r="IF227" s="152"/>
      <c r="IG227" s="152"/>
      <c r="IH227" s="162"/>
      <c r="II227" s="72"/>
      <c r="IJ227" s="73"/>
      <c r="IK227" s="161"/>
      <c r="IL227" s="152"/>
      <c r="IM227" s="152"/>
      <c r="IN227" s="152"/>
      <c r="IO227" s="152"/>
      <c r="IP227" s="152"/>
      <c r="IQ227" s="152"/>
      <c r="IR227" s="152"/>
      <c r="IS227" s="162"/>
      <c r="IT227" s="72"/>
      <c r="IU227" s="73"/>
      <c r="IV227" s="161"/>
      <c r="IW227" s="152"/>
      <c r="IX227" s="152"/>
      <c r="IY227" s="152"/>
      <c r="IZ227" s="152"/>
      <c r="JA227" s="152"/>
      <c r="JB227" s="152"/>
      <c r="JC227" s="152"/>
      <c r="JD227" s="162"/>
      <c r="JE227" s="72"/>
      <c r="JF227" s="73"/>
      <c r="JG227" s="161"/>
      <c r="JH227" s="152"/>
      <c r="JI227" s="152"/>
      <c r="JJ227" s="152"/>
      <c r="JK227" s="152"/>
      <c r="JL227" s="152"/>
      <c r="JM227" s="152"/>
      <c r="JN227" s="152"/>
      <c r="JO227" s="162"/>
      <c r="JP227" s="72"/>
      <c r="JQ227" s="73"/>
      <c r="JR227" s="161"/>
      <c r="JS227" s="152"/>
      <c r="JT227" s="152"/>
      <c r="JU227" s="152"/>
      <c r="JV227" s="152"/>
      <c r="JW227" s="152"/>
      <c r="JX227" s="152"/>
      <c r="JY227" s="152"/>
      <c r="JZ227" s="162"/>
      <c r="KA227" s="72"/>
      <c r="KB227" s="73"/>
      <c r="KC227" s="161"/>
      <c r="KD227" s="152"/>
      <c r="KE227" s="152"/>
      <c r="KF227" s="152"/>
      <c r="KG227" s="152"/>
      <c r="KH227" s="152"/>
      <c r="KI227" s="152"/>
      <c r="KJ227" s="152"/>
      <c r="KK227" s="162"/>
      <c r="KL227" s="72"/>
      <c r="KM227" s="73"/>
      <c r="KN227" s="161"/>
      <c r="KO227" s="152"/>
      <c r="KP227" s="152"/>
      <c r="KQ227" s="152"/>
      <c r="KR227" s="152"/>
      <c r="KS227" s="152"/>
      <c r="KT227" s="152"/>
      <c r="KU227" s="152"/>
      <c r="KV227" s="162"/>
      <c r="KW227" s="72"/>
      <c r="KX227" s="73"/>
      <c r="KY227" s="161"/>
      <c r="KZ227" s="152"/>
      <c r="LA227" s="152"/>
      <c r="LB227" s="152"/>
      <c r="LC227" s="152"/>
      <c r="LD227" s="152"/>
      <c r="LE227" s="152"/>
      <c r="LF227" s="152"/>
      <c r="LG227" s="162"/>
      <c r="LH227" s="72"/>
      <c r="LI227" s="73"/>
      <c r="LJ227" s="161"/>
      <c r="LK227" s="152"/>
      <c r="LL227" s="152"/>
      <c r="LM227" s="152"/>
      <c r="LN227" s="152"/>
      <c r="LO227" s="152"/>
      <c r="LP227" s="152"/>
      <c r="LQ227" s="152"/>
      <c r="LR227" s="162"/>
      <c r="LS227" s="72"/>
      <c r="LT227" s="73"/>
      <c r="LU227" s="161"/>
      <c r="LV227" s="152"/>
      <c r="LW227" s="152"/>
      <c r="LX227" s="152"/>
      <c r="LY227" s="152"/>
      <c r="LZ227" s="152"/>
      <c r="MA227" s="152"/>
      <c r="MB227" s="152"/>
      <c r="MC227" s="162"/>
      <c r="MD227" s="72"/>
      <c r="ME227" s="73"/>
      <c r="MF227" s="161"/>
      <c r="MG227" s="152"/>
      <c r="MH227" s="152"/>
      <c r="MI227" s="152"/>
      <c r="MJ227" s="152"/>
      <c r="MK227" s="152"/>
      <c r="ML227" s="152"/>
      <c r="MM227" s="152"/>
      <c r="MN227" s="162"/>
      <c r="MO227" s="72"/>
      <c r="MP227" s="73"/>
      <c r="MQ227" s="161"/>
      <c r="MR227" s="152"/>
      <c r="MS227" s="152"/>
      <c r="MT227" s="152"/>
      <c r="MU227" s="152"/>
      <c r="MV227" s="152"/>
      <c r="MW227" s="152"/>
      <c r="MX227" s="152"/>
      <c r="MY227" s="162"/>
      <c r="MZ227" s="72"/>
      <c r="NA227" s="73"/>
      <c r="NB227" s="161"/>
      <c r="NC227" s="152"/>
      <c r="ND227" s="152"/>
      <c r="NE227" s="152"/>
      <c r="NF227" s="152"/>
      <c r="NG227" s="152"/>
      <c r="NH227" s="152"/>
      <c r="NI227" s="152"/>
      <c r="NJ227" s="162"/>
      <c r="NK227" s="72"/>
      <c r="NL227" s="73"/>
      <c r="NM227" s="161"/>
      <c r="NN227" s="152"/>
      <c r="NO227" s="152"/>
      <c r="NP227" s="152"/>
      <c r="NQ227" s="152"/>
      <c r="NR227" s="152"/>
      <c r="NS227" s="152"/>
      <c r="NT227" s="152"/>
      <c r="NU227" s="162"/>
      <c r="NV227" s="72"/>
      <c r="NW227" s="73"/>
      <c r="NX227" s="161"/>
      <c r="NY227" s="152"/>
      <c r="NZ227" s="152"/>
      <c r="OA227" s="152"/>
      <c r="OB227" s="152"/>
      <c r="OC227" s="152"/>
      <c r="OD227" s="152"/>
      <c r="OE227" s="152"/>
      <c r="OF227" s="162"/>
      <c r="OG227" s="72"/>
      <c r="OH227" s="73"/>
      <c r="OI227" s="161"/>
      <c r="OJ227" s="152"/>
      <c r="OK227" s="152"/>
      <c r="OL227" s="152"/>
      <c r="OM227" s="152"/>
      <c r="ON227" s="152"/>
      <c r="OO227" s="152"/>
      <c r="OP227" s="152"/>
      <c r="OQ227" s="162"/>
      <c r="OR227" s="72"/>
      <c r="OS227" s="73"/>
      <c r="OT227" s="161"/>
      <c r="OU227" s="152"/>
      <c r="OV227" s="152"/>
      <c r="OW227" s="152"/>
      <c r="OX227" s="152"/>
      <c r="OY227" s="152"/>
      <c r="OZ227" s="152"/>
      <c r="PA227" s="152"/>
      <c r="PB227" s="162"/>
      <c r="PC227" s="72"/>
      <c r="PD227" s="73"/>
      <c r="PE227" s="161"/>
      <c r="PF227" s="152"/>
      <c r="PG227" s="152"/>
      <c r="PH227" s="152"/>
      <c r="PI227" s="152"/>
      <c r="PJ227" s="152"/>
      <c r="PK227" s="152"/>
      <c r="PL227" s="152"/>
      <c r="PM227" s="162"/>
      <c r="PN227" s="72"/>
      <c r="PO227" s="73"/>
      <c r="PP227" s="161"/>
      <c r="PQ227" s="152"/>
      <c r="PR227" s="152"/>
      <c r="PS227" s="152"/>
      <c r="PT227" s="152"/>
      <c r="PU227" s="152"/>
      <c r="PV227" s="152"/>
      <c r="PW227" s="152"/>
      <c r="PX227" s="162"/>
      <c r="PY227" s="72"/>
      <c r="PZ227" s="73"/>
      <c r="QA227" s="161"/>
      <c r="QB227" s="152"/>
      <c r="QC227" s="152"/>
      <c r="QD227" s="152"/>
      <c r="QE227" s="152"/>
      <c r="QF227" s="152"/>
      <c r="QG227" s="152"/>
      <c r="QH227" s="152"/>
      <c r="QI227" s="162"/>
      <c r="QJ227" s="72"/>
      <c r="QK227" s="73"/>
      <c r="QL227" s="161"/>
      <c r="QM227" s="152"/>
      <c r="QN227" s="152"/>
      <c r="QO227" s="152"/>
      <c r="QP227" s="152"/>
      <c r="QQ227" s="152"/>
      <c r="QR227" s="152"/>
      <c r="QS227" s="152"/>
      <c r="QT227" s="162"/>
      <c r="QU227" s="72"/>
      <c r="QV227" s="73"/>
      <c r="QW227" s="161"/>
      <c r="QX227" s="152"/>
      <c r="QY227" s="152"/>
      <c r="QZ227" s="152"/>
      <c r="RA227" s="152"/>
      <c r="RB227" s="152"/>
      <c r="RC227" s="152"/>
      <c r="RD227" s="152"/>
      <c r="RE227" s="162"/>
      <c r="RF227" s="72"/>
      <c r="RG227" s="73"/>
      <c r="RH227" s="161"/>
      <c r="RI227" s="152"/>
      <c r="RJ227" s="152"/>
      <c r="RK227" s="152"/>
      <c r="RL227" s="152"/>
      <c r="RM227" s="152"/>
      <c r="RN227" s="152"/>
      <c r="RO227" s="152"/>
      <c r="RP227" s="162"/>
      <c r="RQ227" s="72"/>
      <c r="RR227" s="73"/>
      <c r="RS227" s="161"/>
      <c r="RT227" s="152"/>
      <c r="RU227" s="152"/>
      <c r="RV227" s="152"/>
      <c r="RW227" s="152"/>
      <c r="RX227" s="152"/>
      <c r="RY227" s="152"/>
      <c r="RZ227" s="152"/>
      <c r="SA227" s="162"/>
      <c r="SB227" s="72"/>
      <c r="SC227" s="73"/>
      <c r="SD227" s="161"/>
      <c r="SE227" s="152"/>
      <c r="SF227" s="152"/>
      <c r="SG227" s="152"/>
      <c r="SH227" s="152"/>
      <c r="SI227" s="152"/>
      <c r="SJ227" s="152"/>
      <c r="SK227" s="152"/>
      <c r="SL227" s="162"/>
      <c r="SM227" s="72"/>
      <c r="SN227" s="73"/>
      <c r="SO227" s="161"/>
      <c r="SP227" s="152"/>
      <c r="SQ227" s="152"/>
      <c r="SR227" s="152"/>
      <c r="SS227" s="152"/>
      <c r="ST227" s="152"/>
      <c r="SU227" s="152"/>
      <c r="SV227" s="152"/>
      <c r="SW227" s="162"/>
      <c r="SX227" s="72"/>
      <c r="SY227" s="73"/>
      <c r="SZ227" s="161"/>
      <c r="TA227" s="152"/>
      <c r="TB227" s="152"/>
      <c r="TC227" s="152"/>
      <c r="TD227" s="152"/>
      <c r="TE227" s="152"/>
      <c r="TF227" s="152"/>
      <c r="TG227" s="152"/>
      <c r="TH227" s="162"/>
      <c r="TI227" s="72"/>
      <c r="TJ227" s="73"/>
      <c r="TK227" s="161"/>
      <c r="TL227" s="152"/>
      <c r="TM227" s="152"/>
      <c r="TN227" s="152"/>
      <c r="TO227" s="152"/>
      <c r="TP227" s="152"/>
      <c r="TQ227" s="152"/>
      <c r="TR227" s="152"/>
      <c r="TS227" s="162"/>
      <c r="TT227" s="72"/>
      <c r="TU227" s="73"/>
      <c r="TV227" s="161"/>
      <c r="TW227" s="152"/>
      <c r="TX227" s="152"/>
      <c r="TY227" s="152"/>
      <c r="TZ227" s="152"/>
      <c r="UA227" s="152"/>
      <c r="UB227" s="152"/>
      <c r="UC227" s="152"/>
      <c r="UD227" s="162"/>
      <c r="UE227" s="72"/>
    </row>
    <row r="228" spans="1:551" x14ac:dyDescent="0.25">
      <c r="A228" s="75"/>
      <c r="B228" s="73"/>
      <c r="C228" s="161"/>
      <c r="D228" s="152"/>
      <c r="E228" s="152"/>
      <c r="F228" s="152"/>
      <c r="G228" s="152"/>
      <c r="H228" s="152"/>
      <c r="I228" s="152"/>
      <c r="J228" s="152"/>
      <c r="K228" s="162"/>
      <c r="L228" s="72"/>
      <c r="M228" s="73"/>
      <c r="N228" s="161"/>
      <c r="O228" s="152"/>
      <c r="P228" s="152"/>
      <c r="Q228" s="152"/>
      <c r="R228" s="152"/>
      <c r="S228" s="152"/>
      <c r="T228" s="152"/>
      <c r="U228" s="152"/>
      <c r="V228" s="162"/>
      <c r="W228" s="72"/>
      <c r="X228" s="73"/>
      <c r="Y228" s="161"/>
      <c r="Z228" s="152"/>
      <c r="AA228" s="152"/>
      <c r="AB228" s="152"/>
      <c r="AC228" s="152"/>
      <c r="AD228" s="152"/>
      <c r="AE228" s="152"/>
      <c r="AF228" s="152"/>
      <c r="AG228" s="162"/>
      <c r="AH228" s="72"/>
      <c r="AI228" s="73"/>
      <c r="AJ228" s="161"/>
      <c r="AK228" s="152"/>
      <c r="AL228" s="152"/>
      <c r="AM228" s="152"/>
      <c r="AN228" s="152"/>
      <c r="AO228" s="152"/>
      <c r="AP228" s="152"/>
      <c r="AQ228" s="152"/>
      <c r="AR228" s="162"/>
      <c r="AS228" s="72"/>
      <c r="AT228" s="73"/>
      <c r="AU228" s="161"/>
      <c r="AV228" s="152"/>
      <c r="AW228" s="152"/>
      <c r="AX228" s="152"/>
      <c r="AY228" s="152"/>
      <c r="AZ228" s="152"/>
      <c r="BA228" s="152"/>
      <c r="BB228" s="152"/>
      <c r="BC228" s="162"/>
      <c r="BD228" s="72"/>
      <c r="BE228" s="73"/>
      <c r="BF228" s="161"/>
      <c r="BG228" s="152"/>
      <c r="BH228" s="152"/>
      <c r="BI228" s="152"/>
      <c r="BJ228" s="152"/>
      <c r="BK228" s="152"/>
      <c r="BL228" s="152"/>
      <c r="BM228" s="152"/>
      <c r="BN228" s="162"/>
      <c r="BO228" s="72"/>
      <c r="BP228" s="73"/>
      <c r="BQ228" s="161"/>
      <c r="BR228" s="152"/>
      <c r="BS228" s="152"/>
      <c r="BT228" s="152"/>
      <c r="BU228" s="152"/>
      <c r="BV228" s="152"/>
      <c r="BW228" s="152"/>
      <c r="BX228" s="152"/>
      <c r="BY228" s="162"/>
      <c r="BZ228" s="72"/>
      <c r="CA228" s="73"/>
      <c r="CB228" s="161"/>
      <c r="CC228" s="152"/>
      <c r="CD228" s="152"/>
      <c r="CE228" s="152"/>
      <c r="CF228" s="152"/>
      <c r="CG228" s="152"/>
      <c r="CH228" s="152"/>
      <c r="CI228" s="152"/>
      <c r="CJ228" s="162"/>
      <c r="CK228" s="72"/>
      <c r="CL228" s="73"/>
      <c r="CM228" s="161"/>
      <c r="CN228" s="152"/>
      <c r="CO228" s="152"/>
      <c r="CP228" s="152"/>
      <c r="CQ228" s="152"/>
      <c r="CR228" s="152"/>
      <c r="CS228" s="152"/>
      <c r="CT228" s="152"/>
      <c r="CU228" s="162"/>
      <c r="CV228" s="72"/>
      <c r="CW228" s="73"/>
      <c r="CX228" s="161"/>
      <c r="CY228" s="152"/>
      <c r="CZ228" s="152"/>
      <c r="DA228" s="152"/>
      <c r="DB228" s="152"/>
      <c r="DC228" s="152"/>
      <c r="DD228" s="152"/>
      <c r="DE228" s="152"/>
      <c r="DF228" s="162"/>
      <c r="DG228" s="72"/>
      <c r="DH228" s="73"/>
      <c r="DI228" s="161"/>
      <c r="DJ228" s="152"/>
      <c r="DK228" s="152"/>
      <c r="DL228" s="152"/>
      <c r="DM228" s="152"/>
      <c r="DN228" s="152"/>
      <c r="DO228" s="152"/>
      <c r="DP228" s="152"/>
      <c r="DQ228" s="162"/>
      <c r="DR228" s="72"/>
      <c r="DS228" s="73"/>
      <c r="DT228" s="161"/>
      <c r="DU228" s="152"/>
      <c r="DV228" s="152"/>
      <c r="DW228" s="152"/>
      <c r="DX228" s="152"/>
      <c r="DY228" s="152"/>
      <c r="DZ228" s="152"/>
      <c r="EA228" s="152"/>
      <c r="EB228" s="162"/>
      <c r="EC228" s="72"/>
      <c r="ED228" s="73"/>
      <c r="EE228" s="161"/>
      <c r="EF228" s="152"/>
      <c r="EG228" s="152"/>
      <c r="EH228" s="152"/>
      <c r="EI228" s="152"/>
      <c r="EJ228" s="152"/>
      <c r="EK228" s="152"/>
      <c r="EL228" s="152"/>
      <c r="EM228" s="162"/>
      <c r="EN228" s="72"/>
      <c r="EO228" s="73"/>
      <c r="EP228" s="161"/>
      <c r="EQ228" s="152"/>
      <c r="ER228" s="152"/>
      <c r="ES228" s="152"/>
      <c r="ET228" s="152"/>
      <c r="EU228" s="152"/>
      <c r="EV228" s="152"/>
      <c r="EW228" s="152"/>
      <c r="EX228" s="162"/>
      <c r="EY228" s="72"/>
      <c r="EZ228" s="73"/>
      <c r="FA228" s="161"/>
      <c r="FB228" s="152"/>
      <c r="FC228" s="152"/>
      <c r="FD228" s="152"/>
      <c r="FE228" s="152"/>
      <c r="FF228" s="152"/>
      <c r="FG228" s="152"/>
      <c r="FH228" s="152"/>
      <c r="FI228" s="162"/>
      <c r="FJ228" s="72"/>
      <c r="FK228" s="73"/>
      <c r="FL228" s="161"/>
      <c r="FM228" s="152"/>
      <c r="FN228" s="152"/>
      <c r="FO228" s="152"/>
      <c r="FP228" s="152"/>
      <c r="FQ228" s="152"/>
      <c r="FR228" s="152"/>
      <c r="FS228" s="152"/>
      <c r="FT228" s="162"/>
      <c r="FU228" s="72"/>
      <c r="FV228" s="73"/>
      <c r="FW228" s="161"/>
      <c r="FX228" s="152"/>
      <c r="FY228" s="152"/>
      <c r="FZ228" s="152"/>
      <c r="GA228" s="152"/>
      <c r="GB228" s="152"/>
      <c r="GC228" s="152"/>
      <c r="GD228" s="152"/>
      <c r="GE228" s="162"/>
      <c r="GF228" s="72"/>
      <c r="GG228" s="73"/>
      <c r="GH228" s="161"/>
      <c r="GI228" s="152"/>
      <c r="GJ228" s="152"/>
      <c r="GK228" s="152"/>
      <c r="GL228" s="152"/>
      <c r="GM228" s="152"/>
      <c r="GN228" s="152"/>
      <c r="GO228" s="152"/>
      <c r="GP228" s="162"/>
      <c r="GQ228" s="72"/>
      <c r="GR228" s="73"/>
      <c r="GS228" s="161"/>
      <c r="GT228" s="152"/>
      <c r="GU228" s="152"/>
      <c r="GV228" s="152"/>
      <c r="GW228" s="152"/>
      <c r="GX228" s="152"/>
      <c r="GY228" s="152"/>
      <c r="GZ228" s="152"/>
      <c r="HA228" s="162"/>
      <c r="HB228" s="72"/>
      <c r="HC228" s="73"/>
      <c r="HD228" s="161"/>
      <c r="HE228" s="152"/>
      <c r="HF228" s="152"/>
      <c r="HG228" s="152"/>
      <c r="HH228" s="152"/>
      <c r="HI228" s="152"/>
      <c r="HJ228" s="152"/>
      <c r="HK228" s="152"/>
      <c r="HL228" s="162"/>
      <c r="HM228" s="72"/>
      <c r="HN228" s="73"/>
      <c r="HO228" s="161"/>
      <c r="HP228" s="152"/>
      <c r="HQ228" s="152"/>
      <c r="HR228" s="152"/>
      <c r="HS228" s="152"/>
      <c r="HT228" s="152"/>
      <c r="HU228" s="152"/>
      <c r="HV228" s="152"/>
      <c r="HW228" s="162"/>
      <c r="HX228" s="72"/>
      <c r="HY228" s="73"/>
      <c r="HZ228" s="161"/>
      <c r="IA228" s="152"/>
      <c r="IB228" s="152"/>
      <c r="IC228" s="152"/>
      <c r="ID228" s="152"/>
      <c r="IE228" s="152"/>
      <c r="IF228" s="152"/>
      <c r="IG228" s="152"/>
      <c r="IH228" s="162"/>
      <c r="II228" s="72"/>
      <c r="IJ228" s="73"/>
      <c r="IK228" s="161"/>
      <c r="IL228" s="152"/>
      <c r="IM228" s="152"/>
      <c r="IN228" s="152"/>
      <c r="IO228" s="152"/>
      <c r="IP228" s="152"/>
      <c r="IQ228" s="152"/>
      <c r="IR228" s="152"/>
      <c r="IS228" s="162"/>
      <c r="IT228" s="72"/>
      <c r="IU228" s="73"/>
      <c r="IV228" s="161"/>
      <c r="IW228" s="152"/>
      <c r="IX228" s="152"/>
      <c r="IY228" s="152"/>
      <c r="IZ228" s="152"/>
      <c r="JA228" s="152"/>
      <c r="JB228" s="152"/>
      <c r="JC228" s="152"/>
      <c r="JD228" s="162"/>
      <c r="JE228" s="72"/>
      <c r="JF228" s="73"/>
      <c r="JG228" s="161"/>
      <c r="JH228" s="152"/>
      <c r="JI228" s="152"/>
      <c r="JJ228" s="152"/>
      <c r="JK228" s="152"/>
      <c r="JL228" s="152"/>
      <c r="JM228" s="152"/>
      <c r="JN228" s="152"/>
      <c r="JO228" s="162"/>
      <c r="JP228" s="72"/>
      <c r="JQ228" s="73"/>
      <c r="JR228" s="161"/>
      <c r="JS228" s="152"/>
      <c r="JT228" s="152"/>
      <c r="JU228" s="152"/>
      <c r="JV228" s="152"/>
      <c r="JW228" s="152"/>
      <c r="JX228" s="152"/>
      <c r="JY228" s="152"/>
      <c r="JZ228" s="162"/>
      <c r="KA228" s="72"/>
      <c r="KB228" s="73"/>
      <c r="KC228" s="161"/>
      <c r="KD228" s="152"/>
      <c r="KE228" s="152"/>
      <c r="KF228" s="152"/>
      <c r="KG228" s="152"/>
      <c r="KH228" s="152"/>
      <c r="KI228" s="152"/>
      <c r="KJ228" s="152"/>
      <c r="KK228" s="162"/>
      <c r="KL228" s="72"/>
      <c r="KM228" s="73"/>
      <c r="KN228" s="161"/>
      <c r="KO228" s="152"/>
      <c r="KP228" s="152"/>
      <c r="KQ228" s="152"/>
      <c r="KR228" s="152"/>
      <c r="KS228" s="152"/>
      <c r="KT228" s="152"/>
      <c r="KU228" s="152"/>
      <c r="KV228" s="162"/>
      <c r="KW228" s="72"/>
      <c r="KX228" s="73"/>
      <c r="KY228" s="161"/>
      <c r="KZ228" s="152"/>
      <c r="LA228" s="152"/>
      <c r="LB228" s="152"/>
      <c r="LC228" s="152"/>
      <c r="LD228" s="152"/>
      <c r="LE228" s="152"/>
      <c r="LF228" s="152"/>
      <c r="LG228" s="162"/>
      <c r="LH228" s="72"/>
      <c r="LI228" s="73"/>
      <c r="LJ228" s="161"/>
      <c r="LK228" s="152"/>
      <c r="LL228" s="152"/>
      <c r="LM228" s="152"/>
      <c r="LN228" s="152"/>
      <c r="LO228" s="152"/>
      <c r="LP228" s="152"/>
      <c r="LQ228" s="152"/>
      <c r="LR228" s="162"/>
      <c r="LS228" s="72"/>
      <c r="LT228" s="73"/>
      <c r="LU228" s="161"/>
      <c r="LV228" s="152"/>
      <c r="LW228" s="152"/>
      <c r="LX228" s="152"/>
      <c r="LY228" s="152"/>
      <c r="LZ228" s="152"/>
      <c r="MA228" s="152"/>
      <c r="MB228" s="152"/>
      <c r="MC228" s="162"/>
      <c r="MD228" s="72"/>
      <c r="ME228" s="73"/>
      <c r="MF228" s="161"/>
      <c r="MG228" s="152"/>
      <c r="MH228" s="152"/>
      <c r="MI228" s="152"/>
      <c r="MJ228" s="152"/>
      <c r="MK228" s="152"/>
      <c r="ML228" s="152"/>
      <c r="MM228" s="152"/>
      <c r="MN228" s="162"/>
      <c r="MO228" s="72"/>
      <c r="MP228" s="73"/>
      <c r="MQ228" s="161"/>
      <c r="MR228" s="152"/>
      <c r="MS228" s="152"/>
      <c r="MT228" s="152"/>
      <c r="MU228" s="152"/>
      <c r="MV228" s="152"/>
      <c r="MW228" s="152"/>
      <c r="MX228" s="152"/>
      <c r="MY228" s="162"/>
      <c r="MZ228" s="72"/>
      <c r="NA228" s="73"/>
      <c r="NB228" s="161"/>
      <c r="NC228" s="152"/>
      <c r="ND228" s="152"/>
      <c r="NE228" s="152"/>
      <c r="NF228" s="152"/>
      <c r="NG228" s="152"/>
      <c r="NH228" s="152"/>
      <c r="NI228" s="152"/>
      <c r="NJ228" s="162"/>
      <c r="NK228" s="72"/>
      <c r="NL228" s="73"/>
      <c r="NM228" s="161"/>
      <c r="NN228" s="152"/>
      <c r="NO228" s="152"/>
      <c r="NP228" s="152"/>
      <c r="NQ228" s="152"/>
      <c r="NR228" s="152"/>
      <c r="NS228" s="152"/>
      <c r="NT228" s="152"/>
      <c r="NU228" s="162"/>
      <c r="NV228" s="72"/>
      <c r="NW228" s="73"/>
      <c r="NX228" s="161"/>
      <c r="NY228" s="152"/>
      <c r="NZ228" s="152"/>
      <c r="OA228" s="152"/>
      <c r="OB228" s="152"/>
      <c r="OC228" s="152"/>
      <c r="OD228" s="152"/>
      <c r="OE228" s="152"/>
      <c r="OF228" s="162"/>
      <c r="OG228" s="72"/>
      <c r="OH228" s="73"/>
      <c r="OI228" s="161"/>
      <c r="OJ228" s="152"/>
      <c r="OK228" s="152"/>
      <c r="OL228" s="152"/>
      <c r="OM228" s="152"/>
      <c r="ON228" s="152"/>
      <c r="OO228" s="152"/>
      <c r="OP228" s="152"/>
      <c r="OQ228" s="162"/>
      <c r="OR228" s="72"/>
      <c r="OS228" s="73"/>
      <c r="OT228" s="161"/>
      <c r="OU228" s="152"/>
      <c r="OV228" s="152"/>
      <c r="OW228" s="152"/>
      <c r="OX228" s="152"/>
      <c r="OY228" s="152"/>
      <c r="OZ228" s="152"/>
      <c r="PA228" s="152"/>
      <c r="PB228" s="162"/>
      <c r="PC228" s="72"/>
      <c r="PD228" s="73"/>
      <c r="PE228" s="161"/>
      <c r="PF228" s="152"/>
      <c r="PG228" s="152"/>
      <c r="PH228" s="152"/>
      <c r="PI228" s="152"/>
      <c r="PJ228" s="152"/>
      <c r="PK228" s="152"/>
      <c r="PL228" s="152"/>
      <c r="PM228" s="162"/>
      <c r="PN228" s="72"/>
      <c r="PO228" s="73"/>
      <c r="PP228" s="161"/>
      <c r="PQ228" s="152"/>
      <c r="PR228" s="152"/>
      <c r="PS228" s="152"/>
      <c r="PT228" s="152"/>
      <c r="PU228" s="152"/>
      <c r="PV228" s="152"/>
      <c r="PW228" s="152"/>
      <c r="PX228" s="162"/>
      <c r="PY228" s="72"/>
      <c r="PZ228" s="73"/>
      <c r="QA228" s="161"/>
      <c r="QB228" s="152"/>
      <c r="QC228" s="152"/>
      <c r="QD228" s="152"/>
      <c r="QE228" s="152"/>
      <c r="QF228" s="152"/>
      <c r="QG228" s="152"/>
      <c r="QH228" s="152"/>
      <c r="QI228" s="162"/>
      <c r="QJ228" s="72"/>
      <c r="QK228" s="73"/>
      <c r="QL228" s="161"/>
      <c r="QM228" s="152"/>
      <c r="QN228" s="152"/>
      <c r="QO228" s="152"/>
      <c r="QP228" s="152"/>
      <c r="QQ228" s="152"/>
      <c r="QR228" s="152"/>
      <c r="QS228" s="152"/>
      <c r="QT228" s="162"/>
      <c r="QU228" s="72"/>
      <c r="QV228" s="73"/>
      <c r="QW228" s="161"/>
      <c r="QX228" s="152"/>
      <c r="QY228" s="152"/>
      <c r="QZ228" s="152"/>
      <c r="RA228" s="152"/>
      <c r="RB228" s="152"/>
      <c r="RC228" s="152"/>
      <c r="RD228" s="152"/>
      <c r="RE228" s="162"/>
      <c r="RF228" s="72"/>
      <c r="RG228" s="73"/>
      <c r="RH228" s="161"/>
      <c r="RI228" s="152"/>
      <c r="RJ228" s="152"/>
      <c r="RK228" s="152"/>
      <c r="RL228" s="152"/>
      <c r="RM228" s="152"/>
      <c r="RN228" s="152"/>
      <c r="RO228" s="152"/>
      <c r="RP228" s="162"/>
      <c r="RQ228" s="72"/>
      <c r="RR228" s="73"/>
      <c r="RS228" s="161"/>
      <c r="RT228" s="152"/>
      <c r="RU228" s="152"/>
      <c r="RV228" s="152"/>
      <c r="RW228" s="152"/>
      <c r="RX228" s="152"/>
      <c r="RY228" s="152"/>
      <c r="RZ228" s="152"/>
      <c r="SA228" s="162"/>
      <c r="SB228" s="72"/>
      <c r="SC228" s="73"/>
      <c r="SD228" s="161"/>
      <c r="SE228" s="152"/>
      <c r="SF228" s="152"/>
      <c r="SG228" s="152"/>
      <c r="SH228" s="152"/>
      <c r="SI228" s="152"/>
      <c r="SJ228" s="152"/>
      <c r="SK228" s="152"/>
      <c r="SL228" s="162"/>
      <c r="SM228" s="72"/>
      <c r="SN228" s="73"/>
      <c r="SO228" s="161"/>
      <c r="SP228" s="152"/>
      <c r="SQ228" s="152"/>
      <c r="SR228" s="152"/>
      <c r="SS228" s="152"/>
      <c r="ST228" s="152"/>
      <c r="SU228" s="152"/>
      <c r="SV228" s="152"/>
      <c r="SW228" s="162"/>
      <c r="SX228" s="72"/>
      <c r="SY228" s="73"/>
      <c r="SZ228" s="161"/>
      <c r="TA228" s="152"/>
      <c r="TB228" s="152"/>
      <c r="TC228" s="152"/>
      <c r="TD228" s="152"/>
      <c r="TE228" s="152"/>
      <c r="TF228" s="152"/>
      <c r="TG228" s="152"/>
      <c r="TH228" s="162"/>
      <c r="TI228" s="72"/>
      <c r="TJ228" s="73"/>
      <c r="TK228" s="161"/>
      <c r="TL228" s="152"/>
      <c r="TM228" s="152"/>
      <c r="TN228" s="152"/>
      <c r="TO228" s="152"/>
      <c r="TP228" s="152"/>
      <c r="TQ228" s="152"/>
      <c r="TR228" s="152"/>
      <c r="TS228" s="162"/>
      <c r="TT228" s="72"/>
      <c r="TU228" s="73"/>
      <c r="TV228" s="161"/>
      <c r="TW228" s="152"/>
      <c r="TX228" s="152"/>
      <c r="TY228" s="152"/>
      <c r="TZ228" s="152"/>
      <c r="UA228" s="152"/>
      <c r="UB228" s="152"/>
      <c r="UC228" s="152"/>
      <c r="UD228" s="162"/>
      <c r="UE228" s="72"/>
    </row>
    <row r="229" spans="1:551" x14ac:dyDescent="0.25">
      <c r="A229" s="75"/>
      <c r="B229" s="73"/>
      <c r="C229" s="161"/>
      <c r="D229" s="152"/>
      <c r="E229" s="152"/>
      <c r="F229" s="152"/>
      <c r="G229" s="152"/>
      <c r="H229" s="152"/>
      <c r="I229" s="152"/>
      <c r="J229" s="152"/>
      <c r="K229" s="162"/>
      <c r="L229" s="72"/>
      <c r="M229" s="73"/>
      <c r="N229" s="161"/>
      <c r="O229" s="152"/>
      <c r="P229" s="152"/>
      <c r="Q229" s="152"/>
      <c r="R229" s="152"/>
      <c r="S229" s="152"/>
      <c r="T229" s="152"/>
      <c r="U229" s="152"/>
      <c r="V229" s="162"/>
      <c r="W229" s="72"/>
      <c r="X229" s="73"/>
      <c r="Y229" s="161"/>
      <c r="Z229" s="152"/>
      <c r="AA229" s="152"/>
      <c r="AB229" s="152"/>
      <c r="AC229" s="152"/>
      <c r="AD229" s="152"/>
      <c r="AE229" s="152"/>
      <c r="AF229" s="152"/>
      <c r="AG229" s="162"/>
      <c r="AH229" s="72"/>
      <c r="AI229" s="73"/>
      <c r="AJ229" s="161"/>
      <c r="AK229" s="152"/>
      <c r="AL229" s="152"/>
      <c r="AM229" s="152"/>
      <c r="AN229" s="152"/>
      <c r="AO229" s="152"/>
      <c r="AP229" s="152"/>
      <c r="AQ229" s="152"/>
      <c r="AR229" s="162"/>
      <c r="AS229" s="72"/>
      <c r="AT229" s="73"/>
      <c r="AU229" s="161"/>
      <c r="AV229" s="152"/>
      <c r="AW229" s="152"/>
      <c r="AX229" s="152"/>
      <c r="AY229" s="152"/>
      <c r="AZ229" s="152"/>
      <c r="BA229" s="152"/>
      <c r="BB229" s="152"/>
      <c r="BC229" s="162"/>
      <c r="BD229" s="72"/>
      <c r="BE229" s="73"/>
      <c r="BF229" s="161"/>
      <c r="BG229" s="152"/>
      <c r="BH229" s="152"/>
      <c r="BI229" s="152"/>
      <c r="BJ229" s="152"/>
      <c r="BK229" s="152"/>
      <c r="BL229" s="152"/>
      <c r="BM229" s="152"/>
      <c r="BN229" s="162"/>
      <c r="BO229" s="72"/>
      <c r="BP229" s="73"/>
      <c r="BQ229" s="161"/>
      <c r="BR229" s="152"/>
      <c r="BS229" s="152"/>
      <c r="BT229" s="152"/>
      <c r="BU229" s="152"/>
      <c r="BV229" s="152"/>
      <c r="BW229" s="152"/>
      <c r="BX229" s="152"/>
      <c r="BY229" s="162"/>
      <c r="BZ229" s="72"/>
      <c r="CA229" s="73"/>
      <c r="CB229" s="161"/>
      <c r="CC229" s="152"/>
      <c r="CD229" s="152"/>
      <c r="CE229" s="152"/>
      <c r="CF229" s="152"/>
      <c r="CG229" s="152"/>
      <c r="CH229" s="152"/>
      <c r="CI229" s="152"/>
      <c r="CJ229" s="162"/>
      <c r="CK229" s="72"/>
      <c r="CL229" s="73"/>
      <c r="CM229" s="161"/>
      <c r="CN229" s="152"/>
      <c r="CO229" s="152"/>
      <c r="CP229" s="152"/>
      <c r="CQ229" s="152"/>
      <c r="CR229" s="152"/>
      <c r="CS229" s="152"/>
      <c r="CT229" s="152"/>
      <c r="CU229" s="162"/>
      <c r="CV229" s="72"/>
      <c r="CW229" s="73"/>
      <c r="CX229" s="161"/>
      <c r="CY229" s="152"/>
      <c r="CZ229" s="152"/>
      <c r="DA229" s="152"/>
      <c r="DB229" s="152"/>
      <c r="DC229" s="152"/>
      <c r="DD229" s="152"/>
      <c r="DE229" s="152"/>
      <c r="DF229" s="162"/>
      <c r="DG229" s="72"/>
      <c r="DH229" s="73"/>
      <c r="DI229" s="161"/>
      <c r="DJ229" s="152"/>
      <c r="DK229" s="152"/>
      <c r="DL229" s="152"/>
      <c r="DM229" s="152"/>
      <c r="DN229" s="152"/>
      <c r="DO229" s="152"/>
      <c r="DP229" s="152"/>
      <c r="DQ229" s="162"/>
      <c r="DR229" s="72"/>
      <c r="DS229" s="73"/>
      <c r="DT229" s="161"/>
      <c r="DU229" s="152"/>
      <c r="DV229" s="152"/>
      <c r="DW229" s="152"/>
      <c r="DX229" s="152"/>
      <c r="DY229" s="152"/>
      <c r="DZ229" s="152"/>
      <c r="EA229" s="152"/>
      <c r="EB229" s="162"/>
      <c r="EC229" s="72"/>
      <c r="ED229" s="73"/>
      <c r="EE229" s="161"/>
      <c r="EF229" s="152"/>
      <c r="EG229" s="152"/>
      <c r="EH229" s="152"/>
      <c r="EI229" s="152"/>
      <c r="EJ229" s="152"/>
      <c r="EK229" s="152"/>
      <c r="EL229" s="152"/>
      <c r="EM229" s="162"/>
      <c r="EN229" s="72"/>
      <c r="EO229" s="73"/>
      <c r="EP229" s="161"/>
      <c r="EQ229" s="152"/>
      <c r="ER229" s="152"/>
      <c r="ES229" s="152"/>
      <c r="ET229" s="152"/>
      <c r="EU229" s="152"/>
      <c r="EV229" s="152"/>
      <c r="EW229" s="152"/>
      <c r="EX229" s="162"/>
      <c r="EY229" s="72"/>
      <c r="EZ229" s="73"/>
      <c r="FA229" s="161"/>
      <c r="FB229" s="152"/>
      <c r="FC229" s="152"/>
      <c r="FD229" s="152"/>
      <c r="FE229" s="152"/>
      <c r="FF229" s="152"/>
      <c r="FG229" s="152"/>
      <c r="FH229" s="152"/>
      <c r="FI229" s="162"/>
      <c r="FJ229" s="72"/>
      <c r="FK229" s="73"/>
      <c r="FL229" s="161"/>
      <c r="FM229" s="152"/>
      <c r="FN229" s="152"/>
      <c r="FO229" s="152"/>
      <c r="FP229" s="152"/>
      <c r="FQ229" s="152"/>
      <c r="FR229" s="152"/>
      <c r="FS229" s="152"/>
      <c r="FT229" s="162"/>
      <c r="FU229" s="72"/>
      <c r="FV229" s="73"/>
      <c r="FW229" s="161"/>
      <c r="FX229" s="152"/>
      <c r="FY229" s="152"/>
      <c r="FZ229" s="152"/>
      <c r="GA229" s="152"/>
      <c r="GB229" s="152"/>
      <c r="GC229" s="152"/>
      <c r="GD229" s="152"/>
      <c r="GE229" s="162"/>
      <c r="GF229" s="72"/>
      <c r="GG229" s="73"/>
      <c r="GH229" s="161"/>
      <c r="GI229" s="152"/>
      <c r="GJ229" s="152"/>
      <c r="GK229" s="152"/>
      <c r="GL229" s="152"/>
      <c r="GM229" s="152"/>
      <c r="GN229" s="152"/>
      <c r="GO229" s="152"/>
      <c r="GP229" s="162"/>
      <c r="GQ229" s="72"/>
      <c r="GR229" s="73"/>
      <c r="GS229" s="161"/>
      <c r="GT229" s="152"/>
      <c r="GU229" s="152"/>
      <c r="GV229" s="152"/>
      <c r="GW229" s="152"/>
      <c r="GX229" s="152"/>
      <c r="GY229" s="152"/>
      <c r="GZ229" s="152"/>
      <c r="HA229" s="162"/>
      <c r="HB229" s="72"/>
      <c r="HC229" s="73"/>
      <c r="HD229" s="161"/>
      <c r="HE229" s="152"/>
      <c r="HF229" s="152"/>
      <c r="HG229" s="152"/>
      <c r="HH229" s="152"/>
      <c r="HI229" s="152"/>
      <c r="HJ229" s="152"/>
      <c r="HK229" s="152"/>
      <c r="HL229" s="162"/>
      <c r="HM229" s="72"/>
      <c r="HN229" s="73"/>
      <c r="HO229" s="161"/>
      <c r="HP229" s="152"/>
      <c r="HQ229" s="152"/>
      <c r="HR229" s="152"/>
      <c r="HS229" s="152"/>
      <c r="HT229" s="152"/>
      <c r="HU229" s="152"/>
      <c r="HV229" s="152"/>
      <c r="HW229" s="162"/>
      <c r="HX229" s="72"/>
      <c r="HY229" s="73"/>
      <c r="HZ229" s="161"/>
      <c r="IA229" s="152"/>
      <c r="IB229" s="152"/>
      <c r="IC229" s="152"/>
      <c r="ID229" s="152"/>
      <c r="IE229" s="152"/>
      <c r="IF229" s="152"/>
      <c r="IG229" s="152"/>
      <c r="IH229" s="162"/>
      <c r="II229" s="72"/>
      <c r="IJ229" s="73"/>
      <c r="IK229" s="161"/>
      <c r="IL229" s="152"/>
      <c r="IM229" s="152"/>
      <c r="IN229" s="152"/>
      <c r="IO229" s="152"/>
      <c r="IP229" s="152"/>
      <c r="IQ229" s="152"/>
      <c r="IR229" s="152"/>
      <c r="IS229" s="162"/>
      <c r="IT229" s="72"/>
      <c r="IU229" s="73"/>
      <c r="IV229" s="161"/>
      <c r="IW229" s="152"/>
      <c r="IX229" s="152"/>
      <c r="IY229" s="152"/>
      <c r="IZ229" s="152"/>
      <c r="JA229" s="152"/>
      <c r="JB229" s="152"/>
      <c r="JC229" s="152"/>
      <c r="JD229" s="162"/>
      <c r="JE229" s="72"/>
      <c r="JF229" s="73"/>
      <c r="JG229" s="161"/>
      <c r="JH229" s="152"/>
      <c r="JI229" s="152"/>
      <c r="JJ229" s="152"/>
      <c r="JK229" s="152"/>
      <c r="JL229" s="152"/>
      <c r="JM229" s="152"/>
      <c r="JN229" s="152"/>
      <c r="JO229" s="162"/>
      <c r="JP229" s="72"/>
      <c r="JQ229" s="73"/>
      <c r="JR229" s="161"/>
      <c r="JS229" s="152"/>
      <c r="JT229" s="152"/>
      <c r="JU229" s="152"/>
      <c r="JV229" s="152"/>
      <c r="JW229" s="152"/>
      <c r="JX229" s="152"/>
      <c r="JY229" s="152"/>
      <c r="JZ229" s="162"/>
      <c r="KA229" s="72"/>
      <c r="KB229" s="73"/>
      <c r="KC229" s="161"/>
      <c r="KD229" s="152"/>
      <c r="KE229" s="152"/>
      <c r="KF229" s="152"/>
      <c r="KG229" s="152"/>
      <c r="KH229" s="152"/>
      <c r="KI229" s="152"/>
      <c r="KJ229" s="152"/>
      <c r="KK229" s="162"/>
      <c r="KL229" s="72"/>
      <c r="KM229" s="73"/>
      <c r="KN229" s="161"/>
      <c r="KO229" s="152"/>
      <c r="KP229" s="152"/>
      <c r="KQ229" s="152"/>
      <c r="KR229" s="152"/>
      <c r="KS229" s="152"/>
      <c r="KT229" s="152"/>
      <c r="KU229" s="152"/>
      <c r="KV229" s="162"/>
      <c r="KW229" s="72"/>
      <c r="KX229" s="73"/>
      <c r="KY229" s="161"/>
      <c r="KZ229" s="152"/>
      <c r="LA229" s="152"/>
      <c r="LB229" s="152"/>
      <c r="LC229" s="152"/>
      <c r="LD229" s="152"/>
      <c r="LE229" s="152"/>
      <c r="LF229" s="152"/>
      <c r="LG229" s="162"/>
      <c r="LH229" s="72"/>
      <c r="LI229" s="73"/>
      <c r="LJ229" s="161"/>
      <c r="LK229" s="152"/>
      <c r="LL229" s="152"/>
      <c r="LM229" s="152"/>
      <c r="LN229" s="152"/>
      <c r="LO229" s="152"/>
      <c r="LP229" s="152"/>
      <c r="LQ229" s="152"/>
      <c r="LR229" s="162"/>
      <c r="LS229" s="72"/>
      <c r="LT229" s="73"/>
      <c r="LU229" s="161"/>
      <c r="LV229" s="152"/>
      <c r="LW229" s="152"/>
      <c r="LX229" s="152"/>
      <c r="LY229" s="152"/>
      <c r="LZ229" s="152"/>
      <c r="MA229" s="152"/>
      <c r="MB229" s="152"/>
      <c r="MC229" s="162"/>
      <c r="MD229" s="72"/>
      <c r="ME229" s="73"/>
      <c r="MF229" s="161"/>
      <c r="MG229" s="152"/>
      <c r="MH229" s="152"/>
      <c r="MI229" s="152"/>
      <c r="MJ229" s="152"/>
      <c r="MK229" s="152"/>
      <c r="ML229" s="152"/>
      <c r="MM229" s="152"/>
      <c r="MN229" s="162"/>
      <c r="MO229" s="72"/>
      <c r="MP229" s="73"/>
      <c r="MQ229" s="161"/>
      <c r="MR229" s="152"/>
      <c r="MS229" s="152"/>
      <c r="MT229" s="152"/>
      <c r="MU229" s="152"/>
      <c r="MV229" s="152"/>
      <c r="MW229" s="152"/>
      <c r="MX229" s="152"/>
      <c r="MY229" s="162"/>
      <c r="MZ229" s="72"/>
      <c r="NA229" s="73"/>
      <c r="NB229" s="161"/>
      <c r="NC229" s="152"/>
      <c r="ND229" s="152"/>
      <c r="NE229" s="152"/>
      <c r="NF229" s="152"/>
      <c r="NG229" s="152"/>
      <c r="NH229" s="152"/>
      <c r="NI229" s="152"/>
      <c r="NJ229" s="162"/>
      <c r="NK229" s="72"/>
      <c r="NL229" s="73"/>
      <c r="NM229" s="161"/>
      <c r="NN229" s="152"/>
      <c r="NO229" s="152"/>
      <c r="NP229" s="152"/>
      <c r="NQ229" s="152"/>
      <c r="NR229" s="152"/>
      <c r="NS229" s="152"/>
      <c r="NT229" s="152"/>
      <c r="NU229" s="162"/>
      <c r="NV229" s="72"/>
      <c r="NW229" s="73"/>
      <c r="NX229" s="161"/>
      <c r="NY229" s="152"/>
      <c r="NZ229" s="152"/>
      <c r="OA229" s="152"/>
      <c r="OB229" s="152"/>
      <c r="OC229" s="152"/>
      <c r="OD229" s="152"/>
      <c r="OE229" s="152"/>
      <c r="OF229" s="162"/>
      <c r="OG229" s="72"/>
      <c r="OH229" s="73"/>
      <c r="OI229" s="161"/>
      <c r="OJ229" s="152"/>
      <c r="OK229" s="152"/>
      <c r="OL229" s="152"/>
      <c r="OM229" s="152"/>
      <c r="ON229" s="152"/>
      <c r="OO229" s="152"/>
      <c r="OP229" s="152"/>
      <c r="OQ229" s="162"/>
      <c r="OR229" s="72"/>
      <c r="OS229" s="73"/>
      <c r="OT229" s="161"/>
      <c r="OU229" s="152"/>
      <c r="OV229" s="152"/>
      <c r="OW229" s="152"/>
      <c r="OX229" s="152"/>
      <c r="OY229" s="152"/>
      <c r="OZ229" s="152"/>
      <c r="PA229" s="152"/>
      <c r="PB229" s="162"/>
      <c r="PC229" s="72"/>
      <c r="PD229" s="73"/>
      <c r="PE229" s="161"/>
      <c r="PF229" s="152"/>
      <c r="PG229" s="152"/>
      <c r="PH229" s="152"/>
      <c r="PI229" s="152"/>
      <c r="PJ229" s="152"/>
      <c r="PK229" s="152"/>
      <c r="PL229" s="152"/>
      <c r="PM229" s="162"/>
      <c r="PN229" s="72"/>
      <c r="PO229" s="73"/>
      <c r="PP229" s="161"/>
      <c r="PQ229" s="152"/>
      <c r="PR229" s="152"/>
      <c r="PS229" s="152"/>
      <c r="PT229" s="152"/>
      <c r="PU229" s="152"/>
      <c r="PV229" s="152"/>
      <c r="PW229" s="152"/>
      <c r="PX229" s="162"/>
      <c r="PY229" s="72"/>
      <c r="PZ229" s="73"/>
      <c r="QA229" s="161"/>
      <c r="QB229" s="152"/>
      <c r="QC229" s="152"/>
      <c r="QD229" s="152"/>
      <c r="QE229" s="152"/>
      <c r="QF229" s="152"/>
      <c r="QG229" s="152"/>
      <c r="QH229" s="152"/>
      <c r="QI229" s="162"/>
      <c r="QJ229" s="72"/>
      <c r="QK229" s="73"/>
      <c r="QL229" s="161"/>
      <c r="QM229" s="152"/>
      <c r="QN229" s="152"/>
      <c r="QO229" s="152"/>
      <c r="QP229" s="152"/>
      <c r="QQ229" s="152"/>
      <c r="QR229" s="152"/>
      <c r="QS229" s="152"/>
      <c r="QT229" s="162"/>
      <c r="QU229" s="72"/>
      <c r="QV229" s="73"/>
      <c r="QW229" s="161"/>
      <c r="QX229" s="152"/>
      <c r="QY229" s="152"/>
      <c r="QZ229" s="152"/>
      <c r="RA229" s="152"/>
      <c r="RB229" s="152"/>
      <c r="RC229" s="152"/>
      <c r="RD229" s="152"/>
      <c r="RE229" s="162"/>
      <c r="RF229" s="72"/>
      <c r="RG229" s="73"/>
      <c r="RH229" s="161"/>
      <c r="RI229" s="152"/>
      <c r="RJ229" s="152"/>
      <c r="RK229" s="152"/>
      <c r="RL229" s="152"/>
      <c r="RM229" s="152"/>
      <c r="RN229" s="152"/>
      <c r="RO229" s="152"/>
      <c r="RP229" s="162"/>
      <c r="RQ229" s="72"/>
      <c r="RR229" s="73"/>
      <c r="RS229" s="161"/>
      <c r="RT229" s="152"/>
      <c r="RU229" s="152"/>
      <c r="RV229" s="152"/>
      <c r="RW229" s="152"/>
      <c r="RX229" s="152"/>
      <c r="RY229" s="152"/>
      <c r="RZ229" s="152"/>
      <c r="SA229" s="162"/>
      <c r="SB229" s="72"/>
      <c r="SC229" s="73"/>
      <c r="SD229" s="161"/>
      <c r="SE229" s="152"/>
      <c r="SF229" s="152"/>
      <c r="SG229" s="152"/>
      <c r="SH229" s="152"/>
      <c r="SI229" s="152"/>
      <c r="SJ229" s="152"/>
      <c r="SK229" s="152"/>
      <c r="SL229" s="162"/>
      <c r="SM229" s="72"/>
      <c r="SN229" s="73"/>
      <c r="SO229" s="161"/>
      <c r="SP229" s="152"/>
      <c r="SQ229" s="152"/>
      <c r="SR229" s="152"/>
      <c r="SS229" s="152"/>
      <c r="ST229" s="152"/>
      <c r="SU229" s="152"/>
      <c r="SV229" s="152"/>
      <c r="SW229" s="162"/>
      <c r="SX229" s="72"/>
      <c r="SY229" s="73"/>
      <c r="SZ229" s="161"/>
      <c r="TA229" s="152"/>
      <c r="TB229" s="152"/>
      <c r="TC229" s="152"/>
      <c r="TD229" s="152"/>
      <c r="TE229" s="152"/>
      <c r="TF229" s="152"/>
      <c r="TG229" s="152"/>
      <c r="TH229" s="162"/>
      <c r="TI229" s="72"/>
      <c r="TJ229" s="73"/>
      <c r="TK229" s="161"/>
      <c r="TL229" s="152"/>
      <c r="TM229" s="152"/>
      <c r="TN229" s="152"/>
      <c r="TO229" s="152"/>
      <c r="TP229" s="152"/>
      <c r="TQ229" s="152"/>
      <c r="TR229" s="152"/>
      <c r="TS229" s="162"/>
      <c r="TT229" s="72"/>
      <c r="TU229" s="73"/>
      <c r="TV229" s="161"/>
      <c r="TW229" s="152"/>
      <c r="TX229" s="152"/>
      <c r="TY229" s="152"/>
      <c r="TZ229" s="152"/>
      <c r="UA229" s="152"/>
      <c r="UB229" s="152"/>
      <c r="UC229" s="152"/>
      <c r="UD229" s="162"/>
      <c r="UE229" s="72"/>
    </row>
    <row r="230" spans="1:551" x14ac:dyDescent="0.25">
      <c r="A230" s="75"/>
      <c r="B230" s="73"/>
      <c r="C230" s="161"/>
      <c r="D230" s="152"/>
      <c r="E230" s="152"/>
      <c r="F230" s="152"/>
      <c r="G230" s="152"/>
      <c r="H230" s="152"/>
      <c r="I230" s="152"/>
      <c r="J230" s="152"/>
      <c r="K230" s="162"/>
      <c r="L230" s="72"/>
      <c r="M230" s="73"/>
      <c r="N230" s="161"/>
      <c r="O230" s="152"/>
      <c r="P230" s="152"/>
      <c r="Q230" s="152"/>
      <c r="R230" s="152"/>
      <c r="S230" s="152"/>
      <c r="T230" s="152"/>
      <c r="U230" s="152"/>
      <c r="V230" s="162"/>
      <c r="W230" s="72"/>
      <c r="X230" s="73"/>
      <c r="Y230" s="161"/>
      <c r="Z230" s="152"/>
      <c r="AA230" s="152"/>
      <c r="AB230" s="152"/>
      <c r="AC230" s="152"/>
      <c r="AD230" s="152"/>
      <c r="AE230" s="152"/>
      <c r="AF230" s="152"/>
      <c r="AG230" s="162"/>
      <c r="AH230" s="72"/>
      <c r="AI230" s="73"/>
      <c r="AJ230" s="161"/>
      <c r="AK230" s="152"/>
      <c r="AL230" s="152"/>
      <c r="AM230" s="152"/>
      <c r="AN230" s="152"/>
      <c r="AO230" s="152"/>
      <c r="AP230" s="152"/>
      <c r="AQ230" s="152"/>
      <c r="AR230" s="162"/>
      <c r="AS230" s="72"/>
      <c r="AT230" s="73"/>
      <c r="AU230" s="161"/>
      <c r="AV230" s="152"/>
      <c r="AW230" s="152"/>
      <c r="AX230" s="152"/>
      <c r="AY230" s="152"/>
      <c r="AZ230" s="152"/>
      <c r="BA230" s="152"/>
      <c r="BB230" s="152"/>
      <c r="BC230" s="162"/>
      <c r="BD230" s="72"/>
      <c r="BE230" s="73"/>
      <c r="BF230" s="161"/>
      <c r="BG230" s="152"/>
      <c r="BH230" s="152"/>
      <c r="BI230" s="152"/>
      <c r="BJ230" s="152"/>
      <c r="BK230" s="152"/>
      <c r="BL230" s="152"/>
      <c r="BM230" s="152"/>
      <c r="BN230" s="162"/>
      <c r="BO230" s="72"/>
      <c r="BP230" s="73"/>
      <c r="BQ230" s="161"/>
      <c r="BR230" s="152"/>
      <c r="BS230" s="152"/>
      <c r="BT230" s="152"/>
      <c r="BU230" s="152"/>
      <c r="BV230" s="152"/>
      <c r="BW230" s="152"/>
      <c r="BX230" s="152"/>
      <c r="BY230" s="162"/>
      <c r="BZ230" s="72"/>
      <c r="CA230" s="73"/>
      <c r="CB230" s="161"/>
      <c r="CC230" s="152"/>
      <c r="CD230" s="152"/>
      <c r="CE230" s="152"/>
      <c r="CF230" s="152"/>
      <c r="CG230" s="152"/>
      <c r="CH230" s="152"/>
      <c r="CI230" s="152"/>
      <c r="CJ230" s="162"/>
      <c r="CK230" s="72"/>
      <c r="CL230" s="73"/>
      <c r="CM230" s="161"/>
      <c r="CN230" s="152"/>
      <c r="CO230" s="152"/>
      <c r="CP230" s="152"/>
      <c r="CQ230" s="152"/>
      <c r="CR230" s="152"/>
      <c r="CS230" s="152"/>
      <c r="CT230" s="152"/>
      <c r="CU230" s="162"/>
      <c r="CV230" s="72"/>
      <c r="CW230" s="73"/>
      <c r="CX230" s="161"/>
      <c r="CY230" s="152"/>
      <c r="CZ230" s="152"/>
      <c r="DA230" s="152"/>
      <c r="DB230" s="152"/>
      <c r="DC230" s="152"/>
      <c r="DD230" s="152"/>
      <c r="DE230" s="152"/>
      <c r="DF230" s="162"/>
      <c r="DG230" s="72"/>
      <c r="DH230" s="73"/>
      <c r="DI230" s="161"/>
      <c r="DJ230" s="152"/>
      <c r="DK230" s="152"/>
      <c r="DL230" s="152"/>
      <c r="DM230" s="152"/>
      <c r="DN230" s="152"/>
      <c r="DO230" s="152"/>
      <c r="DP230" s="152"/>
      <c r="DQ230" s="162"/>
      <c r="DR230" s="72"/>
      <c r="DS230" s="73"/>
      <c r="DT230" s="161"/>
      <c r="DU230" s="152"/>
      <c r="DV230" s="152"/>
      <c r="DW230" s="152"/>
      <c r="DX230" s="152"/>
      <c r="DY230" s="152"/>
      <c r="DZ230" s="152"/>
      <c r="EA230" s="152"/>
      <c r="EB230" s="162"/>
      <c r="EC230" s="72"/>
      <c r="ED230" s="73"/>
      <c r="EE230" s="161"/>
      <c r="EF230" s="152"/>
      <c r="EG230" s="152"/>
      <c r="EH230" s="152"/>
      <c r="EI230" s="152"/>
      <c r="EJ230" s="152"/>
      <c r="EK230" s="152"/>
      <c r="EL230" s="152"/>
      <c r="EM230" s="162"/>
      <c r="EN230" s="72"/>
      <c r="EO230" s="73"/>
      <c r="EP230" s="161"/>
      <c r="EQ230" s="152"/>
      <c r="ER230" s="152"/>
      <c r="ES230" s="152"/>
      <c r="ET230" s="152"/>
      <c r="EU230" s="152"/>
      <c r="EV230" s="152"/>
      <c r="EW230" s="152"/>
      <c r="EX230" s="162"/>
      <c r="EY230" s="72"/>
      <c r="EZ230" s="73"/>
      <c r="FA230" s="161"/>
      <c r="FB230" s="152"/>
      <c r="FC230" s="152"/>
      <c r="FD230" s="152"/>
      <c r="FE230" s="152"/>
      <c r="FF230" s="152"/>
      <c r="FG230" s="152"/>
      <c r="FH230" s="152"/>
      <c r="FI230" s="162"/>
      <c r="FJ230" s="72"/>
      <c r="FK230" s="73"/>
      <c r="FL230" s="161"/>
      <c r="FM230" s="152"/>
      <c r="FN230" s="152"/>
      <c r="FO230" s="152"/>
      <c r="FP230" s="152"/>
      <c r="FQ230" s="152"/>
      <c r="FR230" s="152"/>
      <c r="FS230" s="152"/>
      <c r="FT230" s="162"/>
      <c r="FU230" s="72"/>
      <c r="FV230" s="73"/>
      <c r="FW230" s="161"/>
      <c r="FX230" s="152"/>
      <c r="FY230" s="152"/>
      <c r="FZ230" s="152"/>
      <c r="GA230" s="152"/>
      <c r="GB230" s="152"/>
      <c r="GC230" s="152"/>
      <c r="GD230" s="152"/>
      <c r="GE230" s="162"/>
      <c r="GF230" s="72"/>
      <c r="GG230" s="73"/>
      <c r="GH230" s="161"/>
      <c r="GI230" s="152"/>
      <c r="GJ230" s="152"/>
      <c r="GK230" s="152"/>
      <c r="GL230" s="152"/>
      <c r="GM230" s="152"/>
      <c r="GN230" s="152"/>
      <c r="GO230" s="152"/>
      <c r="GP230" s="162"/>
      <c r="GQ230" s="72"/>
      <c r="GR230" s="73"/>
      <c r="GS230" s="161"/>
      <c r="GT230" s="152"/>
      <c r="GU230" s="152"/>
      <c r="GV230" s="152"/>
      <c r="GW230" s="152"/>
      <c r="GX230" s="152"/>
      <c r="GY230" s="152"/>
      <c r="GZ230" s="152"/>
      <c r="HA230" s="162"/>
      <c r="HB230" s="72"/>
      <c r="HC230" s="73"/>
      <c r="HD230" s="161"/>
      <c r="HE230" s="152"/>
      <c r="HF230" s="152"/>
      <c r="HG230" s="152"/>
      <c r="HH230" s="152"/>
      <c r="HI230" s="152"/>
      <c r="HJ230" s="152"/>
      <c r="HK230" s="152"/>
      <c r="HL230" s="162"/>
      <c r="HM230" s="72"/>
      <c r="HN230" s="73"/>
      <c r="HO230" s="161"/>
      <c r="HP230" s="152"/>
      <c r="HQ230" s="152"/>
      <c r="HR230" s="152"/>
      <c r="HS230" s="152"/>
      <c r="HT230" s="152"/>
      <c r="HU230" s="152"/>
      <c r="HV230" s="152"/>
      <c r="HW230" s="162"/>
      <c r="HX230" s="72"/>
      <c r="HY230" s="73"/>
      <c r="HZ230" s="161"/>
      <c r="IA230" s="152"/>
      <c r="IB230" s="152"/>
      <c r="IC230" s="152"/>
      <c r="ID230" s="152"/>
      <c r="IE230" s="152"/>
      <c r="IF230" s="152"/>
      <c r="IG230" s="152"/>
      <c r="IH230" s="162"/>
      <c r="II230" s="72"/>
      <c r="IJ230" s="73"/>
      <c r="IK230" s="161"/>
      <c r="IL230" s="152"/>
      <c r="IM230" s="152"/>
      <c r="IN230" s="152"/>
      <c r="IO230" s="152"/>
      <c r="IP230" s="152"/>
      <c r="IQ230" s="152"/>
      <c r="IR230" s="152"/>
      <c r="IS230" s="162"/>
      <c r="IT230" s="72"/>
      <c r="IU230" s="73"/>
      <c r="IV230" s="161"/>
      <c r="IW230" s="152"/>
      <c r="IX230" s="152"/>
      <c r="IY230" s="152"/>
      <c r="IZ230" s="152"/>
      <c r="JA230" s="152"/>
      <c r="JB230" s="152"/>
      <c r="JC230" s="152"/>
      <c r="JD230" s="162"/>
      <c r="JE230" s="72"/>
      <c r="JF230" s="73"/>
      <c r="JG230" s="161"/>
      <c r="JH230" s="152"/>
      <c r="JI230" s="152"/>
      <c r="JJ230" s="152"/>
      <c r="JK230" s="152"/>
      <c r="JL230" s="152"/>
      <c r="JM230" s="152"/>
      <c r="JN230" s="152"/>
      <c r="JO230" s="162"/>
      <c r="JP230" s="72"/>
      <c r="JQ230" s="73"/>
      <c r="JR230" s="161"/>
      <c r="JS230" s="152"/>
      <c r="JT230" s="152"/>
      <c r="JU230" s="152"/>
      <c r="JV230" s="152"/>
      <c r="JW230" s="152"/>
      <c r="JX230" s="152"/>
      <c r="JY230" s="152"/>
      <c r="JZ230" s="162"/>
      <c r="KA230" s="72"/>
      <c r="KB230" s="73"/>
      <c r="KC230" s="161"/>
      <c r="KD230" s="152"/>
      <c r="KE230" s="152"/>
      <c r="KF230" s="152"/>
      <c r="KG230" s="152"/>
      <c r="KH230" s="152"/>
      <c r="KI230" s="152"/>
      <c r="KJ230" s="152"/>
      <c r="KK230" s="162"/>
      <c r="KL230" s="72"/>
      <c r="KM230" s="73"/>
      <c r="KN230" s="161"/>
      <c r="KO230" s="152"/>
      <c r="KP230" s="152"/>
      <c r="KQ230" s="152"/>
      <c r="KR230" s="152"/>
      <c r="KS230" s="152"/>
      <c r="KT230" s="152"/>
      <c r="KU230" s="152"/>
      <c r="KV230" s="162"/>
      <c r="KW230" s="72"/>
      <c r="KX230" s="73"/>
      <c r="KY230" s="161"/>
      <c r="KZ230" s="152"/>
      <c r="LA230" s="152"/>
      <c r="LB230" s="152"/>
      <c r="LC230" s="152"/>
      <c r="LD230" s="152"/>
      <c r="LE230" s="152"/>
      <c r="LF230" s="152"/>
      <c r="LG230" s="162"/>
      <c r="LH230" s="72"/>
      <c r="LI230" s="73"/>
      <c r="LJ230" s="161"/>
      <c r="LK230" s="152"/>
      <c r="LL230" s="152"/>
      <c r="LM230" s="152"/>
      <c r="LN230" s="152"/>
      <c r="LO230" s="152"/>
      <c r="LP230" s="152"/>
      <c r="LQ230" s="152"/>
      <c r="LR230" s="162"/>
      <c r="LS230" s="72"/>
      <c r="LT230" s="73"/>
      <c r="LU230" s="161"/>
      <c r="LV230" s="152"/>
      <c r="LW230" s="152"/>
      <c r="LX230" s="152"/>
      <c r="LY230" s="152"/>
      <c r="LZ230" s="152"/>
      <c r="MA230" s="152"/>
      <c r="MB230" s="152"/>
      <c r="MC230" s="162"/>
      <c r="MD230" s="72"/>
      <c r="ME230" s="73"/>
      <c r="MF230" s="161"/>
      <c r="MG230" s="152"/>
      <c r="MH230" s="152"/>
      <c r="MI230" s="152"/>
      <c r="MJ230" s="152"/>
      <c r="MK230" s="152"/>
      <c r="ML230" s="152"/>
      <c r="MM230" s="152"/>
      <c r="MN230" s="162"/>
      <c r="MO230" s="72"/>
      <c r="MP230" s="73"/>
      <c r="MQ230" s="161"/>
      <c r="MR230" s="152"/>
      <c r="MS230" s="152"/>
      <c r="MT230" s="152"/>
      <c r="MU230" s="152"/>
      <c r="MV230" s="152"/>
      <c r="MW230" s="152"/>
      <c r="MX230" s="152"/>
      <c r="MY230" s="162"/>
      <c r="MZ230" s="72"/>
      <c r="NA230" s="73"/>
      <c r="NB230" s="161"/>
      <c r="NC230" s="152"/>
      <c r="ND230" s="152"/>
      <c r="NE230" s="152"/>
      <c r="NF230" s="152"/>
      <c r="NG230" s="152"/>
      <c r="NH230" s="152"/>
      <c r="NI230" s="152"/>
      <c r="NJ230" s="162"/>
      <c r="NK230" s="72"/>
      <c r="NL230" s="73"/>
      <c r="NM230" s="161"/>
      <c r="NN230" s="152"/>
      <c r="NO230" s="152"/>
      <c r="NP230" s="152"/>
      <c r="NQ230" s="152"/>
      <c r="NR230" s="152"/>
      <c r="NS230" s="152"/>
      <c r="NT230" s="152"/>
      <c r="NU230" s="162"/>
      <c r="NV230" s="72"/>
      <c r="NW230" s="73"/>
      <c r="NX230" s="161"/>
      <c r="NY230" s="152"/>
      <c r="NZ230" s="152"/>
      <c r="OA230" s="152"/>
      <c r="OB230" s="152"/>
      <c r="OC230" s="152"/>
      <c r="OD230" s="152"/>
      <c r="OE230" s="152"/>
      <c r="OF230" s="162"/>
      <c r="OG230" s="72"/>
      <c r="OH230" s="73"/>
      <c r="OI230" s="161"/>
      <c r="OJ230" s="152"/>
      <c r="OK230" s="152"/>
      <c r="OL230" s="152"/>
      <c r="OM230" s="152"/>
      <c r="ON230" s="152"/>
      <c r="OO230" s="152"/>
      <c r="OP230" s="152"/>
      <c r="OQ230" s="162"/>
      <c r="OR230" s="72"/>
      <c r="OS230" s="73"/>
      <c r="OT230" s="161"/>
      <c r="OU230" s="152"/>
      <c r="OV230" s="152"/>
      <c r="OW230" s="152"/>
      <c r="OX230" s="152"/>
      <c r="OY230" s="152"/>
      <c r="OZ230" s="152"/>
      <c r="PA230" s="152"/>
      <c r="PB230" s="162"/>
      <c r="PC230" s="72"/>
      <c r="PD230" s="73"/>
      <c r="PE230" s="161"/>
      <c r="PF230" s="152"/>
      <c r="PG230" s="152"/>
      <c r="PH230" s="152"/>
      <c r="PI230" s="152"/>
      <c r="PJ230" s="152"/>
      <c r="PK230" s="152"/>
      <c r="PL230" s="152"/>
      <c r="PM230" s="162"/>
      <c r="PN230" s="72"/>
      <c r="PO230" s="73"/>
      <c r="PP230" s="161"/>
      <c r="PQ230" s="152"/>
      <c r="PR230" s="152"/>
      <c r="PS230" s="152"/>
      <c r="PT230" s="152"/>
      <c r="PU230" s="152"/>
      <c r="PV230" s="152"/>
      <c r="PW230" s="152"/>
      <c r="PX230" s="162"/>
      <c r="PY230" s="72"/>
      <c r="PZ230" s="73"/>
      <c r="QA230" s="161"/>
      <c r="QB230" s="152"/>
      <c r="QC230" s="152"/>
      <c r="QD230" s="152"/>
      <c r="QE230" s="152"/>
      <c r="QF230" s="152"/>
      <c r="QG230" s="152"/>
      <c r="QH230" s="152"/>
      <c r="QI230" s="162"/>
      <c r="QJ230" s="72"/>
      <c r="QK230" s="73"/>
      <c r="QL230" s="161"/>
      <c r="QM230" s="152"/>
      <c r="QN230" s="152"/>
      <c r="QO230" s="152"/>
      <c r="QP230" s="152"/>
      <c r="QQ230" s="152"/>
      <c r="QR230" s="152"/>
      <c r="QS230" s="152"/>
      <c r="QT230" s="162"/>
      <c r="QU230" s="72"/>
      <c r="QV230" s="73"/>
      <c r="QW230" s="161"/>
      <c r="QX230" s="152"/>
      <c r="QY230" s="152"/>
      <c r="QZ230" s="152"/>
      <c r="RA230" s="152"/>
      <c r="RB230" s="152"/>
      <c r="RC230" s="152"/>
      <c r="RD230" s="152"/>
      <c r="RE230" s="162"/>
      <c r="RF230" s="72"/>
      <c r="RG230" s="73"/>
      <c r="RH230" s="161"/>
      <c r="RI230" s="152"/>
      <c r="RJ230" s="152"/>
      <c r="RK230" s="152"/>
      <c r="RL230" s="152"/>
      <c r="RM230" s="152"/>
      <c r="RN230" s="152"/>
      <c r="RO230" s="152"/>
      <c r="RP230" s="162"/>
      <c r="RQ230" s="72"/>
      <c r="RR230" s="73"/>
      <c r="RS230" s="161"/>
      <c r="RT230" s="152"/>
      <c r="RU230" s="152"/>
      <c r="RV230" s="152"/>
      <c r="RW230" s="152"/>
      <c r="RX230" s="152"/>
      <c r="RY230" s="152"/>
      <c r="RZ230" s="152"/>
      <c r="SA230" s="162"/>
      <c r="SB230" s="72"/>
      <c r="SC230" s="73"/>
      <c r="SD230" s="161"/>
      <c r="SE230" s="152"/>
      <c r="SF230" s="152"/>
      <c r="SG230" s="152"/>
      <c r="SH230" s="152"/>
      <c r="SI230" s="152"/>
      <c r="SJ230" s="152"/>
      <c r="SK230" s="152"/>
      <c r="SL230" s="162"/>
      <c r="SM230" s="72"/>
      <c r="SN230" s="73"/>
      <c r="SO230" s="161"/>
      <c r="SP230" s="152"/>
      <c r="SQ230" s="152"/>
      <c r="SR230" s="152"/>
      <c r="SS230" s="152"/>
      <c r="ST230" s="152"/>
      <c r="SU230" s="152"/>
      <c r="SV230" s="152"/>
      <c r="SW230" s="162"/>
      <c r="SX230" s="72"/>
      <c r="SY230" s="73"/>
      <c r="SZ230" s="161"/>
      <c r="TA230" s="152"/>
      <c r="TB230" s="152"/>
      <c r="TC230" s="152"/>
      <c r="TD230" s="152"/>
      <c r="TE230" s="152"/>
      <c r="TF230" s="152"/>
      <c r="TG230" s="152"/>
      <c r="TH230" s="162"/>
      <c r="TI230" s="72"/>
      <c r="TJ230" s="73"/>
      <c r="TK230" s="161"/>
      <c r="TL230" s="152"/>
      <c r="TM230" s="152"/>
      <c r="TN230" s="152"/>
      <c r="TO230" s="152"/>
      <c r="TP230" s="152"/>
      <c r="TQ230" s="152"/>
      <c r="TR230" s="152"/>
      <c r="TS230" s="162"/>
      <c r="TT230" s="72"/>
      <c r="TU230" s="73"/>
      <c r="TV230" s="161"/>
      <c r="TW230" s="152"/>
      <c r="TX230" s="152"/>
      <c r="TY230" s="152"/>
      <c r="TZ230" s="152"/>
      <c r="UA230" s="152"/>
      <c r="UB230" s="152"/>
      <c r="UC230" s="152"/>
      <c r="UD230" s="162"/>
      <c r="UE230" s="72"/>
    </row>
    <row r="231" spans="1:551" x14ac:dyDescent="0.25">
      <c r="A231" s="75"/>
      <c r="B231" s="73"/>
      <c r="C231" s="161"/>
      <c r="D231" s="152"/>
      <c r="E231" s="152"/>
      <c r="F231" s="152"/>
      <c r="G231" s="152"/>
      <c r="H231" s="152"/>
      <c r="I231" s="152"/>
      <c r="J231" s="152"/>
      <c r="K231" s="162"/>
      <c r="L231" s="72"/>
      <c r="M231" s="73"/>
      <c r="N231" s="161"/>
      <c r="O231" s="152"/>
      <c r="P231" s="152"/>
      <c r="Q231" s="152"/>
      <c r="R231" s="152"/>
      <c r="S231" s="152"/>
      <c r="T231" s="152"/>
      <c r="U231" s="152"/>
      <c r="V231" s="162"/>
      <c r="W231" s="72"/>
      <c r="X231" s="73"/>
      <c r="Y231" s="161"/>
      <c r="Z231" s="152"/>
      <c r="AA231" s="152"/>
      <c r="AB231" s="152"/>
      <c r="AC231" s="152"/>
      <c r="AD231" s="152"/>
      <c r="AE231" s="152"/>
      <c r="AF231" s="152"/>
      <c r="AG231" s="162"/>
      <c r="AH231" s="72"/>
      <c r="AI231" s="73"/>
      <c r="AJ231" s="161"/>
      <c r="AK231" s="152"/>
      <c r="AL231" s="152"/>
      <c r="AM231" s="152"/>
      <c r="AN231" s="152"/>
      <c r="AO231" s="152"/>
      <c r="AP231" s="152"/>
      <c r="AQ231" s="152"/>
      <c r="AR231" s="162"/>
      <c r="AS231" s="72"/>
      <c r="AT231" s="73"/>
      <c r="AU231" s="161"/>
      <c r="AV231" s="152"/>
      <c r="AW231" s="152"/>
      <c r="AX231" s="152"/>
      <c r="AY231" s="152"/>
      <c r="AZ231" s="152"/>
      <c r="BA231" s="152"/>
      <c r="BB231" s="152"/>
      <c r="BC231" s="162"/>
      <c r="BD231" s="72"/>
      <c r="BE231" s="73"/>
      <c r="BF231" s="161"/>
      <c r="BG231" s="152"/>
      <c r="BH231" s="152"/>
      <c r="BI231" s="152"/>
      <c r="BJ231" s="152"/>
      <c r="BK231" s="152"/>
      <c r="BL231" s="152"/>
      <c r="BM231" s="152"/>
      <c r="BN231" s="162"/>
      <c r="BO231" s="72"/>
      <c r="BP231" s="73"/>
      <c r="BQ231" s="161"/>
      <c r="BR231" s="152"/>
      <c r="BS231" s="152"/>
      <c r="BT231" s="152"/>
      <c r="BU231" s="152"/>
      <c r="BV231" s="152"/>
      <c r="BW231" s="152"/>
      <c r="BX231" s="152"/>
      <c r="BY231" s="162"/>
      <c r="BZ231" s="72"/>
      <c r="CA231" s="73"/>
      <c r="CB231" s="161"/>
      <c r="CC231" s="152"/>
      <c r="CD231" s="152"/>
      <c r="CE231" s="152"/>
      <c r="CF231" s="152"/>
      <c r="CG231" s="152"/>
      <c r="CH231" s="152"/>
      <c r="CI231" s="152"/>
      <c r="CJ231" s="162"/>
      <c r="CK231" s="72"/>
      <c r="CL231" s="73"/>
      <c r="CM231" s="161"/>
      <c r="CN231" s="152"/>
      <c r="CO231" s="152"/>
      <c r="CP231" s="152"/>
      <c r="CQ231" s="152"/>
      <c r="CR231" s="152"/>
      <c r="CS231" s="152"/>
      <c r="CT231" s="152"/>
      <c r="CU231" s="162"/>
      <c r="CV231" s="72"/>
      <c r="CW231" s="73"/>
      <c r="CX231" s="161"/>
      <c r="CY231" s="152"/>
      <c r="CZ231" s="152"/>
      <c r="DA231" s="152"/>
      <c r="DB231" s="152"/>
      <c r="DC231" s="152"/>
      <c r="DD231" s="152"/>
      <c r="DE231" s="152"/>
      <c r="DF231" s="162"/>
      <c r="DG231" s="72"/>
      <c r="DH231" s="73"/>
      <c r="DI231" s="161"/>
      <c r="DJ231" s="152"/>
      <c r="DK231" s="152"/>
      <c r="DL231" s="152"/>
      <c r="DM231" s="152"/>
      <c r="DN231" s="152"/>
      <c r="DO231" s="152"/>
      <c r="DP231" s="152"/>
      <c r="DQ231" s="162"/>
      <c r="DR231" s="72"/>
      <c r="DS231" s="73"/>
      <c r="DT231" s="161"/>
      <c r="DU231" s="152"/>
      <c r="DV231" s="152"/>
      <c r="DW231" s="152"/>
      <c r="DX231" s="152"/>
      <c r="DY231" s="152"/>
      <c r="DZ231" s="152"/>
      <c r="EA231" s="152"/>
      <c r="EB231" s="162"/>
      <c r="EC231" s="72"/>
      <c r="ED231" s="73"/>
      <c r="EE231" s="161"/>
      <c r="EF231" s="152"/>
      <c r="EG231" s="152"/>
      <c r="EH231" s="152"/>
      <c r="EI231" s="152"/>
      <c r="EJ231" s="152"/>
      <c r="EK231" s="152"/>
      <c r="EL231" s="152"/>
      <c r="EM231" s="162"/>
      <c r="EN231" s="72"/>
      <c r="EO231" s="73"/>
      <c r="EP231" s="161"/>
      <c r="EQ231" s="152"/>
      <c r="ER231" s="152"/>
      <c r="ES231" s="152"/>
      <c r="ET231" s="152"/>
      <c r="EU231" s="152"/>
      <c r="EV231" s="152"/>
      <c r="EW231" s="152"/>
      <c r="EX231" s="162"/>
      <c r="EY231" s="72"/>
      <c r="EZ231" s="73"/>
      <c r="FA231" s="161"/>
      <c r="FB231" s="152"/>
      <c r="FC231" s="152"/>
      <c r="FD231" s="152"/>
      <c r="FE231" s="152"/>
      <c r="FF231" s="152"/>
      <c r="FG231" s="152"/>
      <c r="FH231" s="152"/>
      <c r="FI231" s="162"/>
      <c r="FJ231" s="72"/>
      <c r="FK231" s="73"/>
      <c r="FL231" s="161"/>
      <c r="FM231" s="152"/>
      <c r="FN231" s="152"/>
      <c r="FO231" s="152"/>
      <c r="FP231" s="152"/>
      <c r="FQ231" s="152"/>
      <c r="FR231" s="152"/>
      <c r="FS231" s="152"/>
      <c r="FT231" s="162"/>
      <c r="FU231" s="72"/>
      <c r="FV231" s="73"/>
      <c r="FW231" s="161"/>
      <c r="FX231" s="152"/>
      <c r="FY231" s="152"/>
      <c r="FZ231" s="152"/>
      <c r="GA231" s="152"/>
      <c r="GB231" s="152"/>
      <c r="GC231" s="152"/>
      <c r="GD231" s="152"/>
      <c r="GE231" s="162"/>
      <c r="GF231" s="72"/>
      <c r="GG231" s="73"/>
      <c r="GH231" s="161"/>
      <c r="GI231" s="152"/>
      <c r="GJ231" s="152"/>
      <c r="GK231" s="152"/>
      <c r="GL231" s="152"/>
      <c r="GM231" s="152"/>
      <c r="GN231" s="152"/>
      <c r="GO231" s="152"/>
      <c r="GP231" s="162"/>
      <c r="GQ231" s="72"/>
      <c r="GR231" s="73"/>
      <c r="GS231" s="161"/>
      <c r="GT231" s="152"/>
      <c r="GU231" s="152"/>
      <c r="GV231" s="152"/>
      <c r="GW231" s="152"/>
      <c r="GX231" s="152"/>
      <c r="GY231" s="152"/>
      <c r="GZ231" s="152"/>
      <c r="HA231" s="162"/>
      <c r="HB231" s="72"/>
      <c r="HC231" s="73"/>
      <c r="HD231" s="161"/>
      <c r="HE231" s="152"/>
      <c r="HF231" s="152"/>
      <c r="HG231" s="152"/>
      <c r="HH231" s="152"/>
      <c r="HI231" s="152"/>
      <c r="HJ231" s="152"/>
      <c r="HK231" s="152"/>
      <c r="HL231" s="162"/>
      <c r="HM231" s="72"/>
      <c r="HN231" s="73"/>
      <c r="HO231" s="161"/>
      <c r="HP231" s="152"/>
      <c r="HQ231" s="152"/>
      <c r="HR231" s="152"/>
      <c r="HS231" s="152"/>
      <c r="HT231" s="152"/>
      <c r="HU231" s="152"/>
      <c r="HV231" s="152"/>
      <c r="HW231" s="162"/>
      <c r="HX231" s="72"/>
      <c r="HY231" s="73"/>
      <c r="HZ231" s="161"/>
      <c r="IA231" s="152"/>
      <c r="IB231" s="152"/>
      <c r="IC231" s="152"/>
      <c r="ID231" s="152"/>
      <c r="IE231" s="152"/>
      <c r="IF231" s="152"/>
      <c r="IG231" s="152"/>
      <c r="IH231" s="162"/>
      <c r="II231" s="72"/>
      <c r="IJ231" s="73"/>
      <c r="IK231" s="161"/>
      <c r="IL231" s="152"/>
      <c r="IM231" s="152"/>
      <c r="IN231" s="152"/>
      <c r="IO231" s="152"/>
      <c r="IP231" s="152"/>
      <c r="IQ231" s="152"/>
      <c r="IR231" s="152"/>
      <c r="IS231" s="162"/>
      <c r="IT231" s="72"/>
      <c r="IU231" s="73"/>
      <c r="IV231" s="161"/>
      <c r="IW231" s="152"/>
      <c r="IX231" s="152"/>
      <c r="IY231" s="152"/>
      <c r="IZ231" s="152"/>
      <c r="JA231" s="152"/>
      <c r="JB231" s="152"/>
      <c r="JC231" s="152"/>
      <c r="JD231" s="162"/>
      <c r="JE231" s="72"/>
      <c r="JF231" s="73"/>
      <c r="JG231" s="161"/>
      <c r="JH231" s="152"/>
      <c r="JI231" s="152"/>
      <c r="JJ231" s="152"/>
      <c r="JK231" s="152"/>
      <c r="JL231" s="152"/>
      <c r="JM231" s="152"/>
      <c r="JN231" s="152"/>
      <c r="JO231" s="162"/>
      <c r="JP231" s="72"/>
      <c r="JQ231" s="73"/>
      <c r="JR231" s="161"/>
      <c r="JS231" s="152"/>
      <c r="JT231" s="152"/>
      <c r="JU231" s="152"/>
      <c r="JV231" s="152"/>
      <c r="JW231" s="152"/>
      <c r="JX231" s="152"/>
      <c r="JY231" s="152"/>
      <c r="JZ231" s="162"/>
      <c r="KA231" s="72"/>
      <c r="KB231" s="73"/>
      <c r="KC231" s="161"/>
      <c r="KD231" s="152"/>
      <c r="KE231" s="152"/>
      <c r="KF231" s="152"/>
      <c r="KG231" s="152"/>
      <c r="KH231" s="152"/>
      <c r="KI231" s="152"/>
      <c r="KJ231" s="152"/>
      <c r="KK231" s="162"/>
      <c r="KL231" s="72"/>
      <c r="KM231" s="73"/>
      <c r="KN231" s="161"/>
      <c r="KO231" s="152"/>
      <c r="KP231" s="152"/>
      <c r="KQ231" s="152"/>
      <c r="KR231" s="152"/>
      <c r="KS231" s="152"/>
      <c r="KT231" s="152"/>
      <c r="KU231" s="152"/>
      <c r="KV231" s="162"/>
      <c r="KW231" s="72"/>
      <c r="KX231" s="73"/>
      <c r="KY231" s="161"/>
      <c r="KZ231" s="152"/>
      <c r="LA231" s="152"/>
      <c r="LB231" s="152"/>
      <c r="LC231" s="152"/>
      <c r="LD231" s="152"/>
      <c r="LE231" s="152"/>
      <c r="LF231" s="152"/>
      <c r="LG231" s="162"/>
      <c r="LH231" s="72"/>
      <c r="LI231" s="73"/>
      <c r="LJ231" s="161"/>
      <c r="LK231" s="152"/>
      <c r="LL231" s="152"/>
      <c r="LM231" s="152"/>
      <c r="LN231" s="152"/>
      <c r="LO231" s="152"/>
      <c r="LP231" s="152"/>
      <c r="LQ231" s="152"/>
      <c r="LR231" s="162"/>
      <c r="LS231" s="72"/>
      <c r="LT231" s="73"/>
      <c r="LU231" s="161"/>
      <c r="LV231" s="152"/>
      <c r="LW231" s="152"/>
      <c r="LX231" s="152"/>
      <c r="LY231" s="152"/>
      <c r="LZ231" s="152"/>
      <c r="MA231" s="152"/>
      <c r="MB231" s="152"/>
      <c r="MC231" s="162"/>
      <c r="MD231" s="72"/>
      <c r="ME231" s="73"/>
      <c r="MF231" s="161"/>
      <c r="MG231" s="152"/>
      <c r="MH231" s="152"/>
      <c r="MI231" s="152"/>
      <c r="MJ231" s="152"/>
      <c r="MK231" s="152"/>
      <c r="ML231" s="152"/>
      <c r="MM231" s="152"/>
      <c r="MN231" s="162"/>
      <c r="MO231" s="72"/>
      <c r="MP231" s="73"/>
      <c r="MQ231" s="161"/>
      <c r="MR231" s="152"/>
      <c r="MS231" s="152"/>
      <c r="MT231" s="152"/>
      <c r="MU231" s="152"/>
      <c r="MV231" s="152"/>
      <c r="MW231" s="152"/>
      <c r="MX231" s="152"/>
      <c r="MY231" s="162"/>
      <c r="MZ231" s="72"/>
      <c r="NA231" s="73"/>
      <c r="NB231" s="161"/>
      <c r="NC231" s="152"/>
      <c r="ND231" s="152"/>
      <c r="NE231" s="152"/>
      <c r="NF231" s="152"/>
      <c r="NG231" s="152"/>
      <c r="NH231" s="152"/>
      <c r="NI231" s="152"/>
      <c r="NJ231" s="162"/>
      <c r="NK231" s="72"/>
      <c r="NL231" s="73"/>
      <c r="NM231" s="161"/>
      <c r="NN231" s="152"/>
      <c r="NO231" s="152"/>
      <c r="NP231" s="152"/>
      <c r="NQ231" s="152"/>
      <c r="NR231" s="152"/>
      <c r="NS231" s="152"/>
      <c r="NT231" s="152"/>
      <c r="NU231" s="162"/>
      <c r="NV231" s="72"/>
      <c r="NW231" s="73"/>
      <c r="NX231" s="161"/>
      <c r="NY231" s="152"/>
      <c r="NZ231" s="152"/>
      <c r="OA231" s="152"/>
      <c r="OB231" s="152"/>
      <c r="OC231" s="152"/>
      <c r="OD231" s="152"/>
      <c r="OE231" s="152"/>
      <c r="OF231" s="162"/>
      <c r="OG231" s="72"/>
      <c r="OH231" s="73"/>
      <c r="OI231" s="161"/>
      <c r="OJ231" s="152"/>
      <c r="OK231" s="152"/>
      <c r="OL231" s="152"/>
      <c r="OM231" s="152"/>
      <c r="ON231" s="152"/>
      <c r="OO231" s="152"/>
      <c r="OP231" s="152"/>
      <c r="OQ231" s="162"/>
      <c r="OR231" s="72"/>
      <c r="OS231" s="73"/>
      <c r="OT231" s="161"/>
      <c r="OU231" s="152"/>
      <c r="OV231" s="152"/>
      <c r="OW231" s="152"/>
      <c r="OX231" s="152"/>
      <c r="OY231" s="152"/>
      <c r="OZ231" s="152"/>
      <c r="PA231" s="152"/>
      <c r="PB231" s="162"/>
      <c r="PC231" s="72"/>
      <c r="PD231" s="73"/>
      <c r="PE231" s="161"/>
      <c r="PF231" s="152"/>
      <c r="PG231" s="152"/>
      <c r="PH231" s="152"/>
      <c r="PI231" s="152"/>
      <c r="PJ231" s="152"/>
      <c r="PK231" s="152"/>
      <c r="PL231" s="152"/>
      <c r="PM231" s="162"/>
      <c r="PN231" s="72"/>
      <c r="PO231" s="73"/>
      <c r="PP231" s="161"/>
      <c r="PQ231" s="152"/>
      <c r="PR231" s="152"/>
      <c r="PS231" s="152"/>
      <c r="PT231" s="152"/>
      <c r="PU231" s="152"/>
      <c r="PV231" s="152"/>
      <c r="PW231" s="152"/>
      <c r="PX231" s="162"/>
      <c r="PY231" s="72"/>
      <c r="PZ231" s="73"/>
      <c r="QA231" s="161"/>
      <c r="QB231" s="152"/>
      <c r="QC231" s="152"/>
      <c r="QD231" s="152"/>
      <c r="QE231" s="152"/>
      <c r="QF231" s="152"/>
      <c r="QG231" s="152"/>
      <c r="QH231" s="152"/>
      <c r="QI231" s="162"/>
      <c r="QJ231" s="72"/>
      <c r="QK231" s="73"/>
      <c r="QL231" s="161"/>
      <c r="QM231" s="152"/>
      <c r="QN231" s="152"/>
      <c r="QO231" s="152"/>
      <c r="QP231" s="152"/>
      <c r="QQ231" s="152"/>
      <c r="QR231" s="152"/>
      <c r="QS231" s="152"/>
      <c r="QT231" s="162"/>
      <c r="QU231" s="72"/>
      <c r="QV231" s="73"/>
      <c r="QW231" s="161"/>
      <c r="QX231" s="152"/>
      <c r="QY231" s="152"/>
      <c r="QZ231" s="152"/>
      <c r="RA231" s="152"/>
      <c r="RB231" s="152"/>
      <c r="RC231" s="152"/>
      <c r="RD231" s="152"/>
      <c r="RE231" s="162"/>
      <c r="RF231" s="72"/>
      <c r="RG231" s="73"/>
      <c r="RH231" s="161"/>
      <c r="RI231" s="152"/>
      <c r="RJ231" s="152"/>
      <c r="RK231" s="152"/>
      <c r="RL231" s="152"/>
      <c r="RM231" s="152"/>
      <c r="RN231" s="152"/>
      <c r="RO231" s="152"/>
      <c r="RP231" s="162"/>
      <c r="RQ231" s="72"/>
      <c r="RR231" s="73"/>
      <c r="RS231" s="161"/>
      <c r="RT231" s="152"/>
      <c r="RU231" s="152"/>
      <c r="RV231" s="152"/>
      <c r="RW231" s="152"/>
      <c r="RX231" s="152"/>
      <c r="RY231" s="152"/>
      <c r="RZ231" s="152"/>
      <c r="SA231" s="162"/>
      <c r="SB231" s="72"/>
      <c r="SC231" s="73"/>
      <c r="SD231" s="161"/>
      <c r="SE231" s="152"/>
      <c r="SF231" s="152"/>
      <c r="SG231" s="152"/>
      <c r="SH231" s="152"/>
      <c r="SI231" s="152"/>
      <c r="SJ231" s="152"/>
      <c r="SK231" s="152"/>
      <c r="SL231" s="162"/>
      <c r="SM231" s="72"/>
      <c r="SN231" s="73"/>
      <c r="SO231" s="161"/>
      <c r="SP231" s="152"/>
      <c r="SQ231" s="152"/>
      <c r="SR231" s="152"/>
      <c r="SS231" s="152"/>
      <c r="ST231" s="152"/>
      <c r="SU231" s="152"/>
      <c r="SV231" s="152"/>
      <c r="SW231" s="162"/>
      <c r="SX231" s="72"/>
      <c r="SY231" s="73"/>
      <c r="SZ231" s="161"/>
      <c r="TA231" s="152"/>
      <c r="TB231" s="152"/>
      <c r="TC231" s="152"/>
      <c r="TD231" s="152"/>
      <c r="TE231" s="152"/>
      <c r="TF231" s="152"/>
      <c r="TG231" s="152"/>
      <c r="TH231" s="162"/>
      <c r="TI231" s="72"/>
      <c r="TJ231" s="73"/>
      <c r="TK231" s="161"/>
      <c r="TL231" s="152"/>
      <c r="TM231" s="152"/>
      <c r="TN231" s="152"/>
      <c r="TO231" s="152"/>
      <c r="TP231" s="152"/>
      <c r="TQ231" s="152"/>
      <c r="TR231" s="152"/>
      <c r="TS231" s="162"/>
      <c r="TT231" s="72"/>
      <c r="TU231" s="73"/>
      <c r="TV231" s="161"/>
      <c r="TW231" s="152"/>
      <c r="TX231" s="152"/>
      <c r="TY231" s="152"/>
      <c r="TZ231" s="152"/>
      <c r="UA231" s="152"/>
      <c r="UB231" s="152"/>
      <c r="UC231" s="152"/>
      <c r="UD231" s="162"/>
      <c r="UE231" s="72"/>
    </row>
    <row r="232" spans="1:551" x14ac:dyDescent="0.25">
      <c r="A232" s="75"/>
      <c r="B232" s="73"/>
      <c r="C232" s="161"/>
      <c r="D232" s="152"/>
      <c r="E232" s="152"/>
      <c r="F232" s="152"/>
      <c r="G232" s="152"/>
      <c r="H232" s="152"/>
      <c r="I232" s="152"/>
      <c r="J232" s="152"/>
      <c r="K232" s="162"/>
      <c r="L232" s="72"/>
      <c r="M232" s="73"/>
      <c r="N232" s="161"/>
      <c r="O232" s="152"/>
      <c r="P232" s="152"/>
      <c r="Q232" s="152"/>
      <c r="R232" s="152"/>
      <c r="S232" s="152"/>
      <c r="T232" s="152"/>
      <c r="U232" s="152"/>
      <c r="V232" s="162"/>
      <c r="W232" s="72"/>
      <c r="X232" s="73"/>
      <c r="Y232" s="161"/>
      <c r="Z232" s="152"/>
      <c r="AA232" s="152"/>
      <c r="AB232" s="152"/>
      <c r="AC232" s="152"/>
      <c r="AD232" s="152"/>
      <c r="AE232" s="152"/>
      <c r="AF232" s="152"/>
      <c r="AG232" s="162"/>
      <c r="AH232" s="72"/>
      <c r="AI232" s="73"/>
      <c r="AJ232" s="161"/>
      <c r="AK232" s="152"/>
      <c r="AL232" s="152"/>
      <c r="AM232" s="152"/>
      <c r="AN232" s="152"/>
      <c r="AO232" s="152"/>
      <c r="AP232" s="152"/>
      <c r="AQ232" s="152"/>
      <c r="AR232" s="162"/>
      <c r="AS232" s="72"/>
      <c r="AT232" s="73"/>
      <c r="AU232" s="161"/>
      <c r="AV232" s="152"/>
      <c r="AW232" s="152"/>
      <c r="AX232" s="152"/>
      <c r="AY232" s="152"/>
      <c r="AZ232" s="152"/>
      <c r="BA232" s="152"/>
      <c r="BB232" s="152"/>
      <c r="BC232" s="162"/>
      <c r="BD232" s="72"/>
      <c r="BE232" s="73"/>
      <c r="BF232" s="161"/>
      <c r="BG232" s="152"/>
      <c r="BH232" s="152"/>
      <c r="BI232" s="152"/>
      <c r="BJ232" s="152"/>
      <c r="BK232" s="152"/>
      <c r="BL232" s="152"/>
      <c r="BM232" s="152"/>
      <c r="BN232" s="162"/>
      <c r="BO232" s="72"/>
      <c r="BP232" s="73"/>
      <c r="BQ232" s="161"/>
      <c r="BR232" s="152"/>
      <c r="BS232" s="152"/>
      <c r="BT232" s="152"/>
      <c r="BU232" s="152"/>
      <c r="BV232" s="152"/>
      <c r="BW232" s="152"/>
      <c r="BX232" s="152"/>
      <c r="BY232" s="162"/>
      <c r="BZ232" s="72"/>
      <c r="CA232" s="73"/>
      <c r="CB232" s="161"/>
      <c r="CC232" s="152"/>
      <c r="CD232" s="152"/>
      <c r="CE232" s="152"/>
      <c r="CF232" s="152"/>
      <c r="CG232" s="152"/>
      <c r="CH232" s="152"/>
      <c r="CI232" s="152"/>
      <c r="CJ232" s="162"/>
      <c r="CK232" s="72"/>
      <c r="CL232" s="73"/>
      <c r="CM232" s="161"/>
      <c r="CN232" s="152"/>
      <c r="CO232" s="152"/>
      <c r="CP232" s="152"/>
      <c r="CQ232" s="152"/>
      <c r="CR232" s="152"/>
      <c r="CS232" s="152"/>
      <c r="CT232" s="152"/>
      <c r="CU232" s="162"/>
      <c r="CV232" s="72"/>
      <c r="CW232" s="73"/>
      <c r="CX232" s="161"/>
      <c r="CY232" s="152"/>
      <c r="CZ232" s="152"/>
      <c r="DA232" s="152"/>
      <c r="DB232" s="152"/>
      <c r="DC232" s="152"/>
      <c r="DD232" s="152"/>
      <c r="DE232" s="152"/>
      <c r="DF232" s="162"/>
      <c r="DG232" s="72"/>
      <c r="DH232" s="73"/>
      <c r="DI232" s="161"/>
      <c r="DJ232" s="152"/>
      <c r="DK232" s="152"/>
      <c r="DL232" s="152"/>
      <c r="DM232" s="152"/>
      <c r="DN232" s="152"/>
      <c r="DO232" s="152"/>
      <c r="DP232" s="152"/>
      <c r="DQ232" s="162"/>
      <c r="DR232" s="72"/>
      <c r="DS232" s="73"/>
      <c r="DT232" s="161"/>
      <c r="DU232" s="152"/>
      <c r="DV232" s="152"/>
      <c r="DW232" s="152"/>
      <c r="DX232" s="152"/>
      <c r="DY232" s="152"/>
      <c r="DZ232" s="152"/>
      <c r="EA232" s="152"/>
      <c r="EB232" s="162"/>
      <c r="EC232" s="72"/>
      <c r="ED232" s="73"/>
      <c r="EE232" s="161"/>
      <c r="EF232" s="152"/>
      <c r="EG232" s="152"/>
      <c r="EH232" s="152"/>
      <c r="EI232" s="152"/>
      <c r="EJ232" s="152"/>
      <c r="EK232" s="152"/>
      <c r="EL232" s="152"/>
      <c r="EM232" s="162"/>
      <c r="EN232" s="72"/>
      <c r="EO232" s="73"/>
      <c r="EP232" s="161"/>
      <c r="EQ232" s="152"/>
      <c r="ER232" s="152"/>
      <c r="ES232" s="152"/>
      <c r="ET232" s="152"/>
      <c r="EU232" s="152"/>
      <c r="EV232" s="152"/>
      <c r="EW232" s="152"/>
      <c r="EX232" s="162"/>
      <c r="EY232" s="72"/>
      <c r="EZ232" s="73"/>
      <c r="FA232" s="161"/>
      <c r="FB232" s="152"/>
      <c r="FC232" s="152"/>
      <c r="FD232" s="152"/>
      <c r="FE232" s="152"/>
      <c r="FF232" s="152"/>
      <c r="FG232" s="152"/>
      <c r="FH232" s="152"/>
      <c r="FI232" s="162"/>
      <c r="FJ232" s="72"/>
      <c r="FK232" s="73"/>
      <c r="FL232" s="161"/>
      <c r="FM232" s="152"/>
      <c r="FN232" s="152"/>
      <c r="FO232" s="152"/>
      <c r="FP232" s="152"/>
      <c r="FQ232" s="152"/>
      <c r="FR232" s="152"/>
      <c r="FS232" s="152"/>
      <c r="FT232" s="162"/>
      <c r="FU232" s="72"/>
      <c r="FV232" s="73"/>
      <c r="FW232" s="161"/>
      <c r="FX232" s="152"/>
      <c r="FY232" s="152"/>
      <c r="FZ232" s="152"/>
      <c r="GA232" s="152"/>
      <c r="GB232" s="152"/>
      <c r="GC232" s="152"/>
      <c r="GD232" s="152"/>
      <c r="GE232" s="162"/>
      <c r="GF232" s="72"/>
      <c r="GG232" s="73"/>
      <c r="GH232" s="161"/>
      <c r="GI232" s="152"/>
      <c r="GJ232" s="152"/>
      <c r="GK232" s="152"/>
      <c r="GL232" s="152"/>
      <c r="GM232" s="152"/>
      <c r="GN232" s="152"/>
      <c r="GO232" s="152"/>
      <c r="GP232" s="162"/>
      <c r="GQ232" s="72"/>
      <c r="GR232" s="73"/>
      <c r="GS232" s="161"/>
      <c r="GT232" s="152"/>
      <c r="GU232" s="152"/>
      <c r="GV232" s="152"/>
      <c r="GW232" s="152"/>
      <c r="GX232" s="152"/>
      <c r="GY232" s="152"/>
      <c r="GZ232" s="152"/>
      <c r="HA232" s="162"/>
      <c r="HB232" s="72"/>
      <c r="HC232" s="73"/>
      <c r="HD232" s="161"/>
      <c r="HE232" s="152"/>
      <c r="HF232" s="152"/>
      <c r="HG232" s="152"/>
      <c r="HH232" s="152"/>
      <c r="HI232" s="152"/>
      <c r="HJ232" s="152"/>
      <c r="HK232" s="152"/>
      <c r="HL232" s="162"/>
      <c r="HM232" s="72"/>
      <c r="HN232" s="73"/>
      <c r="HO232" s="161"/>
      <c r="HP232" s="152"/>
      <c r="HQ232" s="152"/>
      <c r="HR232" s="152"/>
      <c r="HS232" s="152"/>
      <c r="HT232" s="152"/>
      <c r="HU232" s="152"/>
      <c r="HV232" s="152"/>
      <c r="HW232" s="162"/>
      <c r="HX232" s="72"/>
      <c r="HY232" s="73"/>
      <c r="HZ232" s="161"/>
      <c r="IA232" s="152"/>
      <c r="IB232" s="152"/>
      <c r="IC232" s="152"/>
      <c r="ID232" s="152"/>
      <c r="IE232" s="152"/>
      <c r="IF232" s="152"/>
      <c r="IG232" s="152"/>
      <c r="IH232" s="162"/>
      <c r="II232" s="72"/>
      <c r="IJ232" s="73"/>
      <c r="IK232" s="161"/>
      <c r="IL232" s="152"/>
      <c r="IM232" s="152"/>
      <c r="IN232" s="152"/>
      <c r="IO232" s="152"/>
      <c r="IP232" s="152"/>
      <c r="IQ232" s="152"/>
      <c r="IR232" s="152"/>
      <c r="IS232" s="162"/>
      <c r="IT232" s="72"/>
      <c r="IU232" s="73"/>
      <c r="IV232" s="161"/>
      <c r="IW232" s="152"/>
      <c r="IX232" s="152"/>
      <c r="IY232" s="152"/>
      <c r="IZ232" s="152"/>
      <c r="JA232" s="152"/>
      <c r="JB232" s="152"/>
      <c r="JC232" s="152"/>
      <c r="JD232" s="162"/>
      <c r="JE232" s="72"/>
      <c r="JF232" s="73"/>
      <c r="JG232" s="161"/>
      <c r="JH232" s="152"/>
      <c r="JI232" s="152"/>
      <c r="JJ232" s="152"/>
      <c r="JK232" s="152"/>
      <c r="JL232" s="152"/>
      <c r="JM232" s="152"/>
      <c r="JN232" s="152"/>
      <c r="JO232" s="162"/>
      <c r="JP232" s="72"/>
      <c r="JQ232" s="73"/>
      <c r="JR232" s="161"/>
      <c r="JS232" s="152"/>
      <c r="JT232" s="152"/>
      <c r="JU232" s="152"/>
      <c r="JV232" s="152"/>
      <c r="JW232" s="152"/>
      <c r="JX232" s="152"/>
      <c r="JY232" s="152"/>
      <c r="JZ232" s="162"/>
      <c r="KA232" s="72"/>
      <c r="KB232" s="73"/>
      <c r="KC232" s="161"/>
      <c r="KD232" s="152"/>
      <c r="KE232" s="152"/>
      <c r="KF232" s="152"/>
      <c r="KG232" s="152"/>
      <c r="KH232" s="152"/>
      <c r="KI232" s="152"/>
      <c r="KJ232" s="152"/>
      <c r="KK232" s="162"/>
      <c r="KL232" s="72"/>
      <c r="KM232" s="73"/>
      <c r="KN232" s="161"/>
      <c r="KO232" s="152"/>
      <c r="KP232" s="152"/>
      <c r="KQ232" s="152"/>
      <c r="KR232" s="152"/>
      <c r="KS232" s="152"/>
      <c r="KT232" s="152"/>
      <c r="KU232" s="152"/>
      <c r="KV232" s="162"/>
      <c r="KW232" s="72"/>
      <c r="KX232" s="73"/>
      <c r="KY232" s="161"/>
      <c r="KZ232" s="152"/>
      <c r="LA232" s="152"/>
      <c r="LB232" s="152"/>
      <c r="LC232" s="152"/>
      <c r="LD232" s="152"/>
      <c r="LE232" s="152"/>
      <c r="LF232" s="152"/>
      <c r="LG232" s="162"/>
      <c r="LH232" s="72"/>
      <c r="LI232" s="73"/>
      <c r="LJ232" s="161"/>
      <c r="LK232" s="152"/>
      <c r="LL232" s="152"/>
      <c r="LM232" s="152"/>
      <c r="LN232" s="152"/>
      <c r="LO232" s="152"/>
      <c r="LP232" s="152"/>
      <c r="LQ232" s="152"/>
      <c r="LR232" s="162"/>
      <c r="LS232" s="72"/>
      <c r="LT232" s="73"/>
      <c r="LU232" s="161"/>
      <c r="LV232" s="152"/>
      <c r="LW232" s="152"/>
      <c r="LX232" s="152"/>
      <c r="LY232" s="152"/>
      <c r="LZ232" s="152"/>
      <c r="MA232" s="152"/>
      <c r="MB232" s="152"/>
      <c r="MC232" s="162"/>
      <c r="MD232" s="72"/>
      <c r="ME232" s="73"/>
      <c r="MF232" s="161"/>
      <c r="MG232" s="152"/>
      <c r="MH232" s="152"/>
      <c r="MI232" s="152"/>
      <c r="MJ232" s="152"/>
      <c r="MK232" s="152"/>
      <c r="ML232" s="152"/>
      <c r="MM232" s="152"/>
      <c r="MN232" s="162"/>
      <c r="MO232" s="72"/>
      <c r="MP232" s="73"/>
      <c r="MQ232" s="161"/>
      <c r="MR232" s="152"/>
      <c r="MS232" s="152"/>
      <c r="MT232" s="152"/>
      <c r="MU232" s="152"/>
      <c r="MV232" s="152"/>
      <c r="MW232" s="152"/>
      <c r="MX232" s="152"/>
      <c r="MY232" s="162"/>
      <c r="MZ232" s="72"/>
      <c r="NA232" s="73"/>
      <c r="NB232" s="161"/>
      <c r="NC232" s="152"/>
      <c r="ND232" s="152"/>
      <c r="NE232" s="152"/>
      <c r="NF232" s="152"/>
      <c r="NG232" s="152"/>
      <c r="NH232" s="152"/>
      <c r="NI232" s="152"/>
      <c r="NJ232" s="162"/>
      <c r="NK232" s="72"/>
      <c r="NL232" s="73"/>
      <c r="NM232" s="161"/>
      <c r="NN232" s="152"/>
      <c r="NO232" s="152"/>
      <c r="NP232" s="152"/>
      <c r="NQ232" s="152"/>
      <c r="NR232" s="152"/>
      <c r="NS232" s="152"/>
      <c r="NT232" s="152"/>
      <c r="NU232" s="162"/>
      <c r="NV232" s="72"/>
      <c r="NW232" s="73"/>
      <c r="NX232" s="161"/>
      <c r="NY232" s="152"/>
      <c r="NZ232" s="152"/>
      <c r="OA232" s="152"/>
      <c r="OB232" s="152"/>
      <c r="OC232" s="152"/>
      <c r="OD232" s="152"/>
      <c r="OE232" s="152"/>
      <c r="OF232" s="162"/>
      <c r="OG232" s="72"/>
      <c r="OH232" s="73"/>
      <c r="OI232" s="161"/>
      <c r="OJ232" s="152"/>
      <c r="OK232" s="152"/>
      <c r="OL232" s="152"/>
      <c r="OM232" s="152"/>
      <c r="ON232" s="152"/>
      <c r="OO232" s="152"/>
      <c r="OP232" s="152"/>
      <c r="OQ232" s="162"/>
      <c r="OR232" s="72"/>
      <c r="OS232" s="73"/>
      <c r="OT232" s="161"/>
      <c r="OU232" s="152"/>
      <c r="OV232" s="152"/>
      <c r="OW232" s="152"/>
      <c r="OX232" s="152"/>
      <c r="OY232" s="152"/>
      <c r="OZ232" s="152"/>
      <c r="PA232" s="152"/>
      <c r="PB232" s="162"/>
      <c r="PC232" s="72"/>
      <c r="PD232" s="73"/>
      <c r="PE232" s="161"/>
      <c r="PF232" s="152"/>
      <c r="PG232" s="152"/>
      <c r="PH232" s="152"/>
      <c r="PI232" s="152"/>
      <c r="PJ232" s="152"/>
      <c r="PK232" s="152"/>
      <c r="PL232" s="152"/>
      <c r="PM232" s="162"/>
      <c r="PN232" s="72"/>
      <c r="PO232" s="73"/>
      <c r="PP232" s="161"/>
      <c r="PQ232" s="152"/>
      <c r="PR232" s="152"/>
      <c r="PS232" s="152"/>
      <c r="PT232" s="152"/>
      <c r="PU232" s="152"/>
      <c r="PV232" s="152"/>
      <c r="PW232" s="152"/>
      <c r="PX232" s="162"/>
      <c r="PY232" s="72"/>
      <c r="PZ232" s="73"/>
      <c r="QA232" s="161"/>
      <c r="QB232" s="152"/>
      <c r="QC232" s="152"/>
      <c r="QD232" s="152"/>
      <c r="QE232" s="152"/>
      <c r="QF232" s="152"/>
      <c r="QG232" s="152"/>
      <c r="QH232" s="152"/>
      <c r="QI232" s="162"/>
      <c r="QJ232" s="72"/>
      <c r="QK232" s="73"/>
      <c r="QL232" s="161"/>
      <c r="QM232" s="152"/>
      <c r="QN232" s="152"/>
      <c r="QO232" s="152"/>
      <c r="QP232" s="152"/>
      <c r="QQ232" s="152"/>
      <c r="QR232" s="152"/>
      <c r="QS232" s="152"/>
      <c r="QT232" s="162"/>
      <c r="QU232" s="72"/>
      <c r="QV232" s="73"/>
      <c r="QW232" s="161"/>
      <c r="QX232" s="152"/>
      <c r="QY232" s="152"/>
      <c r="QZ232" s="152"/>
      <c r="RA232" s="152"/>
      <c r="RB232" s="152"/>
      <c r="RC232" s="152"/>
      <c r="RD232" s="152"/>
      <c r="RE232" s="162"/>
      <c r="RF232" s="72"/>
      <c r="RG232" s="73"/>
      <c r="RH232" s="161"/>
      <c r="RI232" s="152"/>
      <c r="RJ232" s="152"/>
      <c r="RK232" s="152"/>
      <c r="RL232" s="152"/>
      <c r="RM232" s="152"/>
      <c r="RN232" s="152"/>
      <c r="RO232" s="152"/>
      <c r="RP232" s="162"/>
      <c r="RQ232" s="72"/>
      <c r="RR232" s="73"/>
      <c r="RS232" s="161"/>
      <c r="RT232" s="152"/>
      <c r="RU232" s="152"/>
      <c r="RV232" s="152"/>
      <c r="RW232" s="152"/>
      <c r="RX232" s="152"/>
      <c r="RY232" s="152"/>
      <c r="RZ232" s="152"/>
      <c r="SA232" s="162"/>
      <c r="SB232" s="72"/>
      <c r="SC232" s="73"/>
      <c r="SD232" s="161"/>
      <c r="SE232" s="152"/>
      <c r="SF232" s="152"/>
      <c r="SG232" s="152"/>
      <c r="SH232" s="152"/>
      <c r="SI232" s="152"/>
      <c r="SJ232" s="152"/>
      <c r="SK232" s="152"/>
      <c r="SL232" s="162"/>
      <c r="SM232" s="72"/>
      <c r="SN232" s="73"/>
      <c r="SO232" s="161"/>
      <c r="SP232" s="152"/>
      <c r="SQ232" s="152"/>
      <c r="SR232" s="152"/>
      <c r="SS232" s="152"/>
      <c r="ST232" s="152"/>
      <c r="SU232" s="152"/>
      <c r="SV232" s="152"/>
      <c r="SW232" s="162"/>
      <c r="SX232" s="72"/>
      <c r="SY232" s="73"/>
      <c r="SZ232" s="161"/>
      <c r="TA232" s="152"/>
      <c r="TB232" s="152"/>
      <c r="TC232" s="152"/>
      <c r="TD232" s="152"/>
      <c r="TE232" s="152"/>
      <c r="TF232" s="152"/>
      <c r="TG232" s="152"/>
      <c r="TH232" s="162"/>
      <c r="TI232" s="72"/>
      <c r="TJ232" s="73"/>
      <c r="TK232" s="161"/>
      <c r="TL232" s="152"/>
      <c r="TM232" s="152"/>
      <c r="TN232" s="152"/>
      <c r="TO232" s="152"/>
      <c r="TP232" s="152"/>
      <c r="TQ232" s="152"/>
      <c r="TR232" s="152"/>
      <c r="TS232" s="162"/>
      <c r="TT232" s="72"/>
      <c r="TU232" s="73"/>
      <c r="TV232" s="161"/>
      <c r="TW232" s="152"/>
      <c r="TX232" s="152"/>
      <c r="TY232" s="152"/>
      <c r="TZ232" s="152"/>
      <c r="UA232" s="152"/>
      <c r="UB232" s="152"/>
      <c r="UC232" s="152"/>
      <c r="UD232" s="162"/>
      <c r="UE232" s="72"/>
    </row>
    <row r="233" spans="1:551" x14ac:dyDescent="0.25">
      <c r="A233" s="75"/>
      <c r="B233" s="73"/>
      <c r="C233" s="161"/>
      <c r="D233" s="152"/>
      <c r="E233" s="152"/>
      <c r="F233" s="152"/>
      <c r="G233" s="152"/>
      <c r="H233" s="152"/>
      <c r="I233" s="152"/>
      <c r="J233" s="152"/>
      <c r="K233" s="162"/>
      <c r="L233" s="72"/>
      <c r="M233" s="73"/>
      <c r="N233" s="161"/>
      <c r="O233" s="152"/>
      <c r="P233" s="152"/>
      <c r="Q233" s="152"/>
      <c r="R233" s="152"/>
      <c r="S233" s="152"/>
      <c r="T233" s="152"/>
      <c r="U233" s="152"/>
      <c r="V233" s="162"/>
      <c r="W233" s="72"/>
      <c r="X233" s="73"/>
      <c r="Y233" s="161"/>
      <c r="Z233" s="152"/>
      <c r="AA233" s="152"/>
      <c r="AB233" s="152"/>
      <c r="AC233" s="152"/>
      <c r="AD233" s="152"/>
      <c r="AE233" s="152"/>
      <c r="AF233" s="152"/>
      <c r="AG233" s="162"/>
      <c r="AH233" s="72"/>
      <c r="AI233" s="73"/>
      <c r="AJ233" s="161"/>
      <c r="AK233" s="152"/>
      <c r="AL233" s="152"/>
      <c r="AM233" s="152"/>
      <c r="AN233" s="152"/>
      <c r="AO233" s="152"/>
      <c r="AP233" s="152"/>
      <c r="AQ233" s="152"/>
      <c r="AR233" s="162"/>
      <c r="AS233" s="72"/>
      <c r="AT233" s="73"/>
      <c r="AU233" s="161"/>
      <c r="AV233" s="152"/>
      <c r="AW233" s="152"/>
      <c r="AX233" s="152"/>
      <c r="AY233" s="152"/>
      <c r="AZ233" s="152"/>
      <c r="BA233" s="152"/>
      <c r="BB233" s="152"/>
      <c r="BC233" s="162"/>
      <c r="BD233" s="72"/>
      <c r="BE233" s="73"/>
      <c r="BF233" s="161"/>
      <c r="BG233" s="152"/>
      <c r="BH233" s="152"/>
      <c r="BI233" s="152"/>
      <c r="BJ233" s="152"/>
      <c r="BK233" s="152"/>
      <c r="BL233" s="152"/>
      <c r="BM233" s="152"/>
      <c r="BN233" s="162"/>
      <c r="BO233" s="72"/>
      <c r="BP233" s="73"/>
      <c r="BQ233" s="161"/>
      <c r="BR233" s="152"/>
      <c r="BS233" s="152"/>
      <c r="BT233" s="152"/>
      <c r="BU233" s="152"/>
      <c r="BV233" s="152"/>
      <c r="BW233" s="152"/>
      <c r="BX233" s="152"/>
      <c r="BY233" s="162"/>
      <c r="BZ233" s="72"/>
      <c r="CA233" s="73"/>
      <c r="CB233" s="161"/>
      <c r="CC233" s="152"/>
      <c r="CD233" s="152"/>
      <c r="CE233" s="152"/>
      <c r="CF233" s="152"/>
      <c r="CG233" s="152"/>
      <c r="CH233" s="152"/>
      <c r="CI233" s="152"/>
      <c r="CJ233" s="162"/>
      <c r="CK233" s="72"/>
      <c r="CL233" s="73"/>
      <c r="CM233" s="161"/>
      <c r="CN233" s="152"/>
      <c r="CO233" s="152"/>
      <c r="CP233" s="152"/>
      <c r="CQ233" s="152"/>
      <c r="CR233" s="152"/>
      <c r="CS233" s="152"/>
      <c r="CT233" s="152"/>
      <c r="CU233" s="162"/>
      <c r="CV233" s="72"/>
      <c r="CW233" s="73"/>
      <c r="CX233" s="161"/>
      <c r="CY233" s="152"/>
      <c r="CZ233" s="152"/>
      <c r="DA233" s="152"/>
      <c r="DB233" s="152"/>
      <c r="DC233" s="152"/>
      <c r="DD233" s="152"/>
      <c r="DE233" s="152"/>
      <c r="DF233" s="162"/>
      <c r="DG233" s="72"/>
      <c r="DH233" s="73"/>
      <c r="DI233" s="161"/>
      <c r="DJ233" s="152"/>
      <c r="DK233" s="152"/>
      <c r="DL233" s="152"/>
      <c r="DM233" s="152"/>
      <c r="DN233" s="152"/>
      <c r="DO233" s="152"/>
      <c r="DP233" s="152"/>
      <c r="DQ233" s="162"/>
      <c r="DR233" s="72"/>
      <c r="DS233" s="73"/>
      <c r="DT233" s="161"/>
      <c r="DU233" s="152"/>
      <c r="DV233" s="152"/>
      <c r="DW233" s="152"/>
      <c r="DX233" s="152"/>
      <c r="DY233" s="152"/>
      <c r="DZ233" s="152"/>
      <c r="EA233" s="152"/>
      <c r="EB233" s="162"/>
      <c r="EC233" s="72"/>
      <c r="ED233" s="73"/>
      <c r="EE233" s="161"/>
      <c r="EF233" s="152"/>
      <c r="EG233" s="152"/>
      <c r="EH233" s="152"/>
      <c r="EI233" s="152"/>
      <c r="EJ233" s="152"/>
      <c r="EK233" s="152"/>
      <c r="EL233" s="152"/>
      <c r="EM233" s="162"/>
      <c r="EN233" s="72"/>
      <c r="EO233" s="73"/>
      <c r="EP233" s="161"/>
      <c r="EQ233" s="152"/>
      <c r="ER233" s="152"/>
      <c r="ES233" s="152"/>
      <c r="ET233" s="152"/>
      <c r="EU233" s="152"/>
      <c r="EV233" s="152"/>
      <c r="EW233" s="152"/>
      <c r="EX233" s="162"/>
      <c r="EY233" s="72"/>
      <c r="EZ233" s="73"/>
      <c r="FA233" s="161"/>
      <c r="FB233" s="152"/>
      <c r="FC233" s="152"/>
      <c r="FD233" s="152"/>
      <c r="FE233" s="152"/>
      <c r="FF233" s="152"/>
      <c r="FG233" s="152"/>
      <c r="FH233" s="152"/>
      <c r="FI233" s="162"/>
      <c r="FJ233" s="72"/>
      <c r="FK233" s="73"/>
      <c r="FL233" s="161"/>
      <c r="FM233" s="152"/>
      <c r="FN233" s="152"/>
      <c r="FO233" s="152"/>
      <c r="FP233" s="152"/>
      <c r="FQ233" s="152"/>
      <c r="FR233" s="152"/>
      <c r="FS233" s="152"/>
      <c r="FT233" s="162"/>
      <c r="FU233" s="72"/>
      <c r="FV233" s="73"/>
      <c r="FW233" s="161"/>
      <c r="FX233" s="152"/>
      <c r="FY233" s="152"/>
      <c r="FZ233" s="152"/>
      <c r="GA233" s="152"/>
      <c r="GB233" s="152"/>
      <c r="GC233" s="152"/>
      <c r="GD233" s="152"/>
      <c r="GE233" s="162"/>
      <c r="GF233" s="72"/>
      <c r="GG233" s="73"/>
      <c r="GH233" s="161"/>
      <c r="GI233" s="152"/>
      <c r="GJ233" s="152"/>
      <c r="GK233" s="152"/>
      <c r="GL233" s="152"/>
      <c r="GM233" s="152"/>
      <c r="GN233" s="152"/>
      <c r="GO233" s="152"/>
      <c r="GP233" s="162"/>
      <c r="GQ233" s="72"/>
      <c r="GR233" s="73"/>
      <c r="GS233" s="161"/>
      <c r="GT233" s="152"/>
      <c r="GU233" s="152"/>
      <c r="GV233" s="152"/>
      <c r="GW233" s="152"/>
      <c r="GX233" s="152"/>
      <c r="GY233" s="152"/>
      <c r="GZ233" s="152"/>
      <c r="HA233" s="162"/>
      <c r="HB233" s="72"/>
      <c r="HC233" s="73"/>
      <c r="HD233" s="161"/>
      <c r="HE233" s="152"/>
      <c r="HF233" s="152"/>
      <c r="HG233" s="152"/>
      <c r="HH233" s="152"/>
      <c r="HI233" s="152"/>
      <c r="HJ233" s="152"/>
      <c r="HK233" s="152"/>
      <c r="HL233" s="162"/>
      <c r="HM233" s="72"/>
      <c r="HN233" s="73"/>
      <c r="HO233" s="161"/>
      <c r="HP233" s="152"/>
      <c r="HQ233" s="152"/>
      <c r="HR233" s="152"/>
      <c r="HS233" s="152"/>
      <c r="HT233" s="152"/>
      <c r="HU233" s="152"/>
      <c r="HV233" s="152"/>
      <c r="HW233" s="162"/>
      <c r="HX233" s="72"/>
      <c r="HY233" s="73"/>
      <c r="HZ233" s="161"/>
      <c r="IA233" s="152"/>
      <c r="IB233" s="152"/>
      <c r="IC233" s="152"/>
      <c r="ID233" s="152"/>
      <c r="IE233" s="152"/>
      <c r="IF233" s="152"/>
      <c r="IG233" s="152"/>
      <c r="IH233" s="162"/>
      <c r="II233" s="72"/>
      <c r="IJ233" s="73"/>
      <c r="IK233" s="161"/>
      <c r="IL233" s="152"/>
      <c r="IM233" s="152"/>
      <c r="IN233" s="152"/>
      <c r="IO233" s="152"/>
      <c r="IP233" s="152"/>
      <c r="IQ233" s="152"/>
      <c r="IR233" s="152"/>
      <c r="IS233" s="162"/>
      <c r="IT233" s="72"/>
      <c r="IU233" s="73"/>
      <c r="IV233" s="161"/>
      <c r="IW233" s="152"/>
      <c r="IX233" s="152"/>
      <c r="IY233" s="152"/>
      <c r="IZ233" s="152"/>
      <c r="JA233" s="152"/>
      <c r="JB233" s="152"/>
      <c r="JC233" s="152"/>
      <c r="JD233" s="162"/>
      <c r="JE233" s="72"/>
      <c r="JF233" s="73"/>
      <c r="JG233" s="161"/>
      <c r="JH233" s="152"/>
      <c r="JI233" s="152"/>
      <c r="JJ233" s="152"/>
      <c r="JK233" s="152"/>
      <c r="JL233" s="152"/>
      <c r="JM233" s="152"/>
      <c r="JN233" s="152"/>
      <c r="JO233" s="162"/>
      <c r="JP233" s="72"/>
      <c r="JQ233" s="73"/>
      <c r="JR233" s="161"/>
      <c r="JS233" s="152"/>
      <c r="JT233" s="152"/>
      <c r="JU233" s="152"/>
      <c r="JV233" s="152"/>
      <c r="JW233" s="152"/>
      <c r="JX233" s="152"/>
      <c r="JY233" s="152"/>
      <c r="JZ233" s="162"/>
      <c r="KA233" s="72"/>
      <c r="KB233" s="73"/>
      <c r="KC233" s="161"/>
      <c r="KD233" s="152"/>
      <c r="KE233" s="152"/>
      <c r="KF233" s="152"/>
      <c r="KG233" s="152"/>
      <c r="KH233" s="152"/>
      <c r="KI233" s="152"/>
      <c r="KJ233" s="152"/>
      <c r="KK233" s="162"/>
      <c r="KL233" s="72"/>
      <c r="KM233" s="73"/>
      <c r="KN233" s="161"/>
      <c r="KO233" s="152"/>
      <c r="KP233" s="152"/>
      <c r="KQ233" s="152"/>
      <c r="KR233" s="152"/>
      <c r="KS233" s="152"/>
      <c r="KT233" s="152"/>
      <c r="KU233" s="152"/>
      <c r="KV233" s="162"/>
      <c r="KW233" s="72"/>
      <c r="KX233" s="73"/>
      <c r="KY233" s="161"/>
      <c r="KZ233" s="152"/>
      <c r="LA233" s="152"/>
      <c r="LB233" s="152"/>
      <c r="LC233" s="152"/>
      <c r="LD233" s="152"/>
      <c r="LE233" s="152"/>
      <c r="LF233" s="152"/>
      <c r="LG233" s="162"/>
      <c r="LH233" s="72"/>
      <c r="LI233" s="73"/>
      <c r="LJ233" s="161"/>
      <c r="LK233" s="152"/>
      <c r="LL233" s="152"/>
      <c r="LM233" s="152"/>
      <c r="LN233" s="152"/>
      <c r="LO233" s="152"/>
      <c r="LP233" s="152"/>
      <c r="LQ233" s="152"/>
      <c r="LR233" s="162"/>
      <c r="LS233" s="72"/>
      <c r="LT233" s="73"/>
      <c r="LU233" s="161"/>
      <c r="LV233" s="152"/>
      <c r="LW233" s="152"/>
      <c r="LX233" s="152"/>
      <c r="LY233" s="152"/>
      <c r="LZ233" s="152"/>
      <c r="MA233" s="152"/>
      <c r="MB233" s="152"/>
      <c r="MC233" s="162"/>
      <c r="MD233" s="72"/>
      <c r="ME233" s="73"/>
      <c r="MF233" s="161"/>
      <c r="MG233" s="152"/>
      <c r="MH233" s="152"/>
      <c r="MI233" s="152"/>
      <c r="MJ233" s="152"/>
      <c r="MK233" s="152"/>
      <c r="ML233" s="152"/>
      <c r="MM233" s="152"/>
      <c r="MN233" s="162"/>
      <c r="MO233" s="72"/>
      <c r="MP233" s="73"/>
      <c r="MQ233" s="161"/>
      <c r="MR233" s="152"/>
      <c r="MS233" s="152"/>
      <c r="MT233" s="152"/>
      <c r="MU233" s="152"/>
      <c r="MV233" s="152"/>
      <c r="MW233" s="152"/>
      <c r="MX233" s="152"/>
      <c r="MY233" s="162"/>
      <c r="MZ233" s="72"/>
      <c r="NA233" s="73"/>
      <c r="NB233" s="161"/>
      <c r="NC233" s="152"/>
      <c r="ND233" s="152"/>
      <c r="NE233" s="152"/>
      <c r="NF233" s="152"/>
      <c r="NG233" s="152"/>
      <c r="NH233" s="152"/>
      <c r="NI233" s="152"/>
      <c r="NJ233" s="162"/>
      <c r="NK233" s="72"/>
      <c r="NL233" s="73"/>
      <c r="NM233" s="161"/>
      <c r="NN233" s="152"/>
      <c r="NO233" s="152"/>
      <c r="NP233" s="152"/>
      <c r="NQ233" s="152"/>
      <c r="NR233" s="152"/>
      <c r="NS233" s="152"/>
      <c r="NT233" s="152"/>
      <c r="NU233" s="162"/>
      <c r="NV233" s="72"/>
      <c r="NW233" s="73"/>
      <c r="NX233" s="161"/>
      <c r="NY233" s="152"/>
      <c r="NZ233" s="152"/>
      <c r="OA233" s="152"/>
      <c r="OB233" s="152"/>
      <c r="OC233" s="152"/>
      <c r="OD233" s="152"/>
      <c r="OE233" s="152"/>
      <c r="OF233" s="162"/>
      <c r="OG233" s="72"/>
      <c r="OH233" s="73"/>
      <c r="OI233" s="161"/>
      <c r="OJ233" s="152"/>
      <c r="OK233" s="152"/>
      <c r="OL233" s="152"/>
      <c r="OM233" s="152"/>
      <c r="ON233" s="152"/>
      <c r="OO233" s="152"/>
      <c r="OP233" s="152"/>
      <c r="OQ233" s="162"/>
      <c r="OR233" s="72"/>
      <c r="OS233" s="73"/>
      <c r="OT233" s="161"/>
      <c r="OU233" s="152"/>
      <c r="OV233" s="152"/>
      <c r="OW233" s="152"/>
      <c r="OX233" s="152"/>
      <c r="OY233" s="152"/>
      <c r="OZ233" s="152"/>
      <c r="PA233" s="152"/>
      <c r="PB233" s="162"/>
      <c r="PC233" s="72"/>
      <c r="PD233" s="73"/>
      <c r="PE233" s="161"/>
      <c r="PF233" s="152"/>
      <c r="PG233" s="152"/>
      <c r="PH233" s="152"/>
      <c r="PI233" s="152"/>
      <c r="PJ233" s="152"/>
      <c r="PK233" s="152"/>
      <c r="PL233" s="152"/>
      <c r="PM233" s="162"/>
      <c r="PN233" s="72"/>
      <c r="PO233" s="73"/>
      <c r="PP233" s="161"/>
      <c r="PQ233" s="152"/>
      <c r="PR233" s="152"/>
      <c r="PS233" s="152"/>
      <c r="PT233" s="152"/>
      <c r="PU233" s="152"/>
      <c r="PV233" s="152"/>
      <c r="PW233" s="152"/>
      <c r="PX233" s="162"/>
      <c r="PY233" s="72"/>
      <c r="PZ233" s="73"/>
      <c r="QA233" s="161"/>
      <c r="QB233" s="152"/>
      <c r="QC233" s="152"/>
      <c r="QD233" s="152"/>
      <c r="QE233" s="152"/>
      <c r="QF233" s="152"/>
      <c r="QG233" s="152"/>
      <c r="QH233" s="152"/>
      <c r="QI233" s="162"/>
      <c r="QJ233" s="72"/>
      <c r="QK233" s="73"/>
      <c r="QL233" s="161"/>
      <c r="QM233" s="152"/>
      <c r="QN233" s="152"/>
      <c r="QO233" s="152"/>
      <c r="QP233" s="152"/>
      <c r="QQ233" s="152"/>
      <c r="QR233" s="152"/>
      <c r="QS233" s="152"/>
      <c r="QT233" s="162"/>
      <c r="QU233" s="72"/>
      <c r="QV233" s="73"/>
      <c r="QW233" s="161"/>
      <c r="QX233" s="152"/>
      <c r="QY233" s="152"/>
      <c r="QZ233" s="152"/>
      <c r="RA233" s="152"/>
      <c r="RB233" s="152"/>
      <c r="RC233" s="152"/>
      <c r="RD233" s="152"/>
      <c r="RE233" s="162"/>
      <c r="RF233" s="72"/>
      <c r="RG233" s="73"/>
      <c r="RH233" s="161"/>
      <c r="RI233" s="152"/>
      <c r="RJ233" s="152"/>
      <c r="RK233" s="152"/>
      <c r="RL233" s="152"/>
      <c r="RM233" s="152"/>
      <c r="RN233" s="152"/>
      <c r="RO233" s="152"/>
      <c r="RP233" s="162"/>
      <c r="RQ233" s="72"/>
      <c r="RR233" s="73"/>
      <c r="RS233" s="161"/>
      <c r="RT233" s="152"/>
      <c r="RU233" s="152"/>
      <c r="RV233" s="152"/>
      <c r="RW233" s="152"/>
      <c r="RX233" s="152"/>
      <c r="RY233" s="152"/>
      <c r="RZ233" s="152"/>
      <c r="SA233" s="162"/>
      <c r="SB233" s="72"/>
      <c r="SC233" s="73"/>
      <c r="SD233" s="161"/>
      <c r="SE233" s="152"/>
      <c r="SF233" s="152"/>
      <c r="SG233" s="152"/>
      <c r="SH233" s="152"/>
      <c r="SI233" s="152"/>
      <c r="SJ233" s="152"/>
      <c r="SK233" s="152"/>
      <c r="SL233" s="162"/>
      <c r="SM233" s="72"/>
      <c r="SN233" s="73"/>
      <c r="SO233" s="161"/>
      <c r="SP233" s="152"/>
      <c r="SQ233" s="152"/>
      <c r="SR233" s="152"/>
      <c r="SS233" s="152"/>
      <c r="ST233" s="152"/>
      <c r="SU233" s="152"/>
      <c r="SV233" s="152"/>
      <c r="SW233" s="162"/>
      <c r="SX233" s="72"/>
      <c r="SY233" s="73"/>
      <c r="SZ233" s="161"/>
      <c r="TA233" s="152"/>
      <c r="TB233" s="152"/>
      <c r="TC233" s="152"/>
      <c r="TD233" s="152"/>
      <c r="TE233" s="152"/>
      <c r="TF233" s="152"/>
      <c r="TG233" s="152"/>
      <c r="TH233" s="162"/>
      <c r="TI233" s="72"/>
      <c r="TJ233" s="73"/>
      <c r="TK233" s="161"/>
      <c r="TL233" s="152"/>
      <c r="TM233" s="152"/>
      <c r="TN233" s="152"/>
      <c r="TO233" s="152"/>
      <c r="TP233" s="152"/>
      <c r="TQ233" s="152"/>
      <c r="TR233" s="152"/>
      <c r="TS233" s="162"/>
      <c r="TT233" s="72"/>
      <c r="TU233" s="73"/>
      <c r="TV233" s="161"/>
      <c r="TW233" s="152"/>
      <c r="TX233" s="152"/>
      <c r="TY233" s="152"/>
      <c r="TZ233" s="152"/>
      <c r="UA233" s="152"/>
      <c r="UB233" s="152"/>
      <c r="UC233" s="152"/>
      <c r="UD233" s="162"/>
      <c r="UE233" s="72"/>
    </row>
    <row r="234" spans="1:551" x14ac:dyDescent="0.25">
      <c r="A234" s="75"/>
      <c r="B234" s="73"/>
      <c r="C234" s="163"/>
      <c r="D234" s="164"/>
      <c r="E234" s="164"/>
      <c r="F234" s="164"/>
      <c r="G234" s="164"/>
      <c r="H234" s="164"/>
      <c r="I234" s="164"/>
      <c r="J234" s="164"/>
      <c r="K234" s="165"/>
      <c r="L234" s="72"/>
      <c r="M234" s="73"/>
      <c r="N234" s="163"/>
      <c r="O234" s="164"/>
      <c r="P234" s="164"/>
      <c r="Q234" s="164"/>
      <c r="R234" s="164"/>
      <c r="S234" s="164"/>
      <c r="T234" s="164"/>
      <c r="U234" s="164"/>
      <c r="V234" s="165"/>
      <c r="W234" s="72"/>
      <c r="X234" s="73"/>
      <c r="Y234" s="163"/>
      <c r="Z234" s="164"/>
      <c r="AA234" s="164"/>
      <c r="AB234" s="164"/>
      <c r="AC234" s="164"/>
      <c r="AD234" s="164"/>
      <c r="AE234" s="164"/>
      <c r="AF234" s="164"/>
      <c r="AG234" s="165"/>
      <c r="AH234" s="72"/>
      <c r="AI234" s="73"/>
      <c r="AJ234" s="163"/>
      <c r="AK234" s="164"/>
      <c r="AL234" s="164"/>
      <c r="AM234" s="164"/>
      <c r="AN234" s="164"/>
      <c r="AO234" s="164"/>
      <c r="AP234" s="164"/>
      <c r="AQ234" s="164"/>
      <c r="AR234" s="165"/>
      <c r="AS234" s="72"/>
      <c r="AT234" s="73"/>
      <c r="AU234" s="163"/>
      <c r="AV234" s="164"/>
      <c r="AW234" s="164"/>
      <c r="AX234" s="164"/>
      <c r="AY234" s="164"/>
      <c r="AZ234" s="164"/>
      <c r="BA234" s="164"/>
      <c r="BB234" s="164"/>
      <c r="BC234" s="165"/>
      <c r="BD234" s="72"/>
      <c r="BE234" s="73"/>
      <c r="BF234" s="163"/>
      <c r="BG234" s="164"/>
      <c r="BH234" s="164"/>
      <c r="BI234" s="164"/>
      <c r="BJ234" s="164"/>
      <c r="BK234" s="164"/>
      <c r="BL234" s="164"/>
      <c r="BM234" s="164"/>
      <c r="BN234" s="165"/>
      <c r="BO234" s="72"/>
      <c r="BP234" s="73"/>
      <c r="BQ234" s="163"/>
      <c r="BR234" s="164"/>
      <c r="BS234" s="164"/>
      <c r="BT234" s="164"/>
      <c r="BU234" s="164"/>
      <c r="BV234" s="164"/>
      <c r="BW234" s="164"/>
      <c r="BX234" s="164"/>
      <c r="BY234" s="165"/>
      <c r="BZ234" s="72"/>
      <c r="CA234" s="73"/>
      <c r="CB234" s="163"/>
      <c r="CC234" s="164"/>
      <c r="CD234" s="164"/>
      <c r="CE234" s="164"/>
      <c r="CF234" s="164"/>
      <c r="CG234" s="164"/>
      <c r="CH234" s="164"/>
      <c r="CI234" s="164"/>
      <c r="CJ234" s="165"/>
      <c r="CK234" s="72"/>
      <c r="CL234" s="73"/>
      <c r="CM234" s="163"/>
      <c r="CN234" s="164"/>
      <c r="CO234" s="164"/>
      <c r="CP234" s="164"/>
      <c r="CQ234" s="164"/>
      <c r="CR234" s="164"/>
      <c r="CS234" s="164"/>
      <c r="CT234" s="164"/>
      <c r="CU234" s="165"/>
      <c r="CV234" s="72"/>
      <c r="CW234" s="73"/>
      <c r="CX234" s="163"/>
      <c r="CY234" s="164"/>
      <c r="CZ234" s="164"/>
      <c r="DA234" s="164"/>
      <c r="DB234" s="164"/>
      <c r="DC234" s="164"/>
      <c r="DD234" s="164"/>
      <c r="DE234" s="164"/>
      <c r="DF234" s="165"/>
      <c r="DG234" s="72"/>
      <c r="DH234" s="73"/>
      <c r="DI234" s="163"/>
      <c r="DJ234" s="164"/>
      <c r="DK234" s="164"/>
      <c r="DL234" s="164"/>
      <c r="DM234" s="164"/>
      <c r="DN234" s="164"/>
      <c r="DO234" s="164"/>
      <c r="DP234" s="164"/>
      <c r="DQ234" s="165"/>
      <c r="DR234" s="72"/>
      <c r="DS234" s="73"/>
      <c r="DT234" s="163"/>
      <c r="DU234" s="164"/>
      <c r="DV234" s="164"/>
      <c r="DW234" s="164"/>
      <c r="DX234" s="164"/>
      <c r="DY234" s="164"/>
      <c r="DZ234" s="164"/>
      <c r="EA234" s="164"/>
      <c r="EB234" s="165"/>
      <c r="EC234" s="72"/>
      <c r="ED234" s="73"/>
      <c r="EE234" s="163"/>
      <c r="EF234" s="164"/>
      <c r="EG234" s="164"/>
      <c r="EH234" s="164"/>
      <c r="EI234" s="164"/>
      <c r="EJ234" s="164"/>
      <c r="EK234" s="164"/>
      <c r="EL234" s="164"/>
      <c r="EM234" s="165"/>
      <c r="EN234" s="72"/>
      <c r="EO234" s="73"/>
      <c r="EP234" s="163"/>
      <c r="EQ234" s="164"/>
      <c r="ER234" s="164"/>
      <c r="ES234" s="164"/>
      <c r="ET234" s="164"/>
      <c r="EU234" s="164"/>
      <c r="EV234" s="164"/>
      <c r="EW234" s="164"/>
      <c r="EX234" s="165"/>
      <c r="EY234" s="72"/>
      <c r="EZ234" s="73"/>
      <c r="FA234" s="163"/>
      <c r="FB234" s="164"/>
      <c r="FC234" s="164"/>
      <c r="FD234" s="164"/>
      <c r="FE234" s="164"/>
      <c r="FF234" s="164"/>
      <c r="FG234" s="164"/>
      <c r="FH234" s="164"/>
      <c r="FI234" s="165"/>
      <c r="FJ234" s="72"/>
      <c r="FK234" s="73"/>
      <c r="FL234" s="163"/>
      <c r="FM234" s="164"/>
      <c r="FN234" s="164"/>
      <c r="FO234" s="164"/>
      <c r="FP234" s="164"/>
      <c r="FQ234" s="164"/>
      <c r="FR234" s="164"/>
      <c r="FS234" s="164"/>
      <c r="FT234" s="165"/>
      <c r="FU234" s="72"/>
      <c r="FV234" s="73"/>
      <c r="FW234" s="163"/>
      <c r="FX234" s="164"/>
      <c r="FY234" s="164"/>
      <c r="FZ234" s="164"/>
      <c r="GA234" s="164"/>
      <c r="GB234" s="164"/>
      <c r="GC234" s="164"/>
      <c r="GD234" s="164"/>
      <c r="GE234" s="165"/>
      <c r="GF234" s="72"/>
      <c r="GG234" s="73"/>
      <c r="GH234" s="163"/>
      <c r="GI234" s="164"/>
      <c r="GJ234" s="164"/>
      <c r="GK234" s="164"/>
      <c r="GL234" s="164"/>
      <c r="GM234" s="164"/>
      <c r="GN234" s="164"/>
      <c r="GO234" s="164"/>
      <c r="GP234" s="165"/>
      <c r="GQ234" s="72"/>
      <c r="GR234" s="73"/>
      <c r="GS234" s="163"/>
      <c r="GT234" s="164"/>
      <c r="GU234" s="164"/>
      <c r="GV234" s="164"/>
      <c r="GW234" s="164"/>
      <c r="GX234" s="164"/>
      <c r="GY234" s="164"/>
      <c r="GZ234" s="164"/>
      <c r="HA234" s="165"/>
      <c r="HB234" s="72"/>
      <c r="HC234" s="73"/>
      <c r="HD234" s="163"/>
      <c r="HE234" s="164"/>
      <c r="HF234" s="164"/>
      <c r="HG234" s="164"/>
      <c r="HH234" s="164"/>
      <c r="HI234" s="164"/>
      <c r="HJ234" s="164"/>
      <c r="HK234" s="164"/>
      <c r="HL234" s="165"/>
      <c r="HM234" s="72"/>
      <c r="HN234" s="73"/>
      <c r="HO234" s="163"/>
      <c r="HP234" s="164"/>
      <c r="HQ234" s="164"/>
      <c r="HR234" s="164"/>
      <c r="HS234" s="164"/>
      <c r="HT234" s="164"/>
      <c r="HU234" s="164"/>
      <c r="HV234" s="164"/>
      <c r="HW234" s="165"/>
      <c r="HX234" s="72"/>
      <c r="HY234" s="73"/>
      <c r="HZ234" s="163"/>
      <c r="IA234" s="164"/>
      <c r="IB234" s="164"/>
      <c r="IC234" s="164"/>
      <c r="ID234" s="164"/>
      <c r="IE234" s="164"/>
      <c r="IF234" s="164"/>
      <c r="IG234" s="164"/>
      <c r="IH234" s="165"/>
      <c r="II234" s="72"/>
      <c r="IJ234" s="73"/>
      <c r="IK234" s="163"/>
      <c r="IL234" s="164"/>
      <c r="IM234" s="164"/>
      <c r="IN234" s="164"/>
      <c r="IO234" s="164"/>
      <c r="IP234" s="164"/>
      <c r="IQ234" s="164"/>
      <c r="IR234" s="164"/>
      <c r="IS234" s="165"/>
      <c r="IT234" s="72"/>
      <c r="IU234" s="73"/>
      <c r="IV234" s="163"/>
      <c r="IW234" s="164"/>
      <c r="IX234" s="164"/>
      <c r="IY234" s="164"/>
      <c r="IZ234" s="164"/>
      <c r="JA234" s="164"/>
      <c r="JB234" s="164"/>
      <c r="JC234" s="164"/>
      <c r="JD234" s="165"/>
      <c r="JE234" s="72"/>
      <c r="JF234" s="73"/>
      <c r="JG234" s="163"/>
      <c r="JH234" s="164"/>
      <c r="JI234" s="164"/>
      <c r="JJ234" s="164"/>
      <c r="JK234" s="164"/>
      <c r="JL234" s="164"/>
      <c r="JM234" s="164"/>
      <c r="JN234" s="164"/>
      <c r="JO234" s="165"/>
      <c r="JP234" s="72"/>
      <c r="JQ234" s="73"/>
      <c r="JR234" s="163"/>
      <c r="JS234" s="164"/>
      <c r="JT234" s="164"/>
      <c r="JU234" s="164"/>
      <c r="JV234" s="164"/>
      <c r="JW234" s="164"/>
      <c r="JX234" s="164"/>
      <c r="JY234" s="164"/>
      <c r="JZ234" s="165"/>
      <c r="KA234" s="72"/>
      <c r="KB234" s="73"/>
      <c r="KC234" s="163"/>
      <c r="KD234" s="164"/>
      <c r="KE234" s="164"/>
      <c r="KF234" s="164"/>
      <c r="KG234" s="164"/>
      <c r="KH234" s="164"/>
      <c r="KI234" s="164"/>
      <c r="KJ234" s="164"/>
      <c r="KK234" s="165"/>
      <c r="KL234" s="72"/>
      <c r="KM234" s="73"/>
      <c r="KN234" s="163"/>
      <c r="KO234" s="164"/>
      <c r="KP234" s="164"/>
      <c r="KQ234" s="164"/>
      <c r="KR234" s="164"/>
      <c r="KS234" s="164"/>
      <c r="KT234" s="164"/>
      <c r="KU234" s="164"/>
      <c r="KV234" s="165"/>
      <c r="KW234" s="72"/>
      <c r="KX234" s="73"/>
      <c r="KY234" s="163"/>
      <c r="KZ234" s="164"/>
      <c r="LA234" s="164"/>
      <c r="LB234" s="164"/>
      <c r="LC234" s="164"/>
      <c r="LD234" s="164"/>
      <c r="LE234" s="164"/>
      <c r="LF234" s="164"/>
      <c r="LG234" s="165"/>
      <c r="LH234" s="72"/>
      <c r="LI234" s="73"/>
      <c r="LJ234" s="163"/>
      <c r="LK234" s="164"/>
      <c r="LL234" s="164"/>
      <c r="LM234" s="164"/>
      <c r="LN234" s="164"/>
      <c r="LO234" s="164"/>
      <c r="LP234" s="164"/>
      <c r="LQ234" s="164"/>
      <c r="LR234" s="165"/>
      <c r="LS234" s="72"/>
      <c r="LT234" s="73"/>
      <c r="LU234" s="163"/>
      <c r="LV234" s="164"/>
      <c r="LW234" s="164"/>
      <c r="LX234" s="164"/>
      <c r="LY234" s="164"/>
      <c r="LZ234" s="164"/>
      <c r="MA234" s="164"/>
      <c r="MB234" s="164"/>
      <c r="MC234" s="165"/>
      <c r="MD234" s="72"/>
      <c r="ME234" s="73"/>
      <c r="MF234" s="163"/>
      <c r="MG234" s="164"/>
      <c r="MH234" s="164"/>
      <c r="MI234" s="164"/>
      <c r="MJ234" s="164"/>
      <c r="MK234" s="164"/>
      <c r="ML234" s="164"/>
      <c r="MM234" s="164"/>
      <c r="MN234" s="165"/>
      <c r="MO234" s="72"/>
      <c r="MP234" s="73"/>
      <c r="MQ234" s="163"/>
      <c r="MR234" s="164"/>
      <c r="MS234" s="164"/>
      <c r="MT234" s="164"/>
      <c r="MU234" s="164"/>
      <c r="MV234" s="164"/>
      <c r="MW234" s="164"/>
      <c r="MX234" s="164"/>
      <c r="MY234" s="165"/>
      <c r="MZ234" s="72"/>
      <c r="NA234" s="73"/>
      <c r="NB234" s="163"/>
      <c r="NC234" s="164"/>
      <c r="ND234" s="164"/>
      <c r="NE234" s="164"/>
      <c r="NF234" s="164"/>
      <c r="NG234" s="164"/>
      <c r="NH234" s="164"/>
      <c r="NI234" s="164"/>
      <c r="NJ234" s="165"/>
      <c r="NK234" s="72"/>
      <c r="NL234" s="73"/>
      <c r="NM234" s="163"/>
      <c r="NN234" s="164"/>
      <c r="NO234" s="164"/>
      <c r="NP234" s="164"/>
      <c r="NQ234" s="164"/>
      <c r="NR234" s="164"/>
      <c r="NS234" s="164"/>
      <c r="NT234" s="164"/>
      <c r="NU234" s="165"/>
      <c r="NV234" s="72"/>
      <c r="NW234" s="73"/>
      <c r="NX234" s="163"/>
      <c r="NY234" s="164"/>
      <c r="NZ234" s="164"/>
      <c r="OA234" s="164"/>
      <c r="OB234" s="164"/>
      <c r="OC234" s="164"/>
      <c r="OD234" s="164"/>
      <c r="OE234" s="164"/>
      <c r="OF234" s="165"/>
      <c r="OG234" s="72"/>
      <c r="OH234" s="73"/>
      <c r="OI234" s="163"/>
      <c r="OJ234" s="164"/>
      <c r="OK234" s="164"/>
      <c r="OL234" s="164"/>
      <c r="OM234" s="164"/>
      <c r="ON234" s="164"/>
      <c r="OO234" s="164"/>
      <c r="OP234" s="164"/>
      <c r="OQ234" s="165"/>
      <c r="OR234" s="72"/>
      <c r="OS234" s="73"/>
      <c r="OT234" s="163"/>
      <c r="OU234" s="164"/>
      <c r="OV234" s="164"/>
      <c r="OW234" s="164"/>
      <c r="OX234" s="164"/>
      <c r="OY234" s="164"/>
      <c r="OZ234" s="164"/>
      <c r="PA234" s="164"/>
      <c r="PB234" s="165"/>
      <c r="PC234" s="72"/>
      <c r="PD234" s="73"/>
      <c r="PE234" s="163"/>
      <c r="PF234" s="164"/>
      <c r="PG234" s="164"/>
      <c r="PH234" s="164"/>
      <c r="PI234" s="164"/>
      <c r="PJ234" s="164"/>
      <c r="PK234" s="164"/>
      <c r="PL234" s="164"/>
      <c r="PM234" s="165"/>
      <c r="PN234" s="72"/>
      <c r="PO234" s="73"/>
      <c r="PP234" s="163"/>
      <c r="PQ234" s="164"/>
      <c r="PR234" s="164"/>
      <c r="PS234" s="164"/>
      <c r="PT234" s="164"/>
      <c r="PU234" s="164"/>
      <c r="PV234" s="164"/>
      <c r="PW234" s="164"/>
      <c r="PX234" s="165"/>
      <c r="PY234" s="72"/>
      <c r="PZ234" s="73"/>
      <c r="QA234" s="163"/>
      <c r="QB234" s="164"/>
      <c r="QC234" s="164"/>
      <c r="QD234" s="164"/>
      <c r="QE234" s="164"/>
      <c r="QF234" s="164"/>
      <c r="QG234" s="164"/>
      <c r="QH234" s="164"/>
      <c r="QI234" s="165"/>
      <c r="QJ234" s="72"/>
      <c r="QK234" s="73"/>
      <c r="QL234" s="163"/>
      <c r="QM234" s="164"/>
      <c r="QN234" s="164"/>
      <c r="QO234" s="164"/>
      <c r="QP234" s="164"/>
      <c r="QQ234" s="164"/>
      <c r="QR234" s="164"/>
      <c r="QS234" s="164"/>
      <c r="QT234" s="165"/>
      <c r="QU234" s="72"/>
      <c r="QV234" s="73"/>
      <c r="QW234" s="163"/>
      <c r="QX234" s="164"/>
      <c r="QY234" s="164"/>
      <c r="QZ234" s="164"/>
      <c r="RA234" s="164"/>
      <c r="RB234" s="164"/>
      <c r="RC234" s="164"/>
      <c r="RD234" s="164"/>
      <c r="RE234" s="165"/>
      <c r="RF234" s="72"/>
      <c r="RG234" s="73"/>
      <c r="RH234" s="163"/>
      <c r="RI234" s="164"/>
      <c r="RJ234" s="164"/>
      <c r="RK234" s="164"/>
      <c r="RL234" s="164"/>
      <c r="RM234" s="164"/>
      <c r="RN234" s="164"/>
      <c r="RO234" s="164"/>
      <c r="RP234" s="165"/>
      <c r="RQ234" s="72"/>
      <c r="RR234" s="73"/>
      <c r="RS234" s="163"/>
      <c r="RT234" s="164"/>
      <c r="RU234" s="164"/>
      <c r="RV234" s="164"/>
      <c r="RW234" s="164"/>
      <c r="RX234" s="164"/>
      <c r="RY234" s="164"/>
      <c r="RZ234" s="164"/>
      <c r="SA234" s="165"/>
      <c r="SB234" s="72"/>
      <c r="SC234" s="73"/>
      <c r="SD234" s="163"/>
      <c r="SE234" s="164"/>
      <c r="SF234" s="164"/>
      <c r="SG234" s="164"/>
      <c r="SH234" s="164"/>
      <c r="SI234" s="164"/>
      <c r="SJ234" s="164"/>
      <c r="SK234" s="164"/>
      <c r="SL234" s="165"/>
      <c r="SM234" s="72"/>
      <c r="SN234" s="73"/>
      <c r="SO234" s="163"/>
      <c r="SP234" s="164"/>
      <c r="SQ234" s="164"/>
      <c r="SR234" s="164"/>
      <c r="SS234" s="164"/>
      <c r="ST234" s="164"/>
      <c r="SU234" s="164"/>
      <c r="SV234" s="164"/>
      <c r="SW234" s="165"/>
      <c r="SX234" s="72"/>
      <c r="SY234" s="73"/>
      <c r="SZ234" s="163"/>
      <c r="TA234" s="164"/>
      <c r="TB234" s="164"/>
      <c r="TC234" s="164"/>
      <c r="TD234" s="164"/>
      <c r="TE234" s="164"/>
      <c r="TF234" s="164"/>
      <c r="TG234" s="164"/>
      <c r="TH234" s="165"/>
      <c r="TI234" s="72"/>
      <c r="TJ234" s="73"/>
      <c r="TK234" s="163"/>
      <c r="TL234" s="164"/>
      <c r="TM234" s="164"/>
      <c r="TN234" s="164"/>
      <c r="TO234" s="164"/>
      <c r="TP234" s="164"/>
      <c r="TQ234" s="164"/>
      <c r="TR234" s="164"/>
      <c r="TS234" s="165"/>
      <c r="TT234" s="72"/>
      <c r="TU234" s="73"/>
      <c r="TV234" s="163"/>
      <c r="TW234" s="164"/>
      <c r="TX234" s="164"/>
      <c r="TY234" s="164"/>
      <c r="TZ234" s="164"/>
      <c r="UA234" s="164"/>
      <c r="UB234" s="164"/>
      <c r="UC234" s="164"/>
      <c r="UD234" s="165"/>
      <c r="UE234" s="72"/>
    </row>
    <row r="235" spans="1:551" ht="15.75" thickBot="1" x14ac:dyDescent="0.3">
      <c r="A235" s="75"/>
      <c r="B235" s="73"/>
      <c r="C235" s="40"/>
      <c r="D235" s="40"/>
      <c r="E235" s="40"/>
      <c r="F235" s="40"/>
      <c r="G235" s="40"/>
      <c r="H235" s="40"/>
      <c r="I235" s="40"/>
      <c r="J235" s="40"/>
      <c r="K235" s="40"/>
      <c r="L235" s="72"/>
      <c r="M235" s="73"/>
      <c r="N235" s="40"/>
      <c r="O235" s="40"/>
      <c r="P235" s="40"/>
      <c r="Q235" s="40"/>
      <c r="R235" s="40"/>
      <c r="S235" s="40"/>
      <c r="T235" s="40"/>
      <c r="U235" s="40"/>
      <c r="V235" s="40"/>
      <c r="W235" s="72"/>
      <c r="X235" s="73"/>
      <c r="Y235" s="40"/>
      <c r="Z235" s="40"/>
      <c r="AA235" s="40"/>
      <c r="AB235" s="40"/>
      <c r="AC235" s="40"/>
      <c r="AD235" s="40"/>
      <c r="AE235" s="40"/>
      <c r="AF235" s="40"/>
      <c r="AG235" s="40"/>
      <c r="AH235" s="72"/>
      <c r="AI235" s="73"/>
      <c r="AJ235" s="40"/>
      <c r="AK235" s="40"/>
      <c r="AL235" s="40"/>
      <c r="AM235" s="40"/>
      <c r="AN235" s="40"/>
      <c r="AO235" s="40"/>
      <c r="AP235" s="40"/>
      <c r="AQ235" s="40"/>
      <c r="AR235" s="40"/>
      <c r="AS235" s="72"/>
      <c r="AT235" s="73"/>
      <c r="AU235" s="40"/>
      <c r="AV235" s="40"/>
      <c r="AW235" s="40"/>
      <c r="AX235" s="40"/>
      <c r="AY235" s="40"/>
      <c r="AZ235" s="40"/>
      <c r="BA235" s="40"/>
      <c r="BB235" s="40"/>
      <c r="BC235" s="40"/>
      <c r="BD235" s="72"/>
      <c r="BE235" s="73"/>
      <c r="BF235" s="40"/>
      <c r="BG235" s="40"/>
      <c r="BH235" s="40"/>
      <c r="BI235" s="40"/>
      <c r="BJ235" s="40"/>
      <c r="BK235" s="40"/>
      <c r="BL235" s="40"/>
      <c r="BM235" s="40"/>
      <c r="BN235" s="40"/>
      <c r="BO235" s="72"/>
      <c r="BP235" s="73"/>
      <c r="BQ235" s="40"/>
      <c r="BR235" s="40"/>
      <c r="BS235" s="40"/>
      <c r="BT235" s="40"/>
      <c r="BU235" s="40"/>
      <c r="BV235" s="40"/>
      <c r="BW235" s="40"/>
      <c r="BX235" s="40"/>
      <c r="BY235" s="40"/>
      <c r="BZ235" s="72"/>
      <c r="CA235" s="73"/>
      <c r="CB235" s="40"/>
      <c r="CC235" s="40"/>
      <c r="CD235" s="40"/>
      <c r="CE235" s="40"/>
      <c r="CF235" s="40"/>
      <c r="CG235" s="40"/>
      <c r="CH235" s="40"/>
      <c r="CI235" s="40"/>
      <c r="CJ235" s="40"/>
      <c r="CK235" s="72"/>
      <c r="CL235" s="73"/>
      <c r="CM235" s="40"/>
      <c r="CN235" s="40"/>
      <c r="CO235" s="40"/>
      <c r="CP235" s="40"/>
      <c r="CQ235" s="40"/>
      <c r="CR235" s="40"/>
      <c r="CS235" s="40"/>
      <c r="CT235" s="40"/>
      <c r="CU235" s="40"/>
      <c r="CV235" s="72"/>
      <c r="CW235" s="73"/>
      <c r="CX235" s="40"/>
      <c r="CY235" s="40"/>
      <c r="CZ235" s="40"/>
      <c r="DA235" s="40"/>
      <c r="DB235" s="40"/>
      <c r="DC235" s="40"/>
      <c r="DD235" s="40"/>
      <c r="DE235" s="40"/>
      <c r="DF235" s="40"/>
      <c r="DG235" s="72"/>
      <c r="DH235" s="73"/>
      <c r="DI235" s="40"/>
      <c r="DJ235" s="40"/>
      <c r="DK235" s="40"/>
      <c r="DL235" s="40"/>
      <c r="DM235" s="40"/>
      <c r="DN235" s="40"/>
      <c r="DO235" s="40"/>
      <c r="DP235" s="40"/>
      <c r="DQ235" s="40"/>
      <c r="DR235" s="72"/>
      <c r="DS235" s="73"/>
      <c r="DT235" s="40"/>
      <c r="DU235" s="40"/>
      <c r="DV235" s="40"/>
      <c r="DW235" s="40"/>
      <c r="DX235" s="40"/>
      <c r="DY235" s="40"/>
      <c r="DZ235" s="40"/>
      <c r="EA235" s="40"/>
      <c r="EB235" s="40"/>
      <c r="EC235" s="72"/>
      <c r="ED235" s="73"/>
      <c r="EE235" s="40"/>
      <c r="EF235" s="40"/>
      <c r="EG235" s="40"/>
      <c r="EH235" s="40"/>
      <c r="EI235" s="40"/>
      <c r="EJ235" s="40"/>
      <c r="EK235" s="40"/>
      <c r="EL235" s="40"/>
      <c r="EM235" s="40"/>
      <c r="EN235" s="72"/>
      <c r="EO235" s="73"/>
      <c r="EP235" s="40"/>
      <c r="EQ235" s="40"/>
      <c r="ER235" s="40"/>
      <c r="ES235" s="40"/>
      <c r="ET235" s="40"/>
      <c r="EU235" s="40"/>
      <c r="EV235" s="40"/>
      <c r="EW235" s="40"/>
      <c r="EX235" s="40"/>
      <c r="EY235" s="72"/>
      <c r="EZ235" s="73"/>
      <c r="FA235" s="40"/>
      <c r="FB235" s="40"/>
      <c r="FC235" s="40"/>
      <c r="FD235" s="40"/>
      <c r="FE235" s="40"/>
      <c r="FF235" s="40"/>
      <c r="FG235" s="40"/>
      <c r="FH235" s="40"/>
      <c r="FI235" s="40"/>
      <c r="FJ235" s="72"/>
      <c r="FK235" s="73"/>
      <c r="FL235" s="40"/>
      <c r="FM235" s="40"/>
      <c r="FN235" s="40"/>
      <c r="FO235" s="40"/>
      <c r="FP235" s="40"/>
      <c r="FQ235" s="40"/>
      <c r="FR235" s="40"/>
      <c r="FS235" s="40"/>
      <c r="FT235" s="40"/>
      <c r="FU235" s="72"/>
      <c r="FV235" s="73"/>
      <c r="FW235" s="40"/>
      <c r="FX235" s="40"/>
      <c r="FY235" s="40"/>
      <c r="FZ235" s="40"/>
      <c r="GA235" s="40"/>
      <c r="GB235" s="40"/>
      <c r="GC235" s="40"/>
      <c r="GD235" s="40"/>
      <c r="GE235" s="40"/>
      <c r="GF235" s="72"/>
      <c r="GG235" s="73"/>
      <c r="GH235" s="40"/>
      <c r="GI235" s="40"/>
      <c r="GJ235" s="40"/>
      <c r="GK235" s="40"/>
      <c r="GL235" s="40"/>
      <c r="GM235" s="40"/>
      <c r="GN235" s="40"/>
      <c r="GO235" s="40"/>
      <c r="GP235" s="40"/>
      <c r="GQ235" s="72"/>
      <c r="GR235" s="73"/>
      <c r="GS235" s="40"/>
      <c r="GT235" s="40"/>
      <c r="GU235" s="40"/>
      <c r="GV235" s="40"/>
      <c r="GW235" s="40"/>
      <c r="GX235" s="40"/>
      <c r="GY235" s="40"/>
      <c r="GZ235" s="40"/>
      <c r="HA235" s="40"/>
      <c r="HB235" s="72"/>
      <c r="HC235" s="73"/>
      <c r="HD235" s="40"/>
      <c r="HE235" s="40"/>
      <c r="HF235" s="40"/>
      <c r="HG235" s="40"/>
      <c r="HH235" s="40"/>
      <c r="HI235" s="40"/>
      <c r="HJ235" s="40"/>
      <c r="HK235" s="40"/>
      <c r="HL235" s="40"/>
      <c r="HM235" s="72"/>
      <c r="HN235" s="73"/>
      <c r="HO235" s="40"/>
      <c r="HP235" s="40"/>
      <c r="HQ235" s="40"/>
      <c r="HR235" s="40"/>
      <c r="HS235" s="40"/>
      <c r="HT235" s="40"/>
      <c r="HU235" s="40"/>
      <c r="HV235" s="40"/>
      <c r="HW235" s="40"/>
      <c r="HX235" s="72"/>
      <c r="HY235" s="73"/>
      <c r="HZ235" s="40"/>
      <c r="IA235" s="40"/>
      <c r="IB235" s="40"/>
      <c r="IC235" s="40"/>
      <c r="ID235" s="40"/>
      <c r="IE235" s="40"/>
      <c r="IF235" s="40"/>
      <c r="IG235" s="40"/>
      <c r="IH235" s="40"/>
      <c r="II235" s="72"/>
      <c r="IJ235" s="73"/>
      <c r="IK235" s="40"/>
      <c r="IL235" s="40"/>
      <c r="IM235" s="40"/>
      <c r="IN235" s="40"/>
      <c r="IO235" s="40"/>
      <c r="IP235" s="40"/>
      <c r="IQ235" s="40"/>
      <c r="IR235" s="40"/>
      <c r="IS235" s="40"/>
      <c r="IT235" s="72"/>
      <c r="IU235" s="73"/>
      <c r="IV235" s="40"/>
      <c r="IW235" s="40"/>
      <c r="IX235" s="40"/>
      <c r="IY235" s="40"/>
      <c r="IZ235" s="40"/>
      <c r="JA235" s="40"/>
      <c r="JB235" s="40"/>
      <c r="JC235" s="40"/>
      <c r="JD235" s="40"/>
      <c r="JE235" s="72"/>
      <c r="JF235" s="73"/>
      <c r="JG235" s="40"/>
      <c r="JH235" s="40"/>
      <c r="JI235" s="40"/>
      <c r="JJ235" s="40"/>
      <c r="JK235" s="40"/>
      <c r="JL235" s="40"/>
      <c r="JM235" s="40"/>
      <c r="JN235" s="40"/>
      <c r="JO235" s="40"/>
      <c r="JP235" s="72"/>
      <c r="JQ235" s="73"/>
      <c r="JR235" s="40"/>
      <c r="JS235" s="40"/>
      <c r="JT235" s="40"/>
      <c r="JU235" s="40"/>
      <c r="JV235" s="40"/>
      <c r="JW235" s="40"/>
      <c r="JX235" s="40"/>
      <c r="JY235" s="40"/>
      <c r="JZ235" s="40"/>
      <c r="KA235" s="72"/>
      <c r="KB235" s="73"/>
      <c r="KC235" s="40"/>
      <c r="KD235" s="40"/>
      <c r="KE235" s="40"/>
      <c r="KF235" s="40"/>
      <c r="KG235" s="40"/>
      <c r="KH235" s="40"/>
      <c r="KI235" s="40"/>
      <c r="KJ235" s="40"/>
      <c r="KK235" s="40"/>
      <c r="KL235" s="72"/>
      <c r="KM235" s="73"/>
      <c r="KN235" s="40"/>
      <c r="KO235" s="40"/>
      <c r="KP235" s="40"/>
      <c r="KQ235" s="40"/>
      <c r="KR235" s="40"/>
      <c r="KS235" s="40"/>
      <c r="KT235" s="40"/>
      <c r="KU235" s="40"/>
      <c r="KV235" s="40"/>
      <c r="KW235" s="72"/>
      <c r="KX235" s="73"/>
      <c r="KY235" s="40"/>
      <c r="KZ235" s="40"/>
      <c r="LA235" s="40"/>
      <c r="LB235" s="40"/>
      <c r="LC235" s="40"/>
      <c r="LD235" s="40"/>
      <c r="LE235" s="40"/>
      <c r="LF235" s="40"/>
      <c r="LG235" s="40"/>
      <c r="LH235" s="72"/>
      <c r="LI235" s="73"/>
      <c r="LJ235" s="40"/>
      <c r="LK235" s="40"/>
      <c r="LL235" s="40"/>
      <c r="LM235" s="40"/>
      <c r="LN235" s="40"/>
      <c r="LO235" s="40"/>
      <c r="LP235" s="40"/>
      <c r="LQ235" s="40"/>
      <c r="LR235" s="40"/>
      <c r="LS235" s="72"/>
      <c r="LT235" s="73"/>
      <c r="LU235" s="40"/>
      <c r="LV235" s="40"/>
      <c r="LW235" s="40"/>
      <c r="LX235" s="40"/>
      <c r="LY235" s="40"/>
      <c r="LZ235" s="40"/>
      <c r="MA235" s="40"/>
      <c r="MB235" s="40"/>
      <c r="MC235" s="40"/>
      <c r="MD235" s="72"/>
      <c r="ME235" s="73"/>
      <c r="MF235" s="40"/>
      <c r="MG235" s="40"/>
      <c r="MH235" s="40"/>
      <c r="MI235" s="40"/>
      <c r="MJ235" s="40"/>
      <c r="MK235" s="40"/>
      <c r="ML235" s="40"/>
      <c r="MM235" s="40"/>
      <c r="MN235" s="40"/>
      <c r="MO235" s="72"/>
      <c r="MP235" s="73"/>
      <c r="MQ235" s="40"/>
      <c r="MR235" s="40"/>
      <c r="MS235" s="40"/>
      <c r="MT235" s="40"/>
      <c r="MU235" s="40"/>
      <c r="MV235" s="40"/>
      <c r="MW235" s="40"/>
      <c r="MX235" s="40"/>
      <c r="MY235" s="40"/>
      <c r="MZ235" s="72"/>
      <c r="NA235" s="73"/>
      <c r="NB235" s="40"/>
      <c r="NC235" s="40"/>
      <c r="ND235" s="40"/>
      <c r="NE235" s="40"/>
      <c r="NF235" s="40"/>
      <c r="NG235" s="40"/>
      <c r="NH235" s="40"/>
      <c r="NI235" s="40"/>
      <c r="NJ235" s="40"/>
      <c r="NK235" s="72"/>
      <c r="NL235" s="73"/>
      <c r="NM235" s="40"/>
      <c r="NN235" s="40"/>
      <c r="NO235" s="40"/>
      <c r="NP235" s="40"/>
      <c r="NQ235" s="40"/>
      <c r="NR235" s="40"/>
      <c r="NS235" s="40"/>
      <c r="NT235" s="40"/>
      <c r="NU235" s="40"/>
      <c r="NV235" s="72"/>
      <c r="NW235" s="73"/>
      <c r="NX235" s="40"/>
      <c r="NY235" s="40"/>
      <c r="NZ235" s="40"/>
      <c r="OA235" s="40"/>
      <c r="OB235" s="40"/>
      <c r="OC235" s="40"/>
      <c r="OD235" s="40"/>
      <c r="OE235" s="40"/>
      <c r="OF235" s="40"/>
      <c r="OG235" s="72"/>
      <c r="OH235" s="73"/>
      <c r="OI235" s="40"/>
      <c r="OJ235" s="40"/>
      <c r="OK235" s="40"/>
      <c r="OL235" s="40"/>
      <c r="OM235" s="40"/>
      <c r="ON235" s="40"/>
      <c r="OO235" s="40"/>
      <c r="OP235" s="40"/>
      <c r="OQ235" s="40"/>
      <c r="OR235" s="72"/>
      <c r="OS235" s="73"/>
      <c r="OT235" s="40"/>
      <c r="OU235" s="40"/>
      <c r="OV235" s="40"/>
      <c r="OW235" s="40"/>
      <c r="OX235" s="40"/>
      <c r="OY235" s="40"/>
      <c r="OZ235" s="40"/>
      <c r="PA235" s="40"/>
      <c r="PB235" s="40"/>
      <c r="PC235" s="72"/>
      <c r="PD235" s="73"/>
      <c r="PE235" s="40"/>
      <c r="PF235" s="40"/>
      <c r="PG235" s="40"/>
      <c r="PH235" s="40"/>
      <c r="PI235" s="40"/>
      <c r="PJ235" s="40"/>
      <c r="PK235" s="40"/>
      <c r="PL235" s="40"/>
      <c r="PM235" s="40"/>
      <c r="PN235" s="72"/>
      <c r="PO235" s="73"/>
      <c r="PP235" s="40"/>
      <c r="PQ235" s="40"/>
      <c r="PR235" s="40"/>
      <c r="PS235" s="40"/>
      <c r="PT235" s="40"/>
      <c r="PU235" s="40"/>
      <c r="PV235" s="40"/>
      <c r="PW235" s="40"/>
      <c r="PX235" s="40"/>
      <c r="PY235" s="72"/>
      <c r="PZ235" s="73"/>
      <c r="QA235" s="40"/>
      <c r="QB235" s="40"/>
      <c r="QC235" s="40"/>
      <c r="QD235" s="40"/>
      <c r="QE235" s="40"/>
      <c r="QF235" s="40"/>
      <c r="QG235" s="40"/>
      <c r="QH235" s="40"/>
      <c r="QI235" s="40"/>
      <c r="QJ235" s="72"/>
      <c r="QK235" s="73"/>
      <c r="QL235" s="40"/>
      <c r="QM235" s="40"/>
      <c r="QN235" s="40"/>
      <c r="QO235" s="40"/>
      <c r="QP235" s="40"/>
      <c r="QQ235" s="40"/>
      <c r="QR235" s="40"/>
      <c r="QS235" s="40"/>
      <c r="QT235" s="40"/>
      <c r="QU235" s="72"/>
      <c r="QV235" s="73"/>
      <c r="QW235" s="40"/>
      <c r="QX235" s="40"/>
      <c r="QY235" s="40"/>
      <c r="QZ235" s="40"/>
      <c r="RA235" s="40"/>
      <c r="RB235" s="40"/>
      <c r="RC235" s="40"/>
      <c r="RD235" s="40"/>
      <c r="RE235" s="40"/>
      <c r="RF235" s="72"/>
      <c r="RG235" s="73"/>
      <c r="RH235" s="40"/>
      <c r="RI235" s="40"/>
      <c r="RJ235" s="40"/>
      <c r="RK235" s="40"/>
      <c r="RL235" s="40"/>
      <c r="RM235" s="40"/>
      <c r="RN235" s="40"/>
      <c r="RO235" s="40"/>
      <c r="RP235" s="40"/>
      <c r="RQ235" s="72"/>
      <c r="RR235" s="73"/>
      <c r="RS235" s="40"/>
      <c r="RT235" s="40"/>
      <c r="RU235" s="40"/>
      <c r="RV235" s="40"/>
      <c r="RW235" s="40"/>
      <c r="RX235" s="40"/>
      <c r="RY235" s="40"/>
      <c r="RZ235" s="40"/>
      <c r="SA235" s="40"/>
      <c r="SB235" s="72"/>
      <c r="SC235" s="73"/>
      <c r="SD235" s="40"/>
      <c r="SE235" s="40"/>
      <c r="SF235" s="40"/>
      <c r="SG235" s="40"/>
      <c r="SH235" s="40"/>
      <c r="SI235" s="40"/>
      <c r="SJ235" s="40"/>
      <c r="SK235" s="40"/>
      <c r="SL235" s="40"/>
      <c r="SM235" s="72"/>
      <c r="SN235" s="73"/>
      <c r="SO235" s="40"/>
      <c r="SP235" s="40"/>
      <c r="SQ235" s="40"/>
      <c r="SR235" s="40"/>
      <c r="SS235" s="40"/>
      <c r="ST235" s="40"/>
      <c r="SU235" s="40"/>
      <c r="SV235" s="40"/>
      <c r="SW235" s="40"/>
      <c r="SX235" s="72"/>
      <c r="SY235" s="73"/>
      <c r="SZ235" s="40"/>
      <c r="TA235" s="40"/>
      <c r="TB235" s="40"/>
      <c r="TC235" s="40"/>
      <c r="TD235" s="40"/>
      <c r="TE235" s="40"/>
      <c r="TF235" s="40"/>
      <c r="TG235" s="40"/>
      <c r="TH235" s="40"/>
      <c r="TI235" s="72"/>
      <c r="TJ235" s="73"/>
      <c r="TK235" s="40"/>
      <c r="TL235" s="40"/>
      <c r="TM235" s="40"/>
      <c r="TN235" s="40"/>
      <c r="TO235" s="40"/>
      <c r="TP235" s="40"/>
      <c r="TQ235" s="40"/>
      <c r="TR235" s="40"/>
      <c r="TS235" s="40"/>
      <c r="TT235" s="72"/>
      <c r="TU235" s="73"/>
      <c r="TV235" s="40"/>
      <c r="TW235" s="40"/>
      <c r="TX235" s="40"/>
      <c r="TY235" s="40"/>
      <c r="TZ235" s="40"/>
      <c r="UA235" s="40"/>
      <c r="UB235" s="40"/>
      <c r="UC235" s="40"/>
      <c r="UD235" s="40"/>
      <c r="UE235" s="72"/>
    </row>
    <row r="236" spans="1:551" x14ac:dyDescent="0.25">
      <c r="A236" s="75"/>
      <c r="B236" s="78"/>
      <c r="C236" s="84"/>
      <c r="D236" s="67"/>
      <c r="E236" s="67"/>
      <c r="F236" s="67"/>
      <c r="G236" s="67"/>
      <c r="H236" s="67"/>
      <c r="I236" s="67"/>
      <c r="J236" s="67"/>
      <c r="K236" s="67"/>
      <c r="L236" s="68"/>
      <c r="M236" s="78"/>
      <c r="N236" s="84"/>
      <c r="O236" s="67"/>
      <c r="P236" s="67"/>
      <c r="Q236" s="67"/>
      <c r="R236" s="67"/>
      <c r="S236" s="67"/>
      <c r="T236" s="67"/>
      <c r="U236" s="67"/>
      <c r="V236" s="67"/>
      <c r="W236" s="68"/>
      <c r="X236" s="78"/>
      <c r="Y236" s="84"/>
      <c r="Z236" s="67"/>
      <c r="AA236" s="67"/>
      <c r="AB236" s="67"/>
      <c r="AC236" s="67"/>
      <c r="AD236" s="67"/>
      <c r="AE236" s="67"/>
      <c r="AF236" s="67"/>
      <c r="AG236" s="67"/>
      <c r="AH236" s="68"/>
      <c r="AI236" s="78"/>
      <c r="AJ236" s="84"/>
      <c r="AK236" s="67"/>
      <c r="AL236" s="67"/>
      <c r="AM236" s="67"/>
      <c r="AN236" s="67"/>
      <c r="AO236" s="67"/>
      <c r="AP236" s="67"/>
      <c r="AQ236" s="67"/>
      <c r="AR236" s="67"/>
      <c r="AS236" s="68"/>
      <c r="AT236" s="78"/>
      <c r="AU236" s="84"/>
      <c r="AV236" s="67"/>
      <c r="AW236" s="67"/>
      <c r="AX236" s="67"/>
      <c r="AY236" s="67"/>
      <c r="AZ236" s="67"/>
      <c r="BA236" s="67"/>
      <c r="BB236" s="67"/>
      <c r="BC236" s="67"/>
      <c r="BD236" s="68"/>
      <c r="BE236" s="78"/>
      <c r="BF236" s="84"/>
      <c r="BG236" s="67"/>
      <c r="BH236" s="67"/>
      <c r="BI236" s="67"/>
      <c r="BJ236" s="67"/>
      <c r="BK236" s="67"/>
      <c r="BL236" s="67"/>
      <c r="BM236" s="67"/>
      <c r="BN236" s="67"/>
      <c r="BO236" s="68"/>
      <c r="BP236" s="78"/>
      <c r="BQ236" s="84"/>
      <c r="BR236" s="67"/>
      <c r="BS236" s="67"/>
      <c r="BT236" s="67"/>
      <c r="BU236" s="67"/>
      <c r="BV236" s="67"/>
      <c r="BW236" s="67"/>
      <c r="BX236" s="67"/>
      <c r="BY236" s="67"/>
      <c r="BZ236" s="68"/>
      <c r="CA236" s="78"/>
      <c r="CB236" s="84"/>
      <c r="CC236" s="67"/>
      <c r="CD236" s="67"/>
      <c r="CE236" s="67"/>
      <c r="CF236" s="67"/>
      <c r="CG236" s="67"/>
      <c r="CH236" s="67"/>
      <c r="CI236" s="67"/>
      <c r="CJ236" s="67"/>
      <c r="CK236" s="68"/>
      <c r="CL236" s="78"/>
      <c r="CM236" s="84"/>
      <c r="CN236" s="67"/>
      <c r="CO236" s="67"/>
      <c r="CP236" s="67"/>
      <c r="CQ236" s="67"/>
      <c r="CR236" s="67"/>
      <c r="CS236" s="67"/>
      <c r="CT236" s="67"/>
      <c r="CU236" s="67"/>
      <c r="CV236" s="68"/>
      <c r="CW236" s="78"/>
      <c r="CX236" s="84"/>
      <c r="CY236" s="67"/>
      <c r="CZ236" s="67"/>
      <c r="DA236" s="67"/>
      <c r="DB236" s="67"/>
      <c r="DC236" s="67"/>
      <c r="DD236" s="67"/>
      <c r="DE236" s="67"/>
      <c r="DF236" s="67"/>
      <c r="DG236" s="68"/>
      <c r="DH236" s="78"/>
      <c r="DI236" s="84"/>
      <c r="DJ236" s="67"/>
      <c r="DK236" s="67"/>
      <c r="DL236" s="67"/>
      <c r="DM236" s="67"/>
      <c r="DN236" s="67"/>
      <c r="DO236" s="67"/>
      <c r="DP236" s="67"/>
      <c r="DQ236" s="67"/>
      <c r="DR236" s="68"/>
      <c r="DS236" s="78"/>
      <c r="DT236" s="84"/>
      <c r="DU236" s="67"/>
      <c r="DV236" s="67"/>
      <c r="DW236" s="67"/>
      <c r="DX236" s="67"/>
      <c r="DY236" s="67"/>
      <c r="DZ236" s="67"/>
      <c r="EA236" s="67"/>
      <c r="EB236" s="67"/>
      <c r="EC236" s="68"/>
      <c r="ED236" s="78"/>
      <c r="EE236" s="84"/>
      <c r="EF236" s="67"/>
      <c r="EG236" s="67"/>
      <c r="EH236" s="67"/>
      <c r="EI236" s="67"/>
      <c r="EJ236" s="67"/>
      <c r="EK236" s="67"/>
      <c r="EL236" s="67"/>
      <c r="EM236" s="67"/>
      <c r="EN236" s="68"/>
      <c r="EO236" s="78"/>
      <c r="EP236" s="84"/>
      <c r="EQ236" s="67"/>
      <c r="ER236" s="67"/>
      <c r="ES236" s="67"/>
      <c r="ET236" s="67"/>
      <c r="EU236" s="67"/>
      <c r="EV236" s="67"/>
      <c r="EW236" s="67"/>
      <c r="EX236" s="67"/>
      <c r="EY236" s="68"/>
      <c r="EZ236" s="78"/>
      <c r="FA236" s="84"/>
      <c r="FB236" s="67"/>
      <c r="FC236" s="67"/>
      <c r="FD236" s="67"/>
      <c r="FE236" s="67"/>
      <c r="FF236" s="67"/>
      <c r="FG236" s="67"/>
      <c r="FH236" s="67"/>
      <c r="FI236" s="67"/>
      <c r="FJ236" s="68"/>
      <c r="FK236" s="78"/>
      <c r="FL236" s="84"/>
      <c r="FM236" s="67"/>
      <c r="FN236" s="67"/>
      <c r="FO236" s="67"/>
      <c r="FP236" s="67"/>
      <c r="FQ236" s="67"/>
      <c r="FR236" s="67"/>
      <c r="FS236" s="67"/>
      <c r="FT236" s="67"/>
      <c r="FU236" s="68"/>
      <c r="FV236" s="78"/>
      <c r="FW236" s="84"/>
      <c r="FX236" s="67"/>
      <c r="FY236" s="67"/>
      <c r="FZ236" s="67"/>
      <c r="GA236" s="67"/>
      <c r="GB236" s="67"/>
      <c r="GC236" s="67"/>
      <c r="GD236" s="67"/>
      <c r="GE236" s="67"/>
      <c r="GF236" s="68"/>
      <c r="GG236" s="78"/>
      <c r="GH236" s="84"/>
      <c r="GI236" s="67"/>
      <c r="GJ236" s="67"/>
      <c r="GK236" s="67"/>
      <c r="GL236" s="67"/>
      <c r="GM236" s="67"/>
      <c r="GN236" s="67"/>
      <c r="GO236" s="67"/>
      <c r="GP236" s="67"/>
      <c r="GQ236" s="68"/>
      <c r="GR236" s="78"/>
      <c r="GS236" s="84"/>
      <c r="GT236" s="67"/>
      <c r="GU236" s="67"/>
      <c r="GV236" s="67"/>
      <c r="GW236" s="67"/>
      <c r="GX236" s="67"/>
      <c r="GY236" s="67"/>
      <c r="GZ236" s="67"/>
      <c r="HA236" s="67"/>
      <c r="HB236" s="68"/>
      <c r="HC236" s="78"/>
      <c r="HD236" s="84"/>
      <c r="HE236" s="67"/>
      <c r="HF236" s="67"/>
      <c r="HG236" s="67"/>
      <c r="HH236" s="67"/>
      <c r="HI236" s="67"/>
      <c r="HJ236" s="67"/>
      <c r="HK236" s="67"/>
      <c r="HL236" s="67"/>
      <c r="HM236" s="68"/>
      <c r="HN236" s="78"/>
      <c r="HO236" s="84"/>
      <c r="HP236" s="67"/>
      <c r="HQ236" s="67"/>
      <c r="HR236" s="67"/>
      <c r="HS236" s="67"/>
      <c r="HT236" s="67"/>
      <c r="HU236" s="67"/>
      <c r="HV236" s="67"/>
      <c r="HW236" s="67"/>
      <c r="HX236" s="68"/>
      <c r="HY236" s="78"/>
      <c r="HZ236" s="84"/>
      <c r="IA236" s="67"/>
      <c r="IB236" s="67"/>
      <c r="IC236" s="67"/>
      <c r="ID236" s="67"/>
      <c r="IE236" s="67"/>
      <c r="IF236" s="67"/>
      <c r="IG236" s="67"/>
      <c r="IH236" s="67"/>
      <c r="II236" s="68"/>
      <c r="IJ236" s="78"/>
      <c r="IK236" s="84"/>
      <c r="IL236" s="67"/>
      <c r="IM236" s="67"/>
      <c r="IN236" s="67"/>
      <c r="IO236" s="67"/>
      <c r="IP236" s="67"/>
      <c r="IQ236" s="67"/>
      <c r="IR236" s="67"/>
      <c r="IS236" s="67"/>
      <c r="IT236" s="68"/>
      <c r="IU236" s="78"/>
      <c r="IV236" s="84"/>
      <c r="IW236" s="67"/>
      <c r="IX236" s="67"/>
      <c r="IY236" s="67"/>
      <c r="IZ236" s="67"/>
      <c r="JA236" s="67"/>
      <c r="JB236" s="67"/>
      <c r="JC236" s="67"/>
      <c r="JD236" s="67"/>
      <c r="JE236" s="68"/>
      <c r="JF236" s="78"/>
      <c r="JG236" s="84"/>
      <c r="JH236" s="67"/>
      <c r="JI236" s="67"/>
      <c r="JJ236" s="67"/>
      <c r="JK236" s="67"/>
      <c r="JL236" s="67"/>
      <c r="JM236" s="67"/>
      <c r="JN236" s="67"/>
      <c r="JO236" s="67"/>
      <c r="JP236" s="68"/>
      <c r="JQ236" s="78"/>
      <c r="JR236" s="84"/>
      <c r="JS236" s="67"/>
      <c r="JT236" s="67"/>
      <c r="JU236" s="67"/>
      <c r="JV236" s="67"/>
      <c r="JW236" s="67"/>
      <c r="JX236" s="67"/>
      <c r="JY236" s="67"/>
      <c r="JZ236" s="67"/>
      <c r="KA236" s="68"/>
      <c r="KB236" s="78"/>
      <c r="KC236" s="84"/>
      <c r="KD236" s="67"/>
      <c r="KE236" s="67"/>
      <c r="KF236" s="67"/>
      <c r="KG236" s="67"/>
      <c r="KH236" s="67"/>
      <c r="KI236" s="67"/>
      <c r="KJ236" s="67"/>
      <c r="KK236" s="67"/>
      <c r="KL236" s="68"/>
      <c r="KM236" s="78"/>
      <c r="KN236" s="84"/>
      <c r="KO236" s="67"/>
      <c r="KP236" s="67"/>
      <c r="KQ236" s="67"/>
      <c r="KR236" s="67"/>
      <c r="KS236" s="67"/>
      <c r="KT236" s="67"/>
      <c r="KU236" s="67"/>
      <c r="KV236" s="67"/>
      <c r="KW236" s="68"/>
      <c r="KX236" s="78"/>
      <c r="KY236" s="84"/>
      <c r="KZ236" s="67"/>
      <c r="LA236" s="67"/>
      <c r="LB236" s="67"/>
      <c r="LC236" s="67"/>
      <c r="LD236" s="67"/>
      <c r="LE236" s="67"/>
      <c r="LF236" s="67"/>
      <c r="LG236" s="67"/>
      <c r="LH236" s="68"/>
      <c r="LI236" s="78"/>
      <c r="LJ236" s="84"/>
      <c r="LK236" s="67"/>
      <c r="LL236" s="67"/>
      <c r="LM236" s="67"/>
      <c r="LN236" s="67"/>
      <c r="LO236" s="67"/>
      <c r="LP236" s="67"/>
      <c r="LQ236" s="67"/>
      <c r="LR236" s="67"/>
      <c r="LS236" s="68"/>
      <c r="LT236" s="78"/>
      <c r="LU236" s="84"/>
      <c r="LV236" s="67"/>
      <c r="LW236" s="67"/>
      <c r="LX236" s="67"/>
      <c r="LY236" s="67"/>
      <c r="LZ236" s="67"/>
      <c r="MA236" s="67"/>
      <c r="MB236" s="67"/>
      <c r="MC236" s="67"/>
      <c r="MD236" s="68"/>
      <c r="ME236" s="78"/>
      <c r="MF236" s="84"/>
      <c r="MG236" s="67"/>
      <c r="MH236" s="67"/>
      <c r="MI236" s="67"/>
      <c r="MJ236" s="67"/>
      <c r="MK236" s="67"/>
      <c r="ML236" s="67"/>
      <c r="MM236" s="67"/>
      <c r="MN236" s="67"/>
      <c r="MO236" s="68"/>
      <c r="MP236" s="78"/>
      <c r="MQ236" s="84"/>
      <c r="MR236" s="67"/>
      <c r="MS236" s="67"/>
      <c r="MT236" s="67"/>
      <c r="MU236" s="67"/>
      <c r="MV236" s="67"/>
      <c r="MW236" s="67"/>
      <c r="MX236" s="67"/>
      <c r="MY236" s="67"/>
      <c r="MZ236" s="68"/>
      <c r="NA236" s="78"/>
      <c r="NB236" s="84"/>
      <c r="NC236" s="67"/>
      <c r="ND236" s="67"/>
      <c r="NE236" s="67"/>
      <c r="NF236" s="67"/>
      <c r="NG236" s="67"/>
      <c r="NH236" s="67"/>
      <c r="NI236" s="67"/>
      <c r="NJ236" s="67"/>
      <c r="NK236" s="68"/>
      <c r="NL236" s="78"/>
      <c r="NM236" s="84"/>
      <c r="NN236" s="67"/>
      <c r="NO236" s="67"/>
      <c r="NP236" s="67"/>
      <c r="NQ236" s="67"/>
      <c r="NR236" s="67"/>
      <c r="NS236" s="67"/>
      <c r="NT236" s="67"/>
      <c r="NU236" s="67"/>
      <c r="NV236" s="68"/>
      <c r="NW236" s="78"/>
      <c r="NX236" s="84"/>
      <c r="NY236" s="67"/>
      <c r="NZ236" s="67"/>
      <c r="OA236" s="67"/>
      <c r="OB236" s="67"/>
      <c r="OC236" s="67"/>
      <c r="OD236" s="67"/>
      <c r="OE236" s="67"/>
      <c r="OF236" s="67"/>
      <c r="OG236" s="68"/>
      <c r="OH236" s="78"/>
      <c r="OI236" s="84"/>
      <c r="OJ236" s="67"/>
      <c r="OK236" s="67"/>
      <c r="OL236" s="67"/>
      <c r="OM236" s="67"/>
      <c r="ON236" s="67"/>
      <c r="OO236" s="67"/>
      <c r="OP236" s="67"/>
      <c r="OQ236" s="67"/>
      <c r="OR236" s="68"/>
      <c r="OS236" s="78"/>
      <c r="OT236" s="84"/>
      <c r="OU236" s="67"/>
      <c r="OV236" s="67"/>
      <c r="OW236" s="67"/>
      <c r="OX236" s="67"/>
      <c r="OY236" s="67"/>
      <c r="OZ236" s="67"/>
      <c r="PA236" s="67"/>
      <c r="PB236" s="67"/>
      <c r="PC236" s="68"/>
      <c r="PD236" s="78"/>
      <c r="PE236" s="84"/>
      <c r="PF236" s="67"/>
      <c r="PG236" s="67"/>
      <c r="PH236" s="67"/>
      <c r="PI236" s="67"/>
      <c r="PJ236" s="67"/>
      <c r="PK236" s="67"/>
      <c r="PL236" s="67"/>
      <c r="PM236" s="67"/>
      <c r="PN236" s="68"/>
      <c r="PO236" s="78"/>
      <c r="PP236" s="84"/>
      <c r="PQ236" s="67"/>
      <c r="PR236" s="67"/>
      <c r="PS236" s="67"/>
      <c r="PT236" s="67"/>
      <c r="PU236" s="67"/>
      <c r="PV236" s="67"/>
      <c r="PW236" s="67"/>
      <c r="PX236" s="67"/>
      <c r="PY236" s="68"/>
      <c r="PZ236" s="78"/>
      <c r="QA236" s="84"/>
      <c r="QB236" s="67"/>
      <c r="QC236" s="67"/>
      <c r="QD236" s="67"/>
      <c r="QE236" s="67"/>
      <c r="QF236" s="67"/>
      <c r="QG236" s="67"/>
      <c r="QH236" s="67"/>
      <c r="QI236" s="67"/>
      <c r="QJ236" s="68"/>
      <c r="QK236" s="78"/>
      <c r="QL236" s="84"/>
      <c r="QM236" s="67"/>
      <c r="QN236" s="67"/>
      <c r="QO236" s="67"/>
      <c r="QP236" s="67"/>
      <c r="QQ236" s="67"/>
      <c r="QR236" s="67"/>
      <c r="QS236" s="67"/>
      <c r="QT236" s="67"/>
      <c r="QU236" s="68"/>
      <c r="QV236" s="78"/>
      <c r="QW236" s="84"/>
      <c r="QX236" s="67"/>
      <c r="QY236" s="67"/>
      <c r="QZ236" s="67"/>
      <c r="RA236" s="67"/>
      <c r="RB236" s="67"/>
      <c r="RC236" s="67"/>
      <c r="RD236" s="67"/>
      <c r="RE236" s="67"/>
      <c r="RF236" s="68"/>
      <c r="RG236" s="78"/>
      <c r="RH236" s="84"/>
      <c r="RI236" s="67"/>
      <c r="RJ236" s="67"/>
      <c r="RK236" s="67"/>
      <c r="RL236" s="67"/>
      <c r="RM236" s="67"/>
      <c r="RN236" s="67"/>
      <c r="RO236" s="67"/>
      <c r="RP236" s="67"/>
      <c r="RQ236" s="68"/>
      <c r="RR236" s="78"/>
      <c r="RS236" s="84"/>
      <c r="RT236" s="67"/>
      <c r="RU236" s="67"/>
      <c r="RV236" s="67"/>
      <c r="RW236" s="67"/>
      <c r="RX236" s="67"/>
      <c r="RY236" s="67"/>
      <c r="RZ236" s="67"/>
      <c r="SA236" s="67"/>
      <c r="SB236" s="68"/>
      <c r="SC236" s="78"/>
      <c r="SD236" s="84"/>
      <c r="SE236" s="67"/>
      <c r="SF236" s="67"/>
      <c r="SG236" s="67"/>
      <c r="SH236" s="67"/>
      <c r="SI236" s="67"/>
      <c r="SJ236" s="67"/>
      <c r="SK236" s="67"/>
      <c r="SL236" s="67"/>
      <c r="SM236" s="68"/>
      <c r="SN236" s="78"/>
      <c r="SO236" s="84"/>
      <c r="SP236" s="67"/>
      <c r="SQ236" s="67"/>
      <c r="SR236" s="67"/>
      <c r="SS236" s="67"/>
      <c r="ST236" s="67"/>
      <c r="SU236" s="67"/>
      <c r="SV236" s="67"/>
      <c r="SW236" s="67"/>
      <c r="SX236" s="68"/>
      <c r="SY236" s="78"/>
      <c r="SZ236" s="84"/>
      <c r="TA236" s="67"/>
      <c r="TB236" s="67"/>
      <c r="TC236" s="67"/>
      <c r="TD236" s="67"/>
      <c r="TE236" s="67"/>
      <c r="TF236" s="67"/>
      <c r="TG236" s="67"/>
      <c r="TH236" s="67"/>
      <c r="TI236" s="68"/>
      <c r="TJ236" s="78"/>
      <c r="TK236" s="84"/>
      <c r="TL236" s="67"/>
      <c r="TM236" s="67"/>
      <c r="TN236" s="67"/>
      <c r="TO236" s="67"/>
      <c r="TP236" s="67"/>
      <c r="TQ236" s="67"/>
      <c r="TR236" s="67"/>
      <c r="TS236" s="67"/>
      <c r="TT236" s="68"/>
      <c r="TU236" s="78"/>
      <c r="TV236" s="84"/>
      <c r="TW236" s="67"/>
      <c r="TX236" s="67"/>
      <c r="TY236" s="67"/>
      <c r="TZ236" s="67"/>
      <c r="UA236" s="67"/>
      <c r="UB236" s="67"/>
      <c r="UC236" s="67"/>
      <c r="UD236" s="67"/>
      <c r="UE236" s="68"/>
    </row>
    <row r="237" spans="1:551" x14ac:dyDescent="0.25">
      <c r="A237" s="75"/>
      <c r="B237" s="73"/>
      <c r="C237" s="70" t="str">
        <f>'Site 1'!C235</f>
        <v>6. Attestation</v>
      </c>
      <c r="D237" s="40"/>
      <c r="E237" s="40"/>
      <c r="F237" s="40"/>
      <c r="G237" s="40"/>
      <c r="H237" s="40"/>
      <c r="I237" s="40"/>
      <c r="J237" s="71" t="str">
        <f>'Site 1'!$J$235</f>
        <v>Section Incomplete</v>
      </c>
      <c r="K237" s="40"/>
      <c r="L237" s="72"/>
      <c r="M237" s="73"/>
      <c r="N237" s="70" t="str">
        <f>C237</f>
        <v>6. Attestation</v>
      </c>
      <c r="O237" s="40"/>
      <c r="P237" s="40"/>
      <c r="Q237" s="40"/>
      <c r="R237" s="40"/>
      <c r="S237" s="40"/>
      <c r="T237" s="40"/>
      <c r="U237" s="71" t="str">
        <f>'Site 2'!$J$235</f>
        <v>Section Incomplete</v>
      </c>
      <c r="V237" s="40"/>
      <c r="W237" s="72"/>
      <c r="X237" s="73"/>
      <c r="Y237" s="70" t="str">
        <f>N237</f>
        <v>6. Attestation</v>
      </c>
      <c r="Z237" s="40"/>
      <c r="AA237" s="40"/>
      <c r="AB237" s="40"/>
      <c r="AC237" s="40"/>
      <c r="AD237" s="40"/>
      <c r="AE237" s="40"/>
      <c r="AF237" s="71" t="str">
        <f>'Site 3'!$J$235</f>
        <v>Section Incomplete</v>
      </c>
      <c r="AG237" s="40"/>
      <c r="AH237" s="72"/>
      <c r="AI237" s="73"/>
      <c r="AJ237" s="70" t="str">
        <f>Y237</f>
        <v>6. Attestation</v>
      </c>
      <c r="AK237" s="40"/>
      <c r="AL237" s="40"/>
      <c r="AM237" s="40"/>
      <c r="AN237" s="40"/>
      <c r="AO237" s="40"/>
      <c r="AP237" s="40"/>
      <c r="AQ237" s="71" t="str">
        <f>'Site 4'!$J$235</f>
        <v>Section Incomplete</v>
      </c>
      <c r="AR237" s="40"/>
      <c r="AS237" s="72"/>
      <c r="AT237" s="73"/>
      <c r="AU237" s="70" t="str">
        <f>AJ237</f>
        <v>6. Attestation</v>
      </c>
      <c r="AV237" s="40"/>
      <c r="AW237" s="40"/>
      <c r="AX237" s="40"/>
      <c r="AY237" s="40"/>
      <c r="AZ237" s="40"/>
      <c r="BA237" s="40"/>
      <c r="BB237" s="71" t="str">
        <f>'Site 5'!$J$235</f>
        <v>Section Incomplete</v>
      </c>
      <c r="BC237" s="40"/>
      <c r="BD237" s="72"/>
      <c r="BE237" s="73"/>
      <c r="BF237" s="70" t="str">
        <f>AU237</f>
        <v>6. Attestation</v>
      </c>
      <c r="BG237" s="40"/>
      <c r="BH237" s="40"/>
      <c r="BI237" s="40"/>
      <c r="BJ237" s="40"/>
      <c r="BK237" s="40"/>
      <c r="BL237" s="40"/>
      <c r="BM237" s="71" t="str">
        <f>'Site 6'!$J$235</f>
        <v>Section Incomplete</v>
      </c>
      <c r="BN237" s="40"/>
      <c r="BO237" s="72"/>
      <c r="BP237" s="73"/>
      <c r="BQ237" s="70" t="str">
        <f>BF237</f>
        <v>6. Attestation</v>
      </c>
      <c r="BR237" s="40"/>
      <c r="BS237" s="40"/>
      <c r="BT237" s="40"/>
      <c r="BU237" s="40"/>
      <c r="BV237" s="40"/>
      <c r="BW237" s="40"/>
      <c r="BX237" s="71" t="str">
        <f>'Site 7'!$J$235</f>
        <v>Section Incomplete</v>
      </c>
      <c r="BY237" s="40"/>
      <c r="BZ237" s="72"/>
      <c r="CA237" s="73"/>
      <c r="CB237" s="70" t="str">
        <f>BQ237</f>
        <v>6. Attestation</v>
      </c>
      <c r="CC237" s="40"/>
      <c r="CD237" s="40"/>
      <c r="CE237" s="40"/>
      <c r="CF237" s="40"/>
      <c r="CG237" s="40"/>
      <c r="CH237" s="40"/>
      <c r="CI237" s="71" t="str">
        <f>'Site 8'!$J$235</f>
        <v>Section Incomplete</v>
      </c>
      <c r="CJ237" s="40"/>
      <c r="CK237" s="72"/>
      <c r="CL237" s="73"/>
      <c r="CM237" s="70" t="str">
        <f>CB237</f>
        <v>6. Attestation</v>
      </c>
      <c r="CN237" s="40"/>
      <c r="CO237" s="40"/>
      <c r="CP237" s="40"/>
      <c r="CQ237" s="40"/>
      <c r="CR237" s="40"/>
      <c r="CS237" s="40"/>
      <c r="CT237" s="71" t="str">
        <f>'Site 9'!$J$235</f>
        <v>Section Incomplete</v>
      </c>
      <c r="CU237" s="40"/>
      <c r="CV237" s="72"/>
      <c r="CW237" s="73"/>
      <c r="CX237" s="70" t="str">
        <f>CM237</f>
        <v>6. Attestation</v>
      </c>
      <c r="CY237" s="40"/>
      <c r="CZ237" s="40"/>
      <c r="DA237" s="40"/>
      <c r="DB237" s="40"/>
      <c r="DC237" s="40"/>
      <c r="DD237" s="40"/>
      <c r="DE237" s="71" t="str">
        <f>'Site 10'!$J$235</f>
        <v>Section Incomplete</v>
      </c>
      <c r="DF237" s="40"/>
      <c r="DG237" s="72"/>
      <c r="DH237" s="73"/>
      <c r="DI237" s="70" t="str">
        <f>CX237</f>
        <v>6. Attestation</v>
      </c>
      <c r="DJ237" s="40"/>
      <c r="DK237" s="40"/>
      <c r="DL237" s="40"/>
      <c r="DM237" s="40"/>
      <c r="DN237" s="40"/>
      <c r="DO237" s="40"/>
      <c r="DP237" s="71" t="str">
        <f>'Site 11'!$J$235</f>
        <v>Section Incomplete</v>
      </c>
      <c r="DQ237" s="40"/>
      <c r="DR237" s="72"/>
      <c r="DS237" s="73"/>
      <c r="DT237" s="70" t="str">
        <f>DI237</f>
        <v>6. Attestation</v>
      </c>
      <c r="DU237" s="40"/>
      <c r="DV237" s="40"/>
      <c r="DW237" s="40"/>
      <c r="DX237" s="40"/>
      <c r="DY237" s="40"/>
      <c r="DZ237" s="40"/>
      <c r="EA237" s="71" t="str">
        <f>'Site 12'!$J$235</f>
        <v>Section Incomplete</v>
      </c>
      <c r="EB237" s="40"/>
      <c r="EC237" s="72"/>
      <c r="ED237" s="73"/>
      <c r="EE237" s="70" t="str">
        <f>DT237</f>
        <v>6. Attestation</v>
      </c>
      <c r="EF237" s="40"/>
      <c r="EG237" s="40"/>
      <c r="EH237" s="40"/>
      <c r="EI237" s="40"/>
      <c r="EJ237" s="40"/>
      <c r="EK237" s="40"/>
      <c r="EL237" s="71" t="str">
        <f>'Site 13'!$J$235</f>
        <v>Section Incomplete</v>
      </c>
      <c r="EM237" s="40"/>
      <c r="EN237" s="72"/>
      <c r="EO237" s="73"/>
      <c r="EP237" s="70" t="str">
        <f>EE237</f>
        <v>6. Attestation</v>
      </c>
      <c r="EQ237" s="40"/>
      <c r="ER237" s="40"/>
      <c r="ES237" s="40"/>
      <c r="ET237" s="40"/>
      <c r="EU237" s="40"/>
      <c r="EV237" s="40"/>
      <c r="EW237" s="71" t="str">
        <f>'Site 14'!$J$235</f>
        <v>Section Incomplete</v>
      </c>
      <c r="EX237" s="40"/>
      <c r="EY237" s="72"/>
      <c r="EZ237" s="73"/>
      <c r="FA237" s="70" t="str">
        <f>EP237</f>
        <v>6. Attestation</v>
      </c>
      <c r="FB237" s="40"/>
      <c r="FC237" s="40"/>
      <c r="FD237" s="40"/>
      <c r="FE237" s="40"/>
      <c r="FF237" s="40"/>
      <c r="FG237" s="40"/>
      <c r="FH237" s="71" t="str">
        <f>'Site 15'!$J$235</f>
        <v>Section Incomplete</v>
      </c>
      <c r="FI237" s="40"/>
      <c r="FJ237" s="72"/>
      <c r="FK237" s="73"/>
      <c r="FL237" s="70" t="str">
        <f>FA237</f>
        <v>6. Attestation</v>
      </c>
      <c r="FM237" s="40"/>
      <c r="FN237" s="40"/>
      <c r="FO237" s="40"/>
      <c r="FP237" s="40"/>
      <c r="FQ237" s="40"/>
      <c r="FR237" s="40"/>
      <c r="FS237" s="71" t="str">
        <f>'Site 16'!$J$235</f>
        <v>Section Incomplete</v>
      </c>
      <c r="FT237" s="40"/>
      <c r="FU237" s="72"/>
      <c r="FV237" s="73"/>
      <c r="FW237" s="70" t="str">
        <f>FL237</f>
        <v>6. Attestation</v>
      </c>
      <c r="FX237" s="40"/>
      <c r="FY237" s="40"/>
      <c r="FZ237" s="40"/>
      <c r="GA237" s="40"/>
      <c r="GB237" s="40"/>
      <c r="GC237" s="40"/>
      <c r="GD237" s="71" t="str">
        <f>'Site 17'!$J$235</f>
        <v>Section Incomplete</v>
      </c>
      <c r="GE237" s="40"/>
      <c r="GF237" s="72"/>
      <c r="GG237" s="73"/>
      <c r="GH237" s="70" t="str">
        <f>FW237</f>
        <v>6. Attestation</v>
      </c>
      <c r="GI237" s="40"/>
      <c r="GJ237" s="40"/>
      <c r="GK237" s="40"/>
      <c r="GL237" s="40"/>
      <c r="GM237" s="40"/>
      <c r="GN237" s="40"/>
      <c r="GO237" s="71" t="str">
        <f>'Site 18'!$J$235</f>
        <v>Section Incomplete</v>
      </c>
      <c r="GP237" s="40"/>
      <c r="GQ237" s="72"/>
      <c r="GR237" s="73"/>
      <c r="GS237" s="70" t="str">
        <f>GH237</f>
        <v>6. Attestation</v>
      </c>
      <c r="GT237" s="40"/>
      <c r="GU237" s="40"/>
      <c r="GV237" s="40"/>
      <c r="GW237" s="40"/>
      <c r="GX237" s="40"/>
      <c r="GY237" s="40"/>
      <c r="GZ237" s="71" t="str">
        <f>'Site 19'!$J$235</f>
        <v>Section Incomplete</v>
      </c>
      <c r="HA237" s="40"/>
      <c r="HB237" s="72"/>
      <c r="HC237" s="73"/>
      <c r="HD237" s="70" t="str">
        <f>GS237</f>
        <v>6. Attestation</v>
      </c>
      <c r="HE237" s="40"/>
      <c r="HF237" s="40"/>
      <c r="HG237" s="40"/>
      <c r="HH237" s="40"/>
      <c r="HI237" s="40"/>
      <c r="HJ237" s="40"/>
      <c r="HK237" s="71" t="str">
        <f>'Site 20'!$J$235</f>
        <v>Section Incomplete</v>
      </c>
      <c r="HL237" s="40"/>
      <c r="HM237" s="72"/>
      <c r="HN237" s="73"/>
      <c r="HO237" s="70" t="str">
        <f>HD237</f>
        <v>6. Attestation</v>
      </c>
      <c r="HP237" s="40"/>
      <c r="HQ237" s="40"/>
      <c r="HR237" s="40"/>
      <c r="HS237" s="40"/>
      <c r="HT237" s="40"/>
      <c r="HU237" s="40"/>
      <c r="HV237" s="71" t="str">
        <f>'Site 21'!$J$235</f>
        <v>Section Incomplete</v>
      </c>
      <c r="HW237" s="40"/>
      <c r="HX237" s="72"/>
      <c r="HY237" s="73"/>
      <c r="HZ237" s="70" t="str">
        <f>HO237</f>
        <v>6. Attestation</v>
      </c>
      <c r="IA237" s="40"/>
      <c r="IB237" s="40"/>
      <c r="IC237" s="40"/>
      <c r="ID237" s="40"/>
      <c r="IE237" s="40"/>
      <c r="IF237" s="40"/>
      <c r="IG237" s="71" t="str">
        <f>'Site 22'!$J$235</f>
        <v>Section Incomplete</v>
      </c>
      <c r="IH237" s="40"/>
      <c r="II237" s="72"/>
      <c r="IJ237" s="73"/>
      <c r="IK237" s="70" t="str">
        <f>HZ237</f>
        <v>6. Attestation</v>
      </c>
      <c r="IL237" s="40"/>
      <c r="IM237" s="40"/>
      <c r="IN237" s="40"/>
      <c r="IO237" s="40"/>
      <c r="IP237" s="40"/>
      <c r="IQ237" s="40"/>
      <c r="IR237" s="71" t="str">
        <f>'Site 23'!$J$235</f>
        <v>Section Incomplete</v>
      </c>
      <c r="IS237" s="40"/>
      <c r="IT237" s="72"/>
      <c r="IU237" s="73"/>
      <c r="IV237" s="70" t="str">
        <f>IK237</f>
        <v>6. Attestation</v>
      </c>
      <c r="IW237" s="40"/>
      <c r="IX237" s="40"/>
      <c r="IY237" s="40"/>
      <c r="IZ237" s="40"/>
      <c r="JA237" s="40"/>
      <c r="JB237" s="40"/>
      <c r="JC237" s="71" t="str">
        <f>'Site 24'!$J$235</f>
        <v>Section Incomplete</v>
      </c>
      <c r="JD237" s="40"/>
      <c r="JE237" s="72"/>
      <c r="JF237" s="73"/>
      <c r="JG237" s="70" t="str">
        <f>IV237</f>
        <v>6. Attestation</v>
      </c>
      <c r="JH237" s="40"/>
      <c r="JI237" s="40"/>
      <c r="JJ237" s="40"/>
      <c r="JK237" s="40"/>
      <c r="JL237" s="40"/>
      <c r="JM237" s="40"/>
      <c r="JN237" s="71" t="str">
        <f>'Site 25'!$J$235</f>
        <v>Section Incomplete</v>
      </c>
      <c r="JO237" s="40"/>
      <c r="JP237" s="72"/>
      <c r="JQ237" s="73"/>
      <c r="JR237" s="70" t="str">
        <f>JG237</f>
        <v>6. Attestation</v>
      </c>
      <c r="JS237" s="40"/>
      <c r="JT237" s="40"/>
      <c r="JU237" s="40"/>
      <c r="JV237" s="40"/>
      <c r="JW237" s="40"/>
      <c r="JX237" s="40"/>
      <c r="JY237" s="71" t="str">
        <f>'Site 26'!$J$235</f>
        <v>Section Incomplete</v>
      </c>
      <c r="JZ237" s="40"/>
      <c r="KA237" s="72"/>
      <c r="KB237" s="73"/>
      <c r="KC237" s="70" t="str">
        <f>JR237</f>
        <v>6. Attestation</v>
      </c>
      <c r="KD237" s="40"/>
      <c r="KE237" s="40"/>
      <c r="KF237" s="40"/>
      <c r="KG237" s="40"/>
      <c r="KH237" s="40"/>
      <c r="KI237" s="40"/>
      <c r="KJ237" s="71" t="str">
        <f>'Site 27'!$J$235</f>
        <v>Section Incomplete</v>
      </c>
      <c r="KK237" s="40"/>
      <c r="KL237" s="72"/>
      <c r="KM237" s="73"/>
      <c r="KN237" s="70" t="str">
        <f>KC237</f>
        <v>6. Attestation</v>
      </c>
      <c r="KO237" s="40"/>
      <c r="KP237" s="40"/>
      <c r="KQ237" s="40"/>
      <c r="KR237" s="40"/>
      <c r="KS237" s="40"/>
      <c r="KT237" s="40"/>
      <c r="KU237" s="71" t="str">
        <f>'Site 28'!$J$235</f>
        <v>Section Incomplete</v>
      </c>
      <c r="KV237" s="40"/>
      <c r="KW237" s="72"/>
      <c r="KX237" s="73"/>
      <c r="KY237" s="70" t="str">
        <f>KN237</f>
        <v>6. Attestation</v>
      </c>
      <c r="KZ237" s="40"/>
      <c r="LA237" s="40"/>
      <c r="LB237" s="40"/>
      <c r="LC237" s="40"/>
      <c r="LD237" s="40"/>
      <c r="LE237" s="40"/>
      <c r="LF237" s="71" t="str">
        <f>'Site 29'!$J$235</f>
        <v>Section Incomplete</v>
      </c>
      <c r="LG237" s="40"/>
      <c r="LH237" s="72"/>
      <c r="LI237" s="73"/>
      <c r="LJ237" s="70" t="str">
        <f>KY237</f>
        <v>6. Attestation</v>
      </c>
      <c r="LK237" s="40"/>
      <c r="LL237" s="40"/>
      <c r="LM237" s="40"/>
      <c r="LN237" s="40"/>
      <c r="LO237" s="40"/>
      <c r="LP237" s="40"/>
      <c r="LQ237" s="71" t="str">
        <f>'Site 30'!$J$235</f>
        <v>Section Incomplete</v>
      </c>
      <c r="LR237" s="40"/>
      <c r="LS237" s="72"/>
      <c r="LT237" s="73"/>
      <c r="LU237" s="70" t="str">
        <f>LJ237</f>
        <v>6. Attestation</v>
      </c>
      <c r="LV237" s="40"/>
      <c r="LW237" s="40"/>
      <c r="LX237" s="40"/>
      <c r="LY237" s="40"/>
      <c r="LZ237" s="40"/>
      <c r="MA237" s="40"/>
      <c r="MB237" s="71" t="str">
        <f>'Site 31'!$J$235</f>
        <v>Section Incomplete</v>
      </c>
      <c r="MC237" s="40"/>
      <c r="MD237" s="72"/>
      <c r="ME237" s="73"/>
      <c r="MF237" s="70" t="str">
        <f>LU237</f>
        <v>6. Attestation</v>
      </c>
      <c r="MG237" s="40"/>
      <c r="MH237" s="40"/>
      <c r="MI237" s="40"/>
      <c r="MJ237" s="40"/>
      <c r="MK237" s="40"/>
      <c r="ML237" s="40"/>
      <c r="MM237" s="71" t="str">
        <f>'Site 32'!$J$235</f>
        <v>Section Incomplete</v>
      </c>
      <c r="MN237" s="40"/>
      <c r="MO237" s="72"/>
      <c r="MP237" s="73"/>
      <c r="MQ237" s="70" t="str">
        <f>MF237</f>
        <v>6. Attestation</v>
      </c>
      <c r="MR237" s="40"/>
      <c r="MS237" s="40"/>
      <c r="MT237" s="40"/>
      <c r="MU237" s="40"/>
      <c r="MV237" s="40"/>
      <c r="MW237" s="40"/>
      <c r="MX237" s="71" t="str">
        <f>'Site 33'!$J$235</f>
        <v>Section Incomplete</v>
      </c>
      <c r="MY237" s="40"/>
      <c r="MZ237" s="72"/>
      <c r="NA237" s="73"/>
      <c r="NB237" s="70" t="str">
        <f>MQ237</f>
        <v>6. Attestation</v>
      </c>
      <c r="NC237" s="40"/>
      <c r="ND237" s="40"/>
      <c r="NE237" s="40"/>
      <c r="NF237" s="40"/>
      <c r="NG237" s="40"/>
      <c r="NH237" s="40"/>
      <c r="NI237" s="71" t="str">
        <f>'Site 34'!$J$235</f>
        <v>Section Incomplete</v>
      </c>
      <c r="NJ237" s="40"/>
      <c r="NK237" s="72"/>
      <c r="NL237" s="73"/>
      <c r="NM237" s="70" t="str">
        <f>NB237</f>
        <v>6. Attestation</v>
      </c>
      <c r="NN237" s="40"/>
      <c r="NO237" s="40"/>
      <c r="NP237" s="40"/>
      <c r="NQ237" s="40"/>
      <c r="NR237" s="40"/>
      <c r="NS237" s="40"/>
      <c r="NT237" s="71" t="str">
        <f>'Site 35'!$J$235</f>
        <v>Section Incomplete</v>
      </c>
      <c r="NU237" s="40"/>
      <c r="NV237" s="72"/>
      <c r="NW237" s="73"/>
      <c r="NX237" s="70" t="str">
        <f>NM237</f>
        <v>6. Attestation</v>
      </c>
      <c r="NY237" s="40"/>
      <c r="NZ237" s="40"/>
      <c r="OA237" s="40"/>
      <c r="OB237" s="40"/>
      <c r="OC237" s="40"/>
      <c r="OD237" s="40"/>
      <c r="OE237" s="71" t="str">
        <f>'Site 36'!$J$235</f>
        <v>Section Incomplete</v>
      </c>
      <c r="OF237" s="40"/>
      <c r="OG237" s="72"/>
      <c r="OH237" s="73"/>
      <c r="OI237" s="70" t="str">
        <f>NX237</f>
        <v>6. Attestation</v>
      </c>
      <c r="OJ237" s="40"/>
      <c r="OK237" s="40"/>
      <c r="OL237" s="40"/>
      <c r="OM237" s="40"/>
      <c r="ON237" s="40"/>
      <c r="OO237" s="40"/>
      <c r="OP237" s="71" t="str">
        <f>'Site 37'!$J$235</f>
        <v>Section Incomplete</v>
      </c>
      <c r="OQ237" s="40"/>
      <c r="OR237" s="72"/>
      <c r="OS237" s="73"/>
      <c r="OT237" s="70" t="str">
        <f>OI237</f>
        <v>6. Attestation</v>
      </c>
      <c r="OU237" s="40"/>
      <c r="OV237" s="40"/>
      <c r="OW237" s="40"/>
      <c r="OX237" s="40"/>
      <c r="OY237" s="40"/>
      <c r="OZ237" s="40"/>
      <c r="PA237" s="71" t="str">
        <f>'Site 38'!$J$235</f>
        <v>Section Incomplete</v>
      </c>
      <c r="PB237" s="40"/>
      <c r="PC237" s="72"/>
      <c r="PD237" s="73"/>
      <c r="PE237" s="70" t="str">
        <f>OT237</f>
        <v>6. Attestation</v>
      </c>
      <c r="PF237" s="40"/>
      <c r="PG237" s="40"/>
      <c r="PH237" s="40"/>
      <c r="PI237" s="40"/>
      <c r="PJ237" s="40"/>
      <c r="PK237" s="40"/>
      <c r="PL237" s="71" t="str">
        <f>'Site 39'!$J$235</f>
        <v>Section Incomplete</v>
      </c>
      <c r="PM237" s="40"/>
      <c r="PN237" s="72"/>
      <c r="PO237" s="73"/>
      <c r="PP237" s="70" t="str">
        <f>PE237</f>
        <v>6. Attestation</v>
      </c>
      <c r="PQ237" s="40"/>
      <c r="PR237" s="40"/>
      <c r="PS237" s="40"/>
      <c r="PT237" s="40"/>
      <c r="PU237" s="40"/>
      <c r="PV237" s="40"/>
      <c r="PW237" s="71" t="str">
        <f>'Site 40'!$J$235</f>
        <v>Section Incomplete</v>
      </c>
      <c r="PX237" s="40"/>
      <c r="PY237" s="72"/>
      <c r="PZ237" s="73"/>
      <c r="QA237" s="70" t="str">
        <f>PP237</f>
        <v>6. Attestation</v>
      </c>
      <c r="QB237" s="40"/>
      <c r="QC237" s="40"/>
      <c r="QD237" s="40"/>
      <c r="QE237" s="40"/>
      <c r="QF237" s="40"/>
      <c r="QG237" s="40"/>
      <c r="QH237" s="71" t="str">
        <f>'Site 41'!$J$235</f>
        <v>Section Incomplete</v>
      </c>
      <c r="QI237" s="40"/>
      <c r="QJ237" s="72"/>
      <c r="QK237" s="73"/>
      <c r="QL237" s="70" t="str">
        <f>QA237</f>
        <v>6. Attestation</v>
      </c>
      <c r="QM237" s="40"/>
      <c r="QN237" s="40"/>
      <c r="QO237" s="40"/>
      <c r="QP237" s="40"/>
      <c r="QQ237" s="40"/>
      <c r="QR237" s="40"/>
      <c r="QS237" s="71" t="str">
        <f>'Site 42'!$J$235</f>
        <v>Section Incomplete</v>
      </c>
      <c r="QT237" s="40"/>
      <c r="QU237" s="72"/>
      <c r="QV237" s="73"/>
      <c r="QW237" s="70" t="str">
        <f>QL237</f>
        <v>6. Attestation</v>
      </c>
      <c r="QX237" s="40"/>
      <c r="QY237" s="40"/>
      <c r="QZ237" s="40"/>
      <c r="RA237" s="40"/>
      <c r="RB237" s="40"/>
      <c r="RC237" s="40"/>
      <c r="RD237" s="71" t="str">
        <f>'Site 43'!$J$235</f>
        <v>Section Incomplete</v>
      </c>
      <c r="RE237" s="40"/>
      <c r="RF237" s="72"/>
      <c r="RG237" s="73"/>
      <c r="RH237" s="70" t="str">
        <f>QW237</f>
        <v>6. Attestation</v>
      </c>
      <c r="RI237" s="40"/>
      <c r="RJ237" s="40"/>
      <c r="RK237" s="40"/>
      <c r="RL237" s="40"/>
      <c r="RM237" s="40"/>
      <c r="RN237" s="40"/>
      <c r="RO237" s="71" t="str">
        <f>'Site 44'!$J$235</f>
        <v>Section Incomplete</v>
      </c>
      <c r="RP237" s="40"/>
      <c r="RQ237" s="72"/>
      <c r="RR237" s="73"/>
      <c r="RS237" s="70" t="str">
        <f>RH237</f>
        <v>6. Attestation</v>
      </c>
      <c r="RT237" s="40"/>
      <c r="RU237" s="40"/>
      <c r="RV237" s="40"/>
      <c r="RW237" s="40"/>
      <c r="RX237" s="40"/>
      <c r="RY237" s="40"/>
      <c r="RZ237" s="71" t="str">
        <f>'Site 45'!$J$235</f>
        <v>Section Incomplete</v>
      </c>
      <c r="SA237" s="40"/>
      <c r="SB237" s="72"/>
      <c r="SC237" s="73"/>
      <c r="SD237" s="70" t="str">
        <f>RS237</f>
        <v>6. Attestation</v>
      </c>
      <c r="SE237" s="40"/>
      <c r="SF237" s="40"/>
      <c r="SG237" s="40"/>
      <c r="SH237" s="40"/>
      <c r="SI237" s="40"/>
      <c r="SJ237" s="40"/>
      <c r="SK237" s="71" t="str">
        <f>'Site 46'!$J$235</f>
        <v>Section Incomplete</v>
      </c>
      <c r="SL237" s="40"/>
      <c r="SM237" s="72"/>
      <c r="SN237" s="73"/>
      <c r="SO237" s="70" t="str">
        <f>SD237</f>
        <v>6. Attestation</v>
      </c>
      <c r="SP237" s="40"/>
      <c r="SQ237" s="40"/>
      <c r="SR237" s="40"/>
      <c r="SS237" s="40"/>
      <c r="ST237" s="40"/>
      <c r="SU237" s="40"/>
      <c r="SV237" s="71" t="str">
        <f>'Site 47'!$J$235</f>
        <v>Section Incomplete</v>
      </c>
      <c r="SW237" s="40"/>
      <c r="SX237" s="72"/>
      <c r="SY237" s="73"/>
      <c r="SZ237" s="70" t="str">
        <f>SO237</f>
        <v>6. Attestation</v>
      </c>
      <c r="TA237" s="40"/>
      <c r="TB237" s="40"/>
      <c r="TC237" s="40"/>
      <c r="TD237" s="40"/>
      <c r="TE237" s="40"/>
      <c r="TF237" s="40"/>
      <c r="TG237" s="71" t="str">
        <f>'Site 48'!$J$235</f>
        <v>Section Incomplete</v>
      </c>
      <c r="TH237" s="40"/>
      <c r="TI237" s="72"/>
      <c r="TJ237" s="73"/>
      <c r="TK237" s="70" t="str">
        <f>SZ237</f>
        <v>6. Attestation</v>
      </c>
      <c r="TL237" s="40"/>
      <c r="TM237" s="40"/>
      <c r="TN237" s="40"/>
      <c r="TO237" s="40"/>
      <c r="TP237" s="40"/>
      <c r="TQ237" s="40"/>
      <c r="TR237" s="71" t="str">
        <f>'Site 49'!$J$235</f>
        <v>Section Incomplete</v>
      </c>
      <c r="TS237" s="40"/>
      <c r="TT237" s="72"/>
      <c r="TU237" s="73"/>
      <c r="TV237" s="70" t="str">
        <f>TK237</f>
        <v>6. Attestation</v>
      </c>
      <c r="TW237" s="40"/>
      <c r="TX237" s="40"/>
      <c r="TY237" s="40"/>
      <c r="TZ237" s="40"/>
      <c r="UA237" s="40"/>
      <c r="UB237" s="40"/>
      <c r="UC237" s="71" t="str">
        <f>'Site 50'!$J$235</f>
        <v>Section Incomplete</v>
      </c>
      <c r="UD237" s="40"/>
      <c r="UE237" s="72"/>
    </row>
    <row r="238" spans="1:551" x14ac:dyDescent="0.25">
      <c r="A238" s="75"/>
      <c r="B238" s="73"/>
      <c r="C238" s="40"/>
      <c r="D238" s="40"/>
      <c r="E238" s="40"/>
      <c r="F238" s="40"/>
      <c r="G238" s="40"/>
      <c r="H238" s="40"/>
      <c r="I238" s="40"/>
      <c r="J238" s="40"/>
      <c r="K238" s="40"/>
      <c r="L238" s="72"/>
      <c r="M238" s="73"/>
      <c r="N238" s="40"/>
      <c r="O238" s="40"/>
      <c r="P238" s="40"/>
      <c r="Q238" s="40"/>
      <c r="R238" s="40"/>
      <c r="S238" s="40"/>
      <c r="T238" s="40"/>
      <c r="U238" s="40"/>
      <c r="V238" s="40"/>
      <c r="W238" s="72"/>
      <c r="X238" s="73"/>
      <c r="Y238" s="40"/>
      <c r="Z238" s="40"/>
      <c r="AA238" s="40"/>
      <c r="AB238" s="40"/>
      <c r="AC238" s="40"/>
      <c r="AD238" s="40"/>
      <c r="AE238" s="40"/>
      <c r="AF238" s="40"/>
      <c r="AG238" s="40"/>
      <c r="AH238" s="72"/>
      <c r="AI238" s="73"/>
      <c r="AJ238" s="40"/>
      <c r="AK238" s="40"/>
      <c r="AL238" s="40"/>
      <c r="AM238" s="40"/>
      <c r="AN238" s="40"/>
      <c r="AO238" s="40"/>
      <c r="AP238" s="40"/>
      <c r="AQ238" s="40"/>
      <c r="AR238" s="40"/>
      <c r="AS238" s="72"/>
      <c r="AT238" s="73"/>
      <c r="AU238" s="40"/>
      <c r="AV238" s="40"/>
      <c r="AW238" s="40"/>
      <c r="AX238" s="40"/>
      <c r="AY238" s="40"/>
      <c r="AZ238" s="40"/>
      <c r="BA238" s="40"/>
      <c r="BB238" s="40"/>
      <c r="BC238" s="40"/>
      <c r="BD238" s="72"/>
      <c r="BE238" s="73"/>
      <c r="BF238" s="40"/>
      <c r="BG238" s="40"/>
      <c r="BH238" s="40"/>
      <c r="BI238" s="40"/>
      <c r="BJ238" s="40"/>
      <c r="BK238" s="40"/>
      <c r="BL238" s="40"/>
      <c r="BM238" s="40"/>
      <c r="BN238" s="40"/>
      <c r="BO238" s="72"/>
      <c r="BP238" s="73"/>
      <c r="BQ238" s="40"/>
      <c r="BR238" s="40"/>
      <c r="BS238" s="40"/>
      <c r="BT238" s="40"/>
      <c r="BU238" s="40"/>
      <c r="BV238" s="40"/>
      <c r="BW238" s="40"/>
      <c r="BX238" s="40"/>
      <c r="BY238" s="40"/>
      <c r="BZ238" s="72"/>
      <c r="CA238" s="73"/>
      <c r="CB238" s="40"/>
      <c r="CC238" s="40"/>
      <c r="CD238" s="40"/>
      <c r="CE238" s="40"/>
      <c r="CF238" s="40"/>
      <c r="CG238" s="40"/>
      <c r="CH238" s="40"/>
      <c r="CI238" s="40"/>
      <c r="CJ238" s="40"/>
      <c r="CK238" s="72"/>
      <c r="CL238" s="73"/>
      <c r="CM238" s="40"/>
      <c r="CN238" s="40"/>
      <c r="CO238" s="40"/>
      <c r="CP238" s="40"/>
      <c r="CQ238" s="40"/>
      <c r="CR238" s="40"/>
      <c r="CS238" s="40"/>
      <c r="CT238" s="40"/>
      <c r="CU238" s="40"/>
      <c r="CV238" s="72"/>
      <c r="CW238" s="73"/>
      <c r="CX238" s="40"/>
      <c r="CY238" s="40"/>
      <c r="CZ238" s="40"/>
      <c r="DA238" s="40"/>
      <c r="DB238" s="40"/>
      <c r="DC238" s="40"/>
      <c r="DD238" s="40"/>
      <c r="DE238" s="40"/>
      <c r="DF238" s="40"/>
      <c r="DG238" s="72"/>
      <c r="DH238" s="73"/>
      <c r="DI238" s="40"/>
      <c r="DJ238" s="40"/>
      <c r="DK238" s="40"/>
      <c r="DL238" s="40"/>
      <c r="DM238" s="40"/>
      <c r="DN238" s="40"/>
      <c r="DO238" s="40"/>
      <c r="DP238" s="40"/>
      <c r="DQ238" s="40"/>
      <c r="DR238" s="72"/>
      <c r="DS238" s="73"/>
      <c r="DT238" s="40"/>
      <c r="DU238" s="40"/>
      <c r="DV238" s="40"/>
      <c r="DW238" s="40"/>
      <c r="DX238" s="40"/>
      <c r="DY238" s="40"/>
      <c r="DZ238" s="40"/>
      <c r="EA238" s="40"/>
      <c r="EB238" s="40"/>
      <c r="EC238" s="72"/>
      <c r="ED238" s="73"/>
      <c r="EE238" s="40"/>
      <c r="EF238" s="40"/>
      <c r="EG238" s="40"/>
      <c r="EH238" s="40"/>
      <c r="EI238" s="40"/>
      <c r="EJ238" s="40"/>
      <c r="EK238" s="40"/>
      <c r="EL238" s="40"/>
      <c r="EM238" s="40"/>
      <c r="EN238" s="72"/>
      <c r="EO238" s="73"/>
      <c r="EP238" s="40"/>
      <c r="EQ238" s="40"/>
      <c r="ER238" s="40"/>
      <c r="ES238" s="40"/>
      <c r="ET238" s="40"/>
      <c r="EU238" s="40"/>
      <c r="EV238" s="40"/>
      <c r="EW238" s="40"/>
      <c r="EX238" s="40"/>
      <c r="EY238" s="72"/>
      <c r="EZ238" s="73"/>
      <c r="FA238" s="40"/>
      <c r="FB238" s="40"/>
      <c r="FC238" s="40"/>
      <c r="FD238" s="40"/>
      <c r="FE238" s="40"/>
      <c r="FF238" s="40"/>
      <c r="FG238" s="40"/>
      <c r="FH238" s="40"/>
      <c r="FI238" s="40"/>
      <c r="FJ238" s="72"/>
      <c r="FK238" s="73"/>
      <c r="FL238" s="40"/>
      <c r="FM238" s="40"/>
      <c r="FN238" s="40"/>
      <c r="FO238" s="40"/>
      <c r="FP238" s="40"/>
      <c r="FQ238" s="40"/>
      <c r="FR238" s="40"/>
      <c r="FS238" s="40"/>
      <c r="FT238" s="40"/>
      <c r="FU238" s="72"/>
      <c r="FV238" s="73"/>
      <c r="FW238" s="40"/>
      <c r="FX238" s="40"/>
      <c r="FY238" s="40"/>
      <c r="FZ238" s="40"/>
      <c r="GA238" s="40"/>
      <c r="GB238" s="40"/>
      <c r="GC238" s="40"/>
      <c r="GD238" s="40"/>
      <c r="GE238" s="40"/>
      <c r="GF238" s="72"/>
      <c r="GG238" s="73"/>
      <c r="GH238" s="40"/>
      <c r="GI238" s="40"/>
      <c r="GJ238" s="40"/>
      <c r="GK238" s="40"/>
      <c r="GL238" s="40"/>
      <c r="GM238" s="40"/>
      <c r="GN238" s="40"/>
      <c r="GO238" s="40"/>
      <c r="GP238" s="40"/>
      <c r="GQ238" s="72"/>
      <c r="GR238" s="73"/>
      <c r="GS238" s="40"/>
      <c r="GT238" s="40"/>
      <c r="GU238" s="40"/>
      <c r="GV238" s="40"/>
      <c r="GW238" s="40"/>
      <c r="GX238" s="40"/>
      <c r="GY238" s="40"/>
      <c r="GZ238" s="40"/>
      <c r="HA238" s="40"/>
      <c r="HB238" s="72"/>
      <c r="HC238" s="73"/>
      <c r="HD238" s="40"/>
      <c r="HE238" s="40"/>
      <c r="HF238" s="40"/>
      <c r="HG238" s="40"/>
      <c r="HH238" s="40"/>
      <c r="HI238" s="40"/>
      <c r="HJ238" s="40"/>
      <c r="HK238" s="40"/>
      <c r="HL238" s="40"/>
      <c r="HM238" s="72"/>
      <c r="HN238" s="73"/>
      <c r="HO238" s="40"/>
      <c r="HP238" s="40"/>
      <c r="HQ238" s="40"/>
      <c r="HR238" s="40"/>
      <c r="HS238" s="40"/>
      <c r="HT238" s="40"/>
      <c r="HU238" s="40"/>
      <c r="HV238" s="40"/>
      <c r="HW238" s="40"/>
      <c r="HX238" s="72"/>
      <c r="HY238" s="73"/>
      <c r="HZ238" s="40"/>
      <c r="IA238" s="40"/>
      <c r="IB238" s="40"/>
      <c r="IC238" s="40"/>
      <c r="ID238" s="40"/>
      <c r="IE238" s="40"/>
      <c r="IF238" s="40"/>
      <c r="IG238" s="40"/>
      <c r="IH238" s="40"/>
      <c r="II238" s="72"/>
      <c r="IJ238" s="73"/>
      <c r="IK238" s="40"/>
      <c r="IL238" s="40"/>
      <c r="IM238" s="40"/>
      <c r="IN238" s="40"/>
      <c r="IO238" s="40"/>
      <c r="IP238" s="40"/>
      <c r="IQ238" s="40"/>
      <c r="IR238" s="40"/>
      <c r="IS238" s="40"/>
      <c r="IT238" s="72"/>
      <c r="IU238" s="73"/>
      <c r="IV238" s="40"/>
      <c r="IW238" s="40"/>
      <c r="IX238" s="40"/>
      <c r="IY238" s="40"/>
      <c r="IZ238" s="40"/>
      <c r="JA238" s="40"/>
      <c r="JB238" s="40"/>
      <c r="JC238" s="40"/>
      <c r="JD238" s="40"/>
      <c r="JE238" s="72"/>
      <c r="JF238" s="73"/>
      <c r="JG238" s="40"/>
      <c r="JH238" s="40"/>
      <c r="JI238" s="40"/>
      <c r="JJ238" s="40"/>
      <c r="JK238" s="40"/>
      <c r="JL238" s="40"/>
      <c r="JM238" s="40"/>
      <c r="JN238" s="40"/>
      <c r="JO238" s="40"/>
      <c r="JP238" s="72"/>
      <c r="JQ238" s="73"/>
      <c r="JR238" s="40"/>
      <c r="JS238" s="40"/>
      <c r="JT238" s="40"/>
      <c r="JU238" s="40"/>
      <c r="JV238" s="40"/>
      <c r="JW238" s="40"/>
      <c r="JX238" s="40"/>
      <c r="JY238" s="40"/>
      <c r="JZ238" s="40"/>
      <c r="KA238" s="72"/>
      <c r="KB238" s="73"/>
      <c r="KC238" s="40"/>
      <c r="KD238" s="40"/>
      <c r="KE238" s="40"/>
      <c r="KF238" s="40"/>
      <c r="KG238" s="40"/>
      <c r="KH238" s="40"/>
      <c r="KI238" s="40"/>
      <c r="KJ238" s="40"/>
      <c r="KK238" s="40"/>
      <c r="KL238" s="72"/>
      <c r="KM238" s="73"/>
      <c r="KN238" s="40"/>
      <c r="KO238" s="40"/>
      <c r="KP238" s="40"/>
      <c r="KQ238" s="40"/>
      <c r="KR238" s="40"/>
      <c r="KS238" s="40"/>
      <c r="KT238" s="40"/>
      <c r="KU238" s="40"/>
      <c r="KV238" s="40"/>
      <c r="KW238" s="72"/>
      <c r="KX238" s="73"/>
      <c r="KY238" s="40"/>
      <c r="KZ238" s="40"/>
      <c r="LA238" s="40"/>
      <c r="LB238" s="40"/>
      <c r="LC238" s="40"/>
      <c r="LD238" s="40"/>
      <c r="LE238" s="40"/>
      <c r="LF238" s="40"/>
      <c r="LG238" s="40"/>
      <c r="LH238" s="72"/>
      <c r="LI238" s="73"/>
      <c r="LJ238" s="40"/>
      <c r="LK238" s="40"/>
      <c r="LL238" s="40"/>
      <c r="LM238" s="40"/>
      <c r="LN238" s="40"/>
      <c r="LO238" s="40"/>
      <c r="LP238" s="40"/>
      <c r="LQ238" s="40"/>
      <c r="LR238" s="40"/>
      <c r="LS238" s="72"/>
      <c r="LT238" s="73"/>
      <c r="LU238" s="40"/>
      <c r="LV238" s="40"/>
      <c r="LW238" s="40"/>
      <c r="LX238" s="40"/>
      <c r="LY238" s="40"/>
      <c r="LZ238" s="40"/>
      <c r="MA238" s="40"/>
      <c r="MB238" s="40"/>
      <c r="MC238" s="40"/>
      <c r="MD238" s="72"/>
      <c r="ME238" s="73"/>
      <c r="MF238" s="40"/>
      <c r="MG238" s="40"/>
      <c r="MH238" s="40"/>
      <c r="MI238" s="40"/>
      <c r="MJ238" s="40"/>
      <c r="MK238" s="40"/>
      <c r="ML238" s="40"/>
      <c r="MM238" s="40"/>
      <c r="MN238" s="40"/>
      <c r="MO238" s="72"/>
      <c r="MP238" s="73"/>
      <c r="MQ238" s="40"/>
      <c r="MR238" s="40"/>
      <c r="MS238" s="40"/>
      <c r="MT238" s="40"/>
      <c r="MU238" s="40"/>
      <c r="MV238" s="40"/>
      <c r="MW238" s="40"/>
      <c r="MX238" s="40"/>
      <c r="MY238" s="40"/>
      <c r="MZ238" s="72"/>
      <c r="NA238" s="73"/>
      <c r="NB238" s="40"/>
      <c r="NC238" s="40"/>
      <c r="ND238" s="40"/>
      <c r="NE238" s="40"/>
      <c r="NF238" s="40"/>
      <c r="NG238" s="40"/>
      <c r="NH238" s="40"/>
      <c r="NI238" s="40"/>
      <c r="NJ238" s="40"/>
      <c r="NK238" s="72"/>
      <c r="NL238" s="73"/>
      <c r="NM238" s="40"/>
      <c r="NN238" s="40"/>
      <c r="NO238" s="40"/>
      <c r="NP238" s="40"/>
      <c r="NQ238" s="40"/>
      <c r="NR238" s="40"/>
      <c r="NS238" s="40"/>
      <c r="NT238" s="40"/>
      <c r="NU238" s="40"/>
      <c r="NV238" s="72"/>
      <c r="NW238" s="73"/>
      <c r="NX238" s="40"/>
      <c r="NY238" s="40"/>
      <c r="NZ238" s="40"/>
      <c r="OA238" s="40"/>
      <c r="OB238" s="40"/>
      <c r="OC238" s="40"/>
      <c r="OD238" s="40"/>
      <c r="OE238" s="40"/>
      <c r="OF238" s="40"/>
      <c r="OG238" s="72"/>
      <c r="OH238" s="73"/>
      <c r="OI238" s="40"/>
      <c r="OJ238" s="40"/>
      <c r="OK238" s="40"/>
      <c r="OL238" s="40"/>
      <c r="OM238" s="40"/>
      <c r="ON238" s="40"/>
      <c r="OO238" s="40"/>
      <c r="OP238" s="40"/>
      <c r="OQ238" s="40"/>
      <c r="OR238" s="72"/>
      <c r="OS238" s="73"/>
      <c r="OT238" s="40"/>
      <c r="OU238" s="40"/>
      <c r="OV238" s="40"/>
      <c r="OW238" s="40"/>
      <c r="OX238" s="40"/>
      <c r="OY238" s="40"/>
      <c r="OZ238" s="40"/>
      <c r="PA238" s="40"/>
      <c r="PB238" s="40"/>
      <c r="PC238" s="72"/>
      <c r="PD238" s="73"/>
      <c r="PE238" s="40"/>
      <c r="PF238" s="40"/>
      <c r="PG238" s="40"/>
      <c r="PH238" s="40"/>
      <c r="PI238" s="40"/>
      <c r="PJ238" s="40"/>
      <c r="PK238" s="40"/>
      <c r="PL238" s="40"/>
      <c r="PM238" s="40"/>
      <c r="PN238" s="72"/>
      <c r="PO238" s="73"/>
      <c r="PP238" s="40"/>
      <c r="PQ238" s="40"/>
      <c r="PR238" s="40"/>
      <c r="PS238" s="40"/>
      <c r="PT238" s="40"/>
      <c r="PU238" s="40"/>
      <c r="PV238" s="40"/>
      <c r="PW238" s="40"/>
      <c r="PX238" s="40"/>
      <c r="PY238" s="72"/>
      <c r="PZ238" s="73"/>
      <c r="QA238" s="40"/>
      <c r="QB238" s="40"/>
      <c r="QC238" s="40"/>
      <c r="QD238" s="40"/>
      <c r="QE238" s="40"/>
      <c r="QF238" s="40"/>
      <c r="QG238" s="40"/>
      <c r="QH238" s="40"/>
      <c r="QI238" s="40"/>
      <c r="QJ238" s="72"/>
      <c r="QK238" s="73"/>
      <c r="QL238" s="40"/>
      <c r="QM238" s="40"/>
      <c r="QN238" s="40"/>
      <c r="QO238" s="40"/>
      <c r="QP238" s="40"/>
      <c r="QQ238" s="40"/>
      <c r="QR238" s="40"/>
      <c r="QS238" s="40"/>
      <c r="QT238" s="40"/>
      <c r="QU238" s="72"/>
      <c r="QV238" s="73"/>
      <c r="QW238" s="40"/>
      <c r="QX238" s="40"/>
      <c r="QY238" s="40"/>
      <c r="QZ238" s="40"/>
      <c r="RA238" s="40"/>
      <c r="RB238" s="40"/>
      <c r="RC238" s="40"/>
      <c r="RD238" s="40"/>
      <c r="RE238" s="40"/>
      <c r="RF238" s="72"/>
      <c r="RG238" s="73"/>
      <c r="RH238" s="40"/>
      <c r="RI238" s="40"/>
      <c r="RJ238" s="40"/>
      <c r="RK238" s="40"/>
      <c r="RL238" s="40"/>
      <c r="RM238" s="40"/>
      <c r="RN238" s="40"/>
      <c r="RO238" s="40"/>
      <c r="RP238" s="40"/>
      <c r="RQ238" s="72"/>
      <c r="RR238" s="73"/>
      <c r="RS238" s="40"/>
      <c r="RT238" s="40"/>
      <c r="RU238" s="40"/>
      <c r="RV238" s="40"/>
      <c r="RW238" s="40"/>
      <c r="RX238" s="40"/>
      <c r="RY238" s="40"/>
      <c r="RZ238" s="40"/>
      <c r="SA238" s="40"/>
      <c r="SB238" s="72"/>
      <c r="SC238" s="73"/>
      <c r="SD238" s="40"/>
      <c r="SE238" s="40"/>
      <c r="SF238" s="40"/>
      <c r="SG238" s="40"/>
      <c r="SH238" s="40"/>
      <c r="SI238" s="40"/>
      <c r="SJ238" s="40"/>
      <c r="SK238" s="40"/>
      <c r="SL238" s="40"/>
      <c r="SM238" s="72"/>
      <c r="SN238" s="73"/>
      <c r="SO238" s="40"/>
      <c r="SP238" s="40"/>
      <c r="SQ238" s="40"/>
      <c r="SR238" s="40"/>
      <c r="SS238" s="40"/>
      <c r="ST238" s="40"/>
      <c r="SU238" s="40"/>
      <c r="SV238" s="40"/>
      <c r="SW238" s="40"/>
      <c r="SX238" s="72"/>
      <c r="SY238" s="73"/>
      <c r="SZ238" s="40"/>
      <c r="TA238" s="40"/>
      <c r="TB238" s="40"/>
      <c r="TC238" s="40"/>
      <c r="TD238" s="40"/>
      <c r="TE238" s="40"/>
      <c r="TF238" s="40"/>
      <c r="TG238" s="40"/>
      <c r="TH238" s="40"/>
      <c r="TI238" s="72"/>
      <c r="TJ238" s="73"/>
      <c r="TK238" s="40"/>
      <c r="TL238" s="40"/>
      <c r="TM238" s="40"/>
      <c r="TN238" s="40"/>
      <c r="TO238" s="40"/>
      <c r="TP238" s="40"/>
      <c r="TQ238" s="40"/>
      <c r="TR238" s="40"/>
      <c r="TS238" s="40"/>
      <c r="TT238" s="72"/>
      <c r="TU238" s="73"/>
      <c r="TV238" s="40"/>
      <c r="TW238" s="40"/>
      <c r="TX238" s="40"/>
      <c r="TY238" s="40"/>
      <c r="TZ238" s="40"/>
      <c r="UA238" s="40"/>
      <c r="UB238" s="40"/>
      <c r="UC238" s="40"/>
      <c r="UD238" s="40"/>
      <c r="UE238" s="72"/>
    </row>
    <row r="239" spans="1:551" x14ac:dyDescent="0.25">
      <c r="A239" s="75"/>
      <c r="B239" s="73"/>
      <c r="C239" s="74" t="str">
        <f>'Site 1'!C237</f>
        <v>Attestation required by CEO/CFO, I hereby give the following assurances:</v>
      </c>
      <c r="D239" s="40"/>
      <c r="E239" s="40"/>
      <c r="F239" s="40"/>
      <c r="G239" s="40"/>
      <c r="H239" s="40"/>
      <c r="I239" s="40"/>
      <c r="J239" s="40"/>
      <c r="K239" s="40"/>
      <c r="L239" s="72"/>
      <c r="M239" s="73"/>
      <c r="N239" s="74" t="str">
        <f>$C$239</f>
        <v>Attestation required by CEO/CFO, I hereby give the following assurances:</v>
      </c>
      <c r="O239" s="40"/>
      <c r="P239" s="40"/>
      <c r="Q239" s="40"/>
      <c r="R239" s="40"/>
      <c r="S239" s="40"/>
      <c r="T239" s="40"/>
      <c r="U239" s="40"/>
      <c r="V239" s="40"/>
      <c r="W239" s="72"/>
      <c r="X239" s="73"/>
      <c r="Y239" s="74" t="str">
        <f>$C$239</f>
        <v>Attestation required by CEO/CFO, I hereby give the following assurances:</v>
      </c>
      <c r="Z239" s="40"/>
      <c r="AA239" s="40"/>
      <c r="AB239" s="40"/>
      <c r="AC239" s="40"/>
      <c r="AD239" s="40"/>
      <c r="AE239" s="40"/>
      <c r="AF239" s="40"/>
      <c r="AG239" s="40"/>
      <c r="AH239" s="72"/>
      <c r="AI239" s="73"/>
      <c r="AJ239" s="74" t="str">
        <f>$C$239</f>
        <v>Attestation required by CEO/CFO, I hereby give the following assurances:</v>
      </c>
      <c r="AK239" s="40"/>
      <c r="AL239" s="40"/>
      <c r="AM239" s="40"/>
      <c r="AN239" s="40"/>
      <c r="AO239" s="40"/>
      <c r="AP239" s="40"/>
      <c r="AQ239" s="40"/>
      <c r="AR239" s="40"/>
      <c r="AS239" s="72"/>
      <c r="AT239" s="73"/>
      <c r="AU239" s="74" t="str">
        <f>$C$239</f>
        <v>Attestation required by CEO/CFO, I hereby give the following assurances:</v>
      </c>
      <c r="AV239" s="40"/>
      <c r="AW239" s="40"/>
      <c r="AX239" s="40"/>
      <c r="AY239" s="40"/>
      <c r="AZ239" s="40"/>
      <c r="BA239" s="40"/>
      <c r="BB239" s="40"/>
      <c r="BC239" s="40"/>
      <c r="BD239" s="72"/>
      <c r="BE239" s="73"/>
      <c r="BF239" s="74" t="str">
        <f>$C$239</f>
        <v>Attestation required by CEO/CFO, I hereby give the following assurances:</v>
      </c>
      <c r="BG239" s="40"/>
      <c r="BH239" s="40"/>
      <c r="BI239" s="40"/>
      <c r="BJ239" s="40"/>
      <c r="BK239" s="40"/>
      <c r="BL239" s="40"/>
      <c r="BM239" s="40"/>
      <c r="BN239" s="40"/>
      <c r="BO239" s="72"/>
      <c r="BP239" s="73"/>
      <c r="BQ239" s="74" t="str">
        <f>$C$239</f>
        <v>Attestation required by CEO/CFO, I hereby give the following assurances:</v>
      </c>
      <c r="BR239" s="40"/>
      <c r="BS239" s="40"/>
      <c r="BT239" s="40"/>
      <c r="BU239" s="40"/>
      <c r="BV239" s="40"/>
      <c r="BW239" s="40"/>
      <c r="BX239" s="40"/>
      <c r="BY239" s="40"/>
      <c r="BZ239" s="72"/>
      <c r="CA239" s="73"/>
      <c r="CB239" s="74" t="str">
        <f>$C$239</f>
        <v>Attestation required by CEO/CFO, I hereby give the following assurances:</v>
      </c>
      <c r="CC239" s="40"/>
      <c r="CD239" s="40"/>
      <c r="CE239" s="40"/>
      <c r="CF239" s="40"/>
      <c r="CG239" s="40"/>
      <c r="CH239" s="40"/>
      <c r="CI239" s="40"/>
      <c r="CJ239" s="40"/>
      <c r="CK239" s="72"/>
      <c r="CL239" s="73"/>
      <c r="CM239" s="74" t="str">
        <f>$C$239</f>
        <v>Attestation required by CEO/CFO, I hereby give the following assurances:</v>
      </c>
      <c r="CN239" s="40"/>
      <c r="CO239" s="40"/>
      <c r="CP239" s="40"/>
      <c r="CQ239" s="40"/>
      <c r="CR239" s="40"/>
      <c r="CS239" s="40"/>
      <c r="CT239" s="40"/>
      <c r="CU239" s="40"/>
      <c r="CV239" s="72"/>
      <c r="CW239" s="73"/>
      <c r="CX239" s="74" t="str">
        <f>$C$239</f>
        <v>Attestation required by CEO/CFO, I hereby give the following assurances:</v>
      </c>
      <c r="CY239" s="40"/>
      <c r="CZ239" s="40"/>
      <c r="DA239" s="40"/>
      <c r="DB239" s="40"/>
      <c r="DC239" s="40"/>
      <c r="DD239" s="40"/>
      <c r="DE239" s="40"/>
      <c r="DF239" s="40"/>
      <c r="DG239" s="72"/>
      <c r="DH239" s="73"/>
      <c r="DI239" s="74" t="str">
        <f>$C$239</f>
        <v>Attestation required by CEO/CFO, I hereby give the following assurances:</v>
      </c>
      <c r="DJ239" s="40"/>
      <c r="DK239" s="40"/>
      <c r="DL239" s="40"/>
      <c r="DM239" s="40"/>
      <c r="DN239" s="40"/>
      <c r="DO239" s="40"/>
      <c r="DP239" s="40"/>
      <c r="DQ239" s="40"/>
      <c r="DR239" s="72"/>
      <c r="DS239" s="73"/>
      <c r="DT239" s="74" t="str">
        <f>$C$239</f>
        <v>Attestation required by CEO/CFO, I hereby give the following assurances:</v>
      </c>
      <c r="DU239" s="40"/>
      <c r="DV239" s="40"/>
      <c r="DW239" s="40"/>
      <c r="DX239" s="40"/>
      <c r="DY239" s="40"/>
      <c r="DZ239" s="40"/>
      <c r="EA239" s="40"/>
      <c r="EB239" s="40"/>
      <c r="EC239" s="72"/>
      <c r="ED239" s="73"/>
      <c r="EE239" s="74" t="str">
        <f>$C$239</f>
        <v>Attestation required by CEO/CFO, I hereby give the following assurances:</v>
      </c>
      <c r="EF239" s="40"/>
      <c r="EG239" s="40"/>
      <c r="EH239" s="40"/>
      <c r="EI239" s="40"/>
      <c r="EJ239" s="40"/>
      <c r="EK239" s="40"/>
      <c r="EL239" s="40"/>
      <c r="EM239" s="40"/>
      <c r="EN239" s="72"/>
      <c r="EO239" s="73"/>
      <c r="EP239" s="74" t="str">
        <f>$C$239</f>
        <v>Attestation required by CEO/CFO, I hereby give the following assurances:</v>
      </c>
      <c r="EQ239" s="40"/>
      <c r="ER239" s="40"/>
      <c r="ES239" s="40"/>
      <c r="ET239" s="40"/>
      <c r="EU239" s="40"/>
      <c r="EV239" s="40"/>
      <c r="EW239" s="40"/>
      <c r="EX239" s="40"/>
      <c r="EY239" s="72"/>
      <c r="EZ239" s="73"/>
      <c r="FA239" s="74" t="str">
        <f>$C$239</f>
        <v>Attestation required by CEO/CFO, I hereby give the following assurances:</v>
      </c>
      <c r="FB239" s="40"/>
      <c r="FC239" s="40"/>
      <c r="FD239" s="40"/>
      <c r="FE239" s="40"/>
      <c r="FF239" s="40"/>
      <c r="FG239" s="40"/>
      <c r="FH239" s="40"/>
      <c r="FI239" s="40"/>
      <c r="FJ239" s="72"/>
      <c r="FK239" s="73"/>
      <c r="FL239" s="74" t="str">
        <f>$C$239</f>
        <v>Attestation required by CEO/CFO, I hereby give the following assurances:</v>
      </c>
      <c r="FM239" s="40"/>
      <c r="FN239" s="40"/>
      <c r="FO239" s="40"/>
      <c r="FP239" s="40"/>
      <c r="FQ239" s="40"/>
      <c r="FR239" s="40"/>
      <c r="FS239" s="40"/>
      <c r="FT239" s="40"/>
      <c r="FU239" s="72"/>
      <c r="FV239" s="73"/>
      <c r="FW239" s="74" t="str">
        <f>$C$239</f>
        <v>Attestation required by CEO/CFO, I hereby give the following assurances:</v>
      </c>
      <c r="FX239" s="40"/>
      <c r="FY239" s="40"/>
      <c r="FZ239" s="40"/>
      <c r="GA239" s="40"/>
      <c r="GB239" s="40"/>
      <c r="GC239" s="40"/>
      <c r="GD239" s="40"/>
      <c r="GE239" s="40"/>
      <c r="GF239" s="72"/>
      <c r="GG239" s="73"/>
      <c r="GH239" s="74" t="str">
        <f>$C$239</f>
        <v>Attestation required by CEO/CFO, I hereby give the following assurances:</v>
      </c>
      <c r="GI239" s="40"/>
      <c r="GJ239" s="40"/>
      <c r="GK239" s="40"/>
      <c r="GL239" s="40"/>
      <c r="GM239" s="40"/>
      <c r="GN239" s="40"/>
      <c r="GO239" s="40"/>
      <c r="GP239" s="40"/>
      <c r="GQ239" s="72"/>
      <c r="GR239" s="73"/>
      <c r="GS239" s="74" t="str">
        <f>$C$239</f>
        <v>Attestation required by CEO/CFO, I hereby give the following assurances:</v>
      </c>
      <c r="GT239" s="40"/>
      <c r="GU239" s="40"/>
      <c r="GV239" s="40"/>
      <c r="GW239" s="40"/>
      <c r="GX239" s="40"/>
      <c r="GY239" s="40"/>
      <c r="GZ239" s="40"/>
      <c r="HA239" s="40"/>
      <c r="HB239" s="72"/>
      <c r="HC239" s="73"/>
      <c r="HD239" s="74" t="str">
        <f>$C$239</f>
        <v>Attestation required by CEO/CFO, I hereby give the following assurances:</v>
      </c>
      <c r="HE239" s="40"/>
      <c r="HF239" s="40"/>
      <c r="HG239" s="40"/>
      <c r="HH239" s="40"/>
      <c r="HI239" s="40"/>
      <c r="HJ239" s="40"/>
      <c r="HK239" s="40"/>
      <c r="HL239" s="40"/>
      <c r="HM239" s="72"/>
      <c r="HN239" s="73"/>
      <c r="HO239" s="74" t="str">
        <f>$C$239</f>
        <v>Attestation required by CEO/CFO, I hereby give the following assurances:</v>
      </c>
      <c r="HP239" s="40"/>
      <c r="HQ239" s="40"/>
      <c r="HR239" s="40"/>
      <c r="HS239" s="40"/>
      <c r="HT239" s="40"/>
      <c r="HU239" s="40"/>
      <c r="HV239" s="40"/>
      <c r="HW239" s="40"/>
      <c r="HX239" s="72"/>
      <c r="HY239" s="73"/>
      <c r="HZ239" s="74" t="str">
        <f>$C$239</f>
        <v>Attestation required by CEO/CFO, I hereby give the following assurances:</v>
      </c>
      <c r="IA239" s="40"/>
      <c r="IB239" s="40"/>
      <c r="IC239" s="40"/>
      <c r="ID239" s="40"/>
      <c r="IE239" s="40"/>
      <c r="IF239" s="40"/>
      <c r="IG239" s="40"/>
      <c r="IH239" s="40"/>
      <c r="II239" s="72"/>
      <c r="IJ239" s="73"/>
      <c r="IK239" s="74" t="str">
        <f>$C$239</f>
        <v>Attestation required by CEO/CFO, I hereby give the following assurances:</v>
      </c>
      <c r="IL239" s="40"/>
      <c r="IM239" s="40"/>
      <c r="IN239" s="40"/>
      <c r="IO239" s="40"/>
      <c r="IP239" s="40"/>
      <c r="IQ239" s="40"/>
      <c r="IR239" s="40"/>
      <c r="IS239" s="40"/>
      <c r="IT239" s="72"/>
      <c r="IU239" s="73"/>
      <c r="IV239" s="74" t="str">
        <f>$C$239</f>
        <v>Attestation required by CEO/CFO, I hereby give the following assurances:</v>
      </c>
      <c r="IW239" s="40"/>
      <c r="IX239" s="40"/>
      <c r="IY239" s="40"/>
      <c r="IZ239" s="40"/>
      <c r="JA239" s="40"/>
      <c r="JB239" s="40"/>
      <c r="JC239" s="40"/>
      <c r="JD239" s="40"/>
      <c r="JE239" s="72"/>
      <c r="JF239" s="73"/>
      <c r="JG239" s="74" t="str">
        <f>$C$239</f>
        <v>Attestation required by CEO/CFO, I hereby give the following assurances:</v>
      </c>
      <c r="JH239" s="40"/>
      <c r="JI239" s="40"/>
      <c r="JJ239" s="40"/>
      <c r="JK239" s="40"/>
      <c r="JL239" s="40"/>
      <c r="JM239" s="40"/>
      <c r="JN239" s="40"/>
      <c r="JO239" s="40"/>
      <c r="JP239" s="72"/>
      <c r="JQ239" s="73"/>
      <c r="JR239" s="74" t="str">
        <f>$C$239</f>
        <v>Attestation required by CEO/CFO, I hereby give the following assurances:</v>
      </c>
      <c r="JS239" s="40"/>
      <c r="JT239" s="40"/>
      <c r="JU239" s="40"/>
      <c r="JV239" s="40"/>
      <c r="JW239" s="40"/>
      <c r="JX239" s="40"/>
      <c r="JY239" s="40"/>
      <c r="JZ239" s="40"/>
      <c r="KA239" s="72"/>
      <c r="KB239" s="73"/>
      <c r="KC239" s="74" t="str">
        <f>$C$239</f>
        <v>Attestation required by CEO/CFO, I hereby give the following assurances:</v>
      </c>
      <c r="KD239" s="40"/>
      <c r="KE239" s="40"/>
      <c r="KF239" s="40"/>
      <c r="KG239" s="40"/>
      <c r="KH239" s="40"/>
      <c r="KI239" s="40"/>
      <c r="KJ239" s="40"/>
      <c r="KK239" s="40"/>
      <c r="KL239" s="72"/>
      <c r="KM239" s="73"/>
      <c r="KN239" s="74" t="str">
        <f>$C$239</f>
        <v>Attestation required by CEO/CFO, I hereby give the following assurances:</v>
      </c>
      <c r="KO239" s="40"/>
      <c r="KP239" s="40"/>
      <c r="KQ239" s="40"/>
      <c r="KR239" s="40"/>
      <c r="KS239" s="40"/>
      <c r="KT239" s="40"/>
      <c r="KU239" s="40"/>
      <c r="KV239" s="40"/>
      <c r="KW239" s="72"/>
      <c r="KX239" s="73"/>
      <c r="KY239" s="74" t="str">
        <f>$C$239</f>
        <v>Attestation required by CEO/CFO, I hereby give the following assurances:</v>
      </c>
      <c r="KZ239" s="40"/>
      <c r="LA239" s="40"/>
      <c r="LB239" s="40"/>
      <c r="LC239" s="40"/>
      <c r="LD239" s="40"/>
      <c r="LE239" s="40"/>
      <c r="LF239" s="40"/>
      <c r="LG239" s="40"/>
      <c r="LH239" s="72"/>
      <c r="LI239" s="73"/>
      <c r="LJ239" s="74" t="str">
        <f>$C$239</f>
        <v>Attestation required by CEO/CFO, I hereby give the following assurances:</v>
      </c>
      <c r="LK239" s="40"/>
      <c r="LL239" s="40"/>
      <c r="LM239" s="40"/>
      <c r="LN239" s="40"/>
      <c r="LO239" s="40"/>
      <c r="LP239" s="40"/>
      <c r="LQ239" s="40"/>
      <c r="LR239" s="40"/>
      <c r="LS239" s="72"/>
      <c r="LT239" s="73"/>
      <c r="LU239" s="74" t="str">
        <f>$C$239</f>
        <v>Attestation required by CEO/CFO, I hereby give the following assurances:</v>
      </c>
      <c r="LV239" s="40"/>
      <c r="LW239" s="40"/>
      <c r="LX239" s="40"/>
      <c r="LY239" s="40"/>
      <c r="LZ239" s="40"/>
      <c r="MA239" s="40"/>
      <c r="MB239" s="40"/>
      <c r="MC239" s="40"/>
      <c r="MD239" s="72"/>
      <c r="ME239" s="73"/>
      <c r="MF239" s="74" t="str">
        <f>$C$239</f>
        <v>Attestation required by CEO/CFO, I hereby give the following assurances:</v>
      </c>
      <c r="MG239" s="40"/>
      <c r="MH239" s="40"/>
      <c r="MI239" s="40"/>
      <c r="MJ239" s="40"/>
      <c r="MK239" s="40"/>
      <c r="ML239" s="40"/>
      <c r="MM239" s="40"/>
      <c r="MN239" s="40"/>
      <c r="MO239" s="72"/>
      <c r="MP239" s="73"/>
      <c r="MQ239" s="74" t="str">
        <f>$C$239</f>
        <v>Attestation required by CEO/CFO, I hereby give the following assurances:</v>
      </c>
      <c r="MR239" s="40"/>
      <c r="MS239" s="40"/>
      <c r="MT239" s="40"/>
      <c r="MU239" s="40"/>
      <c r="MV239" s="40"/>
      <c r="MW239" s="40"/>
      <c r="MX239" s="40"/>
      <c r="MY239" s="40"/>
      <c r="MZ239" s="72"/>
      <c r="NA239" s="73"/>
      <c r="NB239" s="74" t="str">
        <f>$C$239</f>
        <v>Attestation required by CEO/CFO, I hereby give the following assurances:</v>
      </c>
      <c r="NC239" s="40"/>
      <c r="ND239" s="40"/>
      <c r="NE239" s="40"/>
      <c r="NF239" s="40"/>
      <c r="NG239" s="40"/>
      <c r="NH239" s="40"/>
      <c r="NI239" s="40"/>
      <c r="NJ239" s="40"/>
      <c r="NK239" s="72"/>
      <c r="NL239" s="73"/>
      <c r="NM239" s="74" t="str">
        <f>$C$239</f>
        <v>Attestation required by CEO/CFO, I hereby give the following assurances:</v>
      </c>
      <c r="NN239" s="40"/>
      <c r="NO239" s="40"/>
      <c r="NP239" s="40"/>
      <c r="NQ239" s="40"/>
      <c r="NR239" s="40"/>
      <c r="NS239" s="40"/>
      <c r="NT239" s="40"/>
      <c r="NU239" s="40"/>
      <c r="NV239" s="72"/>
      <c r="NW239" s="73"/>
      <c r="NX239" s="74" t="str">
        <f>$C$239</f>
        <v>Attestation required by CEO/CFO, I hereby give the following assurances:</v>
      </c>
      <c r="NY239" s="40"/>
      <c r="NZ239" s="40"/>
      <c r="OA239" s="40"/>
      <c r="OB239" s="40"/>
      <c r="OC239" s="40"/>
      <c r="OD239" s="40"/>
      <c r="OE239" s="40"/>
      <c r="OF239" s="40"/>
      <c r="OG239" s="72"/>
      <c r="OH239" s="73"/>
      <c r="OI239" s="74" t="str">
        <f>$C$239</f>
        <v>Attestation required by CEO/CFO, I hereby give the following assurances:</v>
      </c>
      <c r="OJ239" s="40"/>
      <c r="OK239" s="40"/>
      <c r="OL239" s="40"/>
      <c r="OM239" s="40"/>
      <c r="ON239" s="40"/>
      <c r="OO239" s="40"/>
      <c r="OP239" s="40"/>
      <c r="OQ239" s="40"/>
      <c r="OR239" s="72"/>
      <c r="OS239" s="73"/>
      <c r="OT239" s="74" t="str">
        <f>$C$239</f>
        <v>Attestation required by CEO/CFO, I hereby give the following assurances:</v>
      </c>
      <c r="OU239" s="40"/>
      <c r="OV239" s="40"/>
      <c r="OW239" s="40"/>
      <c r="OX239" s="40"/>
      <c r="OY239" s="40"/>
      <c r="OZ239" s="40"/>
      <c r="PA239" s="40"/>
      <c r="PB239" s="40"/>
      <c r="PC239" s="72"/>
      <c r="PD239" s="73"/>
      <c r="PE239" s="74" t="str">
        <f>$C$239</f>
        <v>Attestation required by CEO/CFO, I hereby give the following assurances:</v>
      </c>
      <c r="PF239" s="40"/>
      <c r="PG239" s="40"/>
      <c r="PH239" s="40"/>
      <c r="PI239" s="40"/>
      <c r="PJ239" s="40"/>
      <c r="PK239" s="40"/>
      <c r="PL239" s="40"/>
      <c r="PM239" s="40"/>
      <c r="PN239" s="72"/>
      <c r="PO239" s="73"/>
      <c r="PP239" s="74" t="str">
        <f>$C$239</f>
        <v>Attestation required by CEO/CFO, I hereby give the following assurances:</v>
      </c>
      <c r="PQ239" s="40"/>
      <c r="PR239" s="40"/>
      <c r="PS239" s="40"/>
      <c r="PT239" s="40"/>
      <c r="PU239" s="40"/>
      <c r="PV239" s="40"/>
      <c r="PW239" s="40"/>
      <c r="PX239" s="40"/>
      <c r="PY239" s="72"/>
      <c r="PZ239" s="73"/>
      <c r="QA239" s="74" t="str">
        <f>$C$239</f>
        <v>Attestation required by CEO/CFO, I hereby give the following assurances:</v>
      </c>
      <c r="QB239" s="40"/>
      <c r="QC239" s="40"/>
      <c r="QD239" s="40"/>
      <c r="QE239" s="40"/>
      <c r="QF239" s="40"/>
      <c r="QG239" s="40"/>
      <c r="QH239" s="40"/>
      <c r="QI239" s="40"/>
      <c r="QJ239" s="72"/>
      <c r="QK239" s="73"/>
      <c r="QL239" s="74" t="str">
        <f>$C$239</f>
        <v>Attestation required by CEO/CFO, I hereby give the following assurances:</v>
      </c>
      <c r="QM239" s="40"/>
      <c r="QN239" s="40"/>
      <c r="QO239" s="40"/>
      <c r="QP239" s="40"/>
      <c r="QQ239" s="40"/>
      <c r="QR239" s="40"/>
      <c r="QS239" s="40"/>
      <c r="QT239" s="40"/>
      <c r="QU239" s="72"/>
      <c r="QV239" s="73"/>
      <c r="QW239" s="74" t="str">
        <f>$C$239</f>
        <v>Attestation required by CEO/CFO, I hereby give the following assurances:</v>
      </c>
      <c r="QX239" s="40"/>
      <c r="QY239" s="40"/>
      <c r="QZ239" s="40"/>
      <c r="RA239" s="40"/>
      <c r="RB239" s="40"/>
      <c r="RC239" s="40"/>
      <c r="RD239" s="40"/>
      <c r="RE239" s="40"/>
      <c r="RF239" s="72"/>
      <c r="RG239" s="73"/>
      <c r="RH239" s="74" t="str">
        <f>$C$239</f>
        <v>Attestation required by CEO/CFO, I hereby give the following assurances:</v>
      </c>
      <c r="RI239" s="40"/>
      <c r="RJ239" s="40"/>
      <c r="RK239" s="40"/>
      <c r="RL239" s="40"/>
      <c r="RM239" s="40"/>
      <c r="RN239" s="40"/>
      <c r="RO239" s="40"/>
      <c r="RP239" s="40"/>
      <c r="RQ239" s="72"/>
      <c r="RR239" s="73"/>
      <c r="RS239" s="74" t="str">
        <f>$C$239</f>
        <v>Attestation required by CEO/CFO, I hereby give the following assurances:</v>
      </c>
      <c r="RT239" s="40"/>
      <c r="RU239" s="40"/>
      <c r="RV239" s="40"/>
      <c r="RW239" s="40"/>
      <c r="RX239" s="40"/>
      <c r="RY239" s="40"/>
      <c r="RZ239" s="40"/>
      <c r="SA239" s="40"/>
      <c r="SB239" s="72"/>
      <c r="SC239" s="73"/>
      <c r="SD239" s="74" t="str">
        <f>$C$239</f>
        <v>Attestation required by CEO/CFO, I hereby give the following assurances:</v>
      </c>
      <c r="SE239" s="40"/>
      <c r="SF239" s="40"/>
      <c r="SG239" s="40"/>
      <c r="SH239" s="40"/>
      <c r="SI239" s="40"/>
      <c r="SJ239" s="40"/>
      <c r="SK239" s="40"/>
      <c r="SL239" s="40"/>
      <c r="SM239" s="72"/>
      <c r="SN239" s="73"/>
      <c r="SO239" s="74" t="str">
        <f>$C$239</f>
        <v>Attestation required by CEO/CFO, I hereby give the following assurances:</v>
      </c>
      <c r="SP239" s="40"/>
      <c r="SQ239" s="40"/>
      <c r="SR239" s="40"/>
      <c r="SS239" s="40"/>
      <c r="ST239" s="40"/>
      <c r="SU239" s="40"/>
      <c r="SV239" s="40"/>
      <c r="SW239" s="40"/>
      <c r="SX239" s="72"/>
      <c r="SY239" s="73"/>
      <c r="SZ239" s="74" t="str">
        <f>$C$239</f>
        <v>Attestation required by CEO/CFO, I hereby give the following assurances:</v>
      </c>
      <c r="TA239" s="40"/>
      <c r="TB239" s="40"/>
      <c r="TC239" s="40"/>
      <c r="TD239" s="40"/>
      <c r="TE239" s="40"/>
      <c r="TF239" s="40"/>
      <c r="TG239" s="40"/>
      <c r="TH239" s="40"/>
      <c r="TI239" s="72"/>
      <c r="TJ239" s="73"/>
      <c r="TK239" s="74" t="str">
        <f>$C$239</f>
        <v>Attestation required by CEO/CFO, I hereby give the following assurances:</v>
      </c>
      <c r="TL239" s="40"/>
      <c r="TM239" s="40"/>
      <c r="TN239" s="40"/>
      <c r="TO239" s="40"/>
      <c r="TP239" s="40"/>
      <c r="TQ239" s="40"/>
      <c r="TR239" s="40"/>
      <c r="TS239" s="40"/>
      <c r="TT239" s="72"/>
      <c r="TU239" s="73"/>
      <c r="TV239" s="74" t="str">
        <f>$C$239</f>
        <v>Attestation required by CEO/CFO, I hereby give the following assurances:</v>
      </c>
      <c r="TW239" s="40"/>
      <c r="TX239" s="40"/>
      <c r="TY239" s="40"/>
      <c r="TZ239" s="40"/>
      <c r="UA239" s="40"/>
      <c r="UB239" s="40"/>
      <c r="UC239" s="40"/>
      <c r="UD239" s="40"/>
      <c r="UE239" s="72"/>
    </row>
    <row r="240" spans="1:551" x14ac:dyDescent="0.25">
      <c r="A240" s="75"/>
      <c r="B240" s="73"/>
      <c r="C240" s="40"/>
      <c r="D240" s="40"/>
      <c r="E240" s="40"/>
      <c r="F240" s="40"/>
      <c r="G240" s="40"/>
      <c r="H240" s="40"/>
      <c r="I240" s="40"/>
      <c r="J240" s="40"/>
      <c r="K240" s="40"/>
      <c r="L240" s="72"/>
      <c r="M240" s="73"/>
      <c r="N240" s="40"/>
      <c r="O240" s="40"/>
      <c r="P240" s="40"/>
      <c r="Q240" s="40"/>
      <c r="R240" s="40"/>
      <c r="S240" s="40"/>
      <c r="T240" s="40"/>
      <c r="U240" s="40"/>
      <c r="V240" s="40"/>
      <c r="W240" s="72"/>
      <c r="X240" s="73"/>
      <c r="Y240" s="40"/>
      <c r="Z240" s="40"/>
      <c r="AA240" s="40"/>
      <c r="AB240" s="40"/>
      <c r="AC240" s="40"/>
      <c r="AD240" s="40"/>
      <c r="AE240" s="40"/>
      <c r="AF240" s="40"/>
      <c r="AG240" s="40"/>
      <c r="AH240" s="72"/>
      <c r="AI240" s="73"/>
      <c r="AJ240" s="40"/>
      <c r="AK240" s="40"/>
      <c r="AL240" s="40"/>
      <c r="AM240" s="40"/>
      <c r="AN240" s="40"/>
      <c r="AO240" s="40"/>
      <c r="AP240" s="40"/>
      <c r="AQ240" s="40"/>
      <c r="AR240" s="40"/>
      <c r="AS240" s="72"/>
      <c r="AT240" s="73"/>
      <c r="AU240" s="40"/>
      <c r="AV240" s="40"/>
      <c r="AW240" s="40"/>
      <c r="AX240" s="40"/>
      <c r="AY240" s="40"/>
      <c r="AZ240" s="40"/>
      <c r="BA240" s="40"/>
      <c r="BB240" s="40"/>
      <c r="BC240" s="40"/>
      <c r="BD240" s="72"/>
      <c r="BE240" s="73"/>
      <c r="BF240" s="40"/>
      <c r="BG240" s="40"/>
      <c r="BH240" s="40"/>
      <c r="BI240" s="40"/>
      <c r="BJ240" s="40"/>
      <c r="BK240" s="40"/>
      <c r="BL240" s="40"/>
      <c r="BM240" s="40"/>
      <c r="BN240" s="40"/>
      <c r="BO240" s="72"/>
      <c r="BP240" s="73"/>
      <c r="BQ240" s="40"/>
      <c r="BR240" s="40"/>
      <c r="BS240" s="40"/>
      <c r="BT240" s="40"/>
      <c r="BU240" s="40"/>
      <c r="BV240" s="40"/>
      <c r="BW240" s="40"/>
      <c r="BX240" s="40"/>
      <c r="BY240" s="40"/>
      <c r="BZ240" s="72"/>
      <c r="CA240" s="73"/>
      <c r="CB240" s="40"/>
      <c r="CC240" s="40"/>
      <c r="CD240" s="40"/>
      <c r="CE240" s="40"/>
      <c r="CF240" s="40"/>
      <c r="CG240" s="40"/>
      <c r="CH240" s="40"/>
      <c r="CI240" s="40"/>
      <c r="CJ240" s="40"/>
      <c r="CK240" s="72"/>
      <c r="CL240" s="73"/>
      <c r="CM240" s="40"/>
      <c r="CN240" s="40"/>
      <c r="CO240" s="40"/>
      <c r="CP240" s="40"/>
      <c r="CQ240" s="40"/>
      <c r="CR240" s="40"/>
      <c r="CS240" s="40"/>
      <c r="CT240" s="40"/>
      <c r="CU240" s="40"/>
      <c r="CV240" s="72"/>
      <c r="CW240" s="73"/>
      <c r="CX240" s="40"/>
      <c r="CY240" s="40"/>
      <c r="CZ240" s="40"/>
      <c r="DA240" s="40"/>
      <c r="DB240" s="40"/>
      <c r="DC240" s="40"/>
      <c r="DD240" s="40"/>
      <c r="DE240" s="40"/>
      <c r="DF240" s="40"/>
      <c r="DG240" s="72"/>
      <c r="DH240" s="73"/>
      <c r="DI240" s="40"/>
      <c r="DJ240" s="40"/>
      <c r="DK240" s="40"/>
      <c r="DL240" s="40"/>
      <c r="DM240" s="40"/>
      <c r="DN240" s="40"/>
      <c r="DO240" s="40"/>
      <c r="DP240" s="40"/>
      <c r="DQ240" s="40"/>
      <c r="DR240" s="72"/>
      <c r="DS240" s="73"/>
      <c r="DT240" s="40"/>
      <c r="DU240" s="40"/>
      <c r="DV240" s="40"/>
      <c r="DW240" s="40"/>
      <c r="DX240" s="40"/>
      <c r="DY240" s="40"/>
      <c r="DZ240" s="40"/>
      <c r="EA240" s="40"/>
      <c r="EB240" s="40"/>
      <c r="EC240" s="72"/>
      <c r="ED240" s="73"/>
      <c r="EE240" s="40"/>
      <c r="EF240" s="40"/>
      <c r="EG240" s="40"/>
      <c r="EH240" s="40"/>
      <c r="EI240" s="40"/>
      <c r="EJ240" s="40"/>
      <c r="EK240" s="40"/>
      <c r="EL240" s="40"/>
      <c r="EM240" s="40"/>
      <c r="EN240" s="72"/>
      <c r="EO240" s="73"/>
      <c r="EP240" s="40"/>
      <c r="EQ240" s="40"/>
      <c r="ER240" s="40"/>
      <c r="ES240" s="40"/>
      <c r="ET240" s="40"/>
      <c r="EU240" s="40"/>
      <c r="EV240" s="40"/>
      <c r="EW240" s="40"/>
      <c r="EX240" s="40"/>
      <c r="EY240" s="72"/>
      <c r="EZ240" s="73"/>
      <c r="FA240" s="40"/>
      <c r="FB240" s="40"/>
      <c r="FC240" s="40"/>
      <c r="FD240" s="40"/>
      <c r="FE240" s="40"/>
      <c r="FF240" s="40"/>
      <c r="FG240" s="40"/>
      <c r="FH240" s="40"/>
      <c r="FI240" s="40"/>
      <c r="FJ240" s="72"/>
      <c r="FK240" s="73"/>
      <c r="FL240" s="40"/>
      <c r="FM240" s="40"/>
      <c r="FN240" s="40"/>
      <c r="FO240" s="40"/>
      <c r="FP240" s="40"/>
      <c r="FQ240" s="40"/>
      <c r="FR240" s="40"/>
      <c r="FS240" s="40"/>
      <c r="FT240" s="40"/>
      <c r="FU240" s="72"/>
      <c r="FV240" s="73"/>
      <c r="FW240" s="40"/>
      <c r="FX240" s="40"/>
      <c r="FY240" s="40"/>
      <c r="FZ240" s="40"/>
      <c r="GA240" s="40"/>
      <c r="GB240" s="40"/>
      <c r="GC240" s="40"/>
      <c r="GD240" s="40"/>
      <c r="GE240" s="40"/>
      <c r="GF240" s="72"/>
      <c r="GG240" s="73"/>
      <c r="GH240" s="40"/>
      <c r="GI240" s="40"/>
      <c r="GJ240" s="40"/>
      <c r="GK240" s="40"/>
      <c r="GL240" s="40"/>
      <c r="GM240" s="40"/>
      <c r="GN240" s="40"/>
      <c r="GO240" s="40"/>
      <c r="GP240" s="40"/>
      <c r="GQ240" s="72"/>
      <c r="GR240" s="73"/>
      <c r="GS240" s="40"/>
      <c r="GT240" s="40"/>
      <c r="GU240" s="40"/>
      <c r="GV240" s="40"/>
      <c r="GW240" s="40"/>
      <c r="GX240" s="40"/>
      <c r="GY240" s="40"/>
      <c r="GZ240" s="40"/>
      <c r="HA240" s="40"/>
      <c r="HB240" s="72"/>
      <c r="HC240" s="73"/>
      <c r="HD240" s="40"/>
      <c r="HE240" s="40"/>
      <c r="HF240" s="40"/>
      <c r="HG240" s="40"/>
      <c r="HH240" s="40"/>
      <c r="HI240" s="40"/>
      <c r="HJ240" s="40"/>
      <c r="HK240" s="40"/>
      <c r="HL240" s="40"/>
      <c r="HM240" s="72"/>
      <c r="HN240" s="73"/>
      <c r="HO240" s="40"/>
      <c r="HP240" s="40"/>
      <c r="HQ240" s="40"/>
      <c r="HR240" s="40"/>
      <c r="HS240" s="40"/>
      <c r="HT240" s="40"/>
      <c r="HU240" s="40"/>
      <c r="HV240" s="40"/>
      <c r="HW240" s="40"/>
      <c r="HX240" s="72"/>
      <c r="HY240" s="73"/>
      <c r="HZ240" s="40"/>
      <c r="IA240" s="40"/>
      <c r="IB240" s="40"/>
      <c r="IC240" s="40"/>
      <c r="ID240" s="40"/>
      <c r="IE240" s="40"/>
      <c r="IF240" s="40"/>
      <c r="IG240" s="40"/>
      <c r="IH240" s="40"/>
      <c r="II240" s="72"/>
      <c r="IJ240" s="73"/>
      <c r="IK240" s="40"/>
      <c r="IL240" s="40"/>
      <c r="IM240" s="40"/>
      <c r="IN240" s="40"/>
      <c r="IO240" s="40"/>
      <c r="IP240" s="40"/>
      <c r="IQ240" s="40"/>
      <c r="IR240" s="40"/>
      <c r="IS240" s="40"/>
      <c r="IT240" s="72"/>
      <c r="IU240" s="73"/>
      <c r="IV240" s="40"/>
      <c r="IW240" s="40"/>
      <c r="IX240" s="40"/>
      <c r="IY240" s="40"/>
      <c r="IZ240" s="40"/>
      <c r="JA240" s="40"/>
      <c r="JB240" s="40"/>
      <c r="JC240" s="40"/>
      <c r="JD240" s="40"/>
      <c r="JE240" s="72"/>
      <c r="JF240" s="73"/>
      <c r="JG240" s="40"/>
      <c r="JH240" s="40"/>
      <c r="JI240" s="40"/>
      <c r="JJ240" s="40"/>
      <c r="JK240" s="40"/>
      <c r="JL240" s="40"/>
      <c r="JM240" s="40"/>
      <c r="JN240" s="40"/>
      <c r="JO240" s="40"/>
      <c r="JP240" s="72"/>
      <c r="JQ240" s="73"/>
      <c r="JR240" s="40"/>
      <c r="JS240" s="40"/>
      <c r="JT240" s="40"/>
      <c r="JU240" s="40"/>
      <c r="JV240" s="40"/>
      <c r="JW240" s="40"/>
      <c r="JX240" s="40"/>
      <c r="JY240" s="40"/>
      <c r="JZ240" s="40"/>
      <c r="KA240" s="72"/>
      <c r="KB240" s="73"/>
      <c r="KC240" s="40"/>
      <c r="KD240" s="40"/>
      <c r="KE240" s="40"/>
      <c r="KF240" s="40"/>
      <c r="KG240" s="40"/>
      <c r="KH240" s="40"/>
      <c r="KI240" s="40"/>
      <c r="KJ240" s="40"/>
      <c r="KK240" s="40"/>
      <c r="KL240" s="72"/>
      <c r="KM240" s="73"/>
      <c r="KN240" s="40"/>
      <c r="KO240" s="40"/>
      <c r="KP240" s="40"/>
      <c r="KQ240" s="40"/>
      <c r="KR240" s="40"/>
      <c r="KS240" s="40"/>
      <c r="KT240" s="40"/>
      <c r="KU240" s="40"/>
      <c r="KV240" s="40"/>
      <c r="KW240" s="72"/>
      <c r="KX240" s="73"/>
      <c r="KY240" s="40"/>
      <c r="KZ240" s="40"/>
      <c r="LA240" s="40"/>
      <c r="LB240" s="40"/>
      <c r="LC240" s="40"/>
      <c r="LD240" s="40"/>
      <c r="LE240" s="40"/>
      <c r="LF240" s="40"/>
      <c r="LG240" s="40"/>
      <c r="LH240" s="72"/>
      <c r="LI240" s="73"/>
      <c r="LJ240" s="40"/>
      <c r="LK240" s="40"/>
      <c r="LL240" s="40"/>
      <c r="LM240" s="40"/>
      <c r="LN240" s="40"/>
      <c r="LO240" s="40"/>
      <c r="LP240" s="40"/>
      <c r="LQ240" s="40"/>
      <c r="LR240" s="40"/>
      <c r="LS240" s="72"/>
      <c r="LT240" s="73"/>
      <c r="LU240" s="40"/>
      <c r="LV240" s="40"/>
      <c r="LW240" s="40"/>
      <c r="LX240" s="40"/>
      <c r="LY240" s="40"/>
      <c r="LZ240" s="40"/>
      <c r="MA240" s="40"/>
      <c r="MB240" s="40"/>
      <c r="MC240" s="40"/>
      <c r="MD240" s="72"/>
      <c r="ME240" s="73"/>
      <c r="MF240" s="40"/>
      <c r="MG240" s="40"/>
      <c r="MH240" s="40"/>
      <c r="MI240" s="40"/>
      <c r="MJ240" s="40"/>
      <c r="MK240" s="40"/>
      <c r="ML240" s="40"/>
      <c r="MM240" s="40"/>
      <c r="MN240" s="40"/>
      <c r="MO240" s="72"/>
      <c r="MP240" s="73"/>
      <c r="MQ240" s="40"/>
      <c r="MR240" s="40"/>
      <c r="MS240" s="40"/>
      <c r="MT240" s="40"/>
      <c r="MU240" s="40"/>
      <c r="MV240" s="40"/>
      <c r="MW240" s="40"/>
      <c r="MX240" s="40"/>
      <c r="MY240" s="40"/>
      <c r="MZ240" s="72"/>
      <c r="NA240" s="73"/>
      <c r="NB240" s="40"/>
      <c r="NC240" s="40"/>
      <c r="ND240" s="40"/>
      <c r="NE240" s="40"/>
      <c r="NF240" s="40"/>
      <c r="NG240" s="40"/>
      <c r="NH240" s="40"/>
      <c r="NI240" s="40"/>
      <c r="NJ240" s="40"/>
      <c r="NK240" s="72"/>
      <c r="NL240" s="73"/>
      <c r="NM240" s="40"/>
      <c r="NN240" s="40"/>
      <c r="NO240" s="40"/>
      <c r="NP240" s="40"/>
      <c r="NQ240" s="40"/>
      <c r="NR240" s="40"/>
      <c r="NS240" s="40"/>
      <c r="NT240" s="40"/>
      <c r="NU240" s="40"/>
      <c r="NV240" s="72"/>
      <c r="NW240" s="73"/>
      <c r="NX240" s="40"/>
      <c r="NY240" s="40"/>
      <c r="NZ240" s="40"/>
      <c r="OA240" s="40"/>
      <c r="OB240" s="40"/>
      <c r="OC240" s="40"/>
      <c r="OD240" s="40"/>
      <c r="OE240" s="40"/>
      <c r="OF240" s="40"/>
      <c r="OG240" s="72"/>
      <c r="OH240" s="73"/>
      <c r="OI240" s="40"/>
      <c r="OJ240" s="40"/>
      <c r="OK240" s="40"/>
      <c r="OL240" s="40"/>
      <c r="OM240" s="40"/>
      <c r="ON240" s="40"/>
      <c r="OO240" s="40"/>
      <c r="OP240" s="40"/>
      <c r="OQ240" s="40"/>
      <c r="OR240" s="72"/>
      <c r="OS240" s="73"/>
      <c r="OT240" s="40"/>
      <c r="OU240" s="40"/>
      <c r="OV240" s="40"/>
      <c r="OW240" s="40"/>
      <c r="OX240" s="40"/>
      <c r="OY240" s="40"/>
      <c r="OZ240" s="40"/>
      <c r="PA240" s="40"/>
      <c r="PB240" s="40"/>
      <c r="PC240" s="72"/>
      <c r="PD240" s="73"/>
      <c r="PE240" s="40"/>
      <c r="PF240" s="40"/>
      <c r="PG240" s="40"/>
      <c r="PH240" s="40"/>
      <c r="PI240" s="40"/>
      <c r="PJ240" s="40"/>
      <c r="PK240" s="40"/>
      <c r="PL240" s="40"/>
      <c r="PM240" s="40"/>
      <c r="PN240" s="72"/>
      <c r="PO240" s="73"/>
      <c r="PP240" s="40"/>
      <c r="PQ240" s="40"/>
      <c r="PR240" s="40"/>
      <c r="PS240" s="40"/>
      <c r="PT240" s="40"/>
      <c r="PU240" s="40"/>
      <c r="PV240" s="40"/>
      <c r="PW240" s="40"/>
      <c r="PX240" s="40"/>
      <c r="PY240" s="72"/>
      <c r="PZ240" s="73"/>
      <c r="QA240" s="40"/>
      <c r="QB240" s="40"/>
      <c r="QC240" s="40"/>
      <c r="QD240" s="40"/>
      <c r="QE240" s="40"/>
      <c r="QF240" s="40"/>
      <c r="QG240" s="40"/>
      <c r="QH240" s="40"/>
      <c r="QI240" s="40"/>
      <c r="QJ240" s="72"/>
      <c r="QK240" s="73"/>
      <c r="QL240" s="40"/>
      <c r="QM240" s="40"/>
      <c r="QN240" s="40"/>
      <c r="QO240" s="40"/>
      <c r="QP240" s="40"/>
      <c r="QQ240" s="40"/>
      <c r="QR240" s="40"/>
      <c r="QS240" s="40"/>
      <c r="QT240" s="40"/>
      <c r="QU240" s="72"/>
      <c r="QV240" s="73"/>
      <c r="QW240" s="40"/>
      <c r="QX240" s="40"/>
      <c r="QY240" s="40"/>
      <c r="QZ240" s="40"/>
      <c r="RA240" s="40"/>
      <c r="RB240" s="40"/>
      <c r="RC240" s="40"/>
      <c r="RD240" s="40"/>
      <c r="RE240" s="40"/>
      <c r="RF240" s="72"/>
      <c r="RG240" s="73"/>
      <c r="RH240" s="40"/>
      <c r="RI240" s="40"/>
      <c r="RJ240" s="40"/>
      <c r="RK240" s="40"/>
      <c r="RL240" s="40"/>
      <c r="RM240" s="40"/>
      <c r="RN240" s="40"/>
      <c r="RO240" s="40"/>
      <c r="RP240" s="40"/>
      <c r="RQ240" s="72"/>
      <c r="RR240" s="73"/>
      <c r="RS240" s="40"/>
      <c r="RT240" s="40"/>
      <c r="RU240" s="40"/>
      <c r="RV240" s="40"/>
      <c r="RW240" s="40"/>
      <c r="RX240" s="40"/>
      <c r="RY240" s="40"/>
      <c r="RZ240" s="40"/>
      <c r="SA240" s="40"/>
      <c r="SB240" s="72"/>
      <c r="SC240" s="73"/>
      <c r="SD240" s="40"/>
      <c r="SE240" s="40"/>
      <c r="SF240" s="40"/>
      <c r="SG240" s="40"/>
      <c r="SH240" s="40"/>
      <c r="SI240" s="40"/>
      <c r="SJ240" s="40"/>
      <c r="SK240" s="40"/>
      <c r="SL240" s="40"/>
      <c r="SM240" s="72"/>
      <c r="SN240" s="73"/>
      <c r="SO240" s="40"/>
      <c r="SP240" s="40"/>
      <c r="SQ240" s="40"/>
      <c r="SR240" s="40"/>
      <c r="SS240" s="40"/>
      <c r="ST240" s="40"/>
      <c r="SU240" s="40"/>
      <c r="SV240" s="40"/>
      <c r="SW240" s="40"/>
      <c r="SX240" s="72"/>
      <c r="SY240" s="73"/>
      <c r="SZ240" s="40"/>
      <c r="TA240" s="40"/>
      <c r="TB240" s="40"/>
      <c r="TC240" s="40"/>
      <c r="TD240" s="40"/>
      <c r="TE240" s="40"/>
      <c r="TF240" s="40"/>
      <c r="TG240" s="40"/>
      <c r="TH240" s="40"/>
      <c r="TI240" s="72"/>
      <c r="TJ240" s="73"/>
      <c r="TK240" s="40"/>
      <c r="TL240" s="40"/>
      <c r="TM240" s="40"/>
      <c r="TN240" s="40"/>
      <c r="TO240" s="40"/>
      <c r="TP240" s="40"/>
      <c r="TQ240" s="40"/>
      <c r="TR240" s="40"/>
      <c r="TS240" s="40"/>
      <c r="TT240" s="72"/>
      <c r="TU240" s="73"/>
      <c r="TV240" s="40"/>
      <c r="TW240" s="40"/>
      <c r="TX240" s="40"/>
      <c r="TY240" s="40"/>
      <c r="TZ240" s="40"/>
      <c r="UA240" s="40"/>
      <c r="UB240" s="40"/>
      <c r="UC240" s="40"/>
      <c r="UD240" s="40"/>
      <c r="UE240" s="72"/>
    </row>
    <row r="241" spans="1:551" ht="15" customHeight="1" x14ac:dyDescent="0.25">
      <c r="A241" s="75"/>
      <c r="B241" s="73"/>
      <c r="C241" s="152" t="str">
        <f>'Site 1'!C239</f>
        <v>•     Applicant is aware of, and agrees to comply with the licensing standards, including DOH, OMH, OASAS supplemental standards which apply to the provision of the requested additional services at the identified site</v>
      </c>
      <c r="D241" s="152"/>
      <c r="E241" s="152"/>
      <c r="F241" s="152"/>
      <c r="G241" s="152"/>
      <c r="H241" s="152"/>
      <c r="I241" s="152"/>
      <c r="J241" s="152"/>
      <c r="K241" s="152"/>
      <c r="L241" s="72"/>
      <c r="M241" s="73"/>
      <c r="N241" s="152" t="str">
        <f>$C$241</f>
        <v>•     Applicant is aware of, and agrees to comply with the licensing standards, including DOH, OMH, OASAS supplemental standards which apply to the provision of the requested additional services at the identified site</v>
      </c>
      <c r="O241" s="152"/>
      <c r="P241" s="152"/>
      <c r="Q241" s="152"/>
      <c r="R241" s="152"/>
      <c r="S241" s="152"/>
      <c r="T241" s="152"/>
      <c r="U241" s="152"/>
      <c r="V241" s="152"/>
      <c r="W241" s="72"/>
      <c r="X241" s="73"/>
      <c r="Y241" s="152" t="str">
        <f>$C$241</f>
        <v>•     Applicant is aware of, and agrees to comply with the licensing standards, including DOH, OMH, OASAS supplemental standards which apply to the provision of the requested additional services at the identified site</v>
      </c>
      <c r="Z241" s="152"/>
      <c r="AA241" s="152"/>
      <c r="AB241" s="152"/>
      <c r="AC241" s="152"/>
      <c r="AD241" s="152"/>
      <c r="AE241" s="152"/>
      <c r="AF241" s="152"/>
      <c r="AG241" s="152"/>
      <c r="AH241" s="72"/>
      <c r="AI241" s="73"/>
      <c r="AJ241" s="152" t="str">
        <f>$C$241</f>
        <v>•     Applicant is aware of, and agrees to comply with the licensing standards, including DOH, OMH, OASAS supplemental standards which apply to the provision of the requested additional services at the identified site</v>
      </c>
      <c r="AK241" s="152"/>
      <c r="AL241" s="152"/>
      <c r="AM241" s="152"/>
      <c r="AN241" s="152"/>
      <c r="AO241" s="152"/>
      <c r="AP241" s="152"/>
      <c r="AQ241" s="152"/>
      <c r="AR241" s="152"/>
      <c r="AS241" s="72"/>
      <c r="AT241" s="73"/>
      <c r="AU241" s="152" t="str">
        <f>$C$241</f>
        <v>•     Applicant is aware of, and agrees to comply with the licensing standards, including DOH, OMH, OASAS supplemental standards which apply to the provision of the requested additional services at the identified site</v>
      </c>
      <c r="AV241" s="152"/>
      <c r="AW241" s="152"/>
      <c r="AX241" s="152"/>
      <c r="AY241" s="152"/>
      <c r="AZ241" s="152"/>
      <c r="BA241" s="152"/>
      <c r="BB241" s="152"/>
      <c r="BC241" s="152"/>
      <c r="BD241" s="72"/>
      <c r="BE241" s="73"/>
      <c r="BF241" s="152" t="str">
        <f>$C$241</f>
        <v>•     Applicant is aware of, and agrees to comply with the licensing standards, including DOH, OMH, OASAS supplemental standards which apply to the provision of the requested additional services at the identified site</v>
      </c>
      <c r="BG241" s="152"/>
      <c r="BH241" s="152"/>
      <c r="BI241" s="152"/>
      <c r="BJ241" s="152"/>
      <c r="BK241" s="152"/>
      <c r="BL241" s="152"/>
      <c r="BM241" s="152"/>
      <c r="BN241" s="152"/>
      <c r="BO241" s="72"/>
      <c r="BP241" s="73"/>
      <c r="BQ241" s="152" t="str">
        <f>$C$241</f>
        <v>•     Applicant is aware of, and agrees to comply with the licensing standards, including DOH, OMH, OASAS supplemental standards which apply to the provision of the requested additional services at the identified site</v>
      </c>
      <c r="BR241" s="152"/>
      <c r="BS241" s="152"/>
      <c r="BT241" s="152"/>
      <c r="BU241" s="152"/>
      <c r="BV241" s="152"/>
      <c r="BW241" s="152"/>
      <c r="BX241" s="152"/>
      <c r="BY241" s="152"/>
      <c r="BZ241" s="72"/>
      <c r="CA241" s="73"/>
      <c r="CB241" s="152" t="str">
        <f>$C$241</f>
        <v>•     Applicant is aware of, and agrees to comply with the licensing standards, including DOH, OMH, OASAS supplemental standards which apply to the provision of the requested additional services at the identified site</v>
      </c>
      <c r="CC241" s="152"/>
      <c r="CD241" s="152"/>
      <c r="CE241" s="152"/>
      <c r="CF241" s="152"/>
      <c r="CG241" s="152"/>
      <c r="CH241" s="152"/>
      <c r="CI241" s="152"/>
      <c r="CJ241" s="152"/>
      <c r="CK241" s="72"/>
      <c r="CL241" s="73"/>
      <c r="CM241" s="152" t="str">
        <f>$C$241</f>
        <v>•     Applicant is aware of, and agrees to comply with the licensing standards, including DOH, OMH, OASAS supplemental standards which apply to the provision of the requested additional services at the identified site</v>
      </c>
      <c r="CN241" s="152"/>
      <c r="CO241" s="152"/>
      <c r="CP241" s="152"/>
      <c r="CQ241" s="152"/>
      <c r="CR241" s="152"/>
      <c r="CS241" s="152"/>
      <c r="CT241" s="152"/>
      <c r="CU241" s="152"/>
      <c r="CV241" s="72"/>
      <c r="CW241" s="73"/>
      <c r="CX241" s="152" t="str">
        <f>$C$241</f>
        <v>•     Applicant is aware of, and agrees to comply with the licensing standards, including DOH, OMH, OASAS supplemental standards which apply to the provision of the requested additional services at the identified site</v>
      </c>
      <c r="CY241" s="152"/>
      <c r="CZ241" s="152"/>
      <c r="DA241" s="152"/>
      <c r="DB241" s="152"/>
      <c r="DC241" s="152"/>
      <c r="DD241" s="152"/>
      <c r="DE241" s="152"/>
      <c r="DF241" s="152"/>
      <c r="DG241" s="72"/>
      <c r="DH241" s="73"/>
      <c r="DI241" s="152" t="str">
        <f>$C$241</f>
        <v>•     Applicant is aware of, and agrees to comply with the licensing standards, including DOH, OMH, OASAS supplemental standards which apply to the provision of the requested additional services at the identified site</v>
      </c>
      <c r="DJ241" s="152"/>
      <c r="DK241" s="152"/>
      <c r="DL241" s="152"/>
      <c r="DM241" s="152"/>
      <c r="DN241" s="152"/>
      <c r="DO241" s="152"/>
      <c r="DP241" s="152"/>
      <c r="DQ241" s="152"/>
      <c r="DR241" s="72"/>
      <c r="DS241" s="73"/>
      <c r="DT241" s="152" t="str">
        <f>$C$241</f>
        <v>•     Applicant is aware of, and agrees to comply with the licensing standards, including DOH, OMH, OASAS supplemental standards which apply to the provision of the requested additional services at the identified site</v>
      </c>
      <c r="DU241" s="152"/>
      <c r="DV241" s="152"/>
      <c r="DW241" s="152"/>
      <c r="DX241" s="152"/>
      <c r="DY241" s="152"/>
      <c r="DZ241" s="152"/>
      <c r="EA241" s="152"/>
      <c r="EB241" s="152"/>
      <c r="EC241" s="72"/>
      <c r="ED241" s="73"/>
      <c r="EE241" s="152" t="str">
        <f>$C$241</f>
        <v>•     Applicant is aware of, and agrees to comply with the licensing standards, including DOH, OMH, OASAS supplemental standards which apply to the provision of the requested additional services at the identified site</v>
      </c>
      <c r="EF241" s="152"/>
      <c r="EG241" s="152"/>
      <c r="EH241" s="152"/>
      <c r="EI241" s="152"/>
      <c r="EJ241" s="152"/>
      <c r="EK241" s="152"/>
      <c r="EL241" s="152"/>
      <c r="EM241" s="152"/>
      <c r="EN241" s="72"/>
      <c r="EO241" s="73"/>
      <c r="EP241" s="152" t="str">
        <f>$C$241</f>
        <v>•     Applicant is aware of, and agrees to comply with the licensing standards, including DOH, OMH, OASAS supplemental standards which apply to the provision of the requested additional services at the identified site</v>
      </c>
      <c r="EQ241" s="152"/>
      <c r="ER241" s="152"/>
      <c r="ES241" s="152"/>
      <c r="ET241" s="152"/>
      <c r="EU241" s="152"/>
      <c r="EV241" s="152"/>
      <c r="EW241" s="152"/>
      <c r="EX241" s="152"/>
      <c r="EY241" s="72"/>
      <c r="EZ241" s="73"/>
      <c r="FA241" s="152" t="str">
        <f>$C$241</f>
        <v>•     Applicant is aware of, and agrees to comply with the licensing standards, including DOH, OMH, OASAS supplemental standards which apply to the provision of the requested additional services at the identified site</v>
      </c>
      <c r="FB241" s="152"/>
      <c r="FC241" s="152"/>
      <c r="FD241" s="152"/>
      <c r="FE241" s="152"/>
      <c r="FF241" s="152"/>
      <c r="FG241" s="152"/>
      <c r="FH241" s="152"/>
      <c r="FI241" s="152"/>
      <c r="FJ241" s="72"/>
      <c r="FK241" s="73"/>
      <c r="FL241" s="152" t="str">
        <f>$C$241</f>
        <v>•     Applicant is aware of, and agrees to comply with the licensing standards, including DOH, OMH, OASAS supplemental standards which apply to the provision of the requested additional services at the identified site</v>
      </c>
      <c r="FM241" s="152"/>
      <c r="FN241" s="152"/>
      <c r="FO241" s="152"/>
      <c r="FP241" s="152"/>
      <c r="FQ241" s="152"/>
      <c r="FR241" s="152"/>
      <c r="FS241" s="152"/>
      <c r="FT241" s="152"/>
      <c r="FU241" s="72"/>
      <c r="FV241" s="73"/>
      <c r="FW241" s="152" t="str">
        <f>$C$241</f>
        <v>•     Applicant is aware of, and agrees to comply with the licensing standards, including DOH, OMH, OASAS supplemental standards which apply to the provision of the requested additional services at the identified site</v>
      </c>
      <c r="FX241" s="152"/>
      <c r="FY241" s="152"/>
      <c r="FZ241" s="152"/>
      <c r="GA241" s="152"/>
      <c r="GB241" s="152"/>
      <c r="GC241" s="152"/>
      <c r="GD241" s="152"/>
      <c r="GE241" s="152"/>
      <c r="GF241" s="72"/>
      <c r="GG241" s="73"/>
      <c r="GH241" s="152" t="str">
        <f>$C$241</f>
        <v>•     Applicant is aware of, and agrees to comply with the licensing standards, including DOH, OMH, OASAS supplemental standards which apply to the provision of the requested additional services at the identified site</v>
      </c>
      <c r="GI241" s="152"/>
      <c r="GJ241" s="152"/>
      <c r="GK241" s="152"/>
      <c r="GL241" s="152"/>
      <c r="GM241" s="152"/>
      <c r="GN241" s="152"/>
      <c r="GO241" s="152"/>
      <c r="GP241" s="152"/>
      <c r="GQ241" s="72"/>
      <c r="GR241" s="73"/>
      <c r="GS241" s="152" t="str">
        <f>$C$241</f>
        <v>•     Applicant is aware of, and agrees to comply with the licensing standards, including DOH, OMH, OASAS supplemental standards which apply to the provision of the requested additional services at the identified site</v>
      </c>
      <c r="GT241" s="152"/>
      <c r="GU241" s="152"/>
      <c r="GV241" s="152"/>
      <c r="GW241" s="152"/>
      <c r="GX241" s="152"/>
      <c r="GY241" s="152"/>
      <c r="GZ241" s="152"/>
      <c r="HA241" s="152"/>
      <c r="HB241" s="72"/>
      <c r="HC241" s="73"/>
      <c r="HD241" s="152" t="str">
        <f>$C$241</f>
        <v>•     Applicant is aware of, and agrees to comply with the licensing standards, including DOH, OMH, OASAS supplemental standards which apply to the provision of the requested additional services at the identified site</v>
      </c>
      <c r="HE241" s="152"/>
      <c r="HF241" s="152"/>
      <c r="HG241" s="152"/>
      <c r="HH241" s="152"/>
      <c r="HI241" s="152"/>
      <c r="HJ241" s="152"/>
      <c r="HK241" s="152"/>
      <c r="HL241" s="152"/>
      <c r="HM241" s="72"/>
      <c r="HN241" s="73"/>
      <c r="HO241" s="152" t="str">
        <f>$C$241</f>
        <v>•     Applicant is aware of, and agrees to comply with the licensing standards, including DOH, OMH, OASAS supplemental standards which apply to the provision of the requested additional services at the identified site</v>
      </c>
      <c r="HP241" s="152"/>
      <c r="HQ241" s="152"/>
      <c r="HR241" s="152"/>
      <c r="HS241" s="152"/>
      <c r="HT241" s="152"/>
      <c r="HU241" s="152"/>
      <c r="HV241" s="152"/>
      <c r="HW241" s="152"/>
      <c r="HX241" s="72"/>
      <c r="HY241" s="73"/>
      <c r="HZ241" s="152" t="str">
        <f>$C$241</f>
        <v>•     Applicant is aware of, and agrees to comply with the licensing standards, including DOH, OMH, OASAS supplemental standards which apply to the provision of the requested additional services at the identified site</v>
      </c>
      <c r="IA241" s="152"/>
      <c r="IB241" s="152"/>
      <c r="IC241" s="152"/>
      <c r="ID241" s="152"/>
      <c r="IE241" s="152"/>
      <c r="IF241" s="152"/>
      <c r="IG241" s="152"/>
      <c r="IH241" s="152"/>
      <c r="II241" s="72"/>
      <c r="IJ241" s="73"/>
      <c r="IK241" s="152" t="str">
        <f>$C$241</f>
        <v>•     Applicant is aware of, and agrees to comply with the licensing standards, including DOH, OMH, OASAS supplemental standards which apply to the provision of the requested additional services at the identified site</v>
      </c>
      <c r="IL241" s="152"/>
      <c r="IM241" s="152"/>
      <c r="IN241" s="152"/>
      <c r="IO241" s="152"/>
      <c r="IP241" s="152"/>
      <c r="IQ241" s="152"/>
      <c r="IR241" s="152"/>
      <c r="IS241" s="152"/>
      <c r="IT241" s="72"/>
      <c r="IU241" s="73"/>
      <c r="IV241" s="152" t="str">
        <f>$C$241</f>
        <v>•     Applicant is aware of, and agrees to comply with the licensing standards, including DOH, OMH, OASAS supplemental standards which apply to the provision of the requested additional services at the identified site</v>
      </c>
      <c r="IW241" s="152"/>
      <c r="IX241" s="152"/>
      <c r="IY241" s="152"/>
      <c r="IZ241" s="152"/>
      <c r="JA241" s="152"/>
      <c r="JB241" s="152"/>
      <c r="JC241" s="152"/>
      <c r="JD241" s="152"/>
      <c r="JE241" s="72"/>
      <c r="JF241" s="73"/>
      <c r="JG241" s="152" t="str">
        <f>$C$241</f>
        <v>•     Applicant is aware of, and agrees to comply with the licensing standards, including DOH, OMH, OASAS supplemental standards which apply to the provision of the requested additional services at the identified site</v>
      </c>
      <c r="JH241" s="152"/>
      <c r="JI241" s="152"/>
      <c r="JJ241" s="152"/>
      <c r="JK241" s="152"/>
      <c r="JL241" s="152"/>
      <c r="JM241" s="152"/>
      <c r="JN241" s="152"/>
      <c r="JO241" s="152"/>
      <c r="JP241" s="72"/>
      <c r="JQ241" s="73"/>
      <c r="JR241" s="152" t="str">
        <f>$C$241</f>
        <v>•     Applicant is aware of, and agrees to comply with the licensing standards, including DOH, OMH, OASAS supplemental standards which apply to the provision of the requested additional services at the identified site</v>
      </c>
      <c r="JS241" s="152"/>
      <c r="JT241" s="152"/>
      <c r="JU241" s="152"/>
      <c r="JV241" s="152"/>
      <c r="JW241" s="152"/>
      <c r="JX241" s="152"/>
      <c r="JY241" s="152"/>
      <c r="JZ241" s="152"/>
      <c r="KA241" s="72"/>
      <c r="KB241" s="73"/>
      <c r="KC241" s="152" t="str">
        <f>$C$241</f>
        <v>•     Applicant is aware of, and agrees to comply with the licensing standards, including DOH, OMH, OASAS supplemental standards which apply to the provision of the requested additional services at the identified site</v>
      </c>
      <c r="KD241" s="152"/>
      <c r="KE241" s="152"/>
      <c r="KF241" s="152"/>
      <c r="KG241" s="152"/>
      <c r="KH241" s="152"/>
      <c r="KI241" s="152"/>
      <c r="KJ241" s="152"/>
      <c r="KK241" s="152"/>
      <c r="KL241" s="72"/>
      <c r="KM241" s="73"/>
      <c r="KN241" s="152" t="str">
        <f>$C$241</f>
        <v>•     Applicant is aware of, and agrees to comply with the licensing standards, including DOH, OMH, OASAS supplemental standards which apply to the provision of the requested additional services at the identified site</v>
      </c>
      <c r="KO241" s="152"/>
      <c r="KP241" s="152"/>
      <c r="KQ241" s="152"/>
      <c r="KR241" s="152"/>
      <c r="KS241" s="152"/>
      <c r="KT241" s="152"/>
      <c r="KU241" s="152"/>
      <c r="KV241" s="152"/>
      <c r="KW241" s="72"/>
      <c r="KX241" s="73"/>
      <c r="KY241" s="152" t="str">
        <f>$C$241</f>
        <v>•     Applicant is aware of, and agrees to comply with the licensing standards, including DOH, OMH, OASAS supplemental standards which apply to the provision of the requested additional services at the identified site</v>
      </c>
      <c r="KZ241" s="152"/>
      <c r="LA241" s="152"/>
      <c r="LB241" s="152"/>
      <c r="LC241" s="152"/>
      <c r="LD241" s="152"/>
      <c r="LE241" s="152"/>
      <c r="LF241" s="152"/>
      <c r="LG241" s="152"/>
      <c r="LH241" s="72"/>
      <c r="LI241" s="73"/>
      <c r="LJ241" s="152" t="str">
        <f>$C$241</f>
        <v>•     Applicant is aware of, and agrees to comply with the licensing standards, including DOH, OMH, OASAS supplemental standards which apply to the provision of the requested additional services at the identified site</v>
      </c>
      <c r="LK241" s="152"/>
      <c r="LL241" s="152"/>
      <c r="LM241" s="152"/>
      <c r="LN241" s="152"/>
      <c r="LO241" s="152"/>
      <c r="LP241" s="152"/>
      <c r="LQ241" s="152"/>
      <c r="LR241" s="152"/>
      <c r="LS241" s="72"/>
      <c r="LT241" s="73"/>
      <c r="LU241" s="152" t="str">
        <f>$C$241</f>
        <v>•     Applicant is aware of, and agrees to comply with the licensing standards, including DOH, OMH, OASAS supplemental standards which apply to the provision of the requested additional services at the identified site</v>
      </c>
      <c r="LV241" s="152"/>
      <c r="LW241" s="152"/>
      <c r="LX241" s="152"/>
      <c r="LY241" s="152"/>
      <c r="LZ241" s="152"/>
      <c r="MA241" s="152"/>
      <c r="MB241" s="152"/>
      <c r="MC241" s="152"/>
      <c r="MD241" s="72"/>
      <c r="ME241" s="73"/>
      <c r="MF241" s="152" t="str">
        <f>$C$241</f>
        <v>•     Applicant is aware of, and agrees to comply with the licensing standards, including DOH, OMH, OASAS supplemental standards which apply to the provision of the requested additional services at the identified site</v>
      </c>
      <c r="MG241" s="152"/>
      <c r="MH241" s="152"/>
      <c r="MI241" s="152"/>
      <c r="MJ241" s="152"/>
      <c r="MK241" s="152"/>
      <c r="ML241" s="152"/>
      <c r="MM241" s="152"/>
      <c r="MN241" s="152"/>
      <c r="MO241" s="72"/>
      <c r="MP241" s="73"/>
      <c r="MQ241" s="152" t="str">
        <f>$C$241</f>
        <v>•     Applicant is aware of, and agrees to comply with the licensing standards, including DOH, OMH, OASAS supplemental standards which apply to the provision of the requested additional services at the identified site</v>
      </c>
      <c r="MR241" s="152"/>
      <c r="MS241" s="152"/>
      <c r="MT241" s="152"/>
      <c r="MU241" s="152"/>
      <c r="MV241" s="152"/>
      <c r="MW241" s="152"/>
      <c r="MX241" s="152"/>
      <c r="MY241" s="152"/>
      <c r="MZ241" s="72"/>
      <c r="NA241" s="73"/>
      <c r="NB241" s="152" t="str">
        <f>$C$241</f>
        <v>•     Applicant is aware of, and agrees to comply with the licensing standards, including DOH, OMH, OASAS supplemental standards which apply to the provision of the requested additional services at the identified site</v>
      </c>
      <c r="NC241" s="152"/>
      <c r="ND241" s="152"/>
      <c r="NE241" s="152"/>
      <c r="NF241" s="152"/>
      <c r="NG241" s="152"/>
      <c r="NH241" s="152"/>
      <c r="NI241" s="152"/>
      <c r="NJ241" s="152"/>
      <c r="NK241" s="72"/>
      <c r="NL241" s="73"/>
      <c r="NM241" s="152" t="str">
        <f>$C$241</f>
        <v>•     Applicant is aware of, and agrees to comply with the licensing standards, including DOH, OMH, OASAS supplemental standards which apply to the provision of the requested additional services at the identified site</v>
      </c>
      <c r="NN241" s="152"/>
      <c r="NO241" s="152"/>
      <c r="NP241" s="152"/>
      <c r="NQ241" s="152"/>
      <c r="NR241" s="152"/>
      <c r="NS241" s="152"/>
      <c r="NT241" s="152"/>
      <c r="NU241" s="152"/>
      <c r="NV241" s="72"/>
      <c r="NW241" s="73"/>
      <c r="NX241" s="152" t="str">
        <f>$C$241</f>
        <v>•     Applicant is aware of, and agrees to comply with the licensing standards, including DOH, OMH, OASAS supplemental standards which apply to the provision of the requested additional services at the identified site</v>
      </c>
      <c r="NY241" s="152"/>
      <c r="NZ241" s="152"/>
      <c r="OA241" s="152"/>
      <c r="OB241" s="152"/>
      <c r="OC241" s="152"/>
      <c r="OD241" s="152"/>
      <c r="OE241" s="152"/>
      <c r="OF241" s="152"/>
      <c r="OG241" s="72"/>
      <c r="OH241" s="73"/>
      <c r="OI241" s="152" t="str">
        <f>$C$241</f>
        <v>•     Applicant is aware of, and agrees to comply with the licensing standards, including DOH, OMH, OASAS supplemental standards which apply to the provision of the requested additional services at the identified site</v>
      </c>
      <c r="OJ241" s="152"/>
      <c r="OK241" s="152"/>
      <c r="OL241" s="152"/>
      <c r="OM241" s="152"/>
      <c r="ON241" s="152"/>
      <c r="OO241" s="152"/>
      <c r="OP241" s="152"/>
      <c r="OQ241" s="152"/>
      <c r="OR241" s="72"/>
      <c r="OS241" s="73"/>
      <c r="OT241" s="152" t="str">
        <f>$C$241</f>
        <v>•     Applicant is aware of, and agrees to comply with the licensing standards, including DOH, OMH, OASAS supplemental standards which apply to the provision of the requested additional services at the identified site</v>
      </c>
      <c r="OU241" s="152"/>
      <c r="OV241" s="152"/>
      <c r="OW241" s="152"/>
      <c r="OX241" s="152"/>
      <c r="OY241" s="152"/>
      <c r="OZ241" s="152"/>
      <c r="PA241" s="152"/>
      <c r="PB241" s="152"/>
      <c r="PC241" s="72"/>
      <c r="PD241" s="73"/>
      <c r="PE241" s="152" t="str">
        <f>$C$241</f>
        <v>•     Applicant is aware of, and agrees to comply with the licensing standards, including DOH, OMH, OASAS supplemental standards which apply to the provision of the requested additional services at the identified site</v>
      </c>
      <c r="PF241" s="152"/>
      <c r="PG241" s="152"/>
      <c r="PH241" s="152"/>
      <c r="PI241" s="152"/>
      <c r="PJ241" s="152"/>
      <c r="PK241" s="152"/>
      <c r="PL241" s="152"/>
      <c r="PM241" s="152"/>
      <c r="PN241" s="72"/>
      <c r="PO241" s="73"/>
      <c r="PP241" s="152" t="str">
        <f>$C$241</f>
        <v>•     Applicant is aware of, and agrees to comply with the licensing standards, including DOH, OMH, OASAS supplemental standards which apply to the provision of the requested additional services at the identified site</v>
      </c>
      <c r="PQ241" s="152"/>
      <c r="PR241" s="152"/>
      <c r="PS241" s="152"/>
      <c r="PT241" s="152"/>
      <c r="PU241" s="152"/>
      <c r="PV241" s="152"/>
      <c r="PW241" s="152"/>
      <c r="PX241" s="152"/>
      <c r="PY241" s="72"/>
      <c r="PZ241" s="73"/>
      <c r="QA241" s="152" t="str">
        <f>$C$241</f>
        <v>•     Applicant is aware of, and agrees to comply with the licensing standards, including DOH, OMH, OASAS supplemental standards which apply to the provision of the requested additional services at the identified site</v>
      </c>
      <c r="QB241" s="152"/>
      <c r="QC241" s="152"/>
      <c r="QD241" s="152"/>
      <c r="QE241" s="152"/>
      <c r="QF241" s="152"/>
      <c r="QG241" s="152"/>
      <c r="QH241" s="152"/>
      <c r="QI241" s="152"/>
      <c r="QJ241" s="72"/>
      <c r="QK241" s="73"/>
      <c r="QL241" s="152" t="str">
        <f>$C$241</f>
        <v>•     Applicant is aware of, and agrees to comply with the licensing standards, including DOH, OMH, OASAS supplemental standards which apply to the provision of the requested additional services at the identified site</v>
      </c>
      <c r="QM241" s="152"/>
      <c r="QN241" s="152"/>
      <c r="QO241" s="152"/>
      <c r="QP241" s="152"/>
      <c r="QQ241" s="152"/>
      <c r="QR241" s="152"/>
      <c r="QS241" s="152"/>
      <c r="QT241" s="152"/>
      <c r="QU241" s="72"/>
      <c r="QV241" s="73"/>
      <c r="QW241" s="152" t="str">
        <f>$C$241</f>
        <v>•     Applicant is aware of, and agrees to comply with the licensing standards, including DOH, OMH, OASAS supplemental standards which apply to the provision of the requested additional services at the identified site</v>
      </c>
      <c r="QX241" s="152"/>
      <c r="QY241" s="152"/>
      <c r="QZ241" s="152"/>
      <c r="RA241" s="152"/>
      <c r="RB241" s="152"/>
      <c r="RC241" s="152"/>
      <c r="RD241" s="152"/>
      <c r="RE241" s="152"/>
      <c r="RF241" s="72"/>
      <c r="RG241" s="73"/>
      <c r="RH241" s="152" t="str">
        <f>$C$241</f>
        <v>•     Applicant is aware of, and agrees to comply with the licensing standards, including DOH, OMH, OASAS supplemental standards which apply to the provision of the requested additional services at the identified site</v>
      </c>
      <c r="RI241" s="152"/>
      <c r="RJ241" s="152"/>
      <c r="RK241" s="152"/>
      <c r="RL241" s="152"/>
      <c r="RM241" s="152"/>
      <c r="RN241" s="152"/>
      <c r="RO241" s="152"/>
      <c r="RP241" s="152"/>
      <c r="RQ241" s="72"/>
      <c r="RR241" s="73"/>
      <c r="RS241" s="152" t="str">
        <f>$C$241</f>
        <v>•     Applicant is aware of, and agrees to comply with the licensing standards, including DOH, OMH, OASAS supplemental standards which apply to the provision of the requested additional services at the identified site</v>
      </c>
      <c r="RT241" s="152"/>
      <c r="RU241" s="152"/>
      <c r="RV241" s="152"/>
      <c r="RW241" s="152"/>
      <c r="RX241" s="152"/>
      <c r="RY241" s="152"/>
      <c r="RZ241" s="152"/>
      <c r="SA241" s="152"/>
      <c r="SB241" s="72"/>
      <c r="SC241" s="73"/>
      <c r="SD241" s="152" t="str">
        <f>$C$241</f>
        <v>•     Applicant is aware of, and agrees to comply with the licensing standards, including DOH, OMH, OASAS supplemental standards which apply to the provision of the requested additional services at the identified site</v>
      </c>
      <c r="SE241" s="152"/>
      <c r="SF241" s="152"/>
      <c r="SG241" s="152"/>
      <c r="SH241" s="152"/>
      <c r="SI241" s="152"/>
      <c r="SJ241" s="152"/>
      <c r="SK241" s="152"/>
      <c r="SL241" s="152"/>
      <c r="SM241" s="72"/>
      <c r="SN241" s="73"/>
      <c r="SO241" s="152" t="str">
        <f>$C$241</f>
        <v>•     Applicant is aware of, and agrees to comply with the licensing standards, including DOH, OMH, OASAS supplemental standards which apply to the provision of the requested additional services at the identified site</v>
      </c>
      <c r="SP241" s="152"/>
      <c r="SQ241" s="152"/>
      <c r="SR241" s="152"/>
      <c r="SS241" s="152"/>
      <c r="ST241" s="152"/>
      <c r="SU241" s="152"/>
      <c r="SV241" s="152"/>
      <c r="SW241" s="152"/>
      <c r="SX241" s="72"/>
      <c r="SY241" s="73"/>
      <c r="SZ241" s="152" t="str">
        <f>$C$241</f>
        <v>•     Applicant is aware of, and agrees to comply with the licensing standards, including DOH, OMH, OASAS supplemental standards which apply to the provision of the requested additional services at the identified site</v>
      </c>
      <c r="TA241" s="152"/>
      <c r="TB241" s="152"/>
      <c r="TC241" s="152"/>
      <c r="TD241" s="152"/>
      <c r="TE241" s="152"/>
      <c r="TF241" s="152"/>
      <c r="TG241" s="152"/>
      <c r="TH241" s="152"/>
      <c r="TI241" s="72"/>
      <c r="TJ241" s="73"/>
      <c r="TK241" s="152" t="str">
        <f>$C$241</f>
        <v>•     Applicant is aware of, and agrees to comply with the licensing standards, including DOH, OMH, OASAS supplemental standards which apply to the provision of the requested additional services at the identified site</v>
      </c>
      <c r="TL241" s="152"/>
      <c r="TM241" s="152"/>
      <c r="TN241" s="152"/>
      <c r="TO241" s="152"/>
      <c r="TP241" s="152"/>
      <c r="TQ241" s="152"/>
      <c r="TR241" s="152"/>
      <c r="TS241" s="152"/>
      <c r="TT241" s="72"/>
      <c r="TU241" s="73"/>
      <c r="TV241" s="152" t="str">
        <f>$C$241</f>
        <v>•     Applicant is aware of, and agrees to comply with the licensing standards, including DOH, OMH, OASAS supplemental standards which apply to the provision of the requested additional services at the identified site</v>
      </c>
      <c r="TW241" s="152"/>
      <c r="TX241" s="152"/>
      <c r="TY241" s="152"/>
      <c r="TZ241" s="152"/>
      <c r="UA241" s="152"/>
      <c r="UB241" s="152"/>
      <c r="UC241" s="152"/>
      <c r="UD241" s="152"/>
      <c r="UE241" s="72"/>
    </row>
    <row r="242" spans="1:551" x14ac:dyDescent="0.25">
      <c r="A242" s="75"/>
      <c r="B242" s="73"/>
      <c r="C242" s="152"/>
      <c r="D242" s="152"/>
      <c r="E242" s="152"/>
      <c r="F242" s="152"/>
      <c r="G242" s="152"/>
      <c r="H242" s="152"/>
      <c r="I242" s="152"/>
      <c r="J242" s="152"/>
      <c r="K242" s="152"/>
      <c r="L242" s="72"/>
      <c r="M242" s="73"/>
      <c r="N242" s="152"/>
      <c r="O242" s="152"/>
      <c r="P242" s="152"/>
      <c r="Q242" s="152"/>
      <c r="R242" s="152"/>
      <c r="S242" s="152"/>
      <c r="T242" s="152"/>
      <c r="U242" s="152"/>
      <c r="V242" s="152"/>
      <c r="W242" s="72"/>
      <c r="X242" s="73"/>
      <c r="Y242" s="152"/>
      <c r="Z242" s="152"/>
      <c r="AA242" s="152"/>
      <c r="AB242" s="152"/>
      <c r="AC242" s="152"/>
      <c r="AD242" s="152"/>
      <c r="AE242" s="152"/>
      <c r="AF242" s="152"/>
      <c r="AG242" s="152"/>
      <c r="AH242" s="72"/>
      <c r="AI242" s="73"/>
      <c r="AJ242" s="152"/>
      <c r="AK242" s="152"/>
      <c r="AL242" s="152"/>
      <c r="AM242" s="152"/>
      <c r="AN242" s="152"/>
      <c r="AO242" s="152"/>
      <c r="AP242" s="152"/>
      <c r="AQ242" s="152"/>
      <c r="AR242" s="152"/>
      <c r="AS242" s="72"/>
      <c r="AT242" s="73"/>
      <c r="AU242" s="152"/>
      <c r="AV242" s="152"/>
      <c r="AW242" s="152"/>
      <c r="AX242" s="152"/>
      <c r="AY242" s="152"/>
      <c r="AZ242" s="152"/>
      <c r="BA242" s="152"/>
      <c r="BB242" s="152"/>
      <c r="BC242" s="152"/>
      <c r="BD242" s="72"/>
      <c r="BE242" s="73"/>
      <c r="BF242" s="152"/>
      <c r="BG242" s="152"/>
      <c r="BH242" s="152"/>
      <c r="BI242" s="152"/>
      <c r="BJ242" s="152"/>
      <c r="BK242" s="152"/>
      <c r="BL242" s="152"/>
      <c r="BM242" s="152"/>
      <c r="BN242" s="152"/>
      <c r="BO242" s="72"/>
      <c r="BP242" s="73"/>
      <c r="BQ242" s="152"/>
      <c r="BR242" s="152"/>
      <c r="BS242" s="152"/>
      <c r="BT242" s="152"/>
      <c r="BU242" s="152"/>
      <c r="BV242" s="152"/>
      <c r="BW242" s="152"/>
      <c r="BX242" s="152"/>
      <c r="BY242" s="152"/>
      <c r="BZ242" s="72"/>
      <c r="CA242" s="73"/>
      <c r="CB242" s="152"/>
      <c r="CC242" s="152"/>
      <c r="CD242" s="152"/>
      <c r="CE242" s="152"/>
      <c r="CF242" s="152"/>
      <c r="CG242" s="152"/>
      <c r="CH242" s="152"/>
      <c r="CI242" s="152"/>
      <c r="CJ242" s="152"/>
      <c r="CK242" s="72"/>
      <c r="CL242" s="73"/>
      <c r="CM242" s="152"/>
      <c r="CN242" s="152"/>
      <c r="CO242" s="152"/>
      <c r="CP242" s="152"/>
      <c r="CQ242" s="152"/>
      <c r="CR242" s="152"/>
      <c r="CS242" s="152"/>
      <c r="CT242" s="152"/>
      <c r="CU242" s="152"/>
      <c r="CV242" s="72"/>
      <c r="CW242" s="73"/>
      <c r="CX242" s="152"/>
      <c r="CY242" s="152"/>
      <c r="CZ242" s="152"/>
      <c r="DA242" s="152"/>
      <c r="DB242" s="152"/>
      <c r="DC242" s="152"/>
      <c r="DD242" s="152"/>
      <c r="DE242" s="152"/>
      <c r="DF242" s="152"/>
      <c r="DG242" s="72"/>
      <c r="DH242" s="73"/>
      <c r="DI242" s="152"/>
      <c r="DJ242" s="152"/>
      <c r="DK242" s="152"/>
      <c r="DL242" s="152"/>
      <c r="DM242" s="152"/>
      <c r="DN242" s="152"/>
      <c r="DO242" s="152"/>
      <c r="DP242" s="152"/>
      <c r="DQ242" s="152"/>
      <c r="DR242" s="72"/>
      <c r="DS242" s="73"/>
      <c r="DT242" s="152"/>
      <c r="DU242" s="152"/>
      <c r="DV242" s="152"/>
      <c r="DW242" s="152"/>
      <c r="DX242" s="152"/>
      <c r="DY242" s="152"/>
      <c r="DZ242" s="152"/>
      <c r="EA242" s="152"/>
      <c r="EB242" s="152"/>
      <c r="EC242" s="72"/>
      <c r="ED242" s="73"/>
      <c r="EE242" s="152"/>
      <c r="EF242" s="152"/>
      <c r="EG242" s="152"/>
      <c r="EH242" s="152"/>
      <c r="EI242" s="152"/>
      <c r="EJ242" s="152"/>
      <c r="EK242" s="152"/>
      <c r="EL242" s="152"/>
      <c r="EM242" s="152"/>
      <c r="EN242" s="72"/>
      <c r="EO242" s="73"/>
      <c r="EP242" s="152"/>
      <c r="EQ242" s="152"/>
      <c r="ER242" s="152"/>
      <c r="ES242" s="152"/>
      <c r="ET242" s="152"/>
      <c r="EU242" s="152"/>
      <c r="EV242" s="152"/>
      <c r="EW242" s="152"/>
      <c r="EX242" s="152"/>
      <c r="EY242" s="72"/>
      <c r="EZ242" s="73"/>
      <c r="FA242" s="152"/>
      <c r="FB242" s="152"/>
      <c r="FC242" s="152"/>
      <c r="FD242" s="152"/>
      <c r="FE242" s="152"/>
      <c r="FF242" s="152"/>
      <c r="FG242" s="152"/>
      <c r="FH242" s="152"/>
      <c r="FI242" s="152"/>
      <c r="FJ242" s="72"/>
      <c r="FK242" s="73"/>
      <c r="FL242" s="152"/>
      <c r="FM242" s="152"/>
      <c r="FN242" s="152"/>
      <c r="FO242" s="152"/>
      <c r="FP242" s="152"/>
      <c r="FQ242" s="152"/>
      <c r="FR242" s="152"/>
      <c r="FS242" s="152"/>
      <c r="FT242" s="152"/>
      <c r="FU242" s="72"/>
      <c r="FV242" s="73"/>
      <c r="FW242" s="152"/>
      <c r="FX242" s="152"/>
      <c r="FY242" s="152"/>
      <c r="FZ242" s="152"/>
      <c r="GA242" s="152"/>
      <c r="GB242" s="152"/>
      <c r="GC242" s="152"/>
      <c r="GD242" s="152"/>
      <c r="GE242" s="152"/>
      <c r="GF242" s="72"/>
      <c r="GG242" s="73"/>
      <c r="GH242" s="152"/>
      <c r="GI242" s="152"/>
      <c r="GJ242" s="152"/>
      <c r="GK242" s="152"/>
      <c r="GL242" s="152"/>
      <c r="GM242" s="152"/>
      <c r="GN242" s="152"/>
      <c r="GO242" s="152"/>
      <c r="GP242" s="152"/>
      <c r="GQ242" s="72"/>
      <c r="GR242" s="73"/>
      <c r="GS242" s="152"/>
      <c r="GT242" s="152"/>
      <c r="GU242" s="152"/>
      <c r="GV242" s="152"/>
      <c r="GW242" s="152"/>
      <c r="GX242" s="152"/>
      <c r="GY242" s="152"/>
      <c r="GZ242" s="152"/>
      <c r="HA242" s="152"/>
      <c r="HB242" s="72"/>
      <c r="HC242" s="73"/>
      <c r="HD242" s="152"/>
      <c r="HE242" s="152"/>
      <c r="HF242" s="152"/>
      <c r="HG242" s="152"/>
      <c r="HH242" s="152"/>
      <c r="HI242" s="152"/>
      <c r="HJ242" s="152"/>
      <c r="HK242" s="152"/>
      <c r="HL242" s="152"/>
      <c r="HM242" s="72"/>
      <c r="HN242" s="73"/>
      <c r="HO242" s="152"/>
      <c r="HP242" s="152"/>
      <c r="HQ242" s="152"/>
      <c r="HR242" s="152"/>
      <c r="HS242" s="152"/>
      <c r="HT242" s="152"/>
      <c r="HU242" s="152"/>
      <c r="HV242" s="152"/>
      <c r="HW242" s="152"/>
      <c r="HX242" s="72"/>
      <c r="HY242" s="73"/>
      <c r="HZ242" s="152"/>
      <c r="IA242" s="152"/>
      <c r="IB242" s="152"/>
      <c r="IC242" s="152"/>
      <c r="ID242" s="152"/>
      <c r="IE242" s="152"/>
      <c r="IF242" s="152"/>
      <c r="IG242" s="152"/>
      <c r="IH242" s="152"/>
      <c r="II242" s="72"/>
      <c r="IJ242" s="73"/>
      <c r="IK242" s="152"/>
      <c r="IL242" s="152"/>
      <c r="IM242" s="152"/>
      <c r="IN242" s="152"/>
      <c r="IO242" s="152"/>
      <c r="IP242" s="152"/>
      <c r="IQ242" s="152"/>
      <c r="IR242" s="152"/>
      <c r="IS242" s="152"/>
      <c r="IT242" s="72"/>
      <c r="IU242" s="73"/>
      <c r="IV242" s="152"/>
      <c r="IW242" s="152"/>
      <c r="IX242" s="152"/>
      <c r="IY242" s="152"/>
      <c r="IZ242" s="152"/>
      <c r="JA242" s="152"/>
      <c r="JB242" s="152"/>
      <c r="JC242" s="152"/>
      <c r="JD242" s="152"/>
      <c r="JE242" s="72"/>
      <c r="JF242" s="73"/>
      <c r="JG242" s="152"/>
      <c r="JH242" s="152"/>
      <c r="JI242" s="152"/>
      <c r="JJ242" s="152"/>
      <c r="JK242" s="152"/>
      <c r="JL242" s="152"/>
      <c r="JM242" s="152"/>
      <c r="JN242" s="152"/>
      <c r="JO242" s="152"/>
      <c r="JP242" s="72"/>
      <c r="JQ242" s="73"/>
      <c r="JR242" s="152"/>
      <c r="JS242" s="152"/>
      <c r="JT242" s="152"/>
      <c r="JU242" s="152"/>
      <c r="JV242" s="152"/>
      <c r="JW242" s="152"/>
      <c r="JX242" s="152"/>
      <c r="JY242" s="152"/>
      <c r="JZ242" s="152"/>
      <c r="KA242" s="72"/>
      <c r="KB242" s="73"/>
      <c r="KC242" s="152"/>
      <c r="KD242" s="152"/>
      <c r="KE242" s="152"/>
      <c r="KF242" s="152"/>
      <c r="KG242" s="152"/>
      <c r="KH242" s="152"/>
      <c r="KI242" s="152"/>
      <c r="KJ242" s="152"/>
      <c r="KK242" s="152"/>
      <c r="KL242" s="72"/>
      <c r="KM242" s="73"/>
      <c r="KN242" s="152"/>
      <c r="KO242" s="152"/>
      <c r="KP242" s="152"/>
      <c r="KQ242" s="152"/>
      <c r="KR242" s="152"/>
      <c r="KS242" s="152"/>
      <c r="KT242" s="152"/>
      <c r="KU242" s="152"/>
      <c r="KV242" s="152"/>
      <c r="KW242" s="72"/>
      <c r="KX242" s="73"/>
      <c r="KY242" s="152"/>
      <c r="KZ242" s="152"/>
      <c r="LA242" s="152"/>
      <c r="LB242" s="152"/>
      <c r="LC242" s="152"/>
      <c r="LD242" s="152"/>
      <c r="LE242" s="152"/>
      <c r="LF242" s="152"/>
      <c r="LG242" s="152"/>
      <c r="LH242" s="72"/>
      <c r="LI242" s="73"/>
      <c r="LJ242" s="152"/>
      <c r="LK242" s="152"/>
      <c r="LL242" s="152"/>
      <c r="LM242" s="152"/>
      <c r="LN242" s="152"/>
      <c r="LO242" s="152"/>
      <c r="LP242" s="152"/>
      <c r="LQ242" s="152"/>
      <c r="LR242" s="152"/>
      <c r="LS242" s="72"/>
      <c r="LT242" s="73"/>
      <c r="LU242" s="152"/>
      <c r="LV242" s="152"/>
      <c r="LW242" s="152"/>
      <c r="LX242" s="152"/>
      <c r="LY242" s="152"/>
      <c r="LZ242" s="152"/>
      <c r="MA242" s="152"/>
      <c r="MB242" s="152"/>
      <c r="MC242" s="152"/>
      <c r="MD242" s="72"/>
      <c r="ME242" s="73"/>
      <c r="MF242" s="152"/>
      <c r="MG242" s="152"/>
      <c r="MH242" s="152"/>
      <c r="MI242" s="152"/>
      <c r="MJ242" s="152"/>
      <c r="MK242" s="152"/>
      <c r="ML242" s="152"/>
      <c r="MM242" s="152"/>
      <c r="MN242" s="152"/>
      <c r="MO242" s="72"/>
      <c r="MP242" s="73"/>
      <c r="MQ242" s="152"/>
      <c r="MR242" s="152"/>
      <c r="MS242" s="152"/>
      <c r="MT242" s="152"/>
      <c r="MU242" s="152"/>
      <c r="MV242" s="152"/>
      <c r="MW242" s="152"/>
      <c r="MX242" s="152"/>
      <c r="MY242" s="152"/>
      <c r="MZ242" s="72"/>
      <c r="NA242" s="73"/>
      <c r="NB242" s="152"/>
      <c r="NC242" s="152"/>
      <c r="ND242" s="152"/>
      <c r="NE242" s="152"/>
      <c r="NF242" s="152"/>
      <c r="NG242" s="152"/>
      <c r="NH242" s="152"/>
      <c r="NI242" s="152"/>
      <c r="NJ242" s="152"/>
      <c r="NK242" s="72"/>
      <c r="NL242" s="73"/>
      <c r="NM242" s="152"/>
      <c r="NN242" s="152"/>
      <c r="NO242" s="152"/>
      <c r="NP242" s="152"/>
      <c r="NQ242" s="152"/>
      <c r="NR242" s="152"/>
      <c r="NS242" s="152"/>
      <c r="NT242" s="152"/>
      <c r="NU242" s="152"/>
      <c r="NV242" s="72"/>
      <c r="NW242" s="73"/>
      <c r="NX242" s="152"/>
      <c r="NY242" s="152"/>
      <c r="NZ242" s="152"/>
      <c r="OA242" s="152"/>
      <c r="OB242" s="152"/>
      <c r="OC242" s="152"/>
      <c r="OD242" s="152"/>
      <c r="OE242" s="152"/>
      <c r="OF242" s="152"/>
      <c r="OG242" s="72"/>
      <c r="OH242" s="73"/>
      <c r="OI242" s="152"/>
      <c r="OJ242" s="152"/>
      <c r="OK242" s="152"/>
      <c r="OL242" s="152"/>
      <c r="OM242" s="152"/>
      <c r="ON242" s="152"/>
      <c r="OO242" s="152"/>
      <c r="OP242" s="152"/>
      <c r="OQ242" s="152"/>
      <c r="OR242" s="72"/>
      <c r="OS242" s="73"/>
      <c r="OT242" s="152"/>
      <c r="OU242" s="152"/>
      <c r="OV242" s="152"/>
      <c r="OW242" s="152"/>
      <c r="OX242" s="152"/>
      <c r="OY242" s="152"/>
      <c r="OZ242" s="152"/>
      <c r="PA242" s="152"/>
      <c r="PB242" s="152"/>
      <c r="PC242" s="72"/>
      <c r="PD242" s="73"/>
      <c r="PE242" s="152"/>
      <c r="PF242" s="152"/>
      <c r="PG242" s="152"/>
      <c r="PH242" s="152"/>
      <c r="PI242" s="152"/>
      <c r="PJ242" s="152"/>
      <c r="PK242" s="152"/>
      <c r="PL242" s="152"/>
      <c r="PM242" s="152"/>
      <c r="PN242" s="72"/>
      <c r="PO242" s="73"/>
      <c r="PP242" s="152"/>
      <c r="PQ242" s="152"/>
      <c r="PR242" s="152"/>
      <c r="PS242" s="152"/>
      <c r="PT242" s="152"/>
      <c r="PU242" s="152"/>
      <c r="PV242" s="152"/>
      <c r="PW242" s="152"/>
      <c r="PX242" s="152"/>
      <c r="PY242" s="72"/>
      <c r="PZ242" s="73"/>
      <c r="QA242" s="152"/>
      <c r="QB242" s="152"/>
      <c r="QC242" s="152"/>
      <c r="QD242" s="152"/>
      <c r="QE242" s="152"/>
      <c r="QF242" s="152"/>
      <c r="QG242" s="152"/>
      <c r="QH242" s="152"/>
      <c r="QI242" s="152"/>
      <c r="QJ242" s="72"/>
      <c r="QK242" s="73"/>
      <c r="QL242" s="152"/>
      <c r="QM242" s="152"/>
      <c r="QN242" s="152"/>
      <c r="QO242" s="152"/>
      <c r="QP242" s="152"/>
      <c r="QQ242" s="152"/>
      <c r="QR242" s="152"/>
      <c r="QS242" s="152"/>
      <c r="QT242" s="152"/>
      <c r="QU242" s="72"/>
      <c r="QV242" s="73"/>
      <c r="QW242" s="152"/>
      <c r="QX242" s="152"/>
      <c r="QY242" s="152"/>
      <c r="QZ242" s="152"/>
      <c r="RA242" s="152"/>
      <c r="RB242" s="152"/>
      <c r="RC242" s="152"/>
      <c r="RD242" s="152"/>
      <c r="RE242" s="152"/>
      <c r="RF242" s="72"/>
      <c r="RG242" s="73"/>
      <c r="RH242" s="152"/>
      <c r="RI242" s="152"/>
      <c r="RJ242" s="152"/>
      <c r="RK242" s="152"/>
      <c r="RL242" s="152"/>
      <c r="RM242" s="152"/>
      <c r="RN242" s="152"/>
      <c r="RO242" s="152"/>
      <c r="RP242" s="152"/>
      <c r="RQ242" s="72"/>
      <c r="RR242" s="73"/>
      <c r="RS242" s="152"/>
      <c r="RT242" s="152"/>
      <c r="RU242" s="152"/>
      <c r="RV242" s="152"/>
      <c r="RW242" s="152"/>
      <c r="RX242" s="152"/>
      <c r="RY242" s="152"/>
      <c r="RZ242" s="152"/>
      <c r="SA242" s="152"/>
      <c r="SB242" s="72"/>
      <c r="SC242" s="73"/>
      <c r="SD242" s="152"/>
      <c r="SE242" s="152"/>
      <c r="SF242" s="152"/>
      <c r="SG242" s="152"/>
      <c r="SH242" s="152"/>
      <c r="SI242" s="152"/>
      <c r="SJ242" s="152"/>
      <c r="SK242" s="152"/>
      <c r="SL242" s="152"/>
      <c r="SM242" s="72"/>
      <c r="SN242" s="73"/>
      <c r="SO242" s="152"/>
      <c r="SP242" s="152"/>
      <c r="SQ242" s="152"/>
      <c r="SR242" s="152"/>
      <c r="SS242" s="152"/>
      <c r="ST242" s="152"/>
      <c r="SU242" s="152"/>
      <c r="SV242" s="152"/>
      <c r="SW242" s="152"/>
      <c r="SX242" s="72"/>
      <c r="SY242" s="73"/>
      <c r="SZ242" s="152"/>
      <c r="TA242" s="152"/>
      <c r="TB242" s="152"/>
      <c r="TC242" s="152"/>
      <c r="TD242" s="152"/>
      <c r="TE242" s="152"/>
      <c r="TF242" s="152"/>
      <c r="TG242" s="152"/>
      <c r="TH242" s="152"/>
      <c r="TI242" s="72"/>
      <c r="TJ242" s="73"/>
      <c r="TK242" s="152"/>
      <c r="TL242" s="152"/>
      <c r="TM242" s="152"/>
      <c r="TN242" s="152"/>
      <c r="TO242" s="152"/>
      <c r="TP242" s="152"/>
      <c r="TQ242" s="152"/>
      <c r="TR242" s="152"/>
      <c r="TS242" s="152"/>
      <c r="TT242" s="72"/>
      <c r="TU242" s="73"/>
      <c r="TV242" s="152"/>
      <c r="TW242" s="152"/>
      <c r="TX242" s="152"/>
      <c r="TY242" s="152"/>
      <c r="TZ242" s="152"/>
      <c r="UA242" s="152"/>
      <c r="UB242" s="152"/>
      <c r="UC242" s="152"/>
      <c r="UD242" s="152"/>
      <c r="UE242" s="72"/>
    </row>
    <row r="243" spans="1:551" x14ac:dyDescent="0.25">
      <c r="A243" s="75"/>
      <c r="B243" s="73"/>
      <c r="C243" s="152"/>
      <c r="D243" s="152"/>
      <c r="E243" s="152"/>
      <c r="F243" s="152"/>
      <c r="G243" s="152"/>
      <c r="H243" s="152"/>
      <c r="I243" s="152"/>
      <c r="J243" s="152"/>
      <c r="K243" s="152"/>
      <c r="L243" s="72"/>
      <c r="M243" s="73"/>
      <c r="N243" s="152"/>
      <c r="O243" s="152"/>
      <c r="P243" s="152"/>
      <c r="Q243" s="152"/>
      <c r="R243" s="152"/>
      <c r="S243" s="152"/>
      <c r="T243" s="152"/>
      <c r="U243" s="152"/>
      <c r="V243" s="152"/>
      <c r="W243" s="72"/>
      <c r="X243" s="73"/>
      <c r="Y243" s="152"/>
      <c r="Z243" s="152"/>
      <c r="AA243" s="152"/>
      <c r="AB243" s="152"/>
      <c r="AC243" s="152"/>
      <c r="AD243" s="152"/>
      <c r="AE243" s="152"/>
      <c r="AF243" s="152"/>
      <c r="AG243" s="152"/>
      <c r="AH243" s="72"/>
      <c r="AI243" s="73"/>
      <c r="AJ243" s="152"/>
      <c r="AK243" s="152"/>
      <c r="AL243" s="152"/>
      <c r="AM243" s="152"/>
      <c r="AN243" s="152"/>
      <c r="AO243" s="152"/>
      <c r="AP243" s="152"/>
      <c r="AQ243" s="152"/>
      <c r="AR243" s="152"/>
      <c r="AS243" s="72"/>
      <c r="AT243" s="73"/>
      <c r="AU243" s="152"/>
      <c r="AV243" s="152"/>
      <c r="AW243" s="152"/>
      <c r="AX243" s="152"/>
      <c r="AY243" s="152"/>
      <c r="AZ243" s="152"/>
      <c r="BA243" s="152"/>
      <c r="BB243" s="152"/>
      <c r="BC243" s="152"/>
      <c r="BD243" s="72"/>
      <c r="BE243" s="73"/>
      <c r="BF243" s="152"/>
      <c r="BG243" s="152"/>
      <c r="BH243" s="152"/>
      <c r="BI243" s="152"/>
      <c r="BJ243" s="152"/>
      <c r="BK243" s="152"/>
      <c r="BL243" s="152"/>
      <c r="BM243" s="152"/>
      <c r="BN243" s="152"/>
      <c r="BO243" s="72"/>
      <c r="BP243" s="73"/>
      <c r="BQ243" s="152"/>
      <c r="BR243" s="152"/>
      <c r="BS243" s="152"/>
      <c r="BT243" s="152"/>
      <c r="BU243" s="152"/>
      <c r="BV243" s="152"/>
      <c r="BW243" s="152"/>
      <c r="BX243" s="152"/>
      <c r="BY243" s="152"/>
      <c r="BZ243" s="72"/>
      <c r="CA243" s="73"/>
      <c r="CB243" s="152"/>
      <c r="CC243" s="152"/>
      <c r="CD243" s="152"/>
      <c r="CE243" s="152"/>
      <c r="CF243" s="152"/>
      <c r="CG243" s="152"/>
      <c r="CH243" s="152"/>
      <c r="CI243" s="152"/>
      <c r="CJ243" s="152"/>
      <c r="CK243" s="72"/>
      <c r="CL243" s="73"/>
      <c r="CM243" s="152"/>
      <c r="CN243" s="152"/>
      <c r="CO243" s="152"/>
      <c r="CP243" s="152"/>
      <c r="CQ243" s="152"/>
      <c r="CR243" s="152"/>
      <c r="CS243" s="152"/>
      <c r="CT243" s="152"/>
      <c r="CU243" s="152"/>
      <c r="CV243" s="72"/>
      <c r="CW243" s="73"/>
      <c r="CX243" s="152"/>
      <c r="CY243" s="152"/>
      <c r="CZ243" s="152"/>
      <c r="DA243" s="152"/>
      <c r="DB243" s="152"/>
      <c r="DC243" s="152"/>
      <c r="DD243" s="152"/>
      <c r="DE243" s="152"/>
      <c r="DF243" s="152"/>
      <c r="DG243" s="72"/>
      <c r="DH243" s="73"/>
      <c r="DI243" s="152"/>
      <c r="DJ243" s="152"/>
      <c r="DK243" s="152"/>
      <c r="DL243" s="152"/>
      <c r="DM243" s="152"/>
      <c r="DN243" s="152"/>
      <c r="DO243" s="152"/>
      <c r="DP243" s="152"/>
      <c r="DQ243" s="152"/>
      <c r="DR243" s="72"/>
      <c r="DS243" s="73"/>
      <c r="DT243" s="152"/>
      <c r="DU243" s="152"/>
      <c r="DV243" s="152"/>
      <c r="DW243" s="152"/>
      <c r="DX243" s="152"/>
      <c r="DY243" s="152"/>
      <c r="DZ243" s="152"/>
      <c r="EA243" s="152"/>
      <c r="EB243" s="152"/>
      <c r="EC243" s="72"/>
      <c r="ED243" s="73"/>
      <c r="EE243" s="152"/>
      <c r="EF243" s="152"/>
      <c r="EG243" s="152"/>
      <c r="EH243" s="152"/>
      <c r="EI243" s="152"/>
      <c r="EJ243" s="152"/>
      <c r="EK243" s="152"/>
      <c r="EL243" s="152"/>
      <c r="EM243" s="152"/>
      <c r="EN243" s="72"/>
      <c r="EO243" s="73"/>
      <c r="EP243" s="152"/>
      <c r="EQ243" s="152"/>
      <c r="ER243" s="152"/>
      <c r="ES243" s="152"/>
      <c r="ET243" s="152"/>
      <c r="EU243" s="152"/>
      <c r="EV243" s="152"/>
      <c r="EW243" s="152"/>
      <c r="EX243" s="152"/>
      <c r="EY243" s="72"/>
      <c r="EZ243" s="73"/>
      <c r="FA243" s="152"/>
      <c r="FB243" s="152"/>
      <c r="FC243" s="152"/>
      <c r="FD243" s="152"/>
      <c r="FE243" s="152"/>
      <c r="FF243" s="152"/>
      <c r="FG243" s="152"/>
      <c r="FH243" s="152"/>
      <c r="FI243" s="152"/>
      <c r="FJ243" s="72"/>
      <c r="FK243" s="73"/>
      <c r="FL243" s="152"/>
      <c r="FM243" s="152"/>
      <c r="FN243" s="152"/>
      <c r="FO243" s="152"/>
      <c r="FP243" s="152"/>
      <c r="FQ243" s="152"/>
      <c r="FR243" s="152"/>
      <c r="FS243" s="152"/>
      <c r="FT243" s="152"/>
      <c r="FU243" s="72"/>
      <c r="FV243" s="73"/>
      <c r="FW243" s="152"/>
      <c r="FX243" s="152"/>
      <c r="FY243" s="152"/>
      <c r="FZ243" s="152"/>
      <c r="GA243" s="152"/>
      <c r="GB243" s="152"/>
      <c r="GC243" s="152"/>
      <c r="GD243" s="152"/>
      <c r="GE243" s="152"/>
      <c r="GF243" s="72"/>
      <c r="GG243" s="73"/>
      <c r="GH243" s="152"/>
      <c r="GI243" s="152"/>
      <c r="GJ243" s="152"/>
      <c r="GK243" s="152"/>
      <c r="GL243" s="152"/>
      <c r="GM243" s="152"/>
      <c r="GN243" s="152"/>
      <c r="GO243" s="152"/>
      <c r="GP243" s="152"/>
      <c r="GQ243" s="72"/>
      <c r="GR243" s="73"/>
      <c r="GS243" s="152"/>
      <c r="GT243" s="152"/>
      <c r="GU243" s="152"/>
      <c r="GV243" s="152"/>
      <c r="GW243" s="152"/>
      <c r="GX243" s="152"/>
      <c r="GY243" s="152"/>
      <c r="GZ243" s="152"/>
      <c r="HA243" s="152"/>
      <c r="HB243" s="72"/>
      <c r="HC243" s="73"/>
      <c r="HD243" s="152"/>
      <c r="HE243" s="152"/>
      <c r="HF243" s="152"/>
      <c r="HG243" s="152"/>
      <c r="HH243" s="152"/>
      <c r="HI243" s="152"/>
      <c r="HJ243" s="152"/>
      <c r="HK243" s="152"/>
      <c r="HL243" s="152"/>
      <c r="HM243" s="72"/>
      <c r="HN243" s="73"/>
      <c r="HO243" s="152"/>
      <c r="HP243" s="152"/>
      <c r="HQ243" s="152"/>
      <c r="HR243" s="152"/>
      <c r="HS243" s="152"/>
      <c r="HT243" s="152"/>
      <c r="HU243" s="152"/>
      <c r="HV243" s="152"/>
      <c r="HW243" s="152"/>
      <c r="HX243" s="72"/>
      <c r="HY243" s="73"/>
      <c r="HZ243" s="152"/>
      <c r="IA243" s="152"/>
      <c r="IB243" s="152"/>
      <c r="IC243" s="152"/>
      <c r="ID243" s="152"/>
      <c r="IE243" s="152"/>
      <c r="IF243" s="152"/>
      <c r="IG243" s="152"/>
      <c r="IH243" s="152"/>
      <c r="II243" s="72"/>
      <c r="IJ243" s="73"/>
      <c r="IK243" s="152"/>
      <c r="IL243" s="152"/>
      <c r="IM243" s="152"/>
      <c r="IN243" s="152"/>
      <c r="IO243" s="152"/>
      <c r="IP243" s="152"/>
      <c r="IQ243" s="152"/>
      <c r="IR243" s="152"/>
      <c r="IS243" s="152"/>
      <c r="IT243" s="72"/>
      <c r="IU243" s="73"/>
      <c r="IV243" s="152"/>
      <c r="IW243" s="152"/>
      <c r="IX243" s="152"/>
      <c r="IY243" s="152"/>
      <c r="IZ243" s="152"/>
      <c r="JA243" s="152"/>
      <c r="JB243" s="152"/>
      <c r="JC243" s="152"/>
      <c r="JD243" s="152"/>
      <c r="JE243" s="72"/>
      <c r="JF243" s="73"/>
      <c r="JG243" s="152"/>
      <c r="JH243" s="152"/>
      <c r="JI243" s="152"/>
      <c r="JJ243" s="152"/>
      <c r="JK243" s="152"/>
      <c r="JL243" s="152"/>
      <c r="JM243" s="152"/>
      <c r="JN243" s="152"/>
      <c r="JO243" s="152"/>
      <c r="JP243" s="72"/>
      <c r="JQ243" s="73"/>
      <c r="JR243" s="152"/>
      <c r="JS243" s="152"/>
      <c r="JT243" s="152"/>
      <c r="JU243" s="152"/>
      <c r="JV243" s="152"/>
      <c r="JW243" s="152"/>
      <c r="JX243" s="152"/>
      <c r="JY243" s="152"/>
      <c r="JZ243" s="152"/>
      <c r="KA243" s="72"/>
      <c r="KB243" s="73"/>
      <c r="KC243" s="152"/>
      <c r="KD243" s="152"/>
      <c r="KE243" s="152"/>
      <c r="KF243" s="152"/>
      <c r="KG243" s="152"/>
      <c r="KH243" s="152"/>
      <c r="KI243" s="152"/>
      <c r="KJ243" s="152"/>
      <c r="KK243" s="152"/>
      <c r="KL243" s="72"/>
      <c r="KM243" s="73"/>
      <c r="KN243" s="152"/>
      <c r="KO243" s="152"/>
      <c r="KP243" s="152"/>
      <c r="KQ243" s="152"/>
      <c r="KR243" s="152"/>
      <c r="KS243" s="152"/>
      <c r="KT243" s="152"/>
      <c r="KU243" s="152"/>
      <c r="KV243" s="152"/>
      <c r="KW243" s="72"/>
      <c r="KX243" s="73"/>
      <c r="KY243" s="152"/>
      <c r="KZ243" s="152"/>
      <c r="LA243" s="152"/>
      <c r="LB243" s="152"/>
      <c r="LC243" s="152"/>
      <c r="LD243" s="152"/>
      <c r="LE243" s="152"/>
      <c r="LF243" s="152"/>
      <c r="LG243" s="152"/>
      <c r="LH243" s="72"/>
      <c r="LI243" s="73"/>
      <c r="LJ243" s="152"/>
      <c r="LK243" s="152"/>
      <c r="LL243" s="152"/>
      <c r="LM243" s="152"/>
      <c r="LN243" s="152"/>
      <c r="LO243" s="152"/>
      <c r="LP243" s="152"/>
      <c r="LQ243" s="152"/>
      <c r="LR243" s="152"/>
      <c r="LS243" s="72"/>
      <c r="LT243" s="73"/>
      <c r="LU243" s="152"/>
      <c r="LV243" s="152"/>
      <c r="LW243" s="152"/>
      <c r="LX243" s="152"/>
      <c r="LY243" s="152"/>
      <c r="LZ243" s="152"/>
      <c r="MA243" s="152"/>
      <c r="MB243" s="152"/>
      <c r="MC243" s="152"/>
      <c r="MD243" s="72"/>
      <c r="ME243" s="73"/>
      <c r="MF243" s="152"/>
      <c r="MG243" s="152"/>
      <c r="MH243" s="152"/>
      <c r="MI243" s="152"/>
      <c r="MJ243" s="152"/>
      <c r="MK243" s="152"/>
      <c r="ML243" s="152"/>
      <c r="MM243" s="152"/>
      <c r="MN243" s="152"/>
      <c r="MO243" s="72"/>
      <c r="MP243" s="73"/>
      <c r="MQ243" s="152"/>
      <c r="MR243" s="152"/>
      <c r="MS243" s="152"/>
      <c r="MT243" s="152"/>
      <c r="MU243" s="152"/>
      <c r="MV243" s="152"/>
      <c r="MW243" s="152"/>
      <c r="MX243" s="152"/>
      <c r="MY243" s="152"/>
      <c r="MZ243" s="72"/>
      <c r="NA243" s="73"/>
      <c r="NB243" s="152"/>
      <c r="NC243" s="152"/>
      <c r="ND243" s="152"/>
      <c r="NE243" s="152"/>
      <c r="NF243" s="152"/>
      <c r="NG243" s="152"/>
      <c r="NH243" s="152"/>
      <c r="NI243" s="152"/>
      <c r="NJ243" s="152"/>
      <c r="NK243" s="72"/>
      <c r="NL243" s="73"/>
      <c r="NM243" s="152"/>
      <c r="NN243" s="152"/>
      <c r="NO243" s="152"/>
      <c r="NP243" s="152"/>
      <c r="NQ243" s="152"/>
      <c r="NR243" s="152"/>
      <c r="NS243" s="152"/>
      <c r="NT243" s="152"/>
      <c r="NU243" s="152"/>
      <c r="NV243" s="72"/>
      <c r="NW243" s="73"/>
      <c r="NX243" s="152"/>
      <c r="NY243" s="152"/>
      <c r="NZ243" s="152"/>
      <c r="OA243" s="152"/>
      <c r="OB243" s="152"/>
      <c r="OC243" s="152"/>
      <c r="OD243" s="152"/>
      <c r="OE243" s="152"/>
      <c r="OF243" s="152"/>
      <c r="OG243" s="72"/>
      <c r="OH243" s="73"/>
      <c r="OI243" s="152"/>
      <c r="OJ243" s="152"/>
      <c r="OK243" s="152"/>
      <c r="OL243" s="152"/>
      <c r="OM243" s="152"/>
      <c r="ON243" s="152"/>
      <c r="OO243" s="152"/>
      <c r="OP243" s="152"/>
      <c r="OQ243" s="152"/>
      <c r="OR243" s="72"/>
      <c r="OS243" s="73"/>
      <c r="OT243" s="152"/>
      <c r="OU243" s="152"/>
      <c r="OV243" s="152"/>
      <c r="OW243" s="152"/>
      <c r="OX243" s="152"/>
      <c r="OY243" s="152"/>
      <c r="OZ243" s="152"/>
      <c r="PA243" s="152"/>
      <c r="PB243" s="152"/>
      <c r="PC243" s="72"/>
      <c r="PD243" s="73"/>
      <c r="PE243" s="152"/>
      <c r="PF243" s="152"/>
      <c r="PG243" s="152"/>
      <c r="PH243" s="152"/>
      <c r="PI243" s="152"/>
      <c r="PJ243" s="152"/>
      <c r="PK243" s="152"/>
      <c r="PL243" s="152"/>
      <c r="PM243" s="152"/>
      <c r="PN243" s="72"/>
      <c r="PO243" s="73"/>
      <c r="PP243" s="152"/>
      <c r="PQ243" s="152"/>
      <c r="PR243" s="152"/>
      <c r="PS243" s="152"/>
      <c r="PT243" s="152"/>
      <c r="PU243" s="152"/>
      <c r="PV243" s="152"/>
      <c r="PW243" s="152"/>
      <c r="PX243" s="152"/>
      <c r="PY243" s="72"/>
      <c r="PZ243" s="73"/>
      <c r="QA243" s="152"/>
      <c r="QB243" s="152"/>
      <c r="QC243" s="152"/>
      <c r="QD243" s="152"/>
      <c r="QE243" s="152"/>
      <c r="QF243" s="152"/>
      <c r="QG243" s="152"/>
      <c r="QH243" s="152"/>
      <c r="QI243" s="152"/>
      <c r="QJ243" s="72"/>
      <c r="QK243" s="73"/>
      <c r="QL243" s="152"/>
      <c r="QM243" s="152"/>
      <c r="QN243" s="152"/>
      <c r="QO243" s="152"/>
      <c r="QP243" s="152"/>
      <c r="QQ243" s="152"/>
      <c r="QR243" s="152"/>
      <c r="QS243" s="152"/>
      <c r="QT243" s="152"/>
      <c r="QU243" s="72"/>
      <c r="QV243" s="73"/>
      <c r="QW243" s="152"/>
      <c r="QX243" s="152"/>
      <c r="QY243" s="152"/>
      <c r="QZ243" s="152"/>
      <c r="RA243" s="152"/>
      <c r="RB243" s="152"/>
      <c r="RC243" s="152"/>
      <c r="RD243" s="152"/>
      <c r="RE243" s="152"/>
      <c r="RF243" s="72"/>
      <c r="RG243" s="73"/>
      <c r="RH243" s="152"/>
      <c r="RI243" s="152"/>
      <c r="RJ243" s="152"/>
      <c r="RK243" s="152"/>
      <c r="RL243" s="152"/>
      <c r="RM243" s="152"/>
      <c r="RN243" s="152"/>
      <c r="RO243" s="152"/>
      <c r="RP243" s="152"/>
      <c r="RQ243" s="72"/>
      <c r="RR243" s="73"/>
      <c r="RS243" s="152"/>
      <c r="RT243" s="152"/>
      <c r="RU243" s="152"/>
      <c r="RV243" s="152"/>
      <c r="RW243" s="152"/>
      <c r="RX243" s="152"/>
      <c r="RY243" s="152"/>
      <c r="RZ243" s="152"/>
      <c r="SA243" s="152"/>
      <c r="SB243" s="72"/>
      <c r="SC243" s="73"/>
      <c r="SD243" s="152"/>
      <c r="SE243" s="152"/>
      <c r="SF243" s="152"/>
      <c r="SG243" s="152"/>
      <c r="SH243" s="152"/>
      <c r="SI243" s="152"/>
      <c r="SJ243" s="152"/>
      <c r="SK243" s="152"/>
      <c r="SL243" s="152"/>
      <c r="SM243" s="72"/>
      <c r="SN243" s="73"/>
      <c r="SO243" s="152"/>
      <c r="SP243" s="152"/>
      <c r="SQ243" s="152"/>
      <c r="SR243" s="152"/>
      <c r="SS243" s="152"/>
      <c r="ST243" s="152"/>
      <c r="SU243" s="152"/>
      <c r="SV243" s="152"/>
      <c r="SW243" s="152"/>
      <c r="SX243" s="72"/>
      <c r="SY243" s="73"/>
      <c r="SZ243" s="152"/>
      <c r="TA243" s="152"/>
      <c r="TB243" s="152"/>
      <c r="TC243" s="152"/>
      <c r="TD243" s="152"/>
      <c r="TE243" s="152"/>
      <c r="TF243" s="152"/>
      <c r="TG243" s="152"/>
      <c r="TH243" s="152"/>
      <c r="TI243" s="72"/>
      <c r="TJ243" s="73"/>
      <c r="TK243" s="152"/>
      <c r="TL243" s="152"/>
      <c r="TM243" s="152"/>
      <c r="TN243" s="152"/>
      <c r="TO243" s="152"/>
      <c r="TP243" s="152"/>
      <c r="TQ243" s="152"/>
      <c r="TR243" s="152"/>
      <c r="TS243" s="152"/>
      <c r="TT243" s="72"/>
      <c r="TU243" s="73"/>
      <c r="TV243" s="152"/>
      <c r="TW243" s="152"/>
      <c r="TX243" s="152"/>
      <c r="TY243" s="152"/>
      <c r="TZ243" s="152"/>
      <c r="UA243" s="152"/>
      <c r="UB243" s="152"/>
      <c r="UC243" s="152"/>
      <c r="UD243" s="152"/>
      <c r="UE243" s="72"/>
    </row>
    <row r="244" spans="1:551" ht="15" customHeight="1" x14ac:dyDescent="0.25">
      <c r="A244" s="75"/>
      <c r="B244" s="73"/>
      <c r="C244" s="152" t="str">
        <f>'Site 1'!C242</f>
        <v>•     Applicant agrees to notify DOH, OMH or OASAS immediately as to any material changes to the integrated services that fall outside the scope of this application.</v>
      </c>
      <c r="D244" s="152"/>
      <c r="E244" s="152"/>
      <c r="F244" s="152"/>
      <c r="G244" s="152"/>
      <c r="H244" s="152"/>
      <c r="I244" s="152"/>
      <c r="J244" s="152"/>
      <c r="K244" s="152"/>
      <c r="L244" s="72"/>
      <c r="M244" s="73"/>
      <c r="N244" s="152" t="str">
        <f>$C$244</f>
        <v>•     Applicant agrees to notify DOH, OMH or OASAS immediately as to any material changes to the integrated services that fall outside the scope of this application.</v>
      </c>
      <c r="O244" s="152"/>
      <c r="P244" s="152"/>
      <c r="Q244" s="152"/>
      <c r="R244" s="152"/>
      <c r="S244" s="152"/>
      <c r="T244" s="152"/>
      <c r="U244" s="152"/>
      <c r="V244" s="152"/>
      <c r="W244" s="72"/>
      <c r="X244" s="73"/>
      <c r="Y244" s="152" t="str">
        <f>$C$244</f>
        <v>•     Applicant agrees to notify DOH, OMH or OASAS immediately as to any material changes to the integrated services that fall outside the scope of this application.</v>
      </c>
      <c r="Z244" s="152"/>
      <c r="AA244" s="152"/>
      <c r="AB244" s="152"/>
      <c r="AC244" s="152"/>
      <c r="AD244" s="152"/>
      <c r="AE244" s="152"/>
      <c r="AF244" s="152"/>
      <c r="AG244" s="152"/>
      <c r="AH244" s="72"/>
      <c r="AI244" s="73"/>
      <c r="AJ244" s="152" t="str">
        <f>$C$244</f>
        <v>•     Applicant agrees to notify DOH, OMH or OASAS immediately as to any material changes to the integrated services that fall outside the scope of this application.</v>
      </c>
      <c r="AK244" s="152"/>
      <c r="AL244" s="152"/>
      <c r="AM244" s="152"/>
      <c r="AN244" s="152"/>
      <c r="AO244" s="152"/>
      <c r="AP244" s="152"/>
      <c r="AQ244" s="152"/>
      <c r="AR244" s="152"/>
      <c r="AS244" s="72"/>
      <c r="AT244" s="73"/>
      <c r="AU244" s="152" t="str">
        <f>$C$244</f>
        <v>•     Applicant agrees to notify DOH, OMH or OASAS immediately as to any material changes to the integrated services that fall outside the scope of this application.</v>
      </c>
      <c r="AV244" s="152"/>
      <c r="AW244" s="152"/>
      <c r="AX244" s="152"/>
      <c r="AY244" s="152"/>
      <c r="AZ244" s="152"/>
      <c r="BA244" s="152"/>
      <c r="BB244" s="152"/>
      <c r="BC244" s="152"/>
      <c r="BD244" s="72"/>
      <c r="BE244" s="73"/>
      <c r="BF244" s="152" t="str">
        <f>$C$244</f>
        <v>•     Applicant agrees to notify DOH, OMH or OASAS immediately as to any material changes to the integrated services that fall outside the scope of this application.</v>
      </c>
      <c r="BG244" s="152"/>
      <c r="BH244" s="152"/>
      <c r="BI244" s="152"/>
      <c r="BJ244" s="152"/>
      <c r="BK244" s="152"/>
      <c r="BL244" s="152"/>
      <c r="BM244" s="152"/>
      <c r="BN244" s="152"/>
      <c r="BO244" s="72"/>
      <c r="BP244" s="73"/>
      <c r="BQ244" s="152" t="str">
        <f>$C$244</f>
        <v>•     Applicant agrees to notify DOH, OMH or OASAS immediately as to any material changes to the integrated services that fall outside the scope of this application.</v>
      </c>
      <c r="BR244" s="152"/>
      <c r="BS244" s="152"/>
      <c r="BT244" s="152"/>
      <c r="BU244" s="152"/>
      <c r="BV244" s="152"/>
      <c r="BW244" s="152"/>
      <c r="BX244" s="152"/>
      <c r="BY244" s="152"/>
      <c r="BZ244" s="72"/>
      <c r="CA244" s="73"/>
      <c r="CB244" s="152" t="str">
        <f>$C$244</f>
        <v>•     Applicant agrees to notify DOH, OMH or OASAS immediately as to any material changes to the integrated services that fall outside the scope of this application.</v>
      </c>
      <c r="CC244" s="152"/>
      <c r="CD244" s="152"/>
      <c r="CE244" s="152"/>
      <c r="CF244" s="152"/>
      <c r="CG244" s="152"/>
      <c r="CH244" s="152"/>
      <c r="CI244" s="152"/>
      <c r="CJ244" s="152"/>
      <c r="CK244" s="72"/>
      <c r="CL244" s="73"/>
      <c r="CM244" s="152" t="str">
        <f>$C$244</f>
        <v>•     Applicant agrees to notify DOH, OMH or OASAS immediately as to any material changes to the integrated services that fall outside the scope of this application.</v>
      </c>
      <c r="CN244" s="152"/>
      <c r="CO244" s="152"/>
      <c r="CP244" s="152"/>
      <c r="CQ244" s="152"/>
      <c r="CR244" s="152"/>
      <c r="CS244" s="152"/>
      <c r="CT244" s="152"/>
      <c r="CU244" s="152"/>
      <c r="CV244" s="72"/>
      <c r="CW244" s="73"/>
      <c r="CX244" s="152" t="str">
        <f>$C$244</f>
        <v>•     Applicant agrees to notify DOH, OMH or OASAS immediately as to any material changes to the integrated services that fall outside the scope of this application.</v>
      </c>
      <c r="CY244" s="152"/>
      <c r="CZ244" s="152"/>
      <c r="DA244" s="152"/>
      <c r="DB244" s="152"/>
      <c r="DC244" s="152"/>
      <c r="DD244" s="152"/>
      <c r="DE244" s="152"/>
      <c r="DF244" s="152"/>
      <c r="DG244" s="72"/>
      <c r="DH244" s="73"/>
      <c r="DI244" s="152" t="str">
        <f>$C$244</f>
        <v>•     Applicant agrees to notify DOH, OMH or OASAS immediately as to any material changes to the integrated services that fall outside the scope of this application.</v>
      </c>
      <c r="DJ244" s="152"/>
      <c r="DK244" s="152"/>
      <c r="DL244" s="152"/>
      <c r="DM244" s="152"/>
      <c r="DN244" s="152"/>
      <c r="DO244" s="152"/>
      <c r="DP244" s="152"/>
      <c r="DQ244" s="152"/>
      <c r="DR244" s="72"/>
      <c r="DS244" s="73"/>
      <c r="DT244" s="152" t="str">
        <f>$C$244</f>
        <v>•     Applicant agrees to notify DOH, OMH or OASAS immediately as to any material changes to the integrated services that fall outside the scope of this application.</v>
      </c>
      <c r="DU244" s="152"/>
      <c r="DV244" s="152"/>
      <c r="DW244" s="152"/>
      <c r="DX244" s="152"/>
      <c r="DY244" s="152"/>
      <c r="DZ244" s="152"/>
      <c r="EA244" s="152"/>
      <c r="EB244" s="152"/>
      <c r="EC244" s="72"/>
      <c r="ED244" s="73"/>
      <c r="EE244" s="152" t="str">
        <f>$C$244</f>
        <v>•     Applicant agrees to notify DOH, OMH or OASAS immediately as to any material changes to the integrated services that fall outside the scope of this application.</v>
      </c>
      <c r="EF244" s="152"/>
      <c r="EG244" s="152"/>
      <c r="EH244" s="152"/>
      <c r="EI244" s="152"/>
      <c r="EJ244" s="152"/>
      <c r="EK244" s="152"/>
      <c r="EL244" s="152"/>
      <c r="EM244" s="152"/>
      <c r="EN244" s="72"/>
      <c r="EO244" s="73"/>
      <c r="EP244" s="152" t="str">
        <f>$C$244</f>
        <v>•     Applicant agrees to notify DOH, OMH or OASAS immediately as to any material changes to the integrated services that fall outside the scope of this application.</v>
      </c>
      <c r="EQ244" s="152"/>
      <c r="ER244" s="152"/>
      <c r="ES244" s="152"/>
      <c r="ET244" s="152"/>
      <c r="EU244" s="152"/>
      <c r="EV244" s="152"/>
      <c r="EW244" s="152"/>
      <c r="EX244" s="152"/>
      <c r="EY244" s="72"/>
      <c r="EZ244" s="73"/>
      <c r="FA244" s="152" t="str">
        <f>$C$244</f>
        <v>•     Applicant agrees to notify DOH, OMH or OASAS immediately as to any material changes to the integrated services that fall outside the scope of this application.</v>
      </c>
      <c r="FB244" s="152"/>
      <c r="FC244" s="152"/>
      <c r="FD244" s="152"/>
      <c r="FE244" s="152"/>
      <c r="FF244" s="152"/>
      <c r="FG244" s="152"/>
      <c r="FH244" s="152"/>
      <c r="FI244" s="152"/>
      <c r="FJ244" s="72"/>
      <c r="FK244" s="73"/>
      <c r="FL244" s="152" t="str">
        <f>$C$244</f>
        <v>•     Applicant agrees to notify DOH, OMH or OASAS immediately as to any material changes to the integrated services that fall outside the scope of this application.</v>
      </c>
      <c r="FM244" s="152"/>
      <c r="FN244" s="152"/>
      <c r="FO244" s="152"/>
      <c r="FP244" s="152"/>
      <c r="FQ244" s="152"/>
      <c r="FR244" s="152"/>
      <c r="FS244" s="152"/>
      <c r="FT244" s="152"/>
      <c r="FU244" s="72"/>
      <c r="FV244" s="73"/>
      <c r="FW244" s="152" t="str">
        <f>$C$244</f>
        <v>•     Applicant agrees to notify DOH, OMH or OASAS immediately as to any material changes to the integrated services that fall outside the scope of this application.</v>
      </c>
      <c r="FX244" s="152"/>
      <c r="FY244" s="152"/>
      <c r="FZ244" s="152"/>
      <c r="GA244" s="152"/>
      <c r="GB244" s="152"/>
      <c r="GC244" s="152"/>
      <c r="GD244" s="152"/>
      <c r="GE244" s="152"/>
      <c r="GF244" s="72"/>
      <c r="GG244" s="73"/>
      <c r="GH244" s="152" t="str">
        <f>$C$244</f>
        <v>•     Applicant agrees to notify DOH, OMH or OASAS immediately as to any material changes to the integrated services that fall outside the scope of this application.</v>
      </c>
      <c r="GI244" s="152"/>
      <c r="GJ244" s="152"/>
      <c r="GK244" s="152"/>
      <c r="GL244" s="152"/>
      <c r="GM244" s="152"/>
      <c r="GN244" s="152"/>
      <c r="GO244" s="152"/>
      <c r="GP244" s="152"/>
      <c r="GQ244" s="72"/>
      <c r="GR244" s="73"/>
      <c r="GS244" s="152" t="str">
        <f>$C$244</f>
        <v>•     Applicant agrees to notify DOH, OMH or OASAS immediately as to any material changes to the integrated services that fall outside the scope of this application.</v>
      </c>
      <c r="GT244" s="152"/>
      <c r="GU244" s="152"/>
      <c r="GV244" s="152"/>
      <c r="GW244" s="152"/>
      <c r="GX244" s="152"/>
      <c r="GY244" s="152"/>
      <c r="GZ244" s="152"/>
      <c r="HA244" s="152"/>
      <c r="HB244" s="72"/>
      <c r="HC244" s="73"/>
      <c r="HD244" s="152" t="str">
        <f>$C$244</f>
        <v>•     Applicant agrees to notify DOH, OMH or OASAS immediately as to any material changes to the integrated services that fall outside the scope of this application.</v>
      </c>
      <c r="HE244" s="152"/>
      <c r="HF244" s="152"/>
      <c r="HG244" s="152"/>
      <c r="HH244" s="152"/>
      <c r="HI244" s="152"/>
      <c r="HJ244" s="152"/>
      <c r="HK244" s="152"/>
      <c r="HL244" s="152"/>
      <c r="HM244" s="72"/>
      <c r="HN244" s="73"/>
      <c r="HO244" s="152" t="str">
        <f>$C$244</f>
        <v>•     Applicant agrees to notify DOH, OMH or OASAS immediately as to any material changes to the integrated services that fall outside the scope of this application.</v>
      </c>
      <c r="HP244" s="152"/>
      <c r="HQ244" s="152"/>
      <c r="HR244" s="152"/>
      <c r="HS244" s="152"/>
      <c r="HT244" s="152"/>
      <c r="HU244" s="152"/>
      <c r="HV244" s="152"/>
      <c r="HW244" s="152"/>
      <c r="HX244" s="72"/>
      <c r="HY244" s="73"/>
      <c r="HZ244" s="152" t="str">
        <f>$C$244</f>
        <v>•     Applicant agrees to notify DOH, OMH or OASAS immediately as to any material changes to the integrated services that fall outside the scope of this application.</v>
      </c>
      <c r="IA244" s="152"/>
      <c r="IB244" s="152"/>
      <c r="IC244" s="152"/>
      <c r="ID244" s="152"/>
      <c r="IE244" s="152"/>
      <c r="IF244" s="152"/>
      <c r="IG244" s="152"/>
      <c r="IH244" s="152"/>
      <c r="II244" s="72"/>
      <c r="IJ244" s="73"/>
      <c r="IK244" s="152" t="str">
        <f>$C$244</f>
        <v>•     Applicant agrees to notify DOH, OMH or OASAS immediately as to any material changes to the integrated services that fall outside the scope of this application.</v>
      </c>
      <c r="IL244" s="152"/>
      <c r="IM244" s="152"/>
      <c r="IN244" s="152"/>
      <c r="IO244" s="152"/>
      <c r="IP244" s="152"/>
      <c r="IQ244" s="152"/>
      <c r="IR244" s="152"/>
      <c r="IS244" s="152"/>
      <c r="IT244" s="72"/>
      <c r="IU244" s="73"/>
      <c r="IV244" s="152" t="str">
        <f>$C$244</f>
        <v>•     Applicant agrees to notify DOH, OMH or OASAS immediately as to any material changes to the integrated services that fall outside the scope of this application.</v>
      </c>
      <c r="IW244" s="152"/>
      <c r="IX244" s="152"/>
      <c r="IY244" s="152"/>
      <c r="IZ244" s="152"/>
      <c r="JA244" s="152"/>
      <c r="JB244" s="152"/>
      <c r="JC244" s="152"/>
      <c r="JD244" s="152"/>
      <c r="JE244" s="72"/>
      <c r="JF244" s="73"/>
      <c r="JG244" s="152" t="str">
        <f>$C$244</f>
        <v>•     Applicant agrees to notify DOH, OMH or OASAS immediately as to any material changes to the integrated services that fall outside the scope of this application.</v>
      </c>
      <c r="JH244" s="152"/>
      <c r="JI244" s="152"/>
      <c r="JJ244" s="152"/>
      <c r="JK244" s="152"/>
      <c r="JL244" s="152"/>
      <c r="JM244" s="152"/>
      <c r="JN244" s="152"/>
      <c r="JO244" s="152"/>
      <c r="JP244" s="72"/>
      <c r="JQ244" s="73"/>
      <c r="JR244" s="152" t="str">
        <f>$C$244</f>
        <v>•     Applicant agrees to notify DOH, OMH or OASAS immediately as to any material changes to the integrated services that fall outside the scope of this application.</v>
      </c>
      <c r="JS244" s="152"/>
      <c r="JT244" s="152"/>
      <c r="JU244" s="152"/>
      <c r="JV244" s="152"/>
      <c r="JW244" s="152"/>
      <c r="JX244" s="152"/>
      <c r="JY244" s="152"/>
      <c r="JZ244" s="152"/>
      <c r="KA244" s="72"/>
      <c r="KB244" s="73"/>
      <c r="KC244" s="152" t="str">
        <f>$C$244</f>
        <v>•     Applicant agrees to notify DOH, OMH or OASAS immediately as to any material changes to the integrated services that fall outside the scope of this application.</v>
      </c>
      <c r="KD244" s="152"/>
      <c r="KE244" s="152"/>
      <c r="KF244" s="152"/>
      <c r="KG244" s="152"/>
      <c r="KH244" s="152"/>
      <c r="KI244" s="152"/>
      <c r="KJ244" s="152"/>
      <c r="KK244" s="152"/>
      <c r="KL244" s="72"/>
      <c r="KM244" s="73"/>
      <c r="KN244" s="152" t="str">
        <f>$C$244</f>
        <v>•     Applicant agrees to notify DOH, OMH or OASAS immediately as to any material changes to the integrated services that fall outside the scope of this application.</v>
      </c>
      <c r="KO244" s="152"/>
      <c r="KP244" s="152"/>
      <c r="KQ244" s="152"/>
      <c r="KR244" s="152"/>
      <c r="KS244" s="152"/>
      <c r="KT244" s="152"/>
      <c r="KU244" s="152"/>
      <c r="KV244" s="152"/>
      <c r="KW244" s="72"/>
      <c r="KX244" s="73"/>
      <c r="KY244" s="152" t="str">
        <f>$C$244</f>
        <v>•     Applicant agrees to notify DOH, OMH or OASAS immediately as to any material changes to the integrated services that fall outside the scope of this application.</v>
      </c>
      <c r="KZ244" s="152"/>
      <c r="LA244" s="152"/>
      <c r="LB244" s="152"/>
      <c r="LC244" s="152"/>
      <c r="LD244" s="152"/>
      <c r="LE244" s="152"/>
      <c r="LF244" s="152"/>
      <c r="LG244" s="152"/>
      <c r="LH244" s="72"/>
      <c r="LI244" s="73"/>
      <c r="LJ244" s="152" t="str">
        <f>$C$244</f>
        <v>•     Applicant agrees to notify DOH, OMH or OASAS immediately as to any material changes to the integrated services that fall outside the scope of this application.</v>
      </c>
      <c r="LK244" s="152"/>
      <c r="LL244" s="152"/>
      <c r="LM244" s="152"/>
      <c r="LN244" s="152"/>
      <c r="LO244" s="152"/>
      <c r="LP244" s="152"/>
      <c r="LQ244" s="152"/>
      <c r="LR244" s="152"/>
      <c r="LS244" s="72"/>
      <c r="LT244" s="73"/>
      <c r="LU244" s="152" t="str">
        <f>$C$244</f>
        <v>•     Applicant agrees to notify DOH, OMH or OASAS immediately as to any material changes to the integrated services that fall outside the scope of this application.</v>
      </c>
      <c r="LV244" s="152"/>
      <c r="LW244" s="152"/>
      <c r="LX244" s="152"/>
      <c r="LY244" s="152"/>
      <c r="LZ244" s="152"/>
      <c r="MA244" s="152"/>
      <c r="MB244" s="152"/>
      <c r="MC244" s="152"/>
      <c r="MD244" s="72"/>
      <c r="ME244" s="73"/>
      <c r="MF244" s="152" t="str">
        <f>$C$244</f>
        <v>•     Applicant agrees to notify DOH, OMH or OASAS immediately as to any material changes to the integrated services that fall outside the scope of this application.</v>
      </c>
      <c r="MG244" s="152"/>
      <c r="MH244" s="152"/>
      <c r="MI244" s="152"/>
      <c r="MJ244" s="152"/>
      <c r="MK244" s="152"/>
      <c r="ML244" s="152"/>
      <c r="MM244" s="152"/>
      <c r="MN244" s="152"/>
      <c r="MO244" s="72"/>
      <c r="MP244" s="73"/>
      <c r="MQ244" s="152" t="str">
        <f>$C$244</f>
        <v>•     Applicant agrees to notify DOH, OMH or OASAS immediately as to any material changes to the integrated services that fall outside the scope of this application.</v>
      </c>
      <c r="MR244" s="152"/>
      <c r="MS244" s="152"/>
      <c r="MT244" s="152"/>
      <c r="MU244" s="152"/>
      <c r="MV244" s="152"/>
      <c r="MW244" s="152"/>
      <c r="MX244" s="152"/>
      <c r="MY244" s="152"/>
      <c r="MZ244" s="72"/>
      <c r="NA244" s="73"/>
      <c r="NB244" s="152" t="str">
        <f>$C$244</f>
        <v>•     Applicant agrees to notify DOH, OMH or OASAS immediately as to any material changes to the integrated services that fall outside the scope of this application.</v>
      </c>
      <c r="NC244" s="152"/>
      <c r="ND244" s="152"/>
      <c r="NE244" s="152"/>
      <c r="NF244" s="152"/>
      <c r="NG244" s="152"/>
      <c r="NH244" s="152"/>
      <c r="NI244" s="152"/>
      <c r="NJ244" s="152"/>
      <c r="NK244" s="72"/>
      <c r="NL244" s="73"/>
      <c r="NM244" s="152" t="str">
        <f>$C$244</f>
        <v>•     Applicant agrees to notify DOH, OMH or OASAS immediately as to any material changes to the integrated services that fall outside the scope of this application.</v>
      </c>
      <c r="NN244" s="152"/>
      <c r="NO244" s="152"/>
      <c r="NP244" s="152"/>
      <c r="NQ244" s="152"/>
      <c r="NR244" s="152"/>
      <c r="NS244" s="152"/>
      <c r="NT244" s="152"/>
      <c r="NU244" s="152"/>
      <c r="NV244" s="72"/>
      <c r="NW244" s="73"/>
      <c r="NX244" s="152" t="str">
        <f>$C$244</f>
        <v>•     Applicant agrees to notify DOH, OMH or OASAS immediately as to any material changes to the integrated services that fall outside the scope of this application.</v>
      </c>
      <c r="NY244" s="152"/>
      <c r="NZ244" s="152"/>
      <c r="OA244" s="152"/>
      <c r="OB244" s="152"/>
      <c r="OC244" s="152"/>
      <c r="OD244" s="152"/>
      <c r="OE244" s="152"/>
      <c r="OF244" s="152"/>
      <c r="OG244" s="72"/>
      <c r="OH244" s="73"/>
      <c r="OI244" s="152" t="str">
        <f>$C$244</f>
        <v>•     Applicant agrees to notify DOH, OMH or OASAS immediately as to any material changes to the integrated services that fall outside the scope of this application.</v>
      </c>
      <c r="OJ244" s="152"/>
      <c r="OK244" s="152"/>
      <c r="OL244" s="152"/>
      <c r="OM244" s="152"/>
      <c r="ON244" s="152"/>
      <c r="OO244" s="152"/>
      <c r="OP244" s="152"/>
      <c r="OQ244" s="152"/>
      <c r="OR244" s="72"/>
      <c r="OS244" s="73"/>
      <c r="OT244" s="152" t="str">
        <f>$C$244</f>
        <v>•     Applicant agrees to notify DOH, OMH or OASAS immediately as to any material changes to the integrated services that fall outside the scope of this application.</v>
      </c>
      <c r="OU244" s="152"/>
      <c r="OV244" s="152"/>
      <c r="OW244" s="152"/>
      <c r="OX244" s="152"/>
      <c r="OY244" s="152"/>
      <c r="OZ244" s="152"/>
      <c r="PA244" s="152"/>
      <c r="PB244" s="152"/>
      <c r="PC244" s="72"/>
      <c r="PD244" s="73"/>
      <c r="PE244" s="152" t="str">
        <f>$C$244</f>
        <v>•     Applicant agrees to notify DOH, OMH or OASAS immediately as to any material changes to the integrated services that fall outside the scope of this application.</v>
      </c>
      <c r="PF244" s="152"/>
      <c r="PG244" s="152"/>
      <c r="PH244" s="152"/>
      <c r="PI244" s="152"/>
      <c r="PJ244" s="152"/>
      <c r="PK244" s="152"/>
      <c r="PL244" s="152"/>
      <c r="PM244" s="152"/>
      <c r="PN244" s="72"/>
      <c r="PO244" s="73"/>
      <c r="PP244" s="152" t="str">
        <f>$C$244</f>
        <v>•     Applicant agrees to notify DOH, OMH or OASAS immediately as to any material changes to the integrated services that fall outside the scope of this application.</v>
      </c>
      <c r="PQ244" s="152"/>
      <c r="PR244" s="152"/>
      <c r="PS244" s="152"/>
      <c r="PT244" s="152"/>
      <c r="PU244" s="152"/>
      <c r="PV244" s="152"/>
      <c r="PW244" s="152"/>
      <c r="PX244" s="152"/>
      <c r="PY244" s="72"/>
      <c r="PZ244" s="73"/>
      <c r="QA244" s="152" t="str">
        <f>$C$244</f>
        <v>•     Applicant agrees to notify DOH, OMH or OASAS immediately as to any material changes to the integrated services that fall outside the scope of this application.</v>
      </c>
      <c r="QB244" s="152"/>
      <c r="QC244" s="152"/>
      <c r="QD244" s="152"/>
      <c r="QE244" s="152"/>
      <c r="QF244" s="152"/>
      <c r="QG244" s="152"/>
      <c r="QH244" s="152"/>
      <c r="QI244" s="152"/>
      <c r="QJ244" s="72"/>
      <c r="QK244" s="73"/>
      <c r="QL244" s="152" t="str">
        <f>$C$244</f>
        <v>•     Applicant agrees to notify DOH, OMH or OASAS immediately as to any material changes to the integrated services that fall outside the scope of this application.</v>
      </c>
      <c r="QM244" s="152"/>
      <c r="QN244" s="152"/>
      <c r="QO244" s="152"/>
      <c r="QP244" s="152"/>
      <c r="QQ244" s="152"/>
      <c r="QR244" s="152"/>
      <c r="QS244" s="152"/>
      <c r="QT244" s="152"/>
      <c r="QU244" s="72"/>
      <c r="QV244" s="73"/>
      <c r="QW244" s="152" t="str">
        <f>$C$244</f>
        <v>•     Applicant agrees to notify DOH, OMH or OASAS immediately as to any material changes to the integrated services that fall outside the scope of this application.</v>
      </c>
      <c r="QX244" s="152"/>
      <c r="QY244" s="152"/>
      <c r="QZ244" s="152"/>
      <c r="RA244" s="152"/>
      <c r="RB244" s="152"/>
      <c r="RC244" s="152"/>
      <c r="RD244" s="152"/>
      <c r="RE244" s="152"/>
      <c r="RF244" s="72"/>
      <c r="RG244" s="73"/>
      <c r="RH244" s="152" t="str">
        <f>$C$244</f>
        <v>•     Applicant agrees to notify DOH, OMH or OASAS immediately as to any material changes to the integrated services that fall outside the scope of this application.</v>
      </c>
      <c r="RI244" s="152"/>
      <c r="RJ244" s="152"/>
      <c r="RK244" s="152"/>
      <c r="RL244" s="152"/>
      <c r="RM244" s="152"/>
      <c r="RN244" s="152"/>
      <c r="RO244" s="152"/>
      <c r="RP244" s="152"/>
      <c r="RQ244" s="72"/>
      <c r="RR244" s="73"/>
      <c r="RS244" s="152" t="str">
        <f>$C$244</f>
        <v>•     Applicant agrees to notify DOH, OMH or OASAS immediately as to any material changes to the integrated services that fall outside the scope of this application.</v>
      </c>
      <c r="RT244" s="152"/>
      <c r="RU244" s="152"/>
      <c r="RV244" s="152"/>
      <c r="RW244" s="152"/>
      <c r="RX244" s="152"/>
      <c r="RY244" s="152"/>
      <c r="RZ244" s="152"/>
      <c r="SA244" s="152"/>
      <c r="SB244" s="72"/>
      <c r="SC244" s="73"/>
      <c r="SD244" s="152" t="str">
        <f>$C$244</f>
        <v>•     Applicant agrees to notify DOH, OMH or OASAS immediately as to any material changes to the integrated services that fall outside the scope of this application.</v>
      </c>
      <c r="SE244" s="152"/>
      <c r="SF244" s="152"/>
      <c r="SG244" s="152"/>
      <c r="SH244" s="152"/>
      <c r="SI244" s="152"/>
      <c r="SJ244" s="152"/>
      <c r="SK244" s="152"/>
      <c r="SL244" s="152"/>
      <c r="SM244" s="72"/>
      <c r="SN244" s="73"/>
      <c r="SO244" s="152" t="str">
        <f>$C$244</f>
        <v>•     Applicant agrees to notify DOH, OMH or OASAS immediately as to any material changes to the integrated services that fall outside the scope of this application.</v>
      </c>
      <c r="SP244" s="152"/>
      <c r="SQ244" s="152"/>
      <c r="SR244" s="152"/>
      <c r="SS244" s="152"/>
      <c r="ST244" s="152"/>
      <c r="SU244" s="152"/>
      <c r="SV244" s="152"/>
      <c r="SW244" s="152"/>
      <c r="SX244" s="72"/>
      <c r="SY244" s="73"/>
      <c r="SZ244" s="152" t="str">
        <f>$C$244</f>
        <v>•     Applicant agrees to notify DOH, OMH or OASAS immediately as to any material changes to the integrated services that fall outside the scope of this application.</v>
      </c>
      <c r="TA244" s="152"/>
      <c r="TB244" s="152"/>
      <c r="TC244" s="152"/>
      <c r="TD244" s="152"/>
      <c r="TE244" s="152"/>
      <c r="TF244" s="152"/>
      <c r="TG244" s="152"/>
      <c r="TH244" s="152"/>
      <c r="TI244" s="72"/>
      <c r="TJ244" s="73"/>
      <c r="TK244" s="152" t="str">
        <f>$C$244</f>
        <v>•     Applicant agrees to notify DOH, OMH or OASAS immediately as to any material changes to the integrated services that fall outside the scope of this application.</v>
      </c>
      <c r="TL244" s="152"/>
      <c r="TM244" s="152"/>
      <c r="TN244" s="152"/>
      <c r="TO244" s="152"/>
      <c r="TP244" s="152"/>
      <c r="TQ244" s="152"/>
      <c r="TR244" s="152"/>
      <c r="TS244" s="152"/>
      <c r="TT244" s="72"/>
      <c r="TU244" s="73"/>
      <c r="TV244" s="152" t="str">
        <f>$C$244</f>
        <v>•     Applicant agrees to notify DOH, OMH or OASAS immediately as to any material changes to the integrated services that fall outside the scope of this application.</v>
      </c>
      <c r="TW244" s="152"/>
      <c r="TX244" s="152"/>
      <c r="TY244" s="152"/>
      <c r="TZ244" s="152"/>
      <c r="UA244" s="152"/>
      <c r="UB244" s="152"/>
      <c r="UC244" s="152"/>
      <c r="UD244" s="152"/>
      <c r="UE244" s="72"/>
    </row>
    <row r="245" spans="1:551" x14ac:dyDescent="0.25">
      <c r="A245" s="75"/>
      <c r="B245" s="73"/>
      <c r="C245" s="152"/>
      <c r="D245" s="152"/>
      <c r="E245" s="152"/>
      <c r="F245" s="152"/>
      <c r="G245" s="152"/>
      <c r="H245" s="152"/>
      <c r="I245" s="152"/>
      <c r="J245" s="152"/>
      <c r="K245" s="152"/>
      <c r="L245" s="72"/>
      <c r="M245" s="73"/>
      <c r="N245" s="152"/>
      <c r="O245" s="152"/>
      <c r="P245" s="152"/>
      <c r="Q245" s="152"/>
      <c r="R245" s="152"/>
      <c r="S245" s="152"/>
      <c r="T245" s="152"/>
      <c r="U245" s="152"/>
      <c r="V245" s="152"/>
      <c r="W245" s="72"/>
      <c r="X245" s="73"/>
      <c r="Y245" s="152"/>
      <c r="Z245" s="152"/>
      <c r="AA245" s="152"/>
      <c r="AB245" s="152"/>
      <c r="AC245" s="152"/>
      <c r="AD245" s="152"/>
      <c r="AE245" s="152"/>
      <c r="AF245" s="152"/>
      <c r="AG245" s="152"/>
      <c r="AH245" s="72"/>
      <c r="AI245" s="73"/>
      <c r="AJ245" s="152"/>
      <c r="AK245" s="152"/>
      <c r="AL245" s="152"/>
      <c r="AM245" s="152"/>
      <c r="AN245" s="152"/>
      <c r="AO245" s="152"/>
      <c r="AP245" s="152"/>
      <c r="AQ245" s="152"/>
      <c r="AR245" s="152"/>
      <c r="AS245" s="72"/>
      <c r="AT245" s="73"/>
      <c r="AU245" s="152"/>
      <c r="AV245" s="152"/>
      <c r="AW245" s="152"/>
      <c r="AX245" s="152"/>
      <c r="AY245" s="152"/>
      <c r="AZ245" s="152"/>
      <c r="BA245" s="152"/>
      <c r="BB245" s="152"/>
      <c r="BC245" s="152"/>
      <c r="BD245" s="72"/>
      <c r="BE245" s="73"/>
      <c r="BF245" s="152"/>
      <c r="BG245" s="152"/>
      <c r="BH245" s="152"/>
      <c r="BI245" s="152"/>
      <c r="BJ245" s="152"/>
      <c r="BK245" s="152"/>
      <c r="BL245" s="152"/>
      <c r="BM245" s="152"/>
      <c r="BN245" s="152"/>
      <c r="BO245" s="72"/>
      <c r="BP245" s="73"/>
      <c r="BQ245" s="152"/>
      <c r="BR245" s="152"/>
      <c r="BS245" s="152"/>
      <c r="BT245" s="152"/>
      <c r="BU245" s="152"/>
      <c r="BV245" s="152"/>
      <c r="BW245" s="152"/>
      <c r="BX245" s="152"/>
      <c r="BY245" s="152"/>
      <c r="BZ245" s="72"/>
      <c r="CA245" s="73"/>
      <c r="CB245" s="152"/>
      <c r="CC245" s="152"/>
      <c r="CD245" s="152"/>
      <c r="CE245" s="152"/>
      <c r="CF245" s="152"/>
      <c r="CG245" s="152"/>
      <c r="CH245" s="152"/>
      <c r="CI245" s="152"/>
      <c r="CJ245" s="152"/>
      <c r="CK245" s="72"/>
      <c r="CL245" s="73"/>
      <c r="CM245" s="152"/>
      <c r="CN245" s="152"/>
      <c r="CO245" s="152"/>
      <c r="CP245" s="152"/>
      <c r="CQ245" s="152"/>
      <c r="CR245" s="152"/>
      <c r="CS245" s="152"/>
      <c r="CT245" s="152"/>
      <c r="CU245" s="152"/>
      <c r="CV245" s="72"/>
      <c r="CW245" s="73"/>
      <c r="CX245" s="152"/>
      <c r="CY245" s="152"/>
      <c r="CZ245" s="152"/>
      <c r="DA245" s="152"/>
      <c r="DB245" s="152"/>
      <c r="DC245" s="152"/>
      <c r="DD245" s="152"/>
      <c r="DE245" s="152"/>
      <c r="DF245" s="152"/>
      <c r="DG245" s="72"/>
      <c r="DH245" s="73"/>
      <c r="DI245" s="152"/>
      <c r="DJ245" s="152"/>
      <c r="DK245" s="152"/>
      <c r="DL245" s="152"/>
      <c r="DM245" s="152"/>
      <c r="DN245" s="152"/>
      <c r="DO245" s="152"/>
      <c r="DP245" s="152"/>
      <c r="DQ245" s="152"/>
      <c r="DR245" s="72"/>
      <c r="DS245" s="73"/>
      <c r="DT245" s="152"/>
      <c r="DU245" s="152"/>
      <c r="DV245" s="152"/>
      <c r="DW245" s="152"/>
      <c r="DX245" s="152"/>
      <c r="DY245" s="152"/>
      <c r="DZ245" s="152"/>
      <c r="EA245" s="152"/>
      <c r="EB245" s="152"/>
      <c r="EC245" s="72"/>
      <c r="ED245" s="73"/>
      <c r="EE245" s="152"/>
      <c r="EF245" s="152"/>
      <c r="EG245" s="152"/>
      <c r="EH245" s="152"/>
      <c r="EI245" s="152"/>
      <c r="EJ245" s="152"/>
      <c r="EK245" s="152"/>
      <c r="EL245" s="152"/>
      <c r="EM245" s="152"/>
      <c r="EN245" s="72"/>
      <c r="EO245" s="73"/>
      <c r="EP245" s="152"/>
      <c r="EQ245" s="152"/>
      <c r="ER245" s="152"/>
      <c r="ES245" s="152"/>
      <c r="ET245" s="152"/>
      <c r="EU245" s="152"/>
      <c r="EV245" s="152"/>
      <c r="EW245" s="152"/>
      <c r="EX245" s="152"/>
      <c r="EY245" s="72"/>
      <c r="EZ245" s="73"/>
      <c r="FA245" s="152"/>
      <c r="FB245" s="152"/>
      <c r="FC245" s="152"/>
      <c r="FD245" s="152"/>
      <c r="FE245" s="152"/>
      <c r="FF245" s="152"/>
      <c r="FG245" s="152"/>
      <c r="FH245" s="152"/>
      <c r="FI245" s="152"/>
      <c r="FJ245" s="72"/>
      <c r="FK245" s="73"/>
      <c r="FL245" s="152"/>
      <c r="FM245" s="152"/>
      <c r="FN245" s="152"/>
      <c r="FO245" s="152"/>
      <c r="FP245" s="152"/>
      <c r="FQ245" s="152"/>
      <c r="FR245" s="152"/>
      <c r="FS245" s="152"/>
      <c r="FT245" s="152"/>
      <c r="FU245" s="72"/>
      <c r="FV245" s="73"/>
      <c r="FW245" s="152"/>
      <c r="FX245" s="152"/>
      <c r="FY245" s="152"/>
      <c r="FZ245" s="152"/>
      <c r="GA245" s="152"/>
      <c r="GB245" s="152"/>
      <c r="GC245" s="152"/>
      <c r="GD245" s="152"/>
      <c r="GE245" s="152"/>
      <c r="GF245" s="72"/>
      <c r="GG245" s="73"/>
      <c r="GH245" s="152"/>
      <c r="GI245" s="152"/>
      <c r="GJ245" s="152"/>
      <c r="GK245" s="152"/>
      <c r="GL245" s="152"/>
      <c r="GM245" s="152"/>
      <c r="GN245" s="152"/>
      <c r="GO245" s="152"/>
      <c r="GP245" s="152"/>
      <c r="GQ245" s="72"/>
      <c r="GR245" s="73"/>
      <c r="GS245" s="152"/>
      <c r="GT245" s="152"/>
      <c r="GU245" s="152"/>
      <c r="GV245" s="152"/>
      <c r="GW245" s="152"/>
      <c r="GX245" s="152"/>
      <c r="GY245" s="152"/>
      <c r="GZ245" s="152"/>
      <c r="HA245" s="152"/>
      <c r="HB245" s="72"/>
      <c r="HC245" s="73"/>
      <c r="HD245" s="152"/>
      <c r="HE245" s="152"/>
      <c r="HF245" s="152"/>
      <c r="HG245" s="152"/>
      <c r="HH245" s="152"/>
      <c r="HI245" s="152"/>
      <c r="HJ245" s="152"/>
      <c r="HK245" s="152"/>
      <c r="HL245" s="152"/>
      <c r="HM245" s="72"/>
      <c r="HN245" s="73"/>
      <c r="HO245" s="152"/>
      <c r="HP245" s="152"/>
      <c r="HQ245" s="152"/>
      <c r="HR245" s="152"/>
      <c r="HS245" s="152"/>
      <c r="HT245" s="152"/>
      <c r="HU245" s="152"/>
      <c r="HV245" s="152"/>
      <c r="HW245" s="152"/>
      <c r="HX245" s="72"/>
      <c r="HY245" s="73"/>
      <c r="HZ245" s="152"/>
      <c r="IA245" s="152"/>
      <c r="IB245" s="152"/>
      <c r="IC245" s="152"/>
      <c r="ID245" s="152"/>
      <c r="IE245" s="152"/>
      <c r="IF245" s="152"/>
      <c r="IG245" s="152"/>
      <c r="IH245" s="152"/>
      <c r="II245" s="72"/>
      <c r="IJ245" s="73"/>
      <c r="IK245" s="152"/>
      <c r="IL245" s="152"/>
      <c r="IM245" s="152"/>
      <c r="IN245" s="152"/>
      <c r="IO245" s="152"/>
      <c r="IP245" s="152"/>
      <c r="IQ245" s="152"/>
      <c r="IR245" s="152"/>
      <c r="IS245" s="152"/>
      <c r="IT245" s="72"/>
      <c r="IU245" s="73"/>
      <c r="IV245" s="152"/>
      <c r="IW245" s="152"/>
      <c r="IX245" s="152"/>
      <c r="IY245" s="152"/>
      <c r="IZ245" s="152"/>
      <c r="JA245" s="152"/>
      <c r="JB245" s="152"/>
      <c r="JC245" s="152"/>
      <c r="JD245" s="152"/>
      <c r="JE245" s="72"/>
      <c r="JF245" s="73"/>
      <c r="JG245" s="152"/>
      <c r="JH245" s="152"/>
      <c r="JI245" s="152"/>
      <c r="JJ245" s="152"/>
      <c r="JK245" s="152"/>
      <c r="JL245" s="152"/>
      <c r="JM245" s="152"/>
      <c r="JN245" s="152"/>
      <c r="JO245" s="152"/>
      <c r="JP245" s="72"/>
      <c r="JQ245" s="73"/>
      <c r="JR245" s="152"/>
      <c r="JS245" s="152"/>
      <c r="JT245" s="152"/>
      <c r="JU245" s="152"/>
      <c r="JV245" s="152"/>
      <c r="JW245" s="152"/>
      <c r="JX245" s="152"/>
      <c r="JY245" s="152"/>
      <c r="JZ245" s="152"/>
      <c r="KA245" s="72"/>
      <c r="KB245" s="73"/>
      <c r="KC245" s="152"/>
      <c r="KD245" s="152"/>
      <c r="KE245" s="152"/>
      <c r="KF245" s="152"/>
      <c r="KG245" s="152"/>
      <c r="KH245" s="152"/>
      <c r="KI245" s="152"/>
      <c r="KJ245" s="152"/>
      <c r="KK245" s="152"/>
      <c r="KL245" s="72"/>
      <c r="KM245" s="73"/>
      <c r="KN245" s="152"/>
      <c r="KO245" s="152"/>
      <c r="KP245" s="152"/>
      <c r="KQ245" s="152"/>
      <c r="KR245" s="152"/>
      <c r="KS245" s="152"/>
      <c r="KT245" s="152"/>
      <c r="KU245" s="152"/>
      <c r="KV245" s="152"/>
      <c r="KW245" s="72"/>
      <c r="KX245" s="73"/>
      <c r="KY245" s="152"/>
      <c r="KZ245" s="152"/>
      <c r="LA245" s="152"/>
      <c r="LB245" s="152"/>
      <c r="LC245" s="152"/>
      <c r="LD245" s="152"/>
      <c r="LE245" s="152"/>
      <c r="LF245" s="152"/>
      <c r="LG245" s="152"/>
      <c r="LH245" s="72"/>
      <c r="LI245" s="73"/>
      <c r="LJ245" s="152"/>
      <c r="LK245" s="152"/>
      <c r="LL245" s="152"/>
      <c r="LM245" s="152"/>
      <c r="LN245" s="152"/>
      <c r="LO245" s="152"/>
      <c r="LP245" s="152"/>
      <c r="LQ245" s="152"/>
      <c r="LR245" s="152"/>
      <c r="LS245" s="72"/>
      <c r="LT245" s="73"/>
      <c r="LU245" s="152"/>
      <c r="LV245" s="152"/>
      <c r="LW245" s="152"/>
      <c r="LX245" s="152"/>
      <c r="LY245" s="152"/>
      <c r="LZ245" s="152"/>
      <c r="MA245" s="152"/>
      <c r="MB245" s="152"/>
      <c r="MC245" s="152"/>
      <c r="MD245" s="72"/>
      <c r="ME245" s="73"/>
      <c r="MF245" s="152"/>
      <c r="MG245" s="152"/>
      <c r="MH245" s="152"/>
      <c r="MI245" s="152"/>
      <c r="MJ245" s="152"/>
      <c r="MK245" s="152"/>
      <c r="ML245" s="152"/>
      <c r="MM245" s="152"/>
      <c r="MN245" s="152"/>
      <c r="MO245" s="72"/>
      <c r="MP245" s="73"/>
      <c r="MQ245" s="152"/>
      <c r="MR245" s="152"/>
      <c r="MS245" s="152"/>
      <c r="MT245" s="152"/>
      <c r="MU245" s="152"/>
      <c r="MV245" s="152"/>
      <c r="MW245" s="152"/>
      <c r="MX245" s="152"/>
      <c r="MY245" s="152"/>
      <c r="MZ245" s="72"/>
      <c r="NA245" s="73"/>
      <c r="NB245" s="152"/>
      <c r="NC245" s="152"/>
      <c r="ND245" s="152"/>
      <c r="NE245" s="152"/>
      <c r="NF245" s="152"/>
      <c r="NG245" s="152"/>
      <c r="NH245" s="152"/>
      <c r="NI245" s="152"/>
      <c r="NJ245" s="152"/>
      <c r="NK245" s="72"/>
      <c r="NL245" s="73"/>
      <c r="NM245" s="152"/>
      <c r="NN245" s="152"/>
      <c r="NO245" s="152"/>
      <c r="NP245" s="152"/>
      <c r="NQ245" s="152"/>
      <c r="NR245" s="152"/>
      <c r="NS245" s="152"/>
      <c r="NT245" s="152"/>
      <c r="NU245" s="152"/>
      <c r="NV245" s="72"/>
      <c r="NW245" s="73"/>
      <c r="NX245" s="152"/>
      <c r="NY245" s="152"/>
      <c r="NZ245" s="152"/>
      <c r="OA245" s="152"/>
      <c r="OB245" s="152"/>
      <c r="OC245" s="152"/>
      <c r="OD245" s="152"/>
      <c r="OE245" s="152"/>
      <c r="OF245" s="152"/>
      <c r="OG245" s="72"/>
      <c r="OH245" s="73"/>
      <c r="OI245" s="152"/>
      <c r="OJ245" s="152"/>
      <c r="OK245" s="152"/>
      <c r="OL245" s="152"/>
      <c r="OM245" s="152"/>
      <c r="ON245" s="152"/>
      <c r="OO245" s="152"/>
      <c r="OP245" s="152"/>
      <c r="OQ245" s="152"/>
      <c r="OR245" s="72"/>
      <c r="OS245" s="73"/>
      <c r="OT245" s="152"/>
      <c r="OU245" s="152"/>
      <c r="OV245" s="152"/>
      <c r="OW245" s="152"/>
      <c r="OX245" s="152"/>
      <c r="OY245" s="152"/>
      <c r="OZ245" s="152"/>
      <c r="PA245" s="152"/>
      <c r="PB245" s="152"/>
      <c r="PC245" s="72"/>
      <c r="PD245" s="73"/>
      <c r="PE245" s="152"/>
      <c r="PF245" s="152"/>
      <c r="PG245" s="152"/>
      <c r="PH245" s="152"/>
      <c r="PI245" s="152"/>
      <c r="PJ245" s="152"/>
      <c r="PK245" s="152"/>
      <c r="PL245" s="152"/>
      <c r="PM245" s="152"/>
      <c r="PN245" s="72"/>
      <c r="PO245" s="73"/>
      <c r="PP245" s="152"/>
      <c r="PQ245" s="152"/>
      <c r="PR245" s="152"/>
      <c r="PS245" s="152"/>
      <c r="PT245" s="152"/>
      <c r="PU245" s="152"/>
      <c r="PV245" s="152"/>
      <c r="PW245" s="152"/>
      <c r="PX245" s="152"/>
      <c r="PY245" s="72"/>
      <c r="PZ245" s="73"/>
      <c r="QA245" s="152"/>
      <c r="QB245" s="152"/>
      <c r="QC245" s="152"/>
      <c r="QD245" s="152"/>
      <c r="QE245" s="152"/>
      <c r="QF245" s="152"/>
      <c r="QG245" s="152"/>
      <c r="QH245" s="152"/>
      <c r="QI245" s="152"/>
      <c r="QJ245" s="72"/>
      <c r="QK245" s="73"/>
      <c r="QL245" s="152"/>
      <c r="QM245" s="152"/>
      <c r="QN245" s="152"/>
      <c r="QO245" s="152"/>
      <c r="QP245" s="152"/>
      <c r="QQ245" s="152"/>
      <c r="QR245" s="152"/>
      <c r="QS245" s="152"/>
      <c r="QT245" s="152"/>
      <c r="QU245" s="72"/>
      <c r="QV245" s="73"/>
      <c r="QW245" s="152"/>
      <c r="QX245" s="152"/>
      <c r="QY245" s="152"/>
      <c r="QZ245" s="152"/>
      <c r="RA245" s="152"/>
      <c r="RB245" s="152"/>
      <c r="RC245" s="152"/>
      <c r="RD245" s="152"/>
      <c r="RE245" s="152"/>
      <c r="RF245" s="72"/>
      <c r="RG245" s="73"/>
      <c r="RH245" s="152"/>
      <c r="RI245" s="152"/>
      <c r="RJ245" s="152"/>
      <c r="RK245" s="152"/>
      <c r="RL245" s="152"/>
      <c r="RM245" s="152"/>
      <c r="RN245" s="152"/>
      <c r="RO245" s="152"/>
      <c r="RP245" s="152"/>
      <c r="RQ245" s="72"/>
      <c r="RR245" s="73"/>
      <c r="RS245" s="152"/>
      <c r="RT245" s="152"/>
      <c r="RU245" s="152"/>
      <c r="RV245" s="152"/>
      <c r="RW245" s="152"/>
      <c r="RX245" s="152"/>
      <c r="RY245" s="152"/>
      <c r="RZ245" s="152"/>
      <c r="SA245" s="152"/>
      <c r="SB245" s="72"/>
      <c r="SC245" s="73"/>
      <c r="SD245" s="152"/>
      <c r="SE245" s="152"/>
      <c r="SF245" s="152"/>
      <c r="SG245" s="152"/>
      <c r="SH245" s="152"/>
      <c r="SI245" s="152"/>
      <c r="SJ245" s="152"/>
      <c r="SK245" s="152"/>
      <c r="SL245" s="152"/>
      <c r="SM245" s="72"/>
      <c r="SN245" s="73"/>
      <c r="SO245" s="152"/>
      <c r="SP245" s="152"/>
      <c r="SQ245" s="152"/>
      <c r="SR245" s="152"/>
      <c r="SS245" s="152"/>
      <c r="ST245" s="152"/>
      <c r="SU245" s="152"/>
      <c r="SV245" s="152"/>
      <c r="SW245" s="152"/>
      <c r="SX245" s="72"/>
      <c r="SY245" s="73"/>
      <c r="SZ245" s="152"/>
      <c r="TA245" s="152"/>
      <c r="TB245" s="152"/>
      <c r="TC245" s="152"/>
      <c r="TD245" s="152"/>
      <c r="TE245" s="152"/>
      <c r="TF245" s="152"/>
      <c r="TG245" s="152"/>
      <c r="TH245" s="152"/>
      <c r="TI245" s="72"/>
      <c r="TJ245" s="73"/>
      <c r="TK245" s="152"/>
      <c r="TL245" s="152"/>
      <c r="TM245" s="152"/>
      <c r="TN245" s="152"/>
      <c r="TO245" s="152"/>
      <c r="TP245" s="152"/>
      <c r="TQ245" s="152"/>
      <c r="TR245" s="152"/>
      <c r="TS245" s="152"/>
      <c r="TT245" s="72"/>
      <c r="TU245" s="73"/>
      <c r="TV245" s="152"/>
      <c r="TW245" s="152"/>
      <c r="TX245" s="152"/>
      <c r="TY245" s="152"/>
      <c r="TZ245" s="152"/>
      <c r="UA245" s="152"/>
      <c r="UB245" s="152"/>
      <c r="UC245" s="152"/>
      <c r="UD245" s="152"/>
      <c r="UE245" s="72"/>
    </row>
    <row r="246" spans="1:551" ht="15" customHeight="1" x14ac:dyDescent="0.25">
      <c r="A246" s="75"/>
      <c r="B246" s="73"/>
      <c r="C246" s="197" t="str">
        <f>'Site 1'!C244</f>
        <v>•     The information included in this application and all the attachments are correct to the best of the applicant’s knowledge and belief and it is the applicant’s intent to carry out the integrated services outlined in this application.</v>
      </c>
      <c r="D246" s="197"/>
      <c r="E246" s="197"/>
      <c r="F246" s="197"/>
      <c r="G246" s="197"/>
      <c r="H246" s="197"/>
      <c r="I246" s="197"/>
      <c r="J246" s="197"/>
      <c r="K246" s="197"/>
      <c r="L246" s="72"/>
      <c r="M246" s="73"/>
      <c r="N246" s="197" t="str">
        <f>$C$246</f>
        <v>•     The information included in this application and all the attachments are correct to the best of the applicant’s knowledge and belief and it is the applicant’s intent to carry out the integrated services outlined in this application.</v>
      </c>
      <c r="O246" s="197"/>
      <c r="P246" s="197"/>
      <c r="Q246" s="197"/>
      <c r="R246" s="197"/>
      <c r="S246" s="197"/>
      <c r="T246" s="197"/>
      <c r="U246" s="197"/>
      <c r="V246" s="197"/>
      <c r="W246" s="72"/>
      <c r="X246" s="73"/>
      <c r="Y246" s="197" t="str">
        <f>$C$246</f>
        <v>•     The information included in this application and all the attachments are correct to the best of the applicant’s knowledge and belief and it is the applicant’s intent to carry out the integrated services outlined in this application.</v>
      </c>
      <c r="Z246" s="197"/>
      <c r="AA246" s="197"/>
      <c r="AB246" s="197"/>
      <c r="AC246" s="197"/>
      <c r="AD246" s="197"/>
      <c r="AE246" s="197"/>
      <c r="AF246" s="197"/>
      <c r="AG246" s="197"/>
      <c r="AH246" s="72"/>
      <c r="AI246" s="73"/>
      <c r="AJ246" s="197" t="str">
        <f>$C$246</f>
        <v>•     The information included in this application and all the attachments are correct to the best of the applicant’s knowledge and belief and it is the applicant’s intent to carry out the integrated services outlined in this application.</v>
      </c>
      <c r="AK246" s="197"/>
      <c r="AL246" s="197"/>
      <c r="AM246" s="197"/>
      <c r="AN246" s="197"/>
      <c r="AO246" s="197"/>
      <c r="AP246" s="197"/>
      <c r="AQ246" s="197"/>
      <c r="AR246" s="197"/>
      <c r="AS246" s="72"/>
      <c r="AT246" s="73"/>
      <c r="AU246" s="197" t="str">
        <f>$C$246</f>
        <v>•     The information included in this application and all the attachments are correct to the best of the applicant’s knowledge and belief and it is the applicant’s intent to carry out the integrated services outlined in this application.</v>
      </c>
      <c r="AV246" s="197"/>
      <c r="AW246" s="197"/>
      <c r="AX246" s="197"/>
      <c r="AY246" s="197"/>
      <c r="AZ246" s="197"/>
      <c r="BA246" s="197"/>
      <c r="BB246" s="197"/>
      <c r="BC246" s="197"/>
      <c r="BD246" s="72"/>
      <c r="BE246" s="73"/>
      <c r="BF246" s="197" t="str">
        <f>$C$246</f>
        <v>•     The information included in this application and all the attachments are correct to the best of the applicant’s knowledge and belief and it is the applicant’s intent to carry out the integrated services outlined in this application.</v>
      </c>
      <c r="BG246" s="197"/>
      <c r="BH246" s="197"/>
      <c r="BI246" s="197"/>
      <c r="BJ246" s="197"/>
      <c r="BK246" s="197"/>
      <c r="BL246" s="197"/>
      <c r="BM246" s="197"/>
      <c r="BN246" s="197"/>
      <c r="BO246" s="72"/>
      <c r="BP246" s="73"/>
      <c r="BQ246" s="197" t="str">
        <f>$C$246</f>
        <v>•     The information included in this application and all the attachments are correct to the best of the applicant’s knowledge and belief and it is the applicant’s intent to carry out the integrated services outlined in this application.</v>
      </c>
      <c r="BR246" s="197"/>
      <c r="BS246" s="197"/>
      <c r="BT246" s="197"/>
      <c r="BU246" s="197"/>
      <c r="BV246" s="197"/>
      <c r="BW246" s="197"/>
      <c r="BX246" s="197"/>
      <c r="BY246" s="197"/>
      <c r="BZ246" s="72"/>
      <c r="CA246" s="73"/>
      <c r="CB246" s="197" t="str">
        <f>$C$246</f>
        <v>•     The information included in this application and all the attachments are correct to the best of the applicant’s knowledge and belief and it is the applicant’s intent to carry out the integrated services outlined in this application.</v>
      </c>
      <c r="CC246" s="197"/>
      <c r="CD246" s="197"/>
      <c r="CE246" s="197"/>
      <c r="CF246" s="197"/>
      <c r="CG246" s="197"/>
      <c r="CH246" s="197"/>
      <c r="CI246" s="197"/>
      <c r="CJ246" s="197"/>
      <c r="CK246" s="72"/>
      <c r="CL246" s="73"/>
      <c r="CM246" s="197" t="str">
        <f>$C$246</f>
        <v>•     The information included in this application and all the attachments are correct to the best of the applicant’s knowledge and belief and it is the applicant’s intent to carry out the integrated services outlined in this application.</v>
      </c>
      <c r="CN246" s="197"/>
      <c r="CO246" s="197"/>
      <c r="CP246" s="197"/>
      <c r="CQ246" s="197"/>
      <c r="CR246" s="197"/>
      <c r="CS246" s="197"/>
      <c r="CT246" s="197"/>
      <c r="CU246" s="197"/>
      <c r="CV246" s="72"/>
      <c r="CW246" s="73"/>
      <c r="CX246" s="197" t="str">
        <f>$C$246</f>
        <v>•     The information included in this application and all the attachments are correct to the best of the applicant’s knowledge and belief and it is the applicant’s intent to carry out the integrated services outlined in this application.</v>
      </c>
      <c r="CY246" s="197"/>
      <c r="CZ246" s="197"/>
      <c r="DA246" s="197"/>
      <c r="DB246" s="197"/>
      <c r="DC246" s="197"/>
      <c r="DD246" s="197"/>
      <c r="DE246" s="197"/>
      <c r="DF246" s="197"/>
      <c r="DG246" s="72"/>
      <c r="DH246" s="73"/>
      <c r="DI246" s="197" t="str">
        <f>$C$246</f>
        <v>•     The information included in this application and all the attachments are correct to the best of the applicant’s knowledge and belief and it is the applicant’s intent to carry out the integrated services outlined in this application.</v>
      </c>
      <c r="DJ246" s="197"/>
      <c r="DK246" s="197"/>
      <c r="DL246" s="197"/>
      <c r="DM246" s="197"/>
      <c r="DN246" s="197"/>
      <c r="DO246" s="197"/>
      <c r="DP246" s="197"/>
      <c r="DQ246" s="197"/>
      <c r="DR246" s="72"/>
      <c r="DS246" s="73"/>
      <c r="DT246" s="197" t="str">
        <f>$C$246</f>
        <v>•     The information included in this application and all the attachments are correct to the best of the applicant’s knowledge and belief and it is the applicant’s intent to carry out the integrated services outlined in this application.</v>
      </c>
      <c r="DU246" s="197"/>
      <c r="DV246" s="197"/>
      <c r="DW246" s="197"/>
      <c r="DX246" s="197"/>
      <c r="DY246" s="197"/>
      <c r="DZ246" s="197"/>
      <c r="EA246" s="197"/>
      <c r="EB246" s="197"/>
      <c r="EC246" s="72"/>
      <c r="ED246" s="73"/>
      <c r="EE246" s="197" t="str">
        <f>$C$246</f>
        <v>•     The information included in this application and all the attachments are correct to the best of the applicant’s knowledge and belief and it is the applicant’s intent to carry out the integrated services outlined in this application.</v>
      </c>
      <c r="EF246" s="197"/>
      <c r="EG246" s="197"/>
      <c r="EH246" s="197"/>
      <c r="EI246" s="197"/>
      <c r="EJ246" s="197"/>
      <c r="EK246" s="197"/>
      <c r="EL246" s="197"/>
      <c r="EM246" s="197"/>
      <c r="EN246" s="72"/>
      <c r="EO246" s="73"/>
      <c r="EP246" s="197" t="str">
        <f>$C$246</f>
        <v>•     The information included in this application and all the attachments are correct to the best of the applicant’s knowledge and belief and it is the applicant’s intent to carry out the integrated services outlined in this application.</v>
      </c>
      <c r="EQ246" s="197"/>
      <c r="ER246" s="197"/>
      <c r="ES246" s="197"/>
      <c r="ET246" s="197"/>
      <c r="EU246" s="197"/>
      <c r="EV246" s="197"/>
      <c r="EW246" s="197"/>
      <c r="EX246" s="197"/>
      <c r="EY246" s="72"/>
      <c r="EZ246" s="73"/>
      <c r="FA246" s="197" t="str">
        <f>$C$246</f>
        <v>•     The information included in this application and all the attachments are correct to the best of the applicant’s knowledge and belief and it is the applicant’s intent to carry out the integrated services outlined in this application.</v>
      </c>
      <c r="FB246" s="197"/>
      <c r="FC246" s="197"/>
      <c r="FD246" s="197"/>
      <c r="FE246" s="197"/>
      <c r="FF246" s="197"/>
      <c r="FG246" s="197"/>
      <c r="FH246" s="197"/>
      <c r="FI246" s="197"/>
      <c r="FJ246" s="72"/>
      <c r="FK246" s="73"/>
      <c r="FL246" s="197" t="str">
        <f>$C$246</f>
        <v>•     The information included in this application and all the attachments are correct to the best of the applicant’s knowledge and belief and it is the applicant’s intent to carry out the integrated services outlined in this application.</v>
      </c>
      <c r="FM246" s="197"/>
      <c r="FN246" s="197"/>
      <c r="FO246" s="197"/>
      <c r="FP246" s="197"/>
      <c r="FQ246" s="197"/>
      <c r="FR246" s="197"/>
      <c r="FS246" s="197"/>
      <c r="FT246" s="197"/>
      <c r="FU246" s="72"/>
      <c r="FV246" s="73"/>
      <c r="FW246" s="197" t="str">
        <f>$C$246</f>
        <v>•     The information included in this application and all the attachments are correct to the best of the applicant’s knowledge and belief and it is the applicant’s intent to carry out the integrated services outlined in this application.</v>
      </c>
      <c r="FX246" s="197"/>
      <c r="FY246" s="197"/>
      <c r="FZ246" s="197"/>
      <c r="GA246" s="197"/>
      <c r="GB246" s="197"/>
      <c r="GC246" s="197"/>
      <c r="GD246" s="197"/>
      <c r="GE246" s="197"/>
      <c r="GF246" s="72"/>
      <c r="GG246" s="73"/>
      <c r="GH246" s="197" t="str">
        <f>$C$246</f>
        <v>•     The information included in this application and all the attachments are correct to the best of the applicant’s knowledge and belief and it is the applicant’s intent to carry out the integrated services outlined in this application.</v>
      </c>
      <c r="GI246" s="197"/>
      <c r="GJ246" s="197"/>
      <c r="GK246" s="197"/>
      <c r="GL246" s="197"/>
      <c r="GM246" s="197"/>
      <c r="GN246" s="197"/>
      <c r="GO246" s="197"/>
      <c r="GP246" s="197"/>
      <c r="GQ246" s="72"/>
      <c r="GR246" s="73"/>
      <c r="GS246" s="197" t="str">
        <f>$C$246</f>
        <v>•     The information included in this application and all the attachments are correct to the best of the applicant’s knowledge and belief and it is the applicant’s intent to carry out the integrated services outlined in this application.</v>
      </c>
      <c r="GT246" s="197"/>
      <c r="GU246" s="197"/>
      <c r="GV246" s="197"/>
      <c r="GW246" s="197"/>
      <c r="GX246" s="197"/>
      <c r="GY246" s="197"/>
      <c r="GZ246" s="197"/>
      <c r="HA246" s="197"/>
      <c r="HB246" s="72"/>
      <c r="HC246" s="73"/>
      <c r="HD246" s="197" t="str">
        <f>$C$246</f>
        <v>•     The information included in this application and all the attachments are correct to the best of the applicant’s knowledge and belief and it is the applicant’s intent to carry out the integrated services outlined in this application.</v>
      </c>
      <c r="HE246" s="197"/>
      <c r="HF246" s="197"/>
      <c r="HG246" s="197"/>
      <c r="HH246" s="197"/>
      <c r="HI246" s="197"/>
      <c r="HJ246" s="197"/>
      <c r="HK246" s="197"/>
      <c r="HL246" s="197"/>
      <c r="HM246" s="72"/>
      <c r="HN246" s="73"/>
      <c r="HO246" s="197" t="str">
        <f>$C$246</f>
        <v>•     The information included in this application and all the attachments are correct to the best of the applicant’s knowledge and belief and it is the applicant’s intent to carry out the integrated services outlined in this application.</v>
      </c>
      <c r="HP246" s="197"/>
      <c r="HQ246" s="197"/>
      <c r="HR246" s="197"/>
      <c r="HS246" s="197"/>
      <c r="HT246" s="197"/>
      <c r="HU246" s="197"/>
      <c r="HV246" s="197"/>
      <c r="HW246" s="197"/>
      <c r="HX246" s="72"/>
      <c r="HY246" s="73"/>
      <c r="HZ246" s="197" t="str">
        <f>$C$246</f>
        <v>•     The information included in this application and all the attachments are correct to the best of the applicant’s knowledge and belief and it is the applicant’s intent to carry out the integrated services outlined in this application.</v>
      </c>
      <c r="IA246" s="197"/>
      <c r="IB246" s="197"/>
      <c r="IC246" s="197"/>
      <c r="ID246" s="197"/>
      <c r="IE246" s="197"/>
      <c r="IF246" s="197"/>
      <c r="IG246" s="197"/>
      <c r="IH246" s="197"/>
      <c r="II246" s="72"/>
      <c r="IJ246" s="73"/>
      <c r="IK246" s="197" t="str">
        <f>$C$246</f>
        <v>•     The information included in this application and all the attachments are correct to the best of the applicant’s knowledge and belief and it is the applicant’s intent to carry out the integrated services outlined in this application.</v>
      </c>
      <c r="IL246" s="197"/>
      <c r="IM246" s="197"/>
      <c r="IN246" s="197"/>
      <c r="IO246" s="197"/>
      <c r="IP246" s="197"/>
      <c r="IQ246" s="197"/>
      <c r="IR246" s="197"/>
      <c r="IS246" s="197"/>
      <c r="IT246" s="72"/>
      <c r="IU246" s="73"/>
      <c r="IV246" s="197" t="str">
        <f>$C$246</f>
        <v>•     The information included in this application and all the attachments are correct to the best of the applicant’s knowledge and belief and it is the applicant’s intent to carry out the integrated services outlined in this application.</v>
      </c>
      <c r="IW246" s="197"/>
      <c r="IX246" s="197"/>
      <c r="IY246" s="197"/>
      <c r="IZ246" s="197"/>
      <c r="JA246" s="197"/>
      <c r="JB246" s="197"/>
      <c r="JC246" s="197"/>
      <c r="JD246" s="197"/>
      <c r="JE246" s="72"/>
      <c r="JF246" s="73"/>
      <c r="JG246" s="197" t="str">
        <f>$C$246</f>
        <v>•     The information included in this application and all the attachments are correct to the best of the applicant’s knowledge and belief and it is the applicant’s intent to carry out the integrated services outlined in this application.</v>
      </c>
      <c r="JH246" s="197"/>
      <c r="JI246" s="197"/>
      <c r="JJ246" s="197"/>
      <c r="JK246" s="197"/>
      <c r="JL246" s="197"/>
      <c r="JM246" s="197"/>
      <c r="JN246" s="197"/>
      <c r="JO246" s="197"/>
      <c r="JP246" s="72"/>
      <c r="JQ246" s="73"/>
      <c r="JR246" s="197" t="str">
        <f>$C$246</f>
        <v>•     The information included in this application and all the attachments are correct to the best of the applicant’s knowledge and belief and it is the applicant’s intent to carry out the integrated services outlined in this application.</v>
      </c>
      <c r="JS246" s="197"/>
      <c r="JT246" s="197"/>
      <c r="JU246" s="197"/>
      <c r="JV246" s="197"/>
      <c r="JW246" s="197"/>
      <c r="JX246" s="197"/>
      <c r="JY246" s="197"/>
      <c r="JZ246" s="197"/>
      <c r="KA246" s="72"/>
      <c r="KB246" s="73"/>
      <c r="KC246" s="197" t="str">
        <f>$C$246</f>
        <v>•     The information included in this application and all the attachments are correct to the best of the applicant’s knowledge and belief and it is the applicant’s intent to carry out the integrated services outlined in this application.</v>
      </c>
      <c r="KD246" s="197"/>
      <c r="KE246" s="197"/>
      <c r="KF246" s="197"/>
      <c r="KG246" s="197"/>
      <c r="KH246" s="197"/>
      <c r="KI246" s="197"/>
      <c r="KJ246" s="197"/>
      <c r="KK246" s="197"/>
      <c r="KL246" s="72"/>
      <c r="KM246" s="73"/>
      <c r="KN246" s="197" t="str">
        <f>$C$246</f>
        <v>•     The information included in this application and all the attachments are correct to the best of the applicant’s knowledge and belief and it is the applicant’s intent to carry out the integrated services outlined in this application.</v>
      </c>
      <c r="KO246" s="197"/>
      <c r="KP246" s="197"/>
      <c r="KQ246" s="197"/>
      <c r="KR246" s="197"/>
      <c r="KS246" s="197"/>
      <c r="KT246" s="197"/>
      <c r="KU246" s="197"/>
      <c r="KV246" s="197"/>
      <c r="KW246" s="72"/>
      <c r="KX246" s="73"/>
      <c r="KY246" s="197" t="str">
        <f>$C$246</f>
        <v>•     The information included in this application and all the attachments are correct to the best of the applicant’s knowledge and belief and it is the applicant’s intent to carry out the integrated services outlined in this application.</v>
      </c>
      <c r="KZ246" s="197"/>
      <c r="LA246" s="197"/>
      <c r="LB246" s="197"/>
      <c r="LC246" s="197"/>
      <c r="LD246" s="197"/>
      <c r="LE246" s="197"/>
      <c r="LF246" s="197"/>
      <c r="LG246" s="197"/>
      <c r="LH246" s="72"/>
      <c r="LI246" s="73"/>
      <c r="LJ246" s="197" t="str">
        <f>$C$246</f>
        <v>•     The information included in this application and all the attachments are correct to the best of the applicant’s knowledge and belief and it is the applicant’s intent to carry out the integrated services outlined in this application.</v>
      </c>
      <c r="LK246" s="197"/>
      <c r="LL246" s="197"/>
      <c r="LM246" s="197"/>
      <c r="LN246" s="197"/>
      <c r="LO246" s="197"/>
      <c r="LP246" s="197"/>
      <c r="LQ246" s="197"/>
      <c r="LR246" s="197"/>
      <c r="LS246" s="72"/>
      <c r="LT246" s="73"/>
      <c r="LU246" s="197" t="str">
        <f>$C$246</f>
        <v>•     The information included in this application and all the attachments are correct to the best of the applicant’s knowledge and belief and it is the applicant’s intent to carry out the integrated services outlined in this application.</v>
      </c>
      <c r="LV246" s="197"/>
      <c r="LW246" s="197"/>
      <c r="LX246" s="197"/>
      <c r="LY246" s="197"/>
      <c r="LZ246" s="197"/>
      <c r="MA246" s="197"/>
      <c r="MB246" s="197"/>
      <c r="MC246" s="197"/>
      <c r="MD246" s="72"/>
      <c r="ME246" s="73"/>
      <c r="MF246" s="197" t="str">
        <f>$C$246</f>
        <v>•     The information included in this application and all the attachments are correct to the best of the applicant’s knowledge and belief and it is the applicant’s intent to carry out the integrated services outlined in this application.</v>
      </c>
      <c r="MG246" s="197"/>
      <c r="MH246" s="197"/>
      <c r="MI246" s="197"/>
      <c r="MJ246" s="197"/>
      <c r="MK246" s="197"/>
      <c r="ML246" s="197"/>
      <c r="MM246" s="197"/>
      <c r="MN246" s="197"/>
      <c r="MO246" s="72"/>
      <c r="MP246" s="73"/>
      <c r="MQ246" s="197" t="str">
        <f>$C$246</f>
        <v>•     The information included in this application and all the attachments are correct to the best of the applicant’s knowledge and belief and it is the applicant’s intent to carry out the integrated services outlined in this application.</v>
      </c>
      <c r="MR246" s="197"/>
      <c r="MS246" s="197"/>
      <c r="MT246" s="197"/>
      <c r="MU246" s="197"/>
      <c r="MV246" s="197"/>
      <c r="MW246" s="197"/>
      <c r="MX246" s="197"/>
      <c r="MY246" s="197"/>
      <c r="MZ246" s="72"/>
      <c r="NA246" s="73"/>
      <c r="NB246" s="197" t="str">
        <f>$C$246</f>
        <v>•     The information included in this application and all the attachments are correct to the best of the applicant’s knowledge and belief and it is the applicant’s intent to carry out the integrated services outlined in this application.</v>
      </c>
      <c r="NC246" s="197"/>
      <c r="ND246" s="197"/>
      <c r="NE246" s="197"/>
      <c r="NF246" s="197"/>
      <c r="NG246" s="197"/>
      <c r="NH246" s="197"/>
      <c r="NI246" s="197"/>
      <c r="NJ246" s="197"/>
      <c r="NK246" s="72"/>
      <c r="NL246" s="73"/>
      <c r="NM246" s="197" t="str">
        <f>$C$246</f>
        <v>•     The information included in this application and all the attachments are correct to the best of the applicant’s knowledge and belief and it is the applicant’s intent to carry out the integrated services outlined in this application.</v>
      </c>
      <c r="NN246" s="197"/>
      <c r="NO246" s="197"/>
      <c r="NP246" s="197"/>
      <c r="NQ246" s="197"/>
      <c r="NR246" s="197"/>
      <c r="NS246" s="197"/>
      <c r="NT246" s="197"/>
      <c r="NU246" s="197"/>
      <c r="NV246" s="72"/>
      <c r="NW246" s="73"/>
      <c r="NX246" s="197" t="str">
        <f>$C$246</f>
        <v>•     The information included in this application and all the attachments are correct to the best of the applicant’s knowledge and belief and it is the applicant’s intent to carry out the integrated services outlined in this application.</v>
      </c>
      <c r="NY246" s="197"/>
      <c r="NZ246" s="197"/>
      <c r="OA246" s="197"/>
      <c r="OB246" s="197"/>
      <c r="OC246" s="197"/>
      <c r="OD246" s="197"/>
      <c r="OE246" s="197"/>
      <c r="OF246" s="197"/>
      <c r="OG246" s="72"/>
      <c r="OH246" s="73"/>
      <c r="OI246" s="197" t="str">
        <f>$C$246</f>
        <v>•     The information included in this application and all the attachments are correct to the best of the applicant’s knowledge and belief and it is the applicant’s intent to carry out the integrated services outlined in this application.</v>
      </c>
      <c r="OJ246" s="197"/>
      <c r="OK246" s="197"/>
      <c r="OL246" s="197"/>
      <c r="OM246" s="197"/>
      <c r="ON246" s="197"/>
      <c r="OO246" s="197"/>
      <c r="OP246" s="197"/>
      <c r="OQ246" s="197"/>
      <c r="OR246" s="72"/>
      <c r="OS246" s="73"/>
      <c r="OT246" s="197" t="str">
        <f>$C$246</f>
        <v>•     The information included in this application and all the attachments are correct to the best of the applicant’s knowledge and belief and it is the applicant’s intent to carry out the integrated services outlined in this application.</v>
      </c>
      <c r="OU246" s="197"/>
      <c r="OV246" s="197"/>
      <c r="OW246" s="197"/>
      <c r="OX246" s="197"/>
      <c r="OY246" s="197"/>
      <c r="OZ246" s="197"/>
      <c r="PA246" s="197"/>
      <c r="PB246" s="197"/>
      <c r="PC246" s="72"/>
      <c r="PD246" s="73"/>
      <c r="PE246" s="197" t="str">
        <f>$C$246</f>
        <v>•     The information included in this application and all the attachments are correct to the best of the applicant’s knowledge and belief and it is the applicant’s intent to carry out the integrated services outlined in this application.</v>
      </c>
      <c r="PF246" s="197"/>
      <c r="PG246" s="197"/>
      <c r="PH246" s="197"/>
      <c r="PI246" s="197"/>
      <c r="PJ246" s="197"/>
      <c r="PK246" s="197"/>
      <c r="PL246" s="197"/>
      <c r="PM246" s="197"/>
      <c r="PN246" s="72"/>
      <c r="PO246" s="73"/>
      <c r="PP246" s="197" t="str">
        <f>$C$246</f>
        <v>•     The information included in this application and all the attachments are correct to the best of the applicant’s knowledge and belief and it is the applicant’s intent to carry out the integrated services outlined in this application.</v>
      </c>
      <c r="PQ246" s="197"/>
      <c r="PR246" s="197"/>
      <c r="PS246" s="197"/>
      <c r="PT246" s="197"/>
      <c r="PU246" s="197"/>
      <c r="PV246" s="197"/>
      <c r="PW246" s="197"/>
      <c r="PX246" s="197"/>
      <c r="PY246" s="72"/>
      <c r="PZ246" s="73"/>
      <c r="QA246" s="197" t="str">
        <f>$C$246</f>
        <v>•     The information included in this application and all the attachments are correct to the best of the applicant’s knowledge and belief and it is the applicant’s intent to carry out the integrated services outlined in this application.</v>
      </c>
      <c r="QB246" s="197"/>
      <c r="QC246" s="197"/>
      <c r="QD246" s="197"/>
      <c r="QE246" s="197"/>
      <c r="QF246" s="197"/>
      <c r="QG246" s="197"/>
      <c r="QH246" s="197"/>
      <c r="QI246" s="197"/>
      <c r="QJ246" s="72"/>
      <c r="QK246" s="73"/>
      <c r="QL246" s="197" t="str">
        <f>$C$246</f>
        <v>•     The information included in this application and all the attachments are correct to the best of the applicant’s knowledge and belief and it is the applicant’s intent to carry out the integrated services outlined in this application.</v>
      </c>
      <c r="QM246" s="197"/>
      <c r="QN246" s="197"/>
      <c r="QO246" s="197"/>
      <c r="QP246" s="197"/>
      <c r="QQ246" s="197"/>
      <c r="QR246" s="197"/>
      <c r="QS246" s="197"/>
      <c r="QT246" s="197"/>
      <c r="QU246" s="72"/>
      <c r="QV246" s="73"/>
      <c r="QW246" s="197" t="str">
        <f>$C$246</f>
        <v>•     The information included in this application and all the attachments are correct to the best of the applicant’s knowledge and belief and it is the applicant’s intent to carry out the integrated services outlined in this application.</v>
      </c>
      <c r="QX246" s="197"/>
      <c r="QY246" s="197"/>
      <c r="QZ246" s="197"/>
      <c r="RA246" s="197"/>
      <c r="RB246" s="197"/>
      <c r="RC246" s="197"/>
      <c r="RD246" s="197"/>
      <c r="RE246" s="197"/>
      <c r="RF246" s="72"/>
      <c r="RG246" s="73"/>
      <c r="RH246" s="197" t="str">
        <f>$C$246</f>
        <v>•     The information included in this application and all the attachments are correct to the best of the applicant’s knowledge and belief and it is the applicant’s intent to carry out the integrated services outlined in this application.</v>
      </c>
      <c r="RI246" s="197"/>
      <c r="RJ246" s="197"/>
      <c r="RK246" s="197"/>
      <c r="RL246" s="197"/>
      <c r="RM246" s="197"/>
      <c r="RN246" s="197"/>
      <c r="RO246" s="197"/>
      <c r="RP246" s="197"/>
      <c r="RQ246" s="72"/>
      <c r="RR246" s="73"/>
      <c r="RS246" s="197" t="str">
        <f>$C$246</f>
        <v>•     The information included in this application and all the attachments are correct to the best of the applicant’s knowledge and belief and it is the applicant’s intent to carry out the integrated services outlined in this application.</v>
      </c>
      <c r="RT246" s="197"/>
      <c r="RU246" s="197"/>
      <c r="RV246" s="197"/>
      <c r="RW246" s="197"/>
      <c r="RX246" s="197"/>
      <c r="RY246" s="197"/>
      <c r="RZ246" s="197"/>
      <c r="SA246" s="197"/>
      <c r="SB246" s="72"/>
      <c r="SC246" s="73"/>
      <c r="SD246" s="197" t="str">
        <f>$C$246</f>
        <v>•     The information included in this application and all the attachments are correct to the best of the applicant’s knowledge and belief and it is the applicant’s intent to carry out the integrated services outlined in this application.</v>
      </c>
      <c r="SE246" s="197"/>
      <c r="SF246" s="197"/>
      <c r="SG246" s="197"/>
      <c r="SH246" s="197"/>
      <c r="SI246" s="197"/>
      <c r="SJ246" s="197"/>
      <c r="SK246" s="197"/>
      <c r="SL246" s="197"/>
      <c r="SM246" s="72"/>
      <c r="SN246" s="73"/>
      <c r="SO246" s="197" t="str">
        <f>$C$246</f>
        <v>•     The information included in this application and all the attachments are correct to the best of the applicant’s knowledge and belief and it is the applicant’s intent to carry out the integrated services outlined in this application.</v>
      </c>
      <c r="SP246" s="197"/>
      <c r="SQ246" s="197"/>
      <c r="SR246" s="197"/>
      <c r="SS246" s="197"/>
      <c r="ST246" s="197"/>
      <c r="SU246" s="197"/>
      <c r="SV246" s="197"/>
      <c r="SW246" s="197"/>
      <c r="SX246" s="72"/>
      <c r="SY246" s="73"/>
      <c r="SZ246" s="197" t="str">
        <f>$C$246</f>
        <v>•     The information included in this application and all the attachments are correct to the best of the applicant’s knowledge and belief and it is the applicant’s intent to carry out the integrated services outlined in this application.</v>
      </c>
      <c r="TA246" s="197"/>
      <c r="TB246" s="197"/>
      <c r="TC246" s="197"/>
      <c r="TD246" s="197"/>
      <c r="TE246" s="197"/>
      <c r="TF246" s="197"/>
      <c r="TG246" s="197"/>
      <c r="TH246" s="197"/>
      <c r="TI246" s="72"/>
      <c r="TJ246" s="73"/>
      <c r="TK246" s="197" t="str">
        <f>$C$246</f>
        <v>•     The information included in this application and all the attachments are correct to the best of the applicant’s knowledge and belief and it is the applicant’s intent to carry out the integrated services outlined in this application.</v>
      </c>
      <c r="TL246" s="197"/>
      <c r="TM246" s="197"/>
      <c r="TN246" s="197"/>
      <c r="TO246" s="197"/>
      <c r="TP246" s="197"/>
      <c r="TQ246" s="197"/>
      <c r="TR246" s="197"/>
      <c r="TS246" s="197"/>
      <c r="TT246" s="72"/>
      <c r="TU246" s="73"/>
      <c r="TV246" s="197" t="str">
        <f>$C$246</f>
        <v>•     The information included in this application and all the attachments are correct to the best of the applicant’s knowledge and belief and it is the applicant’s intent to carry out the integrated services outlined in this application.</v>
      </c>
      <c r="TW246" s="197"/>
      <c r="TX246" s="197"/>
      <c r="TY246" s="197"/>
      <c r="TZ246" s="197"/>
      <c r="UA246" s="197"/>
      <c r="UB246" s="197"/>
      <c r="UC246" s="197"/>
      <c r="UD246" s="197"/>
      <c r="UE246" s="72"/>
    </row>
    <row r="247" spans="1:551" x14ac:dyDescent="0.25">
      <c r="A247" s="75"/>
      <c r="B247" s="73"/>
      <c r="C247" s="197"/>
      <c r="D247" s="197"/>
      <c r="E247" s="197"/>
      <c r="F247" s="197"/>
      <c r="G247" s="197"/>
      <c r="H247" s="197"/>
      <c r="I247" s="197"/>
      <c r="J247" s="197"/>
      <c r="K247" s="197"/>
      <c r="L247" s="72"/>
      <c r="M247" s="73"/>
      <c r="N247" s="197"/>
      <c r="O247" s="197"/>
      <c r="P247" s="197"/>
      <c r="Q247" s="197"/>
      <c r="R247" s="197"/>
      <c r="S247" s="197"/>
      <c r="T247" s="197"/>
      <c r="U247" s="197"/>
      <c r="V247" s="197"/>
      <c r="W247" s="72"/>
      <c r="X247" s="73"/>
      <c r="Y247" s="197"/>
      <c r="Z247" s="197"/>
      <c r="AA247" s="197"/>
      <c r="AB247" s="197"/>
      <c r="AC247" s="197"/>
      <c r="AD247" s="197"/>
      <c r="AE247" s="197"/>
      <c r="AF247" s="197"/>
      <c r="AG247" s="197"/>
      <c r="AH247" s="72"/>
      <c r="AI247" s="73"/>
      <c r="AJ247" s="197"/>
      <c r="AK247" s="197"/>
      <c r="AL247" s="197"/>
      <c r="AM247" s="197"/>
      <c r="AN247" s="197"/>
      <c r="AO247" s="197"/>
      <c r="AP247" s="197"/>
      <c r="AQ247" s="197"/>
      <c r="AR247" s="197"/>
      <c r="AS247" s="72"/>
      <c r="AT247" s="73"/>
      <c r="AU247" s="197"/>
      <c r="AV247" s="197"/>
      <c r="AW247" s="197"/>
      <c r="AX247" s="197"/>
      <c r="AY247" s="197"/>
      <c r="AZ247" s="197"/>
      <c r="BA247" s="197"/>
      <c r="BB247" s="197"/>
      <c r="BC247" s="197"/>
      <c r="BD247" s="72"/>
      <c r="BE247" s="73"/>
      <c r="BF247" s="197"/>
      <c r="BG247" s="197"/>
      <c r="BH247" s="197"/>
      <c r="BI247" s="197"/>
      <c r="BJ247" s="197"/>
      <c r="BK247" s="197"/>
      <c r="BL247" s="197"/>
      <c r="BM247" s="197"/>
      <c r="BN247" s="197"/>
      <c r="BO247" s="72"/>
      <c r="BP247" s="73"/>
      <c r="BQ247" s="197"/>
      <c r="BR247" s="197"/>
      <c r="BS247" s="197"/>
      <c r="BT247" s="197"/>
      <c r="BU247" s="197"/>
      <c r="BV247" s="197"/>
      <c r="BW247" s="197"/>
      <c r="BX247" s="197"/>
      <c r="BY247" s="197"/>
      <c r="BZ247" s="72"/>
      <c r="CA247" s="73"/>
      <c r="CB247" s="197"/>
      <c r="CC247" s="197"/>
      <c r="CD247" s="197"/>
      <c r="CE247" s="197"/>
      <c r="CF247" s="197"/>
      <c r="CG247" s="197"/>
      <c r="CH247" s="197"/>
      <c r="CI247" s="197"/>
      <c r="CJ247" s="197"/>
      <c r="CK247" s="72"/>
      <c r="CL247" s="73"/>
      <c r="CM247" s="197"/>
      <c r="CN247" s="197"/>
      <c r="CO247" s="197"/>
      <c r="CP247" s="197"/>
      <c r="CQ247" s="197"/>
      <c r="CR247" s="197"/>
      <c r="CS247" s="197"/>
      <c r="CT247" s="197"/>
      <c r="CU247" s="197"/>
      <c r="CV247" s="72"/>
      <c r="CW247" s="73"/>
      <c r="CX247" s="197"/>
      <c r="CY247" s="197"/>
      <c r="CZ247" s="197"/>
      <c r="DA247" s="197"/>
      <c r="DB247" s="197"/>
      <c r="DC247" s="197"/>
      <c r="DD247" s="197"/>
      <c r="DE247" s="197"/>
      <c r="DF247" s="197"/>
      <c r="DG247" s="72"/>
      <c r="DH247" s="73"/>
      <c r="DI247" s="197"/>
      <c r="DJ247" s="197"/>
      <c r="DK247" s="197"/>
      <c r="DL247" s="197"/>
      <c r="DM247" s="197"/>
      <c r="DN247" s="197"/>
      <c r="DO247" s="197"/>
      <c r="DP247" s="197"/>
      <c r="DQ247" s="197"/>
      <c r="DR247" s="72"/>
      <c r="DS247" s="73"/>
      <c r="DT247" s="197"/>
      <c r="DU247" s="197"/>
      <c r="DV247" s="197"/>
      <c r="DW247" s="197"/>
      <c r="DX247" s="197"/>
      <c r="DY247" s="197"/>
      <c r="DZ247" s="197"/>
      <c r="EA247" s="197"/>
      <c r="EB247" s="197"/>
      <c r="EC247" s="72"/>
      <c r="ED247" s="73"/>
      <c r="EE247" s="197"/>
      <c r="EF247" s="197"/>
      <c r="EG247" s="197"/>
      <c r="EH247" s="197"/>
      <c r="EI247" s="197"/>
      <c r="EJ247" s="197"/>
      <c r="EK247" s="197"/>
      <c r="EL247" s="197"/>
      <c r="EM247" s="197"/>
      <c r="EN247" s="72"/>
      <c r="EO247" s="73"/>
      <c r="EP247" s="197"/>
      <c r="EQ247" s="197"/>
      <c r="ER247" s="197"/>
      <c r="ES247" s="197"/>
      <c r="ET247" s="197"/>
      <c r="EU247" s="197"/>
      <c r="EV247" s="197"/>
      <c r="EW247" s="197"/>
      <c r="EX247" s="197"/>
      <c r="EY247" s="72"/>
      <c r="EZ247" s="73"/>
      <c r="FA247" s="197"/>
      <c r="FB247" s="197"/>
      <c r="FC247" s="197"/>
      <c r="FD247" s="197"/>
      <c r="FE247" s="197"/>
      <c r="FF247" s="197"/>
      <c r="FG247" s="197"/>
      <c r="FH247" s="197"/>
      <c r="FI247" s="197"/>
      <c r="FJ247" s="72"/>
      <c r="FK247" s="73"/>
      <c r="FL247" s="197"/>
      <c r="FM247" s="197"/>
      <c r="FN247" s="197"/>
      <c r="FO247" s="197"/>
      <c r="FP247" s="197"/>
      <c r="FQ247" s="197"/>
      <c r="FR247" s="197"/>
      <c r="FS247" s="197"/>
      <c r="FT247" s="197"/>
      <c r="FU247" s="72"/>
      <c r="FV247" s="73"/>
      <c r="FW247" s="197"/>
      <c r="FX247" s="197"/>
      <c r="FY247" s="197"/>
      <c r="FZ247" s="197"/>
      <c r="GA247" s="197"/>
      <c r="GB247" s="197"/>
      <c r="GC247" s="197"/>
      <c r="GD247" s="197"/>
      <c r="GE247" s="197"/>
      <c r="GF247" s="72"/>
      <c r="GG247" s="73"/>
      <c r="GH247" s="197"/>
      <c r="GI247" s="197"/>
      <c r="GJ247" s="197"/>
      <c r="GK247" s="197"/>
      <c r="GL247" s="197"/>
      <c r="GM247" s="197"/>
      <c r="GN247" s="197"/>
      <c r="GO247" s="197"/>
      <c r="GP247" s="197"/>
      <c r="GQ247" s="72"/>
      <c r="GR247" s="73"/>
      <c r="GS247" s="197"/>
      <c r="GT247" s="197"/>
      <c r="GU247" s="197"/>
      <c r="GV247" s="197"/>
      <c r="GW247" s="197"/>
      <c r="GX247" s="197"/>
      <c r="GY247" s="197"/>
      <c r="GZ247" s="197"/>
      <c r="HA247" s="197"/>
      <c r="HB247" s="72"/>
      <c r="HC247" s="73"/>
      <c r="HD247" s="197"/>
      <c r="HE247" s="197"/>
      <c r="HF247" s="197"/>
      <c r="HG247" s="197"/>
      <c r="HH247" s="197"/>
      <c r="HI247" s="197"/>
      <c r="HJ247" s="197"/>
      <c r="HK247" s="197"/>
      <c r="HL247" s="197"/>
      <c r="HM247" s="72"/>
      <c r="HN247" s="73"/>
      <c r="HO247" s="197"/>
      <c r="HP247" s="197"/>
      <c r="HQ247" s="197"/>
      <c r="HR247" s="197"/>
      <c r="HS247" s="197"/>
      <c r="HT247" s="197"/>
      <c r="HU247" s="197"/>
      <c r="HV247" s="197"/>
      <c r="HW247" s="197"/>
      <c r="HX247" s="72"/>
      <c r="HY247" s="73"/>
      <c r="HZ247" s="197"/>
      <c r="IA247" s="197"/>
      <c r="IB247" s="197"/>
      <c r="IC247" s="197"/>
      <c r="ID247" s="197"/>
      <c r="IE247" s="197"/>
      <c r="IF247" s="197"/>
      <c r="IG247" s="197"/>
      <c r="IH247" s="197"/>
      <c r="II247" s="72"/>
      <c r="IJ247" s="73"/>
      <c r="IK247" s="197"/>
      <c r="IL247" s="197"/>
      <c r="IM247" s="197"/>
      <c r="IN247" s="197"/>
      <c r="IO247" s="197"/>
      <c r="IP247" s="197"/>
      <c r="IQ247" s="197"/>
      <c r="IR247" s="197"/>
      <c r="IS247" s="197"/>
      <c r="IT247" s="72"/>
      <c r="IU247" s="73"/>
      <c r="IV247" s="197"/>
      <c r="IW247" s="197"/>
      <c r="IX247" s="197"/>
      <c r="IY247" s="197"/>
      <c r="IZ247" s="197"/>
      <c r="JA247" s="197"/>
      <c r="JB247" s="197"/>
      <c r="JC247" s="197"/>
      <c r="JD247" s="197"/>
      <c r="JE247" s="72"/>
      <c r="JF247" s="73"/>
      <c r="JG247" s="197"/>
      <c r="JH247" s="197"/>
      <c r="JI247" s="197"/>
      <c r="JJ247" s="197"/>
      <c r="JK247" s="197"/>
      <c r="JL247" s="197"/>
      <c r="JM247" s="197"/>
      <c r="JN247" s="197"/>
      <c r="JO247" s="197"/>
      <c r="JP247" s="72"/>
      <c r="JQ247" s="73"/>
      <c r="JR247" s="197"/>
      <c r="JS247" s="197"/>
      <c r="JT247" s="197"/>
      <c r="JU247" s="197"/>
      <c r="JV247" s="197"/>
      <c r="JW247" s="197"/>
      <c r="JX247" s="197"/>
      <c r="JY247" s="197"/>
      <c r="JZ247" s="197"/>
      <c r="KA247" s="72"/>
      <c r="KB247" s="73"/>
      <c r="KC247" s="197"/>
      <c r="KD247" s="197"/>
      <c r="KE247" s="197"/>
      <c r="KF247" s="197"/>
      <c r="KG247" s="197"/>
      <c r="KH247" s="197"/>
      <c r="KI247" s="197"/>
      <c r="KJ247" s="197"/>
      <c r="KK247" s="197"/>
      <c r="KL247" s="72"/>
      <c r="KM247" s="73"/>
      <c r="KN247" s="197"/>
      <c r="KO247" s="197"/>
      <c r="KP247" s="197"/>
      <c r="KQ247" s="197"/>
      <c r="KR247" s="197"/>
      <c r="KS247" s="197"/>
      <c r="KT247" s="197"/>
      <c r="KU247" s="197"/>
      <c r="KV247" s="197"/>
      <c r="KW247" s="72"/>
      <c r="KX247" s="73"/>
      <c r="KY247" s="197"/>
      <c r="KZ247" s="197"/>
      <c r="LA247" s="197"/>
      <c r="LB247" s="197"/>
      <c r="LC247" s="197"/>
      <c r="LD247" s="197"/>
      <c r="LE247" s="197"/>
      <c r="LF247" s="197"/>
      <c r="LG247" s="197"/>
      <c r="LH247" s="72"/>
      <c r="LI247" s="73"/>
      <c r="LJ247" s="197"/>
      <c r="LK247" s="197"/>
      <c r="LL247" s="197"/>
      <c r="LM247" s="197"/>
      <c r="LN247" s="197"/>
      <c r="LO247" s="197"/>
      <c r="LP247" s="197"/>
      <c r="LQ247" s="197"/>
      <c r="LR247" s="197"/>
      <c r="LS247" s="72"/>
      <c r="LT247" s="73"/>
      <c r="LU247" s="197"/>
      <c r="LV247" s="197"/>
      <c r="LW247" s="197"/>
      <c r="LX247" s="197"/>
      <c r="LY247" s="197"/>
      <c r="LZ247" s="197"/>
      <c r="MA247" s="197"/>
      <c r="MB247" s="197"/>
      <c r="MC247" s="197"/>
      <c r="MD247" s="72"/>
      <c r="ME247" s="73"/>
      <c r="MF247" s="197"/>
      <c r="MG247" s="197"/>
      <c r="MH247" s="197"/>
      <c r="MI247" s="197"/>
      <c r="MJ247" s="197"/>
      <c r="MK247" s="197"/>
      <c r="ML247" s="197"/>
      <c r="MM247" s="197"/>
      <c r="MN247" s="197"/>
      <c r="MO247" s="72"/>
      <c r="MP247" s="73"/>
      <c r="MQ247" s="197"/>
      <c r="MR247" s="197"/>
      <c r="MS247" s="197"/>
      <c r="MT247" s="197"/>
      <c r="MU247" s="197"/>
      <c r="MV247" s="197"/>
      <c r="MW247" s="197"/>
      <c r="MX247" s="197"/>
      <c r="MY247" s="197"/>
      <c r="MZ247" s="72"/>
      <c r="NA247" s="73"/>
      <c r="NB247" s="197"/>
      <c r="NC247" s="197"/>
      <c r="ND247" s="197"/>
      <c r="NE247" s="197"/>
      <c r="NF247" s="197"/>
      <c r="NG247" s="197"/>
      <c r="NH247" s="197"/>
      <c r="NI247" s="197"/>
      <c r="NJ247" s="197"/>
      <c r="NK247" s="72"/>
      <c r="NL247" s="73"/>
      <c r="NM247" s="197"/>
      <c r="NN247" s="197"/>
      <c r="NO247" s="197"/>
      <c r="NP247" s="197"/>
      <c r="NQ247" s="197"/>
      <c r="NR247" s="197"/>
      <c r="NS247" s="197"/>
      <c r="NT247" s="197"/>
      <c r="NU247" s="197"/>
      <c r="NV247" s="72"/>
      <c r="NW247" s="73"/>
      <c r="NX247" s="197"/>
      <c r="NY247" s="197"/>
      <c r="NZ247" s="197"/>
      <c r="OA247" s="197"/>
      <c r="OB247" s="197"/>
      <c r="OC247" s="197"/>
      <c r="OD247" s="197"/>
      <c r="OE247" s="197"/>
      <c r="OF247" s="197"/>
      <c r="OG247" s="72"/>
      <c r="OH247" s="73"/>
      <c r="OI247" s="197"/>
      <c r="OJ247" s="197"/>
      <c r="OK247" s="197"/>
      <c r="OL247" s="197"/>
      <c r="OM247" s="197"/>
      <c r="ON247" s="197"/>
      <c r="OO247" s="197"/>
      <c r="OP247" s="197"/>
      <c r="OQ247" s="197"/>
      <c r="OR247" s="72"/>
      <c r="OS247" s="73"/>
      <c r="OT247" s="197"/>
      <c r="OU247" s="197"/>
      <c r="OV247" s="197"/>
      <c r="OW247" s="197"/>
      <c r="OX247" s="197"/>
      <c r="OY247" s="197"/>
      <c r="OZ247" s="197"/>
      <c r="PA247" s="197"/>
      <c r="PB247" s="197"/>
      <c r="PC247" s="72"/>
      <c r="PD247" s="73"/>
      <c r="PE247" s="197"/>
      <c r="PF247" s="197"/>
      <c r="PG247" s="197"/>
      <c r="PH247" s="197"/>
      <c r="PI247" s="197"/>
      <c r="PJ247" s="197"/>
      <c r="PK247" s="197"/>
      <c r="PL247" s="197"/>
      <c r="PM247" s="197"/>
      <c r="PN247" s="72"/>
      <c r="PO247" s="73"/>
      <c r="PP247" s="197"/>
      <c r="PQ247" s="197"/>
      <c r="PR247" s="197"/>
      <c r="PS247" s="197"/>
      <c r="PT247" s="197"/>
      <c r="PU247" s="197"/>
      <c r="PV247" s="197"/>
      <c r="PW247" s="197"/>
      <c r="PX247" s="197"/>
      <c r="PY247" s="72"/>
      <c r="PZ247" s="73"/>
      <c r="QA247" s="197"/>
      <c r="QB247" s="197"/>
      <c r="QC247" s="197"/>
      <c r="QD247" s="197"/>
      <c r="QE247" s="197"/>
      <c r="QF247" s="197"/>
      <c r="QG247" s="197"/>
      <c r="QH247" s="197"/>
      <c r="QI247" s="197"/>
      <c r="QJ247" s="72"/>
      <c r="QK247" s="73"/>
      <c r="QL247" s="197"/>
      <c r="QM247" s="197"/>
      <c r="QN247" s="197"/>
      <c r="QO247" s="197"/>
      <c r="QP247" s="197"/>
      <c r="QQ247" s="197"/>
      <c r="QR247" s="197"/>
      <c r="QS247" s="197"/>
      <c r="QT247" s="197"/>
      <c r="QU247" s="72"/>
      <c r="QV247" s="73"/>
      <c r="QW247" s="197"/>
      <c r="QX247" s="197"/>
      <c r="QY247" s="197"/>
      <c r="QZ247" s="197"/>
      <c r="RA247" s="197"/>
      <c r="RB247" s="197"/>
      <c r="RC247" s="197"/>
      <c r="RD247" s="197"/>
      <c r="RE247" s="197"/>
      <c r="RF247" s="72"/>
      <c r="RG247" s="73"/>
      <c r="RH247" s="197"/>
      <c r="RI247" s="197"/>
      <c r="RJ247" s="197"/>
      <c r="RK247" s="197"/>
      <c r="RL247" s="197"/>
      <c r="RM247" s="197"/>
      <c r="RN247" s="197"/>
      <c r="RO247" s="197"/>
      <c r="RP247" s="197"/>
      <c r="RQ247" s="72"/>
      <c r="RR247" s="73"/>
      <c r="RS247" s="197"/>
      <c r="RT247" s="197"/>
      <c r="RU247" s="197"/>
      <c r="RV247" s="197"/>
      <c r="RW247" s="197"/>
      <c r="RX247" s="197"/>
      <c r="RY247" s="197"/>
      <c r="RZ247" s="197"/>
      <c r="SA247" s="197"/>
      <c r="SB247" s="72"/>
      <c r="SC247" s="73"/>
      <c r="SD247" s="197"/>
      <c r="SE247" s="197"/>
      <c r="SF247" s="197"/>
      <c r="SG247" s="197"/>
      <c r="SH247" s="197"/>
      <c r="SI247" s="197"/>
      <c r="SJ247" s="197"/>
      <c r="SK247" s="197"/>
      <c r="SL247" s="197"/>
      <c r="SM247" s="72"/>
      <c r="SN247" s="73"/>
      <c r="SO247" s="197"/>
      <c r="SP247" s="197"/>
      <c r="SQ247" s="197"/>
      <c r="SR247" s="197"/>
      <c r="SS247" s="197"/>
      <c r="ST247" s="197"/>
      <c r="SU247" s="197"/>
      <c r="SV247" s="197"/>
      <c r="SW247" s="197"/>
      <c r="SX247" s="72"/>
      <c r="SY247" s="73"/>
      <c r="SZ247" s="197"/>
      <c r="TA247" s="197"/>
      <c r="TB247" s="197"/>
      <c r="TC247" s="197"/>
      <c r="TD247" s="197"/>
      <c r="TE247" s="197"/>
      <c r="TF247" s="197"/>
      <c r="TG247" s="197"/>
      <c r="TH247" s="197"/>
      <c r="TI247" s="72"/>
      <c r="TJ247" s="73"/>
      <c r="TK247" s="197"/>
      <c r="TL247" s="197"/>
      <c r="TM247" s="197"/>
      <c r="TN247" s="197"/>
      <c r="TO247" s="197"/>
      <c r="TP247" s="197"/>
      <c r="TQ247" s="197"/>
      <c r="TR247" s="197"/>
      <c r="TS247" s="197"/>
      <c r="TT247" s="72"/>
      <c r="TU247" s="73"/>
      <c r="TV247" s="197"/>
      <c r="TW247" s="197"/>
      <c r="TX247" s="197"/>
      <c r="TY247" s="197"/>
      <c r="TZ247" s="197"/>
      <c r="UA247" s="197"/>
      <c r="UB247" s="197"/>
      <c r="UC247" s="197"/>
      <c r="UD247" s="197"/>
      <c r="UE247" s="72"/>
    </row>
    <row r="248" spans="1:551" x14ac:dyDescent="0.25">
      <c r="A248" s="75"/>
      <c r="B248" s="73"/>
      <c r="C248" s="197"/>
      <c r="D248" s="197"/>
      <c r="E248" s="197"/>
      <c r="F248" s="197"/>
      <c r="G248" s="197"/>
      <c r="H248" s="197"/>
      <c r="I248" s="197"/>
      <c r="J248" s="197"/>
      <c r="K248" s="197"/>
      <c r="L248" s="72"/>
      <c r="M248" s="73"/>
      <c r="N248" s="197"/>
      <c r="O248" s="197"/>
      <c r="P248" s="197"/>
      <c r="Q248" s="197"/>
      <c r="R248" s="197"/>
      <c r="S248" s="197"/>
      <c r="T248" s="197"/>
      <c r="U248" s="197"/>
      <c r="V248" s="197"/>
      <c r="W248" s="72"/>
      <c r="X248" s="73"/>
      <c r="Y248" s="197"/>
      <c r="Z248" s="197"/>
      <c r="AA248" s="197"/>
      <c r="AB248" s="197"/>
      <c r="AC248" s="197"/>
      <c r="AD248" s="197"/>
      <c r="AE248" s="197"/>
      <c r="AF248" s="197"/>
      <c r="AG248" s="197"/>
      <c r="AH248" s="72"/>
      <c r="AI248" s="73"/>
      <c r="AJ248" s="197"/>
      <c r="AK248" s="197"/>
      <c r="AL248" s="197"/>
      <c r="AM248" s="197"/>
      <c r="AN248" s="197"/>
      <c r="AO248" s="197"/>
      <c r="AP248" s="197"/>
      <c r="AQ248" s="197"/>
      <c r="AR248" s="197"/>
      <c r="AS248" s="72"/>
      <c r="AT248" s="73"/>
      <c r="AU248" s="197"/>
      <c r="AV248" s="197"/>
      <c r="AW248" s="197"/>
      <c r="AX248" s="197"/>
      <c r="AY248" s="197"/>
      <c r="AZ248" s="197"/>
      <c r="BA248" s="197"/>
      <c r="BB248" s="197"/>
      <c r="BC248" s="197"/>
      <c r="BD248" s="72"/>
      <c r="BE248" s="73"/>
      <c r="BF248" s="197"/>
      <c r="BG248" s="197"/>
      <c r="BH248" s="197"/>
      <c r="BI248" s="197"/>
      <c r="BJ248" s="197"/>
      <c r="BK248" s="197"/>
      <c r="BL248" s="197"/>
      <c r="BM248" s="197"/>
      <c r="BN248" s="197"/>
      <c r="BO248" s="72"/>
      <c r="BP248" s="73"/>
      <c r="BQ248" s="197"/>
      <c r="BR248" s="197"/>
      <c r="BS248" s="197"/>
      <c r="BT248" s="197"/>
      <c r="BU248" s="197"/>
      <c r="BV248" s="197"/>
      <c r="BW248" s="197"/>
      <c r="BX248" s="197"/>
      <c r="BY248" s="197"/>
      <c r="BZ248" s="72"/>
      <c r="CA248" s="73"/>
      <c r="CB248" s="197"/>
      <c r="CC248" s="197"/>
      <c r="CD248" s="197"/>
      <c r="CE248" s="197"/>
      <c r="CF248" s="197"/>
      <c r="CG248" s="197"/>
      <c r="CH248" s="197"/>
      <c r="CI248" s="197"/>
      <c r="CJ248" s="197"/>
      <c r="CK248" s="72"/>
      <c r="CL248" s="73"/>
      <c r="CM248" s="197"/>
      <c r="CN248" s="197"/>
      <c r="CO248" s="197"/>
      <c r="CP248" s="197"/>
      <c r="CQ248" s="197"/>
      <c r="CR248" s="197"/>
      <c r="CS248" s="197"/>
      <c r="CT248" s="197"/>
      <c r="CU248" s="197"/>
      <c r="CV248" s="72"/>
      <c r="CW248" s="73"/>
      <c r="CX248" s="197"/>
      <c r="CY248" s="197"/>
      <c r="CZ248" s="197"/>
      <c r="DA248" s="197"/>
      <c r="DB248" s="197"/>
      <c r="DC248" s="197"/>
      <c r="DD248" s="197"/>
      <c r="DE248" s="197"/>
      <c r="DF248" s="197"/>
      <c r="DG248" s="72"/>
      <c r="DH248" s="73"/>
      <c r="DI248" s="197"/>
      <c r="DJ248" s="197"/>
      <c r="DK248" s="197"/>
      <c r="DL248" s="197"/>
      <c r="DM248" s="197"/>
      <c r="DN248" s="197"/>
      <c r="DO248" s="197"/>
      <c r="DP248" s="197"/>
      <c r="DQ248" s="197"/>
      <c r="DR248" s="72"/>
      <c r="DS248" s="73"/>
      <c r="DT248" s="197"/>
      <c r="DU248" s="197"/>
      <c r="DV248" s="197"/>
      <c r="DW248" s="197"/>
      <c r="DX248" s="197"/>
      <c r="DY248" s="197"/>
      <c r="DZ248" s="197"/>
      <c r="EA248" s="197"/>
      <c r="EB248" s="197"/>
      <c r="EC248" s="72"/>
      <c r="ED248" s="73"/>
      <c r="EE248" s="197"/>
      <c r="EF248" s="197"/>
      <c r="EG248" s="197"/>
      <c r="EH248" s="197"/>
      <c r="EI248" s="197"/>
      <c r="EJ248" s="197"/>
      <c r="EK248" s="197"/>
      <c r="EL248" s="197"/>
      <c r="EM248" s="197"/>
      <c r="EN248" s="72"/>
      <c r="EO248" s="73"/>
      <c r="EP248" s="197"/>
      <c r="EQ248" s="197"/>
      <c r="ER248" s="197"/>
      <c r="ES248" s="197"/>
      <c r="ET248" s="197"/>
      <c r="EU248" s="197"/>
      <c r="EV248" s="197"/>
      <c r="EW248" s="197"/>
      <c r="EX248" s="197"/>
      <c r="EY248" s="72"/>
      <c r="EZ248" s="73"/>
      <c r="FA248" s="197"/>
      <c r="FB248" s="197"/>
      <c r="FC248" s="197"/>
      <c r="FD248" s="197"/>
      <c r="FE248" s="197"/>
      <c r="FF248" s="197"/>
      <c r="FG248" s="197"/>
      <c r="FH248" s="197"/>
      <c r="FI248" s="197"/>
      <c r="FJ248" s="72"/>
      <c r="FK248" s="73"/>
      <c r="FL248" s="197"/>
      <c r="FM248" s="197"/>
      <c r="FN248" s="197"/>
      <c r="FO248" s="197"/>
      <c r="FP248" s="197"/>
      <c r="FQ248" s="197"/>
      <c r="FR248" s="197"/>
      <c r="FS248" s="197"/>
      <c r="FT248" s="197"/>
      <c r="FU248" s="72"/>
      <c r="FV248" s="73"/>
      <c r="FW248" s="197"/>
      <c r="FX248" s="197"/>
      <c r="FY248" s="197"/>
      <c r="FZ248" s="197"/>
      <c r="GA248" s="197"/>
      <c r="GB248" s="197"/>
      <c r="GC248" s="197"/>
      <c r="GD248" s="197"/>
      <c r="GE248" s="197"/>
      <c r="GF248" s="72"/>
      <c r="GG248" s="73"/>
      <c r="GH248" s="197"/>
      <c r="GI248" s="197"/>
      <c r="GJ248" s="197"/>
      <c r="GK248" s="197"/>
      <c r="GL248" s="197"/>
      <c r="GM248" s="197"/>
      <c r="GN248" s="197"/>
      <c r="GO248" s="197"/>
      <c r="GP248" s="197"/>
      <c r="GQ248" s="72"/>
      <c r="GR248" s="73"/>
      <c r="GS248" s="197"/>
      <c r="GT248" s="197"/>
      <c r="GU248" s="197"/>
      <c r="GV248" s="197"/>
      <c r="GW248" s="197"/>
      <c r="GX248" s="197"/>
      <c r="GY248" s="197"/>
      <c r="GZ248" s="197"/>
      <c r="HA248" s="197"/>
      <c r="HB248" s="72"/>
      <c r="HC248" s="73"/>
      <c r="HD248" s="197"/>
      <c r="HE248" s="197"/>
      <c r="HF248" s="197"/>
      <c r="HG248" s="197"/>
      <c r="HH248" s="197"/>
      <c r="HI248" s="197"/>
      <c r="HJ248" s="197"/>
      <c r="HK248" s="197"/>
      <c r="HL248" s="197"/>
      <c r="HM248" s="72"/>
      <c r="HN248" s="73"/>
      <c r="HO248" s="197"/>
      <c r="HP248" s="197"/>
      <c r="HQ248" s="197"/>
      <c r="HR248" s="197"/>
      <c r="HS248" s="197"/>
      <c r="HT248" s="197"/>
      <c r="HU248" s="197"/>
      <c r="HV248" s="197"/>
      <c r="HW248" s="197"/>
      <c r="HX248" s="72"/>
      <c r="HY248" s="73"/>
      <c r="HZ248" s="197"/>
      <c r="IA248" s="197"/>
      <c r="IB248" s="197"/>
      <c r="IC248" s="197"/>
      <c r="ID248" s="197"/>
      <c r="IE248" s="197"/>
      <c r="IF248" s="197"/>
      <c r="IG248" s="197"/>
      <c r="IH248" s="197"/>
      <c r="II248" s="72"/>
      <c r="IJ248" s="73"/>
      <c r="IK248" s="197"/>
      <c r="IL248" s="197"/>
      <c r="IM248" s="197"/>
      <c r="IN248" s="197"/>
      <c r="IO248" s="197"/>
      <c r="IP248" s="197"/>
      <c r="IQ248" s="197"/>
      <c r="IR248" s="197"/>
      <c r="IS248" s="197"/>
      <c r="IT248" s="72"/>
      <c r="IU248" s="73"/>
      <c r="IV248" s="197"/>
      <c r="IW248" s="197"/>
      <c r="IX248" s="197"/>
      <c r="IY248" s="197"/>
      <c r="IZ248" s="197"/>
      <c r="JA248" s="197"/>
      <c r="JB248" s="197"/>
      <c r="JC248" s="197"/>
      <c r="JD248" s="197"/>
      <c r="JE248" s="72"/>
      <c r="JF248" s="73"/>
      <c r="JG248" s="197"/>
      <c r="JH248" s="197"/>
      <c r="JI248" s="197"/>
      <c r="JJ248" s="197"/>
      <c r="JK248" s="197"/>
      <c r="JL248" s="197"/>
      <c r="JM248" s="197"/>
      <c r="JN248" s="197"/>
      <c r="JO248" s="197"/>
      <c r="JP248" s="72"/>
      <c r="JQ248" s="73"/>
      <c r="JR248" s="197"/>
      <c r="JS248" s="197"/>
      <c r="JT248" s="197"/>
      <c r="JU248" s="197"/>
      <c r="JV248" s="197"/>
      <c r="JW248" s="197"/>
      <c r="JX248" s="197"/>
      <c r="JY248" s="197"/>
      <c r="JZ248" s="197"/>
      <c r="KA248" s="72"/>
      <c r="KB248" s="73"/>
      <c r="KC248" s="197"/>
      <c r="KD248" s="197"/>
      <c r="KE248" s="197"/>
      <c r="KF248" s="197"/>
      <c r="KG248" s="197"/>
      <c r="KH248" s="197"/>
      <c r="KI248" s="197"/>
      <c r="KJ248" s="197"/>
      <c r="KK248" s="197"/>
      <c r="KL248" s="72"/>
      <c r="KM248" s="73"/>
      <c r="KN248" s="197"/>
      <c r="KO248" s="197"/>
      <c r="KP248" s="197"/>
      <c r="KQ248" s="197"/>
      <c r="KR248" s="197"/>
      <c r="KS248" s="197"/>
      <c r="KT248" s="197"/>
      <c r="KU248" s="197"/>
      <c r="KV248" s="197"/>
      <c r="KW248" s="72"/>
      <c r="KX248" s="73"/>
      <c r="KY248" s="197"/>
      <c r="KZ248" s="197"/>
      <c r="LA248" s="197"/>
      <c r="LB248" s="197"/>
      <c r="LC248" s="197"/>
      <c r="LD248" s="197"/>
      <c r="LE248" s="197"/>
      <c r="LF248" s="197"/>
      <c r="LG248" s="197"/>
      <c r="LH248" s="72"/>
      <c r="LI248" s="73"/>
      <c r="LJ248" s="197"/>
      <c r="LK248" s="197"/>
      <c r="LL248" s="197"/>
      <c r="LM248" s="197"/>
      <c r="LN248" s="197"/>
      <c r="LO248" s="197"/>
      <c r="LP248" s="197"/>
      <c r="LQ248" s="197"/>
      <c r="LR248" s="197"/>
      <c r="LS248" s="72"/>
      <c r="LT248" s="73"/>
      <c r="LU248" s="197"/>
      <c r="LV248" s="197"/>
      <c r="LW248" s="197"/>
      <c r="LX248" s="197"/>
      <c r="LY248" s="197"/>
      <c r="LZ248" s="197"/>
      <c r="MA248" s="197"/>
      <c r="MB248" s="197"/>
      <c r="MC248" s="197"/>
      <c r="MD248" s="72"/>
      <c r="ME248" s="73"/>
      <c r="MF248" s="197"/>
      <c r="MG248" s="197"/>
      <c r="MH248" s="197"/>
      <c r="MI248" s="197"/>
      <c r="MJ248" s="197"/>
      <c r="MK248" s="197"/>
      <c r="ML248" s="197"/>
      <c r="MM248" s="197"/>
      <c r="MN248" s="197"/>
      <c r="MO248" s="72"/>
      <c r="MP248" s="73"/>
      <c r="MQ248" s="197"/>
      <c r="MR248" s="197"/>
      <c r="MS248" s="197"/>
      <c r="MT248" s="197"/>
      <c r="MU248" s="197"/>
      <c r="MV248" s="197"/>
      <c r="MW248" s="197"/>
      <c r="MX248" s="197"/>
      <c r="MY248" s="197"/>
      <c r="MZ248" s="72"/>
      <c r="NA248" s="73"/>
      <c r="NB248" s="197"/>
      <c r="NC248" s="197"/>
      <c r="ND248" s="197"/>
      <c r="NE248" s="197"/>
      <c r="NF248" s="197"/>
      <c r="NG248" s="197"/>
      <c r="NH248" s="197"/>
      <c r="NI248" s="197"/>
      <c r="NJ248" s="197"/>
      <c r="NK248" s="72"/>
      <c r="NL248" s="73"/>
      <c r="NM248" s="197"/>
      <c r="NN248" s="197"/>
      <c r="NO248" s="197"/>
      <c r="NP248" s="197"/>
      <c r="NQ248" s="197"/>
      <c r="NR248" s="197"/>
      <c r="NS248" s="197"/>
      <c r="NT248" s="197"/>
      <c r="NU248" s="197"/>
      <c r="NV248" s="72"/>
      <c r="NW248" s="73"/>
      <c r="NX248" s="197"/>
      <c r="NY248" s="197"/>
      <c r="NZ248" s="197"/>
      <c r="OA248" s="197"/>
      <c r="OB248" s="197"/>
      <c r="OC248" s="197"/>
      <c r="OD248" s="197"/>
      <c r="OE248" s="197"/>
      <c r="OF248" s="197"/>
      <c r="OG248" s="72"/>
      <c r="OH248" s="73"/>
      <c r="OI248" s="197"/>
      <c r="OJ248" s="197"/>
      <c r="OK248" s="197"/>
      <c r="OL248" s="197"/>
      <c r="OM248" s="197"/>
      <c r="ON248" s="197"/>
      <c r="OO248" s="197"/>
      <c r="OP248" s="197"/>
      <c r="OQ248" s="197"/>
      <c r="OR248" s="72"/>
      <c r="OS248" s="73"/>
      <c r="OT248" s="197"/>
      <c r="OU248" s="197"/>
      <c r="OV248" s="197"/>
      <c r="OW248" s="197"/>
      <c r="OX248" s="197"/>
      <c r="OY248" s="197"/>
      <c r="OZ248" s="197"/>
      <c r="PA248" s="197"/>
      <c r="PB248" s="197"/>
      <c r="PC248" s="72"/>
      <c r="PD248" s="73"/>
      <c r="PE248" s="197"/>
      <c r="PF248" s="197"/>
      <c r="PG248" s="197"/>
      <c r="PH248" s="197"/>
      <c r="PI248" s="197"/>
      <c r="PJ248" s="197"/>
      <c r="PK248" s="197"/>
      <c r="PL248" s="197"/>
      <c r="PM248" s="197"/>
      <c r="PN248" s="72"/>
      <c r="PO248" s="73"/>
      <c r="PP248" s="197"/>
      <c r="PQ248" s="197"/>
      <c r="PR248" s="197"/>
      <c r="PS248" s="197"/>
      <c r="PT248" s="197"/>
      <c r="PU248" s="197"/>
      <c r="PV248" s="197"/>
      <c r="PW248" s="197"/>
      <c r="PX248" s="197"/>
      <c r="PY248" s="72"/>
      <c r="PZ248" s="73"/>
      <c r="QA248" s="197"/>
      <c r="QB248" s="197"/>
      <c r="QC248" s="197"/>
      <c r="QD248" s="197"/>
      <c r="QE248" s="197"/>
      <c r="QF248" s="197"/>
      <c r="QG248" s="197"/>
      <c r="QH248" s="197"/>
      <c r="QI248" s="197"/>
      <c r="QJ248" s="72"/>
      <c r="QK248" s="73"/>
      <c r="QL248" s="197"/>
      <c r="QM248" s="197"/>
      <c r="QN248" s="197"/>
      <c r="QO248" s="197"/>
      <c r="QP248" s="197"/>
      <c r="QQ248" s="197"/>
      <c r="QR248" s="197"/>
      <c r="QS248" s="197"/>
      <c r="QT248" s="197"/>
      <c r="QU248" s="72"/>
      <c r="QV248" s="73"/>
      <c r="QW248" s="197"/>
      <c r="QX248" s="197"/>
      <c r="QY248" s="197"/>
      <c r="QZ248" s="197"/>
      <c r="RA248" s="197"/>
      <c r="RB248" s="197"/>
      <c r="RC248" s="197"/>
      <c r="RD248" s="197"/>
      <c r="RE248" s="197"/>
      <c r="RF248" s="72"/>
      <c r="RG248" s="73"/>
      <c r="RH248" s="197"/>
      <c r="RI248" s="197"/>
      <c r="RJ248" s="197"/>
      <c r="RK248" s="197"/>
      <c r="RL248" s="197"/>
      <c r="RM248" s="197"/>
      <c r="RN248" s="197"/>
      <c r="RO248" s="197"/>
      <c r="RP248" s="197"/>
      <c r="RQ248" s="72"/>
      <c r="RR248" s="73"/>
      <c r="RS248" s="197"/>
      <c r="RT248" s="197"/>
      <c r="RU248" s="197"/>
      <c r="RV248" s="197"/>
      <c r="RW248" s="197"/>
      <c r="RX248" s="197"/>
      <c r="RY248" s="197"/>
      <c r="RZ248" s="197"/>
      <c r="SA248" s="197"/>
      <c r="SB248" s="72"/>
      <c r="SC248" s="73"/>
      <c r="SD248" s="197"/>
      <c r="SE248" s="197"/>
      <c r="SF248" s="197"/>
      <c r="SG248" s="197"/>
      <c r="SH248" s="197"/>
      <c r="SI248" s="197"/>
      <c r="SJ248" s="197"/>
      <c r="SK248" s="197"/>
      <c r="SL248" s="197"/>
      <c r="SM248" s="72"/>
      <c r="SN248" s="73"/>
      <c r="SO248" s="197"/>
      <c r="SP248" s="197"/>
      <c r="SQ248" s="197"/>
      <c r="SR248" s="197"/>
      <c r="SS248" s="197"/>
      <c r="ST248" s="197"/>
      <c r="SU248" s="197"/>
      <c r="SV248" s="197"/>
      <c r="SW248" s="197"/>
      <c r="SX248" s="72"/>
      <c r="SY248" s="73"/>
      <c r="SZ248" s="197"/>
      <c r="TA248" s="197"/>
      <c r="TB248" s="197"/>
      <c r="TC248" s="197"/>
      <c r="TD248" s="197"/>
      <c r="TE248" s="197"/>
      <c r="TF248" s="197"/>
      <c r="TG248" s="197"/>
      <c r="TH248" s="197"/>
      <c r="TI248" s="72"/>
      <c r="TJ248" s="73"/>
      <c r="TK248" s="197"/>
      <c r="TL248" s="197"/>
      <c r="TM248" s="197"/>
      <c r="TN248" s="197"/>
      <c r="TO248" s="197"/>
      <c r="TP248" s="197"/>
      <c r="TQ248" s="197"/>
      <c r="TR248" s="197"/>
      <c r="TS248" s="197"/>
      <c r="TT248" s="72"/>
      <c r="TU248" s="73"/>
      <c r="TV248" s="197"/>
      <c r="TW248" s="197"/>
      <c r="TX248" s="197"/>
      <c r="TY248" s="197"/>
      <c r="TZ248" s="197"/>
      <c r="UA248" s="197"/>
      <c r="UB248" s="197"/>
      <c r="UC248" s="197"/>
      <c r="UD248" s="197"/>
      <c r="UE248" s="72"/>
    </row>
    <row r="249" spans="1:551" x14ac:dyDescent="0.25">
      <c r="A249" s="75"/>
      <c r="B249" s="73"/>
      <c r="C249" s="40"/>
      <c r="D249" s="40"/>
      <c r="E249" s="40"/>
      <c r="F249" s="40"/>
      <c r="G249" s="40"/>
      <c r="H249" s="40"/>
      <c r="I249" s="40"/>
      <c r="J249" s="40"/>
      <c r="K249" s="40"/>
      <c r="L249" s="72"/>
      <c r="M249" s="73"/>
      <c r="N249" s="40"/>
      <c r="O249" s="40"/>
      <c r="P249" s="40"/>
      <c r="Q249" s="40"/>
      <c r="R249" s="40"/>
      <c r="S249" s="40"/>
      <c r="T249" s="40"/>
      <c r="U249" s="40"/>
      <c r="V249" s="40"/>
      <c r="W249" s="72"/>
      <c r="X249" s="73"/>
      <c r="Y249" s="40"/>
      <c r="Z249" s="40"/>
      <c r="AA249" s="40"/>
      <c r="AB249" s="40"/>
      <c r="AC249" s="40"/>
      <c r="AD249" s="40"/>
      <c r="AE249" s="40"/>
      <c r="AF249" s="40"/>
      <c r="AG249" s="40"/>
      <c r="AH249" s="72"/>
      <c r="AI249" s="73"/>
      <c r="AJ249" s="40"/>
      <c r="AK249" s="40"/>
      <c r="AL249" s="40"/>
      <c r="AM249" s="40"/>
      <c r="AN249" s="40"/>
      <c r="AO249" s="40"/>
      <c r="AP249" s="40"/>
      <c r="AQ249" s="40"/>
      <c r="AR249" s="40"/>
      <c r="AS249" s="72"/>
      <c r="AT249" s="73"/>
      <c r="AU249" s="40"/>
      <c r="AV249" s="40"/>
      <c r="AW249" s="40"/>
      <c r="AX249" s="40"/>
      <c r="AY249" s="40"/>
      <c r="AZ249" s="40"/>
      <c r="BA249" s="40"/>
      <c r="BB249" s="40"/>
      <c r="BC249" s="40"/>
      <c r="BD249" s="72"/>
      <c r="BE249" s="73"/>
      <c r="BF249" s="40"/>
      <c r="BG249" s="40"/>
      <c r="BH249" s="40"/>
      <c r="BI249" s="40"/>
      <c r="BJ249" s="40"/>
      <c r="BK249" s="40"/>
      <c r="BL249" s="40"/>
      <c r="BM249" s="40"/>
      <c r="BN249" s="40"/>
      <c r="BO249" s="72"/>
      <c r="BP249" s="73"/>
      <c r="BQ249" s="40"/>
      <c r="BR249" s="40"/>
      <c r="BS249" s="40"/>
      <c r="BT249" s="40"/>
      <c r="BU249" s="40"/>
      <c r="BV249" s="40"/>
      <c r="BW249" s="40"/>
      <c r="BX249" s="40"/>
      <c r="BY249" s="40"/>
      <c r="BZ249" s="72"/>
      <c r="CA249" s="73"/>
      <c r="CB249" s="40"/>
      <c r="CC249" s="40"/>
      <c r="CD249" s="40"/>
      <c r="CE249" s="40"/>
      <c r="CF249" s="40"/>
      <c r="CG249" s="40"/>
      <c r="CH249" s="40"/>
      <c r="CI249" s="40"/>
      <c r="CJ249" s="40"/>
      <c r="CK249" s="72"/>
      <c r="CL249" s="73"/>
      <c r="CM249" s="40"/>
      <c r="CN249" s="40"/>
      <c r="CO249" s="40"/>
      <c r="CP249" s="40"/>
      <c r="CQ249" s="40"/>
      <c r="CR249" s="40"/>
      <c r="CS249" s="40"/>
      <c r="CT249" s="40"/>
      <c r="CU249" s="40"/>
      <c r="CV249" s="72"/>
      <c r="CW249" s="73"/>
      <c r="CX249" s="40"/>
      <c r="CY249" s="40"/>
      <c r="CZ249" s="40"/>
      <c r="DA249" s="40"/>
      <c r="DB249" s="40"/>
      <c r="DC249" s="40"/>
      <c r="DD249" s="40"/>
      <c r="DE249" s="40"/>
      <c r="DF249" s="40"/>
      <c r="DG249" s="72"/>
      <c r="DH249" s="73"/>
      <c r="DI249" s="40"/>
      <c r="DJ249" s="40"/>
      <c r="DK249" s="40"/>
      <c r="DL249" s="40"/>
      <c r="DM249" s="40"/>
      <c r="DN249" s="40"/>
      <c r="DO249" s="40"/>
      <c r="DP249" s="40"/>
      <c r="DQ249" s="40"/>
      <c r="DR249" s="72"/>
      <c r="DS249" s="73"/>
      <c r="DT249" s="40"/>
      <c r="DU249" s="40"/>
      <c r="DV249" s="40"/>
      <c r="DW249" s="40"/>
      <c r="DX249" s="40"/>
      <c r="DY249" s="40"/>
      <c r="DZ249" s="40"/>
      <c r="EA249" s="40"/>
      <c r="EB249" s="40"/>
      <c r="EC249" s="72"/>
      <c r="ED249" s="73"/>
      <c r="EE249" s="40"/>
      <c r="EF249" s="40"/>
      <c r="EG249" s="40"/>
      <c r="EH249" s="40"/>
      <c r="EI249" s="40"/>
      <c r="EJ249" s="40"/>
      <c r="EK249" s="40"/>
      <c r="EL249" s="40"/>
      <c r="EM249" s="40"/>
      <c r="EN249" s="72"/>
      <c r="EO249" s="73"/>
      <c r="EP249" s="40"/>
      <c r="EQ249" s="40"/>
      <c r="ER249" s="40"/>
      <c r="ES249" s="40"/>
      <c r="ET249" s="40"/>
      <c r="EU249" s="40"/>
      <c r="EV249" s="40"/>
      <c r="EW249" s="40"/>
      <c r="EX249" s="40"/>
      <c r="EY249" s="72"/>
      <c r="EZ249" s="73"/>
      <c r="FA249" s="40"/>
      <c r="FB249" s="40"/>
      <c r="FC249" s="40"/>
      <c r="FD249" s="40"/>
      <c r="FE249" s="40"/>
      <c r="FF249" s="40"/>
      <c r="FG249" s="40"/>
      <c r="FH249" s="40"/>
      <c r="FI249" s="40"/>
      <c r="FJ249" s="72"/>
      <c r="FK249" s="73"/>
      <c r="FL249" s="40"/>
      <c r="FM249" s="40"/>
      <c r="FN249" s="40"/>
      <c r="FO249" s="40"/>
      <c r="FP249" s="40"/>
      <c r="FQ249" s="40"/>
      <c r="FR249" s="40"/>
      <c r="FS249" s="40"/>
      <c r="FT249" s="40"/>
      <c r="FU249" s="72"/>
      <c r="FV249" s="73"/>
      <c r="FW249" s="40"/>
      <c r="FX249" s="40"/>
      <c r="FY249" s="40"/>
      <c r="FZ249" s="40"/>
      <c r="GA249" s="40"/>
      <c r="GB249" s="40"/>
      <c r="GC249" s="40"/>
      <c r="GD249" s="40"/>
      <c r="GE249" s="40"/>
      <c r="GF249" s="72"/>
      <c r="GG249" s="73"/>
      <c r="GH249" s="40"/>
      <c r="GI249" s="40"/>
      <c r="GJ249" s="40"/>
      <c r="GK249" s="40"/>
      <c r="GL249" s="40"/>
      <c r="GM249" s="40"/>
      <c r="GN249" s="40"/>
      <c r="GO249" s="40"/>
      <c r="GP249" s="40"/>
      <c r="GQ249" s="72"/>
      <c r="GR249" s="73"/>
      <c r="GS249" s="40"/>
      <c r="GT249" s="40"/>
      <c r="GU249" s="40"/>
      <c r="GV249" s="40"/>
      <c r="GW249" s="40"/>
      <c r="GX249" s="40"/>
      <c r="GY249" s="40"/>
      <c r="GZ249" s="40"/>
      <c r="HA249" s="40"/>
      <c r="HB249" s="72"/>
      <c r="HC249" s="73"/>
      <c r="HD249" s="40"/>
      <c r="HE249" s="40"/>
      <c r="HF249" s="40"/>
      <c r="HG249" s="40"/>
      <c r="HH249" s="40"/>
      <c r="HI249" s="40"/>
      <c r="HJ249" s="40"/>
      <c r="HK249" s="40"/>
      <c r="HL249" s="40"/>
      <c r="HM249" s="72"/>
      <c r="HN249" s="73"/>
      <c r="HO249" s="40"/>
      <c r="HP249" s="40"/>
      <c r="HQ249" s="40"/>
      <c r="HR249" s="40"/>
      <c r="HS249" s="40"/>
      <c r="HT249" s="40"/>
      <c r="HU249" s="40"/>
      <c r="HV249" s="40"/>
      <c r="HW249" s="40"/>
      <c r="HX249" s="72"/>
      <c r="HY249" s="73"/>
      <c r="HZ249" s="40"/>
      <c r="IA249" s="40"/>
      <c r="IB249" s="40"/>
      <c r="IC249" s="40"/>
      <c r="ID249" s="40"/>
      <c r="IE249" s="40"/>
      <c r="IF249" s="40"/>
      <c r="IG249" s="40"/>
      <c r="IH249" s="40"/>
      <c r="II249" s="72"/>
      <c r="IJ249" s="73"/>
      <c r="IK249" s="40"/>
      <c r="IL249" s="40"/>
      <c r="IM249" s="40"/>
      <c r="IN249" s="40"/>
      <c r="IO249" s="40"/>
      <c r="IP249" s="40"/>
      <c r="IQ249" s="40"/>
      <c r="IR249" s="40"/>
      <c r="IS249" s="40"/>
      <c r="IT249" s="72"/>
      <c r="IU249" s="73"/>
      <c r="IV249" s="40"/>
      <c r="IW249" s="40"/>
      <c r="IX249" s="40"/>
      <c r="IY249" s="40"/>
      <c r="IZ249" s="40"/>
      <c r="JA249" s="40"/>
      <c r="JB249" s="40"/>
      <c r="JC249" s="40"/>
      <c r="JD249" s="40"/>
      <c r="JE249" s="72"/>
      <c r="JF249" s="73"/>
      <c r="JG249" s="40"/>
      <c r="JH249" s="40"/>
      <c r="JI249" s="40"/>
      <c r="JJ249" s="40"/>
      <c r="JK249" s="40"/>
      <c r="JL249" s="40"/>
      <c r="JM249" s="40"/>
      <c r="JN249" s="40"/>
      <c r="JO249" s="40"/>
      <c r="JP249" s="72"/>
      <c r="JQ249" s="73"/>
      <c r="JR249" s="40"/>
      <c r="JS249" s="40"/>
      <c r="JT249" s="40"/>
      <c r="JU249" s="40"/>
      <c r="JV249" s="40"/>
      <c r="JW249" s="40"/>
      <c r="JX249" s="40"/>
      <c r="JY249" s="40"/>
      <c r="JZ249" s="40"/>
      <c r="KA249" s="72"/>
      <c r="KB249" s="73"/>
      <c r="KC249" s="40"/>
      <c r="KD249" s="40"/>
      <c r="KE249" s="40"/>
      <c r="KF249" s="40"/>
      <c r="KG249" s="40"/>
      <c r="KH249" s="40"/>
      <c r="KI249" s="40"/>
      <c r="KJ249" s="40"/>
      <c r="KK249" s="40"/>
      <c r="KL249" s="72"/>
      <c r="KM249" s="73"/>
      <c r="KN249" s="40"/>
      <c r="KO249" s="40"/>
      <c r="KP249" s="40"/>
      <c r="KQ249" s="40"/>
      <c r="KR249" s="40"/>
      <c r="KS249" s="40"/>
      <c r="KT249" s="40"/>
      <c r="KU249" s="40"/>
      <c r="KV249" s="40"/>
      <c r="KW249" s="72"/>
      <c r="KX249" s="73"/>
      <c r="KY249" s="40"/>
      <c r="KZ249" s="40"/>
      <c r="LA249" s="40"/>
      <c r="LB249" s="40"/>
      <c r="LC249" s="40"/>
      <c r="LD249" s="40"/>
      <c r="LE249" s="40"/>
      <c r="LF249" s="40"/>
      <c r="LG249" s="40"/>
      <c r="LH249" s="72"/>
      <c r="LI249" s="73"/>
      <c r="LJ249" s="40"/>
      <c r="LK249" s="40"/>
      <c r="LL249" s="40"/>
      <c r="LM249" s="40"/>
      <c r="LN249" s="40"/>
      <c r="LO249" s="40"/>
      <c r="LP249" s="40"/>
      <c r="LQ249" s="40"/>
      <c r="LR249" s="40"/>
      <c r="LS249" s="72"/>
      <c r="LT249" s="73"/>
      <c r="LU249" s="40"/>
      <c r="LV249" s="40"/>
      <c r="LW249" s="40"/>
      <c r="LX249" s="40"/>
      <c r="LY249" s="40"/>
      <c r="LZ249" s="40"/>
      <c r="MA249" s="40"/>
      <c r="MB249" s="40"/>
      <c r="MC249" s="40"/>
      <c r="MD249" s="72"/>
      <c r="ME249" s="73"/>
      <c r="MF249" s="40"/>
      <c r="MG249" s="40"/>
      <c r="MH249" s="40"/>
      <c r="MI249" s="40"/>
      <c r="MJ249" s="40"/>
      <c r="MK249" s="40"/>
      <c r="ML249" s="40"/>
      <c r="MM249" s="40"/>
      <c r="MN249" s="40"/>
      <c r="MO249" s="72"/>
      <c r="MP249" s="73"/>
      <c r="MQ249" s="40"/>
      <c r="MR249" s="40"/>
      <c r="MS249" s="40"/>
      <c r="MT249" s="40"/>
      <c r="MU249" s="40"/>
      <c r="MV249" s="40"/>
      <c r="MW249" s="40"/>
      <c r="MX249" s="40"/>
      <c r="MY249" s="40"/>
      <c r="MZ249" s="72"/>
      <c r="NA249" s="73"/>
      <c r="NB249" s="40"/>
      <c r="NC249" s="40"/>
      <c r="ND249" s="40"/>
      <c r="NE249" s="40"/>
      <c r="NF249" s="40"/>
      <c r="NG249" s="40"/>
      <c r="NH249" s="40"/>
      <c r="NI249" s="40"/>
      <c r="NJ249" s="40"/>
      <c r="NK249" s="72"/>
      <c r="NL249" s="73"/>
      <c r="NM249" s="40"/>
      <c r="NN249" s="40"/>
      <c r="NO249" s="40"/>
      <c r="NP249" s="40"/>
      <c r="NQ249" s="40"/>
      <c r="NR249" s="40"/>
      <c r="NS249" s="40"/>
      <c r="NT249" s="40"/>
      <c r="NU249" s="40"/>
      <c r="NV249" s="72"/>
      <c r="NW249" s="73"/>
      <c r="NX249" s="40"/>
      <c r="NY249" s="40"/>
      <c r="NZ249" s="40"/>
      <c r="OA249" s="40"/>
      <c r="OB249" s="40"/>
      <c r="OC249" s="40"/>
      <c r="OD249" s="40"/>
      <c r="OE249" s="40"/>
      <c r="OF249" s="40"/>
      <c r="OG249" s="72"/>
      <c r="OH249" s="73"/>
      <c r="OI249" s="40"/>
      <c r="OJ249" s="40"/>
      <c r="OK249" s="40"/>
      <c r="OL249" s="40"/>
      <c r="OM249" s="40"/>
      <c r="ON249" s="40"/>
      <c r="OO249" s="40"/>
      <c r="OP249" s="40"/>
      <c r="OQ249" s="40"/>
      <c r="OR249" s="72"/>
      <c r="OS249" s="73"/>
      <c r="OT249" s="40"/>
      <c r="OU249" s="40"/>
      <c r="OV249" s="40"/>
      <c r="OW249" s="40"/>
      <c r="OX249" s="40"/>
      <c r="OY249" s="40"/>
      <c r="OZ249" s="40"/>
      <c r="PA249" s="40"/>
      <c r="PB249" s="40"/>
      <c r="PC249" s="72"/>
      <c r="PD249" s="73"/>
      <c r="PE249" s="40"/>
      <c r="PF249" s="40"/>
      <c r="PG249" s="40"/>
      <c r="PH249" s="40"/>
      <c r="PI249" s="40"/>
      <c r="PJ249" s="40"/>
      <c r="PK249" s="40"/>
      <c r="PL249" s="40"/>
      <c r="PM249" s="40"/>
      <c r="PN249" s="72"/>
      <c r="PO249" s="73"/>
      <c r="PP249" s="40"/>
      <c r="PQ249" s="40"/>
      <c r="PR249" s="40"/>
      <c r="PS249" s="40"/>
      <c r="PT249" s="40"/>
      <c r="PU249" s="40"/>
      <c r="PV249" s="40"/>
      <c r="PW249" s="40"/>
      <c r="PX249" s="40"/>
      <c r="PY249" s="72"/>
      <c r="PZ249" s="73"/>
      <c r="QA249" s="40"/>
      <c r="QB249" s="40"/>
      <c r="QC249" s="40"/>
      <c r="QD249" s="40"/>
      <c r="QE249" s="40"/>
      <c r="QF249" s="40"/>
      <c r="QG249" s="40"/>
      <c r="QH249" s="40"/>
      <c r="QI249" s="40"/>
      <c r="QJ249" s="72"/>
      <c r="QK249" s="73"/>
      <c r="QL249" s="40"/>
      <c r="QM249" s="40"/>
      <c r="QN249" s="40"/>
      <c r="QO249" s="40"/>
      <c r="QP249" s="40"/>
      <c r="QQ249" s="40"/>
      <c r="QR249" s="40"/>
      <c r="QS249" s="40"/>
      <c r="QT249" s="40"/>
      <c r="QU249" s="72"/>
      <c r="QV249" s="73"/>
      <c r="QW249" s="40"/>
      <c r="QX249" s="40"/>
      <c r="QY249" s="40"/>
      <c r="QZ249" s="40"/>
      <c r="RA249" s="40"/>
      <c r="RB249" s="40"/>
      <c r="RC249" s="40"/>
      <c r="RD249" s="40"/>
      <c r="RE249" s="40"/>
      <c r="RF249" s="72"/>
      <c r="RG249" s="73"/>
      <c r="RH249" s="40"/>
      <c r="RI249" s="40"/>
      <c r="RJ249" s="40"/>
      <c r="RK249" s="40"/>
      <c r="RL249" s="40"/>
      <c r="RM249" s="40"/>
      <c r="RN249" s="40"/>
      <c r="RO249" s="40"/>
      <c r="RP249" s="40"/>
      <c r="RQ249" s="72"/>
      <c r="RR249" s="73"/>
      <c r="RS249" s="40"/>
      <c r="RT249" s="40"/>
      <c r="RU249" s="40"/>
      <c r="RV249" s="40"/>
      <c r="RW249" s="40"/>
      <c r="RX249" s="40"/>
      <c r="RY249" s="40"/>
      <c r="RZ249" s="40"/>
      <c r="SA249" s="40"/>
      <c r="SB249" s="72"/>
      <c r="SC249" s="73"/>
      <c r="SD249" s="40"/>
      <c r="SE249" s="40"/>
      <c r="SF249" s="40"/>
      <c r="SG249" s="40"/>
      <c r="SH249" s="40"/>
      <c r="SI249" s="40"/>
      <c r="SJ249" s="40"/>
      <c r="SK249" s="40"/>
      <c r="SL249" s="40"/>
      <c r="SM249" s="72"/>
      <c r="SN249" s="73"/>
      <c r="SO249" s="40"/>
      <c r="SP249" s="40"/>
      <c r="SQ249" s="40"/>
      <c r="SR249" s="40"/>
      <c r="SS249" s="40"/>
      <c r="ST249" s="40"/>
      <c r="SU249" s="40"/>
      <c r="SV249" s="40"/>
      <c r="SW249" s="40"/>
      <c r="SX249" s="72"/>
      <c r="SY249" s="73"/>
      <c r="SZ249" s="40"/>
      <c r="TA249" s="40"/>
      <c r="TB249" s="40"/>
      <c r="TC249" s="40"/>
      <c r="TD249" s="40"/>
      <c r="TE249" s="40"/>
      <c r="TF249" s="40"/>
      <c r="TG249" s="40"/>
      <c r="TH249" s="40"/>
      <c r="TI249" s="72"/>
      <c r="TJ249" s="73"/>
      <c r="TK249" s="40"/>
      <c r="TL249" s="40"/>
      <c r="TM249" s="40"/>
      <c r="TN249" s="40"/>
      <c r="TO249" s="40"/>
      <c r="TP249" s="40"/>
      <c r="TQ249" s="40"/>
      <c r="TR249" s="40"/>
      <c r="TS249" s="40"/>
      <c r="TT249" s="72"/>
      <c r="TU249" s="73"/>
      <c r="TV249" s="40"/>
      <c r="TW249" s="40"/>
      <c r="TX249" s="40"/>
      <c r="TY249" s="40"/>
      <c r="TZ249" s="40"/>
      <c r="UA249" s="40"/>
      <c r="UB249" s="40"/>
      <c r="UC249" s="40"/>
      <c r="UD249" s="40"/>
      <c r="UE249" s="72"/>
    </row>
    <row r="250" spans="1:551" x14ac:dyDescent="0.25">
      <c r="A250" s="75"/>
      <c r="B250" s="73" t="str">
        <f>CONCATENATE($B$3,C250)</f>
        <v>1Name</v>
      </c>
      <c r="C250" s="40" t="str">
        <f>'Site 1'!C248</f>
        <v>Name</v>
      </c>
      <c r="D250" s="40"/>
      <c r="E250" s="40"/>
      <c r="F250" s="40"/>
      <c r="G250" s="148">
        <f>IF(H$269=Equivalencies!$AE$23,'Site 1'!$G248,HLOOKUP(CONCATENATE(D$2,G$1),$B$3:$UUU$272,ROW($N250)-2,FALSE))</f>
        <v>0</v>
      </c>
      <c r="H250" s="149"/>
      <c r="I250" s="149"/>
      <c r="J250" s="149"/>
      <c r="K250" s="150"/>
      <c r="L250" s="72"/>
      <c r="M250" s="73" t="str">
        <f>CONCATENATE(M$3,N250)</f>
        <v>2Name</v>
      </c>
      <c r="N250" s="40" t="str">
        <f>$C$250</f>
        <v>Name</v>
      </c>
      <c r="O250" s="40"/>
      <c r="P250" s="40"/>
      <c r="Q250" s="40"/>
      <c r="R250" s="148">
        <f>IF(S$269=Equivalencies!$AE$23,'Site 2'!$G248,HLOOKUP(CONCATENATE(O$2,R$1),$B$3:$UUU$272,ROW($N250)-2,FALSE))</f>
        <v>0</v>
      </c>
      <c r="S250" s="149"/>
      <c r="T250" s="149"/>
      <c r="U250" s="149"/>
      <c r="V250" s="150"/>
      <c r="W250" s="72"/>
      <c r="X250" s="73" t="str">
        <f>CONCATENATE(X$3,Y250)</f>
        <v>3Name</v>
      </c>
      <c r="Y250" s="40" t="str">
        <f>$C$250</f>
        <v>Name</v>
      </c>
      <c r="Z250" s="40"/>
      <c r="AA250" s="40"/>
      <c r="AB250" s="40"/>
      <c r="AC250" s="148">
        <f>IF(AD$269=Equivalencies!$AE$23,'Site 3'!$G248,HLOOKUP(CONCATENATE(Z$2,AC$1),$B$3:$UUU$272,ROW($N250)-2,FALSE))</f>
        <v>0</v>
      </c>
      <c r="AD250" s="149"/>
      <c r="AE250" s="149"/>
      <c r="AF250" s="149"/>
      <c r="AG250" s="150"/>
      <c r="AH250" s="72"/>
      <c r="AI250" s="73" t="str">
        <f>CONCATENATE(AI$3,AJ250)</f>
        <v>4Name</v>
      </c>
      <c r="AJ250" s="40" t="str">
        <f>$C$250</f>
        <v>Name</v>
      </c>
      <c r="AK250" s="40"/>
      <c r="AL250" s="40"/>
      <c r="AM250" s="40"/>
      <c r="AN250" s="148">
        <f>IF(AO$269=Equivalencies!$AE$23,'Site 4'!$G248,HLOOKUP(CONCATENATE(AK$2,AN$1),$B$3:$UUU$272,ROW($N250)-2,FALSE))</f>
        <v>0</v>
      </c>
      <c r="AO250" s="149"/>
      <c r="AP250" s="149"/>
      <c r="AQ250" s="149"/>
      <c r="AR250" s="150"/>
      <c r="AS250" s="72"/>
      <c r="AT250" s="73" t="str">
        <f>CONCATENATE(AT$3,AU250)</f>
        <v>5Name</v>
      </c>
      <c r="AU250" s="40" t="str">
        <f>$C$250</f>
        <v>Name</v>
      </c>
      <c r="AV250" s="40"/>
      <c r="AW250" s="40"/>
      <c r="AX250" s="40"/>
      <c r="AY250" s="148">
        <f>IF(AZ$269=Equivalencies!$AE$23,'Site 5'!$G248,HLOOKUP(CONCATENATE(AV$2,AY$1),$B$3:$UUU$272,ROW($N250)-2,FALSE))</f>
        <v>0</v>
      </c>
      <c r="AZ250" s="149"/>
      <c r="BA250" s="149"/>
      <c r="BB250" s="149"/>
      <c r="BC250" s="150"/>
      <c r="BD250" s="72"/>
      <c r="BE250" s="73" t="str">
        <f>CONCATENATE(BE$3,BF250)</f>
        <v>6Name</v>
      </c>
      <c r="BF250" s="40" t="str">
        <f>$C$250</f>
        <v>Name</v>
      </c>
      <c r="BG250" s="40"/>
      <c r="BH250" s="40"/>
      <c r="BI250" s="40"/>
      <c r="BJ250" s="148">
        <f>IF(BK$269=Equivalencies!$AE$23,'Site 6'!$G248,HLOOKUP(CONCATENATE(BG$2,BJ$1),$B$3:$UUU$272,ROW($N250)-2,FALSE))</f>
        <v>0</v>
      </c>
      <c r="BK250" s="149"/>
      <c r="BL250" s="149"/>
      <c r="BM250" s="149"/>
      <c r="BN250" s="150"/>
      <c r="BO250" s="72"/>
      <c r="BP250" s="73" t="str">
        <f>CONCATENATE(BP$3,BQ250)</f>
        <v>7Name</v>
      </c>
      <c r="BQ250" s="40" t="str">
        <f>$C$250</f>
        <v>Name</v>
      </c>
      <c r="BR250" s="40"/>
      <c r="BS250" s="40"/>
      <c r="BT250" s="40"/>
      <c r="BU250" s="148">
        <f>IF(BV$269=Equivalencies!$AE$23,'Site 7'!$G248,HLOOKUP(CONCATENATE(BR$2,BU$1),$B$3:$UUU$272,ROW($N250)-2,FALSE))</f>
        <v>0</v>
      </c>
      <c r="BV250" s="149"/>
      <c r="BW250" s="149"/>
      <c r="BX250" s="149"/>
      <c r="BY250" s="150"/>
      <c r="BZ250" s="72"/>
      <c r="CA250" s="73" t="str">
        <f>CONCATENATE(CA$3,CB250)</f>
        <v>8Name</v>
      </c>
      <c r="CB250" s="40" t="str">
        <f>$C$250</f>
        <v>Name</v>
      </c>
      <c r="CC250" s="40"/>
      <c r="CD250" s="40"/>
      <c r="CE250" s="40"/>
      <c r="CF250" s="148">
        <f>IF(CG$269=Equivalencies!$AE$23,'Site 8'!$G248,HLOOKUP(CONCATENATE(CC$2,CF$1),$B$3:$UUU$272,ROW($N250)-2,FALSE))</f>
        <v>0</v>
      </c>
      <c r="CG250" s="149"/>
      <c r="CH250" s="149"/>
      <c r="CI250" s="149"/>
      <c r="CJ250" s="150"/>
      <c r="CK250" s="72"/>
      <c r="CL250" s="73" t="str">
        <f>CONCATENATE(CL$3,CM250)</f>
        <v>9Name</v>
      </c>
      <c r="CM250" s="40" t="str">
        <f>$C$250</f>
        <v>Name</v>
      </c>
      <c r="CN250" s="40"/>
      <c r="CO250" s="40"/>
      <c r="CP250" s="40"/>
      <c r="CQ250" s="148">
        <f>IF(CR$269=Equivalencies!$AE$23,'Site 9'!$G248,HLOOKUP(CONCATENATE(CN$2,CQ$1),$B$3:$UUU$272,ROW($N250)-2,FALSE))</f>
        <v>0</v>
      </c>
      <c r="CR250" s="149"/>
      <c r="CS250" s="149"/>
      <c r="CT250" s="149"/>
      <c r="CU250" s="150"/>
      <c r="CV250" s="72"/>
      <c r="CW250" s="73" t="str">
        <f>CONCATENATE(CW$3,CX250)</f>
        <v>10Name</v>
      </c>
      <c r="CX250" s="40" t="str">
        <f>$C$250</f>
        <v>Name</v>
      </c>
      <c r="CY250" s="40"/>
      <c r="CZ250" s="40"/>
      <c r="DA250" s="40"/>
      <c r="DB250" s="148">
        <f>IF(DC$269=Equivalencies!$AE$23,'Site 10'!$G248,HLOOKUP(CONCATENATE(CY$2,DB$1),$B$3:$UUU$272,ROW($N250)-2,FALSE))</f>
        <v>0</v>
      </c>
      <c r="DC250" s="149"/>
      <c r="DD250" s="149"/>
      <c r="DE250" s="149"/>
      <c r="DF250" s="150"/>
      <c r="DG250" s="72"/>
      <c r="DH250" s="73" t="str">
        <f>CONCATENATE(DH$3,DI250)</f>
        <v>11Name</v>
      </c>
      <c r="DI250" s="40" t="str">
        <f>$C$250</f>
        <v>Name</v>
      </c>
      <c r="DJ250" s="40"/>
      <c r="DK250" s="40"/>
      <c r="DL250" s="40"/>
      <c r="DM250" s="148">
        <f>IF(DN$269=Equivalencies!$AE$23,'Site 11'!$G248,HLOOKUP(CONCATENATE(DJ$2,DM$1),$B$3:$UUU$272,ROW($N250)-2,FALSE))</f>
        <v>0</v>
      </c>
      <c r="DN250" s="149"/>
      <c r="DO250" s="149"/>
      <c r="DP250" s="149"/>
      <c r="DQ250" s="150"/>
      <c r="DR250" s="72"/>
      <c r="DS250" s="73" t="str">
        <f>CONCATENATE(DS$3,DT250)</f>
        <v>12Name</v>
      </c>
      <c r="DT250" s="40" t="str">
        <f>$C$250</f>
        <v>Name</v>
      </c>
      <c r="DU250" s="40"/>
      <c r="DV250" s="40"/>
      <c r="DW250" s="40"/>
      <c r="DX250" s="148">
        <f>IF(DY$269=Equivalencies!$AE$23,'Site 12'!$G248,HLOOKUP(CONCATENATE(DU$2,DX$1),$B$3:$UUU$272,ROW($N250)-2,FALSE))</f>
        <v>0</v>
      </c>
      <c r="DY250" s="149"/>
      <c r="DZ250" s="149"/>
      <c r="EA250" s="149"/>
      <c r="EB250" s="150"/>
      <c r="EC250" s="72"/>
      <c r="ED250" s="73" t="str">
        <f>CONCATENATE(ED$3,EE250)</f>
        <v>13Name</v>
      </c>
      <c r="EE250" s="40" t="str">
        <f>$C$250</f>
        <v>Name</v>
      </c>
      <c r="EF250" s="40"/>
      <c r="EG250" s="40"/>
      <c r="EH250" s="40"/>
      <c r="EI250" s="148">
        <f>IF(EJ$269=Equivalencies!$AE$23,'Site 13'!$G248,HLOOKUP(CONCATENATE(EF$2,EI$1),$B$3:$UUU$272,ROW($N250)-2,FALSE))</f>
        <v>0</v>
      </c>
      <c r="EJ250" s="149"/>
      <c r="EK250" s="149"/>
      <c r="EL250" s="149"/>
      <c r="EM250" s="150"/>
      <c r="EN250" s="72"/>
      <c r="EO250" s="73" t="str">
        <f>CONCATENATE(EO$3,EP250)</f>
        <v>14Name</v>
      </c>
      <c r="EP250" s="40" t="str">
        <f>$C$250</f>
        <v>Name</v>
      </c>
      <c r="EQ250" s="40"/>
      <c r="ER250" s="40"/>
      <c r="ES250" s="40"/>
      <c r="ET250" s="148">
        <f>IF(EU$269=Equivalencies!$AE$23,'Site 14'!$G248,HLOOKUP(CONCATENATE(EQ$2,ET$1),$B$3:$UUU$272,ROW($N250)-2,FALSE))</f>
        <v>0</v>
      </c>
      <c r="EU250" s="149"/>
      <c r="EV250" s="149"/>
      <c r="EW250" s="149"/>
      <c r="EX250" s="150"/>
      <c r="EY250" s="72"/>
      <c r="EZ250" s="73" t="str">
        <f>CONCATENATE(EZ$3,FA250)</f>
        <v>15Name</v>
      </c>
      <c r="FA250" s="40" t="str">
        <f>$C$250</f>
        <v>Name</v>
      </c>
      <c r="FB250" s="40"/>
      <c r="FC250" s="40"/>
      <c r="FD250" s="40"/>
      <c r="FE250" s="148">
        <f>IF(FF$269=Equivalencies!$AE$23,'Site 15'!$G248,HLOOKUP(CONCATENATE(FB$2,FE$1),$B$3:$UUU$272,ROW($N250)-2,FALSE))</f>
        <v>0</v>
      </c>
      <c r="FF250" s="149"/>
      <c r="FG250" s="149"/>
      <c r="FH250" s="149"/>
      <c r="FI250" s="150"/>
      <c r="FJ250" s="72"/>
      <c r="FK250" s="73" t="str">
        <f>CONCATENATE(FK$3,FL250)</f>
        <v>16Name</v>
      </c>
      <c r="FL250" s="40" t="str">
        <f>$C$250</f>
        <v>Name</v>
      </c>
      <c r="FM250" s="40"/>
      <c r="FN250" s="40"/>
      <c r="FO250" s="40"/>
      <c r="FP250" s="148">
        <f>IF(FQ$269=Equivalencies!$AE$23,'Site 16'!$G248,HLOOKUP(CONCATENATE(FM$2,FP$1),$B$3:$UUU$272,ROW($N250)-2,FALSE))</f>
        <v>0</v>
      </c>
      <c r="FQ250" s="149"/>
      <c r="FR250" s="149"/>
      <c r="FS250" s="149"/>
      <c r="FT250" s="150"/>
      <c r="FU250" s="72"/>
      <c r="FV250" s="73" t="str">
        <f>CONCATENATE(FV$3,FW250)</f>
        <v>17Name</v>
      </c>
      <c r="FW250" s="40" t="str">
        <f>$C$250</f>
        <v>Name</v>
      </c>
      <c r="FX250" s="40"/>
      <c r="FY250" s="40"/>
      <c r="FZ250" s="40"/>
      <c r="GA250" s="148">
        <f>IF(GB$269=Equivalencies!$AE$23,'Site 17'!$G248,HLOOKUP(CONCATENATE(FX$2,GA$1),$B$3:$UUU$272,ROW($N250)-2,FALSE))</f>
        <v>0</v>
      </c>
      <c r="GB250" s="149"/>
      <c r="GC250" s="149"/>
      <c r="GD250" s="149"/>
      <c r="GE250" s="150"/>
      <c r="GF250" s="72"/>
      <c r="GG250" s="73" t="str">
        <f>CONCATENATE(GG$3,GH250)</f>
        <v>18Name</v>
      </c>
      <c r="GH250" s="40" t="str">
        <f>$C$250</f>
        <v>Name</v>
      </c>
      <c r="GI250" s="40"/>
      <c r="GJ250" s="40"/>
      <c r="GK250" s="40"/>
      <c r="GL250" s="148">
        <f>IF(GM$269=Equivalencies!$AE$23,'Site 18'!$G248,HLOOKUP(CONCATENATE(GI$2,GL$1),$B$3:$UUU$272,ROW($N250)-2,FALSE))</f>
        <v>0</v>
      </c>
      <c r="GM250" s="149"/>
      <c r="GN250" s="149"/>
      <c r="GO250" s="149"/>
      <c r="GP250" s="150"/>
      <c r="GQ250" s="72"/>
      <c r="GR250" s="73" t="str">
        <f>CONCATENATE(GR$3,GS250)</f>
        <v>19Name</v>
      </c>
      <c r="GS250" s="40" t="str">
        <f>$C$250</f>
        <v>Name</v>
      </c>
      <c r="GT250" s="40"/>
      <c r="GU250" s="40"/>
      <c r="GV250" s="40"/>
      <c r="GW250" s="148">
        <f>IF(GX$269=Equivalencies!$AE$23,'Site 19'!$G248,HLOOKUP(CONCATENATE(GT$2,GW$1),$B$3:$UUU$272,ROW($N250)-2,FALSE))</f>
        <v>0</v>
      </c>
      <c r="GX250" s="149"/>
      <c r="GY250" s="149"/>
      <c r="GZ250" s="149"/>
      <c r="HA250" s="150"/>
      <c r="HB250" s="72"/>
      <c r="HC250" s="73" t="str">
        <f>CONCATENATE(HC$3,HD250)</f>
        <v>20Name</v>
      </c>
      <c r="HD250" s="40" t="str">
        <f>$C$250</f>
        <v>Name</v>
      </c>
      <c r="HE250" s="40"/>
      <c r="HF250" s="40"/>
      <c r="HG250" s="40"/>
      <c r="HH250" s="148">
        <f>IF(HI$269=Equivalencies!$AE$23,'Site 20'!$G248,HLOOKUP(CONCATENATE(HE$2,HH$1),$B$3:$UUU$272,ROW($N250)-2,FALSE))</f>
        <v>0</v>
      </c>
      <c r="HI250" s="149"/>
      <c r="HJ250" s="149"/>
      <c r="HK250" s="149"/>
      <c r="HL250" s="150"/>
      <c r="HM250" s="72"/>
      <c r="HN250" s="73" t="str">
        <f>CONCATENATE(HN$3,HO250)</f>
        <v>21Name</v>
      </c>
      <c r="HO250" s="40" t="str">
        <f>$C$250</f>
        <v>Name</v>
      </c>
      <c r="HP250" s="40"/>
      <c r="HQ250" s="40"/>
      <c r="HR250" s="40"/>
      <c r="HS250" s="148">
        <f>IF(HT$269=Equivalencies!$AE$23,'Site 21'!$G248,HLOOKUP(CONCATENATE(HP$2,HS$1),$B$3:$UUU$272,ROW($N250)-2,FALSE))</f>
        <v>0</v>
      </c>
      <c r="HT250" s="149"/>
      <c r="HU250" s="149"/>
      <c r="HV250" s="149"/>
      <c r="HW250" s="150"/>
      <c r="HX250" s="72"/>
      <c r="HY250" s="73" t="str">
        <f>CONCATENATE(HY$3,HZ250)</f>
        <v>22Name</v>
      </c>
      <c r="HZ250" s="40" t="str">
        <f>$C$250</f>
        <v>Name</v>
      </c>
      <c r="IA250" s="40"/>
      <c r="IB250" s="40"/>
      <c r="IC250" s="40"/>
      <c r="ID250" s="148">
        <f>IF(IE$269=Equivalencies!$AE$23,'Site 22'!$G248,HLOOKUP(CONCATENATE(IA$2,ID$1),$B$3:$UUU$272,ROW($N250)-2,FALSE))</f>
        <v>0</v>
      </c>
      <c r="IE250" s="149"/>
      <c r="IF250" s="149"/>
      <c r="IG250" s="149"/>
      <c r="IH250" s="150"/>
      <c r="II250" s="72"/>
      <c r="IJ250" s="73" t="str">
        <f>CONCATENATE(IJ$3,IK250)</f>
        <v>23Name</v>
      </c>
      <c r="IK250" s="40" t="str">
        <f>$C$250</f>
        <v>Name</v>
      </c>
      <c r="IL250" s="40"/>
      <c r="IM250" s="40"/>
      <c r="IN250" s="40"/>
      <c r="IO250" s="148">
        <f>IF(IP$269=Equivalencies!$AE$23,'Site 23'!$G248,HLOOKUP(CONCATENATE(IL$2,IO$1),$B$3:$UUU$272,ROW($N250)-2,FALSE))</f>
        <v>0</v>
      </c>
      <c r="IP250" s="149"/>
      <c r="IQ250" s="149"/>
      <c r="IR250" s="149"/>
      <c r="IS250" s="150"/>
      <c r="IT250" s="72"/>
      <c r="IU250" s="73" t="str">
        <f>CONCATENATE(IU$3,IV250)</f>
        <v>24Name</v>
      </c>
      <c r="IV250" s="40" t="str">
        <f>$C$250</f>
        <v>Name</v>
      </c>
      <c r="IW250" s="40"/>
      <c r="IX250" s="40"/>
      <c r="IY250" s="40"/>
      <c r="IZ250" s="148">
        <f>IF(JA$269=Equivalencies!$AE$23,'Site 24'!$G248,HLOOKUP(CONCATENATE(IW$2,IZ$1),$B$3:$UUU$272,ROW($N250)-2,FALSE))</f>
        <v>0</v>
      </c>
      <c r="JA250" s="149"/>
      <c r="JB250" s="149"/>
      <c r="JC250" s="149"/>
      <c r="JD250" s="150"/>
      <c r="JE250" s="72"/>
      <c r="JF250" s="73" t="str">
        <f>CONCATENATE(JF$3,JG250)</f>
        <v>25Name</v>
      </c>
      <c r="JG250" s="40" t="str">
        <f>$C$250</f>
        <v>Name</v>
      </c>
      <c r="JH250" s="40"/>
      <c r="JI250" s="40"/>
      <c r="JJ250" s="40"/>
      <c r="JK250" s="148">
        <f>IF(JL$269=Equivalencies!$AE$23,'Site 25'!$G248,HLOOKUP(CONCATENATE(JH$2,JK$1),$B$3:$UUU$272,ROW($N250)-2,FALSE))</f>
        <v>0</v>
      </c>
      <c r="JL250" s="149"/>
      <c r="JM250" s="149"/>
      <c r="JN250" s="149"/>
      <c r="JO250" s="150"/>
      <c r="JP250" s="72"/>
      <c r="JQ250" s="73" t="str">
        <f>CONCATENATE(JQ$3,JR250)</f>
        <v>26Name</v>
      </c>
      <c r="JR250" s="40" t="str">
        <f>$C$250</f>
        <v>Name</v>
      </c>
      <c r="JS250" s="40"/>
      <c r="JT250" s="40"/>
      <c r="JU250" s="40"/>
      <c r="JV250" s="148">
        <f>IF(JW$269=Equivalencies!$AE$23,'Site 26'!$G248,HLOOKUP(CONCATENATE(JS$2,JV$1),$B$3:$UUU$272,ROW($N250)-2,FALSE))</f>
        <v>0</v>
      </c>
      <c r="JW250" s="149"/>
      <c r="JX250" s="149"/>
      <c r="JY250" s="149"/>
      <c r="JZ250" s="150"/>
      <c r="KA250" s="72"/>
      <c r="KB250" s="73" t="str">
        <f>CONCATENATE(KB$3,KC250)</f>
        <v>27Name</v>
      </c>
      <c r="KC250" s="40" t="str">
        <f>$C$250</f>
        <v>Name</v>
      </c>
      <c r="KD250" s="40"/>
      <c r="KE250" s="40"/>
      <c r="KF250" s="40"/>
      <c r="KG250" s="148">
        <f>IF(KH$269=Equivalencies!$AE$23,'Site 27'!$G248,HLOOKUP(CONCATENATE(KD$2,KG$1),$B$3:$UUU$272,ROW($N250)-2,FALSE))</f>
        <v>0</v>
      </c>
      <c r="KH250" s="149"/>
      <c r="KI250" s="149"/>
      <c r="KJ250" s="149"/>
      <c r="KK250" s="150"/>
      <c r="KL250" s="72"/>
      <c r="KM250" s="73" t="str">
        <f>CONCATENATE(KM$3,KN250)</f>
        <v>28Name</v>
      </c>
      <c r="KN250" s="40" t="str">
        <f>$C$250</f>
        <v>Name</v>
      </c>
      <c r="KO250" s="40"/>
      <c r="KP250" s="40"/>
      <c r="KQ250" s="40"/>
      <c r="KR250" s="148">
        <f>IF(KS$269=Equivalencies!$AE$23,'Site 28'!$G248,HLOOKUP(CONCATENATE(KO$2,KR$1),$B$3:$UUU$272,ROW($N250)-2,FALSE))</f>
        <v>0</v>
      </c>
      <c r="KS250" s="149"/>
      <c r="KT250" s="149"/>
      <c r="KU250" s="149"/>
      <c r="KV250" s="150"/>
      <c r="KW250" s="72"/>
      <c r="KX250" s="73" t="str">
        <f>CONCATENATE(KX$3,KY250)</f>
        <v>29Name</v>
      </c>
      <c r="KY250" s="40" t="str">
        <f>$C$250</f>
        <v>Name</v>
      </c>
      <c r="KZ250" s="40"/>
      <c r="LA250" s="40"/>
      <c r="LB250" s="40"/>
      <c r="LC250" s="148">
        <f>IF(LD$269=Equivalencies!$AE$23,'Site 29'!$G248,HLOOKUP(CONCATENATE(KZ$2,LC$1),$B$3:$UUU$272,ROW($N250)-2,FALSE))</f>
        <v>0</v>
      </c>
      <c r="LD250" s="149"/>
      <c r="LE250" s="149"/>
      <c r="LF250" s="149"/>
      <c r="LG250" s="150"/>
      <c r="LH250" s="72"/>
      <c r="LI250" s="73" t="str">
        <f>CONCATENATE(LI$3,LJ250)</f>
        <v>30Name</v>
      </c>
      <c r="LJ250" s="40" t="str">
        <f>$C$250</f>
        <v>Name</v>
      </c>
      <c r="LK250" s="40"/>
      <c r="LL250" s="40"/>
      <c r="LM250" s="40"/>
      <c r="LN250" s="148">
        <f>IF(LO$269=Equivalencies!$AE$23,'Site 30'!$G248,HLOOKUP(CONCATENATE(LK$2,LN$1),$B$3:$UUU$272,ROW($N250)-2,FALSE))</f>
        <v>0</v>
      </c>
      <c r="LO250" s="149"/>
      <c r="LP250" s="149"/>
      <c r="LQ250" s="149"/>
      <c r="LR250" s="150"/>
      <c r="LS250" s="72"/>
      <c r="LT250" s="73" t="str">
        <f>CONCATENATE(LT$3,LU250)</f>
        <v>31Name</v>
      </c>
      <c r="LU250" s="40" t="str">
        <f>$C$250</f>
        <v>Name</v>
      </c>
      <c r="LV250" s="40"/>
      <c r="LW250" s="40"/>
      <c r="LX250" s="40"/>
      <c r="LY250" s="148">
        <f>IF(LZ$269=Equivalencies!$AE$23,'Site 31'!$G248,HLOOKUP(CONCATENATE(LV$2,LY$1),$B$3:$UUU$272,ROW($N250)-2,FALSE))</f>
        <v>0</v>
      </c>
      <c r="LZ250" s="149"/>
      <c r="MA250" s="149"/>
      <c r="MB250" s="149"/>
      <c r="MC250" s="150"/>
      <c r="MD250" s="72"/>
      <c r="ME250" s="73" t="str">
        <f>CONCATENATE(ME$3,MF250)</f>
        <v>32Name</v>
      </c>
      <c r="MF250" s="40" t="str">
        <f>$C$250</f>
        <v>Name</v>
      </c>
      <c r="MG250" s="40"/>
      <c r="MH250" s="40"/>
      <c r="MI250" s="40"/>
      <c r="MJ250" s="148">
        <f>IF(MK$269=Equivalencies!$AE$23,'Site 32'!$G248,HLOOKUP(CONCATENATE(MG$2,MJ$1),$B$3:$UUU$272,ROW($N250)-2,FALSE))</f>
        <v>0</v>
      </c>
      <c r="MK250" s="149"/>
      <c r="ML250" s="149"/>
      <c r="MM250" s="149"/>
      <c r="MN250" s="150"/>
      <c r="MO250" s="72"/>
      <c r="MP250" s="73" t="str">
        <f>CONCATENATE(MP$3,MQ250)</f>
        <v>33Name</v>
      </c>
      <c r="MQ250" s="40" t="str">
        <f>$C$250</f>
        <v>Name</v>
      </c>
      <c r="MR250" s="40"/>
      <c r="MS250" s="40"/>
      <c r="MT250" s="40"/>
      <c r="MU250" s="148">
        <f>IF(MV$269=Equivalencies!$AE$23,'Site 33'!$G248,HLOOKUP(CONCATENATE(MR$2,MU$1),$B$3:$UUU$272,ROW($N250)-2,FALSE))</f>
        <v>0</v>
      </c>
      <c r="MV250" s="149"/>
      <c r="MW250" s="149"/>
      <c r="MX250" s="149"/>
      <c r="MY250" s="150"/>
      <c r="MZ250" s="72"/>
      <c r="NA250" s="73" t="str">
        <f>CONCATENATE(NA$3,NB250)</f>
        <v>34Name</v>
      </c>
      <c r="NB250" s="40" t="str">
        <f>$C$250</f>
        <v>Name</v>
      </c>
      <c r="NC250" s="40"/>
      <c r="ND250" s="40"/>
      <c r="NE250" s="40"/>
      <c r="NF250" s="148">
        <f>IF(NG$269=Equivalencies!$AE$23,'Site 34'!$G248,HLOOKUP(CONCATENATE(NC$2,NF$1),$B$3:$UUU$272,ROW($N250)-2,FALSE))</f>
        <v>0</v>
      </c>
      <c r="NG250" s="149"/>
      <c r="NH250" s="149"/>
      <c r="NI250" s="149"/>
      <c r="NJ250" s="150"/>
      <c r="NK250" s="72"/>
      <c r="NL250" s="73" t="str">
        <f>CONCATENATE(NL$3,NM250)</f>
        <v>35Name</v>
      </c>
      <c r="NM250" s="40" t="str">
        <f>$C$250</f>
        <v>Name</v>
      </c>
      <c r="NN250" s="40"/>
      <c r="NO250" s="40"/>
      <c r="NP250" s="40"/>
      <c r="NQ250" s="148">
        <f>IF(NR$269=Equivalencies!$AE$23,'Site 35'!$G248,HLOOKUP(CONCATENATE(NN$2,NQ$1),$B$3:$UUU$272,ROW($N250)-2,FALSE))</f>
        <v>0</v>
      </c>
      <c r="NR250" s="149"/>
      <c r="NS250" s="149"/>
      <c r="NT250" s="149"/>
      <c r="NU250" s="150"/>
      <c r="NV250" s="72"/>
      <c r="NW250" s="73" t="str">
        <f>CONCATENATE(NW$3,NX250)</f>
        <v>36Name</v>
      </c>
      <c r="NX250" s="40" t="str">
        <f>$C$250</f>
        <v>Name</v>
      </c>
      <c r="NY250" s="40"/>
      <c r="NZ250" s="40"/>
      <c r="OA250" s="40"/>
      <c r="OB250" s="148">
        <f>IF(OC$269=Equivalencies!$AE$23,'Site 36'!$G248,HLOOKUP(CONCATENATE(NY$2,OB$1),$B$3:$UUU$272,ROW($N250)-2,FALSE))</f>
        <v>0</v>
      </c>
      <c r="OC250" s="149"/>
      <c r="OD250" s="149"/>
      <c r="OE250" s="149"/>
      <c r="OF250" s="150"/>
      <c r="OG250" s="72"/>
      <c r="OH250" s="73" t="str">
        <f>CONCATENATE(OH$3,OI250)</f>
        <v>37Name</v>
      </c>
      <c r="OI250" s="40" t="str">
        <f>$C$250</f>
        <v>Name</v>
      </c>
      <c r="OJ250" s="40"/>
      <c r="OK250" s="40"/>
      <c r="OL250" s="40"/>
      <c r="OM250" s="148">
        <f>IF(ON$269=Equivalencies!$AE$23,'Site 37'!$G248,HLOOKUP(CONCATENATE(OJ$2,OM$1),$B$3:$UUU$272,ROW($N250)-2,FALSE))</f>
        <v>0</v>
      </c>
      <c r="ON250" s="149"/>
      <c r="OO250" s="149"/>
      <c r="OP250" s="149"/>
      <c r="OQ250" s="150"/>
      <c r="OR250" s="72"/>
      <c r="OS250" s="73" t="str">
        <f>CONCATENATE(OS$3,OT250)</f>
        <v>38Name</v>
      </c>
      <c r="OT250" s="40" t="str">
        <f>$C$250</f>
        <v>Name</v>
      </c>
      <c r="OU250" s="40"/>
      <c r="OV250" s="40"/>
      <c r="OW250" s="40"/>
      <c r="OX250" s="148">
        <f>IF(OY$269=Equivalencies!$AE$23,'Site 38'!$G248,HLOOKUP(CONCATENATE(OU$2,OX$1),$B$3:$UUU$272,ROW($N250)-2,FALSE))</f>
        <v>0</v>
      </c>
      <c r="OY250" s="149"/>
      <c r="OZ250" s="149"/>
      <c r="PA250" s="149"/>
      <c r="PB250" s="150"/>
      <c r="PC250" s="72"/>
      <c r="PD250" s="73" t="str">
        <f>CONCATENATE(PD$3,PE250)</f>
        <v>39Name</v>
      </c>
      <c r="PE250" s="40" t="str">
        <f>$C$250</f>
        <v>Name</v>
      </c>
      <c r="PF250" s="40"/>
      <c r="PG250" s="40"/>
      <c r="PH250" s="40"/>
      <c r="PI250" s="148">
        <f>IF(PJ$269=Equivalencies!$AE$23,'Site 39'!$G248,HLOOKUP(CONCATENATE(PF$2,PI$1),$B$3:$UUU$272,ROW($N250)-2,FALSE))</f>
        <v>0</v>
      </c>
      <c r="PJ250" s="149"/>
      <c r="PK250" s="149"/>
      <c r="PL250" s="149"/>
      <c r="PM250" s="150"/>
      <c r="PN250" s="72"/>
      <c r="PO250" s="73" t="str">
        <f>CONCATENATE(PO$3,PP250)</f>
        <v>40Name</v>
      </c>
      <c r="PP250" s="40" t="str">
        <f>$C$250</f>
        <v>Name</v>
      </c>
      <c r="PQ250" s="40"/>
      <c r="PR250" s="40"/>
      <c r="PS250" s="40"/>
      <c r="PT250" s="148">
        <f>IF(PU$269=Equivalencies!$AE$23,'Site 40'!$G248,HLOOKUP(CONCATENATE(PQ$2,PT$1),$B$3:$UUU$272,ROW($N250)-2,FALSE))</f>
        <v>0</v>
      </c>
      <c r="PU250" s="149"/>
      <c r="PV250" s="149"/>
      <c r="PW250" s="149"/>
      <c r="PX250" s="150"/>
      <c r="PY250" s="72"/>
      <c r="PZ250" s="73" t="str">
        <f>CONCATENATE(PZ$3,QA250)</f>
        <v>41Name</v>
      </c>
      <c r="QA250" s="40" t="str">
        <f>$C$250</f>
        <v>Name</v>
      </c>
      <c r="QB250" s="40"/>
      <c r="QC250" s="40"/>
      <c r="QD250" s="40"/>
      <c r="QE250" s="148">
        <f>IF(QF$269=Equivalencies!$AE$23,'Site 41'!$G248,HLOOKUP(CONCATENATE(QB$2,QE$1),$B$3:$UUU$272,ROW($N250)-2,FALSE))</f>
        <v>0</v>
      </c>
      <c r="QF250" s="149"/>
      <c r="QG250" s="149"/>
      <c r="QH250" s="149"/>
      <c r="QI250" s="150"/>
      <c r="QJ250" s="72"/>
      <c r="QK250" s="73" t="str">
        <f>CONCATENATE(QK$3,QL250)</f>
        <v>42Name</v>
      </c>
      <c r="QL250" s="40" t="str">
        <f>$C$250</f>
        <v>Name</v>
      </c>
      <c r="QM250" s="40"/>
      <c r="QN250" s="40"/>
      <c r="QO250" s="40"/>
      <c r="QP250" s="148">
        <f>IF(QQ$269=Equivalencies!$AE$23,'Site 42'!$G248,HLOOKUP(CONCATENATE(QM$2,QP$1),$B$3:$UUU$272,ROW($N250)-2,FALSE))</f>
        <v>0</v>
      </c>
      <c r="QQ250" s="149"/>
      <c r="QR250" s="149"/>
      <c r="QS250" s="149"/>
      <c r="QT250" s="150"/>
      <c r="QU250" s="72"/>
      <c r="QV250" s="73" t="str">
        <f>CONCATENATE(QV$3,QW250)</f>
        <v>43Name</v>
      </c>
      <c r="QW250" s="40" t="str">
        <f>$C$250</f>
        <v>Name</v>
      </c>
      <c r="QX250" s="40"/>
      <c r="QY250" s="40"/>
      <c r="QZ250" s="40"/>
      <c r="RA250" s="148">
        <f>IF(RB$269=Equivalencies!$AE$23,'Site 43'!$G248,HLOOKUP(CONCATENATE(QX$2,RA$1),$B$3:$UUU$272,ROW($N250)-2,FALSE))</f>
        <v>0</v>
      </c>
      <c r="RB250" s="149"/>
      <c r="RC250" s="149"/>
      <c r="RD250" s="149"/>
      <c r="RE250" s="150"/>
      <c r="RF250" s="72"/>
      <c r="RG250" s="73" t="str">
        <f>CONCATENATE(RG$3,RH250)</f>
        <v>44Name</v>
      </c>
      <c r="RH250" s="40" t="str">
        <f>$C$250</f>
        <v>Name</v>
      </c>
      <c r="RI250" s="40"/>
      <c r="RJ250" s="40"/>
      <c r="RK250" s="40"/>
      <c r="RL250" s="148">
        <f>IF(RM$269=Equivalencies!$AE$23,'Site 44'!$G248,HLOOKUP(CONCATENATE(RI$2,RL$1),$B$3:$UUU$272,ROW($N250)-2,FALSE))</f>
        <v>0</v>
      </c>
      <c r="RM250" s="149"/>
      <c r="RN250" s="149"/>
      <c r="RO250" s="149"/>
      <c r="RP250" s="150"/>
      <c r="RQ250" s="72"/>
      <c r="RR250" s="73" t="str">
        <f>CONCATENATE(RR$3,RS250)</f>
        <v>45Name</v>
      </c>
      <c r="RS250" s="40" t="str">
        <f>$C$250</f>
        <v>Name</v>
      </c>
      <c r="RT250" s="40"/>
      <c r="RU250" s="40"/>
      <c r="RV250" s="40"/>
      <c r="RW250" s="148">
        <f>IF(RX$269=Equivalencies!$AE$23,'Site 45'!$G248,HLOOKUP(CONCATENATE(RT$2,RW$1),$B$3:$UUU$272,ROW($N250)-2,FALSE))</f>
        <v>0</v>
      </c>
      <c r="RX250" s="149"/>
      <c r="RY250" s="149"/>
      <c r="RZ250" s="149"/>
      <c r="SA250" s="150"/>
      <c r="SB250" s="72"/>
      <c r="SC250" s="73" t="str">
        <f>CONCATENATE(SC$3,SD250)</f>
        <v>46Name</v>
      </c>
      <c r="SD250" s="40" t="str">
        <f>$C$250</f>
        <v>Name</v>
      </c>
      <c r="SE250" s="40"/>
      <c r="SF250" s="40"/>
      <c r="SG250" s="40"/>
      <c r="SH250" s="148">
        <f>IF(SI$269=Equivalencies!$AE$23,'Site 46'!$G248,HLOOKUP(CONCATENATE(SE$2,SH$1),$B$3:$UUU$272,ROW($N250)-2,FALSE))</f>
        <v>0</v>
      </c>
      <c r="SI250" s="149"/>
      <c r="SJ250" s="149"/>
      <c r="SK250" s="149"/>
      <c r="SL250" s="150"/>
      <c r="SM250" s="72"/>
      <c r="SN250" s="73" t="str">
        <f>CONCATENATE(SN$3,SO250)</f>
        <v>47Name</v>
      </c>
      <c r="SO250" s="40" t="str">
        <f>$C$250</f>
        <v>Name</v>
      </c>
      <c r="SP250" s="40"/>
      <c r="SQ250" s="40"/>
      <c r="SR250" s="40"/>
      <c r="SS250" s="148">
        <f>IF(ST$269=Equivalencies!$AE$23,'Site 47'!$G248,HLOOKUP(CONCATENATE(SP$2,SS$1),$B$3:$UUU$272,ROW($N250)-2,FALSE))</f>
        <v>0</v>
      </c>
      <c r="ST250" s="149"/>
      <c r="SU250" s="149"/>
      <c r="SV250" s="149"/>
      <c r="SW250" s="150"/>
      <c r="SX250" s="72"/>
      <c r="SY250" s="73" t="str">
        <f>CONCATENATE(SY$3,SZ250)</f>
        <v>48Name</v>
      </c>
      <c r="SZ250" s="40" t="str">
        <f>$C$250</f>
        <v>Name</v>
      </c>
      <c r="TA250" s="40"/>
      <c r="TB250" s="40"/>
      <c r="TC250" s="40"/>
      <c r="TD250" s="148">
        <f>IF(TE$269=Equivalencies!$AE$23,'Site 48'!$G248,HLOOKUP(CONCATENATE(TA$2,TD$1),$B$3:$UUU$272,ROW($N250)-2,FALSE))</f>
        <v>0</v>
      </c>
      <c r="TE250" s="149"/>
      <c r="TF250" s="149"/>
      <c r="TG250" s="149"/>
      <c r="TH250" s="150"/>
      <c r="TI250" s="72"/>
      <c r="TJ250" s="73" t="str">
        <f>CONCATENATE(TJ$3,TK250)</f>
        <v>49Name</v>
      </c>
      <c r="TK250" s="40" t="str">
        <f>$C$250</f>
        <v>Name</v>
      </c>
      <c r="TL250" s="40"/>
      <c r="TM250" s="40"/>
      <c r="TN250" s="40"/>
      <c r="TO250" s="148">
        <f>IF(TP$269=Equivalencies!$AE$23,'Site 49'!$G248,HLOOKUP(CONCATENATE(TL$2,TO$1),$B$3:$UUU$272,ROW($N250)-2,FALSE))</f>
        <v>0</v>
      </c>
      <c r="TP250" s="149"/>
      <c r="TQ250" s="149"/>
      <c r="TR250" s="149"/>
      <c r="TS250" s="150"/>
      <c r="TT250" s="72"/>
      <c r="TU250" s="73" t="str">
        <f>CONCATENATE(TU$3,TV250)</f>
        <v>50Name</v>
      </c>
      <c r="TV250" s="40" t="str">
        <f>$C$250</f>
        <v>Name</v>
      </c>
      <c r="TW250" s="40"/>
      <c r="TX250" s="40"/>
      <c r="TY250" s="40"/>
      <c r="TZ250" s="148">
        <f>IF(UA$269=Equivalencies!$AE$23,'Site 50'!$G248,HLOOKUP(CONCATENATE(TW$2,TZ$1),$B$3:$UUU$272,ROW($N250)-2,FALSE))</f>
        <v>0</v>
      </c>
      <c r="UA250" s="149"/>
      <c r="UB250" s="149"/>
      <c r="UC250" s="149"/>
      <c r="UD250" s="150"/>
      <c r="UE250" s="72"/>
    </row>
    <row r="251" spans="1:551" x14ac:dyDescent="0.25">
      <c r="A251" s="75"/>
      <c r="B251" s="73" t="str">
        <f>CONCATENATE($B$3,C251)</f>
        <v>1Title</v>
      </c>
      <c r="C251" s="40" t="str">
        <f>'Site 1'!C249</f>
        <v>Title</v>
      </c>
      <c r="D251" s="40"/>
      <c r="E251" s="40"/>
      <c r="F251" s="40"/>
      <c r="G251" s="148">
        <f>IF(H$269=Equivalencies!$AE$23,'Site 1'!$G249,HLOOKUP(CONCATENATE(D$2,G$1),$B$3:$UUU$272,ROW($N251)-2,FALSE))</f>
        <v>0</v>
      </c>
      <c r="H251" s="149"/>
      <c r="I251" s="149"/>
      <c r="J251" s="149"/>
      <c r="K251" s="150"/>
      <c r="L251" s="72"/>
      <c r="M251" s="73" t="str">
        <f>CONCATENATE(M$3,N251)</f>
        <v>2Title</v>
      </c>
      <c r="N251" s="40" t="str">
        <f>$C$251</f>
        <v>Title</v>
      </c>
      <c r="O251" s="40"/>
      <c r="P251" s="40"/>
      <c r="Q251" s="40"/>
      <c r="R251" s="148">
        <f>IF(S$269=Equivalencies!$AE$23,'Site 2'!$G249,HLOOKUP(CONCATENATE(O$2,R$1),$B$3:$UUU$272,ROW($N251)-2,FALSE))</f>
        <v>0</v>
      </c>
      <c r="S251" s="149"/>
      <c r="T251" s="149"/>
      <c r="U251" s="149"/>
      <c r="V251" s="150"/>
      <c r="W251" s="72"/>
      <c r="X251" s="73" t="str">
        <f>CONCATENATE(X$3,Y251)</f>
        <v>3Title</v>
      </c>
      <c r="Y251" s="40" t="str">
        <f>$C$251</f>
        <v>Title</v>
      </c>
      <c r="Z251" s="40"/>
      <c r="AA251" s="40"/>
      <c r="AB251" s="40"/>
      <c r="AC251" s="148">
        <f>IF(AD$269=Equivalencies!$AE$23,'Site 3'!$G249,HLOOKUP(CONCATENATE(Z$2,AC$1),$B$3:$UUU$272,ROW($N251)-2,FALSE))</f>
        <v>0</v>
      </c>
      <c r="AD251" s="149"/>
      <c r="AE251" s="149"/>
      <c r="AF251" s="149"/>
      <c r="AG251" s="150"/>
      <c r="AH251" s="72"/>
      <c r="AI251" s="73" t="str">
        <f>CONCATENATE(AI$3,AJ251)</f>
        <v>4Title</v>
      </c>
      <c r="AJ251" s="40" t="str">
        <f>$C$251</f>
        <v>Title</v>
      </c>
      <c r="AK251" s="40"/>
      <c r="AL251" s="40"/>
      <c r="AM251" s="40"/>
      <c r="AN251" s="148">
        <f>IF(AO$269=Equivalencies!$AE$23,'Site 4'!$G249,HLOOKUP(CONCATENATE(AK$2,AN$1),$B$3:$UUU$272,ROW($N251)-2,FALSE))</f>
        <v>0</v>
      </c>
      <c r="AO251" s="149"/>
      <c r="AP251" s="149"/>
      <c r="AQ251" s="149"/>
      <c r="AR251" s="150"/>
      <c r="AS251" s="72"/>
      <c r="AT251" s="73" t="str">
        <f>CONCATENATE(AT$3,AU251)</f>
        <v>5Title</v>
      </c>
      <c r="AU251" s="40" t="str">
        <f>$C$251</f>
        <v>Title</v>
      </c>
      <c r="AV251" s="40"/>
      <c r="AW251" s="40"/>
      <c r="AX251" s="40"/>
      <c r="AY251" s="148">
        <f>IF(AZ$269=Equivalencies!$AE$23,'Site 5'!$G249,HLOOKUP(CONCATENATE(AV$2,AY$1),$B$3:$UUU$272,ROW($N251)-2,FALSE))</f>
        <v>0</v>
      </c>
      <c r="AZ251" s="149"/>
      <c r="BA251" s="149"/>
      <c r="BB251" s="149"/>
      <c r="BC251" s="150"/>
      <c r="BD251" s="72"/>
      <c r="BE251" s="73" t="str">
        <f>CONCATENATE(BE$3,BF251)</f>
        <v>6Title</v>
      </c>
      <c r="BF251" s="40" t="str">
        <f>$C$251</f>
        <v>Title</v>
      </c>
      <c r="BG251" s="40"/>
      <c r="BH251" s="40"/>
      <c r="BI251" s="40"/>
      <c r="BJ251" s="148">
        <f>IF(BK$269=Equivalencies!$AE$23,'Site 6'!$G249,HLOOKUP(CONCATENATE(BG$2,BJ$1),$B$3:$UUU$272,ROW($N251)-2,FALSE))</f>
        <v>0</v>
      </c>
      <c r="BK251" s="149"/>
      <c r="BL251" s="149"/>
      <c r="BM251" s="149"/>
      <c r="BN251" s="150"/>
      <c r="BO251" s="72"/>
      <c r="BP251" s="73" t="str">
        <f>CONCATENATE(BP$3,BQ251)</f>
        <v>7Title</v>
      </c>
      <c r="BQ251" s="40" t="str">
        <f>$C$251</f>
        <v>Title</v>
      </c>
      <c r="BR251" s="40"/>
      <c r="BS251" s="40"/>
      <c r="BT251" s="40"/>
      <c r="BU251" s="148">
        <f>IF(BV$269=Equivalencies!$AE$23,'Site 7'!$G249,HLOOKUP(CONCATENATE(BR$2,BU$1),$B$3:$UUU$272,ROW($N251)-2,FALSE))</f>
        <v>0</v>
      </c>
      <c r="BV251" s="149"/>
      <c r="BW251" s="149"/>
      <c r="BX251" s="149"/>
      <c r="BY251" s="150"/>
      <c r="BZ251" s="72"/>
      <c r="CA251" s="73" t="str">
        <f>CONCATENATE(CA$3,CB251)</f>
        <v>8Title</v>
      </c>
      <c r="CB251" s="40" t="str">
        <f>$C$251</f>
        <v>Title</v>
      </c>
      <c r="CC251" s="40"/>
      <c r="CD251" s="40"/>
      <c r="CE251" s="40"/>
      <c r="CF251" s="148">
        <f>IF(CG$269=Equivalencies!$AE$23,'Site 8'!$G249,HLOOKUP(CONCATENATE(CC$2,CF$1),$B$3:$UUU$272,ROW($N251)-2,FALSE))</f>
        <v>0</v>
      </c>
      <c r="CG251" s="149"/>
      <c r="CH251" s="149"/>
      <c r="CI251" s="149"/>
      <c r="CJ251" s="150"/>
      <c r="CK251" s="72"/>
      <c r="CL251" s="73" t="str">
        <f>CONCATENATE(CL$3,CM251)</f>
        <v>9Title</v>
      </c>
      <c r="CM251" s="40" t="str">
        <f>$C$251</f>
        <v>Title</v>
      </c>
      <c r="CN251" s="40"/>
      <c r="CO251" s="40"/>
      <c r="CP251" s="40"/>
      <c r="CQ251" s="148">
        <f>IF(CR$269=Equivalencies!$AE$23,'Site 9'!$G249,HLOOKUP(CONCATENATE(CN$2,CQ$1),$B$3:$UUU$272,ROW($N251)-2,FALSE))</f>
        <v>0</v>
      </c>
      <c r="CR251" s="149"/>
      <c r="CS251" s="149"/>
      <c r="CT251" s="149"/>
      <c r="CU251" s="150"/>
      <c r="CV251" s="72"/>
      <c r="CW251" s="73" t="str">
        <f>CONCATENATE(CW$3,CX251)</f>
        <v>10Title</v>
      </c>
      <c r="CX251" s="40" t="str">
        <f>$C$251</f>
        <v>Title</v>
      </c>
      <c r="CY251" s="40"/>
      <c r="CZ251" s="40"/>
      <c r="DA251" s="40"/>
      <c r="DB251" s="148">
        <f>IF(DC$269=Equivalencies!$AE$23,'Site 10'!$G249,HLOOKUP(CONCATENATE(CY$2,DB$1),$B$3:$UUU$272,ROW($N251)-2,FALSE))</f>
        <v>0</v>
      </c>
      <c r="DC251" s="149"/>
      <c r="DD251" s="149"/>
      <c r="DE251" s="149"/>
      <c r="DF251" s="150"/>
      <c r="DG251" s="72"/>
      <c r="DH251" s="73" t="str">
        <f>CONCATENATE(DH$3,DI251)</f>
        <v>11Title</v>
      </c>
      <c r="DI251" s="40" t="str">
        <f>$C$251</f>
        <v>Title</v>
      </c>
      <c r="DJ251" s="40"/>
      <c r="DK251" s="40"/>
      <c r="DL251" s="40"/>
      <c r="DM251" s="148">
        <f>IF(DN$269=Equivalencies!$AE$23,'Site 11'!$G249,HLOOKUP(CONCATENATE(DJ$2,DM$1),$B$3:$UUU$272,ROW($N251)-2,FALSE))</f>
        <v>0</v>
      </c>
      <c r="DN251" s="149"/>
      <c r="DO251" s="149"/>
      <c r="DP251" s="149"/>
      <c r="DQ251" s="150"/>
      <c r="DR251" s="72"/>
      <c r="DS251" s="73" t="str">
        <f>CONCATENATE(DS$3,DT251)</f>
        <v>12Title</v>
      </c>
      <c r="DT251" s="40" t="str">
        <f>$C$251</f>
        <v>Title</v>
      </c>
      <c r="DU251" s="40"/>
      <c r="DV251" s="40"/>
      <c r="DW251" s="40"/>
      <c r="DX251" s="148">
        <f>IF(DY$269=Equivalencies!$AE$23,'Site 12'!$G249,HLOOKUP(CONCATENATE(DU$2,DX$1),$B$3:$UUU$272,ROW($N251)-2,FALSE))</f>
        <v>0</v>
      </c>
      <c r="DY251" s="149"/>
      <c r="DZ251" s="149"/>
      <c r="EA251" s="149"/>
      <c r="EB251" s="150"/>
      <c r="EC251" s="72"/>
      <c r="ED251" s="73" t="str">
        <f>CONCATENATE(ED$3,EE251)</f>
        <v>13Title</v>
      </c>
      <c r="EE251" s="40" t="str">
        <f>$C$251</f>
        <v>Title</v>
      </c>
      <c r="EF251" s="40"/>
      <c r="EG251" s="40"/>
      <c r="EH251" s="40"/>
      <c r="EI251" s="148">
        <f>IF(EJ$269=Equivalencies!$AE$23,'Site 13'!$G249,HLOOKUP(CONCATENATE(EF$2,EI$1),$B$3:$UUU$272,ROW($N251)-2,FALSE))</f>
        <v>0</v>
      </c>
      <c r="EJ251" s="149"/>
      <c r="EK251" s="149"/>
      <c r="EL251" s="149"/>
      <c r="EM251" s="150"/>
      <c r="EN251" s="72"/>
      <c r="EO251" s="73" t="str">
        <f>CONCATENATE(EO$3,EP251)</f>
        <v>14Title</v>
      </c>
      <c r="EP251" s="40" t="str">
        <f>$C$251</f>
        <v>Title</v>
      </c>
      <c r="EQ251" s="40"/>
      <c r="ER251" s="40"/>
      <c r="ES251" s="40"/>
      <c r="ET251" s="148">
        <f>IF(EU$269=Equivalencies!$AE$23,'Site 14'!$G249,HLOOKUP(CONCATENATE(EQ$2,ET$1),$B$3:$UUU$272,ROW($N251)-2,FALSE))</f>
        <v>0</v>
      </c>
      <c r="EU251" s="149"/>
      <c r="EV251" s="149"/>
      <c r="EW251" s="149"/>
      <c r="EX251" s="150"/>
      <c r="EY251" s="72"/>
      <c r="EZ251" s="73" t="str">
        <f>CONCATENATE(EZ$3,FA251)</f>
        <v>15Title</v>
      </c>
      <c r="FA251" s="40" t="str">
        <f>$C$251</f>
        <v>Title</v>
      </c>
      <c r="FB251" s="40"/>
      <c r="FC251" s="40"/>
      <c r="FD251" s="40"/>
      <c r="FE251" s="148">
        <f>IF(FF$269=Equivalencies!$AE$23,'Site 15'!$G249,HLOOKUP(CONCATENATE(FB$2,FE$1),$B$3:$UUU$272,ROW($N251)-2,FALSE))</f>
        <v>0</v>
      </c>
      <c r="FF251" s="149"/>
      <c r="FG251" s="149"/>
      <c r="FH251" s="149"/>
      <c r="FI251" s="150"/>
      <c r="FJ251" s="72"/>
      <c r="FK251" s="73" t="str">
        <f>CONCATENATE(FK$3,FL251)</f>
        <v>16Title</v>
      </c>
      <c r="FL251" s="40" t="str">
        <f>$C$251</f>
        <v>Title</v>
      </c>
      <c r="FM251" s="40"/>
      <c r="FN251" s="40"/>
      <c r="FO251" s="40"/>
      <c r="FP251" s="148">
        <f>IF(FQ$269=Equivalencies!$AE$23,'Site 16'!$G249,HLOOKUP(CONCATENATE(FM$2,FP$1),$B$3:$UUU$272,ROW($N251)-2,FALSE))</f>
        <v>0</v>
      </c>
      <c r="FQ251" s="149"/>
      <c r="FR251" s="149"/>
      <c r="FS251" s="149"/>
      <c r="FT251" s="150"/>
      <c r="FU251" s="72"/>
      <c r="FV251" s="73" t="str">
        <f>CONCATENATE(FV$3,FW251)</f>
        <v>17Title</v>
      </c>
      <c r="FW251" s="40" t="str">
        <f>$C$251</f>
        <v>Title</v>
      </c>
      <c r="FX251" s="40"/>
      <c r="FY251" s="40"/>
      <c r="FZ251" s="40"/>
      <c r="GA251" s="148">
        <f>IF(GB$269=Equivalencies!$AE$23,'Site 17'!$G249,HLOOKUP(CONCATENATE(FX$2,GA$1),$B$3:$UUU$272,ROW($N251)-2,FALSE))</f>
        <v>0</v>
      </c>
      <c r="GB251" s="149"/>
      <c r="GC251" s="149"/>
      <c r="GD251" s="149"/>
      <c r="GE251" s="150"/>
      <c r="GF251" s="72"/>
      <c r="GG251" s="73" t="str">
        <f>CONCATENATE(GG$3,GH251)</f>
        <v>18Title</v>
      </c>
      <c r="GH251" s="40" t="str">
        <f>$C$251</f>
        <v>Title</v>
      </c>
      <c r="GI251" s="40"/>
      <c r="GJ251" s="40"/>
      <c r="GK251" s="40"/>
      <c r="GL251" s="148">
        <f>IF(GM$269=Equivalencies!$AE$23,'Site 18'!$G249,HLOOKUP(CONCATENATE(GI$2,GL$1),$B$3:$UUU$272,ROW($N251)-2,FALSE))</f>
        <v>0</v>
      </c>
      <c r="GM251" s="149"/>
      <c r="GN251" s="149"/>
      <c r="GO251" s="149"/>
      <c r="GP251" s="150"/>
      <c r="GQ251" s="72"/>
      <c r="GR251" s="73" t="str">
        <f>CONCATENATE(GR$3,GS251)</f>
        <v>19Title</v>
      </c>
      <c r="GS251" s="40" t="str">
        <f>$C$251</f>
        <v>Title</v>
      </c>
      <c r="GT251" s="40"/>
      <c r="GU251" s="40"/>
      <c r="GV251" s="40"/>
      <c r="GW251" s="148">
        <f>IF(GX$269=Equivalencies!$AE$23,'Site 19'!$G249,HLOOKUP(CONCATENATE(GT$2,GW$1),$B$3:$UUU$272,ROW($N251)-2,FALSE))</f>
        <v>0</v>
      </c>
      <c r="GX251" s="149"/>
      <c r="GY251" s="149"/>
      <c r="GZ251" s="149"/>
      <c r="HA251" s="150"/>
      <c r="HB251" s="72"/>
      <c r="HC251" s="73" t="str">
        <f>CONCATENATE(HC$3,HD251)</f>
        <v>20Title</v>
      </c>
      <c r="HD251" s="40" t="str">
        <f>$C$251</f>
        <v>Title</v>
      </c>
      <c r="HE251" s="40"/>
      <c r="HF251" s="40"/>
      <c r="HG251" s="40"/>
      <c r="HH251" s="148">
        <f>IF(HI$269=Equivalencies!$AE$23,'Site 20'!$G249,HLOOKUP(CONCATENATE(HE$2,HH$1),$B$3:$UUU$272,ROW($N251)-2,FALSE))</f>
        <v>0</v>
      </c>
      <c r="HI251" s="149"/>
      <c r="HJ251" s="149"/>
      <c r="HK251" s="149"/>
      <c r="HL251" s="150"/>
      <c r="HM251" s="72"/>
      <c r="HN251" s="73" t="str">
        <f>CONCATENATE(HN$3,HO251)</f>
        <v>21Title</v>
      </c>
      <c r="HO251" s="40" t="str">
        <f>$C$251</f>
        <v>Title</v>
      </c>
      <c r="HP251" s="40"/>
      <c r="HQ251" s="40"/>
      <c r="HR251" s="40"/>
      <c r="HS251" s="148">
        <f>IF(HT$269=Equivalencies!$AE$23,'Site 21'!$G249,HLOOKUP(CONCATENATE(HP$2,HS$1),$B$3:$UUU$272,ROW($N251)-2,FALSE))</f>
        <v>0</v>
      </c>
      <c r="HT251" s="149"/>
      <c r="HU251" s="149"/>
      <c r="HV251" s="149"/>
      <c r="HW251" s="150"/>
      <c r="HX251" s="72"/>
      <c r="HY251" s="73" t="str">
        <f>CONCATENATE(HY$3,HZ251)</f>
        <v>22Title</v>
      </c>
      <c r="HZ251" s="40" t="str">
        <f>$C$251</f>
        <v>Title</v>
      </c>
      <c r="IA251" s="40"/>
      <c r="IB251" s="40"/>
      <c r="IC251" s="40"/>
      <c r="ID251" s="148">
        <f>IF(IE$269=Equivalencies!$AE$23,'Site 22'!$G249,HLOOKUP(CONCATENATE(IA$2,ID$1),$B$3:$UUU$272,ROW($N251)-2,FALSE))</f>
        <v>0</v>
      </c>
      <c r="IE251" s="149"/>
      <c r="IF251" s="149"/>
      <c r="IG251" s="149"/>
      <c r="IH251" s="150"/>
      <c r="II251" s="72"/>
      <c r="IJ251" s="73" t="str">
        <f>CONCATENATE(IJ$3,IK251)</f>
        <v>23Title</v>
      </c>
      <c r="IK251" s="40" t="str">
        <f>$C$251</f>
        <v>Title</v>
      </c>
      <c r="IL251" s="40"/>
      <c r="IM251" s="40"/>
      <c r="IN251" s="40"/>
      <c r="IO251" s="148">
        <f>IF(IP$269=Equivalencies!$AE$23,'Site 23'!$G249,HLOOKUP(CONCATENATE(IL$2,IO$1),$B$3:$UUU$272,ROW($N251)-2,FALSE))</f>
        <v>0</v>
      </c>
      <c r="IP251" s="149"/>
      <c r="IQ251" s="149"/>
      <c r="IR251" s="149"/>
      <c r="IS251" s="150"/>
      <c r="IT251" s="72"/>
      <c r="IU251" s="73" t="str">
        <f>CONCATENATE(IU$3,IV251)</f>
        <v>24Title</v>
      </c>
      <c r="IV251" s="40" t="str">
        <f>$C$251</f>
        <v>Title</v>
      </c>
      <c r="IW251" s="40"/>
      <c r="IX251" s="40"/>
      <c r="IY251" s="40"/>
      <c r="IZ251" s="148">
        <f>IF(JA$269=Equivalencies!$AE$23,'Site 24'!$G249,HLOOKUP(CONCATENATE(IW$2,IZ$1),$B$3:$UUU$272,ROW($N251)-2,FALSE))</f>
        <v>0</v>
      </c>
      <c r="JA251" s="149"/>
      <c r="JB251" s="149"/>
      <c r="JC251" s="149"/>
      <c r="JD251" s="150"/>
      <c r="JE251" s="72"/>
      <c r="JF251" s="73" t="str">
        <f>CONCATENATE(JF$3,JG251)</f>
        <v>25Title</v>
      </c>
      <c r="JG251" s="40" t="str">
        <f>$C$251</f>
        <v>Title</v>
      </c>
      <c r="JH251" s="40"/>
      <c r="JI251" s="40"/>
      <c r="JJ251" s="40"/>
      <c r="JK251" s="148">
        <f>IF(JL$269=Equivalencies!$AE$23,'Site 25'!$G249,HLOOKUP(CONCATENATE(JH$2,JK$1),$B$3:$UUU$272,ROW($N251)-2,FALSE))</f>
        <v>0</v>
      </c>
      <c r="JL251" s="149"/>
      <c r="JM251" s="149"/>
      <c r="JN251" s="149"/>
      <c r="JO251" s="150"/>
      <c r="JP251" s="72"/>
      <c r="JQ251" s="73" t="str">
        <f>CONCATENATE(JQ$3,JR251)</f>
        <v>26Title</v>
      </c>
      <c r="JR251" s="40" t="str">
        <f>$C$251</f>
        <v>Title</v>
      </c>
      <c r="JS251" s="40"/>
      <c r="JT251" s="40"/>
      <c r="JU251" s="40"/>
      <c r="JV251" s="148">
        <f>IF(JW$269=Equivalencies!$AE$23,'Site 26'!$G249,HLOOKUP(CONCATENATE(JS$2,JV$1),$B$3:$UUU$272,ROW($N251)-2,FALSE))</f>
        <v>0</v>
      </c>
      <c r="JW251" s="149"/>
      <c r="JX251" s="149"/>
      <c r="JY251" s="149"/>
      <c r="JZ251" s="150"/>
      <c r="KA251" s="72"/>
      <c r="KB251" s="73" t="str">
        <f>CONCATENATE(KB$3,KC251)</f>
        <v>27Title</v>
      </c>
      <c r="KC251" s="40" t="str">
        <f>$C$251</f>
        <v>Title</v>
      </c>
      <c r="KD251" s="40"/>
      <c r="KE251" s="40"/>
      <c r="KF251" s="40"/>
      <c r="KG251" s="148">
        <f>IF(KH$269=Equivalencies!$AE$23,'Site 27'!$G249,HLOOKUP(CONCATENATE(KD$2,KG$1),$B$3:$UUU$272,ROW($N251)-2,FALSE))</f>
        <v>0</v>
      </c>
      <c r="KH251" s="149"/>
      <c r="KI251" s="149"/>
      <c r="KJ251" s="149"/>
      <c r="KK251" s="150"/>
      <c r="KL251" s="72"/>
      <c r="KM251" s="73" t="str">
        <f>CONCATENATE(KM$3,KN251)</f>
        <v>28Title</v>
      </c>
      <c r="KN251" s="40" t="str">
        <f>$C$251</f>
        <v>Title</v>
      </c>
      <c r="KO251" s="40"/>
      <c r="KP251" s="40"/>
      <c r="KQ251" s="40"/>
      <c r="KR251" s="148">
        <f>IF(KS$269=Equivalencies!$AE$23,'Site 28'!$G249,HLOOKUP(CONCATENATE(KO$2,KR$1),$B$3:$UUU$272,ROW($N251)-2,FALSE))</f>
        <v>0</v>
      </c>
      <c r="KS251" s="149"/>
      <c r="KT251" s="149"/>
      <c r="KU251" s="149"/>
      <c r="KV251" s="150"/>
      <c r="KW251" s="72"/>
      <c r="KX251" s="73" t="str">
        <f>CONCATENATE(KX$3,KY251)</f>
        <v>29Title</v>
      </c>
      <c r="KY251" s="40" t="str">
        <f>$C$251</f>
        <v>Title</v>
      </c>
      <c r="KZ251" s="40"/>
      <c r="LA251" s="40"/>
      <c r="LB251" s="40"/>
      <c r="LC251" s="148">
        <f>IF(LD$269=Equivalencies!$AE$23,'Site 29'!$G249,HLOOKUP(CONCATENATE(KZ$2,LC$1),$B$3:$UUU$272,ROW($N251)-2,FALSE))</f>
        <v>0</v>
      </c>
      <c r="LD251" s="149"/>
      <c r="LE251" s="149"/>
      <c r="LF251" s="149"/>
      <c r="LG251" s="150"/>
      <c r="LH251" s="72"/>
      <c r="LI251" s="73" t="str">
        <f>CONCATENATE(LI$3,LJ251)</f>
        <v>30Title</v>
      </c>
      <c r="LJ251" s="40" t="str">
        <f>$C$251</f>
        <v>Title</v>
      </c>
      <c r="LK251" s="40"/>
      <c r="LL251" s="40"/>
      <c r="LM251" s="40"/>
      <c r="LN251" s="148">
        <f>IF(LO$269=Equivalencies!$AE$23,'Site 30'!$G249,HLOOKUP(CONCATENATE(LK$2,LN$1),$B$3:$UUU$272,ROW($N251)-2,FALSE))</f>
        <v>0</v>
      </c>
      <c r="LO251" s="149"/>
      <c r="LP251" s="149"/>
      <c r="LQ251" s="149"/>
      <c r="LR251" s="150"/>
      <c r="LS251" s="72"/>
      <c r="LT251" s="73" t="str">
        <f>CONCATENATE(LT$3,LU251)</f>
        <v>31Title</v>
      </c>
      <c r="LU251" s="40" t="str">
        <f>$C$251</f>
        <v>Title</v>
      </c>
      <c r="LV251" s="40"/>
      <c r="LW251" s="40"/>
      <c r="LX251" s="40"/>
      <c r="LY251" s="148">
        <f>IF(LZ$269=Equivalencies!$AE$23,'Site 31'!$G249,HLOOKUP(CONCATENATE(LV$2,LY$1),$B$3:$UUU$272,ROW($N251)-2,FALSE))</f>
        <v>0</v>
      </c>
      <c r="LZ251" s="149"/>
      <c r="MA251" s="149"/>
      <c r="MB251" s="149"/>
      <c r="MC251" s="150"/>
      <c r="MD251" s="72"/>
      <c r="ME251" s="73" t="str">
        <f>CONCATENATE(ME$3,MF251)</f>
        <v>32Title</v>
      </c>
      <c r="MF251" s="40" t="str">
        <f>$C$251</f>
        <v>Title</v>
      </c>
      <c r="MG251" s="40"/>
      <c r="MH251" s="40"/>
      <c r="MI251" s="40"/>
      <c r="MJ251" s="148">
        <f>IF(MK$269=Equivalencies!$AE$23,'Site 32'!$G249,HLOOKUP(CONCATENATE(MG$2,MJ$1),$B$3:$UUU$272,ROW($N251)-2,FALSE))</f>
        <v>0</v>
      </c>
      <c r="MK251" s="149"/>
      <c r="ML251" s="149"/>
      <c r="MM251" s="149"/>
      <c r="MN251" s="150"/>
      <c r="MO251" s="72"/>
      <c r="MP251" s="73" t="str">
        <f>CONCATENATE(MP$3,MQ251)</f>
        <v>33Title</v>
      </c>
      <c r="MQ251" s="40" t="str">
        <f>$C$251</f>
        <v>Title</v>
      </c>
      <c r="MR251" s="40"/>
      <c r="MS251" s="40"/>
      <c r="MT251" s="40"/>
      <c r="MU251" s="148">
        <f>IF(MV$269=Equivalencies!$AE$23,'Site 33'!$G249,HLOOKUP(CONCATENATE(MR$2,MU$1),$B$3:$UUU$272,ROW($N251)-2,FALSE))</f>
        <v>0</v>
      </c>
      <c r="MV251" s="149"/>
      <c r="MW251" s="149"/>
      <c r="MX251" s="149"/>
      <c r="MY251" s="150"/>
      <c r="MZ251" s="72"/>
      <c r="NA251" s="73" t="str">
        <f>CONCATENATE(NA$3,NB251)</f>
        <v>34Title</v>
      </c>
      <c r="NB251" s="40" t="str">
        <f>$C$251</f>
        <v>Title</v>
      </c>
      <c r="NC251" s="40"/>
      <c r="ND251" s="40"/>
      <c r="NE251" s="40"/>
      <c r="NF251" s="148">
        <f>IF(NG$269=Equivalencies!$AE$23,'Site 34'!$G249,HLOOKUP(CONCATENATE(NC$2,NF$1),$B$3:$UUU$272,ROW($N251)-2,FALSE))</f>
        <v>0</v>
      </c>
      <c r="NG251" s="149"/>
      <c r="NH251" s="149"/>
      <c r="NI251" s="149"/>
      <c r="NJ251" s="150"/>
      <c r="NK251" s="72"/>
      <c r="NL251" s="73" t="str">
        <f>CONCATENATE(NL$3,NM251)</f>
        <v>35Title</v>
      </c>
      <c r="NM251" s="40" t="str">
        <f>$C$251</f>
        <v>Title</v>
      </c>
      <c r="NN251" s="40"/>
      <c r="NO251" s="40"/>
      <c r="NP251" s="40"/>
      <c r="NQ251" s="148">
        <f>IF(NR$269=Equivalencies!$AE$23,'Site 35'!$G249,HLOOKUP(CONCATENATE(NN$2,NQ$1),$B$3:$UUU$272,ROW($N251)-2,FALSE))</f>
        <v>0</v>
      </c>
      <c r="NR251" s="149"/>
      <c r="NS251" s="149"/>
      <c r="NT251" s="149"/>
      <c r="NU251" s="150"/>
      <c r="NV251" s="72"/>
      <c r="NW251" s="73" t="str">
        <f>CONCATENATE(NW$3,NX251)</f>
        <v>36Title</v>
      </c>
      <c r="NX251" s="40" t="str">
        <f>$C$251</f>
        <v>Title</v>
      </c>
      <c r="NY251" s="40"/>
      <c r="NZ251" s="40"/>
      <c r="OA251" s="40"/>
      <c r="OB251" s="148">
        <f>IF(OC$269=Equivalencies!$AE$23,'Site 36'!$G249,HLOOKUP(CONCATENATE(NY$2,OB$1),$B$3:$UUU$272,ROW($N251)-2,FALSE))</f>
        <v>0</v>
      </c>
      <c r="OC251" s="149"/>
      <c r="OD251" s="149"/>
      <c r="OE251" s="149"/>
      <c r="OF251" s="150"/>
      <c r="OG251" s="72"/>
      <c r="OH251" s="73" t="str">
        <f>CONCATENATE(OH$3,OI251)</f>
        <v>37Title</v>
      </c>
      <c r="OI251" s="40" t="str">
        <f>$C$251</f>
        <v>Title</v>
      </c>
      <c r="OJ251" s="40"/>
      <c r="OK251" s="40"/>
      <c r="OL251" s="40"/>
      <c r="OM251" s="148">
        <f>IF(ON$269=Equivalencies!$AE$23,'Site 37'!$G249,HLOOKUP(CONCATENATE(OJ$2,OM$1),$B$3:$UUU$272,ROW($N251)-2,FALSE))</f>
        <v>0</v>
      </c>
      <c r="ON251" s="149"/>
      <c r="OO251" s="149"/>
      <c r="OP251" s="149"/>
      <c r="OQ251" s="150"/>
      <c r="OR251" s="72"/>
      <c r="OS251" s="73" t="str">
        <f>CONCATENATE(OS$3,OT251)</f>
        <v>38Title</v>
      </c>
      <c r="OT251" s="40" t="str">
        <f>$C$251</f>
        <v>Title</v>
      </c>
      <c r="OU251" s="40"/>
      <c r="OV251" s="40"/>
      <c r="OW251" s="40"/>
      <c r="OX251" s="148">
        <f>IF(OY$269=Equivalencies!$AE$23,'Site 38'!$G249,HLOOKUP(CONCATENATE(OU$2,OX$1),$B$3:$UUU$272,ROW($N251)-2,FALSE))</f>
        <v>0</v>
      </c>
      <c r="OY251" s="149"/>
      <c r="OZ251" s="149"/>
      <c r="PA251" s="149"/>
      <c r="PB251" s="150"/>
      <c r="PC251" s="72"/>
      <c r="PD251" s="73" t="str">
        <f>CONCATENATE(PD$3,PE251)</f>
        <v>39Title</v>
      </c>
      <c r="PE251" s="40" t="str">
        <f>$C$251</f>
        <v>Title</v>
      </c>
      <c r="PF251" s="40"/>
      <c r="PG251" s="40"/>
      <c r="PH251" s="40"/>
      <c r="PI251" s="148">
        <f>IF(PJ$269=Equivalencies!$AE$23,'Site 39'!$G249,HLOOKUP(CONCATENATE(PF$2,PI$1),$B$3:$UUU$272,ROW($N251)-2,FALSE))</f>
        <v>0</v>
      </c>
      <c r="PJ251" s="149"/>
      <c r="PK251" s="149"/>
      <c r="PL251" s="149"/>
      <c r="PM251" s="150"/>
      <c r="PN251" s="72"/>
      <c r="PO251" s="73" t="str">
        <f>CONCATENATE(PO$3,PP251)</f>
        <v>40Title</v>
      </c>
      <c r="PP251" s="40" t="str">
        <f>$C$251</f>
        <v>Title</v>
      </c>
      <c r="PQ251" s="40"/>
      <c r="PR251" s="40"/>
      <c r="PS251" s="40"/>
      <c r="PT251" s="148">
        <f>IF(PU$269=Equivalencies!$AE$23,'Site 40'!$G249,HLOOKUP(CONCATENATE(PQ$2,PT$1),$B$3:$UUU$272,ROW($N251)-2,FALSE))</f>
        <v>0</v>
      </c>
      <c r="PU251" s="149"/>
      <c r="PV251" s="149"/>
      <c r="PW251" s="149"/>
      <c r="PX251" s="150"/>
      <c r="PY251" s="72"/>
      <c r="PZ251" s="73" t="str">
        <f>CONCATENATE(PZ$3,QA251)</f>
        <v>41Title</v>
      </c>
      <c r="QA251" s="40" t="str">
        <f>$C$251</f>
        <v>Title</v>
      </c>
      <c r="QB251" s="40"/>
      <c r="QC251" s="40"/>
      <c r="QD251" s="40"/>
      <c r="QE251" s="148">
        <f>IF(QF$269=Equivalencies!$AE$23,'Site 41'!$G249,HLOOKUP(CONCATENATE(QB$2,QE$1),$B$3:$UUU$272,ROW($N251)-2,FALSE))</f>
        <v>0</v>
      </c>
      <c r="QF251" s="149"/>
      <c r="QG251" s="149"/>
      <c r="QH251" s="149"/>
      <c r="QI251" s="150"/>
      <c r="QJ251" s="72"/>
      <c r="QK251" s="73" t="str">
        <f>CONCATENATE(QK$3,QL251)</f>
        <v>42Title</v>
      </c>
      <c r="QL251" s="40" t="str">
        <f>$C$251</f>
        <v>Title</v>
      </c>
      <c r="QM251" s="40"/>
      <c r="QN251" s="40"/>
      <c r="QO251" s="40"/>
      <c r="QP251" s="148">
        <f>IF(QQ$269=Equivalencies!$AE$23,'Site 42'!$G249,HLOOKUP(CONCATENATE(QM$2,QP$1),$B$3:$UUU$272,ROW($N251)-2,FALSE))</f>
        <v>0</v>
      </c>
      <c r="QQ251" s="149"/>
      <c r="QR251" s="149"/>
      <c r="QS251" s="149"/>
      <c r="QT251" s="150"/>
      <c r="QU251" s="72"/>
      <c r="QV251" s="73" t="str">
        <f>CONCATENATE(QV$3,QW251)</f>
        <v>43Title</v>
      </c>
      <c r="QW251" s="40" t="str">
        <f>$C$251</f>
        <v>Title</v>
      </c>
      <c r="QX251" s="40"/>
      <c r="QY251" s="40"/>
      <c r="QZ251" s="40"/>
      <c r="RA251" s="148">
        <f>IF(RB$269=Equivalencies!$AE$23,'Site 43'!$G249,HLOOKUP(CONCATENATE(QX$2,RA$1),$B$3:$UUU$272,ROW($N251)-2,FALSE))</f>
        <v>0</v>
      </c>
      <c r="RB251" s="149"/>
      <c r="RC251" s="149"/>
      <c r="RD251" s="149"/>
      <c r="RE251" s="150"/>
      <c r="RF251" s="72"/>
      <c r="RG251" s="73" t="str">
        <f>CONCATENATE(RG$3,RH251)</f>
        <v>44Title</v>
      </c>
      <c r="RH251" s="40" t="str">
        <f>$C$251</f>
        <v>Title</v>
      </c>
      <c r="RI251" s="40"/>
      <c r="RJ251" s="40"/>
      <c r="RK251" s="40"/>
      <c r="RL251" s="148">
        <f>IF(RM$269=Equivalencies!$AE$23,'Site 44'!$G249,HLOOKUP(CONCATENATE(RI$2,RL$1),$B$3:$UUU$272,ROW($N251)-2,FALSE))</f>
        <v>0</v>
      </c>
      <c r="RM251" s="149"/>
      <c r="RN251" s="149"/>
      <c r="RO251" s="149"/>
      <c r="RP251" s="150"/>
      <c r="RQ251" s="72"/>
      <c r="RR251" s="73" t="str">
        <f>CONCATENATE(RR$3,RS251)</f>
        <v>45Title</v>
      </c>
      <c r="RS251" s="40" t="str">
        <f>$C$251</f>
        <v>Title</v>
      </c>
      <c r="RT251" s="40"/>
      <c r="RU251" s="40"/>
      <c r="RV251" s="40"/>
      <c r="RW251" s="148">
        <f>IF(RX$269=Equivalencies!$AE$23,'Site 45'!$G249,HLOOKUP(CONCATENATE(RT$2,RW$1),$B$3:$UUU$272,ROW($N251)-2,FALSE))</f>
        <v>0</v>
      </c>
      <c r="RX251" s="149"/>
      <c r="RY251" s="149"/>
      <c r="RZ251" s="149"/>
      <c r="SA251" s="150"/>
      <c r="SB251" s="72"/>
      <c r="SC251" s="73" t="str">
        <f>CONCATENATE(SC$3,SD251)</f>
        <v>46Title</v>
      </c>
      <c r="SD251" s="40" t="str">
        <f>$C$251</f>
        <v>Title</v>
      </c>
      <c r="SE251" s="40"/>
      <c r="SF251" s="40"/>
      <c r="SG251" s="40"/>
      <c r="SH251" s="148">
        <f>IF(SI$269=Equivalencies!$AE$23,'Site 46'!$G249,HLOOKUP(CONCATENATE(SE$2,SH$1),$B$3:$UUU$272,ROW($N251)-2,FALSE))</f>
        <v>0</v>
      </c>
      <c r="SI251" s="149"/>
      <c r="SJ251" s="149"/>
      <c r="SK251" s="149"/>
      <c r="SL251" s="150"/>
      <c r="SM251" s="72"/>
      <c r="SN251" s="73" t="str">
        <f>CONCATENATE(SN$3,SO251)</f>
        <v>47Title</v>
      </c>
      <c r="SO251" s="40" t="str">
        <f>$C$251</f>
        <v>Title</v>
      </c>
      <c r="SP251" s="40"/>
      <c r="SQ251" s="40"/>
      <c r="SR251" s="40"/>
      <c r="SS251" s="148">
        <f>IF(ST$269=Equivalencies!$AE$23,'Site 47'!$G249,HLOOKUP(CONCATENATE(SP$2,SS$1),$B$3:$UUU$272,ROW($N251)-2,FALSE))</f>
        <v>0</v>
      </c>
      <c r="ST251" s="149"/>
      <c r="SU251" s="149"/>
      <c r="SV251" s="149"/>
      <c r="SW251" s="150"/>
      <c r="SX251" s="72"/>
      <c r="SY251" s="73" t="str">
        <f>CONCATENATE(SY$3,SZ251)</f>
        <v>48Title</v>
      </c>
      <c r="SZ251" s="40" t="str">
        <f>$C$251</f>
        <v>Title</v>
      </c>
      <c r="TA251" s="40"/>
      <c r="TB251" s="40"/>
      <c r="TC251" s="40"/>
      <c r="TD251" s="148">
        <f>IF(TE$269=Equivalencies!$AE$23,'Site 48'!$G249,HLOOKUP(CONCATENATE(TA$2,TD$1),$B$3:$UUU$272,ROW($N251)-2,FALSE))</f>
        <v>0</v>
      </c>
      <c r="TE251" s="149"/>
      <c r="TF251" s="149"/>
      <c r="TG251" s="149"/>
      <c r="TH251" s="150"/>
      <c r="TI251" s="72"/>
      <c r="TJ251" s="73" t="str">
        <f>CONCATENATE(TJ$3,TK251)</f>
        <v>49Title</v>
      </c>
      <c r="TK251" s="40" t="str">
        <f>$C$251</f>
        <v>Title</v>
      </c>
      <c r="TL251" s="40"/>
      <c r="TM251" s="40"/>
      <c r="TN251" s="40"/>
      <c r="TO251" s="148">
        <f>IF(TP$269=Equivalencies!$AE$23,'Site 49'!$G249,HLOOKUP(CONCATENATE(TL$2,TO$1),$B$3:$UUU$272,ROW($N251)-2,FALSE))</f>
        <v>0</v>
      </c>
      <c r="TP251" s="149"/>
      <c r="TQ251" s="149"/>
      <c r="TR251" s="149"/>
      <c r="TS251" s="150"/>
      <c r="TT251" s="72"/>
      <c r="TU251" s="73" t="str">
        <f>CONCATENATE(TU$3,TV251)</f>
        <v>50Title</v>
      </c>
      <c r="TV251" s="40" t="str">
        <f>$C$251</f>
        <v>Title</v>
      </c>
      <c r="TW251" s="40"/>
      <c r="TX251" s="40"/>
      <c r="TY251" s="40"/>
      <c r="TZ251" s="148">
        <f>IF(UA$269=Equivalencies!$AE$23,'Site 50'!$G249,HLOOKUP(CONCATENATE(TW$2,TZ$1),$B$3:$UUU$272,ROW($N251)-2,FALSE))</f>
        <v>0</v>
      </c>
      <c r="UA251" s="149"/>
      <c r="UB251" s="149"/>
      <c r="UC251" s="149"/>
      <c r="UD251" s="150"/>
      <c r="UE251" s="72"/>
    </row>
    <row r="252" spans="1:551" x14ac:dyDescent="0.25">
      <c r="A252" s="75"/>
      <c r="B252" s="73" t="str">
        <f>CONCATENATE($B$3,C252)</f>
        <v>1Signature</v>
      </c>
      <c r="C252" s="40" t="str">
        <f>'Site 1'!C250</f>
        <v>Signature</v>
      </c>
      <c r="D252" s="40"/>
      <c r="E252" s="40"/>
      <c r="F252" s="40"/>
      <c r="G252" s="148">
        <f>IF(H$269=Equivalencies!$AE$23,'Site 1'!$G250,HLOOKUP(CONCATENATE(D$2,G$1),$B$3:$UUU$272,ROW($N252)-2,FALSE))</f>
        <v>0</v>
      </c>
      <c r="H252" s="149"/>
      <c r="I252" s="149"/>
      <c r="J252" s="149"/>
      <c r="K252" s="150"/>
      <c r="L252" s="72"/>
      <c r="M252" s="73" t="str">
        <f>CONCATENATE(M$3,N252)</f>
        <v>2Signature</v>
      </c>
      <c r="N252" s="40" t="str">
        <f>$C$252</f>
        <v>Signature</v>
      </c>
      <c r="O252" s="40"/>
      <c r="P252" s="40"/>
      <c r="Q252" s="40"/>
      <c r="R252" s="148">
        <f>IF(S$269=Equivalencies!$AE$23,'Site 2'!$G250,HLOOKUP(CONCATENATE(O$2,R$1),$B$3:$UUU$272,ROW($N252)-2,FALSE))</f>
        <v>0</v>
      </c>
      <c r="S252" s="149"/>
      <c r="T252" s="149"/>
      <c r="U252" s="149"/>
      <c r="V252" s="150"/>
      <c r="W252" s="72"/>
      <c r="X252" s="73" t="str">
        <f>CONCATENATE(X$3,Y252)</f>
        <v>3Signature</v>
      </c>
      <c r="Y252" s="40" t="str">
        <f>$C$252</f>
        <v>Signature</v>
      </c>
      <c r="Z252" s="40"/>
      <c r="AA252" s="40"/>
      <c r="AB252" s="40"/>
      <c r="AC252" s="148">
        <f>IF(AD$269=Equivalencies!$AE$23,'Site 3'!$G250,HLOOKUP(CONCATENATE(Z$2,AC$1),$B$3:$UUU$272,ROW($N252)-2,FALSE))</f>
        <v>0</v>
      </c>
      <c r="AD252" s="149"/>
      <c r="AE252" s="149"/>
      <c r="AF252" s="149"/>
      <c r="AG252" s="150"/>
      <c r="AH252" s="72"/>
      <c r="AI252" s="73" t="str">
        <f>CONCATENATE(AI$3,AJ252)</f>
        <v>4Signature</v>
      </c>
      <c r="AJ252" s="40" t="str">
        <f>$C$252</f>
        <v>Signature</v>
      </c>
      <c r="AK252" s="40"/>
      <c r="AL252" s="40"/>
      <c r="AM252" s="40"/>
      <c r="AN252" s="148">
        <f>IF(AO$269=Equivalencies!$AE$23,'Site 4'!$G250,HLOOKUP(CONCATENATE(AK$2,AN$1),$B$3:$UUU$272,ROW($N252)-2,FALSE))</f>
        <v>0</v>
      </c>
      <c r="AO252" s="149"/>
      <c r="AP252" s="149"/>
      <c r="AQ252" s="149"/>
      <c r="AR252" s="150"/>
      <c r="AS252" s="72"/>
      <c r="AT252" s="73" t="str">
        <f>CONCATENATE(AT$3,AU252)</f>
        <v>5Signature</v>
      </c>
      <c r="AU252" s="40" t="str">
        <f>$C$252</f>
        <v>Signature</v>
      </c>
      <c r="AV252" s="40"/>
      <c r="AW252" s="40"/>
      <c r="AX252" s="40"/>
      <c r="AY252" s="148">
        <f>IF(AZ$269=Equivalencies!$AE$23,'Site 5'!$G250,HLOOKUP(CONCATENATE(AV$2,AY$1),$B$3:$UUU$272,ROW($N252)-2,FALSE))</f>
        <v>0</v>
      </c>
      <c r="AZ252" s="149"/>
      <c r="BA252" s="149"/>
      <c r="BB252" s="149"/>
      <c r="BC252" s="150"/>
      <c r="BD252" s="72"/>
      <c r="BE252" s="73" t="str">
        <f>CONCATENATE(BE$3,BF252)</f>
        <v>6Signature</v>
      </c>
      <c r="BF252" s="40" t="str">
        <f>$C$252</f>
        <v>Signature</v>
      </c>
      <c r="BG252" s="40"/>
      <c r="BH252" s="40"/>
      <c r="BI252" s="40"/>
      <c r="BJ252" s="148">
        <f>IF(BK$269=Equivalencies!$AE$23,'Site 6'!$G250,HLOOKUP(CONCATENATE(BG$2,BJ$1),$B$3:$UUU$272,ROW($N252)-2,FALSE))</f>
        <v>0</v>
      </c>
      <c r="BK252" s="149"/>
      <c r="BL252" s="149"/>
      <c r="BM252" s="149"/>
      <c r="BN252" s="150"/>
      <c r="BO252" s="72"/>
      <c r="BP252" s="73" t="str">
        <f>CONCATENATE(BP$3,BQ252)</f>
        <v>7Signature</v>
      </c>
      <c r="BQ252" s="40" t="str">
        <f>$C$252</f>
        <v>Signature</v>
      </c>
      <c r="BR252" s="40"/>
      <c r="BS252" s="40"/>
      <c r="BT252" s="40"/>
      <c r="BU252" s="148">
        <f>IF(BV$269=Equivalencies!$AE$23,'Site 7'!$G250,HLOOKUP(CONCATENATE(BR$2,BU$1),$B$3:$UUU$272,ROW($N252)-2,FALSE))</f>
        <v>0</v>
      </c>
      <c r="BV252" s="149"/>
      <c r="BW252" s="149"/>
      <c r="BX252" s="149"/>
      <c r="BY252" s="150"/>
      <c r="BZ252" s="72"/>
      <c r="CA252" s="73" t="str">
        <f>CONCATENATE(CA$3,CB252)</f>
        <v>8Signature</v>
      </c>
      <c r="CB252" s="40" t="str">
        <f>$C$252</f>
        <v>Signature</v>
      </c>
      <c r="CC252" s="40"/>
      <c r="CD252" s="40"/>
      <c r="CE252" s="40"/>
      <c r="CF252" s="148">
        <f>IF(CG$269=Equivalencies!$AE$23,'Site 8'!$G250,HLOOKUP(CONCATENATE(CC$2,CF$1),$B$3:$UUU$272,ROW($N252)-2,FALSE))</f>
        <v>0</v>
      </c>
      <c r="CG252" s="149"/>
      <c r="CH252" s="149"/>
      <c r="CI252" s="149"/>
      <c r="CJ252" s="150"/>
      <c r="CK252" s="72"/>
      <c r="CL252" s="73" t="str">
        <f>CONCATENATE(CL$3,CM252)</f>
        <v>9Signature</v>
      </c>
      <c r="CM252" s="40" t="str">
        <f>$C$252</f>
        <v>Signature</v>
      </c>
      <c r="CN252" s="40"/>
      <c r="CO252" s="40"/>
      <c r="CP252" s="40"/>
      <c r="CQ252" s="148">
        <f>IF(CR$269=Equivalencies!$AE$23,'Site 9'!$G250,HLOOKUP(CONCATENATE(CN$2,CQ$1),$B$3:$UUU$272,ROW($N252)-2,FALSE))</f>
        <v>0</v>
      </c>
      <c r="CR252" s="149"/>
      <c r="CS252" s="149"/>
      <c r="CT252" s="149"/>
      <c r="CU252" s="150"/>
      <c r="CV252" s="72"/>
      <c r="CW252" s="73" t="str">
        <f>CONCATENATE(CW$3,CX252)</f>
        <v>10Signature</v>
      </c>
      <c r="CX252" s="40" t="str">
        <f>$C$252</f>
        <v>Signature</v>
      </c>
      <c r="CY252" s="40"/>
      <c r="CZ252" s="40"/>
      <c r="DA252" s="40"/>
      <c r="DB252" s="148">
        <f>IF(DC$269=Equivalencies!$AE$23,'Site 10'!$G250,HLOOKUP(CONCATENATE(CY$2,DB$1),$B$3:$UUU$272,ROW($N252)-2,FALSE))</f>
        <v>0</v>
      </c>
      <c r="DC252" s="149"/>
      <c r="DD252" s="149"/>
      <c r="DE252" s="149"/>
      <c r="DF252" s="150"/>
      <c r="DG252" s="72"/>
      <c r="DH252" s="73" t="str">
        <f>CONCATENATE(DH$3,DI252)</f>
        <v>11Signature</v>
      </c>
      <c r="DI252" s="40" t="str">
        <f>$C$252</f>
        <v>Signature</v>
      </c>
      <c r="DJ252" s="40"/>
      <c r="DK252" s="40"/>
      <c r="DL252" s="40"/>
      <c r="DM252" s="148">
        <f>IF(DN$269=Equivalencies!$AE$23,'Site 11'!$G250,HLOOKUP(CONCATENATE(DJ$2,DM$1),$B$3:$UUU$272,ROW($N252)-2,FALSE))</f>
        <v>0</v>
      </c>
      <c r="DN252" s="149"/>
      <c r="DO252" s="149"/>
      <c r="DP252" s="149"/>
      <c r="DQ252" s="150"/>
      <c r="DR252" s="72"/>
      <c r="DS252" s="73" t="str">
        <f>CONCATENATE(DS$3,DT252)</f>
        <v>12Signature</v>
      </c>
      <c r="DT252" s="40" t="str">
        <f>$C$252</f>
        <v>Signature</v>
      </c>
      <c r="DU252" s="40"/>
      <c r="DV252" s="40"/>
      <c r="DW252" s="40"/>
      <c r="DX252" s="148">
        <f>IF(DY$269=Equivalencies!$AE$23,'Site 12'!$G250,HLOOKUP(CONCATENATE(DU$2,DX$1),$B$3:$UUU$272,ROW($N252)-2,FALSE))</f>
        <v>0</v>
      </c>
      <c r="DY252" s="149"/>
      <c r="DZ252" s="149"/>
      <c r="EA252" s="149"/>
      <c r="EB252" s="150"/>
      <c r="EC252" s="72"/>
      <c r="ED252" s="73" t="str">
        <f>CONCATENATE(ED$3,EE252)</f>
        <v>13Signature</v>
      </c>
      <c r="EE252" s="40" t="str">
        <f>$C$252</f>
        <v>Signature</v>
      </c>
      <c r="EF252" s="40"/>
      <c r="EG252" s="40"/>
      <c r="EH252" s="40"/>
      <c r="EI252" s="148">
        <f>IF(EJ$269=Equivalencies!$AE$23,'Site 13'!$G250,HLOOKUP(CONCATENATE(EF$2,EI$1),$B$3:$UUU$272,ROW($N252)-2,FALSE))</f>
        <v>0</v>
      </c>
      <c r="EJ252" s="149"/>
      <c r="EK252" s="149"/>
      <c r="EL252" s="149"/>
      <c r="EM252" s="150"/>
      <c r="EN252" s="72"/>
      <c r="EO252" s="73" t="str">
        <f>CONCATENATE(EO$3,EP252)</f>
        <v>14Signature</v>
      </c>
      <c r="EP252" s="40" t="str">
        <f>$C$252</f>
        <v>Signature</v>
      </c>
      <c r="EQ252" s="40"/>
      <c r="ER252" s="40"/>
      <c r="ES252" s="40"/>
      <c r="ET252" s="148">
        <f>IF(EU$269=Equivalencies!$AE$23,'Site 14'!$G250,HLOOKUP(CONCATENATE(EQ$2,ET$1),$B$3:$UUU$272,ROW($N252)-2,FALSE))</f>
        <v>0</v>
      </c>
      <c r="EU252" s="149"/>
      <c r="EV252" s="149"/>
      <c r="EW252" s="149"/>
      <c r="EX252" s="150"/>
      <c r="EY252" s="72"/>
      <c r="EZ252" s="73" t="str">
        <f>CONCATENATE(EZ$3,FA252)</f>
        <v>15Signature</v>
      </c>
      <c r="FA252" s="40" t="str">
        <f>$C$252</f>
        <v>Signature</v>
      </c>
      <c r="FB252" s="40"/>
      <c r="FC252" s="40"/>
      <c r="FD252" s="40"/>
      <c r="FE252" s="148">
        <f>IF(FF$269=Equivalencies!$AE$23,'Site 15'!$G250,HLOOKUP(CONCATENATE(FB$2,FE$1),$B$3:$UUU$272,ROW($N252)-2,FALSE))</f>
        <v>0</v>
      </c>
      <c r="FF252" s="149"/>
      <c r="FG252" s="149"/>
      <c r="FH252" s="149"/>
      <c r="FI252" s="150"/>
      <c r="FJ252" s="72"/>
      <c r="FK252" s="73" t="str">
        <f>CONCATENATE(FK$3,FL252)</f>
        <v>16Signature</v>
      </c>
      <c r="FL252" s="40" t="str">
        <f>$C$252</f>
        <v>Signature</v>
      </c>
      <c r="FM252" s="40"/>
      <c r="FN252" s="40"/>
      <c r="FO252" s="40"/>
      <c r="FP252" s="148">
        <f>IF(FQ$269=Equivalencies!$AE$23,'Site 16'!$G250,HLOOKUP(CONCATENATE(FM$2,FP$1),$B$3:$UUU$272,ROW($N252)-2,FALSE))</f>
        <v>0</v>
      </c>
      <c r="FQ252" s="149"/>
      <c r="FR252" s="149"/>
      <c r="FS252" s="149"/>
      <c r="FT252" s="150"/>
      <c r="FU252" s="72"/>
      <c r="FV252" s="73" t="str">
        <f>CONCATENATE(FV$3,FW252)</f>
        <v>17Signature</v>
      </c>
      <c r="FW252" s="40" t="str">
        <f>$C$252</f>
        <v>Signature</v>
      </c>
      <c r="FX252" s="40"/>
      <c r="FY252" s="40"/>
      <c r="FZ252" s="40"/>
      <c r="GA252" s="148">
        <f>IF(GB$269=Equivalencies!$AE$23,'Site 17'!$G250,HLOOKUP(CONCATENATE(FX$2,GA$1),$B$3:$UUU$272,ROW($N252)-2,FALSE))</f>
        <v>0</v>
      </c>
      <c r="GB252" s="149"/>
      <c r="GC252" s="149"/>
      <c r="GD252" s="149"/>
      <c r="GE252" s="150"/>
      <c r="GF252" s="72"/>
      <c r="GG252" s="73" t="str">
        <f>CONCATENATE(GG$3,GH252)</f>
        <v>18Signature</v>
      </c>
      <c r="GH252" s="40" t="str">
        <f>$C$252</f>
        <v>Signature</v>
      </c>
      <c r="GI252" s="40"/>
      <c r="GJ252" s="40"/>
      <c r="GK252" s="40"/>
      <c r="GL252" s="148">
        <f>IF(GM$269=Equivalencies!$AE$23,'Site 18'!$G250,HLOOKUP(CONCATENATE(GI$2,GL$1),$B$3:$UUU$272,ROW($N252)-2,FALSE))</f>
        <v>0</v>
      </c>
      <c r="GM252" s="149"/>
      <c r="GN252" s="149"/>
      <c r="GO252" s="149"/>
      <c r="GP252" s="150"/>
      <c r="GQ252" s="72"/>
      <c r="GR252" s="73" t="str">
        <f>CONCATENATE(GR$3,GS252)</f>
        <v>19Signature</v>
      </c>
      <c r="GS252" s="40" t="str">
        <f>$C$252</f>
        <v>Signature</v>
      </c>
      <c r="GT252" s="40"/>
      <c r="GU252" s="40"/>
      <c r="GV252" s="40"/>
      <c r="GW252" s="148">
        <f>IF(GX$269=Equivalencies!$AE$23,'Site 19'!$G250,HLOOKUP(CONCATENATE(GT$2,GW$1),$B$3:$UUU$272,ROW($N252)-2,FALSE))</f>
        <v>0</v>
      </c>
      <c r="GX252" s="149"/>
      <c r="GY252" s="149"/>
      <c r="GZ252" s="149"/>
      <c r="HA252" s="150"/>
      <c r="HB252" s="72"/>
      <c r="HC252" s="73" t="str">
        <f>CONCATENATE(HC$3,HD252)</f>
        <v>20Signature</v>
      </c>
      <c r="HD252" s="40" t="str">
        <f>$C$252</f>
        <v>Signature</v>
      </c>
      <c r="HE252" s="40"/>
      <c r="HF252" s="40"/>
      <c r="HG252" s="40"/>
      <c r="HH252" s="148">
        <f>IF(HI$269=Equivalencies!$AE$23,'Site 20'!$G250,HLOOKUP(CONCATENATE(HE$2,HH$1),$B$3:$UUU$272,ROW($N252)-2,FALSE))</f>
        <v>0</v>
      </c>
      <c r="HI252" s="149"/>
      <c r="HJ252" s="149"/>
      <c r="HK252" s="149"/>
      <c r="HL252" s="150"/>
      <c r="HM252" s="72"/>
      <c r="HN252" s="73" t="str">
        <f>CONCATENATE(HN$3,HO252)</f>
        <v>21Signature</v>
      </c>
      <c r="HO252" s="40" t="str">
        <f>$C$252</f>
        <v>Signature</v>
      </c>
      <c r="HP252" s="40"/>
      <c r="HQ252" s="40"/>
      <c r="HR252" s="40"/>
      <c r="HS252" s="148">
        <f>IF(HT$269=Equivalencies!$AE$23,'Site 21'!$G250,HLOOKUP(CONCATENATE(HP$2,HS$1),$B$3:$UUU$272,ROW($N252)-2,FALSE))</f>
        <v>0</v>
      </c>
      <c r="HT252" s="149"/>
      <c r="HU252" s="149"/>
      <c r="HV252" s="149"/>
      <c r="HW252" s="150"/>
      <c r="HX252" s="72"/>
      <c r="HY252" s="73" t="str">
        <f>CONCATENATE(HY$3,HZ252)</f>
        <v>22Signature</v>
      </c>
      <c r="HZ252" s="40" t="str">
        <f>$C$252</f>
        <v>Signature</v>
      </c>
      <c r="IA252" s="40"/>
      <c r="IB252" s="40"/>
      <c r="IC252" s="40"/>
      <c r="ID252" s="148">
        <f>IF(IE$269=Equivalencies!$AE$23,'Site 22'!$G250,HLOOKUP(CONCATENATE(IA$2,ID$1),$B$3:$UUU$272,ROW($N252)-2,FALSE))</f>
        <v>0</v>
      </c>
      <c r="IE252" s="149"/>
      <c r="IF252" s="149"/>
      <c r="IG252" s="149"/>
      <c r="IH252" s="150"/>
      <c r="II252" s="72"/>
      <c r="IJ252" s="73" t="str">
        <f>CONCATENATE(IJ$3,IK252)</f>
        <v>23Signature</v>
      </c>
      <c r="IK252" s="40" t="str">
        <f>$C$252</f>
        <v>Signature</v>
      </c>
      <c r="IL252" s="40"/>
      <c r="IM252" s="40"/>
      <c r="IN252" s="40"/>
      <c r="IO252" s="148">
        <f>IF(IP$269=Equivalencies!$AE$23,'Site 23'!$G250,HLOOKUP(CONCATENATE(IL$2,IO$1),$B$3:$UUU$272,ROW($N252)-2,FALSE))</f>
        <v>0</v>
      </c>
      <c r="IP252" s="149"/>
      <c r="IQ252" s="149"/>
      <c r="IR252" s="149"/>
      <c r="IS252" s="150"/>
      <c r="IT252" s="72"/>
      <c r="IU252" s="73" t="str">
        <f>CONCATENATE(IU$3,IV252)</f>
        <v>24Signature</v>
      </c>
      <c r="IV252" s="40" t="str">
        <f>$C$252</f>
        <v>Signature</v>
      </c>
      <c r="IW252" s="40"/>
      <c r="IX252" s="40"/>
      <c r="IY252" s="40"/>
      <c r="IZ252" s="148">
        <f>IF(JA$269=Equivalencies!$AE$23,'Site 24'!$G250,HLOOKUP(CONCATENATE(IW$2,IZ$1),$B$3:$UUU$272,ROW($N252)-2,FALSE))</f>
        <v>0</v>
      </c>
      <c r="JA252" s="149"/>
      <c r="JB252" s="149"/>
      <c r="JC252" s="149"/>
      <c r="JD252" s="150"/>
      <c r="JE252" s="72"/>
      <c r="JF252" s="73" t="str">
        <f>CONCATENATE(JF$3,JG252)</f>
        <v>25Signature</v>
      </c>
      <c r="JG252" s="40" t="str">
        <f>$C$252</f>
        <v>Signature</v>
      </c>
      <c r="JH252" s="40"/>
      <c r="JI252" s="40"/>
      <c r="JJ252" s="40"/>
      <c r="JK252" s="148">
        <f>IF(JL$269=Equivalencies!$AE$23,'Site 25'!$G250,HLOOKUP(CONCATENATE(JH$2,JK$1),$B$3:$UUU$272,ROW($N252)-2,FALSE))</f>
        <v>0</v>
      </c>
      <c r="JL252" s="149"/>
      <c r="JM252" s="149"/>
      <c r="JN252" s="149"/>
      <c r="JO252" s="150"/>
      <c r="JP252" s="72"/>
      <c r="JQ252" s="73" t="str">
        <f>CONCATENATE(JQ$3,JR252)</f>
        <v>26Signature</v>
      </c>
      <c r="JR252" s="40" t="str">
        <f>$C$252</f>
        <v>Signature</v>
      </c>
      <c r="JS252" s="40"/>
      <c r="JT252" s="40"/>
      <c r="JU252" s="40"/>
      <c r="JV252" s="148">
        <f>IF(JW$269=Equivalencies!$AE$23,'Site 26'!$G250,HLOOKUP(CONCATENATE(JS$2,JV$1),$B$3:$UUU$272,ROW($N252)-2,FALSE))</f>
        <v>0</v>
      </c>
      <c r="JW252" s="149"/>
      <c r="JX252" s="149"/>
      <c r="JY252" s="149"/>
      <c r="JZ252" s="150"/>
      <c r="KA252" s="72"/>
      <c r="KB252" s="73" t="str">
        <f>CONCATENATE(KB$3,KC252)</f>
        <v>27Signature</v>
      </c>
      <c r="KC252" s="40" t="str">
        <f>$C$252</f>
        <v>Signature</v>
      </c>
      <c r="KD252" s="40"/>
      <c r="KE252" s="40"/>
      <c r="KF252" s="40"/>
      <c r="KG252" s="148">
        <f>IF(KH$269=Equivalencies!$AE$23,'Site 27'!$G250,HLOOKUP(CONCATENATE(KD$2,KG$1),$B$3:$UUU$272,ROW($N252)-2,FALSE))</f>
        <v>0</v>
      </c>
      <c r="KH252" s="149"/>
      <c r="KI252" s="149"/>
      <c r="KJ252" s="149"/>
      <c r="KK252" s="150"/>
      <c r="KL252" s="72"/>
      <c r="KM252" s="73" t="str">
        <f>CONCATENATE(KM$3,KN252)</f>
        <v>28Signature</v>
      </c>
      <c r="KN252" s="40" t="str">
        <f>$C$252</f>
        <v>Signature</v>
      </c>
      <c r="KO252" s="40"/>
      <c r="KP252" s="40"/>
      <c r="KQ252" s="40"/>
      <c r="KR252" s="148">
        <f>IF(KS$269=Equivalencies!$AE$23,'Site 28'!$G250,HLOOKUP(CONCATENATE(KO$2,KR$1),$B$3:$UUU$272,ROW($N252)-2,FALSE))</f>
        <v>0</v>
      </c>
      <c r="KS252" s="149"/>
      <c r="KT252" s="149"/>
      <c r="KU252" s="149"/>
      <c r="KV252" s="150"/>
      <c r="KW252" s="72"/>
      <c r="KX252" s="73" t="str">
        <f>CONCATENATE(KX$3,KY252)</f>
        <v>29Signature</v>
      </c>
      <c r="KY252" s="40" t="str">
        <f>$C$252</f>
        <v>Signature</v>
      </c>
      <c r="KZ252" s="40"/>
      <c r="LA252" s="40"/>
      <c r="LB252" s="40"/>
      <c r="LC252" s="148">
        <f>IF(LD$269=Equivalencies!$AE$23,'Site 29'!$G250,HLOOKUP(CONCATENATE(KZ$2,LC$1),$B$3:$UUU$272,ROW($N252)-2,FALSE))</f>
        <v>0</v>
      </c>
      <c r="LD252" s="149"/>
      <c r="LE252" s="149"/>
      <c r="LF252" s="149"/>
      <c r="LG252" s="150"/>
      <c r="LH252" s="72"/>
      <c r="LI252" s="73" t="str">
        <f>CONCATENATE(LI$3,LJ252)</f>
        <v>30Signature</v>
      </c>
      <c r="LJ252" s="40" t="str">
        <f>$C$252</f>
        <v>Signature</v>
      </c>
      <c r="LK252" s="40"/>
      <c r="LL252" s="40"/>
      <c r="LM252" s="40"/>
      <c r="LN252" s="148">
        <f>IF(LO$269=Equivalencies!$AE$23,'Site 30'!$G250,HLOOKUP(CONCATENATE(LK$2,LN$1),$B$3:$UUU$272,ROW($N252)-2,FALSE))</f>
        <v>0</v>
      </c>
      <c r="LO252" s="149"/>
      <c r="LP252" s="149"/>
      <c r="LQ252" s="149"/>
      <c r="LR252" s="150"/>
      <c r="LS252" s="72"/>
      <c r="LT252" s="73" t="str">
        <f>CONCATENATE(LT$3,LU252)</f>
        <v>31Signature</v>
      </c>
      <c r="LU252" s="40" t="str">
        <f>$C$252</f>
        <v>Signature</v>
      </c>
      <c r="LV252" s="40"/>
      <c r="LW252" s="40"/>
      <c r="LX252" s="40"/>
      <c r="LY252" s="148">
        <f>IF(LZ$269=Equivalencies!$AE$23,'Site 31'!$G250,HLOOKUP(CONCATENATE(LV$2,LY$1),$B$3:$UUU$272,ROW($N252)-2,FALSE))</f>
        <v>0</v>
      </c>
      <c r="LZ252" s="149"/>
      <c r="MA252" s="149"/>
      <c r="MB252" s="149"/>
      <c r="MC252" s="150"/>
      <c r="MD252" s="72"/>
      <c r="ME252" s="73" t="str">
        <f>CONCATENATE(ME$3,MF252)</f>
        <v>32Signature</v>
      </c>
      <c r="MF252" s="40" t="str">
        <f>$C$252</f>
        <v>Signature</v>
      </c>
      <c r="MG252" s="40"/>
      <c r="MH252" s="40"/>
      <c r="MI252" s="40"/>
      <c r="MJ252" s="148">
        <f>IF(MK$269=Equivalencies!$AE$23,'Site 32'!$G250,HLOOKUP(CONCATENATE(MG$2,MJ$1),$B$3:$UUU$272,ROW($N252)-2,FALSE))</f>
        <v>0</v>
      </c>
      <c r="MK252" s="149"/>
      <c r="ML252" s="149"/>
      <c r="MM252" s="149"/>
      <c r="MN252" s="150"/>
      <c r="MO252" s="72"/>
      <c r="MP252" s="73" t="str">
        <f>CONCATENATE(MP$3,MQ252)</f>
        <v>33Signature</v>
      </c>
      <c r="MQ252" s="40" t="str">
        <f>$C$252</f>
        <v>Signature</v>
      </c>
      <c r="MR252" s="40"/>
      <c r="MS252" s="40"/>
      <c r="MT252" s="40"/>
      <c r="MU252" s="148">
        <f>IF(MV$269=Equivalencies!$AE$23,'Site 33'!$G250,HLOOKUP(CONCATENATE(MR$2,MU$1),$B$3:$UUU$272,ROW($N252)-2,FALSE))</f>
        <v>0</v>
      </c>
      <c r="MV252" s="149"/>
      <c r="MW252" s="149"/>
      <c r="MX252" s="149"/>
      <c r="MY252" s="150"/>
      <c r="MZ252" s="72"/>
      <c r="NA252" s="73" t="str">
        <f>CONCATENATE(NA$3,NB252)</f>
        <v>34Signature</v>
      </c>
      <c r="NB252" s="40" t="str">
        <f>$C$252</f>
        <v>Signature</v>
      </c>
      <c r="NC252" s="40"/>
      <c r="ND252" s="40"/>
      <c r="NE252" s="40"/>
      <c r="NF252" s="148">
        <f>IF(NG$269=Equivalencies!$AE$23,'Site 34'!$G250,HLOOKUP(CONCATENATE(NC$2,NF$1),$B$3:$UUU$272,ROW($N252)-2,FALSE))</f>
        <v>0</v>
      </c>
      <c r="NG252" s="149"/>
      <c r="NH252" s="149"/>
      <c r="NI252" s="149"/>
      <c r="NJ252" s="150"/>
      <c r="NK252" s="72"/>
      <c r="NL252" s="73" t="str">
        <f>CONCATENATE(NL$3,NM252)</f>
        <v>35Signature</v>
      </c>
      <c r="NM252" s="40" t="str">
        <f>$C$252</f>
        <v>Signature</v>
      </c>
      <c r="NN252" s="40"/>
      <c r="NO252" s="40"/>
      <c r="NP252" s="40"/>
      <c r="NQ252" s="148">
        <f>IF(NR$269=Equivalencies!$AE$23,'Site 35'!$G250,HLOOKUP(CONCATENATE(NN$2,NQ$1),$B$3:$UUU$272,ROW($N252)-2,FALSE))</f>
        <v>0</v>
      </c>
      <c r="NR252" s="149"/>
      <c r="NS252" s="149"/>
      <c r="NT252" s="149"/>
      <c r="NU252" s="150"/>
      <c r="NV252" s="72"/>
      <c r="NW252" s="73" t="str">
        <f>CONCATENATE(NW$3,NX252)</f>
        <v>36Signature</v>
      </c>
      <c r="NX252" s="40" t="str">
        <f>$C$252</f>
        <v>Signature</v>
      </c>
      <c r="NY252" s="40"/>
      <c r="NZ252" s="40"/>
      <c r="OA252" s="40"/>
      <c r="OB252" s="148">
        <f>IF(OC$269=Equivalencies!$AE$23,'Site 36'!$G250,HLOOKUP(CONCATENATE(NY$2,OB$1),$B$3:$UUU$272,ROW($N252)-2,FALSE))</f>
        <v>0</v>
      </c>
      <c r="OC252" s="149"/>
      <c r="OD252" s="149"/>
      <c r="OE252" s="149"/>
      <c r="OF252" s="150"/>
      <c r="OG252" s="72"/>
      <c r="OH252" s="73" t="str">
        <f>CONCATENATE(OH$3,OI252)</f>
        <v>37Signature</v>
      </c>
      <c r="OI252" s="40" t="str">
        <f>$C$252</f>
        <v>Signature</v>
      </c>
      <c r="OJ252" s="40"/>
      <c r="OK252" s="40"/>
      <c r="OL252" s="40"/>
      <c r="OM252" s="148">
        <f>IF(ON$269=Equivalencies!$AE$23,'Site 37'!$G250,HLOOKUP(CONCATENATE(OJ$2,OM$1),$B$3:$UUU$272,ROW($N252)-2,FALSE))</f>
        <v>0</v>
      </c>
      <c r="ON252" s="149"/>
      <c r="OO252" s="149"/>
      <c r="OP252" s="149"/>
      <c r="OQ252" s="150"/>
      <c r="OR252" s="72"/>
      <c r="OS252" s="73" t="str">
        <f>CONCATENATE(OS$3,OT252)</f>
        <v>38Signature</v>
      </c>
      <c r="OT252" s="40" t="str">
        <f>$C$252</f>
        <v>Signature</v>
      </c>
      <c r="OU252" s="40"/>
      <c r="OV252" s="40"/>
      <c r="OW252" s="40"/>
      <c r="OX252" s="148">
        <f>IF(OY$269=Equivalencies!$AE$23,'Site 38'!$G250,HLOOKUP(CONCATENATE(OU$2,OX$1),$B$3:$UUU$272,ROW($N252)-2,FALSE))</f>
        <v>0</v>
      </c>
      <c r="OY252" s="149"/>
      <c r="OZ252" s="149"/>
      <c r="PA252" s="149"/>
      <c r="PB252" s="150"/>
      <c r="PC252" s="72"/>
      <c r="PD252" s="73" t="str">
        <f>CONCATENATE(PD$3,PE252)</f>
        <v>39Signature</v>
      </c>
      <c r="PE252" s="40" t="str">
        <f>$C$252</f>
        <v>Signature</v>
      </c>
      <c r="PF252" s="40"/>
      <c r="PG252" s="40"/>
      <c r="PH252" s="40"/>
      <c r="PI252" s="148">
        <f>IF(PJ$269=Equivalencies!$AE$23,'Site 39'!$G250,HLOOKUP(CONCATENATE(PF$2,PI$1),$B$3:$UUU$272,ROW($N252)-2,FALSE))</f>
        <v>0</v>
      </c>
      <c r="PJ252" s="149"/>
      <c r="PK252" s="149"/>
      <c r="PL252" s="149"/>
      <c r="PM252" s="150"/>
      <c r="PN252" s="72"/>
      <c r="PO252" s="73" t="str">
        <f>CONCATENATE(PO$3,PP252)</f>
        <v>40Signature</v>
      </c>
      <c r="PP252" s="40" t="str">
        <f>$C$252</f>
        <v>Signature</v>
      </c>
      <c r="PQ252" s="40"/>
      <c r="PR252" s="40"/>
      <c r="PS252" s="40"/>
      <c r="PT252" s="148">
        <f>IF(PU$269=Equivalencies!$AE$23,'Site 40'!$G250,HLOOKUP(CONCATENATE(PQ$2,PT$1),$B$3:$UUU$272,ROW($N252)-2,FALSE))</f>
        <v>0</v>
      </c>
      <c r="PU252" s="149"/>
      <c r="PV252" s="149"/>
      <c r="PW252" s="149"/>
      <c r="PX252" s="150"/>
      <c r="PY252" s="72"/>
      <c r="PZ252" s="73" t="str">
        <f>CONCATENATE(PZ$3,QA252)</f>
        <v>41Signature</v>
      </c>
      <c r="QA252" s="40" t="str">
        <f>$C$252</f>
        <v>Signature</v>
      </c>
      <c r="QB252" s="40"/>
      <c r="QC252" s="40"/>
      <c r="QD252" s="40"/>
      <c r="QE252" s="148">
        <f>IF(QF$269=Equivalencies!$AE$23,'Site 41'!$G250,HLOOKUP(CONCATENATE(QB$2,QE$1),$B$3:$UUU$272,ROW($N252)-2,FALSE))</f>
        <v>0</v>
      </c>
      <c r="QF252" s="149"/>
      <c r="QG252" s="149"/>
      <c r="QH252" s="149"/>
      <c r="QI252" s="150"/>
      <c r="QJ252" s="72"/>
      <c r="QK252" s="73" t="str">
        <f>CONCATENATE(QK$3,QL252)</f>
        <v>42Signature</v>
      </c>
      <c r="QL252" s="40" t="str">
        <f>$C$252</f>
        <v>Signature</v>
      </c>
      <c r="QM252" s="40"/>
      <c r="QN252" s="40"/>
      <c r="QO252" s="40"/>
      <c r="QP252" s="148">
        <f>IF(QQ$269=Equivalencies!$AE$23,'Site 42'!$G250,HLOOKUP(CONCATENATE(QM$2,QP$1),$B$3:$UUU$272,ROW($N252)-2,FALSE))</f>
        <v>0</v>
      </c>
      <c r="QQ252" s="149"/>
      <c r="QR252" s="149"/>
      <c r="QS252" s="149"/>
      <c r="QT252" s="150"/>
      <c r="QU252" s="72"/>
      <c r="QV252" s="73" t="str">
        <f>CONCATENATE(QV$3,QW252)</f>
        <v>43Signature</v>
      </c>
      <c r="QW252" s="40" t="str">
        <f>$C$252</f>
        <v>Signature</v>
      </c>
      <c r="QX252" s="40"/>
      <c r="QY252" s="40"/>
      <c r="QZ252" s="40"/>
      <c r="RA252" s="148">
        <f>IF(RB$269=Equivalencies!$AE$23,'Site 43'!$G250,HLOOKUP(CONCATENATE(QX$2,RA$1),$B$3:$UUU$272,ROW($N252)-2,FALSE))</f>
        <v>0</v>
      </c>
      <c r="RB252" s="149"/>
      <c r="RC252" s="149"/>
      <c r="RD252" s="149"/>
      <c r="RE252" s="150"/>
      <c r="RF252" s="72"/>
      <c r="RG252" s="73" t="str">
        <f>CONCATENATE(RG$3,RH252)</f>
        <v>44Signature</v>
      </c>
      <c r="RH252" s="40" t="str">
        <f>$C$252</f>
        <v>Signature</v>
      </c>
      <c r="RI252" s="40"/>
      <c r="RJ252" s="40"/>
      <c r="RK252" s="40"/>
      <c r="RL252" s="148">
        <f>IF(RM$269=Equivalencies!$AE$23,'Site 44'!$G250,HLOOKUP(CONCATENATE(RI$2,RL$1),$B$3:$UUU$272,ROW($N252)-2,FALSE))</f>
        <v>0</v>
      </c>
      <c r="RM252" s="149"/>
      <c r="RN252" s="149"/>
      <c r="RO252" s="149"/>
      <c r="RP252" s="150"/>
      <c r="RQ252" s="72"/>
      <c r="RR252" s="73" t="str">
        <f>CONCATENATE(RR$3,RS252)</f>
        <v>45Signature</v>
      </c>
      <c r="RS252" s="40" t="str">
        <f>$C$252</f>
        <v>Signature</v>
      </c>
      <c r="RT252" s="40"/>
      <c r="RU252" s="40"/>
      <c r="RV252" s="40"/>
      <c r="RW252" s="148">
        <f>IF(RX$269=Equivalencies!$AE$23,'Site 45'!$G250,HLOOKUP(CONCATENATE(RT$2,RW$1),$B$3:$UUU$272,ROW($N252)-2,FALSE))</f>
        <v>0</v>
      </c>
      <c r="RX252" s="149"/>
      <c r="RY252" s="149"/>
      <c r="RZ252" s="149"/>
      <c r="SA252" s="150"/>
      <c r="SB252" s="72"/>
      <c r="SC252" s="73" t="str">
        <f>CONCATENATE(SC$3,SD252)</f>
        <v>46Signature</v>
      </c>
      <c r="SD252" s="40" t="str">
        <f>$C$252</f>
        <v>Signature</v>
      </c>
      <c r="SE252" s="40"/>
      <c r="SF252" s="40"/>
      <c r="SG252" s="40"/>
      <c r="SH252" s="148">
        <f>IF(SI$269=Equivalencies!$AE$23,'Site 46'!$G250,HLOOKUP(CONCATENATE(SE$2,SH$1),$B$3:$UUU$272,ROW($N252)-2,FALSE))</f>
        <v>0</v>
      </c>
      <c r="SI252" s="149"/>
      <c r="SJ252" s="149"/>
      <c r="SK252" s="149"/>
      <c r="SL252" s="150"/>
      <c r="SM252" s="72"/>
      <c r="SN252" s="73" t="str">
        <f>CONCATENATE(SN$3,SO252)</f>
        <v>47Signature</v>
      </c>
      <c r="SO252" s="40" t="str">
        <f>$C$252</f>
        <v>Signature</v>
      </c>
      <c r="SP252" s="40"/>
      <c r="SQ252" s="40"/>
      <c r="SR252" s="40"/>
      <c r="SS252" s="148">
        <f>IF(ST$269=Equivalencies!$AE$23,'Site 47'!$G250,HLOOKUP(CONCATENATE(SP$2,SS$1),$B$3:$UUU$272,ROW($N252)-2,FALSE))</f>
        <v>0</v>
      </c>
      <c r="ST252" s="149"/>
      <c r="SU252" s="149"/>
      <c r="SV252" s="149"/>
      <c r="SW252" s="150"/>
      <c r="SX252" s="72"/>
      <c r="SY252" s="73" t="str">
        <f>CONCATENATE(SY$3,SZ252)</f>
        <v>48Signature</v>
      </c>
      <c r="SZ252" s="40" t="str">
        <f>$C$252</f>
        <v>Signature</v>
      </c>
      <c r="TA252" s="40"/>
      <c r="TB252" s="40"/>
      <c r="TC252" s="40"/>
      <c r="TD252" s="148">
        <f>IF(TE$269=Equivalencies!$AE$23,'Site 48'!$G250,HLOOKUP(CONCATENATE(TA$2,TD$1),$B$3:$UUU$272,ROW($N252)-2,FALSE))</f>
        <v>0</v>
      </c>
      <c r="TE252" s="149"/>
      <c r="TF252" s="149"/>
      <c r="TG252" s="149"/>
      <c r="TH252" s="150"/>
      <c r="TI252" s="72"/>
      <c r="TJ252" s="73" t="str">
        <f>CONCATENATE(TJ$3,TK252)</f>
        <v>49Signature</v>
      </c>
      <c r="TK252" s="40" t="str">
        <f>$C$252</f>
        <v>Signature</v>
      </c>
      <c r="TL252" s="40"/>
      <c r="TM252" s="40"/>
      <c r="TN252" s="40"/>
      <c r="TO252" s="148">
        <f>IF(TP$269=Equivalencies!$AE$23,'Site 49'!$G250,HLOOKUP(CONCATENATE(TL$2,TO$1),$B$3:$UUU$272,ROW($N252)-2,FALSE))</f>
        <v>0</v>
      </c>
      <c r="TP252" s="149"/>
      <c r="TQ252" s="149"/>
      <c r="TR252" s="149"/>
      <c r="TS252" s="150"/>
      <c r="TT252" s="72"/>
      <c r="TU252" s="73" t="str">
        <f>CONCATENATE(TU$3,TV252)</f>
        <v>50Signature</v>
      </c>
      <c r="TV252" s="40" t="str">
        <f>$C$252</f>
        <v>Signature</v>
      </c>
      <c r="TW252" s="40"/>
      <c r="TX252" s="40"/>
      <c r="TY252" s="40"/>
      <c r="TZ252" s="148">
        <f>IF(UA$269=Equivalencies!$AE$23,'Site 50'!$G250,HLOOKUP(CONCATENATE(TW$2,TZ$1),$B$3:$UUU$272,ROW($N252)-2,FALSE))</f>
        <v>0</v>
      </c>
      <c r="UA252" s="149"/>
      <c r="UB252" s="149"/>
      <c r="UC252" s="149"/>
      <c r="UD252" s="150"/>
      <c r="UE252" s="72"/>
    </row>
    <row r="253" spans="1:551" x14ac:dyDescent="0.25">
      <c r="A253" s="75"/>
      <c r="B253" s="73" t="str">
        <f>CONCATENATE($B$3,C253)</f>
        <v>1Date</v>
      </c>
      <c r="C253" s="40" t="str">
        <f>'Site 1'!C251</f>
        <v>Date</v>
      </c>
      <c r="D253" s="40"/>
      <c r="E253" s="40"/>
      <c r="F253" s="40"/>
      <c r="G253" s="148">
        <f>IF(H$269=Equivalencies!$AE$23,'Site 1'!$G251,HLOOKUP(CONCATENATE(D$2,G$1),$B$3:$UUU$272,ROW($N253)-2,FALSE))</f>
        <v>0</v>
      </c>
      <c r="H253" s="149"/>
      <c r="I253" s="149"/>
      <c r="J253" s="149"/>
      <c r="K253" s="150"/>
      <c r="L253" s="72"/>
      <c r="M253" s="73" t="str">
        <f>CONCATENATE(M$3,N253)</f>
        <v>2Date</v>
      </c>
      <c r="N253" s="40" t="str">
        <f>$C$253</f>
        <v>Date</v>
      </c>
      <c r="O253" s="40"/>
      <c r="P253" s="40"/>
      <c r="Q253" s="40"/>
      <c r="R253" s="148">
        <f>IF(S$269=Equivalencies!$AE$23,'Site 2'!$G251,HLOOKUP(CONCATENATE(O$2,R$1),$B$3:$UUU$272,ROW($N253)-2,FALSE))</f>
        <v>0</v>
      </c>
      <c r="S253" s="149"/>
      <c r="T253" s="149"/>
      <c r="U253" s="149"/>
      <c r="V253" s="150"/>
      <c r="W253" s="72"/>
      <c r="X253" s="73" t="str">
        <f>CONCATENATE(X$3,Y253)</f>
        <v>3Date</v>
      </c>
      <c r="Y253" s="40" t="str">
        <f>$C$253</f>
        <v>Date</v>
      </c>
      <c r="Z253" s="40"/>
      <c r="AA253" s="40"/>
      <c r="AB253" s="40"/>
      <c r="AC253" s="148">
        <f>IF(AD$269=Equivalencies!$AE$23,'Site 3'!$G251,HLOOKUP(CONCATENATE(Z$2,AC$1),$B$3:$UUU$272,ROW($N253)-2,FALSE))</f>
        <v>0</v>
      </c>
      <c r="AD253" s="149"/>
      <c r="AE253" s="149"/>
      <c r="AF253" s="149"/>
      <c r="AG253" s="150"/>
      <c r="AH253" s="72"/>
      <c r="AI253" s="73" t="str">
        <f>CONCATENATE(AI$3,AJ253)</f>
        <v>4Date</v>
      </c>
      <c r="AJ253" s="40" t="str">
        <f>$C$253</f>
        <v>Date</v>
      </c>
      <c r="AK253" s="40"/>
      <c r="AL253" s="40"/>
      <c r="AM253" s="40"/>
      <c r="AN253" s="148">
        <f>IF(AO$269=Equivalencies!$AE$23,'Site 4'!$G251,HLOOKUP(CONCATENATE(AK$2,AN$1),$B$3:$UUU$272,ROW($N253)-2,FALSE))</f>
        <v>0</v>
      </c>
      <c r="AO253" s="149"/>
      <c r="AP253" s="149"/>
      <c r="AQ253" s="149"/>
      <c r="AR253" s="150"/>
      <c r="AS253" s="72"/>
      <c r="AT253" s="73" t="str">
        <f>CONCATENATE(AT$3,AU253)</f>
        <v>5Date</v>
      </c>
      <c r="AU253" s="40" t="str">
        <f>$C$253</f>
        <v>Date</v>
      </c>
      <c r="AV253" s="40"/>
      <c r="AW253" s="40"/>
      <c r="AX253" s="40"/>
      <c r="AY253" s="148">
        <f>IF(AZ$269=Equivalencies!$AE$23,'Site 5'!$G251,HLOOKUP(CONCATENATE(AV$2,AY$1),$B$3:$UUU$272,ROW($N253)-2,FALSE))</f>
        <v>0</v>
      </c>
      <c r="AZ253" s="149"/>
      <c r="BA253" s="149"/>
      <c r="BB253" s="149"/>
      <c r="BC253" s="150"/>
      <c r="BD253" s="72"/>
      <c r="BE253" s="73" t="str">
        <f>CONCATENATE(BE$3,BF253)</f>
        <v>6Date</v>
      </c>
      <c r="BF253" s="40" t="str">
        <f>$C$253</f>
        <v>Date</v>
      </c>
      <c r="BG253" s="40"/>
      <c r="BH253" s="40"/>
      <c r="BI253" s="40"/>
      <c r="BJ253" s="148">
        <f>IF(BK$269=Equivalencies!$AE$23,'Site 6'!$G251,HLOOKUP(CONCATENATE(BG$2,BJ$1),$B$3:$UUU$272,ROW($N253)-2,FALSE))</f>
        <v>0</v>
      </c>
      <c r="BK253" s="149"/>
      <c r="BL253" s="149"/>
      <c r="BM253" s="149"/>
      <c r="BN253" s="150"/>
      <c r="BO253" s="72"/>
      <c r="BP253" s="73" t="str">
        <f>CONCATENATE(BP$3,BQ253)</f>
        <v>7Date</v>
      </c>
      <c r="BQ253" s="40" t="str">
        <f>$C$253</f>
        <v>Date</v>
      </c>
      <c r="BR253" s="40"/>
      <c r="BS253" s="40"/>
      <c r="BT253" s="40"/>
      <c r="BU253" s="148">
        <f>IF(BV$269=Equivalencies!$AE$23,'Site 7'!$G251,HLOOKUP(CONCATENATE(BR$2,BU$1),$B$3:$UUU$272,ROW($N253)-2,FALSE))</f>
        <v>0</v>
      </c>
      <c r="BV253" s="149"/>
      <c r="BW253" s="149"/>
      <c r="BX253" s="149"/>
      <c r="BY253" s="150"/>
      <c r="BZ253" s="72"/>
      <c r="CA253" s="73" t="str">
        <f>CONCATENATE(CA$3,CB253)</f>
        <v>8Date</v>
      </c>
      <c r="CB253" s="40" t="str">
        <f>$C$253</f>
        <v>Date</v>
      </c>
      <c r="CC253" s="40"/>
      <c r="CD253" s="40"/>
      <c r="CE253" s="40"/>
      <c r="CF253" s="148">
        <f>IF(CG$269=Equivalencies!$AE$23,'Site 8'!$G251,HLOOKUP(CONCATENATE(CC$2,CF$1),$B$3:$UUU$272,ROW($N253)-2,FALSE))</f>
        <v>0</v>
      </c>
      <c r="CG253" s="149"/>
      <c r="CH253" s="149"/>
      <c r="CI253" s="149"/>
      <c r="CJ253" s="150"/>
      <c r="CK253" s="72"/>
      <c r="CL253" s="73" t="str">
        <f>CONCATENATE(CL$3,CM253)</f>
        <v>9Date</v>
      </c>
      <c r="CM253" s="40" t="str">
        <f>$C$253</f>
        <v>Date</v>
      </c>
      <c r="CN253" s="40"/>
      <c r="CO253" s="40"/>
      <c r="CP253" s="40"/>
      <c r="CQ253" s="148">
        <f>IF(CR$269=Equivalencies!$AE$23,'Site 9'!$G251,HLOOKUP(CONCATENATE(CN$2,CQ$1),$B$3:$UUU$272,ROW($N253)-2,FALSE))</f>
        <v>0</v>
      </c>
      <c r="CR253" s="149"/>
      <c r="CS253" s="149"/>
      <c r="CT253" s="149"/>
      <c r="CU253" s="150"/>
      <c r="CV253" s="72"/>
      <c r="CW253" s="73" t="str">
        <f>CONCATENATE(CW$3,CX253)</f>
        <v>10Date</v>
      </c>
      <c r="CX253" s="40" t="str">
        <f>$C$253</f>
        <v>Date</v>
      </c>
      <c r="CY253" s="40"/>
      <c r="CZ253" s="40"/>
      <c r="DA253" s="40"/>
      <c r="DB253" s="148">
        <f>IF(DC$269=Equivalencies!$AE$23,'Site 10'!$G251,HLOOKUP(CONCATENATE(CY$2,DB$1),$B$3:$UUU$272,ROW($N253)-2,FALSE))</f>
        <v>0</v>
      </c>
      <c r="DC253" s="149"/>
      <c r="DD253" s="149"/>
      <c r="DE253" s="149"/>
      <c r="DF253" s="150"/>
      <c r="DG253" s="72"/>
      <c r="DH253" s="73" t="str">
        <f>CONCATENATE(DH$3,DI253)</f>
        <v>11Date</v>
      </c>
      <c r="DI253" s="40" t="str">
        <f>$C$253</f>
        <v>Date</v>
      </c>
      <c r="DJ253" s="40"/>
      <c r="DK253" s="40"/>
      <c r="DL253" s="40"/>
      <c r="DM253" s="148">
        <f>IF(DN$269=Equivalencies!$AE$23,'Site 11'!$G251,HLOOKUP(CONCATENATE(DJ$2,DM$1),$B$3:$UUU$272,ROW($N253)-2,FALSE))</f>
        <v>0</v>
      </c>
      <c r="DN253" s="149"/>
      <c r="DO253" s="149"/>
      <c r="DP253" s="149"/>
      <c r="DQ253" s="150"/>
      <c r="DR253" s="72"/>
      <c r="DS253" s="73" t="str">
        <f>CONCATENATE(DS$3,DT253)</f>
        <v>12Date</v>
      </c>
      <c r="DT253" s="40" t="str">
        <f>$C$253</f>
        <v>Date</v>
      </c>
      <c r="DU253" s="40"/>
      <c r="DV253" s="40"/>
      <c r="DW253" s="40"/>
      <c r="DX253" s="148">
        <f>IF(DY$269=Equivalencies!$AE$23,'Site 12'!$G251,HLOOKUP(CONCATENATE(DU$2,DX$1),$B$3:$UUU$272,ROW($N253)-2,FALSE))</f>
        <v>0</v>
      </c>
      <c r="DY253" s="149"/>
      <c r="DZ253" s="149"/>
      <c r="EA253" s="149"/>
      <c r="EB253" s="150"/>
      <c r="EC253" s="72"/>
      <c r="ED253" s="73" t="str">
        <f>CONCATENATE(ED$3,EE253)</f>
        <v>13Date</v>
      </c>
      <c r="EE253" s="40" t="str">
        <f>$C$253</f>
        <v>Date</v>
      </c>
      <c r="EF253" s="40"/>
      <c r="EG253" s="40"/>
      <c r="EH253" s="40"/>
      <c r="EI253" s="148">
        <f>IF(EJ$269=Equivalencies!$AE$23,'Site 13'!$G251,HLOOKUP(CONCATENATE(EF$2,EI$1),$B$3:$UUU$272,ROW($N253)-2,FALSE))</f>
        <v>0</v>
      </c>
      <c r="EJ253" s="149"/>
      <c r="EK253" s="149"/>
      <c r="EL253" s="149"/>
      <c r="EM253" s="150"/>
      <c r="EN253" s="72"/>
      <c r="EO253" s="73" t="str">
        <f>CONCATENATE(EO$3,EP253)</f>
        <v>14Date</v>
      </c>
      <c r="EP253" s="40" t="str">
        <f>$C$253</f>
        <v>Date</v>
      </c>
      <c r="EQ253" s="40"/>
      <c r="ER253" s="40"/>
      <c r="ES253" s="40"/>
      <c r="ET253" s="148">
        <f>IF(EU$269=Equivalencies!$AE$23,'Site 14'!$G251,HLOOKUP(CONCATENATE(EQ$2,ET$1),$B$3:$UUU$272,ROW($N253)-2,FALSE))</f>
        <v>0</v>
      </c>
      <c r="EU253" s="149"/>
      <c r="EV253" s="149"/>
      <c r="EW253" s="149"/>
      <c r="EX253" s="150"/>
      <c r="EY253" s="72"/>
      <c r="EZ253" s="73" t="str">
        <f>CONCATENATE(EZ$3,FA253)</f>
        <v>15Date</v>
      </c>
      <c r="FA253" s="40" t="str">
        <f>$C$253</f>
        <v>Date</v>
      </c>
      <c r="FB253" s="40"/>
      <c r="FC253" s="40"/>
      <c r="FD253" s="40"/>
      <c r="FE253" s="148">
        <f>IF(FF$269=Equivalencies!$AE$23,'Site 15'!$G251,HLOOKUP(CONCATENATE(FB$2,FE$1),$B$3:$UUU$272,ROW($N253)-2,FALSE))</f>
        <v>0</v>
      </c>
      <c r="FF253" s="149"/>
      <c r="FG253" s="149"/>
      <c r="FH253" s="149"/>
      <c r="FI253" s="150"/>
      <c r="FJ253" s="72"/>
      <c r="FK253" s="73" t="str">
        <f>CONCATENATE(FK$3,FL253)</f>
        <v>16Date</v>
      </c>
      <c r="FL253" s="40" t="str">
        <f>$C$253</f>
        <v>Date</v>
      </c>
      <c r="FM253" s="40"/>
      <c r="FN253" s="40"/>
      <c r="FO253" s="40"/>
      <c r="FP253" s="148">
        <f>IF(FQ$269=Equivalencies!$AE$23,'Site 16'!$G251,HLOOKUP(CONCATENATE(FM$2,FP$1),$B$3:$UUU$272,ROW($N253)-2,FALSE))</f>
        <v>0</v>
      </c>
      <c r="FQ253" s="149"/>
      <c r="FR253" s="149"/>
      <c r="FS253" s="149"/>
      <c r="FT253" s="150"/>
      <c r="FU253" s="72"/>
      <c r="FV253" s="73" t="str">
        <f>CONCATENATE(FV$3,FW253)</f>
        <v>17Date</v>
      </c>
      <c r="FW253" s="40" t="str">
        <f>$C$253</f>
        <v>Date</v>
      </c>
      <c r="FX253" s="40"/>
      <c r="FY253" s="40"/>
      <c r="FZ253" s="40"/>
      <c r="GA253" s="148">
        <f>IF(GB$269=Equivalencies!$AE$23,'Site 17'!$G251,HLOOKUP(CONCATENATE(FX$2,GA$1),$B$3:$UUU$272,ROW($N253)-2,FALSE))</f>
        <v>0</v>
      </c>
      <c r="GB253" s="149"/>
      <c r="GC253" s="149"/>
      <c r="GD253" s="149"/>
      <c r="GE253" s="150"/>
      <c r="GF253" s="72"/>
      <c r="GG253" s="73" t="str">
        <f>CONCATENATE(GG$3,GH253)</f>
        <v>18Date</v>
      </c>
      <c r="GH253" s="40" t="str">
        <f>$C$253</f>
        <v>Date</v>
      </c>
      <c r="GI253" s="40"/>
      <c r="GJ253" s="40"/>
      <c r="GK253" s="40"/>
      <c r="GL253" s="148">
        <f>IF(GM$269=Equivalencies!$AE$23,'Site 18'!$G251,HLOOKUP(CONCATENATE(GI$2,GL$1),$B$3:$UUU$272,ROW($N253)-2,FALSE))</f>
        <v>0</v>
      </c>
      <c r="GM253" s="149"/>
      <c r="GN253" s="149"/>
      <c r="GO253" s="149"/>
      <c r="GP253" s="150"/>
      <c r="GQ253" s="72"/>
      <c r="GR253" s="73" t="str">
        <f>CONCATENATE(GR$3,GS253)</f>
        <v>19Date</v>
      </c>
      <c r="GS253" s="40" t="str">
        <f>$C$253</f>
        <v>Date</v>
      </c>
      <c r="GT253" s="40"/>
      <c r="GU253" s="40"/>
      <c r="GV253" s="40"/>
      <c r="GW253" s="148">
        <f>IF(GX$269=Equivalencies!$AE$23,'Site 19'!$G251,HLOOKUP(CONCATENATE(GT$2,GW$1),$B$3:$UUU$272,ROW($N253)-2,FALSE))</f>
        <v>0</v>
      </c>
      <c r="GX253" s="149"/>
      <c r="GY253" s="149"/>
      <c r="GZ253" s="149"/>
      <c r="HA253" s="150"/>
      <c r="HB253" s="72"/>
      <c r="HC253" s="73" t="str">
        <f>CONCATENATE(HC$3,HD253)</f>
        <v>20Date</v>
      </c>
      <c r="HD253" s="40" t="str">
        <f>$C$253</f>
        <v>Date</v>
      </c>
      <c r="HE253" s="40"/>
      <c r="HF253" s="40"/>
      <c r="HG253" s="40"/>
      <c r="HH253" s="148">
        <f>IF(HI$269=Equivalencies!$AE$23,'Site 20'!$G251,HLOOKUP(CONCATENATE(HE$2,HH$1),$B$3:$UUU$272,ROW($N253)-2,FALSE))</f>
        <v>0</v>
      </c>
      <c r="HI253" s="149"/>
      <c r="HJ253" s="149"/>
      <c r="HK253" s="149"/>
      <c r="HL253" s="150"/>
      <c r="HM253" s="72"/>
      <c r="HN253" s="73" t="str">
        <f>CONCATENATE(HN$3,HO253)</f>
        <v>21Date</v>
      </c>
      <c r="HO253" s="40" t="str">
        <f>$C$253</f>
        <v>Date</v>
      </c>
      <c r="HP253" s="40"/>
      <c r="HQ253" s="40"/>
      <c r="HR253" s="40"/>
      <c r="HS253" s="148">
        <f>IF(HT$269=Equivalencies!$AE$23,'Site 21'!$G251,HLOOKUP(CONCATENATE(HP$2,HS$1),$B$3:$UUU$272,ROW($N253)-2,FALSE))</f>
        <v>0</v>
      </c>
      <c r="HT253" s="149"/>
      <c r="HU253" s="149"/>
      <c r="HV253" s="149"/>
      <c r="HW253" s="150"/>
      <c r="HX253" s="72"/>
      <c r="HY253" s="73" t="str">
        <f>CONCATENATE(HY$3,HZ253)</f>
        <v>22Date</v>
      </c>
      <c r="HZ253" s="40" t="str">
        <f>$C$253</f>
        <v>Date</v>
      </c>
      <c r="IA253" s="40"/>
      <c r="IB253" s="40"/>
      <c r="IC253" s="40"/>
      <c r="ID253" s="148">
        <f>IF(IE$269=Equivalencies!$AE$23,'Site 22'!$G251,HLOOKUP(CONCATENATE(IA$2,ID$1),$B$3:$UUU$272,ROW($N253)-2,FALSE))</f>
        <v>0</v>
      </c>
      <c r="IE253" s="149"/>
      <c r="IF253" s="149"/>
      <c r="IG253" s="149"/>
      <c r="IH253" s="150"/>
      <c r="II253" s="72"/>
      <c r="IJ253" s="73" t="str">
        <f>CONCATENATE(IJ$3,IK253)</f>
        <v>23Date</v>
      </c>
      <c r="IK253" s="40" t="str">
        <f>$C$253</f>
        <v>Date</v>
      </c>
      <c r="IL253" s="40"/>
      <c r="IM253" s="40"/>
      <c r="IN253" s="40"/>
      <c r="IO253" s="148">
        <f>IF(IP$269=Equivalencies!$AE$23,'Site 23'!$G251,HLOOKUP(CONCATENATE(IL$2,IO$1),$B$3:$UUU$272,ROW($N253)-2,FALSE))</f>
        <v>0</v>
      </c>
      <c r="IP253" s="149"/>
      <c r="IQ253" s="149"/>
      <c r="IR253" s="149"/>
      <c r="IS253" s="150"/>
      <c r="IT253" s="72"/>
      <c r="IU253" s="73" t="str">
        <f>CONCATENATE(IU$3,IV253)</f>
        <v>24Date</v>
      </c>
      <c r="IV253" s="40" t="str">
        <f>$C$253</f>
        <v>Date</v>
      </c>
      <c r="IW253" s="40"/>
      <c r="IX253" s="40"/>
      <c r="IY253" s="40"/>
      <c r="IZ253" s="148">
        <f>IF(JA$269=Equivalencies!$AE$23,'Site 24'!$G251,HLOOKUP(CONCATENATE(IW$2,IZ$1),$B$3:$UUU$272,ROW($N253)-2,FALSE))</f>
        <v>0</v>
      </c>
      <c r="JA253" s="149"/>
      <c r="JB253" s="149"/>
      <c r="JC253" s="149"/>
      <c r="JD253" s="150"/>
      <c r="JE253" s="72"/>
      <c r="JF253" s="73" t="str">
        <f>CONCATENATE(JF$3,JG253)</f>
        <v>25Date</v>
      </c>
      <c r="JG253" s="40" t="str">
        <f>$C$253</f>
        <v>Date</v>
      </c>
      <c r="JH253" s="40"/>
      <c r="JI253" s="40"/>
      <c r="JJ253" s="40"/>
      <c r="JK253" s="148">
        <f>IF(JL$269=Equivalencies!$AE$23,'Site 25'!$G251,HLOOKUP(CONCATENATE(JH$2,JK$1),$B$3:$UUU$272,ROW($N253)-2,FALSE))</f>
        <v>0</v>
      </c>
      <c r="JL253" s="149"/>
      <c r="JM253" s="149"/>
      <c r="JN253" s="149"/>
      <c r="JO253" s="150"/>
      <c r="JP253" s="72"/>
      <c r="JQ253" s="73" t="str">
        <f>CONCATENATE(JQ$3,JR253)</f>
        <v>26Date</v>
      </c>
      <c r="JR253" s="40" t="str">
        <f>$C$253</f>
        <v>Date</v>
      </c>
      <c r="JS253" s="40"/>
      <c r="JT253" s="40"/>
      <c r="JU253" s="40"/>
      <c r="JV253" s="148">
        <f>IF(JW$269=Equivalencies!$AE$23,'Site 26'!$G251,HLOOKUP(CONCATENATE(JS$2,JV$1),$B$3:$UUU$272,ROW($N253)-2,FALSE))</f>
        <v>0</v>
      </c>
      <c r="JW253" s="149"/>
      <c r="JX253" s="149"/>
      <c r="JY253" s="149"/>
      <c r="JZ253" s="150"/>
      <c r="KA253" s="72"/>
      <c r="KB253" s="73" t="str">
        <f>CONCATENATE(KB$3,KC253)</f>
        <v>27Date</v>
      </c>
      <c r="KC253" s="40" t="str">
        <f>$C$253</f>
        <v>Date</v>
      </c>
      <c r="KD253" s="40"/>
      <c r="KE253" s="40"/>
      <c r="KF253" s="40"/>
      <c r="KG253" s="148">
        <f>IF(KH$269=Equivalencies!$AE$23,'Site 27'!$G251,HLOOKUP(CONCATENATE(KD$2,KG$1),$B$3:$UUU$272,ROW($N253)-2,FALSE))</f>
        <v>0</v>
      </c>
      <c r="KH253" s="149"/>
      <c r="KI253" s="149"/>
      <c r="KJ253" s="149"/>
      <c r="KK253" s="150"/>
      <c r="KL253" s="72"/>
      <c r="KM253" s="73" t="str">
        <f>CONCATENATE(KM$3,KN253)</f>
        <v>28Date</v>
      </c>
      <c r="KN253" s="40" t="str">
        <f>$C$253</f>
        <v>Date</v>
      </c>
      <c r="KO253" s="40"/>
      <c r="KP253" s="40"/>
      <c r="KQ253" s="40"/>
      <c r="KR253" s="148">
        <f>IF(KS$269=Equivalencies!$AE$23,'Site 28'!$G251,HLOOKUP(CONCATENATE(KO$2,KR$1),$B$3:$UUU$272,ROW($N253)-2,FALSE))</f>
        <v>0</v>
      </c>
      <c r="KS253" s="149"/>
      <c r="KT253" s="149"/>
      <c r="KU253" s="149"/>
      <c r="KV253" s="150"/>
      <c r="KW253" s="72"/>
      <c r="KX253" s="73" t="str">
        <f>CONCATENATE(KX$3,KY253)</f>
        <v>29Date</v>
      </c>
      <c r="KY253" s="40" t="str">
        <f>$C$253</f>
        <v>Date</v>
      </c>
      <c r="KZ253" s="40"/>
      <c r="LA253" s="40"/>
      <c r="LB253" s="40"/>
      <c r="LC253" s="148">
        <f>IF(LD$269=Equivalencies!$AE$23,'Site 29'!$G251,HLOOKUP(CONCATENATE(KZ$2,LC$1),$B$3:$UUU$272,ROW($N253)-2,FALSE))</f>
        <v>0</v>
      </c>
      <c r="LD253" s="149"/>
      <c r="LE253" s="149"/>
      <c r="LF253" s="149"/>
      <c r="LG253" s="150"/>
      <c r="LH253" s="72"/>
      <c r="LI253" s="73" t="str">
        <f>CONCATENATE(LI$3,LJ253)</f>
        <v>30Date</v>
      </c>
      <c r="LJ253" s="40" t="str">
        <f>$C$253</f>
        <v>Date</v>
      </c>
      <c r="LK253" s="40"/>
      <c r="LL253" s="40"/>
      <c r="LM253" s="40"/>
      <c r="LN253" s="148">
        <f>IF(LO$269=Equivalencies!$AE$23,'Site 30'!$G251,HLOOKUP(CONCATENATE(LK$2,LN$1),$B$3:$UUU$272,ROW($N253)-2,FALSE))</f>
        <v>0</v>
      </c>
      <c r="LO253" s="149"/>
      <c r="LP253" s="149"/>
      <c r="LQ253" s="149"/>
      <c r="LR253" s="150"/>
      <c r="LS253" s="72"/>
      <c r="LT253" s="73" t="str">
        <f>CONCATENATE(LT$3,LU253)</f>
        <v>31Date</v>
      </c>
      <c r="LU253" s="40" t="str">
        <f>$C$253</f>
        <v>Date</v>
      </c>
      <c r="LV253" s="40"/>
      <c r="LW253" s="40"/>
      <c r="LX253" s="40"/>
      <c r="LY253" s="148">
        <f>IF(LZ$269=Equivalencies!$AE$23,'Site 31'!$G251,HLOOKUP(CONCATENATE(LV$2,LY$1),$B$3:$UUU$272,ROW($N253)-2,FALSE))</f>
        <v>0</v>
      </c>
      <c r="LZ253" s="149"/>
      <c r="MA253" s="149"/>
      <c r="MB253" s="149"/>
      <c r="MC253" s="150"/>
      <c r="MD253" s="72"/>
      <c r="ME253" s="73" t="str">
        <f>CONCATENATE(ME$3,MF253)</f>
        <v>32Date</v>
      </c>
      <c r="MF253" s="40" t="str">
        <f>$C$253</f>
        <v>Date</v>
      </c>
      <c r="MG253" s="40"/>
      <c r="MH253" s="40"/>
      <c r="MI253" s="40"/>
      <c r="MJ253" s="148">
        <f>IF(MK$269=Equivalencies!$AE$23,'Site 32'!$G251,HLOOKUP(CONCATENATE(MG$2,MJ$1),$B$3:$UUU$272,ROW($N253)-2,FALSE))</f>
        <v>0</v>
      </c>
      <c r="MK253" s="149"/>
      <c r="ML253" s="149"/>
      <c r="MM253" s="149"/>
      <c r="MN253" s="150"/>
      <c r="MO253" s="72"/>
      <c r="MP253" s="73" t="str">
        <f>CONCATENATE(MP$3,MQ253)</f>
        <v>33Date</v>
      </c>
      <c r="MQ253" s="40" t="str">
        <f>$C$253</f>
        <v>Date</v>
      </c>
      <c r="MR253" s="40"/>
      <c r="MS253" s="40"/>
      <c r="MT253" s="40"/>
      <c r="MU253" s="148">
        <f>IF(MV$269=Equivalencies!$AE$23,'Site 33'!$G251,HLOOKUP(CONCATENATE(MR$2,MU$1),$B$3:$UUU$272,ROW($N253)-2,FALSE))</f>
        <v>0</v>
      </c>
      <c r="MV253" s="149"/>
      <c r="MW253" s="149"/>
      <c r="MX253" s="149"/>
      <c r="MY253" s="150"/>
      <c r="MZ253" s="72"/>
      <c r="NA253" s="73" t="str">
        <f>CONCATENATE(NA$3,NB253)</f>
        <v>34Date</v>
      </c>
      <c r="NB253" s="40" t="str">
        <f>$C$253</f>
        <v>Date</v>
      </c>
      <c r="NC253" s="40"/>
      <c r="ND253" s="40"/>
      <c r="NE253" s="40"/>
      <c r="NF253" s="148">
        <f>IF(NG$269=Equivalencies!$AE$23,'Site 34'!$G251,HLOOKUP(CONCATENATE(NC$2,NF$1),$B$3:$UUU$272,ROW($N253)-2,FALSE))</f>
        <v>0</v>
      </c>
      <c r="NG253" s="149"/>
      <c r="NH253" s="149"/>
      <c r="NI253" s="149"/>
      <c r="NJ253" s="150"/>
      <c r="NK253" s="72"/>
      <c r="NL253" s="73" t="str">
        <f>CONCATENATE(NL$3,NM253)</f>
        <v>35Date</v>
      </c>
      <c r="NM253" s="40" t="str">
        <f>$C$253</f>
        <v>Date</v>
      </c>
      <c r="NN253" s="40"/>
      <c r="NO253" s="40"/>
      <c r="NP253" s="40"/>
      <c r="NQ253" s="148">
        <f>IF(NR$269=Equivalencies!$AE$23,'Site 35'!$G251,HLOOKUP(CONCATENATE(NN$2,NQ$1),$B$3:$UUU$272,ROW($N253)-2,FALSE))</f>
        <v>0</v>
      </c>
      <c r="NR253" s="149"/>
      <c r="NS253" s="149"/>
      <c r="NT253" s="149"/>
      <c r="NU253" s="150"/>
      <c r="NV253" s="72"/>
      <c r="NW253" s="73" t="str">
        <f>CONCATENATE(NW$3,NX253)</f>
        <v>36Date</v>
      </c>
      <c r="NX253" s="40" t="str">
        <f>$C$253</f>
        <v>Date</v>
      </c>
      <c r="NY253" s="40"/>
      <c r="NZ253" s="40"/>
      <c r="OA253" s="40"/>
      <c r="OB253" s="148">
        <f>IF(OC$269=Equivalencies!$AE$23,'Site 36'!$G251,HLOOKUP(CONCATENATE(NY$2,OB$1),$B$3:$UUU$272,ROW($N253)-2,FALSE))</f>
        <v>0</v>
      </c>
      <c r="OC253" s="149"/>
      <c r="OD253" s="149"/>
      <c r="OE253" s="149"/>
      <c r="OF253" s="150"/>
      <c r="OG253" s="72"/>
      <c r="OH253" s="73" t="str">
        <f>CONCATENATE(OH$3,OI253)</f>
        <v>37Date</v>
      </c>
      <c r="OI253" s="40" t="str">
        <f>$C$253</f>
        <v>Date</v>
      </c>
      <c r="OJ253" s="40"/>
      <c r="OK253" s="40"/>
      <c r="OL253" s="40"/>
      <c r="OM253" s="148">
        <f>IF(ON$269=Equivalencies!$AE$23,'Site 37'!$G251,HLOOKUP(CONCATENATE(OJ$2,OM$1),$B$3:$UUU$272,ROW($N253)-2,FALSE))</f>
        <v>0</v>
      </c>
      <c r="ON253" s="149"/>
      <c r="OO253" s="149"/>
      <c r="OP253" s="149"/>
      <c r="OQ253" s="150"/>
      <c r="OR253" s="72"/>
      <c r="OS253" s="73" t="str">
        <f>CONCATENATE(OS$3,OT253)</f>
        <v>38Date</v>
      </c>
      <c r="OT253" s="40" t="str">
        <f>$C$253</f>
        <v>Date</v>
      </c>
      <c r="OU253" s="40"/>
      <c r="OV253" s="40"/>
      <c r="OW253" s="40"/>
      <c r="OX253" s="148">
        <f>IF(OY$269=Equivalencies!$AE$23,'Site 38'!$G251,HLOOKUP(CONCATENATE(OU$2,OX$1),$B$3:$UUU$272,ROW($N253)-2,FALSE))</f>
        <v>0</v>
      </c>
      <c r="OY253" s="149"/>
      <c r="OZ253" s="149"/>
      <c r="PA253" s="149"/>
      <c r="PB253" s="150"/>
      <c r="PC253" s="72"/>
      <c r="PD253" s="73" t="str">
        <f>CONCATENATE(PD$3,PE253)</f>
        <v>39Date</v>
      </c>
      <c r="PE253" s="40" t="str">
        <f>$C$253</f>
        <v>Date</v>
      </c>
      <c r="PF253" s="40"/>
      <c r="PG253" s="40"/>
      <c r="PH253" s="40"/>
      <c r="PI253" s="148">
        <f>IF(PJ$269=Equivalencies!$AE$23,'Site 39'!$G251,HLOOKUP(CONCATENATE(PF$2,PI$1),$B$3:$UUU$272,ROW($N253)-2,FALSE))</f>
        <v>0</v>
      </c>
      <c r="PJ253" s="149"/>
      <c r="PK253" s="149"/>
      <c r="PL253" s="149"/>
      <c r="PM253" s="150"/>
      <c r="PN253" s="72"/>
      <c r="PO253" s="73" t="str">
        <f>CONCATENATE(PO$3,PP253)</f>
        <v>40Date</v>
      </c>
      <c r="PP253" s="40" t="str">
        <f>$C$253</f>
        <v>Date</v>
      </c>
      <c r="PQ253" s="40"/>
      <c r="PR253" s="40"/>
      <c r="PS253" s="40"/>
      <c r="PT253" s="148">
        <f>IF(PU$269=Equivalencies!$AE$23,'Site 40'!$G251,HLOOKUP(CONCATENATE(PQ$2,PT$1),$B$3:$UUU$272,ROW($N253)-2,FALSE))</f>
        <v>0</v>
      </c>
      <c r="PU253" s="149"/>
      <c r="PV253" s="149"/>
      <c r="PW253" s="149"/>
      <c r="PX253" s="150"/>
      <c r="PY253" s="72"/>
      <c r="PZ253" s="73" t="str">
        <f>CONCATENATE(PZ$3,QA253)</f>
        <v>41Date</v>
      </c>
      <c r="QA253" s="40" t="str">
        <f>$C$253</f>
        <v>Date</v>
      </c>
      <c r="QB253" s="40"/>
      <c r="QC253" s="40"/>
      <c r="QD253" s="40"/>
      <c r="QE253" s="148">
        <f>IF(QF$269=Equivalencies!$AE$23,'Site 41'!$G251,HLOOKUP(CONCATENATE(QB$2,QE$1),$B$3:$UUU$272,ROW($N253)-2,FALSE))</f>
        <v>0</v>
      </c>
      <c r="QF253" s="149"/>
      <c r="QG253" s="149"/>
      <c r="QH253" s="149"/>
      <c r="QI253" s="150"/>
      <c r="QJ253" s="72"/>
      <c r="QK253" s="73" t="str">
        <f>CONCATENATE(QK$3,QL253)</f>
        <v>42Date</v>
      </c>
      <c r="QL253" s="40" t="str">
        <f>$C$253</f>
        <v>Date</v>
      </c>
      <c r="QM253" s="40"/>
      <c r="QN253" s="40"/>
      <c r="QO253" s="40"/>
      <c r="QP253" s="148">
        <f>IF(QQ$269=Equivalencies!$AE$23,'Site 42'!$G251,HLOOKUP(CONCATENATE(QM$2,QP$1),$B$3:$UUU$272,ROW($N253)-2,FALSE))</f>
        <v>0</v>
      </c>
      <c r="QQ253" s="149"/>
      <c r="QR253" s="149"/>
      <c r="QS253" s="149"/>
      <c r="QT253" s="150"/>
      <c r="QU253" s="72"/>
      <c r="QV253" s="73" t="str">
        <f>CONCATENATE(QV$3,QW253)</f>
        <v>43Date</v>
      </c>
      <c r="QW253" s="40" t="str">
        <f>$C$253</f>
        <v>Date</v>
      </c>
      <c r="QX253" s="40"/>
      <c r="QY253" s="40"/>
      <c r="QZ253" s="40"/>
      <c r="RA253" s="148">
        <f>IF(RB$269=Equivalencies!$AE$23,'Site 43'!$G251,HLOOKUP(CONCATENATE(QX$2,RA$1),$B$3:$UUU$272,ROW($N253)-2,FALSE))</f>
        <v>0</v>
      </c>
      <c r="RB253" s="149"/>
      <c r="RC253" s="149"/>
      <c r="RD253" s="149"/>
      <c r="RE253" s="150"/>
      <c r="RF253" s="72"/>
      <c r="RG253" s="73" t="str">
        <f>CONCATENATE(RG$3,RH253)</f>
        <v>44Date</v>
      </c>
      <c r="RH253" s="40" t="str">
        <f>$C$253</f>
        <v>Date</v>
      </c>
      <c r="RI253" s="40"/>
      <c r="RJ253" s="40"/>
      <c r="RK253" s="40"/>
      <c r="RL253" s="148">
        <f>IF(RM$269=Equivalencies!$AE$23,'Site 44'!$G251,HLOOKUP(CONCATENATE(RI$2,RL$1),$B$3:$UUU$272,ROW($N253)-2,FALSE))</f>
        <v>0</v>
      </c>
      <c r="RM253" s="149"/>
      <c r="RN253" s="149"/>
      <c r="RO253" s="149"/>
      <c r="RP253" s="150"/>
      <c r="RQ253" s="72"/>
      <c r="RR253" s="73" t="str">
        <f>CONCATENATE(RR$3,RS253)</f>
        <v>45Date</v>
      </c>
      <c r="RS253" s="40" t="str">
        <f>$C$253</f>
        <v>Date</v>
      </c>
      <c r="RT253" s="40"/>
      <c r="RU253" s="40"/>
      <c r="RV253" s="40"/>
      <c r="RW253" s="148">
        <f>IF(RX$269=Equivalencies!$AE$23,'Site 45'!$G251,HLOOKUP(CONCATENATE(RT$2,RW$1),$B$3:$UUU$272,ROW($N253)-2,FALSE))</f>
        <v>0</v>
      </c>
      <c r="RX253" s="149"/>
      <c r="RY253" s="149"/>
      <c r="RZ253" s="149"/>
      <c r="SA253" s="150"/>
      <c r="SB253" s="72"/>
      <c r="SC253" s="73" t="str">
        <f>CONCATENATE(SC$3,SD253)</f>
        <v>46Date</v>
      </c>
      <c r="SD253" s="40" t="str">
        <f>$C$253</f>
        <v>Date</v>
      </c>
      <c r="SE253" s="40"/>
      <c r="SF253" s="40"/>
      <c r="SG253" s="40"/>
      <c r="SH253" s="148">
        <f>IF(SI$269=Equivalencies!$AE$23,'Site 46'!$G251,HLOOKUP(CONCATENATE(SE$2,SH$1),$B$3:$UUU$272,ROW($N253)-2,FALSE))</f>
        <v>0</v>
      </c>
      <c r="SI253" s="149"/>
      <c r="SJ253" s="149"/>
      <c r="SK253" s="149"/>
      <c r="SL253" s="150"/>
      <c r="SM253" s="72"/>
      <c r="SN253" s="73" t="str">
        <f>CONCATENATE(SN$3,SO253)</f>
        <v>47Date</v>
      </c>
      <c r="SO253" s="40" t="str">
        <f>$C$253</f>
        <v>Date</v>
      </c>
      <c r="SP253" s="40"/>
      <c r="SQ253" s="40"/>
      <c r="SR253" s="40"/>
      <c r="SS253" s="148">
        <f>IF(ST$269=Equivalencies!$AE$23,'Site 47'!$G251,HLOOKUP(CONCATENATE(SP$2,SS$1),$B$3:$UUU$272,ROW($N253)-2,FALSE))</f>
        <v>0</v>
      </c>
      <c r="ST253" s="149"/>
      <c r="SU253" s="149"/>
      <c r="SV253" s="149"/>
      <c r="SW253" s="150"/>
      <c r="SX253" s="72"/>
      <c r="SY253" s="73" t="str">
        <f>CONCATENATE(SY$3,SZ253)</f>
        <v>48Date</v>
      </c>
      <c r="SZ253" s="40" t="str">
        <f>$C$253</f>
        <v>Date</v>
      </c>
      <c r="TA253" s="40"/>
      <c r="TB253" s="40"/>
      <c r="TC253" s="40"/>
      <c r="TD253" s="148">
        <f>IF(TE$269=Equivalencies!$AE$23,'Site 48'!$G251,HLOOKUP(CONCATENATE(TA$2,TD$1),$B$3:$UUU$272,ROW($N253)-2,FALSE))</f>
        <v>0</v>
      </c>
      <c r="TE253" s="149"/>
      <c r="TF253" s="149"/>
      <c r="TG253" s="149"/>
      <c r="TH253" s="150"/>
      <c r="TI253" s="72"/>
      <c r="TJ253" s="73" t="str">
        <f>CONCATENATE(TJ$3,TK253)</f>
        <v>49Date</v>
      </c>
      <c r="TK253" s="40" t="str">
        <f>$C$253</f>
        <v>Date</v>
      </c>
      <c r="TL253" s="40"/>
      <c r="TM253" s="40"/>
      <c r="TN253" s="40"/>
      <c r="TO253" s="148">
        <f>IF(TP$269=Equivalencies!$AE$23,'Site 49'!$G251,HLOOKUP(CONCATENATE(TL$2,TO$1),$B$3:$UUU$272,ROW($N253)-2,FALSE))</f>
        <v>0</v>
      </c>
      <c r="TP253" s="149"/>
      <c r="TQ253" s="149"/>
      <c r="TR253" s="149"/>
      <c r="TS253" s="150"/>
      <c r="TT253" s="72"/>
      <c r="TU253" s="73" t="str">
        <f>CONCATENATE(TU$3,TV253)</f>
        <v>50Date</v>
      </c>
      <c r="TV253" s="40" t="str">
        <f>$C$253</f>
        <v>Date</v>
      </c>
      <c r="TW253" s="40"/>
      <c r="TX253" s="40"/>
      <c r="TY253" s="40"/>
      <c r="TZ253" s="148">
        <f>IF(UA$269=Equivalencies!$AE$23,'Site 50'!$G251,HLOOKUP(CONCATENATE(TW$2,TZ$1),$B$3:$UUU$272,ROW($N253)-2,FALSE))</f>
        <v>0</v>
      </c>
      <c r="UA253" s="149"/>
      <c r="UB253" s="149"/>
      <c r="UC253" s="149"/>
      <c r="UD253" s="150"/>
      <c r="UE253" s="72"/>
    </row>
    <row r="254" spans="1:551" x14ac:dyDescent="0.25">
      <c r="A254" s="75"/>
      <c r="B254" s="73"/>
      <c r="C254" s="40"/>
      <c r="D254" s="40"/>
      <c r="E254" s="40"/>
      <c r="F254" s="40"/>
      <c r="G254" s="40"/>
      <c r="H254" s="40"/>
      <c r="I254" s="40"/>
      <c r="J254" s="40"/>
      <c r="K254" s="40"/>
      <c r="L254" s="72"/>
      <c r="M254" s="73"/>
      <c r="N254" s="40"/>
      <c r="O254" s="40"/>
      <c r="P254" s="40"/>
      <c r="Q254" s="40"/>
      <c r="R254" s="40"/>
      <c r="S254" s="40"/>
      <c r="T254" s="40"/>
      <c r="U254" s="40"/>
      <c r="V254" s="40"/>
      <c r="W254" s="72"/>
      <c r="X254" s="73"/>
      <c r="Y254" s="40"/>
      <c r="Z254" s="40"/>
      <c r="AA254" s="40"/>
      <c r="AB254" s="40"/>
      <c r="AC254" s="40"/>
      <c r="AD254" s="40"/>
      <c r="AE254" s="40"/>
      <c r="AF254" s="40"/>
      <c r="AG254" s="40"/>
      <c r="AH254" s="72"/>
      <c r="AI254" s="73"/>
      <c r="AJ254" s="40"/>
      <c r="AK254" s="40"/>
      <c r="AL254" s="40"/>
      <c r="AM254" s="40"/>
      <c r="AN254" s="40"/>
      <c r="AO254" s="40"/>
      <c r="AP254" s="40"/>
      <c r="AQ254" s="40"/>
      <c r="AR254" s="40"/>
      <c r="AS254" s="72"/>
      <c r="AT254" s="73"/>
      <c r="AU254" s="40"/>
      <c r="AV254" s="40"/>
      <c r="AW254" s="40"/>
      <c r="AX254" s="40"/>
      <c r="AY254" s="40"/>
      <c r="AZ254" s="40"/>
      <c r="BA254" s="40"/>
      <c r="BB254" s="40"/>
      <c r="BC254" s="40"/>
      <c r="BD254" s="72"/>
      <c r="BE254" s="73"/>
      <c r="BF254" s="40"/>
      <c r="BG254" s="40"/>
      <c r="BH254" s="40"/>
      <c r="BI254" s="40"/>
      <c r="BJ254" s="40"/>
      <c r="BK254" s="40"/>
      <c r="BL254" s="40"/>
      <c r="BM254" s="40"/>
      <c r="BN254" s="40"/>
      <c r="BO254" s="72"/>
      <c r="BP254" s="73"/>
      <c r="BQ254" s="40"/>
      <c r="BR254" s="40"/>
      <c r="BS254" s="40"/>
      <c r="BT254" s="40"/>
      <c r="BU254" s="40"/>
      <c r="BV254" s="40"/>
      <c r="BW254" s="40"/>
      <c r="BX254" s="40"/>
      <c r="BY254" s="40"/>
      <c r="BZ254" s="72"/>
      <c r="CA254" s="73"/>
      <c r="CB254" s="40"/>
      <c r="CC254" s="40"/>
      <c r="CD254" s="40"/>
      <c r="CE254" s="40"/>
      <c r="CF254" s="40"/>
      <c r="CG254" s="40"/>
      <c r="CH254" s="40"/>
      <c r="CI254" s="40"/>
      <c r="CJ254" s="40"/>
      <c r="CK254" s="72"/>
      <c r="CL254" s="73"/>
      <c r="CM254" s="40"/>
      <c r="CN254" s="40"/>
      <c r="CO254" s="40"/>
      <c r="CP254" s="40"/>
      <c r="CQ254" s="40"/>
      <c r="CR254" s="40"/>
      <c r="CS254" s="40"/>
      <c r="CT254" s="40"/>
      <c r="CU254" s="40"/>
      <c r="CV254" s="72"/>
      <c r="CW254" s="73"/>
      <c r="CX254" s="40"/>
      <c r="CY254" s="40"/>
      <c r="CZ254" s="40"/>
      <c r="DA254" s="40"/>
      <c r="DB254" s="40"/>
      <c r="DC254" s="40"/>
      <c r="DD254" s="40"/>
      <c r="DE254" s="40"/>
      <c r="DF254" s="40"/>
      <c r="DG254" s="72"/>
      <c r="DH254" s="73"/>
      <c r="DI254" s="40"/>
      <c r="DJ254" s="40"/>
      <c r="DK254" s="40"/>
      <c r="DL254" s="40"/>
      <c r="DM254" s="40"/>
      <c r="DN254" s="40"/>
      <c r="DO254" s="40"/>
      <c r="DP254" s="40"/>
      <c r="DQ254" s="40"/>
      <c r="DR254" s="72"/>
      <c r="DS254" s="73"/>
      <c r="DT254" s="40"/>
      <c r="DU254" s="40"/>
      <c r="DV254" s="40"/>
      <c r="DW254" s="40"/>
      <c r="DX254" s="40"/>
      <c r="DY254" s="40"/>
      <c r="DZ254" s="40"/>
      <c r="EA254" s="40"/>
      <c r="EB254" s="40"/>
      <c r="EC254" s="72"/>
      <c r="ED254" s="73"/>
      <c r="EE254" s="40"/>
      <c r="EF254" s="40"/>
      <c r="EG254" s="40"/>
      <c r="EH254" s="40"/>
      <c r="EI254" s="40"/>
      <c r="EJ254" s="40"/>
      <c r="EK254" s="40"/>
      <c r="EL254" s="40"/>
      <c r="EM254" s="40"/>
      <c r="EN254" s="72"/>
      <c r="EO254" s="73"/>
      <c r="EP254" s="40"/>
      <c r="EQ254" s="40"/>
      <c r="ER254" s="40"/>
      <c r="ES254" s="40"/>
      <c r="ET254" s="40"/>
      <c r="EU254" s="40"/>
      <c r="EV254" s="40"/>
      <c r="EW254" s="40"/>
      <c r="EX254" s="40"/>
      <c r="EY254" s="72"/>
      <c r="EZ254" s="73"/>
      <c r="FA254" s="40"/>
      <c r="FB254" s="40"/>
      <c r="FC254" s="40"/>
      <c r="FD254" s="40"/>
      <c r="FE254" s="40"/>
      <c r="FF254" s="40"/>
      <c r="FG254" s="40"/>
      <c r="FH254" s="40"/>
      <c r="FI254" s="40"/>
      <c r="FJ254" s="72"/>
      <c r="FK254" s="73"/>
      <c r="FL254" s="40"/>
      <c r="FM254" s="40"/>
      <c r="FN254" s="40"/>
      <c r="FO254" s="40"/>
      <c r="FP254" s="40"/>
      <c r="FQ254" s="40"/>
      <c r="FR254" s="40"/>
      <c r="FS254" s="40"/>
      <c r="FT254" s="40"/>
      <c r="FU254" s="72"/>
      <c r="FV254" s="73"/>
      <c r="FW254" s="40"/>
      <c r="FX254" s="40"/>
      <c r="FY254" s="40"/>
      <c r="FZ254" s="40"/>
      <c r="GA254" s="40"/>
      <c r="GB254" s="40"/>
      <c r="GC254" s="40"/>
      <c r="GD254" s="40"/>
      <c r="GE254" s="40"/>
      <c r="GF254" s="72"/>
      <c r="GG254" s="73"/>
      <c r="GH254" s="40"/>
      <c r="GI254" s="40"/>
      <c r="GJ254" s="40"/>
      <c r="GK254" s="40"/>
      <c r="GL254" s="40"/>
      <c r="GM254" s="40"/>
      <c r="GN254" s="40"/>
      <c r="GO254" s="40"/>
      <c r="GP254" s="40"/>
      <c r="GQ254" s="72"/>
      <c r="GR254" s="73"/>
      <c r="GS254" s="40"/>
      <c r="GT254" s="40"/>
      <c r="GU254" s="40"/>
      <c r="GV254" s="40"/>
      <c r="GW254" s="40"/>
      <c r="GX254" s="40"/>
      <c r="GY254" s="40"/>
      <c r="GZ254" s="40"/>
      <c r="HA254" s="40"/>
      <c r="HB254" s="72"/>
      <c r="HC254" s="73"/>
      <c r="HD254" s="40"/>
      <c r="HE254" s="40"/>
      <c r="HF254" s="40"/>
      <c r="HG254" s="40"/>
      <c r="HH254" s="40"/>
      <c r="HI254" s="40"/>
      <c r="HJ254" s="40"/>
      <c r="HK254" s="40"/>
      <c r="HL254" s="40"/>
      <c r="HM254" s="72"/>
      <c r="HN254" s="73"/>
      <c r="HO254" s="40"/>
      <c r="HP254" s="40"/>
      <c r="HQ254" s="40"/>
      <c r="HR254" s="40"/>
      <c r="HS254" s="40"/>
      <c r="HT254" s="40"/>
      <c r="HU254" s="40"/>
      <c r="HV254" s="40"/>
      <c r="HW254" s="40"/>
      <c r="HX254" s="72"/>
      <c r="HY254" s="73"/>
      <c r="HZ254" s="40"/>
      <c r="IA254" s="40"/>
      <c r="IB254" s="40"/>
      <c r="IC254" s="40"/>
      <c r="ID254" s="40"/>
      <c r="IE254" s="40"/>
      <c r="IF254" s="40"/>
      <c r="IG254" s="40"/>
      <c r="IH254" s="40"/>
      <c r="II254" s="72"/>
      <c r="IJ254" s="73"/>
      <c r="IK254" s="40"/>
      <c r="IL254" s="40"/>
      <c r="IM254" s="40"/>
      <c r="IN254" s="40"/>
      <c r="IO254" s="40"/>
      <c r="IP254" s="40"/>
      <c r="IQ254" s="40"/>
      <c r="IR254" s="40"/>
      <c r="IS254" s="40"/>
      <c r="IT254" s="72"/>
      <c r="IU254" s="73"/>
      <c r="IV254" s="40"/>
      <c r="IW254" s="40"/>
      <c r="IX254" s="40"/>
      <c r="IY254" s="40"/>
      <c r="IZ254" s="40"/>
      <c r="JA254" s="40"/>
      <c r="JB254" s="40"/>
      <c r="JC254" s="40"/>
      <c r="JD254" s="40"/>
      <c r="JE254" s="72"/>
      <c r="JF254" s="73"/>
      <c r="JG254" s="40"/>
      <c r="JH254" s="40"/>
      <c r="JI254" s="40"/>
      <c r="JJ254" s="40"/>
      <c r="JK254" s="40"/>
      <c r="JL254" s="40"/>
      <c r="JM254" s="40"/>
      <c r="JN254" s="40"/>
      <c r="JO254" s="40"/>
      <c r="JP254" s="72"/>
      <c r="JQ254" s="73"/>
      <c r="JR254" s="40"/>
      <c r="JS254" s="40"/>
      <c r="JT254" s="40"/>
      <c r="JU254" s="40"/>
      <c r="JV254" s="40"/>
      <c r="JW254" s="40"/>
      <c r="JX254" s="40"/>
      <c r="JY254" s="40"/>
      <c r="JZ254" s="40"/>
      <c r="KA254" s="72"/>
      <c r="KB254" s="73"/>
      <c r="KC254" s="40"/>
      <c r="KD254" s="40"/>
      <c r="KE254" s="40"/>
      <c r="KF254" s="40"/>
      <c r="KG254" s="40"/>
      <c r="KH254" s="40"/>
      <c r="KI254" s="40"/>
      <c r="KJ254" s="40"/>
      <c r="KK254" s="40"/>
      <c r="KL254" s="72"/>
      <c r="KM254" s="73"/>
      <c r="KN254" s="40"/>
      <c r="KO254" s="40"/>
      <c r="KP254" s="40"/>
      <c r="KQ254" s="40"/>
      <c r="KR254" s="40"/>
      <c r="KS254" s="40"/>
      <c r="KT254" s="40"/>
      <c r="KU254" s="40"/>
      <c r="KV254" s="40"/>
      <c r="KW254" s="72"/>
      <c r="KX254" s="73"/>
      <c r="KY254" s="40"/>
      <c r="KZ254" s="40"/>
      <c r="LA254" s="40"/>
      <c r="LB254" s="40"/>
      <c r="LC254" s="40"/>
      <c r="LD254" s="40"/>
      <c r="LE254" s="40"/>
      <c r="LF254" s="40"/>
      <c r="LG254" s="40"/>
      <c r="LH254" s="72"/>
      <c r="LI254" s="73"/>
      <c r="LJ254" s="40"/>
      <c r="LK254" s="40"/>
      <c r="LL254" s="40"/>
      <c r="LM254" s="40"/>
      <c r="LN254" s="40"/>
      <c r="LO254" s="40"/>
      <c r="LP254" s="40"/>
      <c r="LQ254" s="40"/>
      <c r="LR254" s="40"/>
      <c r="LS254" s="72"/>
      <c r="LT254" s="73"/>
      <c r="LU254" s="40"/>
      <c r="LV254" s="40"/>
      <c r="LW254" s="40"/>
      <c r="LX254" s="40"/>
      <c r="LY254" s="40"/>
      <c r="LZ254" s="40"/>
      <c r="MA254" s="40"/>
      <c r="MB254" s="40"/>
      <c r="MC254" s="40"/>
      <c r="MD254" s="72"/>
      <c r="ME254" s="73"/>
      <c r="MF254" s="40"/>
      <c r="MG254" s="40"/>
      <c r="MH254" s="40"/>
      <c r="MI254" s="40"/>
      <c r="MJ254" s="40"/>
      <c r="MK254" s="40"/>
      <c r="ML254" s="40"/>
      <c r="MM254" s="40"/>
      <c r="MN254" s="40"/>
      <c r="MO254" s="72"/>
      <c r="MP254" s="73"/>
      <c r="MQ254" s="40"/>
      <c r="MR254" s="40"/>
      <c r="MS254" s="40"/>
      <c r="MT254" s="40"/>
      <c r="MU254" s="40"/>
      <c r="MV254" s="40"/>
      <c r="MW254" s="40"/>
      <c r="MX254" s="40"/>
      <c r="MY254" s="40"/>
      <c r="MZ254" s="72"/>
      <c r="NA254" s="73"/>
      <c r="NB254" s="40"/>
      <c r="NC254" s="40"/>
      <c r="ND254" s="40"/>
      <c r="NE254" s="40"/>
      <c r="NF254" s="40"/>
      <c r="NG254" s="40"/>
      <c r="NH254" s="40"/>
      <c r="NI254" s="40"/>
      <c r="NJ254" s="40"/>
      <c r="NK254" s="72"/>
      <c r="NL254" s="73"/>
      <c r="NM254" s="40"/>
      <c r="NN254" s="40"/>
      <c r="NO254" s="40"/>
      <c r="NP254" s="40"/>
      <c r="NQ254" s="40"/>
      <c r="NR254" s="40"/>
      <c r="NS254" s="40"/>
      <c r="NT254" s="40"/>
      <c r="NU254" s="40"/>
      <c r="NV254" s="72"/>
      <c r="NW254" s="73"/>
      <c r="NX254" s="40"/>
      <c r="NY254" s="40"/>
      <c r="NZ254" s="40"/>
      <c r="OA254" s="40"/>
      <c r="OB254" s="40"/>
      <c r="OC254" s="40"/>
      <c r="OD254" s="40"/>
      <c r="OE254" s="40"/>
      <c r="OF254" s="40"/>
      <c r="OG254" s="72"/>
      <c r="OH254" s="73"/>
      <c r="OI254" s="40"/>
      <c r="OJ254" s="40"/>
      <c r="OK254" s="40"/>
      <c r="OL254" s="40"/>
      <c r="OM254" s="40"/>
      <c r="ON254" s="40"/>
      <c r="OO254" s="40"/>
      <c r="OP254" s="40"/>
      <c r="OQ254" s="40"/>
      <c r="OR254" s="72"/>
      <c r="OS254" s="73"/>
      <c r="OT254" s="40"/>
      <c r="OU254" s="40"/>
      <c r="OV254" s="40"/>
      <c r="OW254" s="40"/>
      <c r="OX254" s="40"/>
      <c r="OY254" s="40"/>
      <c r="OZ254" s="40"/>
      <c r="PA254" s="40"/>
      <c r="PB254" s="40"/>
      <c r="PC254" s="72"/>
      <c r="PD254" s="73"/>
      <c r="PE254" s="40"/>
      <c r="PF254" s="40"/>
      <c r="PG254" s="40"/>
      <c r="PH254" s="40"/>
      <c r="PI254" s="40"/>
      <c r="PJ254" s="40"/>
      <c r="PK254" s="40"/>
      <c r="PL254" s="40"/>
      <c r="PM254" s="40"/>
      <c r="PN254" s="72"/>
      <c r="PO254" s="73"/>
      <c r="PP254" s="40"/>
      <c r="PQ254" s="40"/>
      <c r="PR254" s="40"/>
      <c r="PS254" s="40"/>
      <c r="PT254" s="40"/>
      <c r="PU254" s="40"/>
      <c r="PV254" s="40"/>
      <c r="PW254" s="40"/>
      <c r="PX254" s="40"/>
      <c r="PY254" s="72"/>
      <c r="PZ254" s="73"/>
      <c r="QA254" s="40"/>
      <c r="QB254" s="40"/>
      <c r="QC254" s="40"/>
      <c r="QD254" s="40"/>
      <c r="QE254" s="40"/>
      <c r="QF254" s="40"/>
      <c r="QG254" s="40"/>
      <c r="QH254" s="40"/>
      <c r="QI254" s="40"/>
      <c r="QJ254" s="72"/>
      <c r="QK254" s="73"/>
      <c r="QL254" s="40"/>
      <c r="QM254" s="40"/>
      <c r="QN254" s="40"/>
      <c r="QO254" s="40"/>
      <c r="QP254" s="40"/>
      <c r="QQ254" s="40"/>
      <c r="QR254" s="40"/>
      <c r="QS254" s="40"/>
      <c r="QT254" s="40"/>
      <c r="QU254" s="72"/>
      <c r="QV254" s="73"/>
      <c r="QW254" s="40"/>
      <c r="QX254" s="40"/>
      <c r="QY254" s="40"/>
      <c r="QZ254" s="40"/>
      <c r="RA254" s="40"/>
      <c r="RB254" s="40"/>
      <c r="RC254" s="40"/>
      <c r="RD254" s="40"/>
      <c r="RE254" s="40"/>
      <c r="RF254" s="72"/>
      <c r="RG254" s="73"/>
      <c r="RH254" s="40"/>
      <c r="RI254" s="40"/>
      <c r="RJ254" s="40"/>
      <c r="RK254" s="40"/>
      <c r="RL254" s="40"/>
      <c r="RM254" s="40"/>
      <c r="RN254" s="40"/>
      <c r="RO254" s="40"/>
      <c r="RP254" s="40"/>
      <c r="RQ254" s="72"/>
      <c r="RR254" s="73"/>
      <c r="RS254" s="40"/>
      <c r="RT254" s="40"/>
      <c r="RU254" s="40"/>
      <c r="RV254" s="40"/>
      <c r="RW254" s="40"/>
      <c r="RX254" s="40"/>
      <c r="RY254" s="40"/>
      <c r="RZ254" s="40"/>
      <c r="SA254" s="40"/>
      <c r="SB254" s="72"/>
      <c r="SC254" s="73"/>
      <c r="SD254" s="40"/>
      <c r="SE254" s="40"/>
      <c r="SF254" s="40"/>
      <c r="SG254" s="40"/>
      <c r="SH254" s="40"/>
      <c r="SI254" s="40"/>
      <c r="SJ254" s="40"/>
      <c r="SK254" s="40"/>
      <c r="SL254" s="40"/>
      <c r="SM254" s="72"/>
      <c r="SN254" s="73"/>
      <c r="SO254" s="40"/>
      <c r="SP254" s="40"/>
      <c r="SQ254" s="40"/>
      <c r="SR254" s="40"/>
      <c r="SS254" s="40"/>
      <c r="ST254" s="40"/>
      <c r="SU254" s="40"/>
      <c r="SV254" s="40"/>
      <c r="SW254" s="40"/>
      <c r="SX254" s="72"/>
      <c r="SY254" s="73"/>
      <c r="SZ254" s="40"/>
      <c r="TA254" s="40"/>
      <c r="TB254" s="40"/>
      <c r="TC254" s="40"/>
      <c r="TD254" s="40"/>
      <c r="TE254" s="40"/>
      <c r="TF254" s="40"/>
      <c r="TG254" s="40"/>
      <c r="TH254" s="40"/>
      <c r="TI254" s="72"/>
      <c r="TJ254" s="73"/>
      <c r="TK254" s="40"/>
      <c r="TL254" s="40"/>
      <c r="TM254" s="40"/>
      <c r="TN254" s="40"/>
      <c r="TO254" s="40"/>
      <c r="TP254" s="40"/>
      <c r="TQ254" s="40"/>
      <c r="TR254" s="40"/>
      <c r="TS254" s="40"/>
      <c r="TT254" s="72"/>
      <c r="TU254" s="73"/>
      <c r="TV254" s="40"/>
      <c r="TW254" s="40"/>
      <c r="TX254" s="40"/>
      <c r="TY254" s="40"/>
      <c r="TZ254" s="40"/>
      <c r="UA254" s="40"/>
      <c r="UB254" s="40"/>
      <c r="UC254" s="40"/>
      <c r="UD254" s="40"/>
      <c r="UE254" s="72"/>
    </row>
    <row r="255" spans="1:551" x14ac:dyDescent="0.25">
      <c r="A255" s="75"/>
      <c r="B255" s="73"/>
      <c r="C255" s="40"/>
      <c r="D255" s="40"/>
      <c r="E255" s="40"/>
      <c r="F255" s="40"/>
      <c r="G255" s="40"/>
      <c r="H255" s="40"/>
      <c r="I255" s="40"/>
      <c r="J255" s="40"/>
      <c r="K255" s="40"/>
      <c r="L255" s="72"/>
      <c r="M255" s="73"/>
      <c r="N255" s="40"/>
      <c r="O255" s="40"/>
      <c r="P255" s="40"/>
      <c r="Q255" s="40"/>
      <c r="R255" s="40"/>
      <c r="S255" s="40"/>
      <c r="T255" s="40"/>
      <c r="U255" s="40"/>
      <c r="V255" s="40"/>
      <c r="W255" s="72"/>
      <c r="X255" s="73"/>
      <c r="Y255" s="40"/>
      <c r="Z255" s="40"/>
      <c r="AA255" s="40"/>
      <c r="AB255" s="40"/>
      <c r="AC255" s="40"/>
      <c r="AD255" s="40"/>
      <c r="AE255" s="40"/>
      <c r="AF255" s="40"/>
      <c r="AG255" s="40"/>
      <c r="AH255" s="72"/>
      <c r="AI255" s="73"/>
      <c r="AJ255" s="40"/>
      <c r="AK255" s="40"/>
      <c r="AL255" s="40"/>
      <c r="AM255" s="40"/>
      <c r="AN255" s="40"/>
      <c r="AO255" s="40"/>
      <c r="AP255" s="40"/>
      <c r="AQ255" s="40"/>
      <c r="AR255" s="40"/>
      <c r="AS255" s="72"/>
      <c r="AT255" s="73"/>
      <c r="AU255" s="40"/>
      <c r="AV255" s="40"/>
      <c r="AW255" s="40"/>
      <c r="AX255" s="40"/>
      <c r="AY255" s="40"/>
      <c r="AZ255" s="40"/>
      <c r="BA255" s="40"/>
      <c r="BB255" s="40"/>
      <c r="BC255" s="40"/>
      <c r="BD255" s="72"/>
      <c r="BE255" s="73"/>
      <c r="BF255" s="40"/>
      <c r="BG255" s="40"/>
      <c r="BH255" s="40"/>
      <c r="BI255" s="40"/>
      <c r="BJ255" s="40"/>
      <c r="BK255" s="40"/>
      <c r="BL255" s="40"/>
      <c r="BM255" s="40"/>
      <c r="BN255" s="40"/>
      <c r="BO255" s="72"/>
      <c r="BP255" s="73"/>
      <c r="BQ255" s="40"/>
      <c r="BR255" s="40"/>
      <c r="BS255" s="40"/>
      <c r="BT255" s="40"/>
      <c r="BU255" s="40"/>
      <c r="BV255" s="40"/>
      <c r="BW255" s="40"/>
      <c r="BX255" s="40"/>
      <c r="BY255" s="40"/>
      <c r="BZ255" s="72"/>
      <c r="CA255" s="73"/>
      <c r="CB255" s="40"/>
      <c r="CC255" s="40"/>
      <c r="CD255" s="40"/>
      <c r="CE255" s="40"/>
      <c r="CF255" s="40"/>
      <c r="CG255" s="40"/>
      <c r="CH255" s="40"/>
      <c r="CI255" s="40"/>
      <c r="CJ255" s="40"/>
      <c r="CK255" s="72"/>
      <c r="CL255" s="73"/>
      <c r="CM255" s="40"/>
      <c r="CN255" s="40"/>
      <c r="CO255" s="40"/>
      <c r="CP255" s="40"/>
      <c r="CQ255" s="40"/>
      <c r="CR255" s="40"/>
      <c r="CS255" s="40"/>
      <c r="CT255" s="40"/>
      <c r="CU255" s="40"/>
      <c r="CV255" s="72"/>
      <c r="CW255" s="73"/>
      <c r="CX255" s="40"/>
      <c r="CY255" s="40"/>
      <c r="CZ255" s="40"/>
      <c r="DA255" s="40"/>
      <c r="DB255" s="40"/>
      <c r="DC255" s="40"/>
      <c r="DD255" s="40"/>
      <c r="DE255" s="40"/>
      <c r="DF255" s="40"/>
      <c r="DG255" s="72"/>
      <c r="DH255" s="73"/>
      <c r="DI255" s="40"/>
      <c r="DJ255" s="40"/>
      <c r="DK255" s="40"/>
      <c r="DL255" s="40"/>
      <c r="DM255" s="40"/>
      <c r="DN255" s="40"/>
      <c r="DO255" s="40"/>
      <c r="DP255" s="40"/>
      <c r="DQ255" s="40"/>
      <c r="DR255" s="72"/>
      <c r="DS255" s="73"/>
      <c r="DT255" s="40"/>
      <c r="DU255" s="40"/>
      <c r="DV255" s="40"/>
      <c r="DW255" s="40"/>
      <c r="DX255" s="40"/>
      <c r="DY255" s="40"/>
      <c r="DZ255" s="40"/>
      <c r="EA255" s="40"/>
      <c r="EB255" s="40"/>
      <c r="EC255" s="72"/>
      <c r="ED255" s="73"/>
      <c r="EE255" s="40"/>
      <c r="EF255" s="40"/>
      <c r="EG255" s="40"/>
      <c r="EH255" s="40"/>
      <c r="EI255" s="40"/>
      <c r="EJ255" s="40"/>
      <c r="EK255" s="40"/>
      <c r="EL255" s="40"/>
      <c r="EM255" s="40"/>
      <c r="EN255" s="72"/>
      <c r="EO255" s="73"/>
      <c r="EP255" s="40"/>
      <c r="EQ255" s="40"/>
      <c r="ER255" s="40"/>
      <c r="ES255" s="40"/>
      <c r="ET255" s="40"/>
      <c r="EU255" s="40"/>
      <c r="EV255" s="40"/>
      <c r="EW255" s="40"/>
      <c r="EX255" s="40"/>
      <c r="EY255" s="72"/>
      <c r="EZ255" s="73"/>
      <c r="FA255" s="40"/>
      <c r="FB255" s="40"/>
      <c r="FC255" s="40"/>
      <c r="FD255" s="40"/>
      <c r="FE255" s="40"/>
      <c r="FF255" s="40"/>
      <c r="FG255" s="40"/>
      <c r="FH255" s="40"/>
      <c r="FI255" s="40"/>
      <c r="FJ255" s="72"/>
      <c r="FK255" s="73"/>
      <c r="FL255" s="40"/>
      <c r="FM255" s="40"/>
      <c r="FN255" s="40"/>
      <c r="FO255" s="40"/>
      <c r="FP255" s="40"/>
      <c r="FQ255" s="40"/>
      <c r="FR255" s="40"/>
      <c r="FS255" s="40"/>
      <c r="FT255" s="40"/>
      <c r="FU255" s="72"/>
      <c r="FV255" s="73"/>
      <c r="FW255" s="40"/>
      <c r="FX255" s="40"/>
      <c r="FY255" s="40"/>
      <c r="FZ255" s="40"/>
      <c r="GA255" s="40"/>
      <c r="GB255" s="40"/>
      <c r="GC255" s="40"/>
      <c r="GD255" s="40"/>
      <c r="GE255" s="40"/>
      <c r="GF255" s="72"/>
      <c r="GG255" s="73"/>
      <c r="GH255" s="40"/>
      <c r="GI255" s="40"/>
      <c r="GJ255" s="40"/>
      <c r="GK255" s="40"/>
      <c r="GL255" s="40"/>
      <c r="GM255" s="40"/>
      <c r="GN255" s="40"/>
      <c r="GO255" s="40"/>
      <c r="GP255" s="40"/>
      <c r="GQ255" s="72"/>
      <c r="GR255" s="73"/>
      <c r="GS255" s="40"/>
      <c r="GT255" s="40"/>
      <c r="GU255" s="40"/>
      <c r="GV255" s="40"/>
      <c r="GW255" s="40"/>
      <c r="GX255" s="40"/>
      <c r="GY255" s="40"/>
      <c r="GZ255" s="40"/>
      <c r="HA255" s="40"/>
      <c r="HB255" s="72"/>
      <c r="HC255" s="73"/>
      <c r="HD255" s="40"/>
      <c r="HE255" s="40"/>
      <c r="HF255" s="40"/>
      <c r="HG255" s="40"/>
      <c r="HH255" s="40"/>
      <c r="HI255" s="40"/>
      <c r="HJ255" s="40"/>
      <c r="HK255" s="40"/>
      <c r="HL255" s="40"/>
      <c r="HM255" s="72"/>
      <c r="HN255" s="73"/>
      <c r="HO255" s="40"/>
      <c r="HP255" s="40"/>
      <c r="HQ255" s="40"/>
      <c r="HR255" s="40"/>
      <c r="HS255" s="40"/>
      <c r="HT255" s="40"/>
      <c r="HU255" s="40"/>
      <c r="HV255" s="40"/>
      <c r="HW255" s="40"/>
      <c r="HX255" s="72"/>
      <c r="HY255" s="73"/>
      <c r="HZ255" s="40"/>
      <c r="IA255" s="40"/>
      <c r="IB255" s="40"/>
      <c r="IC255" s="40"/>
      <c r="ID255" s="40"/>
      <c r="IE255" s="40"/>
      <c r="IF255" s="40"/>
      <c r="IG255" s="40"/>
      <c r="IH255" s="40"/>
      <c r="II255" s="72"/>
      <c r="IJ255" s="73"/>
      <c r="IK255" s="40"/>
      <c r="IL255" s="40"/>
      <c r="IM255" s="40"/>
      <c r="IN255" s="40"/>
      <c r="IO255" s="40"/>
      <c r="IP255" s="40"/>
      <c r="IQ255" s="40"/>
      <c r="IR255" s="40"/>
      <c r="IS255" s="40"/>
      <c r="IT255" s="72"/>
      <c r="IU255" s="73"/>
      <c r="IV255" s="40"/>
      <c r="IW255" s="40"/>
      <c r="IX255" s="40"/>
      <c r="IY255" s="40"/>
      <c r="IZ255" s="40"/>
      <c r="JA255" s="40"/>
      <c r="JB255" s="40"/>
      <c r="JC255" s="40"/>
      <c r="JD255" s="40"/>
      <c r="JE255" s="72"/>
      <c r="JF255" s="73"/>
      <c r="JG255" s="40"/>
      <c r="JH255" s="40"/>
      <c r="JI255" s="40"/>
      <c r="JJ255" s="40"/>
      <c r="JK255" s="40"/>
      <c r="JL255" s="40"/>
      <c r="JM255" s="40"/>
      <c r="JN255" s="40"/>
      <c r="JO255" s="40"/>
      <c r="JP255" s="72"/>
      <c r="JQ255" s="73"/>
      <c r="JR255" s="40"/>
      <c r="JS255" s="40"/>
      <c r="JT255" s="40"/>
      <c r="JU255" s="40"/>
      <c r="JV255" s="40"/>
      <c r="JW255" s="40"/>
      <c r="JX255" s="40"/>
      <c r="JY255" s="40"/>
      <c r="JZ255" s="40"/>
      <c r="KA255" s="72"/>
      <c r="KB255" s="73"/>
      <c r="KC255" s="40"/>
      <c r="KD255" s="40"/>
      <c r="KE255" s="40"/>
      <c r="KF255" s="40"/>
      <c r="KG255" s="40"/>
      <c r="KH255" s="40"/>
      <c r="KI255" s="40"/>
      <c r="KJ255" s="40"/>
      <c r="KK255" s="40"/>
      <c r="KL255" s="72"/>
      <c r="KM255" s="73"/>
      <c r="KN255" s="40"/>
      <c r="KO255" s="40"/>
      <c r="KP255" s="40"/>
      <c r="KQ255" s="40"/>
      <c r="KR255" s="40"/>
      <c r="KS255" s="40"/>
      <c r="KT255" s="40"/>
      <c r="KU255" s="40"/>
      <c r="KV255" s="40"/>
      <c r="KW255" s="72"/>
      <c r="KX255" s="73"/>
      <c r="KY255" s="40"/>
      <c r="KZ255" s="40"/>
      <c r="LA255" s="40"/>
      <c r="LB255" s="40"/>
      <c r="LC255" s="40"/>
      <c r="LD255" s="40"/>
      <c r="LE255" s="40"/>
      <c r="LF255" s="40"/>
      <c r="LG255" s="40"/>
      <c r="LH255" s="72"/>
      <c r="LI255" s="73"/>
      <c r="LJ255" s="40"/>
      <c r="LK255" s="40"/>
      <c r="LL255" s="40"/>
      <c r="LM255" s="40"/>
      <c r="LN255" s="40"/>
      <c r="LO255" s="40"/>
      <c r="LP255" s="40"/>
      <c r="LQ255" s="40"/>
      <c r="LR255" s="40"/>
      <c r="LS255" s="72"/>
      <c r="LT255" s="73"/>
      <c r="LU255" s="40"/>
      <c r="LV255" s="40"/>
      <c r="LW255" s="40"/>
      <c r="LX255" s="40"/>
      <c r="LY255" s="40"/>
      <c r="LZ255" s="40"/>
      <c r="MA255" s="40"/>
      <c r="MB255" s="40"/>
      <c r="MC255" s="40"/>
      <c r="MD255" s="72"/>
      <c r="ME255" s="73"/>
      <c r="MF255" s="40"/>
      <c r="MG255" s="40"/>
      <c r="MH255" s="40"/>
      <c r="MI255" s="40"/>
      <c r="MJ255" s="40"/>
      <c r="MK255" s="40"/>
      <c r="ML255" s="40"/>
      <c r="MM255" s="40"/>
      <c r="MN255" s="40"/>
      <c r="MO255" s="72"/>
      <c r="MP255" s="73"/>
      <c r="MQ255" s="40"/>
      <c r="MR255" s="40"/>
      <c r="MS255" s="40"/>
      <c r="MT255" s="40"/>
      <c r="MU255" s="40"/>
      <c r="MV255" s="40"/>
      <c r="MW255" s="40"/>
      <c r="MX255" s="40"/>
      <c r="MY255" s="40"/>
      <c r="MZ255" s="72"/>
      <c r="NA255" s="73"/>
      <c r="NB255" s="40"/>
      <c r="NC255" s="40"/>
      <c r="ND255" s="40"/>
      <c r="NE255" s="40"/>
      <c r="NF255" s="40"/>
      <c r="NG255" s="40"/>
      <c r="NH255" s="40"/>
      <c r="NI255" s="40"/>
      <c r="NJ255" s="40"/>
      <c r="NK255" s="72"/>
      <c r="NL255" s="73"/>
      <c r="NM255" s="40"/>
      <c r="NN255" s="40"/>
      <c r="NO255" s="40"/>
      <c r="NP255" s="40"/>
      <c r="NQ255" s="40"/>
      <c r="NR255" s="40"/>
      <c r="NS255" s="40"/>
      <c r="NT255" s="40"/>
      <c r="NU255" s="40"/>
      <c r="NV255" s="72"/>
      <c r="NW255" s="73"/>
      <c r="NX255" s="40"/>
      <c r="NY255" s="40"/>
      <c r="NZ255" s="40"/>
      <c r="OA255" s="40"/>
      <c r="OB255" s="40"/>
      <c r="OC255" s="40"/>
      <c r="OD255" s="40"/>
      <c r="OE255" s="40"/>
      <c r="OF255" s="40"/>
      <c r="OG255" s="72"/>
      <c r="OH255" s="73"/>
      <c r="OI255" s="40"/>
      <c r="OJ255" s="40"/>
      <c r="OK255" s="40"/>
      <c r="OL255" s="40"/>
      <c r="OM255" s="40"/>
      <c r="ON255" s="40"/>
      <c r="OO255" s="40"/>
      <c r="OP255" s="40"/>
      <c r="OQ255" s="40"/>
      <c r="OR255" s="72"/>
      <c r="OS255" s="73"/>
      <c r="OT255" s="40"/>
      <c r="OU255" s="40"/>
      <c r="OV255" s="40"/>
      <c r="OW255" s="40"/>
      <c r="OX255" s="40"/>
      <c r="OY255" s="40"/>
      <c r="OZ255" s="40"/>
      <c r="PA255" s="40"/>
      <c r="PB255" s="40"/>
      <c r="PC255" s="72"/>
      <c r="PD255" s="73"/>
      <c r="PE255" s="40"/>
      <c r="PF255" s="40"/>
      <c r="PG255" s="40"/>
      <c r="PH255" s="40"/>
      <c r="PI255" s="40"/>
      <c r="PJ255" s="40"/>
      <c r="PK255" s="40"/>
      <c r="PL255" s="40"/>
      <c r="PM255" s="40"/>
      <c r="PN255" s="72"/>
      <c r="PO255" s="73"/>
      <c r="PP255" s="40"/>
      <c r="PQ255" s="40"/>
      <c r="PR255" s="40"/>
      <c r="PS255" s="40"/>
      <c r="PT255" s="40"/>
      <c r="PU255" s="40"/>
      <c r="PV255" s="40"/>
      <c r="PW255" s="40"/>
      <c r="PX255" s="40"/>
      <c r="PY255" s="72"/>
      <c r="PZ255" s="73"/>
      <c r="QA255" s="40"/>
      <c r="QB255" s="40"/>
      <c r="QC255" s="40"/>
      <c r="QD255" s="40"/>
      <c r="QE255" s="40"/>
      <c r="QF255" s="40"/>
      <c r="QG255" s="40"/>
      <c r="QH255" s="40"/>
      <c r="QI255" s="40"/>
      <c r="QJ255" s="72"/>
      <c r="QK255" s="73"/>
      <c r="QL255" s="40"/>
      <c r="QM255" s="40"/>
      <c r="QN255" s="40"/>
      <c r="QO255" s="40"/>
      <c r="QP255" s="40"/>
      <c r="QQ255" s="40"/>
      <c r="QR255" s="40"/>
      <c r="QS255" s="40"/>
      <c r="QT255" s="40"/>
      <c r="QU255" s="72"/>
      <c r="QV255" s="73"/>
      <c r="QW255" s="40"/>
      <c r="QX255" s="40"/>
      <c r="QY255" s="40"/>
      <c r="QZ255" s="40"/>
      <c r="RA255" s="40"/>
      <c r="RB255" s="40"/>
      <c r="RC255" s="40"/>
      <c r="RD255" s="40"/>
      <c r="RE255" s="40"/>
      <c r="RF255" s="72"/>
      <c r="RG255" s="73"/>
      <c r="RH255" s="40"/>
      <c r="RI255" s="40"/>
      <c r="RJ255" s="40"/>
      <c r="RK255" s="40"/>
      <c r="RL255" s="40"/>
      <c r="RM255" s="40"/>
      <c r="RN255" s="40"/>
      <c r="RO255" s="40"/>
      <c r="RP255" s="40"/>
      <c r="RQ255" s="72"/>
      <c r="RR255" s="73"/>
      <c r="RS255" s="40"/>
      <c r="RT255" s="40"/>
      <c r="RU255" s="40"/>
      <c r="RV255" s="40"/>
      <c r="RW255" s="40"/>
      <c r="RX255" s="40"/>
      <c r="RY255" s="40"/>
      <c r="RZ255" s="40"/>
      <c r="SA255" s="40"/>
      <c r="SB255" s="72"/>
      <c r="SC255" s="73"/>
      <c r="SD255" s="40"/>
      <c r="SE255" s="40"/>
      <c r="SF255" s="40"/>
      <c r="SG255" s="40"/>
      <c r="SH255" s="40"/>
      <c r="SI255" s="40"/>
      <c r="SJ255" s="40"/>
      <c r="SK255" s="40"/>
      <c r="SL255" s="40"/>
      <c r="SM255" s="72"/>
      <c r="SN255" s="73"/>
      <c r="SO255" s="40"/>
      <c r="SP255" s="40"/>
      <c r="SQ255" s="40"/>
      <c r="SR255" s="40"/>
      <c r="SS255" s="40"/>
      <c r="ST255" s="40"/>
      <c r="SU255" s="40"/>
      <c r="SV255" s="40"/>
      <c r="SW255" s="40"/>
      <c r="SX255" s="72"/>
      <c r="SY255" s="73"/>
      <c r="SZ255" s="40"/>
      <c r="TA255" s="40"/>
      <c r="TB255" s="40"/>
      <c r="TC255" s="40"/>
      <c r="TD255" s="40"/>
      <c r="TE255" s="40"/>
      <c r="TF255" s="40"/>
      <c r="TG255" s="40"/>
      <c r="TH255" s="40"/>
      <c r="TI255" s="72"/>
      <c r="TJ255" s="73"/>
      <c r="TK255" s="40"/>
      <c r="TL255" s="40"/>
      <c r="TM255" s="40"/>
      <c r="TN255" s="40"/>
      <c r="TO255" s="40"/>
      <c r="TP255" s="40"/>
      <c r="TQ255" s="40"/>
      <c r="TR255" s="40"/>
      <c r="TS255" s="40"/>
      <c r="TT255" s="72"/>
      <c r="TU255" s="73"/>
      <c r="TV255" s="40"/>
      <c r="TW255" s="40"/>
      <c r="TX255" s="40"/>
      <c r="TY255" s="40"/>
      <c r="TZ255" s="40"/>
      <c r="UA255" s="40"/>
      <c r="UB255" s="40"/>
      <c r="UC255" s="40"/>
      <c r="UD255" s="40"/>
      <c r="UE255" s="72"/>
    </row>
    <row r="256" spans="1:551" ht="15" customHeight="1" x14ac:dyDescent="0.25">
      <c r="A256" s="75"/>
      <c r="B256" s="73"/>
      <c r="C256" s="196"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6" s="196"/>
      <c r="E256" s="196"/>
      <c r="F256" s="196"/>
      <c r="G256" s="196"/>
      <c r="H256" s="196"/>
      <c r="I256" s="196"/>
      <c r="J256" s="196"/>
      <c r="K256" s="196"/>
      <c r="L256" s="72"/>
      <c r="M256" s="73"/>
      <c r="N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O256" s="196"/>
      <c r="P256" s="196"/>
      <c r="Q256" s="196"/>
      <c r="R256" s="196"/>
      <c r="S256" s="196"/>
      <c r="T256" s="196"/>
      <c r="U256" s="196"/>
      <c r="V256" s="196"/>
      <c r="W256" s="72"/>
      <c r="X256" s="73"/>
      <c r="Y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Z256" s="196"/>
      <c r="AA256" s="196"/>
      <c r="AB256" s="196"/>
      <c r="AC256" s="196"/>
      <c r="AD256" s="196"/>
      <c r="AE256" s="196"/>
      <c r="AF256" s="196"/>
      <c r="AG256" s="196"/>
      <c r="AH256" s="72"/>
      <c r="AI256" s="73"/>
      <c r="AJ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AK256" s="196"/>
      <c r="AL256" s="196"/>
      <c r="AM256" s="196"/>
      <c r="AN256" s="196"/>
      <c r="AO256" s="196"/>
      <c r="AP256" s="196"/>
      <c r="AQ256" s="196"/>
      <c r="AR256" s="196"/>
      <c r="AS256" s="72"/>
      <c r="AT256" s="73"/>
      <c r="AU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AV256" s="196"/>
      <c r="AW256" s="196"/>
      <c r="AX256" s="196"/>
      <c r="AY256" s="196"/>
      <c r="AZ256" s="196"/>
      <c r="BA256" s="196"/>
      <c r="BB256" s="196"/>
      <c r="BC256" s="196"/>
      <c r="BD256" s="72"/>
      <c r="BE256" s="73"/>
      <c r="BF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BG256" s="196"/>
      <c r="BH256" s="196"/>
      <c r="BI256" s="196"/>
      <c r="BJ256" s="196"/>
      <c r="BK256" s="196"/>
      <c r="BL256" s="196"/>
      <c r="BM256" s="196"/>
      <c r="BN256" s="196"/>
      <c r="BO256" s="72"/>
      <c r="BP256" s="73"/>
      <c r="BQ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BR256" s="196"/>
      <c r="BS256" s="196"/>
      <c r="BT256" s="196"/>
      <c r="BU256" s="196"/>
      <c r="BV256" s="196"/>
      <c r="BW256" s="196"/>
      <c r="BX256" s="196"/>
      <c r="BY256" s="196"/>
      <c r="BZ256" s="72"/>
      <c r="CA256" s="73"/>
      <c r="CB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CC256" s="196"/>
      <c r="CD256" s="196"/>
      <c r="CE256" s="196"/>
      <c r="CF256" s="196"/>
      <c r="CG256" s="196"/>
      <c r="CH256" s="196"/>
      <c r="CI256" s="196"/>
      <c r="CJ256" s="196"/>
      <c r="CK256" s="72"/>
      <c r="CL256" s="73"/>
      <c r="CM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CN256" s="196"/>
      <c r="CO256" s="196"/>
      <c r="CP256" s="196"/>
      <c r="CQ256" s="196"/>
      <c r="CR256" s="196"/>
      <c r="CS256" s="196"/>
      <c r="CT256" s="196"/>
      <c r="CU256" s="196"/>
      <c r="CV256" s="72"/>
      <c r="CW256" s="73"/>
      <c r="CX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CY256" s="196"/>
      <c r="CZ256" s="196"/>
      <c r="DA256" s="196"/>
      <c r="DB256" s="196"/>
      <c r="DC256" s="196"/>
      <c r="DD256" s="196"/>
      <c r="DE256" s="196"/>
      <c r="DF256" s="196"/>
      <c r="DG256" s="72"/>
      <c r="DH256" s="73"/>
      <c r="DI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J256" s="196"/>
      <c r="DK256" s="196"/>
      <c r="DL256" s="196"/>
      <c r="DM256" s="196"/>
      <c r="DN256" s="196"/>
      <c r="DO256" s="196"/>
      <c r="DP256" s="196"/>
      <c r="DQ256" s="196"/>
      <c r="DR256" s="72"/>
      <c r="DS256" s="73"/>
      <c r="DT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U256" s="196"/>
      <c r="DV256" s="196"/>
      <c r="DW256" s="196"/>
      <c r="DX256" s="196"/>
      <c r="DY256" s="196"/>
      <c r="DZ256" s="196"/>
      <c r="EA256" s="196"/>
      <c r="EB256" s="196"/>
      <c r="EC256" s="72"/>
      <c r="ED256" s="73"/>
      <c r="EE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EF256" s="196"/>
      <c r="EG256" s="196"/>
      <c r="EH256" s="196"/>
      <c r="EI256" s="196"/>
      <c r="EJ256" s="196"/>
      <c r="EK256" s="196"/>
      <c r="EL256" s="196"/>
      <c r="EM256" s="196"/>
      <c r="EN256" s="72"/>
      <c r="EO256" s="73"/>
      <c r="EP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EQ256" s="196"/>
      <c r="ER256" s="196"/>
      <c r="ES256" s="196"/>
      <c r="ET256" s="196"/>
      <c r="EU256" s="196"/>
      <c r="EV256" s="196"/>
      <c r="EW256" s="196"/>
      <c r="EX256" s="196"/>
      <c r="EY256" s="72"/>
      <c r="EZ256" s="73"/>
      <c r="FA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FB256" s="196"/>
      <c r="FC256" s="196"/>
      <c r="FD256" s="196"/>
      <c r="FE256" s="196"/>
      <c r="FF256" s="196"/>
      <c r="FG256" s="196"/>
      <c r="FH256" s="196"/>
      <c r="FI256" s="196"/>
      <c r="FJ256" s="72"/>
      <c r="FK256" s="73"/>
      <c r="FL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FM256" s="196"/>
      <c r="FN256" s="196"/>
      <c r="FO256" s="196"/>
      <c r="FP256" s="196"/>
      <c r="FQ256" s="196"/>
      <c r="FR256" s="196"/>
      <c r="FS256" s="196"/>
      <c r="FT256" s="196"/>
      <c r="FU256" s="72"/>
      <c r="FV256" s="73"/>
      <c r="FW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FX256" s="196"/>
      <c r="FY256" s="196"/>
      <c r="FZ256" s="196"/>
      <c r="GA256" s="196"/>
      <c r="GB256" s="196"/>
      <c r="GC256" s="196"/>
      <c r="GD256" s="196"/>
      <c r="GE256" s="196"/>
      <c r="GF256" s="72"/>
      <c r="GG256" s="73"/>
      <c r="GH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GI256" s="196"/>
      <c r="GJ256" s="196"/>
      <c r="GK256" s="196"/>
      <c r="GL256" s="196"/>
      <c r="GM256" s="196"/>
      <c r="GN256" s="196"/>
      <c r="GO256" s="196"/>
      <c r="GP256" s="196"/>
      <c r="GQ256" s="72"/>
      <c r="GR256" s="73"/>
      <c r="GS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GT256" s="196"/>
      <c r="GU256" s="196"/>
      <c r="GV256" s="196"/>
      <c r="GW256" s="196"/>
      <c r="GX256" s="196"/>
      <c r="GY256" s="196"/>
      <c r="GZ256" s="196"/>
      <c r="HA256" s="196"/>
      <c r="HB256" s="72"/>
      <c r="HC256" s="73"/>
      <c r="HD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HE256" s="196"/>
      <c r="HF256" s="196"/>
      <c r="HG256" s="196"/>
      <c r="HH256" s="196"/>
      <c r="HI256" s="196"/>
      <c r="HJ256" s="196"/>
      <c r="HK256" s="196"/>
      <c r="HL256" s="196"/>
      <c r="HM256" s="72"/>
      <c r="HN256" s="73"/>
      <c r="HO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HP256" s="196"/>
      <c r="HQ256" s="196"/>
      <c r="HR256" s="196"/>
      <c r="HS256" s="196"/>
      <c r="HT256" s="196"/>
      <c r="HU256" s="196"/>
      <c r="HV256" s="196"/>
      <c r="HW256" s="196"/>
      <c r="HX256" s="72"/>
      <c r="HY256" s="73"/>
      <c r="HZ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IA256" s="196"/>
      <c r="IB256" s="196"/>
      <c r="IC256" s="196"/>
      <c r="ID256" s="196"/>
      <c r="IE256" s="196"/>
      <c r="IF256" s="196"/>
      <c r="IG256" s="196"/>
      <c r="IH256" s="196"/>
      <c r="II256" s="72"/>
      <c r="IJ256" s="73"/>
      <c r="IK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IL256" s="196"/>
      <c r="IM256" s="196"/>
      <c r="IN256" s="196"/>
      <c r="IO256" s="196"/>
      <c r="IP256" s="196"/>
      <c r="IQ256" s="196"/>
      <c r="IR256" s="196"/>
      <c r="IS256" s="196"/>
      <c r="IT256" s="72"/>
      <c r="IU256" s="73"/>
      <c r="IV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IW256" s="196"/>
      <c r="IX256" s="196"/>
      <c r="IY256" s="196"/>
      <c r="IZ256" s="196"/>
      <c r="JA256" s="196"/>
      <c r="JB256" s="196"/>
      <c r="JC256" s="196"/>
      <c r="JD256" s="196"/>
      <c r="JE256" s="72"/>
      <c r="JF256" s="73"/>
      <c r="JG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JH256" s="196"/>
      <c r="JI256" s="196"/>
      <c r="JJ256" s="196"/>
      <c r="JK256" s="196"/>
      <c r="JL256" s="196"/>
      <c r="JM256" s="196"/>
      <c r="JN256" s="196"/>
      <c r="JO256" s="196"/>
      <c r="JP256" s="72"/>
      <c r="JQ256" s="73"/>
      <c r="JR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JS256" s="196"/>
      <c r="JT256" s="196"/>
      <c r="JU256" s="196"/>
      <c r="JV256" s="196"/>
      <c r="JW256" s="196"/>
      <c r="JX256" s="196"/>
      <c r="JY256" s="196"/>
      <c r="JZ256" s="196"/>
      <c r="KA256" s="72"/>
      <c r="KB256" s="73"/>
      <c r="KC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KD256" s="196"/>
      <c r="KE256" s="196"/>
      <c r="KF256" s="196"/>
      <c r="KG256" s="196"/>
      <c r="KH256" s="196"/>
      <c r="KI256" s="196"/>
      <c r="KJ256" s="196"/>
      <c r="KK256" s="196"/>
      <c r="KL256" s="72"/>
      <c r="KM256" s="73"/>
      <c r="KN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KO256" s="196"/>
      <c r="KP256" s="196"/>
      <c r="KQ256" s="196"/>
      <c r="KR256" s="196"/>
      <c r="KS256" s="196"/>
      <c r="KT256" s="196"/>
      <c r="KU256" s="196"/>
      <c r="KV256" s="196"/>
      <c r="KW256" s="72"/>
      <c r="KX256" s="73"/>
      <c r="KY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KZ256" s="196"/>
      <c r="LA256" s="196"/>
      <c r="LB256" s="196"/>
      <c r="LC256" s="196"/>
      <c r="LD256" s="196"/>
      <c r="LE256" s="196"/>
      <c r="LF256" s="196"/>
      <c r="LG256" s="196"/>
      <c r="LH256" s="72"/>
      <c r="LI256" s="73"/>
      <c r="LJ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LK256" s="196"/>
      <c r="LL256" s="196"/>
      <c r="LM256" s="196"/>
      <c r="LN256" s="196"/>
      <c r="LO256" s="196"/>
      <c r="LP256" s="196"/>
      <c r="LQ256" s="196"/>
      <c r="LR256" s="196"/>
      <c r="LS256" s="72"/>
      <c r="LT256" s="73"/>
      <c r="LU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LV256" s="196"/>
      <c r="LW256" s="196"/>
      <c r="LX256" s="196"/>
      <c r="LY256" s="196"/>
      <c r="LZ256" s="196"/>
      <c r="MA256" s="196"/>
      <c r="MB256" s="196"/>
      <c r="MC256" s="196"/>
      <c r="MD256" s="72"/>
      <c r="ME256" s="73"/>
      <c r="MF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MG256" s="196"/>
      <c r="MH256" s="196"/>
      <c r="MI256" s="196"/>
      <c r="MJ256" s="196"/>
      <c r="MK256" s="196"/>
      <c r="ML256" s="196"/>
      <c r="MM256" s="196"/>
      <c r="MN256" s="196"/>
      <c r="MO256" s="72"/>
      <c r="MP256" s="73"/>
      <c r="MQ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MR256" s="196"/>
      <c r="MS256" s="196"/>
      <c r="MT256" s="196"/>
      <c r="MU256" s="196"/>
      <c r="MV256" s="196"/>
      <c r="MW256" s="196"/>
      <c r="MX256" s="196"/>
      <c r="MY256" s="196"/>
      <c r="MZ256" s="72"/>
      <c r="NA256" s="73"/>
      <c r="NB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NC256" s="196"/>
      <c r="ND256" s="196"/>
      <c r="NE256" s="196"/>
      <c r="NF256" s="196"/>
      <c r="NG256" s="196"/>
      <c r="NH256" s="196"/>
      <c r="NI256" s="196"/>
      <c r="NJ256" s="196"/>
      <c r="NK256" s="72"/>
      <c r="NL256" s="73"/>
      <c r="NM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NN256" s="196"/>
      <c r="NO256" s="196"/>
      <c r="NP256" s="196"/>
      <c r="NQ256" s="196"/>
      <c r="NR256" s="196"/>
      <c r="NS256" s="196"/>
      <c r="NT256" s="196"/>
      <c r="NU256" s="196"/>
      <c r="NV256" s="72"/>
      <c r="NW256" s="73"/>
      <c r="NX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NY256" s="196"/>
      <c r="NZ256" s="196"/>
      <c r="OA256" s="196"/>
      <c r="OB256" s="196"/>
      <c r="OC256" s="196"/>
      <c r="OD256" s="196"/>
      <c r="OE256" s="196"/>
      <c r="OF256" s="196"/>
      <c r="OG256" s="72"/>
      <c r="OH256" s="73"/>
      <c r="OI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OJ256" s="196"/>
      <c r="OK256" s="196"/>
      <c r="OL256" s="196"/>
      <c r="OM256" s="196"/>
      <c r="ON256" s="196"/>
      <c r="OO256" s="196"/>
      <c r="OP256" s="196"/>
      <c r="OQ256" s="196"/>
      <c r="OR256" s="72"/>
      <c r="OS256" s="73"/>
      <c r="OT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OU256" s="196"/>
      <c r="OV256" s="196"/>
      <c r="OW256" s="196"/>
      <c r="OX256" s="196"/>
      <c r="OY256" s="196"/>
      <c r="OZ256" s="196"/>
      <c r="PA256" s="196"/>
      <c r="PB256" s="196"/>
      <c r="PC256" s="72"/>
      <c r="PD256" s="73"/>
      <c r="PE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PF256" s="196"/>
      <c r="PG256" s="196"/>
      <c r="PH256" s="196"/>
      <c r="PI256" s="196"/>
      <c r="PJ256" s="196"/>
      <c r="PK256" s="196"/>
      <c r="PL256" s="196"/>
      <c r="PM256" s="196"/>
      <c r="PN256" s="72"/>
      <c r="PO256" s="73"/>
      <c r="PP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PQ256" s="196"/>
      <c r="PR256" s="196"/>
      <c r="PS256" s="196"/>
      <c r="PT256" s="196"/>
      <c r="PU256" s="196"/>
      <c r="PV256" s="196"/>
      <c r="PW256" s="196"/>
      <c r="PX256" s="196"/>
      <c r="PY256" s="72"/>
      <c r="PZ256" s="73"/>
      <c r="QA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QB256" s="196"/>
      <c r="QC256" s="196"/>
      <c r="QD256" s="196"/>
      <c r="QE256" s="196"/>
      <c r="QF256" s="196"/>
      <c r="QG256" s="196"/>
      <c r="QH256" s="196"/>
      <c r="QI256" s="196"/>
      <c r="QJ256" s="72"/>
      <c r="QK256" s="73"/>
      <c r="QL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QM256" s="196"/>
      <c r="QN256" s="196"/>
      <c r="QO256" s="196"/>
      <c r="QP256" s="196"/>
      <c r="QQ256" s="196"/>
      <c r="QR256" s="196"/>
      <c r="QS256" s="196"/>
      <c r="QT256" s="196"/>
      <c r="QU256" s="72"/>
      <c r="QV256" s="73"/>
      <c r="QW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QX256" s="196"/>
      <c r="QY256" s="196"/>
      <c r="QZ256" s="196"/>
      <c r="RA256" s="196"/>
      <c r="RB256" s="196"/>
      <c r="RC256" s="196"/>
      <c r="RD256" s="196"/>
      <c r="RE256" s="196"/>
      <c r="RF256" s="72"/>
      <c r="RG256" s="73"/>
      <c r="RH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RI256" s="196"/>
      <c r="RJ256" s="196"/>
      <c r="RK256" s="196"/>
      <c r="RL256" s="196"/>
      <c r="RM256" s="196"/>
      <c r="RN256" s="196"/>
      <c r="RO256" s="196"/>
      <c r="RP256" s="196"/>
      <c r="RQ256" s="72"/>
      <c r="RR256" s="73"/>
      <c r="RS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RT256" s="196"/>
      <c r="RU256" s="196"/>
      <c r="RV256" s="196"/>
      <c r="RW256" s="196"/>
      <c r="RX256" s="196"/>
      <c r="RY256" s="196"/>
      <c r="RZ256" s="196"/>
      <c r="SA256" s="196"/>
      <c r="SB256" s="72"/>
      <c r="SC256" s="73"/>
      <c r="SD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SE256" s="196"/>
      <c r="SF256" s="196"/>
      <c r="SG256" s="196"/>
      <c r="SH256" s="196"/>
      <c r="SI256" s="196"/>
      <c r="SJ256" s="196"/>
      <c r="SK256" s="196"/>
      <c r="SL256" s="196"/>
      <c r="SM256" s="72"/>
      <c r="SN256" s="73"/>
      <c r="SO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SP256" s="196"/>
      <c r="SQ256" s="196"/>
      <c r="SR256" s="196"/>
      <c r="SS256" s="196"/>
      <c r="ST256" s="196"/>
      <c r="SU256" s="196"/>
      <c r="SV256" s="196"/>
      <c r="SW256" s="196"/>
      <c r="SX256" s="72"/>
      <c r="SY256" s="73"/>
      <c r="SZ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TA256" s="196"/>
      <c r="TB256" s="196"/>
      <c r="TC256" s="196"/>
      <c r="TD256" s="196"/>
      <c r="TE256" s="196"/>
      <c r="TF256" s="196"/>
      <c r="TG256" s="196"/>
      <c r="TH256" s="196"/>
      <c r="TI256" s="72"/>
      <c r="TJ256" s="73"/>
      <c r="TK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TL256" s="196"/>
      <c r="TM256" s="196"/>
      <c r="TN256" s="196"/>
      <c r="TO256" s="196"/>
      <c r="TP256" s="196"/>
      <c r="TQ256" s="196"/>
      <c r="TR256" s="196"/>
      <c r="TS256" s="196"/>
      <c r="TT256" s="72"/>
      <c r="TU256" s="73"/>
      <c r="TV256" s="196" t="str">
        <f>$C$256</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TW256" s="196"/>
      <c r="TX256" s="196"/>
      <c r="TY256" s="196"/>
      <c r="TZ256" s="196"/>
      <c r="UA256" s="196"/>
      <c r="UB256" s="196"/>
      <c r="UC256" s="196"/>
      <c r="UD256" s="196"/>
      <c r="UE256" s="72"/>
    </row>
    <row r="257" spans="1:551" x14ac:dyDescent="0.25">
      <c r="A257" s="75"/>
      <c r="B257" s="73"/>
      <c r="C257" s="196"/>
      <c r="D257" s="196"/>
      <c r="E257" s="196"/>
      <c r="F257" s="196"/>
      <c r="G257" s="196"/>
      <c r="H257" s="196"/>
      <c r="I257" s="196"/>
      <c r="J257" s="196"/>
      <c r="K257" s="196"/>
      <c r="L257" s="72"/>
      <c r="M257" s="73"/>
      <c r="N257" s="196"/>
      <c r="O257" s="196"/>
      <c r="P257" s="196"/>
      <c r="Q257" s="196"/>
      <c r="R257" s="196"/>
      <c r="S257" s="196"/>
      <c r="T257" s="196"/>
      <c r="U257" s="196"/>
      <c r="V257" s="196"/>
      <c r="W257" s="72"/>
      <c r="X257" s="73"/>
      <c r="Y257" s="196"/>
      <c r="Z257" s="196"/>
      <c r="AA257" s="196"/>
      <c r="AB257" s="196"/>
      <c r="AC257" s="196"/>
      <c r="AD257" s="196"/>
      <c r="AE257" s="196"/>
      <c r="AF257" s="196"/>
      <c r="AG257" s="196"/>
      <c r="AH257" s="72"/>
      <c r="AI257" s="73"/>
      <c r="AJ257" s="196"/>
      <c r="AK257" s="196"/>
      <c r="AL257" s="196"/>
      <c r="AM257" s="196"/>
      <c r="AN257" s="196"/>
      <c r="AO257" s="196"/>
      <c r="AP257" s="196"/>
      <c r="AQ257" s="196"/>
      <c r="AR257" s="196"/>
      <c r="AS257" s="72"/>
      <c r="AT257" s="73"/>
      <c r="AU257" s="196"/>
      <c r="AV257" s="196"/>
      <c r="AW257" s="196"/>
      <c r="AX257" s="196"/>
      <c r="AY257" s="196"/>
      <c r="AZ257" s="196"/>
      <c r="BA257" s="196"/>
      <c r="BB257" s="196"/>
      <c r="BC257" s="196"/>
      <c r="BD257" s="72"/>
      <c r="BE257" s="73"/>
      <c r="BF257" s="196"/>
      <c r="BG257" s="196"/>
      <c r="BH257" s="196"/>
      <c r="BI257" s="196"/>
      <c r="BJ257" s="196"/>
      <c r="BK257" s="196"/>
      <c r="BL257" s="196"/>
      <c r="BM257" s="196"/>
      <c r="BN257" s="196"/>
      <c r="BO257" s="72"/>
      <c r="BP257" s="73"/>
      <c r="BQ257" s="196"/>
      <c r="BR257" s="196"/>
      <c r="BS257" s="196"/>
      <c r="BT257" s="196"/>
      <c r="BU257" s="196"/>
      <c r="BV257" s="196"/>
      <c r="BW257" s="196"/>
      <c r="BX257" s="196"/>
      <c r="BY257" s="196"/>
      <c r="BZ257" s="72"/>
      <c r="CA257" s="73"/>
      <c r="CB257" s="196"/>
      <c r="CC257" s="196"/>
      <c r="CD257" s="196"/>
      <c r="CE257" s="196"/>
      <c r="CF257" s="196"/>
      <c r="CG257" s="196"/>
      <c r="CH257" s="196"/>
      <c r="CI257" s="196"/>
      <c r="CJ257" s="196"/>
      <c r="CK257" s="72"/>
      <c r="CL257" s="73"/>
      <c r="CM257" s="196"/>
      <c r="CN257" s="196"/>
      <c r="CO257" s="196"/>
      <c r="CP257" s="196"/>
      <c r="CQ257" s="196"/>
      <c r="CR257" s="196"/>
      <c r="CS257" s="196"/>
      <c r="CT257" s="196"/>
      <c r="CU257" s="196"/>
      <c r="CV257" s="72"/>
      <c r="CW257" s="73"/>
      <c r="CX257" s="196"/>
      <c r="CY257" s="196"/>
      <c r="CZ257" s="196"/>
      <c r="DA257" s="196"/>
      <c r="DB257" s="196"/>
      <c r="DC257" s="196"/>
      <c r="DD257" s="196"/>
      <c r="DE257" s="196"/>
      <c r="DF257" s="196"/>
      <c r="DG257" s="72"/>
      <c r="DH257" s="73"/>
      <c r="DI257" s="196"/>
      <c r="DJ257" s="196"/>
      <c r="DK257" s="196"/>
      <c r="DL257" s="196"/>
      <c r="DM257" s="196"/>
      <c r="DN257" s="196"/>
      <c r="DO257" s="196"/>
      <c r="DP257" s="196"/>
      <c r="DQ257" s="196"/>
      <c r="DR257" s="72"/>
      <c r="DS257" s="73"/>
      <c r="DT257" s="196"/>
      <c r="DU257" s="196"/>
      <c r="DV257" s="196"/>
      <c r="DW257" s="196"/>
      <c r="DX257" s="196"/>
      <c r="DY257" s="196"/>
      <c r="DZ257" s="196"/>
      <c r="EA257" s="196"/>
      <c r="EB257" s="196"/>
      <c r="EC257" s="72"/>
      <c r="ED257" s="73"/>
      <c r="EE257" s="196"/>
      <c r="EF257" s="196"/>
      <c r="EG257" s="196"/>
      <c r="EH257" s="196"/>
      <c r="EI257" s="196"/>
      <c r="EJ257" s="196"/>
      <c r="EK257" s="196"/>
      <c r="EL257" s="196"/>
      <c r="EM257" s="196"/>
      <c r="EN257" s="72"/>
      <c r="EO257" s="73"/>
      <c r="EP257" s="196"/>
      <c r="EQ257" s="196"/>
      <c r="ER257" s="196"/>
      <c r="ES257" s="196"/>
      <c r="ET257" s="196"/>
      <c r="EU257" s="196"/>
      <c r="EV257" s="196"/>
      <c r="EW257" s="196"/>
      <c r="EX257" s="196"/>
      <c r="EY257" s="72"/>
      <c r="EZ257" s="73"/>
      <c r="FA257" s="196"/>
      <c r="FB257" s="196"/>
      <c r="FC257" s="196"/>
      <c r="FD257" s="196"/>
      <c r="FE257" s="196"/>
      <c r="FF257" s="196"/>
      <c r="FG257" s="196"/>
      <c r="FH257" s="196"/>
      <c r="FI257" s="196"/>
      <c r="FJ257" s="72"/>
      <c r="FK257" s="73"/>
      <c r="FL257" s="196"/>
      <c r="FM257" s="196"/>
      <c r="FN257" s="196"/>
      <c r="FO257" s="196"/>
      <c r="FP257" s="196"/>
      <c r="FQ257" s="196"/>
      <c r="FR257" s="196"/>
      <c r="FS257" s="196"/>
      <c r="FT257" s="196"/>
      <c r="FU257" s="72"/>
      <c r="FV257" s="73"/>
      <c r="FW257" s="196"/>
      <c r="FX257" s="196"/>
      <c r="FY257" s="196"/>
      <c r="FZ257" s="196"/>
      <c r="GA257" s="196"/>
      <c r="GB257" s="196"/>
      <c r="GC257" s="196"/>
      <c r="GD257" s="196"/>
      <c r="GE257" s="196"/>
      <c r="GF257" s="72"/>
      <c r="GG257" s="73"/>
      <c r="GH257" s="196"/>
      <c r="GI257" s="196"/>
      <c r="GJ257" s="196"/>
      <c r="GK257" s="196"/>
      <c r="GL257" s="196"/>
      <c r="GM257" s="196"/>
      <c r="GN257" s="196"/>
      <c r="GO257" s="196"/>
      <c r="GP257" s="196"/>
      <c r="GQ257" s="72"/>
      <c r="GR257" s="73"/>
      <c r="GS257" s="196"/>
      <c r="GT257" s="196"/>
      <c r="GU257" s="196"/>
      <c r="GV257" s="196"/>
      <c r="GW257" s="196"/>
      <c r="GX257" s="196"/>
      <c r="GY257" s="196"/>
      <c r="GZ257" s="196"/>
      <c r="HA257" s="196"/>
      <c r="HB257" s="72"/>
      <c r="HC257" s="73"/>
      <c r="HD257" s="196"/>
      <c r="HE257" s="196"/>
      <c r="HF257" s="196"/>
      <c r="HG257" s="196"/>
      <c r="HH257" s="196"/>
      <c r="HI257" s="196"/>
      <c r="HJ257" s="196"/>
      <c r="HK257" s="196"/>
      <c r="HL257" s="196"/>
      <c r="HM257" s="72"/>
      <c r="HN257" s="73"/>
      <c r="HO257" s="196"/>
      <c r="HP257" s="196"/>
      <c r="HQ257" s="196"/>
      <c r="HR257" s="196"/>
      <c r="HS257" s="196"/>
      <c r="HT257" s="196"/>
      <c r="HU257" s="196"/>
      <c r="HV257" s="196"/>
      <c r="HW257" s="196"/>
      <c r="HX257" s="72"/>
      <c r="HY257" s="73"/>
      <c r="HZ257" s="196"/>
      <c r="IA257" s="196"/>
      <c r="IB257" s="196"/>
      <c r="IC257" s="196"/>
      <c r="ID257" s="196"/>
      <c r="IE257" s="196"/>
      <c r="IF257" s="196"/>
      <c r="IG257" s="196"/>
      <c r="IH257" s="196"/>
      <c r="II257" s="72"/>
      <c r="IJ257" s="73"/>
      <c r="IK257" s="196"/>
      <c r="IL257" s="196"/>
      <c r="IM257" s="196"/>
      <c r="IN257" s="196"/>
      <c r="IO257" s="196"/>
      <c r="IP257" s="196"/>
      <c r="IQ257" s="196"/>
      <c r="IR257" s="196"/>
      <c r="IS257" s="196"/>
      <c r="IT257" s="72"/>
      <c r="IU257" s="73"/>
      <c r="IV257" s="196"/>
      <c r="IW257" s="196"/>
      <c r="IX257" s="196"/>
      <c r="IY257" s="196"/>
      <c r="IZ257" s="196"/>
      <c r="JA257" s="196"/>
      <c r="JB257" s="196"/>
      <c r="JC257" s="196"/>
      <c r="JD257" s="196"/>
      <c r="JE257" s="72"/>
      <c r="JF257" s="73"/>
      <c r="JG257" s="196"/>
      <c r="JH257" s="196"/>
      <c r="JI257" s="196"/>
      <c r="JJ257" s="196"/>
      <c r="JK257" s="196"/>
      <c r="JL257" s="196"/>
      <c r="JM257" s="196"/>
      <c r="JN257" s="196"/>
      <c r="JO257" s="196"/>
      <c r="JP257" s="72"/>
      <c r="JQ257" s="73"/>
      <c r="JR257" s="196"/>
      <c r="JS257" s="196"/>
      <c r="JT257" s="196"/>
      <c r="JU257" s="196"/>
      <c r="JV257" s="196"/>
      <c r="JW257" s="196"/>
      <c r="JX257" s="196"/>
      <c r="JY257" s="196"/>
      <c r="JZ257" s="196"/>
      <c r="KA257" s="72"/>
      <c r="KB257" s="73"/>
      <c r="KC257" s="196"/>
      <c r="KD257" s="196"/>
      <c r="KE257" s="196"/>
      <c r="KF257" s="196"/>
      <c r="KG257" s="196"/>
      <c r="KH257" s="196"/>
      <c r="KI257" s="196"/>
      <c r="KJ257" s="196"/>
      <c r="KK257" s="196"/>
      <c r="KL257" s="72"/>
      <c r="KM257" s="73"/>
      <c r="KN257" s="196"/>
      <c r="KO257" s="196"/>
      <c r="KP257" s="196"/>
      <c r="KQ257" s="196"/>
      <c r="KR257" s="196"/>
      <c r="KS257" s="196"/>
      <c r="KT257" s="196"/>
      <c r="KU257" s="196"/>
      <c r="KV257" s="196"/>
      <c r="KW257" s="72"/>
      <c r="KX257" s="73"/>
      <c r="KY257" s="196"/>
      <c r="KZ257" s="196"/>
      <c r="LA257" s="196"/>
      <c r="LB257" s="196"/>
      <c r="LC257" s="196"/>
      <c r="LD257" s="196"/>
      <c r="LE257" s="196"/>
      <c r="LF257" s="196"/>
      <c r="LG257" s="196"/>
      <c r="LH257" s="72"/>
      <c r="LI257" s="73"/>
      <c r="LJ257" s="196"/>
      <c r="LK257" s="196"/>
      <c r="LL257" s="196"/>
      <c r="LM257" s="196"/>
      <c r="LN257" s="196"/>
      <c r="LO257" s="196"/>
      <c r="LP257" s="196"/>
      <c r="LQ257" s="196"/>
      <c r="LR257" s="196"/>
      <c r="LS257" s="72"/>
      <c r="LT257" s="73"/>
      <c r="LU257" s="196"/>
      <c r="LV257" s="196"/>
      <c r="LW257" s="196"/>
      <c r="LX257" s="196"/>
      <c r="LY257" s="196"/>
      <c r="LZ257" s="196"/>
      <c r="MA257" s="196"/>
      <c r="MB257" s="196"/>
      <c r="MC257" s="196"/>
      <c r="MD257" s="72"/>
      <c r="ME257" s="73"/>
      <c r="MF257" s="196"/>
      <c r="MG257" s="196"/>
      <c r="MH257" s="196"/>
      <c r="MI257" s="196"/>
      <c r="MJ257" s="196"/>
      <c r="MK257" s="196"/>
      <c r="ML257" s="196"/>
      <c r="MM257" s="196"/>
      <c r="MN257" s="196"/>
      <c r="MO257" s="72"/>
      <c r="MP257" s="73"/>
      <c r="MQ257" s="196"/>
      <c r="MR257" s="196"/>
      <c r="MS257" s="196"/>
      <c r="MT257" s="196"/>
      <c r="MU257" s="196"/>
      <c r="MV257" s="196"/>
      <c r="MW257" s="196"/>
      <c r="MX257" s="196"/>
      <c r="MY257" s="196"/>
      <c r="MZ257" s="72"/>
      <c r="NA257" s="73"/>
      <c r="NB257" s="196"/>
      <c r="NC257" s="196"/>
      <c r="ND257" s="196"/>
      <c r="NE257" s="196"/>
      <c r="NF257" s="196"/>
      <c r="NG257" s="196"/>
      <c r="NH257" s="196"/>
      <c r="NI257" s="196"/>
      <c r="NJ257" s="196"/>
      <c r="NK257" s="72"/>
      <c r="NL257" s="73"/>
      <c r="NM257" s="196"/>
      <c r="NN257" s="196"/>
      <c r="NO257" s="196"/>
      <c r="NP257" s="196"/>
      <c r="NQ257" s="196"/>
      <c r="NR257" s="196"/>
      <c r="NS257" s="196"/>
      <c r="NT257" s="196"/>
      <c r="NU257" s="196"/>
      <c r="NV257" s="72"/>
      <c r="NW257" s="73"/>
      <c r="NX257" s="196"/>
      <c r="NY257" s="196"/>
      <c r="NZ257" s="196"/>
      <c r="OA257" s="196"/>
      <c r="OB257" s="196"/>
      <c r="OC257" s="196"/>
      <c r="OD257" s="196"/>
      <c r="OE257" s="196"/>
      <c r="OF257" s="196"/>
      <c r="OG257" s="72"/>
      <c r="OH257" s="73"/>
      <c r="OI257" s="196"/>
      <c r="OJ257" s="196"/>
      <c r="OK257" s="196"/>
      <c r="OL257" s="196"/>
      <c r="OM257" s="196"/>
      <c r="ON257" s="196"/>
      <c r="OO257" s="196"/>
      <c r="OP257" s="196"/>
      <c r="OQ257" s="196"/>
      <c r="OR257" s="72"/>
      <c r="OS257" s="73"/>
      <c r="OT257" s="196"/>
      <c r="OU257" s="196"/>
      <c r="OV257" s="196"/>
      <c r="OW257" s="196"/>
      <c r="OX257" s="196"/>
      <c r="OY257" s="196"/>
      <c r="OZ257" s="196"/>
      <c r="PA257" s="196"/>
      <c r="PB257" s="196"/>
      <c r="PC257" s="72"/>
      <c r="PD257" s="73"/>
      <c r="PE257" s="196"/>
      <c r="PF257" s="196"/>
      <c r="PG257" s="196"/>
      <c r="PH257" s="196"/>
      <c r="PI257" s="196"/>
      <c r="PJ257" s="196"/>
      <c r="PK257" s="196"/>
      <c r="PL257" s="196"/>
      <c r="PM257" s="196"/>
      <c r="PN257" s="72"/>
      <c r="PO257" s="73"/>
      <c r="PP257" s="196"/>
      <c r="PQ257" s="196"/>
      <c r="PR257" s="196"/>
      <c r="PS257" s="196"/>
      <c r="PT257" s="196"/>
      <c r="PU257" s="196"/>
      <c r="PV257" s="196"/>
      <c r="PW257" s="196"/>
      <c r="PX257" s="196"/>
      <c r="PY257" s="72"/>
      <c r="PZ257" s="73"/>
      <c r="QA257" s="196"/>
      <c r="QB257" s="196"/>
      <c r="QC257" s="196"/>
      <c r="QD257" s="196"/>
      <c r="QE257" s="196"/>
      <c r="QF257" s="196"/>
      <c r="QG257" s="196"/>
      <c r="QH257" s="196"/>
      <c r="QI257" s="196"/>
      <c r="QJ257" s="72"/>
      <c r="QK257" s="73"/>
      <c r="QL257" s="196"/>
      <c r="QM257" s="196"/>
      <c r="QN257" s="196"/>
      <c r="QO257" s="196"/>
      <c r="QP257" s="196"/>
      <c r="QQ257" s="196"/>
      <c r="QR257" s="196"/>
      <c r="QS257" s="196"/>
      <c r="QT257" s="196"/>
      <c r="QU257" s="72"/>
      <c r="QV257" s="73"/>
      <c r="QW257" s="196"/>
      <c r="QX257" s="196"/>
      <c r="QY257" s="196"/>
      <c r="QZ257" s="196"/>
      <c r="RA257" s="196"/>
      <c r="RB257" s="196"/>
      <c r="RC257" s="196"/>
      <c r="RD257" s="196"/>
      <c r="RE257" s="196"/>
      <c r="RF257" s="72"/>
      <c r="RG257" s="73"/>
      <c r="RH257" s="196"/>
      <c r="RI257" s="196"/>
      <c r="RJ257" s="196"/>
      <c r="RK257" s="196"/>
      <c r="RL257" s="196"/>
      <c r="RM257" s="196"/>
      <c r="RN257" s="196"/>
      <c r="RO257" s="196"/>
      <c r="RP257" s="196"/>
      <c r="RQ257" s="72"/>
      <c r="RR257" s="73"/>
      <c r="RS257" s="196"/>
      <c r="RT257" s="196"/>
      <c r="RU257" s="196"/>
      <c r="RV257" s="196"/>
      <c r="RW257" s="196"/>
      <c r="RX257" s="196"/>
      <c r="RY257" s="196"/>
      <c r="RZ257" s="196"/>
      <c r="SA257" s="196"/>
      <c r="SB257" s="72"/>
      <c r="SC257" s="73"/>
      <c r="SD257" s="196"/>
      <c r="SE257" s="196"/>
      <c r="SF257" s="196"/>
      <c r="SG257" s="196"/>
      <c r="SH257" s="196"/>
      <c r="SI257" s="196"/>
      <c r="SJ257" s="196"/>
      <c r="SK257" s="196"/>
      <c r="SL257" s="196"/>
      <c r="SM257" s="72"/>
      <c r="SN257" s="73"/>
      <c r="SO257" s="196"/>
      <c r="SP257" s="196"/>
      <c r="SQ257" s="196"/>
      <c r="SR257" s="196"/>
      <c r="SS257" s="196"/>
      <c r="ST257" s="196"/>
      <c r="SU257" s="196"/>
      <c r="SV257" s="196"/>
      <c r="SW257" s="196"/>
      <c r="SX257" s="72"/>
      <c r="SY257" s="73"/>
      <c r="SZ257" s="196"/>
      <c r="TA257" s="196"/>
      <c r="TB257" s="196"/>
      <c r="TC257" s="196"/>
      <c r="TD257" s="196"/>
      <c r="TE257" s="196"/>
      <c r="TF257" s="196"/>
      <c r="TG257" s="196"/>
      <c r="TH257" s="196"/>
      <c r="TI257" s="72"/>
      <c r="TJ257" s="73"/>
      <c r="TK257" s="196"/>
      <c r="TL257" s="196"/>
      <c r="TM257" s="196"/>
      <c r="TN257" s="196"/>
      <c r="TO257" s="196"/>
      <c r="TP257" s="196"/>
      <c r="TQ257" s="196"/>
      <c r="TR257" s="196"/>
      <c r="TS257" s="196"/>
      <c r="TT257" s="72"/>
      <c r="TU257" s="73"/>
      <c r="TV257" s="196"/>
      <c r="TW257" s="196"/>
      <c r="TX257" s="196"/>
      <c r="TY257" s="196"/>
      <c r="TZ257" s="196"/>
      <c r="UA257" s="196"/>
      <c r="UB257" s="196"/>
      <c r="UC257" s="196"/>
      <c r="UD257" s="196"/>
      <c r="UE257" s="72"/>
    </row>
    <row r="258" spans="1:551" x14ac:dyDescent="0.25">
      <c r="A258" s="75"/>
      <c r="B258" s="73"/>
      <c r="C258" s="196"/>
      <c r="D258" s="196"/>
      <c r="E258" s="196"/>
      <c r="F258" s="196"/>
      <c r="G258" s="196"/>
      <c r="H258" s="196"/>
      <c r="I258" s="196"/>
      <c r="J258" s="196"/>
      <c r="K258" s="196"/>
      <c r="L258" s="72"/>
      <c r="M258" s="73"/>
      <c r="N258" s="196"/>
      <c r="O258" s="196"/>
      <c r="P258" s="196"/>
      <c r="Q258" s="196"/>
      <c r="R258" s="196"/>
      <c r="S258" s="196"/>
      <c r="T258" s="196"/>
      <c r="U258" s="196"/>
      <c r="V258" s="196"/>
      <c r="W258" s="72"/>
      <c r="X258" s="73"/>
      <c r="Y258" s="196"/>
      <c r="Z258" s="196"/>
      <c r="AA258" s="196"/>
      <c r="AB258" s="196"/>
      <c r="AC258" s="196"/>
      <c r="AD258" s="196"/>
      <c r="AE258" s="196"/>
      <c r="AF258" s="196"/>
      <c r="AG258" s="196"/>
      <c r="AH258" s="72"/>
      <c r="AI258" s="73"/>
      <c r="AJ258" s="196"/>
      <c r="AK258" s="196"/>
      <c r="AL258" s="196"/>
      <c r="AM258" s="196"/>
      <c r="AN258" s="196"/>
      <c r="AO258" s="196"/>
      <c r="AP258" s="196"/>
      <c r="AQ258" s="196"/>
      <c r="AR258" s="196"/>
      <c r="AS258" s="72"/>
      <c r="AT258" s="73"/>
      <c r="AU258" s="196"/>
      <c r="AV258" s="196"/>
      <c r="AW258" s="196"/>
      <c r="AX258" s="196"/>
      <c r="AY258" s="196"/>
      <c r="AZ258" s="196"/>
      <c r="BA258" s="196"/>
      <c r="BB258" s="196"/>
      <c r="BC258" s="196"/>
      <c r="BD258" s="72"/>
      <c r="BE258" s="73"/>
      <c r="BF258" s="196"/>
      <c r="BG258" s="196"/>
      <c r="BH258" s="196"/>
      <c r="BI258" s="196"/>
      <c r="BJ258" s="196"/>
      <c r="BK258" s="196"/>
      <c r="BL258" s="196"/>
      <c r="BM258" s="196"/>
      <c r="BN258" s="196"/>
      <c r="BO258" s="72"/>
      <c r="BP258" s="73"/>
      <c r="BQ258" s="196"/>
      <c r="BR258" s="196"/>
      <c r="BS258" s="196"/>
      <c r="BT258" s="196"/>
      <c r="BU258" s="196"/>
      <c r="BV258" s="196"/>
      <c r="BW258" s="196"/>
      <c r="BX258" s="196"/>
      <c r="BY258" s="196"/>
      <c r="BZ258" s="72"/>
      <c r="CA258" s="73"/>
      <c r="CB258" s="196"/>
      <c r="CC258" s="196"/>
      <c r="CD258" s="196"/>
      <c r="CE258" s="196"/>
      <c r="CF258" s="196"/>
      <c r="CG258" s="196"/>
      <c r="CH258" s="196"/>
      <c r="CI258" s="196"/>
      <c r="CJ258" s="196"/>
      <c r="CK258" s="72"/>
      <c r="CL258" s="73"/>
      <c r="CM258" s="196"/>
      <c r="CN258" s="196"/>
      <c r="CO258" s="196"/>
      <c r="CP258" s="196"/>
      <c r="CQ258" s="196"/>
      <c r="CR258" s="196"/>
      <c r="CS258" s="196"/>
      <c r="CT258" s="196"/>
      <c r="CU258" s="196"/>
      <c r="CV258" s="72"/>
      <c r="CW258" s="73"/>
      <c r="CX258" s="196"/>
      <c r="CY258" s="196"/>
      <c r="CZ258" s="196"/>
      <c r="DA258" s="196"/>
      <c r="DB258" s="196"/>
      <c r="DC258" s="196"/>
      <c r="DD258" s="196"/>
      <c r="DE258" s="196"/>
      <c r="DF258" s="196"/>
      <c r="DG258" s="72"/>
      <c r="DH258" s="73"/>
      <c r="DI258" s="196"/>
      <c r="DJ258" s="196"/>
      <c r="DK258" s="196"/>
      <c r="DL258" s="196"/>
      <c r="DM258" s="196"/>
      <c r="DN258" s="196"/>
      <c r="DO258" s="196"/>
      <c r="DP258" s="196"/>
      <c r="DQ258" s="196"/>
      <c r="DR258" s="72"/>
      <c r="DS258" s="73"/>
      <c r="DT258" s="196"/>
      <c r="DU258" s="196"/>
      <c r="DV258" s="196"/>
      <c r="DW258" s="196"/>
      <c r="DX258" s="196"/>
      <c r="DY258" s="196"/>
      <c r="DZ258" s="196"/>
      <c r="EA258" s="196"/>
      <c r="EB258" s="196"/>
      <c r="EC258" s="72"/>
      <c r="ED258" s="73"/>
      <c r="EE258" s="196"/>
      <c r="EF258" s="196"/>
      <c r="EG258" s="196"/>
      <c r="EH258" s="196"/>
      <c r="EI258" s="196"/>
      <c r="EJ258" s="196"/>
      <c r="EK258" s="196"/>
      <c r="EL258" s="196"/>
      <c r="EM258" s="196"/>
      <c r="EN258" s="72"/>
      <c r="EO258" s="73"/>
      <c r="EP258" s="196"/>
      <c r="EQ258" s="196"/>
      <c r="ER258" s="196"/>
      <c r="ES258" s="196"/>
      <c r="ET258" s="196"/>
      <c r="EU258" s="196"/>
      <c r="EV258" s="196"/>
      <c r="EW258" s="196"/>
      <c r="EX258" s="196"/>
      <c r="EY258" s="72"/>
      <c r="EZ258" s="73"/>
      <c r="FA258" s="196"/>
      <c r="FB258" s="196"/>
      <c r="FC258" s="196"/>
      <c r="FD258" s="196"/>
      <c r="FE258" s="196"/>
      <c r="FF258" s="196"/>
      <c r="FG258" s="196"/>
      <c r="FH258" s="196"/>
      <c r="FI258" s="196"/>
      <c r="FJ258" s="72"/>
      <c r="FK258" s="73"/>
      <c r="FL258" s="196"/>
      <c r="FM258" s="196"/>
      <c r="FN258" s="196"/>
      <c r="FO258" s="196"/>
      <c r="FP258" s="196"/>
      <c r="FQ258" s="196"/>
      <c r="FR258" s="196"/>
      <c r="FS258" s="196"/>
      <c r="FT258" s="196"/>
      <c r="FU258" s="72"/>
      <c r="FV258" s="73"/>
      <c r="FW258" s="196"/>
      <c r="FX258" s="196"/>
      <c r="FY258" s="196"/>
      <c r="FZ258" s="196"/>
      <c r="GA258" s="196"/>
      <c r="GB258" s="196"/>
      <c r="GC258" s="196"/>
      <c r="GD258" s="196"/>
      <c r="GE258" s="196"/>
      <c r="GF258" s="72"/>
      <c r="GG258" s="73"/>
      <c r="GH258" s="196"/>
      <c r="GI258" s="196"/>
      <c r="GJ258" s="196"/>
      <c r="GK258" s="196"/>
      <c r="GL258" s="196"/>
      <c r="GM258" s="196"/>
      <c r="GN258" s="196"/>
      <c r="GO258" s="196"/>
      <c r="GP258" s="196"/>
      <c r="GQ258" s="72"/>
      <c r="GR258" s="73"/>
      <c r="GS258" s="196"/>
      <c r="GT258" s="196"/>
      <c r="GU258" s="196"/>
      <c r="GV258" s="196"/>
      <c r="GW258" s="196"/>
      <c r="GX258" s="196"/>
      <c r="GY258" s="196"/>
      <c r="GZ258" s="196"/>
      <c r="HA258" s="196"/>
      <c r="HB258" s="72"/>
      <c r="HC258" s="73"/>
      <c r="HD258" s="196"/>
      <c r="HE258" s="196"/>
      <c r="HF258" s="196"/>
      <c r="HG258" s="196"/>
      <c r="HH258" s="196"/>
      <c r="HI258" s="196"/>
      <c r="HJ258" s="196"/>
      <c r="HK258" s="196"/>
      <c r="HL258" s="196"/>
      <c r="HM258" s="72"/>
      <c r="HN258" s="73"/>
      <c r="HO258" s="196"/>
      <c r="HP258" s="196"/>
      <c r="HQ258" s="196"/>
      <c r="HR258" s="196"/>
      <c r="HS258" s="196"/>
      <c r="HT258" s="196"/>
      <c r="HU258" s="196"/>
      <c r="HV258" s="196"/>
      <c r="HW258" s="196"/>
      <c r="HX258" s="72"/>
      <c r="HY258" s="73"/>
      <c r="HZ258" s="196"/>
      <c r="IA258" s="196"/>
      <c r="IB258" s="196"/>
      <c r="IC258" s="196"/>
      <c r="ID258" s="196"/>
      <c r="IE258" s="196"/>
      <c r="IF258" s="196"/>
      <c r="IG258" s="196"/>
      <c r="IH258" s="196"/>
      <c r="II258" s="72"/>
      <c r="IJ258" s="73"/>
      <c r="IK258" s="196"/>
      <c r="IL258" s="196"/>
      <c r="IM258" s="196"/>
      <c r="IN258" s="196"/>
      <c r="IO258" s="196"/>
      <c r="IP258" s="196"/>
      <c r="IQ258" s="196"/>
      <c r="IR258" s="196"/>
      <c r="IS258" s="196"/>
      <c r="IT258" s="72"/>
      <c r="IU258" s="73"/>
      <c r="IV258" s="196"/>
      <c r="IW258" s="196"/>
      <c r="IX258" s="196"/>
      <c r="IY258" s="196"/>
      <c r="IZ258" s="196"/>
      <c r="JA258" s="196"/>
      <c r="JB258" s="196"/>
      <c r="JC258" s="196"/>
      <c r="JD258" s="196"/>
      <c r="JE258" s="72"/>
      <c r="JF258" s="73"/>
      <c r="JG258" s="196"/>
      <c r="JH258" s="196"/>
      <c r="JI258" s="196"/>
      <c r="JJ258" s="196"/>
      <c r="JK258" s="196"/>
      <c r="JL258" s="196"/>
      <c r="JM258" s="196"/>
      <c r="JN258" s="196"/>
      <c r="JO258" s="196"/>
      <c r="JP258" s="72"/>
      <c r="JQ258" s="73"/>
      <c r="JR258" s="196"/>
      <c r="JS258" s="196"/>
      <c r="JT258" s="196"/>
      <c r="JU258" s="196"/>
      <c r="JV258" s="196"/>
      <c r="JW258" s="196"/>
      <c r="JX258" s="196"/>
      <c r="JY258" s="196"/>
      <c r="JZ258" s="196"/>
      <c r="KA258" s="72"/>
      <c r="KB258" s="73"/>
      <c r="KC258" s="196"/>
      <c r="KD258" s="196"/>
      <c r="KE258" s="196"/>
      <c r="KF258" s="196"/>
      <c r="KG258" s="196"/>
      <c r="KH258" s="196"/>
      <c r="KI258" s="196"/>
      <c r="KJ258" s="196"/>
      <c r="KK258" s="196"/>
      <c r="KL258" s="72"/>
      <c r="KM258" s="73"/>
      <c r="KN258" s="196"/>
      <c r="KO258" s="196"/>
      <c r="KP258" s="196"/>
      <c r="KQ258" s="196"/>
      <c r="KR258" s="196"/>
      <c r="KS258" s="196"/>
      <c r="KT258" s="196"/>
      <c r="KU258" s="196"/>
      <c r="KV258" s="196"/>
      <c r="KW258" s="72"/>
      <c r="KX258" s="73"/>
      <c r="KY258" s="196"/>
      <c r="KZ258" s="196"/>
      <c r="LA258" s="196"/>
      <c r="LB258" s="196"/>
      <c r="LC258" s="196"/>
      <c r="LD258" s="196"/>
      <c r="LE258" s="196"/>
      <c r="LF258" s="196"/>
      <c r="LG258" s="196"/>
      <c r="LH258" s="72"/>
      <c r="LI258" s="73"/>
      <c r="LJ258" s="196"/>
      <c r="LK258" s="196"/>
      <c r="LL258" s="196"/>
      <c r="LM258" s="196"/>
      <c r="LN258" s="196"/>
      <c r="LO258" s="196"/>
      <c r="LP258" s="196"/>
      <c r="LQ258" s="196"/>
      <c r="LR258" s="196"/>
      <c r="LS258" s="72"/>
      <c r="LT258" s="73"/>
      <c r="LU258" s="196"/>
      <c r="LV258" s="196"/>
      <c r="LW258" s="196"/>
      <c r="LX258" s="196"/>
      <c r="LY258" s="196"/>
      <c r="LZ258" s="196"/>
      <c r="MA258" s="196"/>
      <c r="MB258" s="196"/>
      <c r="MC258" s="196"/>
      <c r="MD258" s="72"/>
      <c r="ME258" s="73"/>
      <c r="MF258" s="196"/>
      <c r="MG258" s="196"/>
      <c r="MH258" s="196"/>
      <c r="MI258" s="196"/>
      <c r="MJ258" s="196"/>
      <c r="MK258" s="196"/>
      <c r="ML258" s="196"/>
      <c r="MM258" s="196"/>
      <c r="MN258" s="196"/>
      <c r="MO258" s="72"/>
      <c r="MP258" s="73"/>
      <c r="MQ258" s="196"/>
      <c r="MR258" s="196"/>
      <c r="MS258" s="196"/>
      <c r="MT258" s="196"/>
      <c r="MU258" s="196"/>
      <c r="MV258" s="196"/>
      <c r="MW258" s="196"/>
      <c r="MX258" s="196"/>
      <c r="MY258" s="196"/>
      <c r="MZ258" s="72"/>
      <c r="NA258" s="73"/>
      <c r="NB258" s="196"/>
      <c r="NC258" s="196"/>
      <c r="ND258" s="196"/>
      <c r="NE258" s="196"/>
      <c r="NF258" s="196"/>
      <c r="NG258" s="196"/>
      <c r="NH258" s="196"/>
      <c r="NI258" s="196"/>
      <c r="NJ258" s="196"/>
      <c r="NK258" s="72"/>
      <c r="NL258" s="73"/>
      <c r="NM258" s="196"/>
      <c r="NN258" s="196"/>
      <c r="NO258" s="196"/>
      <c r="NP258" s="196"/>
      <c r="NQ258" s="196"/>
      <c r="NR258" s="196"/>
      <c r="NS258" s="196"/>
      <c r="NT258" s="196"/>
      <c r="NU258" s="196"/>
      <c r="NV258" s="72"/>
      <c r="NW258" s="73"/>
      <c r="NX258" s="196"/>
      <c r="NY258" s="196"/>
      <c r="NZ258" s="196"/>
      <c r="OA258" s="196"/>
      <c r="OB258" s="196"/>
      <c r="OC258" s="196"/>
      <c r="OD258" s="196"/>
      <c r="OE258" s="196"/>
      <c r="OF258" s="196"/>
      <c r="OG258" s="72"/>
      <c r="OH258" s="73"/>
      <c r="OI258" s="196"/>
      <c r="OJ258" s="196"/>
      <c r="OK258" s="196"/>
      <c r="OL258" s="196"/>
      <c r="OM258" s="196"/>
      <c r="ON258" s="196"/>
      <c r="OO258" s="196"/>
      <c r="OP258" s="196"/>
      <c r="OQ258" s="196"/>
      <c r="OR258" s="72"/>
      <c r="OS258" s="73"/>
      <c r="OT258" s="196"/>
      <c r="OU258" s="196"/>
      <c r="OV258" s="196"/>
      <c r="OW258" s="196"/>
      <c r="OX258" s="196"/>
      <c r="OY258" s="196"/>
      <c r="OZ258" s="196"/>
      <c r="PA258" s="196"/>
      <c r="PB258" s="196"/>
      <c r="PC258" s="72"/>
      <c r="PD258" s="73"/>
      <c r="PE258" s="196"/>
      <c r="PF258" s="196"/>
      <c r="PG258" s="196"/>
      <c r="PH258" s="196"/>
      <c r="PI258" s="196"/>
      <c r="PJ258" s="196"/>
      <c r="PK258" s="196"/>
      <c r="PL258" s="196"/>
      <c r="PM258" s="196"/>
      <c r="PN258" s="72"/>
      <c r="PO258" s="73"/>
      <c r="PP258" s="196"/>
      <c r="PQ258" s="196"/>
      <c r="PR258" s="196"/>
      <c r="PS258" s="196"/>
      <c r="PT258" s="196"/>
      <c r="PU258" s="196"/>
      <c r="PV258" s="196"/>
      <c r="PW258" s="196"/>
      <c r="PX258" s="196"/>
      <c r="PY258" s="72"/>
      <c r="PZ258" s="73"/>
      <c r="QA258" s="196"/>
      <c r="QB258" s="196"/>
      <c r="QC258" s="196"/>
      <c r="QD258" s="196"/>
      <c r="QE258" s="196"/>
      <c r="QF258" s="196"/>
      <c r="QG258" s="196"/>
      <c r="QH258" s="196"/>
      <c r="QI258" s="196"/>
      <c r="QJ258" s="72"/>
      <c r="QK258" s="73"/>
      <c r="QL258" s="196"/>
      <c r="QM258" s="196"/>
      <c r="QN258" s="196"/>
      <c r="QO258" s="196"/>
      <c r="QP258" s="196"/>
      <c r="QQ258" s="196"/>
      <c r="QR258" s="196"/>
      <c r="QS258" s="196"/>
      <c r="QT258" s="196"/>
      <c r="QU258" s="72"/>
      <c r="QV258" s="73"/>
      <c r="QW258" s="196"/>
      <c r="QX258" s="196"/>
      <c r="QY258" s="196"/>
      <c r="QZ258" s="196"/>
      <c r="RA258" s="196"/>
      <c r="RB258" s="196"/>
      <c r="RC258" s="196"/>
      <c r="RD258" s="196"/>
      <c r="RE258" s="196"/>
      <c r="RF258" s="72"/>
      <c r="RG258" s="73"/>
      <c r="RH258" s="196"/>
      <c r="RI258" s="196"/>
      <c r="RJ258" s="196"/>
      <c r="RK258" s="196"/>
      <c r="RL258" s="196"/>
      <c r="RM258" s="196"/>
      <c r="RN258" s="196"/>
      <c r="RO258" s="196"/>
      <c r="RP258" s="196"/>
      <c r="RQ258" s="72"/>
      <c r="RR258" s="73"/>
      <c r="RS258" s="196"/>
      <c r="RT258" s="196"/>
      <c r="RU258" s="196"/>
      <c r="RV258" s="196"/>
      <c r="RW258" s="196"/>
      <c r="RX258" s="196"/>
      <c r="RY258" s="196"/>
      <c r="RZ258" s="196"/>
      <c r="SA258" s="196"/>
      <c r="SB258" s="72"/>
      <c r="SC258" s="73"/>
      <c r="SD258" s="196"/>
      <c r="SE258" s="196"/>
      <c r="SF258" s="196"/>
      <c r="SG258" s="196"/>
      <c r="SH258" s="196"/>
      <c r="SI258" s="196"/>
      <c r="SJ258" s="196"/>
      <c r="SK258" s="196"/>
      <c r="SL258" s="196"/>
      <c r="SM258" s="72"/>
      <c r="SN258" s="73"/>
      <c r="SO258" s="196"/>
      <c r="SP258" s="196"/>
      <c r="SQ258" s="196"/>
      <c r="SR258" s="196"/>
      <c r="SS258" s="196"/>
      <c r="ST258" s="196"/>
      <c r="SU258" s="196"/>
      <c r="SV258" s="196"/>
      <c r="SW258" s="196"/>
      <c r="SX258" s="72"/>
      <c r="SY258" s="73"/>
      <c r="SZ258" s="196"/>
      <c r="TA258" s="196"/>
      <c r="TB258" s="196"/>
      <c r="TC258" s="196"/>
      <c r="TD258" s="196"/>
      <c r="TE258" s="196"/>
      <c r="TF258" s="196"/>
      <c r="TG258" s="196"/>
      <c r="TH258" s="196"/>
      <c r="TI258" s="72"/>
      <c r="TJ258" s="73"/>
      <c r="TK258" s="196"/>
      <c r="TL258" s="196"/>
      <c r="TM258" s="196"/>
      <c r="TN258" s="196"/>
      <c r="TO258" s="196"/>
      <c r="TP258" s="196"/>
      <c r="TQ258" s="196"/>
      <c r="TR258" s="196"/>
      <c r="TS258" s="196"/>
      <c r="TT258" s="72"/>
      <c r="TU258" s="73"/>
      <c r="TV258" s="196"/>
      <c r="TW258" s="196"/>
      <c r="TX258" s="196"/>
      <c r="TY258" s="196"/>
      <c r="TZ258" s="196"/>
      <c r="UA258" s="196"/>
      <c r="UB258" s="196"/>
      <c r="UC258" s="196"/>
      <c r="UD258" s="196"/>
      <c r="UE258" s="72"/>
    </row>
    <row r="259" spans="1:551" ht="15.75" thickBot="1" x14ac:dyDescent="0.3">
      <c r="A259" s="75"/>
      <c r="B259" s="85"/>
      <c r="C259" s="86"/>
      <c r="D259" s="86"/>
      <c r="E259" s="86"/>
      <c r="F259" s="86"/>
      <c r="G259" s="86"/>
      <c r="H259" s="86"/>
      <c r="I259" s="86"/>
      <c r="J259" s="86"/>
      <c r="K259" s="86"/>
      <c r="L259" s="87"/>
      <c r="M259" s="85"/>
      <c r="N259" s="86"/>
      <c r="O259" s="86"/>
      <c r="P259" s="86"/>
      <c r="Q259" s="86"/>
      <c r="R259" s="86"/>
      <c r="S259" s="86"/>
      <c r="T259" s="86"/>
      <c r="U259" s="86"/>
      <c r="V259" s="86"/>
      <c r="W259" s="87"/>
      <c r="X259" s="85"/>
      <c r="Y259" s="86"/>
      <c r="Z259" s="86"/>
      <c r="AA259" s="86"/>
      <c r="AB259" s="86"/>
      <c r="AC259" s="86"/>
      <c r="AD259" s="86"/>
      <c r="AE259" s="86"/>
      <c r="AF259" s="86"/>
      <c r="AG259" s="86"/>
      <c r="AH259" s="87"/>
      <c r="AI259" s="85"/>
      <c r="AJ259" s="86"/>
      <c r="AK259" s="86"/>
      <c r="AL259" s="86"/>
      <c r="AM259" s="86"/>
      <c r="AN259" s="86"/>
      <c r="AO259" s="86"/>
      <c r="AP259" s="86"/>
      <c r="AQ259" s="86"/>
      <c r="AR259" s="86"/>
      <c r="AS259" s="87"/>
      <c r="AT259" s="85"/>
      <c r="AU259" s="86"/>
      <c r="AV259" s="86"/>
      <c r="AW259" s="86"/>
      <c r="AX259" s="86"/>
      <c r="AY259" s="86"/>
      <c r="AZ259" s="86"/>
      <c r="BA259" s="86"/>
      <c r="BB259" s="86"/>
      <c r="BC259" s="86"/>
      <c r="BD259" s="87"/>
      <c r="BE259" s="85"/>
      <c r="BF259" s="86"/>
      <c r="BG259" s="86"/>
      <c r="BH259" s="86"/>
      <c r="BI259" s="86"/>
      <c r="BJ259" s="86"/>
      <c r="BK259" s="86"/>
      <c r="BL259" s="86"/>
      <c r="BM259" s="86"/>
      <c r="BN259" s="86"/>
      <c r="BO259" s="87"/>
      <c r="BP259" s="85"/>
      <c r="BQ259" s="86"/>
      <c r="BR259" s="86"/>
      <c r="BS259" s="86"/>
      <c r="BT259" s="86"/>
      <c r="BU259" s="86"/>
      <c r="BV259" s="86"/>
      <c r="BW259" s="86"/>
      <c r="BX259" s="86"/>
      <c r="BY259" s="86"/>
      <c r="BZ259" s="87"/>
      <c r="CA259" s="85"/>
      <c r="CB259" s="86"/>
      <c r="CC259" s="86"/>
      <c r="CD259" s="86"/>
      <c r="CE259" s="86"/>
      <c r="CF259" s="86"/>
      <c r="CG259" s="86"/>
      <c r="CH259" s="86"/>
      <c r="CI259" s="86"/>
      <c r="CJ259" s="86"/>
      <c r="CK259" s="87"/>
      <c r="CL259" s="85"/>
      <c r="CM259" s="86"/>
      <c r="CN259" s="86"/>
      <c r="CO259" s="86"/>
      <c r="CP259" s="86"/>
      <c r="CQ259" s="86"/>
      <c r="CR259" s="86"/>
      <c r="CS259" s="86"/>
      <c r="CT259" s="86"/>
      <c r="CU259" s="86"/>
      <c r="CV259" s="87"/>
      <c r="CW259" s="85"/>
      <c r="CX259" s="86"/>
      <c r="CY259" s="86"/>
      <c r="CZ259" s="86"/>
      <c r="DA259" s="86"/>
      <c r="DB259" s="86"/>
      <c r="DC259" s="86"/>
      <c r="DD259" s="86"/>
      <c r="DE259" s="86"/>
      <c r="DF259" s="86"/>
      <c r="DG259" s="87"/>
      <c r="DH259" s="85"/>
      <c r="DI259" s="86"/>
      <c r="DJ259" s="86"/>
      <c r="DK259" s="86"/>
      <c r="DL259" s="86"/>
      <c r="DM259" s="86"/>
      <c r="DN259" s="86"/>
      <c r="DO259" s="86"/>
      <c r="DP259" s="86"/>
      <c r="DQ259" s="86"/>
      <c r="DR259" s="87"/>
      <c r="DS259" s="85"/>
      <c r="DT259" s="86"/>
      <c r="DU259" s="86"/>
      <c r="DV259" s="86"/>
      <c r="DW259" s="86"/>
      <c r="DX259" s="86"/>
      <c r="DY259" s="86"/>
      <c r="DZ259" s="86"/>
      <c r="EA259" s="86"/>
      <c r="EB259" s="86"/>
      <c r="EC259" s="87"/>
      <c r="ED259" s="85"/>
      <c r="EE259" s="86"/>
      <c r="EF259" s="86"/>
      <c r="EG259" s="86"/>
      <c r="EH259" s="86"/>
      <c r="EI259" s="86"/>
      <c r="EJ259" s="86"/>
      <c r="EK259" s="86"/>
      <c r="EL259" s="86"/>
      <c r="EM259" s="86"/>
      <c r="EN259" s="87"/>
      <c r="EO259" s="85"/>
      <c r="EP259" s="86"/>
      <c r="EQ259" s="86"/>
      <c r="ER259" s="86"/>
      <c r="ES259" s="86"/>
      <c r="ET259" s="86"/>
      <c r="EU259" s="86"/>
      <c r="EV259" s="86"/>
      <c r="EW259" s="86"/>
      <c r="EX259" s="86"/>
      <c r="EY259" s="87"/>
      <c r="EZ259" s="85"/>
      <c r="FA259" s="86"/>
      <c r="FB259" s="86"/>
      <c r="FC259" s="86"/>
      <c r="FD259" s="86"/>
      <c r="FE259" s="86"/>
      <c r="FF259" s="86"/>
      <c r="FG259" s="86"/>
      <c r="FH259" s="86"/>
      <c r="FI259" s="86"/>
      <c r="FJ259" s="87"/>
      <c r="FK259" s="85"/>
      <c r="FL259" s="86"/>
      <c r="FM259" s="86"/>
      <c r="FN259" s="86"/>
      <c r="FO259" s="86"/>
      <c r="FP259" s="86"/>
      <c r="FQ259" s="86"/>
      <c r="FR259" s="86"/>
      <c r="FS259" s="86"/>
      <c r="FT259" s="86"/>
      <c r="FU259" s="87"/>
      <c r="FV259" s="85"/>
      <c r="FW259" s="86"/>
      <c r="FX259" s="86"/>
      <c r="FY259" s="86"/>
      <c r="FZ259" s="86"/>
      <c r="GA259" s="86"/>
      <c r="GB259" s="86"/>
      <c r="GC259" s="86"/>
      <c r="GD259" s="86"/>
      <c r="GE259" s="86"/>
      <c r="GF259" s="87"/>
      <c r="GG259" s="85"/>
      <c r="GH259" s="86"/>
      <c r="GI259" s="86"/>
      <c r="GJ259" s="86"/>
      <c r="GK259" s="86"/>
      <c r="GL259" s="86"/>
      <c r="GM259" s="86"/>
      <c r="GN259" s="86"/>
      <c r="GO259" s="86"/>
      <c r="GP259" s="86"/>
      <c r="GQ259" s="87"/>
      <c r="GR259" s="85"/>
      <c r="GS259" s="86"/>
      <c r="GT259" s="86"/>
      <c r="GU259" s="86"/>
      <c r="GV259" s="86"/>
      <c r="GW259" s="86"/>
      <c r="GX259" s="86"/>
      <c r="GY259" s="86"/>
      <c r="GZ259" s="86"/>
      <c r="HA259" s="86"/>
      <c r="HB259" s="87"/>
      <c r="HC259" s="85"/>
      <c r="HD259" s="86"/>
      <c r="HE259" s="86"/>
      <c r="HF259" s="86"/>
      <c r="HG259" s="86"/>
      <c r="HH259" s="86"/>
      <c r="HI259" s="86"/>
      <c r="HJ259" s="86"/>
      <c r="HK259" s="86"/>
      <c r="HL259" s="86"/>
      <c r="HM259" s="87"/>
      <c r="HN259" s="85"/>
      <c r="HO259" s="86"/>
      <c r="HP259" s="86"/>
      <c r="HQ259" s="86"/>
      <c r="HR259" s="86"/>
      <c r="HS259" s="86"/>
      <c r="HT259" s="86"/>
      <c r="HU259" s="86"/>
      <c r="HV259" s="86"/>
      <c r="HW259" s="86"/>
      <c r="HX259" s="87"/>
      <c r="HY259" s="85"/>
      <c r="HZ259" s="86"/>
      <c r="IA259" s="86"/>
      <c r="IB259" s="86"/>
      <c r="IC259" s="86"/>
      <c r="ID259" s="86"/>
      <c r="IE259" s="86"/>
      <c r="IF259" s="86"/>
      <c r="IG259" s="86"/>
      <c r="IH259" s="86"/>
      <c r="II259" s="87"/>
      <c r="IJ259" s="85"/>
      <c r="IK259" s="86"/>
      <c r="IL259" s="86"/>
      <c r="IM259" s="86"/>
      <c r="IN259" s="86"/>
      <c r="IO259" s="86"/>
      <c r="IP259" s="86"/>
      <c r="IQ259" s="86"/>
      <c r="IR259" s="86"/>
      <c r="IS259" s="86"/>
      <c r="IT259" s="87"/>
      <c r="IU259" s="85"/>
      <c r="IV259" s="86"/>
      <c r="IW259" s="86"/>
      <c r="IX259" s="86"/>
      <c r="IY259" s="86"/>
      <c r="IZ259" s="86"/>
      <c r="JA259" s="86"/>
      <c r="JB259" s="86"/>
      <c r="JC259" s="86"/>
      <c r="JD259" s="86"/>
      <c r="JE259" s="87"/>
      <c r="JF259" s="85"/>
      <c r="JG259" s="86"/>
      <c r="JH259" s="86"/>
      <c r="JI259" s="86"/>
      <c r="JJ259" s="86"/>
      <c r="JK259" s="86"/>
      <c r="JL259" s="86"/>
      <c r="JM259" s="86"/>
      <c r="JN259" s="86"/>
      <c r="JO259" s="86"/>
      <c r="JP259" s="87"/>
      <c r="JQ259" s="85"/>
      <c r="JR259" s="86"/>
      <c r="JS259" s="86"/>
      <c r="JT259" s="86"/>
      <c r="JU259" s="86"/>
      <c r="JV259" s="86"/>
      <c r="JW259" s="86"/>
      <c r="JX259" s="86"/>
      <c r="JY259" s="86"/>
      <c r="JZ259" s="86"/>
      <c r="KA259" s="87"/>
      <c r="KB259" s="85"/>
      <c r="KC259" s="86"/>
      <c r="KD259" s="86"/>
      <c r="KE259" s="86"/>
      <c r="KF259" s="86"/>
      <c r="KG259" s="86"/>
      <c r="KH259" s="86"/>
      <c r="KI259" s="86"/>
      <c r="KJ259" s="86"/>
      <c r="KK259" s="86"/>
      <c r="KL259" s="87"/>
      <c r="KM259" s="85"/>
      <c r="KN259" s="86"/>
      <c r="KO259" s="86"/>
      <c r="KP259" s="86"/>
      <c r="KQ259" s="86"/>
      <c r="KR259" s="86"/>
      <c r="KS259" s="86"/>
      <c r="KT259" s="86"/>
      <c r="KU259" s="86"/>
      <c r="KV259" s="86"/>
      <c r="KW259" s="87"/>
      <c r="KX259" s="85"/>
      <c r="KY259" s="86"/>
      <c r="KZ259" s="86"/>
      <c r="LA259" s="86"/>
      <c r="LB259" s="86"/>
      <c r="LC259" s="86"/>
      <c r="LD259" s="86"/>
      <c r="LE259" s="86"/>
      <c r="LF259" s="86"/>
      <c r="LG259" s="86"/>
      <c r="LH259" s="87"/>
      <c r="LI259" s="85"/>
      <c r="LJ259" s="86"/>
      <c r="LK259" s="86"/>
      <c r="LL259" s="86"/>
      <c r="LM259" s="86"/>
      <c r="LN259" s="86"/>
      <c r="LO259" s="86"/>
      <c r="LP259" s="86"/>
      <c r="LQ259" s="86"/>
      <c r="LR259" s="86"/>
      <c r="LS259" s="87"/>
      <c r="LT259" s="85"/>
      <c r="LU259" s="86"/>
      <c r="LV259" s="86"/>
      <c r="LW259" s="86"/>
      <c r="LX259" s="86"/>
      <c r="LY259" s="86"/>
      <c r="LZ259" s="86"/>
      <c r="MA259" s="86"/>
      <c r="MB259" s="86"/>
      <c r="MC259" s="86"/>
      <c r="MD259" s="87"/>
      <c r="ME259" s="85"/>
      <c r="MF259" s="86"/>
      <c r="MG259" s="86"/>
      <c r="MH259" s="86"/>
      <c r="MI259" s="86"/>
      <c r="MJ259" s="86"/>
      <c r="MK259" s="86"/>
      <c r="ML259" s="86"/>
      <c r="MM259" s="86"/>
      <c r="MN259" s="86"/>
      <c r="MO259" s="87"/>
      <c r="MP259" s="85"/>
      <c r="MQ259" s="86"/>
      <c r="MR259" s="86"/>
      <c r="MS259" s="86"/>
      <c r="MT259" s="86"/>
      <c r="MU259" s="86"/>
      <c r="MV259" s="86"/>
      <c r="MW259" s="86"/>
      <c r="MX259" s="86"/>
      <c r="MY259" s="86"/>
      <c r="MZ259" s="87"/>
      <c r="NA259" s="85"/>
      <c r="NB259" s="86"/>
      <c r="NC259" s="86"/>
      <c r="ND259" s="86"/>
      <c r="NE259" s="86"/>
      <c r="NF259" s="86"/>
      <c r="NG259" s="86"/>
      <c r="NH259" s="86"/>
      <c r="NI259" s="86"/>
      <c r="NJ259" s="86"/>
      <c r="NK259" s="87"/>
      <c r="NL259" s="85"/>
      <c r="NM259" s="86"/>
      <c r="NN259" s="86"/>
      <c r="NO259" s="86"/>
      <c r="NP259" s="86"/>
      <c r="NQ259" s="86"/>
      <c r="NR259" s="86"/>
      <c r="NS259" s="86"/>
      <c r="NT259" s="86"/>
      <c r="NU259" s="86"/>
      <c r="NV259" s="87"/>
      <c r="NW259" s="85"/>
      <c r="NX259" s="86"/>
      <c r="NY259" s="86"/>
      <c r="NZ259" s="86"/>
      <c r="OA259" s="86"/>
      <c r="OB259" s="86"/>
      <c r="OC259" s="86"/>
      <c r="OD259" s="86"/>
      <c r="OE259" s="86"/>
      <c r="OF259" s="86"/>
      <c r="OG259" s="87"/>
      <c r="OH259" s="85"/>
      <c r="OI259" s="86"/>
      <c r="OJ259" s="86"/>
      <c r="OK259" s="86"/>
      <c r="OL259" s="86"/>
      <c r="OM259" s="86"/>
      <c r="ON259" s="86"/>
      <c r="OO259" s="86"/>
      <c r="OP259" s="86"/>
      <c r="OQ259" s="86"/>
      <c r="OR259" s="87"/>
      <c r="OS259" s="85"/>
      <c r="OT259" s="86"/>
      <c r="OU259" s="86"/>
      <c r="OV259" s="86"/>
      <c r="OW259" s="86"/>
      <c r="OX259" s="86"/>
      <c r="OY259" s="86"/>
      <c r="OZ259" s="86"/>
      <c r="PA259" s="86"/>
      <c r="PB259" s="86"/>
      <c r="PC259" s="87"/>
      <c r="PD259" s="85"/>
      <c r="PE259" s="86"/>
      <c r="PF259" s="86"/>
      <c r="PG259" s="86"/>
      <c r="PH259" s="86"/>
      <c r="PI259" s="86"/>
      <c r="PJ259" s="86"/>
      <c r="PK259" s="86"/>
      <c r="PL259" s="86"/>
      <c r="PM259" s="86"/>
      <c r="PN259" s="87"/>
      <c r="PO259" s="85"/>
      <c r="PP259" s="86"/>
      <c r="PQ259" s="86"/>
      <c r="PR259" s="86"/>
      <c r="PS259" s="86"/>
      <c r="PT259" s="86"/>
      <c r="PU259" s="86"/>
      <c r="PV259" s="86"/>
      <c r="PW259" s="86"/>
      <c r="PX259" s="86"/>
      <c r="PY259" s="87"/>
      <c r="PZ259" s="85"/>
      <c r="QA259" s="86"/>
      <c r="QB259" s="86"/>
      <c r="QC259" s="86"/>
      <c r="QD259" s="86"/>
      <c r="QE259" s="86"/>
      <c r="QF259" s="86"/>
      <c r="QG259" s="86"/>
      <c r="QH259" s="86"/>
      <c r="QI259" s="86"/>
      <c r="QJ259" s="87"/>
      <c r="QK259" s="85"/>
      <c r="QL259" s="86"/>
      <c r="QM259" s="86"/>
      <c r="QN259" s="86"/>
      <c r="QO259" s="86"/>
      <c r="QP259" s="86"/>
      <c r="QQ259" s="86"/>
      <c r="QR259" s="86"/>
      <c r="QS259" s="86"/>
      <c r="QT259" s="86"/>
      <c r="QU259" s="87"/>
      <c r="QV259" s="85"/>
      <c r="QW259" s="86"/>
      <c r="QX259" s="86"/>
      <c r="QY259" s="86"/>
      <c r="QZ259" s="86"/>
      <c r="RA259" s="86"/>
      <c r="RB259" s="86"/>
      <c r="RC259" s="86"/>
      <c r="RD259" s="86"/>
      <c r="RE259" s="86"/>
      <c r="RF259" s="87"/>
      <c r="RG259" s="85"/>
      <c r="RH259" s="86"/>
      <c r="RI259" s="86"/>
      <c r="RJ259" s="86"/>
      <c r="RK259" s="86"/>
      <c r="RL259" s="86"/>
      <c r="RM259" s="86"/>
      <c r="RN259" s="86"/>
      <c r="RO259" s="86"/>
      <c r="RP259" s="86"/>
      <c r="RQ259" s="87"/>
      <c r="RR259" s="85"/>
      <c r="RS259" s="86"/>
      <c r="RT259" s="86"/>
      <c r="RU259" s="86"/>
      <c r="RV259" s="86"/>
      <c r="RW259" s="86"/>
      <c r="RX259" s="86"/>
      <c r="RY259" s="86"/>
      <c r="RZ259" s="86"/>
      <c r="SA259" s="86"/>
      <c r="SB259" s="87"/>
      <c r="SC259" s="85"/>
      <c r="SD259" s="86"/>
      <c r="SE259" s="86"/>
      <c r="SF259" s="86"/>
      <c r="SG259" s="86"/>
      <c r="SH259" s="86"/>
      <c r="SI259" s="86"/>
      <c r="SJ259" s="86"/>
      <c r="SK259" s="86"/>
      <c r="SL259" s="86"/>
      <c r="SM259" s="87"/>
      <c r="SN259" s="85"/>
      <c r="SO259" s="86"/>
      <c r="SP259" s="86"/>
      <c r="SQ259" s="86"/>
      <c r="SR259" s="86"/>
      <c r="SS259" s="86"/>
      <c r="ST259" s="86"/>
      <c r="SU259" s="86"/>
      <c r="SV259" s="86"/>
      <c r="SW259" s="86"/>
      <c r="SX259" s="87"/>
      <c r="SY259" s="85"/>
      <c r="SZ259" s="86"/>
      <c r="TA259" s="86"/>
      <c r="TB259" s="86"/>
      <c r="TC259" s="86"/>
      <c r="TD259" s="86"/>
      <c r="TE259" s="86"/>
      <c r="TF259" s="86"/>
      <c r="TG259" s="86"/>
      <c r="TH259" s="86"/>
      <c r="TI259" s="87"/>
      <c r="TJ259" s="85"/>
      <c r="TK259" s="86"/>
      <c r="TL259" s="86"/>
      <c r="TM259" s="86"/>
      <c r="TN259" s="86"/>
      <c r="TO259" s="86"/>
      <c r="TP259" s="86"/>
      <c r="TQ259" s="86"/>
      <c r="TR259" s="86"/>
      <c r="TS259" s="86"/>
      <c r="TT259" s="87"/>
      <c r="TU259" s="85"/>
      <c r="TV259" s="86"/>
      <c r="TW259" s="86"/>
      <c r="TX259" s="86"/>
      <c r="TY259" s="86"/>
      <c r="TZ259" s="86"/>
      <c r="UA259" s="86"/>
      <c r="UB259" s="86"/>
      <c r="UC259" s="86"/>
      <c r="UD259" s="86"/>
      <c r="UE259" s="87"/>
    </row>
    <row r="260" spans="1:551" x14ac:dyDescent="0.25">
      <c r="A260" s="75"/>
      <c r="B260" s="78"/>
      <c r="C260" s="67"/>
      <c r="D260" s="67"/>
      <c r="E260" s="67"/>
      <c r="F260" s="67"/>
      <c r="G260" s="67"/>
      <c r="H260" s="67"/>
      <c r="I260" s="67"/>
      <c r="J260" s="67"/>
      <c r="K260" s="67"/>
      <c r="L260" s="68"/>
      <c r="M260" s="78"/>
      <c r="N260" s="67"/>
      <c r="O260" s="67"/>
      <c r="P260" s="67"/>
      <c r="Q260" s="67"/>
      <c r="R260" s="67"/>
      <c r="S260" s="67"/>
      <c r="T260" s="67"/>
      <c r="U260" s="67"/>
      <c r="V260" s="67"/>
      <c r="W260" s="68"/>
      <c r="X260" s="78"/>
      <c r="Y260" s="67"/>
      <c r="Z260" s="67"/>
      <c r="AA260" s="67"/>
      <c r="AB260" s="67"/>
      <c r="AC260" s="67"/>
      <c r="AD260" s="67"/>
      <c r="AE260" s="67"/>
      <c r="AF260" s="67"/>
      <c r="AG260" s="67"/>
      <c r="AH260" s="68"/>
      <c r="AI260" s="78"/>
      <c r="AJ260" s="67"/>
      <c r="AK260" s="67"/>
      <c r="AL260" s="67"/>
      <c r="AM260" s="67"/>
      <c r="AN260" s="67"/>
      <c r="AO260" s="67"/>
      <c r="AP260" s="67"/>
      <c r="AQ260" s="67"/>
      <c r="AR260" s="67"/>
      <c r="AS260" s="68"/>
      <c r="AT260" s="78"/>
      <c r="AU260" s="67"/>
      <c r="AV260" s="67"/>
      <c r="AW260" s="67"/>
      <c r="AX260" s="67"/>
      <c r="AY260" s="67"/>
      <c r="AZ260" s="67"/>
      <c r="BA260" s="67"/>
      <c r="BB260" s="67"/>
      <c r="BC260" s="67"/>
      <c r="BD260" s="68"/>
      <c r="BE260" s="78"/>
      <c r="BF260" s="67"/>
      <c r="BG260" s="67"/>
      <c r="BH260" s="67"/>
      <c r="BI260" s="67"/>
      <c r="BJ260" s="67"/>
      <c r="BK260" s="67"/>
      <c r="BL260" s="67"/>
      <c r="BM260" s="67"/>
      <c r="BN260" s="67"/>
      <c r="BO260" s="68"/>
      <c r="BP260" s="78"/>
      <c r="BQ260" s="67"/>
      <c r="BR260" s="67"/>
      <c r="BS260" s="67"/>
      <c r="BT260" s="67"/>
      <c r="BU260" s="67"/>
      <c r="BV260" s="67"/>
      <c r="BW260" s="67"/>
      <c r="BX260" s="67"/>
      <c r="BY260" s="67"/>
      <c r="BZ260" s="68"/>
      <c r="CA260" s="78"/>
      <c r="CB260" s="67"/>
      <c r="CC260" s="67"/>
      <c r="CD260" s="67"/>
      <c r="CE260" s="67"/>
      <c r="CF260" s="67"/>
      <c r="CG260" s="67"/>
      <c r="CH260" s="67"/>
      <c r="CI260" s="67"/>
      <c r="CJ260" s="67"/>
      <c r="CK260" s="68"/>
      <c r="CL260" s="78"/>
      <c r="CM260" s="67"/>
      <c r="CN260" s="67"/>
      <c r="CO260" s="67"/>
      <c r="CP260" s="67"/>
      <c r="CQ260" s="67"/>
      <c r="CR260" s="67"/>
      <c r="CS260" s="67"/>
      <c r="CT260" s="67"/>
      <c r="CU260" s="67"/>
      <c r="CV260" s="68"/>
      <c r="CW260" s="78"/>
      <c r="CX260" s="67"/>
      <c r="CY260" s="67"/>
      <c r="CZ260" s="67"/>
      <c r="DA260" s="67"/>
      <c r="DB260" s="67"/>
      <c r="DC260" s="67"/>
      <c r="DD260" s="67"/>
      <c r="DE260" s="67"/>
      <c r="DF260" s="67"/>
      <c r="DG260" s="68"/>
      <c r="DH260" s="78"/>
      <c r="DI260" s="67"/>
      <c r="DJ260" s="67"/>
      <c r="DK260" s="67"/>
      <c r="DL260" s="67"/>
      <c r="DM260" s="67"/>
      <c r="DN260" s="67"/>
      <c r="DO260" s="67"/>
      <c r="DP260" s="67"/>
      <c r="DQ260" s="67"/>
      <c r="DR260" s="68"/>
      <c r="DS260" s="78"/>
      <c r="DT260" s="67"/>
      <c r="DU260" s="67"/>
      <c r="DV260" s="67"/>
      <c r="DW260" s="67"/>
      <c r="DX260" s="67"/>
      <c r="DY260" s="67"/>
      <c r="DZ260" s="67"/>
      <c r="EA260" s="67"/>
      <c r="EB260" s="67"/>
      <c r="EC260" s="68"/>
      <c r="ED260" s="78"/>
      <c r="EE260" s="67"/>
      <c r="EF260" s="67"/>
      <c r="EG260" s="67"/>
      <c r="EH260" s="67"/>
      <c r="EI260" s="67"/>
      <c r="EJ260" s="67"/>
      <c r="EK260" s="67"/>
      <c r="EL260" s="67"/>
      <c r="EM260" s="67"/>
      <c r="EN260" s="68"/>
      <c r="EO260" s="78"/>
      <c r="EP260" s="67"/>
      <c r="EQ260" s="67"/>
      <c r="ER260" s="67"/>
      <c r="ES260" s="67"/>
      <c r="ET260" s="67"/>
      <c r="EU260" s="67"/>
      <c r="EV260" s="67"/>
      <c r="EW260" s="67"/>
      <c r="EX260" s="67"/>
      <c r="EY260" s="68"/>
      <c r="EZ260" s="78"/>
      <c r="FA260" s="67"/>
      <c r="FB260" s="67"/>
      <c r="FC260" s="67"/>
      <c r="FD260" s="67"/>
      <c r="FE260" s="67"/>
      <c r="FF260" s="67"/>
      <c r="FG260" s="67"/>
      <c r="FH260" s="67"/>
      <c r="FI260" s="67"/>
      <c r="FJ260" s="68"/>
      <c r="FK260" s="78"/>
      <c r="FL260" s="67"/>
      <c r="FM260" s="67"/>
      <c r="FN260" s="67"/>
      <c r="FO260" s="67"/>
      <c r="FP260" s="67"/>
      <c r="FQ260" s="67"/>
      <c r="FR260" s="67"/>
      <c r="FS260" s="67"/>
      <c r="FT260" s="67"/>
      <c r="FU260" s="68"/>
      <c r="FV260" s="78"/>
      <c r="FW260" s="67"/>
      <c r="FX260" s="67"/>
      <c r="FY260" s="67"/>
      <c r="FZ260" s="67"/>
      <c r="GA260" s="67"/>
      <c r="GB260" s="67"/>
      <c r="GC260" s="67"/>
      <c r="GD260" s="67"/>
      <c r="GE260" s="67"/>
      <c r="GF260" s="68"/>
      <c r="GG260" s="78"/>
      <c r="GH260" s="67"/>
      <c r="GI260" s="67"/>
      <c r="GJ260" s="67"/>
      <c r="GK260" s="67"/>
      <c r="GL260" s="67"/>
      <c r="GM260" s="67"/>
      <c r="GN260" s="67"/>
      <c r="GO260" s="67"/>
      <c r="GP260" s="67"/>
      <c r="GQ260" s="68"/>
      <c r="GR260" s="78"/>
      <c r="GS260" s="67"/>
      <c r="GT260" s="67"/>
      <c r="GU260" s="67"/>
      <c r="GV260" s="67"/>
      <c r="GW260" s="67"/>
      <c r="GX260" s="67"/>
      <c r="GY260" s="67"/>
      <c r="GZ260" s="67"/>
      <c r="HA260" s="67"/>
      <c r="HB260" s="68"/>
      <c r="HC260" s="78"/>
      <c r="HD260" s="67"/>
      <c r="HE260" s="67"/>
      <c r="HF260" s="67"/>
      <c r="HG260" s="67"/>
      <c r="HH260" s="67"/>
      <c r="HI260" s="67"/>
      <c r="HJ260" s="67"/>
      <c r="HK260" s="67"/>
      <c r="HL260" s="67"/>
      <c r="HM260" s="68"/>
      <c r="HN260" s="78"/>
      <c r="HO260" s="67"/>
      <c r="HP260" s="67"/>
      <c r="HQ260" s="67"/>
      <c r="HR260" s="67"/>
      <c r="HS260" s="67"/>
      <c r="HT260" s="67"/>
      <c r="HU260" s="67"/>
      <c r="HV260" s="67"/>
      <c r="HW260" s="67"/>
      <c r="HX260" s="68"/>
      <c r="HY260" s="78"/>
      <c r="HZ260" s="67"/>
      <c r="IA260" s="67"/>
      <c r="IB260" s="67"/>
      <c r="IC260" s="67"/>
      <c r="ID260" s="67"/>
      <c r="IE260" s="67"/>
      <c r="IF260" s="67"/>
      <c r="IG260" s="67"/>
      <c r="IH260" s="67"/>
      <c r="II260" s="68"/>
      <c r="IJ260" s="78"/>
      <c r="IK260" s="67"/>
      <c r="IL260" s="67"/>
      <c r="IM260" s="67"/>
      <c r="IN260" s="67"/>
      <c r="IO260" s="67"/>
      <c r="IP260" s="67"/>
      <c r="IQ260" s="67"/>
      <c r="IR260" s="67"/>
      <c r="IS260" s="67"/>
      <c r="IT260" s="68"/>
      <c r="IU260" s="78"/>
      <c r="IV260" s="67"/>
      <c r="IW260" s="67"/>
      <c r="IX260" s="67"/>
      <c r="IY260" s="67"/>
      <c r="IZ260" s="67"/>
      <c r="JA260" s="67"/>
      <c r="JB260" s="67"/>
      <c r="JC260" s="67"/>
      <c r="JD260" s="67"/>
      <c r="JE260" s="68"/>
      <c r="JF260" s="78"/>
      <c r="JG260" s="67"/>
      <c r="JH260" s="67"/>
      <c r="JI260" s="67"/>
      <c r="JJ260" s="67"/>
      <c r="JK260" s="67"/>
      <c r="JL260" s="67"/>
      <c r="JM260" s="67"/>
      <c r="JN260" s="67"/>
      <c r="JO260" s="67"/>
      <c r="JP260" s="68"/>
      <c r="JQ260" s="78"/>
      <c r="JR260" s="67"/>
      <c r="JS260" s="67"/>
      <c r="JT260" s="67"/>
      <c r="JU260" s="67"/>
      <c r="JV260" s="67"/>
      <c r="JW260" s="67"/>
      <c r="JX260" s="67"/>
      <c r="JY260" s="67"/>
      <c r="JZ260" s="67"/>
      <c r="KA260" s="68"/>
      <c r="KB260" s="78"/>
      <c r="KC260" s="67"/>
      <c r="KD260" s="67"/>
      <c r="KE260" s="67"/>
      <c r="KF260" s="67"/>
      <c r="KG260" s="67"/>
      <c r="KH260" s="67"/>
      <c r="KI260" s="67"/>
      <c r="KJ260" s="67"/>
      <c r="KK260" s="67"/>
      <c r="KL260" s="68"/>
      <c r="KM260" s="78"/>
      <c r="KN260" s="67"/>
      <c r="KO260" s="67"/>
      <c r="KP260" s="67"/>
      <c r="KQ260" s="67"/>
      <c r="KR260" s="67"/>
      <c r="KS260" s="67"/>
      <c r="KT260" s="67"/>
      <c r="KU260" s="67"/>
      <c r="KV260" s="67"/>
      <c r="KW260" s="68"/>
      <c r="KX260" s="78"/>
      <c r="KY260" s="67"/>
      <c r="KZ260" s="67"/>
      <c r="LA260" s="67"/>
      <c r="LB260" s="67"/>
      <c r="LC260" s="67"/>
      <c r="LD260" s="67"/>
      <c r="LE260" s="67"/>
      <c r="LF260" s="67"/>
      <c r="LG260" s="67"/>
      <c r="LH260" s="68"/>
      <c r="LI260" s="78"/>
      <c r="LJ260" s="67"/>
      <c r="LK260" s="67"/>
      <c r="LL260" s="67"/>
      <c r="LM260" s="67"/>
      <c r="LN260" s="67"/>
      <c r="LO260" s="67"/>
      <c r="LP260" s="67"/>
      <c r="LQ260" s="67"/>
      <c r="LR260" s="67"/>
      <c r="LS260" s="68"/>
      <c r="LT260" s="78"/>
      <c r="LU260" s="67"/>
      <c r="LV260" s="67"/>
      <c r="LW260" s="67"/>
      <c r="LX260" s="67"/>
      <c r="LY260" s="67"/>
      <c r="LZ260" s="67"/>
      <c r="MA260" s="67"/>
      <c r="MB260" s="67"/>
      <c r="MC260" s="67"/>
      <c r="MD260" s="68"/>
      <c r="ME260" s="78"/>
      <c r="MF260" s="67"/>
      <c r="MG260" s="67"/>
      <c r="MH260" s="67"/>
      <c r="MI260" s="67"/>
      <c r="MJ260" s="67"/>
      <c r="MK260" s="67"/>
      <c r="ML260" s="67"/>
      <c r="MM260" s="67"/>
      <c r="MN260" s="67"/>
      <c r="MO260" s="68"/>
      <c r="MP260" s="78"/>
      <c r="MQ260" s="67"/>
      <c r="MR260" s="67"/>
      <c r="MS260" s="67"/>
      <c r="MT260" s="67"/>
      <c r="MU260" s="67"/>
      <c r="MV260" s="67"/>
      <c r="MW260" s="67"/>
      <c r="MX260" s="67"/>
      <c r="MY260" s="67"/>
      <c r="MZ260" s="68"/>
      <c r="NA260" s="78"/>
      <c r="NB260" s="67"/>
      <c r="NC260" s="67"/>
      <c r="ND260" s="67"/>
      <c r="NE260" s="67"/>
      <c r="NF260" s="67"/>
      <c r="NG260" s="67"/>
      <c r="NH260" s="67"/>
      <c r="NI260" s="67"/>
      <c r="NJ260" s="67"/>
      <c r="NK260" s="68"/>
      <c r="NL260" s="78"/>
      <c r="NM260" s="67"/>
      <c r="NN260" s="67"/>
      <c r="NO260" s="67"/>
      <c r="NP260" s="67"/>
      <c r="NQ260" s="67"/>
      <c r="NR260" s="67"/>
      <c r="NS260" s="67"/>
      <c r="NT260" s="67"/>
      <c r="NU260" s="67"/>
      <c r="NV260" s="68"/>
      <c r="NW260" s="78"/>
      <c r="NX260" s="67"/>
      <c r="NY260" s="67"/>
      <c r="NZ260" s="67"/>
      <c r="OA260" s="67"/>
      <c r="OB260" s="67"/>
      <c r="OC260" s="67"/>
      <c r="OD260" s="67"/>
      <c r="OE260" s="67"/>
      <c r="OF260" s="67"/>
      <c r="OG260" s="68"/>
      <c r="OH260" s="78"/>
      <c r="OI260" s="67"/>
      <c r="OJ260" s="67"/>
      <c r="OK260" s="67"/>
      <c r="OL260" s="67"/>
      <c r="OM260" s="67"/>
      <c r="ON260" s="67"/>
      <c r="OO260" s="67"/>
      <c r="OP260" s="67"/>
      <c r="OQ260" s="67"/>
      <c r="OR260" s="68"/>
      <c r="OS260" s="78"/>
      <c r="OT260" s="67"/>
      <c r="OU260" s="67"/>
      <c r="OV260" s="67"/>
      <c r="OW260" s="67"/>
      <c r="OX260" s="67"/>
      <c r="OY260" s="67"/>
      <c r="OZ260" s="67"/>
      <c r="PA260" s="67"/>
      <c r="PB260" s="67"/>
      <c r="PC260" s="68"/>
      <c r="PD260" s="78"/>
      <c r="PE260" s="67"/>
      <c r="PF260" s="67"/>
      <c r="PG260" s="67"/>
      <c r="PH260" s="67"/>
      <c r="PI260" s="67"/>
      <c r="PJ260" s="67"/>
      <c r="PK260" s="67"/>
      <c r="PL260" s="67"/>
      <c r="PM260" s="67"/>
      <c r="PN260" s="68"/>
      <c r="PO260" s="78"/>
      <c r="PP260" s="67"/>
      <c r="PQ260" s="67"/>
      <c r="PR260" s="67"/>
      <c r="PS260" s="67"/>
      <c r="PT260" s="67"/>
      <c r="PU260" s="67"/>
      <c r="PV260" s="67"/>
      <c r="PW260" s="67"/>
      <c r="PX260" s="67"/>
      <c r="PY260" s="68"/>
      <c r="PZ260" s="78"/>
      <c r="QA260" s="67"/>
      <c r="QB260" s="67"/>
      <c r="QC260" s="67"/>
      <c r="QD260" s="67"/>
      <c r="QE260" s="67"/>
      <c r="QF260" s="67"/>
      <c r="QG260" s="67"/>
      <c r="QH260" s="67"/>
      <c r="QI260" s="67"/>
      <c r="QJ260" s="68"/>
      <c r="QK260" s="78"/>
      <c r="QL260" s="67"/>
      <c r="QM260" s="67"/>
      <c r="QN260" s="67"/>
      <c r="QO260" s="67"/>
      <c r="QP260" s="67"/>
      <c r="QQ260" s="67"/>
      <c r="QR260" s="67"/>
      <c r="QS260" s="67"/>
      <c r="QT260" s="67"/>
      <c r="QU260" s="68"/>
      <c r="QV260" s="78"/>
      <c r="QW260" s="67"/>
      <c r="QX260" s="67"/>
      <c r="QY260" s="67"/>
      <c r="QZ260" s="67"/>
      <c r="RA260" s="67"/>
      <c r="RB260" s="67"/>
      <c r="RC260" s="67"/>
      <c r="RD260" s="67"/>
      <c r="RE260" s="67"/>
      <c r="RF260" s="68"/>
      <c r="RG260" s="78"/>
      <c r="RH260" s="67"/>
      <c r="RI260" s="67"/>
      <c r="RJ260" s="67"/>
      <c r="RK260" s="67"/>
      <c r="RL260" s="67"/>
      <c r="RM260" s="67"/>
      <c r="RN260" s="67"/>
      <c r="RO260" s="67"/>
      <c r="RP260" s="67"/>
      <c r="RQ260" s="68"/>
      <c r="RR260" s="78"/>
      <c r="RS260" s="67"/>
      <c r="RT260" s="67"/>
      <c r="RU260" s="67"/>
      <c r="RV260" s="67"/>
      <c r="RW260" s="67"/>
      <c r="RX260" s="67"/>
      <c r="RY260" s="67"/>
      <c r="RZ260" s="67"/>
      <c r="SA260" s="67"/>
      <c r="SB260" s="68"/>
      <c r="SC260" s="78"/>
      <c r="SD260" s="67"/>
      <c r="SE260" s="67"/>
      <c r="SF260" s="67"/>
      <c r="SG260" s="67"/>
      <c r="SH260" s="67"/>
      <c r="SI260" s="67"/>
      <c r="SJ260" s="67"/>
      <c r="SK260" s="67"/>
      <c r="SL260" s="67"/>
      <c r="SM260" s="68"/>
      <c r="SN260" s="78"/>
      <c r="SO260" s="67"/>
      <c r="SP260" s="67"/>
      <c r="SQ260" s="67"/>
      <c r="SR260" s="67"/>
      <c r="SS260" s="67"/>
      <c r="ST260" s="67"/>
      <c r="SU260" s="67"/>
      <c r="SV260" s="67"/>
      <c r="SW260" s="67"/>
      <c r="SX260" s="68"/>
      <c r="SY260" s="78"/>
      <c r="SZ260" s="67"/>
      <c r="TA260" s="67"/>
      <c r="TB260" s="67"/>
      <c r="TC260" s="67"/>
      <c r="TD260" s="67"/>
      <c r="TE260" s="67"/>
      <c r="TF260" s="67"/>
      <c r="TG260" s="67"/>
      <c r="TH260" s="67"/>
      <c r="TI260" s="68"/>
      <c r="TJ260" s="78"/>
      <c r="TK260" s="67"/>
      <c r="TL260" s="67"/>
      <c r="TM260" s="67"/>
      <c r="TN260" s="67"/>
      <c r="TO260" s="67"/>
      <c r="TP260" s="67"/>
      <c r="TQ260" s="67"/>
      <c r="TR260" s="67"/>
      <c r="TS260" s="67"/>
      <c r="TT260" s="68"/>
      <c r="TU260" s="78"/>
      <c r="TV260" s="67"/>
      <c r="TW260" s="67"/>
      <c r="TX260" s="67"/>
      <c r="TY260" s="67"/>
      <c r="TZ260" s="67"/>
      <c r="UA260" s="67"/>
      <c r="UB260" s="67"/>
      <c r="UC260" s="67"/>
      <c r="UD260" s="67"/>
      <c r="UE260" s="68"/>
    </row>
    <row r="261" spans="1:551" x14ac:dyDescent="0.25">
      <c r="A261" s="75"/>
      <c r="B261" s="73"/>
      <c r="C261" s="70" t="str">
        <f>'Site 1'!C259</f>
        <v>Summary</v>
      </c>
      <c r="D261" s="40"/>
      <c r="E261" s="40"/>
      <c r="F261" s="40"/>
      <c r="G261" s="40"/>
      <c r="H261" s="40"/>
      <c r="I261" s="40"/>
      <c r="J261" s="40"/>
      <c r="K261" s="40"/>
      <c r="L261" s="72"/>
      <c r="M261" s="73"/>
      <c r="N261" s="70" t="str">
        <f>$C$261</f>
        <v>Summary</v>
      </c>
      <c r="O261" s="40"/>
      <c r="P261" s="40"/>
      <c r="Q261" s="40"/>
      <c r="R261" s="40"/>
      <c r="S261" s="40"/>
      <c r="T261" s="40"/>
      <c r="U261" s="40"/>
      <c r="V261" s="40"/>
      <c r="W261" s="72"/>
      <c r="X261" s="73"/>
      <c r="Y261" s="70" t="str">
        <f>$C$261</f>
        <v>Summary</v>
      </c>
      <c r="Z261" s="40"/>
      <c r="AA261" s="40"/>
      <c r="AB261" s="40"/>
      <c r="AC261" s="40"/>
      <c r="AD261" s="40"/>
      <c r="AE261" s="40"/>
      <c r="AF261" s="40"/>
      <c r="AG261" s="40"/>
      <c r="AH261" s="72"/>
      <c r="AI261" s="73"/>
      <c r="AJ261" s="70" t="str">
        <f>$C$261</f>
        <v>Summary</v>
      </c>
      <c r="AK261" s="40"/>
      <c r="AL261" s="40"/>
      <c r="AM261" s="40"/>
      <c r="AN261" s="40"/>
      <c r="AO261" s="40"/>
      <c r="AP261" s="40"/>
      <c r="AQ261" s="40"/>
      <c r="AR261" s="40"/>
      <c r="AS261" s="72"/>
      <c r="AT261" s="73"/>
      <c r="AU261" s="70" t="str">
        <f>$C$261</f>
        <v>Summary</v>
      </c>
      <c r="AV261" s="40"/>
      <c r="AW261" s="40"/>
      <c r="AX261" s="40"/>
      <c r="AY261" s="40"/>
      <c r="AZ261" s="40"/>
      <c r="BA261" s="40"/>
      <c r="BB261" s="40"/>
      <c r="BC261" s="40"/>
      <c r="BD261" s="72"/>
      <c r="BE261" s="73"/>
      <c r="BF261" s="70" t="str">
        <f>$C$261</f>
        <v>Summary</v>
      </c>
      <c r="BG261" s="40"/>
      <c r="BH261" s="40"/>
      <c r="BI261" s="40"/>
      <c r="BJ261" s="40"/>
      <c r="BK261" s="40"/>
      <c r="BL261" s="40"/>
      <c r="BM261" s="40"/>
      <c r="BN261" s="40"/>
      <c r="BO261" s="72"/>
      <c r="BP261" s="73"/>
      <c r="BQ261" s="70" t="str">
        <f>$C$261</f>
        <v>Summary</v>
      </c>
      <c r="BR261" s="40"/>
      <c r="BS261" s="40"/>
      <c r="BT261" s="40"/>
      <c r="BU261" s="40"/>
      <c r="BV261" s="40"/>
      <c r="BW261" s="40"/>
      <c r="BX261" s="40"/>
      <c r="BY261" s="40"/>
      <c r="BZ261" s="72"/>
      <c r="CA261" s="73"/>
      <c r="CB261" s="70" t="str">
        <f>$C$261</f>
        <v>Summary</v>
      </c>
      <c r="CC261" s="40"/>
      <c r="CD261" s="40"/>
      <c r="CE261" s="40"/>
      <c r="CF261" s="40"/>
      <c r="CG261" s="40"/>
      <c r="CH261" s="40"/>
      <c r="CI261" s="40"/>
      <c r="CJ261" s="40"/>
      <c r="CK261" s="72"/>
      <c r="CL261" s="73"/>
      <c r="CM261" s="70" t="str">
        <f>$C$261</f>
        <v>Summary</v>
      </c>
      <c r="CN261" s="40"/>
      <c r="CO261" s="40"/>
      <c r="CP261" s="40"/>
      <c r="CQ261" s="40"/>
      <c r="CR261" s="40"/>
      <c r="CS261" s="40"/>
      <c r="CT261" s="40"/>
      <c r="CU261" s="40"/>
      <c r="CV261" s="72"/>
      <c r="CW261" s="73"/>
      <c r="CX261" s="70" t="str">
        <f>$C$261</f>
        <v>Summary</v>
      </c>
      <c r="CY261" s="40"/>
      <c r="CZ261" s="40"/>
      <c r="DA261" s="40"/>
      <c r="DB261" s="40"/>
      <c r="DC261" s="40"/>
      <c r="DD261" s="40"/>
      <c r="DE261" s="40"/>
      <c r="DF261" s="40"/>
      <c r="DG261" s="72"/>
      <c r="DH261" s="73"/>
      <c r="DI261" s="70" t="str">
        <f>$C$261</f>
        <v>Summary</v>
      </c>
      <c r="DJ261" s="40"/>
      <c r="DK261" s="40"/>
      <c r="DL261" s="40"/>
      <c r="DM261" s="40"/>
      <c r="DN261" s="40"/>
      <c r="DO261" s="40"/>
      <c r="DP261" s="40"/>
      <c r="DQ261" s="40"/>
      <c r="DR261" s="72"/>
      <c r="DS261" s="73"/>
      <c r="DT261" s="70" t="str">
        <f>$C$261</f>
        <v>Summary</v>
      </c>
      <c r="DU261" s="40"/>
      <c r="DV261" s="40"/>
      <c r="DW261" s="40"/>
      <c r="DX261" s="40"/>
      <c r="DY261" s="40"/>
      <c r="DZ261" s="40"/>
      <c r="EA261" s="40"/>
      <c r="EB261" s="40"/>
      <c r="EC261" s="72"/>
      <c r="ED261" s="73"/>
      <c r="EE261" s="70" t="str">
        <f>$C$261</f>
        <v>Summary</v>
      </c>
      <c r="EF261" s="40"/>
      <c r="EG261" s="40"/>
      <c r="EH261" s="40"/>
      <c r="EI261" s="40"/>
      <c r="EJ261" s="40"/>
      <c r="EK261" s="40"/>
      <c r="EL261" s="40"/>
      <c r="EM261" s="40"/>
      <c r="EN261" s="72"/>
      <c r="EO261" s="73"/>
      <c r="EP261" s="70" t="str">
        <f>$C$261</f>
        <v>Summary</v>
      </c>
      <c r="EQ261" s="40"/>
      <c r="ER261" s="40"/>
      <c r="ES261" s="40"/>
      <c r="ET261" s="40"/>
      <c r="EU261" s="40"/>
      <c r="EV261" s="40"/>
      <c r="EW261" s="40"/>
      <c r="EX261" s="40"/>
      <c r="EY261" s="72"/>
      <c r="EZ261" s="73"/>
      <c r="FA261" s="70" t="str">
        <f>$C$261</f>
        <v>Summary</v>
      </c>
      <c r="FB261" s="40"/>
      <c r="FC261" s="40"/>
      <c r="FD261" s="40"/>
      <c r="FE261" s="40"/>
      <c r="FF261" s="40"/>
      <c r="FG261" s="40"/>
      <c r="FH261" s="40"/>
      <c r="FI261" s="40"/>
      <c r="FJ261" s="72"/>
      <c r="FK261" s="73"/>
      <c r="FL261" s="70" t="str">
        <f>$C$261</f>
        <v>Summary</v>
      </c>
      <c r="FM261" s="40"/>
      <c r="FN261" s="40"/>
      <c r="FO261" s="40"/>
      <c r="FP261" s="40"/>
      <c r="FQ261" s="40"/>
      <c r="FR261" s="40"/>
      <c r="FS261" s="40"/>
      <c r="FT261" s="40"/>
      <c r="FU261" s="72"/>
      <c r="FV261" s="73"/>
      <c r="FW261" s="70" t="str">
        <f>$C$261</f>
        <v>Summary</v>
      </c>
      <c r="FX261" s="40"/>
      <c r="FY261" s="40"/>
      <c r="FZ261" s="40"/>
      <c r="GA261" s="40"/>
      <c r="GB261" s="40"/>
      <c r="GC261" s="40"/>
      <c r="GD261" s="40"/>
      <c r="GE261" s="40"/>
      <c r="GF261" s="72"/>
      <c r="GG261" s="73"/>
      <c r="GH261" s="70" t="str">
        <f>$C$261</f>
        <v>Summary</v>
      </c>
      <c r="GI261" s="40"/>
      <c r="GJ261" s="40"/>
      <c r="GK261" s="40"/>
      <c r="GL261" s="40"/>
      <c r="GM261" s="40"/>
      <c r="GN261" s="40"/>
      <c r="GO261" s="40"/>
      <c r="GP261" s="40"/>
      <c r="GQ261" s="72"/>
      <c r="GR261" s="73"/>
      <c r="GS261" s="70" t="str">
        <f>$C$261</f>
        <v>Summary</v>
      </c>
      <c r="GT261" s="40"/>
      <c r="GU261" s="40"/>
      <c r="GV261" s="40"/>
      <c r="GW261" s="40"/>
      <c r="GX261" s="40"/>
      <c r="GY261" s="40"/>
      <c r="GZ261" s="40"/>
      <c r="HA261" s="40"/>
      <c r="HB261" s="72"/>
      <c r="HC261" s="73"/>
      <c r="HD261" s="70" t="str">
        <f>$C$261</f>
        <v>Summary</v>
      </c>
      <c r="HE261" s="40"/>
      <c r="HF261" s="40"/>
      <c r="HG261" s="40"/>
      <c r="HH261" s="40"/>
      <c r="HI261" s="40"/>
      <c r="HJ261" s="40"/>
      <c r="HK261" s="40"/>
      <c r="HL261" s="40"/>
      <c r="HM261" s="72"/>
      <c r="HN261" s="73"/>
      <c r="HO261" s="70" t="str">
        <f>$C$261</f>
        <v>Summary</v>
      </c>
      <c r="HP261" s="40"/>
      <c r="HQ261" s="40"/>
      <c r="HR261" s="40"/>
      <c r="HS261" s="40"/>
      <c r="HT261" s="40"/>
      <c r="HU261" s="40"/>
      <c r="HV261" s="40"/>
      <c r="HW261" s="40"/>
      <c r="HX261" s="72"/>
      <c r="HY261" s="73"/>
      <c r="HZ261" s="70" t="str">
        <f>$C$261</f>
        <v>Summary</v>
      </c>
      <c r="IA261" s="40"/>
      <c r="IB261" s="40"/>
      <c r="IC261" s="40"/>
      <c r="ID261" s="40"/>
      <c r="IE261" s="40"/>
      <c r="IF261" s="40"/>
      <c r="IG261" s="40"/>
      <c r="IH261" s="40"/>
      <c r="II261" s="72"/>
      <c r="IJ261" s="73"/>
      <c r="IK261" s="70" t="str">
        <f>$C$261</f>
        <v>Summary</v>
      </c>
      <c r="IL261" s="40"/>
      <c r="IM261" s="40"/>
      <c r="IN261" s="40"/>
      <c r="IO261" s="40"/>
      <c r="IP261" s="40"/>
      <c r="IQ261" s="40"/>
      <c r="IR261" s="40"/>
      <c r="IS261" s="40"/>
      <c r="IT261" s="72"/>
      <c r="IU261" s="73"/>
      <c r="IV261" s="70" t="str">
        <f>$C$261</f>
        <v>Summary</v>
      </c>
      <c r="IW261" s="40"/>
      <c r="IX261" s="40"/>
      <c r="IY261" s="40"/>
      <c r="IZ261" s="40"/>
      <c r="JA261" s="40"/>
      <c r="JB261" s="40"/>
      <c r="JC261" s="40"/>
      <c r="JD261" s="40"/>
      <c r="JE261" s="72"/>
      <c r="JF261" s="73"/>
      <c r="JG261" s="70" t="str">
        <f>$C$261</f>
        <v>Summary</v>
      </c>
      <c r="JH261" s="40"/>
      <c r="JI261" s="40"/>
      <c r="JJ261" s="40"/>
      <c r="JK261" s="40"/>
      <c r="JL261" s="40"/>
      <c r="JM261" s="40"/>
      <c r="JN261" s="40"/>
      <c r="JO261" s="40"/>
      <c r="JP261" s="72"/>
      <c r="JQ261" s="73"/>
      <c r="JR261" s="70" t="str">
        <f>$C$261</f>
        <v>Summary</v>
      </c>
      <c r="JS261" s="40"/>
      <c r="JT261" s="40"/>
      <c r="JU261" s="40"/>
      <c r="JV261" s="40"/>
      <c r="JW261" s="40"/>
      <c r="JX261" s="40"/>
      <c r="JY261" s="40"/>
      <c r="JZ261" s="40"/>
      <c r="KA261" s="72"/>
      <c r="KB261" s="73"/>
      <c r="KC261" s="70" t="str">
        <f>$C$261</f>
        <v>Summary</v>
      </c>
      <c r="KD261" s="40"/>
      <c r="KE261" s="40"/>
      <c r="KF261" s="40"/>
      <c r="KG261" s="40"/>
      <c r="KH261" s="40"/>
      <c r="KI261" s="40"/>
      <c r="KJ261" s="40"/>
      <c r="KK261" s="40"/>
      <c r="KL261" s="72"/>
      <c r="KM261" s="73"/>
      <c r="KN261" s="70" t="str">
        <f>$C$261</f>
        <v>Summary</v>
      </c>
      <c r="KO261" s="40"/>
      <c r="KP261" s="40"/>
      <c r="KQ261" s="40"/>
      <c r="KR261" s="40"/>
      <c r="KS261" s="40"/>
      <c r="KT261" s="40"/>
      <c r="KU261" s="40"/>
      <c r="KV261" s="40"/>
      <c r="KW261" s="72"/>
      <c r="KX261" s="73"/>
      <c r="KY261" s="70" t="str">
        <f>$C$261</f>
        <v>Summary</v>
      </c>
      <c r="KZ261" s="40"/>
      <c r="LA261" s="40"/>
      <c r="LB261" s="40"/>
      <c r="LC261" s="40"/>
      <c r="LD261" s="40"/>
      <c r="LE261" s="40"/>
      <c r="LF261" s="40"/>
      <c r="LG261" s="40"/>
      <c r="LH261" s="72"/>
      <c r="LI261" s="73"/>
      <c r="LJ261" s="70" t="str">
        <f>$C$261</f>
        <v>Summary</v>
      </c>
      <c r="LK261" s="40"/>
      <c r="LL261" s="40"/>
      <c r="LM261" s="40"/>
      <c r="LN261" s="40"/>
      <c r="LO261" s="40"/>
      <c r="LP261" s="40"/>
      <c r="LQ261" s="40"/>
      <c r="LR261" s="40"/>
      <c r="LS261" s="72"/>
      <c r="LT261" s="73"/>
      <c r="LU261" s="70" t="str">
        <f>$C$261</f>
        <v>Summary</v>
      </c>
      <c r="LV261" s="40"/>
      <c r="LW261" s="40"/>
      <c r="LX261" s="40"/>
      <c r="LY261" s="40"/>
      <c r="LZ261" s="40"/>
      <c r="MA261" s="40"/>
      <c r="MB261" s="40"/>
      <c r="MC261" s="40"/>
      <c r="MD261" s="72"/>
      <c r="ME261" s="73"/>
      <c r="MF261" s="70" t="str">
        <f>$C$261</f>
        <v>Summary</v>
      </c>
      <c r="MG261" s="40"/>
      <c r="MH261" s="40"/>
      <c r="MI261" s="40"/>
      <c r="MJ261" s="40"/>
      <c r="MK261" s="40"/>
      <c r="ML261" s="40"/>
      <c r="MM261" s="40"/>
      <c r="MN261" s="40"/>
      <c r="MO261" s="72"/>
      <c r="MP261" s="73"/>
      <c r="MQ261" s="70" t="str">
        <f>$C$261</f>
        <v>Summary</v>
      </c>
      <c r="MR261" s="40"/>
      <c r="MS261" s="40"/>
      <c r="MT261" s="40"/>
      <c r="MU261" s="40"/>
      <c r="MV261" s="40"/>
      <c r="MW261" s="40"/>
      <c r="MX261" s="40"/>
      <c r="MY261" s="40"/>
      <c r="MZ261" s="72"/>
      <c r="NA261" s="73"/>
      <c r="NB261" s="70" t="str">
        <f>$C$261</f>
        <v>Summary</v>
      </c>
      <c r="NC261" s="40"/>
      <c r="ND261" s="40"/>
      <c r="NE261" s="40"/>
      <c r="NF261" s="40"/>
      <c r="NG261" s="40"/>
      <c r="NH261" s="40"/>
      <c r="NI261" s="40"/>
      <c r="NJ261" s="40"/>
      <c r="NK261" s="72"/>
      <c r="NL261" s="73"/>
      <c r="NM261" s="70" t="str">
        <f>$C$261</f>
        <v>Summary</v>
      </c>
      <c r="NN261" s="40"/>
      <c r="NO261" s="40"/>
      <c r="NP261" s="40"/>
      <c r="NQ261" s="40"/>
      <c r="NR261" s="40"/>
      <c r="NS261" s="40"/>
      <c r="NT261" s="40"/>
      <c r="NU261" s="40"/>
      <c r="NV261" s="72"/>
      <c r="NW261" s="73"/>
      <c r="NX261" s="70" t="str">
        <f>$C$261</f>
        <v>Summary</v>
      </c>
      <c r="NY261" s="40"/>
      <c r="NZ261" s="40"/>
      <c r="OA261" s="40"/>
      <c r="OB261" s="40"/>
      <c r="OC261" s="40"/>
      <c r="OD261" s="40"/>
      <c r="OE261" s="40"/>
      <c r="OF261" s="40"/>
      <c r="OG261" s="72"/>
      <c r="OH261" s="73"/>
      <c r="OI261" s="70" t="str">
        <f>$C$261</f>
        <v>Summary</v>
      </c>
      <c r="OJ261" s="40"/>
      <c r="OK261" s="40"/>
      <c r="OL261" s="40"/>
      <c r="OM261" s="40"/>
      <c r="ON261" s="40"/>
      <c r="OO261" s="40"/>
      <c r="OP261" s="40"/>
      <c r="OQ261" s="40"/>
      <c r="OR261" s="72"/>
      <c r="OS261" s="73"/>
      <c r="OT261" s="70" t="str">
        <f>$C$261</f>
        <v>Summary</v>
      </c>
      <c r="OU261" s="40"/>
      <c r="OV261" s="40"/>
      <c r="OW261" s="40"/>
      <c r="OX261" s="40"/>
      <c r="OY261" s="40"/>
      <c r="OZ261" s="40"/>
      <c r="PA261" s="40"/>
      <c r="PB261" s="40"/>
      <c r="PC261" s="72"/>
      <c r="PD261" s="73"/>
      <c r="PE261" s="70" t="str">
        <f>$C$261</f>
        <v>Summary</v>
      </c>
      <c r="PF261" s="40"/>
      <c r="PG261" s="40"/>
      <c r="PH261" s="40"/>
      <c r="PI261" s="40"/>
      <c r="PJ261" s="40"/>
      <c r="PK261" s="40"/>
      <c r="PL261" s="40"/>
      <c r="PM261" s="40"/>
      <c r="PN261" s="72"/>
      <c r="PO261" s="73"/>
      <c r="PP261" s="70" t="str">
        <f>$C$261</f>
        <v>Summary</v>
      </c>
      <c r="PQ261" s="40"/>
      <c r="PR261" s="40"/>
      <c r="PS261" s="40"/>
      <c r="PT261" s="40"/>
      <c r="PU261" s="40"/>
      <c r="PV261" s="40"/>
      <c r="PW261" s="40"/>
      <c r="PX261" s="40"/>
      <c r="PY261" s="72"/>
      <c r="PZ261" s="73"/>
      <c r="QA261" s="70" t="str">
        <f>$C$261</f>
        <v>Summary</v>
      </c>
      <c r="QB261" s="40"/>
      <c r="QC261" s="40"/>
      <c r="QD261" s="40"/>
      <c r="QE261" s="40"/>
      <c r="QF261" s="40"/>
      <c r="QG261" s="40"/>
      <c r="QH261" s="40"/>
      <c r="QI261" s="40"/>
      <c r="QJ261" s="72"/>
      <c r="QK261" s="73"/>
      <c r="QL261" s="70" t="str">
        <f>$C$261</f>
        <v>Summary</v>
      </c>
      <c r="QM261" s="40"/>
      <c r="QN261" s="40"/>
      <c r="QO261" s="40"/>
      <c r="QP261" s="40"/>
      <c r="QQ261" s="40"/>
      <c r="QR261" s="40"/>
      <c r="QS261" s="40"/>
      <c r="QT261" s="40"/>
      <c r="QU261" s="72"/>
      <c r="QV261" s="73"/>
      <c r="QW261" s="70" t="str">
        <f>$C$261</f>
        <v>Summary</v>
      </c>
      <c r="QX261" s="40"/>
      <c r="QY261" s="40"/>
      <c r="QZ261" s="40"/>
      <c r="RA261" s="40"/>
      <c r="RB261" s="40"/>
      <c r="RC261" s="40"/>
      <c r="RD261" s="40"/>
      <c r="RE261" s="40"/>
      <c r="RF261" s="72"/>
      <c r="RG261" s="73"/>
      <c r="RH261" s="70" t="str">
        <f>$C$261</f>
        <v>Summary</v>
      </c>
      <c r="RI261" s="40"/>
      <c r="RJ261" s="40"/>
      <c r="RK261" s="40"/>
      <c r="RL261" s="40"/>
      <c r="RM261" s="40"/>
      <c r="RN261" s="40"/>
      <c r="RO261" s="40"/>
      <c r="RP261" s="40"/>
      <c r="RQ261" s="72"/>
      <c r="RR261" s="73"/>
      <c r="RS261" s="70" t="str">
        <f>$C$261</f>
        <v>Summary</v>
      </c>
      <c r="RT261" s="40"/>
      <c r="RU261" s="40"/>
      <c r="RV261" s="40"/>
      <c r="RW261" s="40"/>
      <c r="RX261" s="40"/>
      <c r="RY261" s="40"/>
      <c r="RZ261" s="40"/>
      <c r="SA261" s="40"/>
      <c r="SB261" s="72"/>
      <c r="SC261" s="73"/>
      <c r="SD261" s="70" t="str">
        <f>$C$261</f>
        <v>Summary</v>
      </c>
      <c r="SE261" s="40"/>
      <c r="SF261" s="40"/>
      <c r="SG261" s="40"/>
      <c r="SH261" s="40"/>
      <c r="SI261" s="40"/>
      <c r="SJ261" s="40"/>
      <c r="SK261" s="40"/>
      <c r="SL261" s="40"/>
      <c r="SM261" s="72"/>
      <c r="SN261" s="73"/>
      <c r="SO261" s="70" t="str">
        <f>$C$261</f>
        <v>Summary</v>
      </c>
      <c r="SP261" s="40"/>
      <c r="SQ261" s="40"/>
      <c r="SR261" s="40"/>
      <c r="SS261" s="40"/>
      <c r="ST261" s="40"/>
      <c r="SU261" s="40"/>
      <c r="SV261" s="40"/>
      <c r="SW261" s="40"/>
      <c r="SX261" s="72"/>
      <c r="SY261" s="73"/>
      <c r="SZ261" s="70" t="str">
        <f>$C$261</f>
        <v>Summary</v>
      </c>
      <c r="TA261" s="40"/>
      <c r="TB261" s="40"/>
      <c r="TC261" s="40"/>
      <c r="TD261" s="40"/>
      <c r="TE261" s="40"/>
      <c r="TF261" s="40"/>
      <c r="TG261" s="40"/>
      <c r="TH261" s="40"/>
      <c r="TI261" s="72"/>
      <c r="TJ261" s="73"/>
      <c r="TK261" s="70" t="str">
        <f>$C$261</f>
        <v>Summary</v>
      </c>
      <c r="TL261" s="40"/>
      <c r="TM261" s="40"/>
      <c r="TN261" s="40"/>
      <c r="TO261" s="40"/>
      <c r="TP261" s="40"/>
      <c r="TQ261" s="40"/>
      <c r="TR261" s="40"/>
      <c r="TS261" s="40"/>
      <c r="TT261" s="72"/>
      <c r="TU261" s="73"/>
      <c r="TV261" s="70" t="str">
        <f>$C$261</f>
        <v>Summary</v>
      </c>
      <c r="TW261" s="40"/>
      <c r="TX261" s="40"/>
      <c r="TY261" s="40"/>
      <c r="TZ261" s="40"/>
      <c r="UA261" s="40"/>
      <c r="UB261" s="40"/>
      <c r="UC261" s="40"/>
      <c r="UD261" s="40"/>
      <c r="UE261" s="72"/>
    </row>
    <row r="262" spans="1:551" x14ac:dyDescent="0.25">
      <c r="A262" s="75"/>
      <c r="B262" s="73"/>
      <c r="C262" s="40"/>
      <c r="D262" s="40"/>
      <c r="E262" s="40"/>
      <c r="F262" s="40"/>
      <c r="G262" s="40"/>
      <c r="H262" s="40"/>
      <c r="I262" s="40"/>
      <c r="J262" s="40"/>
      <c r="K262" s="40"/>
      <c r="L262" s="72"/>
      <c r="M262" s="73"/>
      <c r="N262" s="40"/>
      <c r="O262" s="40"/>
      <c r="P262" s="40"/>
      <c r="Q262" s="40"/>
      <c r="R262" s="40"/>
      <c r="S262" s="40"/>
      <c r="T262" s="40"/>
      <c r="U262" s="40"/>
      <c r="V262" s="40"/>
      <c r="W262" s="72"/>
      <c r="X262" s="73"/>
      <c r="Y262" s="40"/>
      <c r="Z262" s="40"/>
      <c r="AA262" s="40"/>
      <c r="AB262" s="40"/>
      <c r="AC262" s="40"/>
      <c r="AD262" s="40"/>
      <c r="AE262" s="40"/>
      <c r="AF262" s="40"/>
      <c r="AG262" s="40"/>
      <c r="AH262" s="72"/>
      <c r="AI262" s="73"/>
      <c r="AJ262" s="40"/>
      <c r="AK262" s="40"/>
      <c r="AL262" s="40"/>
      <c r="AM262" s="40"/>
      <c r="AN262" s="40"/>
      <c r="AO262" s="40"/>
      <c r="AP262" s="40"/>
      <c r="AQ262" s="40"/>
      <c r="AR262" s="40"/>
      <c r="AS262" s="72"/>
      <c r="AT262" s="73"/>
      <c r="AU262" s="40"/>
      <c r="AV262" s="40"/>
      <c r="AW262" s="40"/>
      <c r="AX262" s="40"/>
      <c r="AY262" s="40"/>
      <c r="AZ262" s="40"/>
      <c r="BA262" s="40"/>
      <c r="BB262" s="40"/>
      <c r="BC262" s="40"/>
      <c r="BD262" s="72"/>
      <c r="BE262" s="73"/>
      <c r="BF262" s="40"/>
      <c r="BG262" s="40"/>
      <c r="BH262" s="40"/>
      <c r="BI262" s="40"/>
      <c r="BJ262" s="40"/>
      <c r="BK262" s="40"/>
      <c r="BL262" s="40"/>
      <c r="BM262" s="40"/>
      <c r="BN262" s="40"/>
      <c r="BO262" s="72"/>
      <c r="BP262" s="73"/>
      <c r="BQ262" s="40"/>
      <c r="BR262" s="40"/>
      <c r="BS262" s="40"/>
      <c r="BT262" s="40"/>
      <c r="BU262" s="40"/>
      <c r="BV262" s="40"/>
      <c r="BW262" s="40"/>
      <c r="BX262" s="40"/>
      <c r="BY262" s="40"/>
      <c r="BZ262" s="72"/>
      <c r="CA262" s="73"/>
      <c r="CB262" s="40"/>
      <c r="CC262" s="40"/>
      <c r="CD262" s="40"/>
      <c r="CE262" s="40"/>
      <c r="CF262" s="40"/>
      <c r="CG262" s="40"/>
      <c r="CH262" s="40"/>
      <c r="CI262" s="40"/>
      <c r="CJ262" s="40"/>
      <c r="CK262" s="72"/>
      <c r="CL262" s="73"/>
      <c r="CM262" s="40"/>
      <c r="CN262" s="40"/>
      <c r="CO262" s="40"/>
      <c r="CP262" s="40"/>
      <c r="CQ262" s="40"/>
      <c r="CR262" s="40"/>
      <c r="CS262" s="40"/>
      <c r="CT262" s="40"/>
      <c r="CU262" s="40"/>
      <c r="CV262" s="72"/>
      <c r="CW262" s="73"/>
      <c r="CX262" s="40"/>
      <c r="CY262" s="40"/>
      <c r="CZ262" s="40"/>
      <c r="DA262" s="40"/>
      <c r="DB262" s="40"/>
      <c r="DC262" s="40"/>
      <c r="DD262" s="40"/>
      <c r="DE262" s="40"/>
      <c r="DF262" s="40"/>
      <c r="DG262" s="72"/>
      <c r="DH262" s="73"/>
      <c r="DI262" s="40"/>
      <c r="DJ262" s="40"/>
      <c r="DK262" s="40"/>
      <c r="DL262" s="40"/>
      <c r="DM262" s="40"/>
      <c r="DN262" s="40"/>
      <c r="DO262" s="40"/>
      <c r="DP262" s="40"/>
      <c r="DQ262" s="40"/>
      <c r="DR262" s="72"/>
      <c r="DS262" s="73"/>
      <c r="DT262" s="40"/>
      <c r="DU262" s="40"/>
      <c r="DV262" s="40"/>
      <c r="DW262" s="40"/>
      <c r="DX262" s="40"/>
      <c r="DY262" s="40"/>
      <c r="DZ262" s="40"/>
      <c r="EA262" s="40"/>
      <c r="EB262" s="40"/>
      <c r="EC262" s="72"/>
      <c r="ED262" s="73"/>
      <c r="EE262" s="40"/>
      <c r="EF262" s="40"/>
      <c r="EG262" s="40"/>
      <c r="EH262" s="40"/>
      <c r="EI262" s="40"/>
      <c r="EJ262" s="40"/>
      <c r="EK262" s="40"/>
      <c r="EL262" s="40"/>
      <c r="EM262" s="40"/>
      <c r="EN262" s="72"/>
      <c r="EO262" s="73"/>
      <c r="EP262" s="40"/>
      <c r="EQ262" s="40"/>
      <c r="ER262" s="40"/>
      <c r="ES262" s="40"/>
      <c r="ET262" s="40"/>
      <c r="EU262" s="40"/>
      <c r="EV262" s="40"/>
      <c r="EW262" s="40"/>
      <c r="EX262" s="40"/>
      <c r="EY262" s="72"/>
      <c r="EZ262" s="73"/>
      <c r="FA262" s="40"/>
      <c r="FB262" s="40"/>
      <c r="FC262" s="40"/>
      <c r="FD262" s="40"/>
      <c r="FE262" s="40"/>
      <c r="FF262" s="40"/>
      <c r="FG262" s="40"/>
      <c r="FH262" s="40"/>
      <c r="FI262" s="40"/>
      <c r="FJ262" s="72"/>
      <c r="FK262" s="73"/>
      <c r="FL262" s="40"/>
      <c r="FM262" s="40"/>
      <c r="FN262" s="40"/>
      <c r="FO262" s="40"/>
      <c r="FP262" s="40"/>
      <c r="FQ262" s="40"/>
      <c r="FR262" s="40"/>
      <c r="FS262" s="40"/>
      <c r="FT262" s="40"/>
      <c r="FU262" s="72"/>
      <c r="FV262" s="73"/>
      <c r="FW262" s="40"/>
      <c r="FX262" s="40"/>
      <c r="FY262" s="40"/>
      <c r="FZ262" s="40"/>
      <c r="GA262" s="40"/>
      <c r="GB262" s="40"/>
      <c r="GC262" s="40"/>
      <c r="GD262" s="40"/>
      <c r="GE262" s="40"/>
      <c r="GF262" s="72"/>
      <c r="GG262" s="73"/>
      <c r="GH262" s="40"/>
      <c r="GI262" s="40"/>
      <c r="GJ262" s="40"/>
      <c r="GK262" s="40"/>
      <c r="GL262" s="40"/>
      <c r="GM262" s="40"/>
      <c r="GN262" s="40"/>
      <c r="GO262" s="40"/>
      <c r="GP262" s="40"/>
      <c r="GQ262" s="72"/>
      <c r="GR262" s="73"/>
      <c r="GS262" s="40"/>
      <c r="GT262" s="40"/>
      <c r="GU262" s="40"/>
      <c r="GV262" s="40"/>
      <c r="GW262" s="40"/>
      <c r="GX262" s="40"/>
      <c r="GY262" s="40"/>
      <c r="GZ262" s="40"/>
      <c r="HA262" s="40"/>
      <c r="HB262" s="72"/>
      <c r="HC262" s="73"/>
      <c r="HD262" s="40"/>
      <c r="HE262" s="40"/>
      <c r="HF262" s="40"/>
      <c r="HG262" s="40"/>
      <c r="HH262" s="40"/>
      <c r="HI262" s="40"/>
      <c r="HJ262" s="40"/>
      <c r="HK262" s="40"/>
      <c r="HL262" s="40"/>
      <c r="HM262" s="72"/>
      <c r="HN262" s="73"/>
      <c r="HO262" s="40"/>
      <c r="HP262" s="40"/>
      <c r="HQ262" s="40"/>
      <c r="HR262" s="40"/>
      <c r="HS262" s="40"/>
      <c r="HT262" s="40"/>
      <c r="HU262" s="40"/>
      <c r="HV262" s="40"/>
      <c r="HW262" s="40"/>
      <c r="HX262" s="72"/>
      <c r="HY262" s="73"/>
      <c r="HZ262" s="40"/>
      <c r="IA262" s="40"/>
      <c r="IB262" s="40"/>
      <c r="IC262" s="40"/>
      <c r="ID262" s="40"/>
      <c r="IE262" s="40"/>
      <c r="IF262" s="40"/>
      <c r="IG262" s="40"/>
      <c r="IH262" s="40"/>
      <c r="II262" s="72"/>
      <c r="IJ262" s="73"/>
      <c r="IK262" s="40"/>
      <c r="IL262" s="40"/>
      <c r="IM262" s="40"/>
      <c r="IN262" s="40"/>
      <c r="IO262" s="40"/>
      <c r="IP262" s="40"/>
      <c r="IQ262" s="40"/>
      <c r="IR262" s="40"/>
      <c r="IS262" s="40"/>
      <c r="IT262" s="72"/>
      <c r="IU262" s="73"/>
      <c r="IV262" s="40"/>
      <c r="IW262" s="40"/>
      <c r="IX262" s="40"/>
      <c r="IY262" s="40"/>
      <c r="IZ262" s="40"/>
      <c r="JA262" s="40"/>
      <c r="JB262" s="40"/>
      <c r="JC262" s="40"/>
      <c r="JD262" s="40"/>
      <c r="JE262" s="72"/>
      <c r="JF262" s="73"/>
      <c r="JG262" s="40"/>
      <c r="JH262" s="40"/>
      <c r="JI262" s="40"/>
      <c r="JJ262" s="40"/>
      <c r="JK262" s="40"/>
      <c r="JL262" s="40"/>
      <c r="JM262" s="40"/>
      <c r="JN262" s="40"/>
      <c r="JO262" s="40"/>
      <c r="JP262" s="72"/>
      <c r="JQ262" s="73"/>
      <c r="JR262" s="40"/>
      <c r="JS262" s="40"/>
      <c r="JT262" s="40"/>
      <c r="JU262" s="40"/>
      <c r="JV262" s="40"/>
      <c r="JW262" s="40"/>
      <c r="JX262" s="40"/>
      <c r="JY262" s="40"/>
      <c r="JZ262" s="40"/>
      <c r="KA262" s="72"/>
      <c r="KB262" s="73"/>
      <c r="KC262" s="40"/>
      <c r="KD262" s="40"/>
      <c r="KE262" s="40"/>
      <c r="KF262" s="40"/>
      <c r="KG262" s="40"/>
      <c r="KH262" s="40"/>
      <c r="KI262" s="40"/>
      <c r="KJ262" s="40"/>
      <c r="KK262" s="40"/>
      <c r="KL262" s="72"/>
      <c r="KM262" s="73"/>
      <c r="KN262" s="40"/>
      <c r="KO262" s="40"/>
      <c r="KP262" s="40"/>
      <c r="KQ262" s="40"/>
      <c r="KR262" s="40"/>
      <c r="KS262" s="40"/>
      <c r="KT262" s="40"/>
      <c r="KU262" s="40"/>
      <c r="KV262" s="40"/>
      <c r="KW262" s="72"/>
      <c r="KX262" s="73"/>
      <c r="KY262" s="40"/>
      <c r="KZ262" s="40"/>
      <c r="LA262" s="40"/>
      <c r="LB262" s="40"/>
      <c r="LC262" s="40"/>
      <c r="LD262" s="40"/>
      <c r="LE262" s="40"/>
      <c r="LF262" s="40"/>
      <c r="LG262" s="40"/>
      <c r="LH262" s="72"/>
      <c r="LI262" s="73"/>
      <c r="LJ262" s="40"/>
      <c r="LK262" s="40"/>
      <c r="LL262" s="40"/>
      <c r="LM262" s="40"/>
      <c r="LN262" s="40"/>
      <c r="LO262" s="40"/>
      <c r="LP262" s="40"/>
      <c r="LQ262" s="40"/>
      <c r="LR262" s="40"/>
      <c r="LS262" s="72"/>
      <c r="LT262" s="73"/>
      <c r="LU262" s="40"/>
      <c r="LV262" s="40"/>
      <c r="LW262" s="40"/>
      <c r="LX262" s="40"/>
      <c r="LY262" s="40"/>
      <c r="LZ262" s="40"/>
      <c r="MA262" s="40"/>
      <c r="MB262" s="40"/>
      <c r="MC262" s="40"/>
      <c r="MD262" s="72"/>
      <c r="ME262" s="73"/>
      <c r="MF262" s="40"/>
      <c r="MG262" s="40"/>
      <c r="MH262" s="40"/>
      <c r="MI262" s="40"/>
      <c r="MJ262" s="40"/>
      <c r="MK262" s="40"/>
      <c r="ML262" s="40"/>
      <c r="MM262" s="40"/>
      <c r="MN262" s="40"/>
      <c r="MO262" s="72"/>
      <c r="MP262" s="73"/>
      <c r="MQ262" s="40"/>
      <c r="MR262" s="40"/>
      <c r="MS262" s="40"/>
      <c r="MT262" s="40"/>
      <c r="MU262" s="40"/>
      <c r="MV262" s="40"/>
      <c r="MW262" s="40"/>
      <c r="MX262" s="40"/>
      <c r="MY262" s="40"/>
      <c r="MZ262" s="72"/>
      <c r="NA262" s="73"/>
      <c r="NB262" s="40"/>
      <c r="NC262" s="40"/>
      <c r="ND262" s="40"/>
      <c r="NE262" s="40"/>
      <c r="NF262" s="40"/>
      <c r="NG262" s="40"/>
      <c r="NH262" s="40"/>
      <c r="NI262" s="40"/>
      <c r="NJ262" s="40"/>
      <c r="NK262" s="72"/>
      <c r="NL262" s="73"/>
      <c r="NM262" s="40"/>
      <c r="NN262" s="40"/>
      <c r="NO262" s="40"/>
      <c r="NP262" s="40"/>
      <c r="NQ262" s="40"/>
      <c r="NR262" s="40"/>
      <c r="NS262" s="40"/>
      <c r="NT262" s="40"/>
      <c r="NU262" s="40"/>
      <c r="NV262" s="72"/>
      <c r="NW262" s="73"/>
      <c r="NX262" s="40"/>
      <c r="NY262" s="40"/>
      <c r="NZ262" s="40"/>
      <c r="OA262" s="40"/>
      <c r="OB262" s="40"/>
      <c r="OC262" s="40"/>
      <c r="OD262" s="40"/>
      <c r="OE262" s="40"/>
      <c r="OF262" s="40"/>
      <c r="OG262" s="72"/>
      <c r="OH262" s="73"/>
      <c r="OI262" s="40"/>
      <c r="OJ262" s="40"/>
      <c r="OK262" s="40"/>
      <c r="OL262" s="40"/>
      <c r="OM262" s="40"/>
      <c r="ON262" s="40"/>
      <c r="OO262" s="40"/>
      <c r="OP262" s="40"/>
      <c r="OQ262" s="40"/>
      <c r="OR262" s="72"/>
      <c r="OS262" s="73"/>
      <c r="OT262" s="40"/>
      <c r="OU262" s="40"/>
      <c r="OV262" s="40"/>
      <c r="OW262" s="40"/>
      <c r="OX262" s="40"/>
      <c r="OY262" s="40"/>
      <c r="OZ262" s="40"/>
      <c r="PA262" s="40"/>
      <c r="PB262" s="40"/>
      <c r="PC262" s="72"/>
      <c r="PD262" s="73"/>
      <c r="PE262" s="40"/>
      <c r="PF262" s="40"/>
      <c r="PG262" s="40"/>
      <c r="PH262" s="40"/>
      <c r="PI262" s="40"/>
      <c r="PJ262" s="40"/>
      <c r="PK262" s="40"/>
      <c r="PL262" s="40"/>
      <c r="PM262" s="40"/>
      <c r="PN262" s="72"/>
      <c r="PO262" s="73"/>
      <c r="PP262" s="40"/>
      <c r="PQ262" s="40"/>
      <c r="PR262" s="40"/>
      <c r="PS262" s="40"/>
      <c r="PT262" s="40"/>
      <c r="PU262" s="40"/>
      <c r="PV262" s="40"/>
      <c r="PW262" s="40"/>
      <c r="PX262" s="40"/>
      <c r="PY262" s="72"/>
      <c r="PZ262" s="73"/>
      <c r="QA262" s="40"/>
      <c r="QB262" s="40"/>
      <c r="QC262" s="40"/>
      <c r="QD262" s="40"/>
      <c r="QE262" s="40"/>
      <c r="QF262" s="40"/>
      <c r="QG262" s="40"/>
      <c r="QH262" s="40"/>
      <c r="QI262" s="40"/>
      <c r="QJ262" s="72"/>
      <c r="QK262" s="73"/>
      <c r="QL262" s="40"/>
      <c r="QM262" s="40"/>
      <c r="QN262" s="40"/>
      <c r="QO262" s="40"/>
      <c r="QP262" s="40"/>
      <c r="QQ262" s="40"/>
      <c r="QR262" s="40"/>
      <c r="QS262" s="40"/>
      <c r="QT262" s="40"/>
      <c r="QU262" s="72"/>
      <c r="QV262" s="73"/>
      <c r="QW262" s="40"/>
      <c r="QX262" s="40"/>
      <c r="QY262" s="40"/>
      <c r="QZ262" s="40"/>
      <c r="RA262" s="40"/>
      <c r="RB262" s="40"/>
      <c r="RC262" s="40"/>
      <c r="RD262" s="40"/>
      <c r="RE262" s="40"/>
      <c r="RF262" s="72"/>
      <c r="RG262" s="73"/>
      <c r="RH262" s="40"/>
      <c r="RI262" s="40"/>
      <c r="RJ262" s="40"/>
      <c r="RK262" s="40"/>
      <c r="RL262" s="40"/>
      <c r="RM262" s="40"/>
      <c r="RN262" s="40"/>
      <c r="RO262" s="40"/>
      <c r="RP262" s="40"/>
      <c r="RQ262" s="72"/>
      <c r="RR262" s="73"/>
      <c r="RS262" s="40"/>
      <c r="RT262" s="40"/>
      <c r="RU262" s="40"/>
      <c r="RV262" s="40"/>
      <c r="RW262" s="40"/>
      <c r="RX262" s="40"/>
      <c r="RY262" s="40"/>
      <c r="RZ262" s="40"/>
      <c r="SA262" s="40"/>
      <c r="SB262" s="72"/>
      <c r="SC262" s="73"/>
      <c r="SD262" s="40"/>
      <c r="SE262" s="40"/>
      <c r="SF262" s="40"/>
      <c r="SG262" s="40"/>
      <c r="SH262" s="40"/>
      <c r="SI262" s="40"/>
      <c r="SJ262" s="40"/>
      <c r="SK262" s="40"/>
      <c r="SL262" s="40"/>
      <c r="SM262" s="72"/>
      <c r="SN262" s="73"/>
      <c r="SO262" s="40"/>
      <c r="SP262" s="40"/>
      <c r="SQ262" s="40"/>
      <c r="SR262" s="40"/>
      <c r="SS262" s="40"/>
      <c r="ST262" s="40"/>
      <c r="SU262" s="40"/>
      <c r="SV262" s="40"/>
      <c r="SW262" s="40"/>
      <c r="SX262" s="72"/>
      <c r="SY262" s="73"/>
      <c r="SZ262" s="40"/>
      <c r="TA262" s="40"/>
      <c r="TB262" s="40"/>
      <c r="TC262" s="40"/>
      <c r="TD262" s="40"/>
      <c r="TE262" s="40"/>
      <c r="TF262" s="40"/>
      <c r="TG262" s="40"/>
      <c r="TH262" s="40"/>
      <c r="TI262" s="72"/>
      <c r="TJ262" s="73"/>
      <c r="TK262" s="40"/>
      <c r="TL262" s="40"/>
      <c r="TM262" s="40"/>
      <c r="TN262" s="40"/>
      <c r="TO262" s="40"/>
      <c r="TP262" s="40"/>
      <c r="TQ262" s="40"/>
      <c r="TR262" s="40"/>
      <c r="TS262" s="40"/>
      <c r="TT262" s="72"/>
      <c r="TU262" s="73"/>
      <c r="TV262" s="40"/>
      <c r="TW262" s="40"/>
      <c r="TX262" s="40"/>
      <c r="TY262" s="40"/>
      <c r="TZ262" s="40"/>
      <c r="UA262" s="40"/>
      <c r="UB262" s="40"/>
      <c r="UC262" s="40"/>
      <c r="UD262" s="40"/>
      <c r="UE262" s="72"/>
    </row>
    <row r="263" spans="1:551" x14ac:dyDescent="0.25">
      <c r="A263" s="75"/>
      <c r="B263" s="73"/>
      <c r="C263" s="89" t="str">
        <f>'Site 1'!C261</f>
        <v>Section</v>
      </c>
      <c r="D263" s="40"/>
      <c r="E263" s="40"/>
      <c r="F263" s="40"/>
      <c r="G263" s="40"/>
      <c r="H263" s="89" t="str">
        <f>'Site 1'!H261</f>
        <v>Equivalency Status</v>
      </c>
      <c r="I263" s="40"/>
      <c r="J263" s="89" t="str">
        <f>'Site 1'!J261</f>
        <v>Completion Status</v>
      </c>
      <c r="K263" s="40"/>
      <c r="L263" s="72"/>
      <c r="M263" s="73"/>
      <c r="N263" s="89" t="str">
        <f>$C$263</f>
        <v>Section</v>
      </c>
      <c r="O263" s="40"/>
      <c r="P263" s="40"/>
      <c r="Q263" s="40"/>
      <c r="R263" s="40"/>
      <c r="S263" s="89" t="str">
        <f>$H$263</f>
        <v>Equivalency Status</v>
      </c>
      <c r="T263" s="40"/>
      <c r="U263" s="89" t="str">
        <f>$J$263</f>
        <v>Completion Status</v>
      </c>
      <c r="V263" s="40"/>
      <c r="W263" s="72"/>
      <c r="X263" s="73"/>
      <c r="Y263" s="89" t="str">
        <f>$C$263</f>
        <v>Section</v>
      </c>
      <c r="Z263" s="40"/>
      <c r="AA263" s="40"/>
      <c r="AB263" s="40"/>
      <c r="AC263" s="40"/>
      <c r="AD263" s="89" t="str">
        <f>$H$263</f>
        <v>Equivalency Status</v>
      </c>
      <c r="AE263" s="40"/>
      <c r="AF263" s="89" t="str">
        <f>$J$263</f>
        <v>Completion Status</v>
      </c>
      <c r="AG263" s="40"/>
      <c r="AH263" s="72"/>
      <c r="AI263" s="73"/>
      <c r="AJ263" s="89" t="str">
        <f>$C$263</f>
        <v>Section</v>
      </c>
      <c r="AK263" s="40"/>
      <c r="AL263" s="40"/>
      <c r="AM263" s="40"/>
      <c r="AN263" s="40"/>
      <c r="AO263" s="89" t="str">
        <f>$H$263</f>
        <v>Equivalency Status</v>
      </c>
      <c r="AP263" s="40"/>
      <c r="AQ263" s="89" t="str">
        <f>$J$263</f>
        <v>Completion Status</v>
      </c>
      <c r="AR263" s="40"/>
      <c r="AS263" s="72"/>
      <c r="AT263" s="73"/>
      <c r="AU263" s="89" t="str">
        <f>$C$263</f>
        <v>Section</v>
      </c>
      <c r="AV263" s="40"/>
      <c r="AW263" s="40"/>
      <c r="AX263" s="40"/>
      <c r="AY263" s="40"/>
      <c r="AZ263" s="89" t="str">
        <f>$H$263</f>
        <v>Equivalency Status</v>
      </c>
      <c r="BA263" s="40"/>
      <c r="BB263" s="89" t="str">
        <f>$J$263</f>
        <v>Completion Status</v>
      </c>
      <c r="BC263" s="40"/>
      <c r="BD263" s="72"/>
      <c r="BE263" s="73"/>
      <c r="BF263" s="89" t="str">
        <f>$C$263</f>
        <v>Section</v>
      </c>
      <c r="BG263" s="40"/>
      <c r="BH263" s="40"/>
      <c r="BI263" s="40"/>
      <c r="BJ263" s="40"/>
      <c r="BK263" s="89" t="str">
        <f>$H$263</f>
        <v>Equivalency Status</v>
      </c>
      <c r="BL263" s="40"/>
      <c r="BM263" s="89" t="str">
        <f>$J$263</f>
        <v>Completion Status</v>
      </c>
      <c r="BN263" s="40"/>
      <c r="BO263" s="72"/>
      <c r="BP263" s="73"/>
      <c r="BQ263" s="89" t="str">
        <f>$C$263</f>
        <v>Section</v>
      </c>
      <c r="BR263" s="40"/>
      <c r="BS263" s="40"/>
      <c r="BT263" s="40"/>
      <c r="BU263" s="40"/>
      <c r="BV263" s="89" t="str">
        <f>$H$263</f>
        <v>Equivalency Status</v>
      </c>
      <c r="BW263" s="40"/>
      <c r="BX263" s="89" t="str">
        <f>$J$263</f>
        <v>Completion Status</v>
      </c>
      <c r="BY263" s="40"/>
      <c r="BZ263" s="72"/>
      <c r="CA263" s="73"/>
      <c r="CB263" s="89" t="str">
        <f>$C$263</f>
        <v>Section</v>
      </c>
      <c r="CC263" s="40"/>
      <c r="CD263" s="40"/>
      <c r="CE263" s="40"/>
      <c r="CF263" s="40"/>
      <c r="CG263" s="89" t="str">
        <f>$H$263</f>
        <v>Equivalency Status</v>
      </c>
      <c r="CH263" s="40"/>
      <c r="CI263" s="89" t="str">
        <f>$J$263</f>
        <v>Completion Status</v>
      </c>
      <c r="CJ263" s="40"/>
      <c r="CK263" s="72"/>
      <c r="CL263" s="73"/>
      <c r="CM263" s="89" t="str">
        <f>$C$263</f>
        <v>Section</v>
      </c>
      <c r="CN263" s="40"/>
      <c r="CO263" s="40"/>
      <c r="CP263" s="40"/>
      <c r="CQ263" s="40"/>
      <c r="CR263" s="89" t="str">
        <f>$H$263</f>
        <v>Equivalency Status</v>
      </c>
      <c r="CS263" s="40"/>
      <c r="CT263" s="89" t="str">
        <f>$J$263</f>
        <v>Completion Status</v>
      </c>
      <c r="CU263" s="40"/>
      <c r="CV263" s="72"/>
      <c r="CW263" s="73"/>
      <c r="CX263" s="89" t="str">
        <f>$C$263</f>
        <v>Section</v>
      </c>
      <c r="CY263" s="40"/>
      <c r="CZ263" s="40"/>
      <c r="DA263" s="40"/>
      <c r="DB263" s="40"/>
      <c r="DC263" s="89" t="str">
        <f>$H$263</f>
        <v>Equivalency Status</v>
      </c>
      <c r="DD263" s="40"/>
      <c r="DE263" s="89" t="str">
        <f>$J$263</f>
        <v>Completion Status</v>
      </c>
      <c r="DF263" s="40"/>
      <c r="DG263" s="72"/>
      <c r="DH263" s="73"/>
      <c r="DI263" s="89" t="str">
        <f>$C$263</f>
        <v>Section</v>
      </c>
      <c r="DJ263" s="40"/>
      <c r="DK263" s="40"/>
      <c r="DL263" s="40"/>
      <c r="DM263" s="40"/>
      <c r="DN263" s="89" t="str">
        <f>$H$263</f>
        <v>Equivalency Status</v>
      </c>
      <c r="DO263" s="40"/>
      <c r="DP263" s="89" t="str">
        <f>$J$263</f>
        <v>Completion Status</v>
      </c>
      <c r="DQ263" s="40"/>
      <c r="DR263" s="72"/>
      <c r="DS263" s="73"/>
      <c r="DT263" s="89" t="str">
        <f>$C$263</f>
        <v>Section</v>
      </c>
      <c r="DU263" s="40"/>
      <c r="DV263" s="40"/>
      <c r="DW263" s="40"/>
      <c r="DX263" s="40"/>
      <c r="DY263" s="89" t="str">
        <f>$H$263</f>
        <v>Equivalency Status</v>
      </c>
      <c r="DZ263" s="40"/>
      <c r="EA263" s="89" t="str">
        <f>$J$263</f>
        <v>Completion Status</v>
      </c>
      <c r="EB263" s="40"/>
      <c r="EC263" s="72"/>
      <c r="ED263" s="73"/>
      <c r="EE263" s="89" t="str">
        <f>$C$263</f>
        <v>Section</v>
      </c>
      <c r="EF263" s="40"/>
      <c r="EG263" s="40"/>
      <c r="EH263" s="40"/>
      <c r="EI263" s="40"/>
      <c r="EJ263" s="89" t="str">
        <f>$H$263</f>
        <v>Equivalency Status</v>
      </c>
      <c r="EK263" s="40"/>
      <c r="EL263" s="89" t="str">
        <f>$J$263</f>
        <v>Completion Status</v>
      </c>
      <c r="EM263" s="40"/>
      <c r="EN263" s="72"/>
      <c r="EO263" s="73"/>
      <c r="EP263" s="89" t="str">
        <f>$C$263</f>
        <v>Section</v>
      </c>
      <c r="EQ263" s="40"/>
      <c r="ER263" s="40"/>
      <c r="ES263" s="40"/>
      <c r="ET263" s="40"/>
      <c r="EU263" s="89" t="str">
        <f>$H$263</f>
        <v>Equivalency Status</v>
      </c>
      <c r="EV263" s="40"/>
      <c r="EW263" s="89" t="str">
        <f>$J$263</f>
        <v>Completion Status</v>
      </c>
      <c r="EX263" s="40"/>
      <c r="EY263" s="72"/>
      <c r="EZ263" s="73"/>
      <c r="FA263" s="89" t="str">
        <f>$C$263</f>
        <v>Section</v>
      </c>
      <c r="FB263" s="40"/>
      <c r="FC263" s="40"/>
      <c r="FD263" s="40"/>
      <c r="FE263" s="40"/>
      <c r="FF263" s="89" t="str">
        <f>$H$263</f>
        <v>Equivalency Status</v>
      </c>
      <c r="FG263" s="40"/>
      <c r="FH263" s="89" t="str">
        <f>$J$263</f>
        <v>Completion Status</v>
      </c>
      <c r="FI263" s="40"/>
      <c r="FJ263" s="72"/>
      <c r="FK263" s="73"/>
      <c r="FL263" s="89" t="str">
        <f>$C$263</f>
        <v>Section</v>
      </c>
      <c r="FM263" s="40"/>
      <c r="FN263" s="40"/>
      <c r="FO263" s="40"/>
      <c r="FP263" s="40"/>
      <c r="FQ263" s="89" t="str">
        <f>$H$263</f>
        <v>Equivalency Status</v>
      </c>
      <c r="FR263" s="40"/>
      <c r="FS263" s="89" t="str">
        <f>$J$263</f>
        <v>Completion Status</v>
      </c>
      <c r="FT263" s="40"/>
      <c r="FU263" s="72"/>
      <c r="FV263" s="73"/>
      <c r="FW263" s="89" t="str">
        <f>$C$263</f>
        <v>Section</v>
      </c>
      <c r="FX263" s="40"/>
      <c r="FY263" s="40"/>
      <c r="FZ263" s="40"/>
      <c r="GA263" s="40"/>
      <c r="GB263" s="89" t="str">
        <f>$H$263</f>
        <v>Equivalency Status</v>
      </c>
      <c r="GC263" s="40"/>
      <c r="GD263" s="89" t="str">
        <f>$J$263</f>
        <v>Completion Status</v>
      </c>
      <c r="GE263" s="40"/>
      <c r="GF263" s="72"/>
      <c r="GG263" s="73"/>
      <c r="GH263" s="89" t="str">
        <f>$C$263</f>
        <v>Section</v>
      </c>
      <c r="GI263" s="40"/>
      <c r="GJ263" s="40"/>
      <c r="GK263" s="40"/>
      <c r="GL263" s="40"/>
      <c r="GM263" s="89" t="str">
        <f>$H$263</f>
        <v>Equivalency Status</v>
      </c>
      <c r="GN263" s="40"/>
      <c r="GO263" s="89" t="str">
        <f>$J$263</f>
        <v>Completion Status</v>
      </c>
      <c r="GP263" s="40"/>
      <c r="GQ263" s="72"/>
      <c r="GR263" s="73"/>
      <c r="GS263" s="89" t="str">
        <f>$C$263</f>
        <v>Section</v>
      </c>
      <c r="GT263" s="40"/>
      <c r="GU263" s="40"/>
      <c r="GV263" s="40"/>
      <c r="GW263" s="40"/>
      <c r="GX263" s="89" t="str">
        <f>$H$263</f>
        <v>Equivalency Status</v>
      </c>
      <c r="GY263" s="40"/>
      <c r="GZ263" s="89" t="str">
        <f>$J$263</f>
        <v>Completion Status</v>
      </c>
      <c r="HA263" s="40"/>
      <c r="HB263" s="72"/>
      <c r="HC263" s="73"/>
      <c r="HD263" s="89" t="str">
        <f>$C$263</f>
        <v>Section</v>
      </c>
      <c r="HE263" s="40"/>
      <c r="HF263" s="40"/>
      <c r="HG263" s="40"/>
      <c r="HH263" s="40"/>
      <c r="HI263" s="89" t="str">
        <f>$H$263</f>
        <v>Equivalency Status</v>
      </c>
      <c r="HJ263" s="40"/>
      <c r="HK263" s="89" t="str">
        <f>$J$263</f>
        <v>Completion Status</v>
      </c>
      <c r="HL263" s="40"/>
      <c r="HM263" s="72"/>
      <c r="HN263" s="73"/>
      <c r="HO263" s="89" t="str">
        <f>$C$263</f>
        <v>Section</v>
      </c>
      <c r="HP263" s="40"/>
      <c r="HQ263" s="40"/>
      <c r="HR263" s="40"/>
      <c r="HS263" s="40"/>
      <c r="HT263" s="89" t="str">
        <f>$H$263</f>
        <v>Equivalency Status</v>
      </c>
      <c r="HU263" s="40"/>
      <c r="HV263" s="89" t="str">
        <f>$J$263</f>
        <v>Completion Status</v>
      </c>
      <c r="HW263" s="40"/>
      <c r="HX263" s="72"/>
      <c r="HY263" s="73"/>
      <c r="HZ263" s="89" t="str">
        <f>$C$263</f>
        <v>Section</v>
      </c>
      <c r="IA263" s="40"/>
      <c r="IB263" s="40"/>
      <c r="IC263" s="40"/>
      <c r="ID263" s="40"/>
      <c r="IE263" s="89" t="str">
        <f>$H$263</f>
        <v>Equivalency Status</v>
      </c>
      <c r="IF263" s="40"/>
      <c r="IG263" s="89" t="str">
        <f>$J$263</f>
        <v>Completion Status</v>
      </c>
      <c r="IH263" s="40"/>
      <c r="II263" s="72"/>
      <c r="IJ263" s="73"/>
      <c r="IK263" s="89" t="str">
        <f>$C$263</f>
        <v>Section</v>
      </c>
      <c r="IL263" s="40"/>
      <c r="IM263" s="40"/>
      <c r="IN263" s="40"/>
      <c r="IO263" s="40"/>
      <c r="IP263" s="89" t="str">
        <f>$H$263</f>
        <v>Equivalency Status</v>
      </c>
      <c r="IQ263" s="40"/>
      <c r="IR263" s="89" t="str">
        <f>$J$263</f>
        <v>Completion Status</v>
      </c>
      <c r="IS263" s="40"/>
      <c r="IT263" s="72"/>
      <c r="IU263" s="73"/>
      <c r="IV263" s="89" t="str">
        <f>$C$263</f>
        <v>Section</v>
      </c>
      <c r="IW263" s="40"/>
      <c r="IX263" s="40"/>
      <c r="IY263" s="40"/>
      <c r="IZ263" s="40"/>
      <c r="JA263" s="89" t="str">
        <f>$H$263</f>
        <v>Equivalency Status</v>
      </c>
      <c r="JB263" s="40"/>
      <c r="JC263" s="89" t="str">
        <f>$J$263</f>
        <v>Completion Status</v>
      </c>
      <c r="JD263" s="40"/>
      <c r="JE263" s="72"/>
      <c r="JF263" s="73"/>
      <c r="JG263" s="89" t="str">
        <f>$C$263</f>
        <v>Section</v>
      </c>
      <c r="JH263" s="40"/>
      <c r="JI263" s="40"/>
      <c r="JJ263" s="40"/>
      <c r="JK263" s="40"/>
      <c r="JL263" s="89" t="str">
        <f>$H$263</f>
        <v>Equivalency Status</v>
      </c>
      <c r="JM263" s="40"/>
      <c r="JN263" s="89" t="str">
        <f>$J$263</f>
        <v>Completion Status</v>
      </c>
      <c r="JO263" s="40"/>
      <c r="JP263" s="72"/>
      <c r="JQ263" s="73"/>
      <c r="JR263" s="89" t="str">
        <f>$C$263</f>
        <v>Section</v>
      </c>
      <c r="JS263" s="40"/>
      <c r="JT263" s="40"/>
      <c r="JU263" s="40"/>
      <c r="JV263" s="40"/>
      <c r="JW263" s="89" t="str">
        <f>$H$263</f>
        <v>Equivalency Status</v>
      </c>
      <c r="JX263" s="40"/>
      <c r="JY263" s="89" t="str">
        <f>$J$263</f>
        <v>Completion Status</v>
      </c>
      <c r="JZ263" s="40"/>
      <c r="KA263" s="72"/>
      <c r="KB263" s="73"/>
      <c r="KC263" s="89" t="str">
        <f>$C$263</f>
        <v>Section</v>
      </c>
      <c r="KD263" s="40"/>
      <c r="KE263" s="40"/>
      <c r="KF263" s="40"/>
      <c r="KG263" s="40"/>
      <c r="KH263" s="89" t="str">
        <f>$H$263</f>
        <v>Equivalency Status</v>
      </c>
      <c r="KI263" s="40"/>
      <c r="KJ263" s="89" t="str">
        <f>$J$263</f>
        <v>Completion Status</v>
      </c>
      <c r="KK263" s="40"/>
      <c r="KL263" s="72"/>
      <c r="KM263" s="73"/>
      <c r="KN263" s="89" t="str">
        <f>$C$263</f>
        <v>Section</v>
      </c>
      <c r="KO263" s="40"/>
      <c r="KP263" s="40"/>
      <c r="KQ263" s="40"/>
      <c r="KR263" s="40"/>
      <c r="KS263" s="89" t="str">
        <f>$H$263</f>
        <v>Equivalency Status</v>
      </c>
      <c r="KT263" s="40"/>
      <c r="KU263" s="89" t="str">
        <f>$J$263</f>
        <v>Completion Status</v>
      </c>
      <c r="KV263" s="40"/>
      <c r="KW263" s="72"/>
      <c r="KX263" s="73"/>
      <c r="KY263" s="89" t="str">
        <f>$C$263</f>
        <v>Section</v>
      </c>
      <c r="KZ263" s="40"/>
      <c r="LA263" s="40"/>
      <c r="LB263" s="40"/>
      <c r="LC263" s="40"/>
      <c r="LD263" s="89" t="str">
        <f>$H$263</f>
        <v>Equivalency Status</v>
      </c>
      <c r="LE263" s="40"/>
      <c r="LF263" s="89" t="str">
        <f>$J$263</f>
        <v>Completion Status</v>
      </c>
      <c r="LG263" s="40"/>
      <c r="LH263" s="72"/>
      <c r="LI263" s="73"/>
      <c r="LJ263" s="89" t="str">
        <f>$C$263</f>
        <v>Section</v>
      </c>
      <c r="LK263" s="40"/>
      <c r="LL263" s="40"/>
      <c r="LM263" s="40"/>
      <c r="LN263" s="40"/>
      <c r="LO263" s="89" t="str">
        <f>$H$263</f>
        <v>Equivalency Status</v>
      </c>
      <c r="LP263" s="40"/>
      <c r="LQ263" s="89" t="str">
        <f>$J$263</f>
        <v>Completion Status</v>
      </c>
      <c r="LR263" s="40"/>
      <c r="LS263" s="72"/>
      <c r="LT263" s="73"/>
      <c r="LU263" s="89" t="str">
        <f>$C$263</f>
        <v>Section</v>
      </c>
      <c r="LV263" s="40"/>
      <c r="LW263" s="40"/>
      <c r="LX263" s="40"/>
      <c r="LY263" s="40"/>
      <c r="LZ263" s="89" t="str">
        <f>$H$263</f>
        <v>Equivalency Status</v>
      </c>
      <c r="MA263" s="40"/>
      <c r="MB263" s="89" t="str">
        <f>$J$263</f>
        <v>Completion Status</v>
      </c>
      <c r="MC263" s="40"/>
      <c r="MD263" s="72"/>
      <c r="ME263" s="73"/>
      <c r="MF263" s="89" t="str">
        <f>$C$263</f>
        <v>Section</v>
      </c>
      <c r="MG263" s="40"/>
      <c r="MH263" s="40"/>
      <c r="MI263" s="40"/>
      <c r="MJ263" s="40"/>
      <c r="MK263" s="89" t="str">
        <f>$H$263</f>
        <v>Equivalency Status</v>
      </c>
      <c r="ML263" s="40"/>
      <c r="MM263" s="89" t="str">
        <f>$J$263</f>
        <v>Completion Status</v>
      </c>
      <c r="MN263" s="40"/>
      <c r="MO263" s="72"/>
      <c r="MP263" s="73"/>
      <c r="MQ263" s="89" t="str">
        <f>$C$263</f>
        <v>Section</v>
      </c>
      <c r="MR263" s="40"/>
      <c r="MS263" s="40"/>
      <c r="MT263" s="40"/>
      <c r="MU263" s="40"/>
      <c r="MV263" s="89" t="str">
        <f>$H$263</f>
        <v>Equivalency Status</v>
      </c>
      <c r="MW263" s="40"/>
      <c r="MX263" s="89" t="str">
        <f>$J$263</f>
        <v>Completion Status</v>
      </c>
      <c r="MY263" s="40"/>
      <c r="MZ263" s="72"/>
      <c r="NA263" s="73"/>
      <c r="NB263" s="89" t="str">
        <f>$C$263</f>
        <v>Section</v>
      </c>
      <c r="NC263" s="40"/>
      <c r="ND263" s="40"/>
      <c r="NE263" s="40"/>
      <c r="NF263" s="40"/>
      <c r="NG263" s="89" t="str">
        <f>$H$263</f>
        <v>Equivalency Status</v>
      </c>
      <c r="NH263" s="40"/>
      <c r="NI263" s="89" t="str">
        <f>$J$263</f>
        <v>Completion Status</v>
      </c>
      <c r="NJ263" s="40"/>
      <c r="NK263" s="72"/>
      <c r="NL263" s="73"/>
      <c r="NM263" s="89" t="str">
        <f>$C$263</f>
        <v>Section</v>
      </c>
      <c r="NN263" s="40"/>
      <c r="NO263" s="40"/>
      <c r="NP263" s="40"/>
      <c r="NQ263" s="40"/>
      <c r="NR263" s="89" t="str">
        <f>$H$263</f>
        <v>Equivalency Status</v>
      </c>
      <c r="NS263" s="40"/>
      <c r="NT263" s="89" t="str">
        <f>$J$263</f>
        <v>Completion Status</v>
      </c>
      <c r="NU263" s="40"/>
      <c r="NV263" s="72"/>
      <c r="NW263" s="73"/>
      <c r="NX263" s="89" t="str">
        <f>$C$263</f>
        <v>Section</v>
      </c>
      <c r="NY263" s="40"/>
      <c r="NZ263" s="40"/>
      <c r="OA263" s="40"/>
      <c r="OB263" s="40"/>
      <c r="OC263" s="89" t="str">
        <f>$H$263</f>
        <v>Equivalency Status</v>
      </c>
      <c r="OD263" s="40"/>
      <c r="OE263" s="89" t="str">
        <f>$J$263</f>
        <v>Completion Status</v>
      </c>
      <c r="OF263" s="40"/>
      <c r="OG263" s="72"/>
      <c r="OH263" s="73"/>
      <c r="OI263" s="89" t="str">
        <f>$C$263</f>
        <v>Section</v>
      </c>
      <c r="OJ263" s="40"/>
      <c r="OK263" s="40"/>
      <c r="OL263" s="40"/>
      <c r="OM263" s="40"/>
      <c r="ON263" s="89" t="str">
        <f>$H$263</f>
        <v>Equivalency Status</v>
      </c>
      <c r="OO263" s="40"/>
      <c r="OP263" s="89" t="str">
        <f>$J$263</f>
        <v>Completion Status</v>
      </c>
      <c r="OQ263" s="40"/>
      <c r="OR263" s="72"/>
      <c r="OS263" s="73"/>
      <c r="OT263" s="89" t="str">
        <f>$C$263</f>
        <v>Section</v>
      </c>
      <c r="OU263" s="40"/>
      <c r="OV263" s="40"/>
      <c r="OW263" s="40"/>
      <c r="OX263" s="40"/>
      <c r="OY263" s="89" t="str">
        <f>$H$263</f>
        <v>Equivalency Status</v>
      </c>
      <c r="OZ263" s="40"/>
      <c r="PA263" s="89" t="str">
        <f>$J$263</f>
        <v>Completion Status</v>
      </c>
      <c r="PB263" s="40"/>
      <c r="PC263" s="72"/>
      <c r="PD263" s="73"/>
      <c r="PE263" s="89" t="str">
        <f>$C$263</f>
        <v>Section</v>
      </c>
      <c r="PF263" s="40"/>
      <c r="PG263" s="40"/>
      <c r="PH263" s="40"/>
      <c r="PI263" s="40"/>
      <c r="PJ263" s="89" t="str">
        <f>$H$263</f>
        <v>Equivalency Status</v>
      </c>
      <c r="PK263" s="40"/>
      <c r="PL263" s="89" t="str">
        <f>$J$263</f>
        <v>Completion Status</v>
      </c>
      <c r="PM263" s="40"/>
      <c r="PN263" s="72"/>
      <c r="PO263" s="73"/>
      <c r="PP263" s="89" t="str">
        <f>$C$263</f>
        <v>Section</v>
      </c>
      <c r="PQ263" s="40"/>
      <c r="PR263" s="40"/>
      <c r="PS263" s="40"/>
      <c r="PT263" s="40"/>
      <c r="PU263" s="89" t="str">
        <f>$H$263</f>
        <v>Equivalency Status</v>
      </c>
      <c r="PV263" s="40"/>
      <c r="PW263" s="89" t="str">
        <f>$J$263</f>
        <v>Completion Status</v>
      </c>
      <c r="PX263" s="40"/>
      <c r="PY263" s="72"/>
      <c r="PZ263" s="73"/>
      <c r="QA263" s="89" t="str">
        <f>$C$263</f>
        <v>Section</v>
      </c>
      <c r="QB263" s="40"/>
      <c r="QC263" s="40"/>
      <c r="QD263" s="40"/>
      <c r="QE263" s="40"/>
      <c r="QF263" s="89" t="str">
        <f>$H$263</f>
        <v>Equivalency Status</v>
      </c>
      <c r="QG263" s="40"/>
      <c r="QH263" s="89" t="str">
        <f>$J$263</f>
        <v>Completion Status</v>
      </c>
      <c r="QI263" s="40"/>
      <c r="QJ263" s="72"/>
      <c r="QK263" s="73"/>
      <c r="QL263" s="89" t="str">
        <f>$C$263</f>
        <v>Section</v>
      </c>
      <c r="QM263" s="40"/>
      <c r="QN263" s="40"/>
      <c r="QO263" s="40"/>
      <c r="QP263" s="40"/>
      <c r="QQ263" s="89" t="str">
        <f>$H$263</f>
        <v>Equivalency Status</v>
      </c>
      <c r="QR263" s="40"/>
      <c r="QS263" s="89" t="str">
        <f>$J$263</f>
        <v>Completion Status</v>
      </c>
      <c r="QT263" s="40"/>
      <c r="QU263" s="72"/>
      <c r="QV263" s="73"/>
      <c r="QW263" s="89" t="str">
        <f>$C$263</f>
        <v>Section</v>
      </c>
      <c r="QX263" s="40"/>
      <c r="QY263" s="40"/>
      <c r="QZ263" s="40"/>
      <c r="RA263" s="40"/>
      <c r="RB263" s="89" t="str">
        <f>$H$263</f>
        <v>Equivalency Status</v>
      </c>
      <c r="RC263" s="40"/>
      <c r="RD263" s="89" t="str">
        <f>$J$263</f>
        <v>Completion Status</v>
      </c>
      <c r="RE263" s="40"/>
      <c r="RF263" s="72"/>
      <c r="RG263" s="73"/>
      <c r="RH263" s="89" t="str">
        <f>$C$263</f>
        <v>Section</v>
      </c>
      <c r="RI263" s="40"/>
      <c r="RJ263" s="40"/>
      <c r="RK263" s="40"/>
      <c r="RL263" s="40"/>
      <c r="RM263" s="89" t="str">
        <f>$H$263</f>
        <v>Equivalency Status</v>
      </c>
      <c r="RN263" s="40"/>
      <c r="RO263" s="89" t="str">
        <f>$J$263</f>
        <v>Completion Status</v>
      </c>
      <c r="RP263" s="40"/>
      <c r="RQ263" s="72"/>
      <c r="RR263" s="73"/>
      <c r="RS263" s="89" t="str">
        <f>$C$263</f>
        <v>Section</v>
      </c>
      <c r="RT263" s="40"/>
      <c r="RU263" s="40"/>
      <c r="RV263" s="40"/>
      <c r="RW263" s="40"/>
      <c r="RX263" s="89" t="str">
        <f>$H$263</f>
        <v>Equivalency Status</v>
      </c>
      <c r="RY263" s="40"/>
      <c r="RZ263" s="89" t="str">
        <f>$J$263</f>
        <v>Completion Status</v>
      </c>
      <c r="SA263" s="40"/>
      <c r="SB263" s="72"/>
      <c r="SC263" s="73"/>
      <c r="SD263" s="89" t="str">
        <f>$C$263</f>
        <v>Section</v>
      </c>
      <c r="SE263" s="40"/>
      <c r="SF263" s="40"/>
      <c r="SG263" s="40"/>
      <c r="SH263" s="40"/>
      <c r="SI263" s="89" t="str">
        <f>$H$263</f>
        <v>Equivalency Status</v>
      </c>
      <c r="SJ263" s="40"/>
      <c r="SK263" s="89" t="str">
        <f>$J$263</f>
        <v>Completion Status</v>
      </c>
      <c r="SL263" s="40"/>
      <c r="SM263" s="72"/>
      <c r="SN263" s="73"/>
      <c r="SO263" s="89" t="str">
        <f>$C$263</f>
        <v>Section</v>
      </c>
      <c r="SP263" s="40"/>
      <c r="SQ263" s="40"/>
      <c r="SR263" s="40"/>
      <c r="SS263" s="40"/>
      <c r="ST263" s="89" t="str">
        <f>$H$263</f>
        <v>Equivalency Status</v>
      </c>
      <c r="SU263" s="40"/>
      <c r="SV263" s="89" t="str">
        <f>$J$263</f>
        <v>Completion Status</v>
      </c>
      <c r="SW263" s="40"/>
      <c r="SX263" s="72"/>
      <c r="SY263" s="73"/>
      <c r="SZ263" s="89" t="str">
        <f>$C$263</f>
        <v>Section</v>
      </c>
      <c r="TA263" s="40"/>
      <c r="TB263" s="40"/>
      <c r="TC263" s="40"/>
      <c r="TD263" s="40"/>
      <c r="TE263" s="89" t="str">
        <f>$H$263</f>
        <v>Equivalency Status</v>
      </c>
      <c r="TF263" s="40"/>
      <c r="TG263" s="89" t="str">
        <f>$J$263</f>
        <v>Completion Status</v>
      </c>
      <c r="TH263" s="40"/>
      <c r="TI263" s="72"/>
      <c r="TJ263" s="73"/>
      <c r="TK263" s="89" t="str">
        <f>$C$263</f>
        <v>Section</v>
      </c>
      <c r="TL263" s="40"/>
      <c r="TM263" s="40"/>
      <c r="TN263" s="40"/>
      <c r="TO263" s="40"/>
      <c r="TP263" s="89" t="str">
        <f>$H$263</f>
        <v>Equivalency Status</v>
      </c>
      <c r="TQ263" s="40"/>
      <c r="TR263" s="89" t="str">
        <f>$J$263</f>
        <v>Completion Status</v>
      </c>
      <c r="TS263" s="40"/>
      <c r="TT263" s="72"/>
      <c r="TU263" s="73"/>
      <c r="TV263" s="89" t="str">
        <f>$C$263</f>
        <v>Section</v>
      </c>
      <c r="TW263" s="40"/>
      <c r="TX263" s="40"/>
      <c r="TY263" s="40"/>
      <c r="TZ263" s="40"/>
      <c r="UA263" s="89" t="str">
        <f>$H$263</f>
        <v>Equivalency Status</v>
      </c>
      <c r="UB263" s="40"/>
      <c r="UC263" s="89" t="str">
        <f>$J$263</f>
        <v>Completion Status</v>
      </c>
      <c r="UD263" s="40"/>
      <c r="UE263" s="72"/>
    </row>
    <row r="264" spans="1:551" x14ac:dyDescent="0.25">
      <c r="A264" s="75"/>
      <c r="B264" s="73"/>
      <c r="C264" s="70" t="str">
        <f>'Site 1'!C262</f>
        <v>1. Site-specific Information:</v>
      </c>
      <c r="D264" s="40"/>
      <c r="E264" s="40"/>
      <c r="F264" s="40"/>
      <c r="G264" s="40"/>
      <c r="H264" s="71" t="str">
        <f>'Site 1'!$H262</f>
        <v>Independent</v>
      </c>
      <c r="I264" s="40"/>
      <c r="J264" s="71" t="str">
        <f>J5</f>
        <v>Section Incomplete</v>
      </c>
      <c r="K264" s="40"/>
      <c r="L264" s="72"/>
      <c r="M264" s="73"/>
      <c r="N264" s="70" t="str">
        <f>$C$264</f>
        <v>1. Site-specific Information:</v>
      </c>
      <c r="O264" s="40"/>
      <c r="P264" s="40"/>
      <c r="Q264" s="40"/>
      <c r="R264" s="40"/>
      <c r="S264" s="71" t="str">
        <f>'Site 2'!$H262</f>
        <v>Independent</v>
      </c>
      <c r="T264" s="40"/>
      <c r="U264" s="71" t="str">
        <f>U5</f>
        <v>Section Incomplete</v>
      </c>
      <c r="V264" s="40"/>
      <c r="W264" s="72"/>
      <c r="X264" s="73"/>
      <c r="Y264" s="70" t="str">
        <f>$C$264</f>
        <v>1. Site-specific Information:</v>
      </c>
      <c r="Z264" s="40"/>
      <c r="AA264" s="40"/>
      <c r="AB264" s="40"/>
      <c r="AC264" s="40"/>
      <c r="AD264" s="71" t="str">
        <f>'Site 3'!$H262</f>
        <v>Independent</v>
      </c>
      <c r="AE264" s="40"/>
      <c r="AF264" s="71" t="str">
        <f>AF5</f>
        <v>Section Incomplete</v>
      </c>
      <c r="AG264" s="40"/>
      <c r="AH264" s="72"/>
      <c r="AI264" s="73"/>
      <c r="AJ264" s="70" t="str">
        <f>$C$264</f>
        <v>1. Site-specific Information:</v>
      </c>
      <c r="AK264" s="40"/>
      <c r="AL264" s="40"/>
      <c r="AM264" s="40"/>
      <c r="AN264" s="40"/>
      <c r="AO264" s="71" t="str">
        <f>'Site 4'!$H262</f>
        <v>Independent</v>
      </c>
      <c r="AP264" s="40"/>
      <c r="AQ264" s="71" t="str">
        <f>AQ5</f>
        <v>Section Incomplete</v>
      </c>
      <c r="AR264" s="40"/>
      <c r="AS264" s="72"/>
      <c r="AT264" s="73"/>
      <c r="AU264" s="70" t="str">
        <f>$C$264</f>
        <v>1. Site-specific Information:</v>
      </c>
      <c r="AV264" s="40"/>
      <c r="AW264" s="40"/>
      <c r="AX264" s="40"/>
      <c r="AY264" s="40"/>
      <c r="AZ264" s="71" t="str">
        <f>'Site 5'!$H262</f>
        <v>Independent</v>
      </c>
      <c r="BA264" s="40"/>
      <c r="BB264" s="71" t="str">
        <f>BB5</f>
        <v>Section Incomplete</v>
      </c>
      <c r="BC264" s="40"/>
      <c r="BD264" s="72"/>
      <c r="BE264" s="73"/>
      <c r="BF264" s="70" t="str">
        <f>$C$264</f>
        <v>1. Site-specific Information:</v>
      </c>
      <c r="BG264" s="40"/>
      <c r="BH264" s="40"/>
      <c r="BI264" s="40"/>
      <c r="BJ264" s="40"/>
      <c r="BK264" s="71" t="str">
        <f>'Site 6'!$H262</f>
        <v>Independent</v>
      </c>
      <c r="BL264" s="40"/>
      <c r="BM264" s="71" t="str">
        <f>BM5</f>
        <v>Section Incomplete</v>
      </c>
      <c r="BN264" s="40"/>
      <c r="BO264" s="72"/>
      <c r="BP264" s="73"/>
      <c r="BQ264" s="70" t="str">
        <f>$C$264</f>
        <v>1. Site-specific Information:</v>
      </c>
      <c r="BR264" s="40"/>
      <c r="BS264" s="40"/>
      <c r="BT264" s="40"/>
      <c r="BU264" s="40"/>
      <c r="BV264" s="71" t="str">
        <f>'Site 7'!$H262</f>
        <v>Independent</v>
      </c>
      <c r="BW264" s="40"/>
      <c r="BX264" s="71" t="str">
        <f>BX5</f>
        <v>Section Incomplete</v>
      </c>
      <c r="BY264" s="40"/>
      <c r="BZ264" s="72"/>
      <c r="CA264" s="73"/>
      <c r="CB264" s="70" t="str">
        <f>$C$264</f>
        <v>1. Site-specific Information:</v>
      </c>
      <c r="CC264" s="40"/>
      <c r="CD264" s="40"/>
      <c r="CE264" s="40"/>
      <c r="CF264" s="40"/>
      <c r="CG264" s="71" t="str">
        <f>'Site 8'!$H262</f>
        <v>Independent</v>
      </c>
      <c r="CH264" s="40"/>
      <c r="CI264" s="71" t="str">
        <f>CI5</f>
        <v>Section Incomplete</v>
      </c>
      <c r="CJ264" s="40"/>
      <c r="CK264" s="72"/>
      <c r="CL264" s="73"/>
      <c r="CM264" s="70" t="str">
        <f>$C$264</f>
        <v>1. Site-specific Information:</v>
      </c>
      <c r="CN264" s="40"/>
      <c r="CO264" s="40"/>
      <c r="CP264" s="40"/>
      <c r="CQ264" s="40"/>
      <c r="CR264" s="71" t="str">
        <f>'Site 9'!$H262</f>
        <v>Independent</v>
      </c>
      <c r="CS264" s="40"/>
      <c r="CT264" s="71" t="str">
        <f>CT5</f>
        <v>Section Incomplete</v>
      </c>
      <c r="CU264" s="40"/>
      <c r="CV264" s="72"/>
      <c r="CW264" s="73"/>
      <c r="CX264" s="70" t="str">
        <f>$C$264</f>
        <v>1. Site-specific Information:</v>
      </c>
      <c r="CY264" s="40"/>
      <c r="CZ264" s="40"/>
      <c r="DA264" s="40"/>
      <c r="DB264" s="40"/>
      <c r="DC264" s="71" t="str">
        <f>'Site 10'!$H262</f>
        <v>Independent</v>
      </c>
      <c r="DD264" s="40"/>
      <c r="DE264" s="71" t="str">
        <f>DE5</f>
        <v>Section Incomplete</v>
      </c>
      <c r="DF264" s="40"/>
      <c r="DG264" s="72"/>
      <c r="DH264" s="73"/>
      <c r="DI264" s="70" t="str">
        <f>$C$264</f>
        <v>1. Site-specific Information:</v>
      </c>
      <c r="DJ264" s="40"/>
      <c r="DK264" s="40"/>
      <c r="DL264" s="40"/>
      <c r="DM264" s="40"/>
      <c r="DN264" s="71" t="str">
        <f>'Site 11'!$H262</f>
        <v>Independent</v>
      </c>
      <c r="DO264" s="40"/>
      <c r="DP264" s="71" t="str">
        <f>DP5</f>
        <v>Section Incomplete</v>
      </c>
      <c r="DQ264" s="40"/>
      <c r="DR264" s="72"/>
      <c r="DS264" s="73"/>
      <c r="DT264" s="70" t="str">
        <f>$C$264</f>
        <v>1. Site-specific Information:</v>
      </c>
      <c r="DU264" s="40"/>
      <c r="DV264" s="40"/>
      <c r="DW264" s="40"/>
      <c r="DX264" s="40"/>
      <c r="DY264" s="71" t="str">
        <f>'Site 12'!$H262</f>
        <v>Independent</v>
      </c>
      <c r="DZ264" s="40"/>
      <c r="EA264" s="71" t="str">
        <f>EA5</f>
        <v>Section Incomplete</v>
      </c>
      <c r="EB264" s="40"/>
      <c r="EC264" s="72"/>
      <c r="ED264" s="73"/>
      <c r="EE264" s="70" t="str">
        <f>$C$264</f>
        <v>1. Site-specific Information:</v>
      </c>
      <c r="EF264" s="40"/>
      <c r="EG264" s="40"/>
      <c r="EH264" s="40"/>
      <c r="EI264" s="40"/>
      <c r="EJ264" s="71" t="str">
        <f>'Site 13'!$H262</f>
        <v>Independent</v>
      </c>
      <c r="EK264" s="40"/>
      <c r="EL264" s="71" t="str">
        <f>EL5</f>
        <v>Section Incomplete</v>
      </c>
      <c r="EM264" s="40"/>
      <c r="EN264" s="72"/>
      <c r="EO264" s="73"/>
      <c r="EP264" s="70" t="str">
        <f>$C$264</f>
        <v>1. Site-specific Information:</v>
      </c>
      <c r="EQ264" s="40"/>
      <c r="ER264" s="40"/>
      <c r="ES264" s="40"/>
      <c r="ET264" s="40"/>
      <c r="EU264" s="71" t="str">
        <f>'Site 14'!$H262</f>
        <v>Independent</v>
      </c>
      <c r="EV264" s="40"/>
      <c r="EW264" s="71" t="str">
        <f>EW5</f>
        <v>Section Incomplete</v>
      </c>
      <c r="EX264" s="40"/>
      <c r="EY264" s="72"/>
      <c r="EZ264" s="73"/>
      <c r="FA264" s="70" t="str">
        <f>$C$264</f>
        <v>1. Site-specific Information:</v>
      </c>
      <c r="FB264" s="40"/>
      <c r="FC264" s="40"/>
      <c r="FD264" s="40"/>
      <c r="FE264" s="40"/>
      <c r="FF264" s="71" t="str">
        <f>'Site 15'!$H262</f>
        <v>Independent</v>
      </c>
      <c r="FG264" s="40"/>
      <c r="FH264" s="71" t="str">
        <f>FH5</f>
        <v>Section Incomplete</v>
      </c>
      <c r="FI264" s="40"/>
      <c r="FJ264" s="72"/>
      <c r="FK264" s="73"/>
      <c r="FL264" s="70" t="str">
        <f>$C$264</f>
        <v>1. Site-specific Information:</v>
      </c>
      <c r="FM264" s="40"/>
      <c r="FN264" s="40"/>
      <c r="FO264" s="40"/>
      <c r="FP264" s="40"/>
      <c r="FQ264" s="71" t="str">
        <f>'Site 16'!$H262</f>
        <v>Independent</v>
      </c>
      <c r="FR264" s="40"/>
      <c r="FS264" s="71" t="str">
        <f>FS5</f>
        <v>Section Incomplete</v>
      </c>
      <c r="FT264" s="40"/>
      <c r="FU264" s="72"/>
      <c r="FV264" s="73"/>
      <c r="FW264" s="70" t="str">
        <f>$C$264</f>
        <v>1. Site-specific Information:</v>
      </c>
      <c r="FX264" s="40"/>
      <c r="FY264" s="40"/>
      <c r="FZ264" s="40"/>
      <c r="GA264" s="40"/>
      <c r="GB264" s="71" t="str">
        <f>'Site 17'!$H262</f>
        <v>Independent</v>
      </c>
      <c r="GC264" s="40"/>
      <c r="GD264" s="71" t="str">
        <f>GD5</f>
        <v>Section Incomplete</v>
      </c>
      <c r="GE264" s="40"/>
      <c r="GF264" s="72"/>
      <c r="GG264" s="73"/>
      <c r="GH264" s="70" t="str">
        <f>$C$264</f>
        <v>1. Site-specific Information:</v>
      </c>
      <c r="GI264" s="40"/>
      <c r="GJ264" s="40"/>
      <c r="GK264" s="40"/>
      <c r="GL264" s="40"/>
      <c r="GM264" s="71" t="str">
        <f>'Site 18'!$H262</f>
        <v>Independent</v>
      </c>
      <c r="GN264" s="40"/>
      <c r="GO264" s="71" t="str">
        <f>GO5</f>
        <v>Section Incomplete</v>
      </c>
      <c r="GP264" s="40"/>
      <c r="GQ264" s="72"/>
      <c r="GR264" s="73"/>
      <c r="GS264" s="70" t="str">
        <f>$C$264</f>
        <v>1. Site-specific Information:</v>
      </c>
      <c r="GT264" s="40"/>
      <c r="GU264" s="40"/>
      <c r="GV264" s="40"/>
      <c r="GW264" s="40"/>
      <c r="GX264" s="71" t="str">
        <f>'Site 19'!$H262</f>
        <v>Independent</v>
      </c>
      <c r="GY264" s="40"/>
      <c r="GZ264" s="71" t="str">
        <f>GZ5</f>
        <v>Section Incomplete</v>
      </c>
      <c r="HA264" s="40"/>
      <c r="HB264" s="72"/>
      <c r="HC264" s="73"/>
      <c r="HD264" s="70" t="str">
        <f>$C$264</f>
        <v>1. Site-specific Information:</v>
      </c>
      <c r="HE264" s="40"/>
      <c r="HF264" s="40"/>
      <c r="HG264" s="40"/>
      <c r="HH264" s="40"/>
      <c r="HI264" s="71" t="str">
        <f>'Site 20'!$H262</f>
        <v>Independent</v>
      </c>
      <c r="HJ264" s="40"/>
      <c r="HK264" s="71" t="str">
        <f>HK5</f>
        <v>Section Incomplete</v>
      </c>
      <c r="HL264" s="40"/>
      <c r="HM264" s="72"/>
      <c r="HN264" s="73"/>
      <c r="HO264" s="70" t="str">
        <f>$C$264</f>
        <v>1. Site-specific Information:</v>
      </c>
      <c r="HP264" s="40"/>
      <c r="HQ264" s="40"/>
      <c r="HR264" s="40"/>
      <c r="HS264" s="40"/>
      <c r="HT264" s="71" t="str">
        <f>'Site 21'!$H262</f>
        <v>Independent</v>
      </c>
      <c r="HU264" s="40"/>
      <c r="HV264" s="71" t="str">
        <f>HV5</f>
        <v>Section Incomplete</v>
      </c>
      <c r="HW264" s="40"/>
      <c r="HX264" s="72"/>
      <c r="HY264" s="73"/>
      <c r="HZ264" s="70" t="str">
        <f>$C$264</f>
        <v>1. Site-specific Information:</v>
      </c>
      <c r="IA264" s="40"/>
      <c r="IB264" s="40"/>
      <c r="IC264" s="40"/>
      <c r="ID264" s="40"/>
      <c r="IE264" s="71" t="str">
        <f>'Site 22'!$H262</f>
        <v>Independent</v>
      </c>
      <c r="IF264" s="40"/>
      <c r="IG264" s="71" t="str">
        <f>IG5</f>
        <v>Section Incomplete</v>
      </c>
      <c r="IH264" s="40"/>
      <c r="II264" s="72"/>
      <c r="IJ264" s="73"/>
      <c r="IK264" s="70" t="str">
        <f>$C$264</f>
        <v>1. Site-specific Information:</v>
      </c>
      <c r="IL264" s="40"/>
      <c r="IM264" s="40"/>
      <c r="IN264" s="40"/>
      <c r="IO264" s="40"/>
      <c r="IP264" s="71" t="str">
        <f>'Site 23'!$H262</f>
        <v>Independent</v>
      </c>
      <c r="IQ264" s="40"/>
      <c r="IR264" s="71" t="str">
        <f>IR5</f>
        <v>Section Incomplete</v>
      </c>
      <c r="IS264" s="40"/>
      <c r="IT264" s="72"/>
      <c r="IU264" s="73"/>
      <c r="IV264" s="70" t="str">
        <f>$C$264</f>
        <v>1. Site-specific Information:</v>
      </c>
      <c r="IW264" s="40"/>
      <c r="IX264" s="40"/>
      <c r="IY264" s="40"/>
      <c r="IZ264" s="40"/>
      <c r="JA264" s="71" t="str">
        <f>'Site 24'!$H262</f>
        <v>Independent</v>
      </c>
      <c r="JB264" s="40"/>
      <c r="JC264" s="71" t="str">
        <f>JC5</f>
        <v>Section Incomplete</v>
      </c>
      <c r="JD264" s="40"/>
      <c r="JE264" s="72"/>
      <c r="JF264" s="73"/>
      <c r="JG264" s="70" t="str">
        <f>$C$264</f>
        <v>1. Site-specific Information:</v>
      </c>
      <c r="JH264" s="40"/>
      <c r="JI264" s="40"/>
      <c r="JJ264" s="40"/>
      <c r="JK264" s="40"/>
      <c r="JL264" s="71" t="str">
        <f>'Site 25'!$H262</f>
        <v>Independent</v>
      </c>
      <c r="JM264" s="40"/>
      <c r="JN264" s="71" t="str">
        <f>JN5</f>
        <v>Section Incomplete</v>
      </c>
      <c r="JO264" s="40"/>
      <c r="JP264" s="72"/>
      <c r="JQ264" s="73"/>
      <c r="JR264" s="70" t="str">
        <f>$C$264</f>
        <v>1. Site-specific Information:</v>
      </c>
      <c r="JS264" s="40"/>
      <c r="JT264" s="40"/>
      <c r="JU264" s="40"/>
      <c r="JV264" s="40"/>
      <c r="JW264" s="71" t="str">
        <f>'Site 26'!$H262</f>
        <v>Independent</v>
      </c>
      <c r="JX264" s="40"/>
      <c r="JY264" s="71" t="str">
        <f>JY5</f>
        <v>Section Incomplete</v>
      </c>
      <c r="JZ264" s="40"/>
      <c r="KA264" s="72"/>
      <c r="KB264" s="73"/>
      <c r="KC264" s="70" t="str">
        <f>$C$264</f>
        <v>1. Site-specific Information:</v>
      </c>
      <c r="KD264" s="40"/>
      <c r="KE264" s="40"/>
      <c r="KF264" s="40"/>
      <c r="KG264" s="40"/>
      <c r="KH264" s="71" t="str">
        <f>'Site 27'!$H262</f>
        <v>Independent</v>
      </c>
      <c r="KI264" s="40"/>
      <c r="KJ264" s="71" t="str">
        <f>KJ5</f>
        <v>Section Incomplete</v>
      </c>
      <c r="KK264" s="40"/>
      <c r="KL264" s="72"/>
      <c r="KM264" s="73"/>
      <c r="KN264" s="70" t="str">
        <f>$C$264</f>
        <v>1. Site-specific Information:</v>
      </c>
      <c r="KO264" s="40"/>
      <c r="KP264" s="40"/>
      <c r="KQ264" s="40"/>
      <c r="KR264" s="40"/>
      <c r="KS264" s="71" t="str">
        <f>'Site 28'!$H262</f>
        <v>Independent</v>
      </c>
      <c r="KT264" s="40"/>
      <c r="KU264" s="71" t="str">
        <f>KU5</f>
        <v>Section Incomplete</v>
      </c>
      <c r="KV264" s="40"/>
      <c r="KW264" s="72"/>
      <c r="KX264" s="73"/>
      <c r="KY264" s="70" t="str">
        <f>$C$264</f>
        <v>1. Site-specific Information:</v>
      </c>
      <c r="KZ264" s="40"/>
      <c r="LA264" s="40"/>
      <c r="LB264" s="40"/>
      <c r="LC264" s="40"/>
      <c r="LD264" s="71" t="str">
        <f>'Site 29'!$H262</f>
        <v>Independent</v>
      </c>
      <c r="LE264" s="40"/>
      <c r="LF264" s="71" t="str">
        <f>LF5</f>
        <v>Section Incomplete</v>
      </c>
      <c r="LG264" s="40"/>
      <c r="LH264" s="72"/>
      <c r="LI264" s="73"/>
      <c r="LJ264" s="70" t="str">
        <f>$C$264</f>
        <v>1. Site-specific Information:</v>
      </c>
      <c r="LK264" s="40"/>
      <c r="LL264" s="40"/>
      <c r="LM264" s="40"/>
      <c r="LN264" s="40"/>
      <c r="LO264" s="71" t="str">
        <f>'Site 30'!$H262</f>
        <v>Independent</v>
      </c>
      <c r="LP264" s="40"/>
      <c r="LQ264" s="71" t="str">
        <f>LQ5</f>
        <v>Section Incomplete</v>
      </c>
      <c r="LR264" s="40"/>
      <c r="LS264" s="72"/>
      <c r="LT264" s="73"/>
      <c r="LU264" s="70" t="str">
        <f>$C$264</f>
        <v>1. Site-specific Information:</v>
      </c>
      <c r="LV264" s="40"/>
      <c r="LW264" s="40"/>
      <c r="LX264" s="40"/>
      <c r="LY264" s="40"/>
      <c r="LZ264" s="71" t="str">
        <f>'Site 31'!$H262</f>
        <v>Independent</v>
      </c>
      <c r="MA264" s="40"/>
      <c r="MB264" s="71" t="str">
        <f>MB5</f>
        <v>Section Incomplete</v>
      </c>
      <c r="MC264" s="40"/>
      <c r="MD264" s="72"/>
      <c r="ME264" s="73"/>
      <c r="MF264" s="70" t="str">
        <f>$C$264</f>
        <v>1. Site-specific Information:</v>
      </c>
      <c r="MG264" s="40"/>
      <c r="MH264" s="40"/>
      <c r="MI264" s="40"/>
      <c r="MJ264" s="40"/>
      <c r="MK264" s="71" t="str">
        <f>'Site 32'!$H262</f>
        <v>Independent</v>
      </c>
      <c r="ML264" s="40"/>
      <c r="MM264" s="71" t="str">
        <f>MM5</f>
        <v>Section Incomplete</v>
      </c>
      <c r="MN264" s="40"/>
      <c r="MO264" s="72"/>
      <c r="MP264" s="73"/>
      <c r="MQ264" s="70" t="str">
        <f>$C$264</f>
        <v>1. Site-specific Information:</v>
      </c>
      <c r="MR264" s="40"/>
      <c r="MS264" s="40"/>
      <c r="MT264" s="40"/>
      <c r="MU264" s="40"/>
      <c r="MV264" s="71" t="str">
        <f>'Site 33'!$H262</f>
        <v>Independent</v>
      </c>
      <c r="MW264" s="40"/>
      <c r="MX264" s="71" t="str">
        <f>MX5</f>
        <v>Section Incomplete</v>
      </c>
      <c r="MY264" s="40"/>
      <c r="MZ264" s="72"/>
      <c r="NA264" s="73"/>
      <c r="NB264" s="70" t="str">
        <f>$C$264</f>
        <v>1. Site-specific Information:</v>
      </c>
      <c r="NC264" s="40"/>
      <c r="ND264" s="40"/>
      <c r="NE264" s="40"/>
      <c r="NF264" s="40"/>
      <c r="NG264" s="71" t="str">
        <f>'Site 34'!$H262</f>
        <v>Independent</v>
      </c>
      <c r="NH264" s="40"/>
      <c r="NI264" s="71" t="str">
        <f>NI5</f>
        <v>Section Incomplete</v>
      </c>
      <c r="NJ264" s="40"/>
      <c r="NK264" s="72"/>
      <c r="NL264" s="73"/>
      <c r="NM264" s="70" t="str">
        <f>$C$264</f>
        <v>1. Site-specific Information:</v>
      </c>
      <c r="NN264" s="40"/>
      <c r="NO264" s="40"/>
      <c r="NP264" s="40"/>
      <c r="NQ264" s="40"/>
      <c r="NR264" s="71" t="str">
        <f>'Site 35'!$H262</f>
        <v>Independent</v>
      </c>
      <c r="NS264" s="40"/>
      <c r="NT264" s="71" t="str">
        <f>NT5</f>
        <v>Section Incomplete</v>
      </c>
      <c r="NU264" s="40"/>
      <c r="NV264" s="72"/>
      <c r="NW264" s="73"/>
      <c r="NX264" s="70" t="str">
        <f>$C$264</f>
        <v>1. Site-specific Information:</v>
      </c>
      <c r="NY264" s="40"/>
      <c r="NZ264" s="40"/>
      <c r="OA264" s="40"/>
      <c r="OB264" s="40"/>
      <c r="OC264" s="71" t="str">
        <f>'Site 36'!$H262</f>
        <v>Independent</v>
      </c>
      <c r="OD264" s="40"/>
      <c r="OE264" s="71" t="str">
        <f>OE5</f>
        <v>Section Incomplete</v>
      </c>
      <c r="OF264" s="40"/>
      <c r="OG264" s="72"/>
      <c r="OH264" s="73"/>
      <c r="OI264" s="70" t="str">
        <f>$C$264</f>
        <v>1. Site-specific Information:</v>
      </c>
      <c r="OJ264" s="40"/>
      <c r="OK264" s="40"/>
      <c r="OL264" s="40"/>
      <c r="OM264" s="40"/>
      <c r="ON264" s="71" t="str">
        <f>'Site 37'!$H262</f>
        <v>Independent</v>
      </c>
      <c r="OO264" s="40"/>
      <c r="OP264" s="71" t="str">
        <f>OP5</f>
        <v>Section Incomplete</v>
      </c>
      <c r="OQ264" s="40"/>
      <c r="OR264" s="72"/>
      <c r="OS264" s="73"/>
      <c r="OT264" s="70" t="str">
        <f>$C$264</f>
        <v>1. Site-specific Information:</v>
      </c>
      <c r="OU264" s="40"/>
      <c r="OV264" s="40"/>
      <c r="OW264" s="40"/>
      <c r="OX264" s="40"/>
      <c r="OY264" s="71" t="str">
        <f>'Site 38'!$H262</f>
        <v>Independent</v>
      </c>
      <c r="OZ264" s="40"/>
      <c r="PA264" s="71" t="str">
        <f>PA5</f>
        <v>Section Incomplete</v>
      </c>
      <c r="PB264" s="40"/>
      <c r="PC264" s="72"/>
      <c r="PD264" s="73"/>
      <c r="PE264" s="70" t="str">
        <f>$C$264</f>
        <v>1. Site-specific Information:</v>
      </c>
      <c r="PF264" s="40"/>
      <c r="PG264" s="40"/>
      <c r="PH264" s="40"/>
      <c r="PI264" s="40"/>
      <c r="PJ264" s="71" t="str">
        <f>'Site 39'!$H262</f>
        <v>Independent</v>
      </c>
      <c r="PK264" s="40"/>
      <c r="PL264" s="71" t="str">
        <f>PL5</f>
        <v>Section Incomplete</v>
      </c>
      <c r="PM264" s="40"/>
      <c r="PN264" s="72"/>
      <c r="PO264" s="73"/>
      <c r="PP264" s="70" t="str">
        <f>$C$264</f>
        <v>1. Site-specific Information:</v>
      </c>
      <c r="PQ264" s="40"/>
      <c r="PR264" s="40"/>
      <c r="PS264" s="40"/>
      <c r="PT264" s="40"/>
      <c r="PU264" s="71" t="str">
        <f>'Site 40'!$H262</f>
        <v>Independent</v>
      </c>
      <c r="PV264" s="40"/>
      <c r="PW264" s="71" t="str">
        <f>PW5</f>
        <v>Section Incomplete</v>
      </c>
      <c r="PX264" s="40"/>
      <c r="PY264" s="72"/>
      <c r="PZ264" s="73"/>
      <c r="QA264" s="70" t="str">
        <f>$C$264</f>
        <v>1. Site-specific Information:</v>
      </c>
      <c r="QB264" s="40"/>
      <c r="QC264" s="40"/>
      <c r="QD264" s="40"/>
      <c r="QE264" s="40"/>
      <c r="QF264" s="71" t="str">
        <f>'Site 41'!$H262</f>
        <v>Independent</v>
      </c>
      <c r="QG264" s="40"/>
      <c r="QH264" s="71" t="str">
        <f>QH5</f>
        <v>Section Incomplete</v>
      </c>
      <c r="QI264" s="40"/>
      <c r="QJ264" s="72"/>
      <c r="QK264" s="73"/>
      <c r="QL264" s="70" t="str">
        <f>$C$264</f>
        <v>1. Site-specific Information:</v>
      </c>
      <c r="QM264" s="40"/>
      <c r="QN264" s="40"/>
      <c r="QO264" s="40"/>
      <c r="QP264" s="40"/>
      <c r="QQ264" s="71" t="str">
        <f>'Site 42'!$H262</f>
        <v>Independent</v>
      </c>
      <c r="QR264" s="40"/>
      <c r="QS264" s="71" t="str">
        <f>QS5</f>
        <v>Section Incomplete</v>
      </c>
      <c r="QT264" s="40"/>
      <c r="QU264" s="72"/>
      <c r="QV264" s="73"/>
      <c r="QW264" s="70" t="str">
        <f>$C$264</f>
        <v>1. Site-specific Information:</v>
      </c>
      <c r="QX264" s="40"/>
      <c r="QY264" s="40"/>
      <c r="QZ264" s="40"/>
      <c r="RA264" s="40"/>
      <c r="RB264" s="71" t="str">
        <f>'Site 43'!$H262</f>
        <v>Independent</v>
      </c>
      <c r="RC264" s="40"/>
      <c r="RD264" s="71" t="str">
        <f>RD5</f>
        <v>Section Incomplete</v>
      </c>
      <c r="RE264" s="40"/>
      <c r="RF264" s="72"/>
      <c r="RG264" s="73"/>
      <c r="RH264" s="70" t="str">
        <f>$C$264</f>
        <v>1. Site-specific Information:</v>
      </c>
      <c r="RI264" s="40"/>
      <c r="RJ264" s="40"/>
      <c r="RK264" s="40"/>
      <c r="RL264" s="40"/>
      <c r="RM264" s="71" t="str">
        <f>'Site 44'!$H262</f>
        <v>Independent</v>
      </c>
      <c r="RN264" s="40"/>
      <c r="RO264" s="71" t="str">
        <f>RO5</f>
        <v>Section Incomplete</v>
      </c>
      <c r="RP264" s="40"/>
      <c r="RQ264" s="72"/>
      <c r="RR264" s="73"/>
      <c r="RS264" s="70" t="str">
        <f>$C$264</f>
        <v>1. Site-specific Information:</v>
      </c>
      <c r="RT264" s="40"/>
      <c r="RU264" s="40"/>
      <c r="RV264" s="40"/>
      <c r="RW264" s="40"/>
      <c r="RX264" s="71" t="str">
        <f>'Site 45'!$H262</f>
        <v>Independent</v>
      </c>
      <c r="RY264" s="40"/>
      <c r="RZ264" s="71" t="str">
        <f>RZ5</f>
        <v>Section Incomplete</v>
      </c>
      <c r="SA264" s="40"/>
      <c r="SB264" s="72"/>
      <c r="SC264" s="73"/>
      <c r="SD264" s="70" t="str">
        <f>$C$264</f>
        <v>1. Site-specific Information:</v>
      </c>
      <c r="SE264" s="40"/>
      <c r="SF264" s="40"/>
      <c r="SG264" s="40"/>
      <c r="SH264" s="40"/>
      <c r="SI264" s="71" t="str">
        <f>'Site 46'!$H262</f>
        <v>Independent</v>
      </c>
      <c r="SJ264" s="40"/>
      <c r="SK264" s="71" t="str">
        <f>SK5</f>
        <v>Section Incomplete</v>
      </c>
      <c r="SL264" s="40"/>
      <c r="SM264" s="72"/>
      <c r="SN264" s="73"/>
      <c r="SO264" s="70" t="str">
        <f>$C$264</f>
        <v>1. Site-specific Information:</v>
      </c>
      <c r="SP264" s="40"/>
      <c r="SQ264" s="40"/>
      <c r="SR264" s="40"/>
      <c r="SS264" s="40"/>
      <c r="ST264" s="71" t="str">
        <f>'Site 47'!$H262</f>
        <v>Independent</v>
      </c>
      <c r="SU264" s="40"/>
      <c r="SV264" s="71" t="str">
        <f>SV5</f>
        <v>Section Incomplete</v>
      </c>
      <c r="SW264" s="40"/>
      <c r="SX264" s="72"/>
      <c r="SY264" s="73"/>
      <c r="SZ264" s="70" t="str">
        <f>$C$264</f>
        <v>1. Site-specific Information:</v>
      </c>
      <c r="TA264" s="40"/>
      <c r="TB264" s="40"/>
      <c r="TC264" s="40"/>
      <c r="TD264" s="40"/>
      <c r="TE264" s="71" t="str">
        <f>'Site 48'!$H262</f>
        <v>Independent</v>
      </c>
      <c r="TF264" s="40"/>
      <c r="TG264" s="71" t="str">
        <f>TG5</f>
        <v>Section Incomplete</v>
      </c>
      <c r="TH264" s="40"/>
      <c r="TI264" s="72"/>
      <c r="TJ264" s="73"/>
      <c r="TK264" s="70" t="str">
        <f>$C$264</f>
        <v>1. Site-specific Information:</v>
      </c>
      <c r="TL264" s="40"/>
      <c r="TM264" s="40"/>
      <c r="TN264" s="40"/>
      <c r="TO264" s="40"/>
      <c r="TP264" s="71" t="str">
        <f>'Site 49'!$H262</f>
        <v>Independent</v>
      </c>
      <c r="TQ264" s="40"/>
      <c r="TR264" s="71" t="str">
        <f>TR5</f>
        <v>Section Incomplete</v>
      </c>
      <c r="TS264" s="40"/>
      <c r="TT264" s="72"/>
      <c r="TU264" s="73"/>
      <c r="TV264" s="70" t="str">
        <f>$C$264</f>
        <v>1. Site-specific Information:</v>
      </c>
      <c r="TW264" s="40"/>
      <c r="TX264" s="40"/>
      <c r="TY264" s="40"/>
      <c r="TZ264" s="40"/>
      <c r="UA264" s="71" t="str">
        <f>'Site 50'!$H262</f>
        <v>Independent</v>
      </c>
      <c r="UB264" s="40"/>
      <c r="UC264" s="71" t="str">
        <f>UC5</f>
        <v>Section Incomplete</v>
      </c>
      <c r="UD264" s="40"/>
      <c r="UE264" s="72"/>
    </row>
    <row r="265" spans="1:551" x14ac:dyDescent="0.25">
      <c r="A265" s="75"/>
      <c r="B265" s="73"/>
      <c r="C265" s="70" t="str">
        <f>'Site 1'!C263</f>
        <v>2. Project Narrative for the Services to be added</v>
      </c>
      <c r="D265" s="70"/>
      <c r="E265" s="70"/>
      <c r="F265" s="70"/>
      <c r="G265" s="70"/>
      <c r="H265" s="71" t="str">
        <f>'Site 1'!$H263</f>
        <v>Independent</v>
      </c>
      <c r="I265" s="70"/>
      <c r="J265" s="71" t="str">
        <f>J29</f>
        <v>Section Incomplete</v>
      </c>
      <c r="K265" s="40"/>
      <c r="L265" s="72"/>
      <c r="M265" s="73"/>
      <c r="N265" s="70" t="str">
        <f>$C$265</f>
        <v>2. Project Narrative for the Services to be added</v>
      </c>
      <c r="O265" s="70"/>
      <c r="P265" s="70"/>
      <c r="Q265" s="70"/>
      <c r="R265" s="70"/>
      <c r="S265" s="71" t="str">
        <f>'Site 2'!$H263</f>
        <v>Independent</v>
      </c>
      <c r="T265" s="70"/>
      <c r="U265" s="71" t="str">
        <f>U29</f>
        <v>Section Incomplete</v>
      </c>
      <c r="V265" s="40"/>
      <c r="W265" s="72"/>
      <c r="X265" s="73"/>
      <c r="Y265" s="70" t="str">
        <f>$C$265</f>
        <v>2. Project Narrative for the Services to be added</v>
      </c>
      <c r="Z265" s="70"/>
      <c r="AA265" s="70"/>
      <c r="AB265" s="70"/>
      <c r="AC265" s="70"/>
      <c r="AD265" s="71" t="str">
        <f>'Site 3'!$H263</f>
        <v>Independent</v>
      </c>
      <c r="AE265" s="70"/>
      <c r="AF265" s="71" t="str">
        <f>AF29</f>
        <v>Section Incomplete</v>
      </c>
      <c r="AG265" s="40"/>
      <c r="AH265" s="72"/>
      <c r="AI265" s="73"/>
      <c r="AJ265" s="70" t="str">
        <f>$C$265</f>
        <v>2. Project Narrative for the Services to be added</v>
      </c>
      <c r="AK265" s="70"/>
      <c r="AL265" s="70"/>
      <c r="AM265" s="70"/>
      <c r="AN265" s="70"/>
      <c r="AO265" s="71" t="str">
        <f>'Site 4'!$H263</f>
        <v>Independent</v>
      </c>
      <c r="AP265" s="70"/>
      <c r="AQ265" s="71" t="str">
        <f>AQ29</f>
        <v>Section Incomplete</v>
      </c>
      <c r="AR265" s="40"/>
      <c r="AS265" s="72"/>
      <c r="AT265" s="73"/>
      <c r="AU265" s="70" t="str">
        <f>$C$265</f>
        <v>2. Project Narrative for the Services to be added</v>
      </c>
      <c r="AV265" s="70"/>
      <c r="AW265" s="70"/>
      <c r="AX265" s="70"/>
      <c r="AY265" s="70"/>
      <c r="AZ265" s="71" t="str">
        <f>'Site 5'!$H263</f>
        <v>Independent</v>
      </c>
      <c r="BA265" s="70"/>
      <c r="BB265" s="71" t="str">
        <f>BB29</f>
        <v>Section Incomplete</v>
      </c>
      <c r="BC265" s="40"/>
      <c r="BD265" s="72"/>
      <c r="BE265" s="73"/>
      <c r="BF265" s="70" t="str">
        <f>$C$265</f>
        <v>2. Project Narrative for the Services to be added</v>
      </c>
      <c r="BG265" s="70"/>
      <c r="BH265" s="70"/>
      <c r="BI265" s="70"/>
      <c r="BJ265" s="70"/>
      <c r="BK265" s="71" t="str">
        <f>'Site 6'!$H263</f>
        <v>Independent</v>
      </c>
      <c r="BL265" s="70"/>
      <c r="BM265" s="71" t="str">
        <f>BM29</f>
        <v>Section Incomplete</v>
      </c>
      <c r="BN265" s="40"/>
      <c r="BO265" s="72"/>
      <c r="BP265" s="73"/>
      <c r="BQ265" s="70" t="str">
        <f>$C$265</f>
        <v>2. Project Narrative for the Services to be added</v>
      </c>
      <c r="BR265" s="70"/>
      <c r="BS265" s="70"/>
      <c r="BT265" s="70"/>
      <c r="BU265" s="70"/>
      <c r="BV265" s="71" t="str">
        <f>'Site 7'!$H263</f>
        <v>Independent</v>
      </c>
      <c r="BW265" s="70"/>
      <c r="BX265" s="71" t="str">
        <f>BX29</f>
        <v>Section Incomplete</v>
      </c>
      <c r="BY265" s="40"/>
      <c r="BZ265" s="72"/>
      <c r="CA265" s="73"/>
      <c r="CB265" s="70" t="str">
        <f>$C$265</f>
        <v>2. Project Narrative for the Services to be added</v>
      </c>
      <c r="CC265" s="70"/>
      <c r="CD265" s="70"/>
      <c r="CE265" s="70"/>
      <c r="CF265" s="70"/>
      <c r="CG265" s="71" t="str">
        <f>'Site 8'!$H263</f>
        <v>Independent</v>
      </c>
      <c r="CH265" s="70"/>
      <c r="CI265" s="71" t="str">
        <f>CI29</f>
        <v>Section Incomplete</v>
      </c>
      <c r="CJ265" s="40"/>
      <c r="CK265" s="72"/>
      <c r="CL265" s="73"/>
      <c r="CM265" s="70" t="str">
        <f>$C$265</f>
        <v>2. Project Narrative for the Services to be added</v>
      </c>
      <c r="CN265" s="70"/>
      <c r="CO265" s="70"/>
      <c r="CP265" s="70"/>
      <c r="CQ265" s="70"/>
      <c r="CR265" s="71" t="str">
        <f>'Site 9'!$H263</f>
        <v>Independent</v>
      </c>
      <c r="CS265" s="70"/>
      <c r="CT265" s="71" t="str">
        <f>CT29</f>
        <v>Section Incomplete</v>
      </c>
      <c r="CU265" s="40"/>
      <c r="CV265" s="72"/>
      <c r="CW265" s="73"/>
      <c r="CX265" s="70" t="str">
        <f>$C$265</f>
        <v>2. Project Narrative for the Services to be added</v>
      </c>
      <c r="CY265" s="70"/>
      <c r="CZ265" s="70"/>
      <c r="DA265" s="70"/>
      <c r="DB265" s="70"/>
      <c r="DC265" s="71" t="str">
        <f>'Site 10'!$H263</f>
        <v>Independent</v>
      </c>
      <c r="DD265" s="70"/>
      <c r="DE265" s="71" t="str">
        <f>DE29</f>
        <v>Section Incomplete</v>
      </c>
      <c r="DF265" s="40"/>
      <c r="DG265" s="72"/>
      <c r="DH265" s="73"/>
      <c r="DI265" s="70" t="str">
        <f>$C$265</f>
        <v>2. Project Narrative for the Services to be added</v>
      </c>
      <c r="DJ265" s="70"/>
      <c r="DK265" s="70"/>
      <c r="DL265" s="70"/>
      <c r="DM265" s="70"/>
      <c r="DN265" s="71" t="str">
        <f>'Site 11'!$H263</f>
        <v>Independent</v>
      </c>
      <c r="DO265" s="70"/>
      <c r="DP265" s="71" t="str">
        <f>DP29</f>
        <v>Section Incomplete</v>
      </c>
      <c r="DQ265" s="40"/>
      <c r="DR265" s="72"/>
      <c r="DS265" s="73"/>
      <c r="DT265" s="70" t="str">
        <f>$C$265</f>
        <v>2. Project Narrative for the Services to be added</v>
      </c>
      <c r="DU265" s="70"/>
      <c r="DV265" s="70"/>
      <c r="DW265" s="70"/>
      <c r="DX265" s="70"/>
      <c r="DY265" s="71" t="str">
        <f>'Site 12'!$H263</f>
        <v>Independent</v>
      </c>
      <c r="DZ265" s="70"/>
      <c r="EA265" s="71" t="str">
        <f>EA29</f>
        <v>Section Incomplete</v>
      </c>
      <c r="EB265" s="40"/>
      <c r="EC265" s="72"/>
      <c r="ED265" s="73"/>
      <c r="EE265" s="70" t="str">
        <f>$C$265</f>
        <v>2. Project Narrative for the Services to be added</v>
      </c>
      <c r="EF265" s="70"/>
      <c r="EG265" s="70"/>
      <c r="EH265" s="70"/>
      <c r="EI265" s="70"/>
      <c r="EJ265" s="71" t="str">
        <f>'Site 13'!$H263</f>
        <v>Independent</v>
      </c>
      <c r="EK265" s="70"/>
      <c r="EL265" s="71" t="str">
        <f>EL29</f>
        <v>Section Incomplete</v>
      </c>
      <c r="EM265" s="40"/>
      <c r="EN265" s="72"/>
      <c r="EO265" s="73"/>
      <c r="EP265" s="70" t="str">
        <f>$C$265</f>
        <v>2. Project Narrative for the Services to be added</v>
      </c>
      <c r="EQ265" s="70"/>
      <c r="ER265" s="70"/>
      <c r="ES265" s="70"/>
      <c r="ET265" s="70"/>
      <c r="EU265" s="71" t="str">
        <f>'Site 14'!$H263</f>
        <v>Independent</v>
      </c>
      <c r="EV265" s="70"/>
      <c r="EW265" s="71" t="str">
        <f>EW29</f>
        <v>Section Incomplete</v>
      </c>
      <c r="EX265" s="40"/>
      <c r="EY265" s="72"/>
      <c r="EZ265" s="73"/>
      <c r="FA265" s="70" t="str">
        <f>$C$265</f>
        <v>2. Project Narrative for the Services to be added</v>
      </c>
      <c r="FB265" s="70"/>
      <c r="FC265" s="70"/>
      <c r="FD265" s="70"/>
      <c r="FE265" s="70"/>
      <c r="FF265" s="71" t="str">
        <f>'Site 15'!$H263</f>
        <v>Independent</v>
      </c>
      <c r="FG265" s="70"/>
      <c r="FH265" s="71" t="str">
        <f>FH29</f>
        <v>Section Incomplete</v>
      </c>
      <c r="FI265" s="40"/>
      <c r="FJ265" s="72"/>
      <c r="FK265" s="73"/>
      <c r="FL265" s="70" t="str">
        <f>$C$265</f>
        <v>2. Project Narrative for the Services to be added</v>
      </c>
      <c r="FM265" s="70"/>
      <c r="FN265" s="70"/>
      <c r="FO265" s="70"/>
      <c r="FP265" s="70"/>
      <c r="FQ265" s="71" t="str">
        <f>'Site 16'!$H263</f>
        <v>Independent</v>
      </c>
      <c r="FR265" s="70"/>
      <c r="FS265" s="71" t="str">
        <f>FS29</f>
        <v>Section Incomplete</v>
      </c>
      <c r="FT265" s="40"/>
      <c r="FU265" s="72"/>
      <c r="FV265" s="73"/>
      <c r="FW265" s="70" t="str">
        <f>$C$265</f>
        <v>2. Project Narrative for the Services to be added</v>
      </c>
      <c r="FX265" s="70"/>
      <c r="FY265" s="70"/>
      <c r="FZ265" s="70"/>
      <c r="GA265" s="70"/>
      <c r="GB265" s="71" t="str">
        <f>'Site 17'!$H263</f>
        <v>Independent</v>
      </c>
      <c r="GC265" s="70"/>
      <c r="GD265" s="71" t="str">
        <f>GD29</f>
        <v>Section Incomplete</v>
      </c>
      <c r="GE265" s="40"/>
      <c r="GF265" s="72"/>
      <c r="GG265" s="73"/>
      <c r="GH265" s="70" t="str">
        <f>$C$265</f>
        <v>2. Project Narrative for the Services to be added</v>
      </c>
      <c r="GI265" s="70"/>
      <c r="GJ265" s="70"/>
      <c r="GK265" s="70"/>
      <c r="GL265" s="70"/>
      <c r="GM265" s="71" t="str">
        <f>'Site 18'!$H263</f>
        <v>Independent</v>
      </c>
      <c r="GN265" s="70"/>
      <c r="GO265" s="71" t="str">
        <f>GO29</f>
        <v>Section Incomplete</v>
      </c>
      <c r="GP265" s="40"/>
      <c r="GQ265" s="72"/>
      <c r="GR265" s="73"/>
      <c r="GS265" s="70" t="str">
        <f>$C$265</f>
        <v>2. Project Narrative for the Services to be added</v>
      </c>
      <c r="GT265" s="70"/>
      <c r="GU265" s="70"/>
      <c r="GV265" s="70"/>
      <c r="GW265" s="70"/>
      <c r="GX265" s="71" t="str">
        <f>'Site 19'!$H263</f>
        <v>Independent</v>
      </c>
      <c r="GY265" s="70"/>
      <c r="GZ265" s="71" t="str">
        <f>GZ29</f>
        <v>Section Incomplete</v>
      </c>
      <c r="HA265" s="40"/>
      <c r="HB265" s="72"/>
      <c r="HC265" s="73"/>
      <c r="HD265" s="70" t="str">
        <f>$C$265</f>
        <v>2. Project Narrative for the Services to be added</v>
      </c>
      <c r="HE265" s="70"/>
      <c r="HF265" s="70"/>
      <c r="HG265" s="70"/>
      <c r="HH265" s="70"/>
      <c r="HI265" s="71" t="str">
        <f>'Site 20'!$H263</f>
        <v>Independent</v>
      </c>
      <c r="HJ265" s="70"/>
      <c r="HK265" s="71" t="str">
        <f>HK29</f>
        <v>Section Incomplete</v>
      </c>
      <c r="HL265" s="40"/>
      <c r="HM265" s="72"/>
      <c r="HN265" s="73"/>
      <c r="HO265" s="70" t="str">
        <f>$C$265</f>
        <v>2. Project Narrative for the Services to be added</v>
      </c>
      <c r="HP265" s="70"/>
      <c r="HQ265" s="70"/>
      <c r="HR265" s="70"/>
      <c r="HS265" s="70"/>
      <c r="HT265" s="71" t="str">
        <f>'Site 21'!$H263</f>
        <v>Independent</v>
      </c>
      <c r="HU265" s="70"/>
      <c r="HV265" s="71" t="str">
        <f>HV29</f>
        <v>Section Incomplete</v>
      </c>
      <c r="HW265" s="40"/>
      <c r="HX265" s="72"/>
      <c r="HY265" s="73"/>
      <c r="HZ265" s="70" t="str">
        <f>$C$265</f>
        <v>2. Project Narrative for the Services to be added</v>
      </c>
      <c r="IA265" s="70"/>
      <c r="IB265" s="70"/>
      <c r="IC265" s="70"/>
      <c r="ID265" s="70"/>
      <c r="IE265" s="71" t="str">
        <f>'Site 22'!$H263</f>
        <v>Independent</v>
      </c>
      <c r="IF265" s="70"/>
      <c r="IG265" s="71" t="str">
        <f>IG29</f>
        <v>Section Incomplete</v>
      </c>
      <c r="IH265" s="40"/>
      <c r="II265" s="72"/>
      <c r="IJ265" s="73"/>
      <c r="IK265" s="70" t="str">
        <f>$C$265</f>
        <v>2. Project Narrative for the Services to be added</v>
      </c>
      <c r="IL265" s="70"/>
      <c r="IM265" s="70"/>
      <c r="IN265" s="70"/>
      <c r="IO265" s="70"/>
      <c r="IP265" s="71" t="str">
        <f>'Site 23'!$H263</f>
        <v>Independent</v>
      </c>
      <c r="IQ265" s="70"/>
      <c r="IR265" s="71" t="str">
        <f>IR29</f>
        <v>Section Incomplete</v>
      </c>
      <c r="IS265" s="40"/>
      <c r="IT265" s="72"/>
      <c r="IU265" s="73"/>
      <c r="IV265" s="70" t="str">
        <f>$C$265</f>
        <v>2. Project Narrative for the Services to be added</v>
      </c>
      <c r="IW265" s="70"/>
      <c r="IX265" s="70"/>
      <c r="IY265" s="70"/>
      <c r="IZ265" s="70"/>
      <c r="JA265" s="71" t="str">
        <f>'Site 24'!$H263</f>
        <v>Independent</v>
      </c>
      <c r="JB265" s="70"/>
      <c r="JC265" s="71" t="str">
        <f>JC29</f>
        <v>Section Incomplete</v>
      </c>
      <c r="JD265" s="40"/>
      <c r="JE265" s="72"/>
      <c r="JF265" s="73"/>
      <c r="JG265" s="70" t="str">
        <f>$C$265</f>
        <v>2. Project Narrative for the Services to be added</v>
      </c>
      <c r="JH265" s="70"/>
      <c r="JI265" s="70"/>
      <c r="JJ265" s="70"/>
      <c r="JK265" s="70"/>
      <c r="JL265" s="71" t="str">
        <f>'Site 25'!$H263</f>
        <v>Independent</v>
      </c>
      <c r="JM265" s="70"/>
      <c r="JN265" s="71" t="str">
        <f>JN29</f>
        <v>Section Incomplete</v>
      </c>
      <c r="JO265" s="40"/>
      <c r="JP265" s="72"/>
      <c r="JQ265" s="73"/>
      <c r="JR265" s="70" t="str">
        <f>$C$265</f>
        <v>2. Project Narrative for the Services to be added</v>
      </c>
      <c r="JS265" s="70"/>
      <c r="JT265" s="70"/>
      <c r="JU265" s="70"/>
      <c r="JV265" s="70"/>
      <c r="JW265" s="71" t="str">
        <f>'Site 26'!$H263</f>
        <v>Independent</v>
      </c>
      <c r="JX265" s="70"/>
      <c r="JY265" s="71" t="str">
        <f>JY29</f>
        <v>Section Incomplete</v>
      </c>
      <c r="JZ265" s="40"/>
      <c r="KA265" s="72"/>
      <c r="KB265" s="73"/>
      <c r="KC265" s="70" t="str">
        <f>$C$265</f>
        <v>2. Project Narrative for the Services to be added</v>
      </c>
      <c r="KD265" s="70"/>
      <c r="KE265" s="70"/>
      <c r="KF265" s="70"/>
      <c r="KG265" s="70"/>
      <c r="KH265" s="71" t="str">
        <f>'Site 27'!$H263</f>
        <v>Independent</v>
      </c>
      <c r="KI265" s="70"/>
      <c r="KJ265" s="71" t="str">
        <f>KJ29</f>
        <v>Section Incomplete</v>
      </c>
      <c r="KK265" s="40"/>
      <c r="KL265" s="72"/>
      <c r="KM265" s="73"/>
      <c r="KN265" s="70" t="str">
        <f>$C$265</f>
        <v>2. Project Narrative for the Services to be added</v>
      </c>
      <c r="KO265" s="70"/>
      <c r="KP265" s="70"/>
      <c r="KQ265" s="70"/>
      <c r="KR265" s="70"/>
      <c r="KS265" s="71" t="str">
        <f>'Site 28'!$H263</f>
        <v>Independent</v>
      </c>
      <c r="KT265" s="70"/>
      <c r="KU265" s="71" t="str">
        <f>KU29</f>
        <v>Section Incomplete</v>
      </c>
      <c r="KV265" s="40"/>
      <c r="KW265" s="72"/>
      <c r="KX265" s="73"/>
      <c r="KY265" s="70" t="str">
        <f>$C$265</f>
        <v>2. Project Narrative for the Services to be added</v>
      </c>
      <c r="KZ265" s="70"/>
      <c r="LA265" s="70"/>
      <c r="LB265" s="70"/>
      <c r="LC265" s="70"/>
      <c r="LD265" s="71" t="str">
        <f>'Site 29'!$H263</f>
        <v>Independent</v>
      </c>
      <c r="LE265" s="70"/>
      <c r="LF265" s="71" t="str">
        <f>LF29</f>
        <v>Section Incomplete</v>
      </c>
      <c r="LG265" s="40"/>
      <c r="LH265" s="72"/>
      <c r="LI265" s="73"/>
      <c r="LJ265" s="70" t="str">
        <f>$C$265</f>
        <v>2. Project Narrative for the Services to be added</v>
      </c>
      <c r="LK265" s="70"/>
      <c r="LL265" s="70"/>
      <c r="LM265" s="70"/>
      <c r="LN265" s="70"/>
      <c r="LO265" s="71" t="str">
        <f>'Site 30'!$H263</f>
        <v>Independent</v>
      </c>
      <c r="LP265" s="70"/>
      <c r="LQ265" s="71" t="str">
        <f>LQ29</f>
        <v>Section Incomplete</v>
      </c>
      <c r="LR265" s="40"/>
      <c r="LS265" s="72"/>
      <c r="LT265" s="73"/>
      <c r="LU265" s="70" t="str">
        <f>$C$265</f>
        <v>2. Project Narrative for the Services to be added</v>
      </c>
      <c r="LV265" s="70"/>
      <c r="LW265" s="70"/>
      <c r="LX265" s="70"/>
      <c r="LY265" s="70"/>
      <c r="LZ265" s="71" t="str">
        <f>'Site 31'!$H263</f>
        <v>Independent</v>
      </c>
      <c r="MA265" s="70"/>
      <c r="MB265" s="71" t="str">
        <f>MB29</f>
        <v>Section Incomplete</v>
      </c>
      <c r="MC265" s="40"/>
      <c r="MD265" s="72"/>
      <c r="ME265" s="73"/>
      <c r="MF265" s="70" t="str">
        <f>$C$265</f>
        <v>2. Project Narrative for the Services to be added</v>
      </c>
      <c r="MG265" s="70"/>
      <c r="MH265" s="70"/>
      <c r="MI265" s="70"/>
      <c r="MJ265" s="70"/>
      <c r="MK265" s="71" t="str">
        <f>'Site 32'!$H263</f>
        <v>Independent</v>
      </c>
      <c r="ML265" s="70"/>
      <c r="MM265" s="71" t="str">
        <f>MM29</f>
        <v>Section Incomplete</v>
      </c>
      <c r="MN265" s="40"/>
      <c r="MO265" s="72"/>
      <c r="MP265" s="73"/>
      <c r="MQ265" s="70" t="str">
        <f>$C$265</f>
        <v>2. Project Narrative for the Services to be added</v>
      </c>
      <c r="MR265" s="70"/>
      <c r="MS265" s="70"/>
      <c r="MT265" s="70"/>
      <c r="MU265" s="70"/>
      <c r="MV265" s="71" t="str">
        <f>'Site 33'!$H263</f>
        <v>Independent</v>
      </c>
      <c r="MW265" s="70"/>
      <c r="MX265" s="71" t="str">
        <f>MX29</f>
        <v>Section Incomplete</v>
      </c>
      <c r="MY265" s="40"/>
      <c r="MZ265" s="72"/>
      <c r="NA265" s="73"/>
      <c r="NB265" s="70" t="str">
        <f>$C$265</f>
        <v>2. Project Narrative for the Services to be added</v>
      </c>
      <c r="NC265" s="70"/>
      <c r="ND265" s="70"/>
      <c r="NE265" s="70"/>
      <c r="NF265" s="70"/>
      <c r="NG265" s="71" t="str">
        <f>'Site 34'!$H263</f>
        <v>Independent</v>
      </c>
      <c r="NH265" s="70"/>
      <c r="NI265" s="71" t="str">
        <f>NI29</f>
        <v>Section Incomplete</v>
      </c>
      <c r="NJ265" s="40"/>
      <c r="NK265" s="72"/>
      <c r="NL265" s="73"/>
      <c r="NM265" s="70" t="str">
        <f>$C$265</f>
        <v>2. Project Narrative for the Services to be added</v>
      </c>
      <c r="NN265" s="70"/>
      <c r="NO265" s="70"/>
      <c r="NP265" s="70"/>
      <c r="NQ265" s="70"/>
      <c r="NR265" s="71" t="str">
        <f>'Site 35'!$H263</f>
        <v>Independent</v>
      </c>
      <c r="NS265" s="70"/>
      <c r="NT265" s="71" t="str">
        <f>NT29</f>
        <v>Section Incomplete</v>
      </c>
      <c r="NU265" s="40"/>
      <c r="NV265" s="72"/>
      <c r="NW265" s="73"/>
      <c r="NX265" s="70" t="str">
        <f>$C$265</f>
        <v>2. Project Narrative for the Services to be added</v>
      </c>
      <c r="NY265" s="70"/>
      <c r="NZ265" s="70"/>
      <c r="OA265" s="70"/>
      <c r="OB265" s="70"/>
      <c r="OC265" s="71" t="str">
        <f>'Site 36'!$H263</f>
        <v>Independent</v>
      </c>
      <c r="OD265" s="70"/>
      <c r="OE265" s="71" t="str">
        <f>OE29</f>
        <v>Section Incomplete</v>
      </c>
      <c r="OF265" s="40"/>
      <c r="OG265" s="72"/>
      <c r="OH265" s="73"/>
      <c r="OI265" s="70" t="str">
        <f>$C$265</f>
        <v>2. Project Narrative for the Services to be added</v>
      </c>
      <c r="OJ265" s="70"/>
      <c r="OK265" s="70"/>
      <c r="OL265" s="70"/>
      <c r="OM265" s="70"/>
      <c r="ON265" s="71" t="str">
        <f>'Site 37'!$H263</f>
        <v>Independent</v>
      </c>
      <c r="OO265" s="70"/>
      <c r="OP265" s="71" t="str">
        <f>OP29</f>
        <v>Section Incomplete</v>
      </c>
      <c r="OQ265" s="40"/>
      <c r="OR265" s="72"/>
      <c r="OS265" s="73"/>
      <c r="OT265" s="70" t="str">
        <f>$C$265</f>
        <v>2. Project Narrative for the Services to be added</v>
      </c>
      <c r="OU265" s="70"/>
      <c r="OV265" s="70"/>
      <c r="OW265" s="70"/>
      <c r="OX265" s="70"/>
      <c r="OY265" s="71" t="str">
        <f>'Site 38'!$H263</f>
        <v>Independent</v>
      </c>
      <c r="OZ265" s="70"/>
      <c r="PA265" s="71" t="str">
        <f>PA29</f>
        <v>Section Incomplete</v>
      </c>
      <c r="PB265" s="40"/>
      <c r="PC265" s="72"/>
      <c r="PD265" s="73"/>
      <c r="PE265" s="70" t="str">
        <f>$C$265</f>
        <v>2. Project Narrative for the Services to be added</v>
      </c>
      <c r="PF265" s="70"/>
      <c r="PG265" s="70"/>
      <c r="PH265" s="70"/>
      <c r="PI265" s="70"/>
      <c r="PJ265" s="71" t="str">
        <f>'Site 39'!$H263</f>
        <v>Independent</v>
      </c>
      <c r="PK265" s="70"/>
      <c r="PL265" s="71" t="str">
        <f>PL29</f>
        <v>Section Incomplete</v>
      </c>
      <c r="PM265" s="40"/>
      <c r="PN265" s="72"/>
      <c r="PO265" s="73"/>
      <c r="PP265" s="70" t="str">
        <f>$C$265</f>
        <v>2. Project Narrative for the Services to be added</v>
      </c>
      <c r="PQ265" s="70"/>
      <c r="PR265" s="70"/>
      <c r="PS265" s="70"/>
      <c r="PT265" s="70"/>
      <c r="PU265" s="71" t="str">
        <f>'Site 40'!$H263</f>
        <v>Independent</v>
      </c>
      <c r="PV265" s="70"/>
      <c r="PW265" s="71" t="str">
        <f>PW29</f>
        <v>Section Incomplete</v>
      </c>
      <c r="PX265" s="40"/>
      <c r="PY265" s="72"/>
      <c r="PZ265" s="73"/>
      <c r="QA265" s="70" t="str">
        <f>$C$265</f>
        <v>2. Project Narrative for the Services to be added</v>
      </c>
      <c r="QB265" s="70"/>
      <c r="QC265" s="70"/>
      <c r="QD265" s="70"/>
      <c r="QE265" s="70"/>
      <c r="QF265" s="71" t="str">
        <f>'Site 41'!$H263</f>
        <v>Independent</v>
      </c>
      <c r="QG265" s="70"/>
      <c r="QH265" s="71" t="str">
        <f>QH29</f>
        <v>Section Incomplete</v>
      </c>
      <c r="QI265" s="40"/>
      <c r="QJ265" s="72"/>
      <c r="QK265" s="73"/>
      <c r="QL265" s="70" t="str">
        <f>$C$265</f>
        <v>2. Project Narrative for the Services to be added</v>
      </c>
      <c r="QM265" s="70"/>
      <c r="QN265" s="70"/>
      <c r="QO265" s="70"/>
      <c r="QP265" s="70"/>
      <c r="QQ265" s="71" t="str">
        <f>'Site 42'!$H263</f>
        <v>Independent</v>
      </c>
      <c r="QR265" s="70"/>
      <c r="QS265" s="71" t="str">
        <f>QS29</f>
        <v>Section Incomplete</v>
      </c>
      <c r="QT265" s="40"/>
      <c r="QU265" s="72"/>
      <c r="QV265" s="73"/>
      <c r="QW265" s="70" t="str">
        <f>$C$265</f>
        <v>2. Project Narrative for the Services to be added</v>
      </c>
      <c r="QX265" s="70"/>
      <c r="QY265" s="70"/>
      <c r="QZ265" s="70"/>
      <c r="RA265" s="70"/>
      <c r="RB265" s="71" t="str">
        <f>'Site 43'!$H263</f>
        <v>Independent</v>
      </c>
      <c r="RC265" s="70"/>
      <c r="RD265" s="71" t="str">
        <f>RD29</f>
        <v>Section Incomplete</v>
      </c>
      <c r="RE265" s="40"/>
      <c r="RF265" s="72"/>
      <c r="RG265" s="73"/>
      <c r="RH265" s="70" t="str">
        <f>$C$265</f>
        <v>2. Project Narrative for the Services to be added</v>
      </c>
      <c r="RI265" s="70"/>
      <c r="RJ265" s="70"/>
      <c r="RK265" s="70"/>
      <c r="RL265" s="70"/>
      <c r="RM265" s="71" t="str">
        <f>'Site 44'!$H263</f>
        <v>Independent</v>
      </c>
      <c r="RN265" s="70"/>
      <c r="RO265" s="71" t="str">
        <f>RO29</f>
        <v>Section Incomplete</v>
      </c>
      <c r="RP265" s="40"/>
      <c r="RQ265" s="72"/>
      <c r="RR265" s="73"/>
      <c r="RS265" s="70" t="str">
        <f>$C$265</f>
        <v>2. Project Narrative for the Services to be added</v>
      </c>
      <c r="RT265" s="70"/>
      <c r="RU265" s="70"/>
      <c r="RV265" s="70"/>
      <c r="RW265" s="70"/>
      <c r="RX265" s="71" t="str">
        <f>'Site 45'!$H263</f>
        <v>Independent</v>
      </c>
      <c r="RY265" s="70"/>
      <c r="RZ265" s="71" t="str">
        <f>RZ29</f>
        <v>Section Incomplete</v>
      </c>
      <c r="SA265" s="40"/>
      <c r="SB265" s="72"/>
      <c r="SC265" s="73"/>
      <c r="SD265" s="70" t="str">
        <f>$C$265</f>
        <v>2. Project Narrative for the Services to be added</v>
      </c>
      <c r="SE265" s="70"/>
      <c r="SF265" s="70"/>
      <c r="SG265" s="70"/>
      <c r="SH265" s="70"/>
      <c r="SI265" s="71" t="str">
        <f>'Site 46'!$H263</f>
        <v>Independent</v>
      </c>
      <c r="SJ265" s="70"/>
      <c r="SK265" s="71" t="str">
        <f>SK29</f>
        <v>Section Incomplete</v>
      </c>
      <c r="SL265" s="40"/>
      <c r="SM265" s="72"/>
      <c r="SN265" s="73"/>
      <c r="SO265" s="70" t="str">
        <f>$C$265</f>
        <v>2. Project Narrative for the Services to be added</v>
      </c>
      <c r="SP265" s="70"/>
      <c r="SQ265" s="70"/>
      <c r="SR265" s="70"/>
      <c r="SS265" s="70"/>
      <c r="ST265" s="71" t="str">
        <f>'Site 47'!$H263</f>
        <v>Independent</v>
      </c>
      <c r="SU265" s="70"/>
      <c r="SV265" s="71" t="str">
        <f>SV29</f>
        <v>Section Incomplete</v>
      </c>
      <c r="SW265" s="40"/>
      <c r="SX265" s="72"/>
      <c r="SY265" s="73"/>
      <c r="SZ265" s="70" t="str">
        <f>$C$265</f>
        <v>2. Project Narrative for the Services to be added</v>
      </c>
      <c r="TA265" s="70"/>
      <c r="TB265" s="70"/>
      <c r="TC265" s="70"/>
      <c r="TD265" s="70"/>
      <c r="TE265" s="71" t="str">
        <f>'Site 48'!$H263</f>
        <v>Independent</v>
      </c>
      <c r="TF265" s="70"/>
      <c r="TG265" s="71" t="str">
        <f>TG29</f>
        <v>Section Incomplete</v>
      </c>
      <c r="TH265" s="40"/>
      <c r="TI265" s="72"/>
      <c r="TJ265" s="73"/>
      <c r="TK265" s="70" t="str">
        <f>$C$265</f>
        <v>2. Project Narrative for the Services to be added</v>
      </c>
      <c r="TL265" s="70"/>
      <c r="TM265" s="70"/>
      <c r="TN265" s="70"/>
      <c r="TO265" s="70"/>
      <c r="TP265" s="71" t="str">
        <f>'Site 49'!$H263</f>
        <v>Independent</v>
      </c>
      <c r="TQ265" s="70"/>
      <c r="TR265" s="71" t="str">
        <f>TR29</f>
        <v>Section Incomplete</v>
      </c>
      <c r="TS265" s="40"/>
      <c r="TT265" s="72"/>
      <c r="TU265" s="73"/>
      <c r="TV265" s="70" t="str">
        <f>$C$265</f>
        <v>2. Project Narrative for the Services to be added</v>
      </c>
      <c r="TW265" s="70"/>
      <c r="TX265" s="70"/>
      <c r="TY265" s="70"/>
      <c r="TZ265" s="70"/>
      <c r="UA265" s="71" t="str">
        <f>'Site 50'!$H263</f>
        <v>Independent</v>
      </c>
      <c r="UB265" s="70"/>
      <c r="UC265" s="71" t="str">
        <f>UC29</f>
        <v>Section Incomplete</v>
      </c>
      <c r="UD265" s="40"/>
      <c r="UE265" s="72"/>
    </row>
    <row r="266" spans="1:551" x14ac:dyDescent="0.25">
      <c r="A266" s="75"/>
      <c r="B266" s="73"/>
      <c r="C266" s="70" t="str">
        <f>'Site 1'!C264</f>
        <v>3. Staffing</v>
      </c>
      <c r="D266" s="70"/>
      <c r="E266" s="70"/>
      <c r="F266" s="70"/>
      <c r="G266" s="70"/>
      <c r="H266" s="71" t="str">
        <f>'Site 1'!$H264</f>
        <v>Independent</v>
      </c>
      <c r="I266" s="70"/>
      <c r="J266" s="71" t="str">
        <f t="shared" ref="J266" si="100">J99</f>
        <v>Section Incomplete</v>
      </c>
      <c r="K266" s="40"/>
      <c r="L266" s="72"/>
      <c r="M266" s="73"/>
      <c r="N266" s="70" t="str">
        <f>$C$266</f>
        <v>3. Staffing</v>
      </c>
      <c r="O266" s="70"/>
      <c r="P266" s="70"/>
      <c r="Q266" s="70"/>
      <c r="R266" s="70"/>
      <c r="S266" s="71" t="str">
        <f>'Site 2'!$H264</f>
        <v>Independent</v>
      </c>
      <c r="T266" s="70"/>
      <c r="U266" s="71" t="str">
        <f t="shared" ref="U266" si="101">U99</f>
        <v>Section Incomplete</v>
      </c>
      <c r="V266" s="40"/>
      <c r="W266" s="72"/>
      <c r="X266" s="73"/>
      <c r="Y266" s="70" t="str">
        <f>$C$266</f>
        <v>3. Staffing</v>
      </c>
      <c r="Z266" s="70"/>
      <c r="AA266" s="70"/>
      <c r="AB266" s="70"/>
      <c r="AC266" s="70"/>
      <c r="AD266" s="71" t="str">
        <f>'Site 3'!$H264</f>
        <v>Independent</v>
      </c>
      <c r="AE266" s="70"/>
      <c r="AF266" s="71" t="str">
        <f t="shared" ref="AF266" si="102">AF99</f>
        <v>Section Incomplete</v>
      </c>
      <c r="AG266" s="40"/>
      <c r="AH266" s="72"/>
      <c r="AI266" s="73"/>
      <c r="AJ266" s="70" t="str">
        <f>$C$266</f>
        <v>3. Staffing</v>
      </c>
      <c r="AK266" s="70"/>
      <c r="AL266" s="70"/>
      <c r="AM266" s="70"/>
      <c r="AN266" s="70"/>
      <c r="AO266" s="71" t="str">
        <f>'Site 4'!$H264</f>
        <v>Independent</v>
      </c>
      <c r="AP266" s="70"/>
      <c r="AQ266" s="71" t="str">
        <f t="shared" ref="AQ266" si="103">AQ99</f>
        <v>Section Incomplete</v>
      </c>
      <c r="AR266" s="40"/>
      <c r="AS266" s="72"/>
      <c r="AT266" s="73"/>
      <c r="AU266" s="70" t="str">
        <f>$C$266</f>
        <v>3. Staffing</v>
      </c>
      <c r="AV266" s="70"/>
      <c r="AW266" s="70"/>
      <c r="AX266" s="70"/>
      <c r="AY266" s="70"/>
      <c r="AZ266" s="71" t="str">
        <f>'Site 5'!$H264</f>
        <v>Independent</v>
      </c>
      <c r="BA266" s="70"/>
      <c r="BB266" s="71" t="str">
        <f t="shared" ref="BB266" si="104">BB99</f>
        <v>Section Incomplete</v>
      </c>
      <c r="BC266" s="40"/>
      <c r="BD266" s="72"/>
      <c r="BE266" s="73"/>
      <c r="BF266" s="70" t="str">
        <f>$C$266</f>
        <v>3. Staffing</v>
      </c>
      <c r="BG266" s="70"/>
      <c r="BH266" s="70"/>
      <c r="BI266" s="70"/>
      <c r="BJ266" s="70"/>
      <c r="BK266" s="71" t="str">
        <f>'Site 6'!$H264</f>
        <v>Independent</v>
      </c>
      <c r="BL266" s="70"/>
      <c r="BM266" s="71" t="str">
        <f t="shared" ref="BM266" si="105">BM99</f>
        <v>Section Incomplete</v>
      </c>
      <c r="BN266" s="40"/>
      <c r="BO266" s="72"/>
      <c r="BP266" s="73"/>
      <c r="BQ266" s="70" t="str">
        <f>$C$266</f>
        <v>3. Staffing</v>
      </c>
      <c r="BR266" s="70"/>
      <c r="BS266" s="70"/>
      <c r="BT266" s="70"/>
      <c r="BU266" s="70"/>
      <c r="BV266" s="71" t="str">
        <f>'Site 7'!$H264</f>
        <v>Independent</v>
      </c>
      <c r="BW266" s="70"/>
      <c r="BX266" s="71" t="str">
        <f t="shared" ref="BX266" si="106">BX99</f>
        <v>Section Incomplete</v>
      </c>
      <c r="BY266" s="40"/>
      <c r="BZ266" s="72"/>
      <c r="CA266" s="73"/>
      <c r="CB266" s="70" t="str">
        <f>$C$266</f>
        <v>3. Staffing</v>
      </c>
      <c r="CC266" s="70"/>
      <c r="CD266" s="70"/>
      <c r="CE266" s="70"/>
      <c r="CF266" s="70"/>
      <c r="CG266" s="71" t="str">
        <f>'Site 8'!$H264</f>
        <v>Independent</v>
      </c>
      <c r="CH266" s="70"/>
      <c r="CI266" s="71" t="str">
        <f t="shared" ref="CI266" si="107">CI99</f>
        <v>Section Incomplete</v>
      </c>
      <c r="CJ266" s="40"/>
      <c r="CK266" s="72"/>
      <c r="CL266" s="73"/>
      <c r="CM266" s="70" t="str">
        <f>$C$266</f>
        <v>3. Staffing</v>
      </c>
      <c r="CN266" s="70"/>
      <c r="CO266" s="70"/>
      <c r="CP266" s="70"/>
      <c r="CQ266" s="70"/>
      <c r="CR266" s="71" t="str">
        <f>'Site 9'!$H264</f>
        <v>Independent</v>
      </c>
      <c r="CS266" s="70"/>
      <c r="CT266" s="71" t="str">
        <f t="shared" ref="CT266" si="108">CT99</f>
        <v>Section Incomplete</v>
      </c>
      <c r="CU266" s="40"/>
      <c r="CV266" s="72"/>
      <c r="CW266" s="73"/>
      <c r="CX266" s="70" t="str">
        <f>$C$266</f>
        <v>3. Staffing</v>
      </c>
      <c r="CY266" s="70"/>
      <c r="CZ266" s="70"/>
      <c r="DA266" s="70"/>
      <c r="DB266" s="70"/>
      <c r="DC266" s="71" t="str">
        <f>'Site 10'!$H264</f>
        <v>Independent</v>
      </c>
      <c r="DD266" s="70"/>
      <c r="DE266" s="71" t="str">
        <f t="shared" ref="DE266" si="109">DE99</f>
        <v>Section Incomplete</v>
      </c>
      <c r="DF266" s="40"/>
      <c r="DG266" s="72"/>
      <c r="DH266" s="73"/>
      <c r="DI266" s="70" t="str">
        <f>$C$266</f>
        <v>3. Staffing</v>
      </c>
      <c r="DJ266" s="70"/>
      <c r="DK266" s="70"/>
      <c r="DL266" s="70"/>
      <c r="DM266" s="70"/>
      <c r="DN266" s="71" t="str">
        <f>'Site 11'!$H264</f>
        <v>Independent</v>
      </c>
      <c r="DO266" s="70"/>
      <c r="DP266" s="71" t="str">
        <f t="shared" ref="DP266" si="110">DP99</f>
        <v>Section Incomplete</v>
      </c>
      <c r="DQ266" s="40"/>
      <c r="DR266" s="72"/>
      <c r="DS266" s="73"/>
      <c r="DT266" s="70" t="str">
        <f>$C$266</f>
        <v>3. Staffing</v>
      </c>
      <c r="DU266" s="70"/>
      <c r="DV266" s="70"/>
      <c r="DW266" s="70"/>
      <c r="DX266" s="70"/>
      <c r="DY266" s="71" t="str">
        <f>'Site 12'!$H264</f>
        <v>Independent</v>
      </c>
      <c r="DZ266" s="70"/>
      <c r="EA266" s="71" t="str">
        <f t="shared" ref="EA266" si="111">EA99</f>
        <v>Section Incomplete</v>
      </c>
      <c r="EB266" s="40"/>
      <c r="EC266" s="72"/>
      <c r="ED266" s="73"/>
      <c r="EE266" s="70" t="str">
        <f>$C$266</f>
        <v>3. Staffing</v>
      </c>
      <c r="EF266" s="70"/>
      <c r="EG266" s="70"/>
      <c r="EH266" s="70"/>
      <c r="EI266" s="70"/>
      <c r="EJ266" s="71" t="str">
        <f>'Site 13'!$H264</f>
        <v>Independent</v>
      </c>
      <c r="EK266" s="70"/>
      <c r="EL266" s="71" t="str">
        <f t="shared" ref="EL266" si="112">EL99</f>
        <v>Section Incomplete</v>
      </c>
      <c r="EM266" s="40"/>
      <c r="EN266" s="72"/>
      <c r="EO266" s="73"/>
      <c r="EP266" s="70" t="str">
        <f>$C$266</f>
        <v>3. Staffing</v>
      </c>
      <c r="EQ266" s="70"/>
      <c r="ER266" s="70"/>
      <c r="ES266" s="70"/>
      <c r="ET266" s="70"/>
      <c r="EU266" s="71" t="str">
        <f>'Site 14'!$H264</f>
        <v>Independent</v>
      </c>
      <c r="EV266" s="70"/>
      <c r="EW266" s="71" t="str">
        <f t="shared" ref="EW266" si="113">EW99</f>
        <v>Section Incomplete</v>
      </c>
      <c r="EX266" s="40"/>
      <c r="EY266" s="72"/>
      <c r="EZ266" s="73"/>
      <c r="FA266" s="70" t="str">
        <f>$C$266</f>
        <v>3. Staffing</v>
      </c>
      <c r="FB266" s="70"/>
      <c r="FC266" s="70"/>
      <c r="FD266" s="70"/>
      <c r="FE266" s="70"/>
      <c r="FF266" s="71" t="str">
        <f>'Site 15'!$H264</f>
        <v>Independent</v>
      </c>
      <c r="FG266" s="70"/>
      <c r="FH266" s="71" t="str">
        <f t="shared" ref="FH266" si="114">FH99</f>
        <v>Section Incomplete</v>
      </c>
      <c r="FI266" s="40"/>
      <c r="FJ266" s="72"/>
      <c r="FK266" s="73"/>
      <c r="FL266" s="70" t="str">
        <f>$C$266</f>
        <v>3. Staffing</v>
      </c>
      <c r="FM266" s="70"/>
      <c r="FN266" s="70"/>
      <c r="FO266" s="70"/>
      <c r="FP266" s="70"/>
      <c r="FQ266" s="71" t="str">
        <f>'Site 16'!$H264</f>
        <v>Independent</v>
      </c>
      <c r="FR266" s="70"/>
      <c r="FS266" s="71" t="str">
        <f t="shared" ref="FS266" si="115">FS99</f>
        <v>Section Incomplete</v>
      </c>
      <c r="FT266" s="40"/>
      <c r="FU266" s="72"/>
      <c r="FV266" s="73"/>
      <c r="FW266" s="70" t="str">
        <f>$C$266</f>
        <v>3. Staffing</v>
      </c>
      <c r="FX266" s="70"/>
      <c r="FY266" s="70"/>
      <c r="FZ266" s="70"/>
      <c r="GA266" s="70"/>
      <c r="GB266" s="71" t="str">
        <f>'Site 17'!$H264</f>
        <v>Independent</v>
      </c>
      <c r="GC266" s="70"/>
      <c r="GD266" s="71" t="str">
        <f t="shared" ref="GD266" si="116">GD99</f>
        <v>Section Incomplete</v>
      </c>
      <c r="GE266" s="40"/>
      <c r="GF266" s="72"/>
      <c r="GG266" s="73"/>
      <c r="GH266" s="70" t="str">
        <f>$C$266</f>
        <v>3. Staffing</v>
      </c>
      <c r="GI266" s="70"/>
      <c r="GJ266" s="70"/>
      <c r="GK266" s="70"/>
      <c r="GL266" s="70"/>
      <c r="GM266" s="71" t="str">
        <f>'Site 18'!$H264</f>
        <v>Independent</v>
      </c>
      <c r="GN266" s="70"/>
      <c r="GO266" s="71" t="str">
        <f t="shared" ref="GO266" si="117">GO99</f>
        <v>Section Incomplete</v>
      </c>
      <c r="GP266" s="40"/>
      <c r="GQ266" s="72"/>
      <c r="GR266" s="73"/>
      <c r="GS266" s="70" t="str">
        <f>$C$266</f>
        <v>3. Staffing</v>
      </c>
      <c r="GT266" s="70"/>
      <c r="GU266" s="70"/>
      <c r="GV266" s="70"/>
      <c r="GW266" s="70"/>
      <c r="GX266" s="71" t="str">
        <f>'Site 19'!$H264</f>
        <v>Independent</v>
      </c>
      <c r="GY266" s="70"/>
      <c r="GZ266" s="71" t="str">
        <f t="shared" ref="GZ266" si="118">GZ99</f>
        <v>Section Incomplete</v>
      </c>
      <c r="HA266" s="40"/>
      <c r="HB266" s="72"/>
      <c r="HC266" s="73"/>
      <c r="HD266" s="70" t="str">
        <f>$C$266</f>
        <v>3. Staffing</v>
      </c>
      <c r="HE266" s="70"/>
      <c r="HF266" s="70"/>
      <c r="HG266" s="70"/>
      <c r="HH266" s="70"/>
      <c r="HI266" s="71" t="str">
        <f>'Site 20'!$H264</f>
        <v>Independent</v>
      </c>
      <c r="HJ266" s="70"/>
      <c r="HK266" s="71" t="str">
        <f t="shared" ref="HK266" si="119">HK99</f>
        <v>Section Incomplete</v>
      </c>
      <c r="HL266" s="40"/>
      <c r="HM266" s="72"/>
      <c r="HN266" s="73"/>
      <c r="HO266" s="70" t="str">
        <f>$C$266</f>
        <v>3. Staffing</v>
      </c>
      <c r="HP266" s="70"/>
      <c r="HQ266" s="70"/>
      <c r="HR266" s="70"/>
      <c r="HS266" s="70"/>
      <c r="HT266" s="71" t="str">
        <f>'Site 21'!$H264</f>
        <v>Independent</v>
      </c>
      <c r="HU266" s="70"/>
      <c r="HV266" s="71" t="str">
        <f t="shared" ref="HV266" si="120">HV99</f>
        <v>Section Incomplete</v>
      </c>
      <c r="HW266" s="40"/>
      <c r="HX266" s="72"/>
      <c r="HY266" s="73"/>
      <c r="HZ266" s="70" t="str">
        <f>$C$266</f>
        <v>3. Staffing</v>
      </c>
      <c r="IA266" s="70"/>
      <c r="IB266" s="70"/>
      <c r="IC266" s="70"/>
      <c r="ID266" s="70"/>
      <c r="IE266" s="71" t="str">
        <f>'Site 22'!$H264</f>
        <v>Independent</v>
      </c>
      <c r="IF266" s="70"/>
      <c r="IG266" s="71" t="str">
        <f t="shared" ref="IG266" si="121">IG99</f>
        <v>Section Incomplete</v>
      </c>
      <c r="IH266" s="40"/>
      <c r="II266" s="72"/>
      <c r="IJ266" s="73"/>
      <c r="IK266" s="70" t="str">
        <f>$C$266</f>
        <v>3. Staffing</v>
      </c>
      <c r="IL266" s="70"/>
      <c r="IM266" s="70"/>
      <c r="IN266" s="70"/>
      <c r="IO266" s="70"/>
      <c r="IP266" s="71" t="str">
        <f>'Site 23'!$H264</f>
        <v>Independent</v>
      </c>
      <c r="IQ266" s="70"/>
      <c r="IR266" s="71" t="str">
        <f t="shared" ref="IR266" si="122">IR99</f>
        <v>Section Incomplete</v>
      </c>
      <c r="IS266" s="40"/>
      <c r="IT266" s="72"/>
      <c r="IU266" s="73"/>
      <c r="IV266" s="70" t="str">
        <f>$C$266</f>
        <v>3. Staffing</v>
      </c>
      <c r="IW266" s="70"/>
      <c r="IX266" s="70"/>
      <c r="IY266" s="70"/>
      <c r="IZ266" s="70"/>
      <c r="JA266" s="71" t="str">
        <f>'Site 24'!$H264</f>
        <v>Independent</v>
      </c>
      <c r="JB266" s="70"/>
      <c r="JC266" s="71" t="str">
        <f t="shared" ref="JC266" si="123">JC99</f>
        <v>Section Incomplete</v>
      </c>
      <c r="JD266" s="40"/>
      <c r="JE266" s="72"/>
      <c r="JF266" s="73"/>
      <c r="JG266" s="70" t="str">
        <f>$C$266</f>
        <v>3. Staffing</v>
      </c>
      <c r="JH266" s="70"/>
      <c r="JI266" s="70"/>
      <c r="JJ266" s="70"/>
      <c r="JK266" s="70"/>
      <c r="JL266" s="71" t="str">
        <f>'Site 25'!$H264</f>
        <v>Independent</v>
      </c>
      <c r="JM266" s="70"/>
      <c r="JN266" s="71" t="str">
        <f t="shared" ref="JN266" si="124">JN99</f>
        <v>Section Incomplete</v>
      </c>
      <c r="JO266" s="40"/>
      <c r="JP266" s="72"/>
      <c r="JQ266" s="73"/>
      <c r="JR266" s="70" t="str">
        <f>$C$266</f>
        <v>3. Staffing</v>
      </c>
      <c r="JS266" s="70"/>
      <c r="JT266" s="70"/>
      <c r="JU266" s="70"/>
      <c r="JV266" s="70"/>
      <c r="JW266" s="71" t="str">
        <f>'Site 26'!$H264</f>
        <v>Independent</v>
      </c>
      <c r="JX266" s="70"/>
      <c r="JY266" s="71" t="str">
        <f t="shared" ref="JY266" si="125">JY99</f>
        <v>Section Incomplete</v>
      </c>
      <c r="JZ266" s="40"/>
      <c r="KA266" s="72"/>
      <c r="KB266" s="73"/>
      <c r="KC266" s="70" t="str">
        <f>$C$266</f>
        <v>3. Staffing</v>
      </c>
      <c r="KD266" s="70"/>
      <c r="KE266" s="70"/>
      <c r="KF266" s="70"/>
      <c r="KG266" s="70"/>
      <c r="KH266" s="71" t="str">
        <f>'Site 27'!$H264</f>
        <v>Independent</v>
      </c>
      <c r="KI266" s="70"/>
      <c r="KJ266" s="71" t="str">
        <f t="shared" ref="KJ266" si="126">KJ99</f>
        <v>Section Incomplete</v>
      </c>
      <c r="KK266" s="40"/>
      <c r="KL266" s="72"/>
      <c r="KM266" s="73"/>
      <c r="KN266" s="70" t="str">
        <f>$C$266</f>
        <v>3. Staffing</v>
      </c>
      <c r="KO266" s="70"/>
      <c r="KP266" s="70"/>
      <c r="KQ266" s="70"/>
      <c r="KR266" s="70"/>
      <c r="KS266" s="71" t="str">
        <f>'Site 28'!$H264</f>
        <v>Independent</v>
      </c>
      <c r="KT266" s="70"/>
      <c r="KU266" s="71" t="str">
        <f t="shared" ref="KU266" si="127">KU99</f>
        <v>Section Incomplete</v>
      </c>
      <c r="KV266" s="40"/>
      <c r="KW266" s="72"/>
      <c r="KX266" s="73"/>
      <c r="KY266" s="70" t="str">
        <f>$C$266</f>
        <v>3. Staffing</v>
      </c>
      <c r="KZ266" s="70"/>
      <c r="LA266" s="70"/>
      <c r="LB266" s="70"/>
      <c r="LC266" s="70"/>
      <c r="LD266" s="71" t="str">
        <f>'Site 29'!$H264</f>
        <v>Independent</v>
      </c>
      <c r="LE266" s="70"/>
      <c r="LF266" s="71" t="str">
        <f t="shared" ref="LF266" si="128">LF99</f>
        <v>Section Incomplete</v>
      </c>
      <c r="LG266" s="40"/>
      <c r="LH266" s="72"/>
      <c r="LI266" s="73"/>
      <c r="LJ266" s="70" t="str">
        <f>$C$266</f>
        <v>3. Staffing</v>
      </c>
      <c r="LK266" s="70"/>
      <c r="LL266" s="70"/>
      <c r="LM266" s="70"/>
      <c r="LN266" s="70"/>
      <c r="LO266" s="71" t="str">
        <f>'Site 30'!$H264</f>
        <v>Independent</v>
      </c>
      <c r="LP266" s="70"/>
      <c r="LQ266" s="71" t="str">
        <f t="shared" ref="LQ266" si="129">LQ99</f>
        <v>Section Incomplete</v>
      </c>
      <c r="LR266" s="40"/>
      <c r="LS266" s="72"/>
      <c r="LT266" s="73"/>
      <c r="LU266" s="70" t="str">
        <f>$C$266</f>
        <v>3. Staffing</v>
      </c>
      <c r="LV266" s="70"/>
      <c r="LW266" s="70"/>
      <c r="LX266" s="70"/>
      <c r="LY266" s="70"/>
      <c r="LZ266" s="71" t="str">
        <f>'Site 31'!$H264</f>
        <v>Independent</v>
      </c>
      <c r="MA266" s="70"/>
      <c r="MB266" s="71" t="str">
        <f t="shared" ref="MB266" si="130">MB99</f>
        <v>Section Incomplete</v>
      </c>
      <c r="MC266" s="40"/>
      <c r="MD266" s="72"/>
      <c r="ME266" s="73"/>
      <c r="MF266" s="70" t="str">
        <f>$C$266</f>
        <v>3. Staffing</v>
      </c>
      <c r="MG266" s="70"/>
      <c r="MH266" s="70"/>
      <c r="MI266" s="70"/>
      <c r="MJ266" s="70"/>
      <c r="MK266" s="71" t="str">
        <f>'Site 32'!$H264</f>
        <v>Independent</v>
      </c>
      <c r="ML266" s="70"/>
      <c r="MM266" s="71" t="str">
        <f t="shared" ref="MM266" si="131">MM99</f>
        <v>Section Incomplete</v>
      </c>
      <c r="MN266" s="40"/>
      <c r="MO266" s="72"/>
      <c r="MP266" s="73"/>
      <c r="MQ266" s="70" t="str">
        <f>$C$266</f>
        <v>3. Staffing</v>
      </c>
      <c r="MR266" s="70"/>
      <c r="MS266" s="70"/>
      <c r="MT266" s="70"/>
      <c r="MU266" s="70"/>
      <c r="MV266" s="71" t="str">
        <f>'Site 33'!$H264</f>
        <v>Independent</v>
      </c>
      <c r="MW266" s="70"/>
      <c r="MX266" s="71" t="str">
        <f t="shared" ref="MX266" si="132">MX99</f>
        <v>Section Incomplete</v>
      </c>
      <c r="MY266" s="40"/>
      <c r="MZ266" s="72"/>
      <c r="NA266" s="73"/>
      <c r="NB266" s="70" t="str">
        <f>$C$266</f>
        <v>3. Staffing</v>
      </c>
      <c r="NC266" s="70"/>
      <c r="ND266" s="70"/>
      <c r="NE266" s="70"/>
      <c r="NF266" s="70"/>
      <c r="NG266" s="71" t="str">
        <f>'Site 34'!$H264</f>
        <v>Independent</v>
      </c>
      <c r="NH266" s="70"/>
      <c r="NI266" s="71" t="str">
        <f t="shared" ref="NI266" si="133">NI99</f>
        <v>Section Incomplete</v>
      </c>
      <c r="NJ266" s="40"/>
      <c r="NK266" s="72"/>
      <c r="NL266" s="73"/>
      <c r="NM266" s="70" t="str">
        <f>$C$266</f>
        <v>3. Staffing</v>
      </c>
      <c r="NN266" s="70"/>
      <c r="NO266" s="70"/>
      <c r="NP266" s="70"/>
      <c r="NQ266" s="70"/>
      <c r="NR266" s="71" t="str">
        <f>'Site 35'!$H264</f>
        <v>Independent</v>
      </c>
      <c r="NS266" s="70"/>
      <c r="NT266" s="71" t="str">
        <f t="shared" ref="NT266" si="134">NT99</f>
        <v>Section Incomplete</v>
      </c>
      <c r="NU266" s="40"/>
      <c r="NV266" s="72"/>
      <c r="NW266" s="73"/>
      <c r="NX266" s="70" t="str">
        <f>$C$266</f>
        <v>3. Staffing</v>
      </c>
      <c r="NY266" s="70"/>
      <c r="NZ266" s="70"/>
      <c r="OA266" s="70"/>
      <c r="OB266" s="70"/>
      <c r="OC266" s="71" t="str">
        <f>'Site 36'!$H264</f>
        <v>Independent</v>
      </c>
      <c r="OD266" s="70"/>
      <c r="OE266" s="71" t="str">
        <f t="shared" ref="OE266" si="135">OE99</f>
        <v>Section Incomplete</v>
      </c>
      <c r="OF266" s="40"/>
      <c r="OG266" s="72"/>
      <c r="OH266" s="73"/>
      <c r="OI266" s="70" t="str">
        <f>$C$266</f>
        <v>3. Staffing</v>
      </c>
      <c r="OJ266" s="70"/>
      <c r="OK266" s="70"/>
      <c r="OL266" s="70"/>
      <c r="OM266" s="70"/>
      <c r="ON266" s="71" t="str">
        <f>'Site 37'!$H264</f>
        <v>Independent</v>
      </c>
      <c r="OO266" s="70"/>
      <c r="OP266" s="71" t="str">
        <f t="shared" ref="OP266" si="136">OP99</f>
        <v>Section Incomplete</v>
      </c>
      <c r="OQ266" s="40"/>
      <c r="OR266" s="72"/>
      <c r="OS266" s="73"/>
      <c r="OT266" s="70" t="str">
        <f>$C$266</f>
        <v>3. Staffing</v>
      </c>
      <c r="OU266" s="70"/>
      <c r="OV266" s="70"/>
      <c r="OW266" s="70"/>
      <c r="OX266" s="70"/>
      <c r="OY266" s="71" t="str">
        <f>'Site 38'!$H264</f>
        <v>Independent</v>
      </c>
      <c r="OZ266" s="70"/>
      <c r="PA266" s="71" t="str">
        <f t="shared" ref="PA266" si="137">PA99</f>
        <v>Section Incomplete</v>
      </c>
      <c r="PB266" s="40"/>
      <c r="PC266" s="72"/>
      <c r="PD266" s="73"/>
      <c r="PE266" s="70" t="str">
        <f>$C$266</f>
        <v>3. Staffing</v>
      </c>
      <c r="PF266" s="70"/>
      <c r="PG266" s="70"/>
      <c r="PH266" s="70"/>
      <c r="PI266" s="70"/>
      <c r="PJ266" s="71" t="str">
        <f>'Site 39'!$H264</f>
        <v>Independent</v>
      </c>
      <c r="PK266" s="70"/>
      <c r="PL266" s="71" t="str">
        <f t="shared" ref="PL266" si="138">PL99</f>
        <v>Section Incomplete</v>
      </c>
      <c r="PM266" s="40"/>
      <c r="PN266" s="72"/>
      <c r="PO266" s="73"/>
      <c r="PP266" s="70" t="str">
        <f>$C$266</f>
        <v>3. Staffing</v>
      </c>
      <c r="PQ266" s="70"/>
      <c r="PR266" s="70"/>
      <c r="PS266" s="70"/>
      <c r="PT266" s="70"/>
      <c r="PU266" s="71" t="str">
        <f>'Site 40'!$H264</f>
        <v>Independent</v>
      </c>
      <c r="PV266" s="70"/>
      <c r="PW266" s="71" t="str">
        <f t="shared" ref="PW266" si="139">PW99</f>
        <v>Section Incomplete</v>
      </c>
      <c r="PX266" s="40"/>
      <c r="PY266" s="72"/>
      <c r="PZ266" s="73"/>
      <c r="QA266" s="70" t="str">
        <f>$C$266</f>
        <v>3. Staffing</v>
      </c>
      <c r="QB266" s="70"/>
      <c r="QC266" s="70"/>
      <c r="QD266" s="70"/>
      <c r="QE266" s="70"/>
      <c r="QF266" s="71" t="str">
        <f>'Site 41'!$H264</f>
        <v>Independent</v>
      </c>
      <c r="QG266" s="70"/>
      <c r="QH266" s="71" t="str">
        <f t="shared" ref="QH266" si="140">QH99</f>
        <v>Section Incomplete</v>
      </c>
      <c r="QI266" s="40"/>
      <c r="QJ266" s="72"/>
      <c r="QK266" s="73"/>
      <c r="QL266" s="70" t="str">
        <f>$C$266</f>
        <v>3. Staffing</v>
      </c>
      <c r="QM266" s="70"/>
      <c r="QN266" s="70"/>
      <c r="QO266" s="70"/>
      <c r="QP266" s="70"/>
      <c r="QQ266" s="71" t="str">
        <f>'Site 42'!$H264</f>
        <v>Independent</v>
      </c>
      <c r="QR266" s="70"/>
      <c r="QS266" s="71" t="str">
        <f t="shared" ref="QS266" si="141">QS99</f>
        <v>Section Incomplete</v>
      </c>
      <c r="QT266" s="40"/>
      <c r="QU266" s="72"/>
      <c r="QV266" s="73"/>
      <c r="QW266" s="70" t="str">
        <f>$C$266</f>
        <v>3. Staffing</v>
      </c>
      <c r="QX266" s="70"/>
      <c r="QY266" s="70"/>
      <c r="QZ266" s="70"/>
      <c r="RA266" s="70"/>
      <c r="RB266" s="71" t="str">
        <f>'Site 43'!$H264</f>
        <v>Independent</v>
      </c>
      <c r="RC266" s="70"/>
      <c r="RD266" s="71" t="str">
        <f t="shared" ref="RD266" si="142">RD99</f>
        <v>Section Incomplete</v>
      </c>
      <c r="RE266" s="40"/>
      <c r="RF266" s="72"/>
      <c r="RG266" s="73"/>
      <c r="RH266" s="70" t="str">
        <f>$C$266</f>
        <v>3. Staffing</v>
      </c>
      <c r="RI266" s="70"/>
      <c r="RJ266" s="70"/>
      <c r="RK266" s="70"/>
      <c r="RL266" s="70"/>
      <c r="RM266" s="71" t="str">
        <f>'Site 44'!$H264</f>
        <v>Independent</v>
      </c>
      <c r="RN266" s="70"/>
      <c r="RO266" s="71" t="str">
        <f t="shared" ref="RO266" si="143">RO99</f>
        <v>Section Incomplete</v>
      </c>
      <c r="RP266" s="40"/>
      <c r="RQ266" s="72"/>
      <c r="RR266" s="73"/>
      <c r="RS266" s="70" t="str">
        <f>$C$266</f>
        <v>3. Staffing</v>
      </c>
      <c r="RT266" s="70"/>
      <c r="RU266" s="70"/>
      <c r="RV266" s="70"/>
      <c r="RW266" s="70"/>
      <c r="RX266" s="71" t="str">
        <f>'Site 45'!$H264</f>
        <v>Independent</v>
      </c>
      <c r="RY266" s="70"/>
      <c r="RZ266" s="71" t="str">
        <f t="shared" ref="RZ266" si="144">RZ99</f>
        <v>Section Incomplete</v>
      </c>
      <c r="SA266" s="40"/>
      <c r="SB266" s="72"/>
      <c r="SC266" s="73"/>
      <c r="SD266" s="70" t="str">
        <f>$C$266</f>
        <v>3. Staffing</v>
      </c>
      <c r="SE266" s="70"/>
      <c r="SF266" s="70"/>
      <c r="SG266" s="70"/>
      <c r="SH266" s="70"/>
      <c r="SI266" s="71" t="str">
        <f>'Site 46'!$H264</f>
        <v>Independent</v>
      </c>
      <c r="SJ266" s="70"/>
      <c r="SK266" s="71" t="str">
        <f t="shared" ref="SK266" si="145">SK99</f>
        <v>Section Incomplete</v>
      </c>
      <c r="SL266" s="40"/>
      <c r="SM266" s="72"/>
      <c r="SN266" s="73"/>
      <c r="SO266" s="70" t="str">
        <f>$C$266</f>
        <v>3. Staffing</v>
      </c>
      <c r="SP266" s="70"/>
      <c r="SQ266" s="70"/>
      <c r="SR266" s="70"/>
      <c r="SS266" s="70"/>
      <c r="ST266" s="71" t="str">
        <f>'Site 47'!$H264</f>
        <v>Independent</v>
      </c>
      <c r="SU266" s="70"/>
      <c r="SV266" s="71" t="str">
        <f t="shared" ref="SV266" si="146">SV99</f>
        <v>Section Incomplete</v>
      </c>
      <c r="SW266" s="40"/>
      <c r="SX266" s="72"/>
      <c r="SY266" s="73"/>
      <c r="SZ266" s="70" t="str">
        <f>$C$266</f>
        <v>3. Staffing</v>
      </c>
      <c r="TA266" s="70"/>
      <c r="TB266" s="70"/>
      <c r="TC266" s="70"/>
      <c r="TD266" s="70"/>
      <c r="TE266" s="71" t="str">
        <f>'Site 48'!$H264</f>
        <v>Independent</v>
      </c>
      <c r="TF266" s="70"/>
      <c r="TG266" s="71" t="str">
        <f t="shared" ref="TG266" si="147">TG99</f>
        <v>Section Incomplete</v>
      </c>
      <c r="TH266" s="40"/>
      <c r="TI266" s="72"/>
      <c r="TJ266" s="73"/>
      <c r="TK266" s="70" t="str">
        <f>$C$266</f>
        <v>3. Staffing</v>
      </c>
      <c r="TL266" s="70"/>
      <c r="TM266" s="70"/>
      <c r="TN266" s="70"/>
      <c r="TO266" s="70"/>
      <c r="TP266" s="71" t="str">
        <f>'Site 49'!$H264</f>
        <v>Independent</v>
      </c>
      <c r="TQ266" s="70"/>
      <c r="TR266" s="71" t="str">
        <f t="shared" ref="TR266" si="148">TR99</f>
        <v>Section Incomplete</v>
      </c>
      <c r="TS266" s="40"/>
      <c r="TT266" s="72"/>
      <c r="TU266" s="73"/>
      <c r="TV266" s="70" t="str">
        <f>$C$266</f>
        <v>3. Staffing</v>
      </c>
      <c r="TW266" s="70"/>
      <c r="TX266" s="70"/>
      <c r="TY266" s="70"/>
      <c r="TZ266" s="70"/>
      <c r="UA266" s="71" t="str">
        <f>'Site 50'!$H264</f>
        <v>Independent</v>
      </c>
      <c r="UB266" s="70"/>
      <c r="UC266" s="71" t="str">
        <f t="shared" ref="UC266" si="149">UC99</f>
        <v>Section Incomplete</v>
      </c>
      <c r="UD266" s="40"/>
      <c r="UE266" s="72"/>
    </row>
    <row r="267" spans="1:551" x14ac:dyDescent="0.25">
      <c r="A267" s="75"/>
      <c r="B267" s="73"/>
      <c r="C267" s="70" t="str">
        <f>'Site 1'!C265</f>
        <v>4. Budget</v>
      </c>
      <c r="D267" s="70"/>
      <c r="E267" s="70"/>
      <c r="F267" s="70"/>
      <c r="G267" s="70"/>
      <c r="H267" s="71" t="str">
        <f>'Site 1'!$H265</f>
        <v>Independent</v>
      </c>
      <c r="I267" s="70"/>
      <c r="J267" s="71" t="str">
        <f t="shared" ref="J267" si="150">J174</f>
        <v>Section Incomplete</v>
      </c>
      <c r="K267" s="40"/>
      <c r="L267" s="72"/>
      <c r="M267" s="73"/>
      <c r="N267" s="70" t="str">
        <f>$C$267</f>
        <v>4. Budget</v>
      </c>
      <c r="O267" s="70"/>
      <c r="P267" s="70"/>
      <c r="Q267" s="70"/>
      <c r="R267" s="70"/>
      <c r="S267" s="71" t="str">
        <f>'Site 2'!$H265</f>
        <v>Independent</v>
      </c>
      <c r="T267" s="70"/>
      <c r="U267" s="71" t="str">
        <f t="shared" ref="U267" si="151">U174</f>
        <v>Section Incomplete</v>
      </c>
      <c r="V267" s="40"/>
      <c r="W267" s="72"/>
      <c r="X267" s="73"/>
      <c r="Y267" s="70" t="str">
        <f>$C$267</f>
        <v>4. Budget</v>
      </c>
      <c r="Z267" s="70"/>
      <c r="AA267" s="70"/>
      <c r="AB267" s="70"/>
      <c r="AC267" s="70"/>
      <c r="AD267" s="71" t="str">
        <f>'Site 3'!$H265</f>
        <v>Independent</v>
      </c>
      <c r="AE267" s="70"/>
      <c r="AF267" s="71" t="str">
        <f t="shared" ref="AF267" si="152">AF174</f>
        <v>Section Incomplete</v>
      </c>
      <c r="AG267" s="40"/>
      <c r="AH267" s="72"/>
      <c r="AI267" s="73"/>
      <c r="AJ267" s="70" t="str">
        <f>$C$267</f>
        <v>4. Budget</v>
      </c>
      <c r="AK267" s="70"/>
      <c r="AL267" s="70"/>
      <c r="AM267" s="70"/>
      <c r="AN267" s="70"/>
      <c r="AO267" s="71" t="str">
        <f>'Site 4'!$H265</f>
        <v>Independent</v>
      </c>
      <c r="AP267" s="70"/>
      <c r="AQ267" s="71" t="str">
        <f t="shared" ref="AQ267" si="153">AQ174</f>
        <v>Section Incomplete</v>
      </c>
      <c r="AR267" s="40"/>
      <c r="AS267" s="72"/>
      <c r="AT267" s="73"/>
      <c r="AU267" s="70" t="str">
        <f>$C$267</f>
        <v>4. Budget</v>
      </c>
      <c r="AV267" s="70"/>
      <c r="AW267" s="70"/>
      <c r="AX267" s="70"/>
      <c r="AY267" s="70"/>
      <c r="AZ267" s="71" t="str">
        <f>'Site 5'!$H265</f>
        <v>Independent</v>
      </c>
      <c r="BA267" s="70"/>
      <c r="BB267" s="71" t="str">
        <f t="shared" ref="BB267" si="154">BB174</f>
        <v>Section Incomplete</v>
      </c>
      <c r="BC267" s="40"/>
      <c r="BD267" s="72"/>
      <c r="BE267" s="73"/>
      <c r="BF267" s="70" t="str">
        <f>$C$267</f>
        <v>4. Budget</v>
      </c>
      <c r="BG267" s="70"/>
      <c r="BH267" s="70"/>
      <c r="BI267" s="70"/>
      <c r="BJ267" s="70"/>
      <c r="BK267" s="71" t="str">
        <f>'Site 6'!$H265</f>
        <v>Independent</v>
      </c>
      <c r="BL267" s="70"/>
      <c r="BM267" s="71" t="str">
        <f t="shared" ref="BM267" si="155">BM174</f>
        <v>Section Incomplete</v>
      </c>
      <c r="BN267" s="40"/>
      <c r="BO267" s="72"/>
      <c r="BP267" s="73"/>
      <c r="BQ267" s="70" t="str">
        <f>$C$267</f>
        <v>4. Budget</v>
      </c>
      <c r="BR267" s="70"/>
      <c r="BS267" s="70"/>
      <c r="BT267" s="70"/>
      <c r="BU267" s="70"/>
      <c r="BV267" s="71" t="str">
        <f>'Site 7'!$H265</f>
        <v>Independent</v>
      </c>
      <c r="BW267" s="70"/>
      <c r="BX267" s="71" t="str">
        <f t="shared" ref="BX267" si="156">BX174</f>
        <v>Section Incomplete</v>
      </c>
      <c r="BY267" s="40"/>
      <c r="BZ267" s="72"/>
      <c r="CA267" s="73"/>
      <c r="CB267" s="70" t="str">
        <f>$C$267</f>
        <v>4. Budget</v>
      </c>
      <c r="CC267" s="70"/>
      <c r="CD267" s="70"/>
      <c r="CE267" s="70"/>
      <c r="CF267" s="70"/>
      <c r="CG267" s="71" t="str">
        <f>'Site 8'!$H265</f>
        <v>Independent</v>
      </c>
      <c r="CH267" s="70"/>
      <c r="CI267" s="71" t="str">
        <f t="shared" ref="CI267" si="157">CI174</f>
        <v>Section Incomplete</v>
      </c>
      <c r="CJ267" s="40"/>
      <c r="CK267" s="72"/>
      <c r="CL267" s="73"/>
      <c r="CM267" s="70" t="str">
        <f>$C$267</f>
        <v>4. Budget</v>
      </c>
      <c r="CN267" s="70"/>
      <c r="CO267" s="70"/>
      <c r="CP267" s="70"/>
      <c r="CQ267" s="70"/>
      <c r="CR267" s="71" t="str">
        <f>'Site 9'!$H265</f>
        <v>Independent</v>
      </c>
      <c r="CS267" s="70"/>
      <c r="CT267" s="71" t="str">
        <f t="shared" ref="CT267" si="158">CT174</f>
        <v>Section Incomplete</v>
      </c>
      <c r="CU267" s="40"/>
      <c r="CV267" s="72"/>
      <c r="CW267" s="73"/>
      <c r="CX267" s="70" t="str">
        <f>$C$267</f>
        <v>4. Budget</v>
      </c>
      <c r="CY267" s="70"/>
      <c r="CZ267" s="70"/>
      <c r="DA267" s="70"/>
      <c r="DB267" s="70"/>
      <c r="DC267" s="71" t="str">
        <f>'Site 10'!$H265</f>
        <v>Independent</v>
      </c>
      <c r="DD267" s="70"/>
      <c r="DE267" s="71" t="str">
        <f t="shared" ref="DE267" si="159">DE174</f>
        <v>Section Incomplete</v>
      </c>
      <c r="DF267" s="40"/>
      <c r="DG267" s="72"/>
      <c r="DH267" s="73"/>
      <c r="DI267" s="70" t="str">
        <f>$C$267</f>
        <v>4. Budget</v>
      </c>
      <c r="DJ267" s="70"/>
      <c r="DK267" s="70"/>
      <c r="DL267" s="70"/>
      <c r="DM267" s="70"/>
      <c r="DN267" s="71" t="str">
        <f>'Site 11'!$H265</f>
        <v>Independent</v>
      </c>
      <c r="DO267" s="70"/>
      <c r="DP267" s="71" t="str">
        <f t="shared" ref="DP267" si="160">DP174</f>
        <v>Section Incomplete</v>
      </c>
      <c r="DQ267" s="40"/>
      <c r="DR267" s="72"/>
      <c r="DS267" s="73"/>
      <c r="DT267" s="70" t="str">
        <f>$C$267</f>
        <v>4. Budget</v>
      </c>
      <c r="DU267" s="70"/>
      <c r="DV267" s="70"/>
      <c r="DW267" s="70"/>
      <c r="DX267" s="70"/>
      <c r="DY267" s="71" t="str">
        <f>'Site 12'!$H265</f>
        <v>Independent</v>
      </c>
      <c r="DZ267" s="70"/>
      <c r="EA267" s="71" t="str">
        <f t="shared" ref="EA267" si="161">EA174</f>
        <v>Section Incomplete</v>
      </c>
      <c r="EB267" s="40"/>
      <c r="EC267" s="72"/>
      <c r="ED267" s="73"/>
      <c r="EE267" s="70" t="str">
        <f>$C$267</f>
        <v>4. Budget</v>
      </c>
      <c r="EF267" s="70"/>
      <c r="EG267" s="70"/>
      <c r="EH267" s="70"/>
      <c r="EI267" s="70"/>
      <c r="EJ267" s="71" t="str">
        <f>'Site 13'!$H265</f>
        <v>Independent</v>
      </c>
      <c r="EK267" s="70"/>
      <c r="EL267" s="71" t="str">
        <f t="shared" ref="EL267" si="162">EL174</f>
        <v>Section Incomplete</v>
      </c>
      <c r="EM267" s="40"/>
      <c r="EN267" s="72"/>
      <c r="EO267" s="73"/>
      <c r="EP267" s="70" t="str">
        <f>$C$267</f>
        <v>4. Budget</v>
      </c>
      <c r="EQ267" s="70"/>
      <c r="ER267" s="70"/>
      <c r="ES267" s="70"/>
      <c r="ET267" s="70"/>
      <c r="EU267" s="71" t="str">
        <f>'Site 14'!$H265</f>
        <v>Independent</v>
      </c>
      <c r="EV267" s="70"/>
      <c r="EW267" s="71" t="str">
        <f t="shared" ref="EW267" si="163">EW174</f>
        <v>Section Incomplete</v>
      </c>
      <c r="EX267" s="40"/>
      <c r="EY267" s="72"/>
      <c r="EZ267" s="73"/>
      <c r="FA267" s="70" t="str">
        <f>$C$267</f>
        <v>4. Budget</v>
      </c>
      <c r="FB267" s="70"/>
      <c r="FC267" s="70"/>
      <c r="FD267" s="70"/>
      <c r="FE267" s="70"/>
      <c r="FF267" s="71" t="str">
        <f>'Site 15'!$H265</f>
        <v>Independent</v>
      </c>
      <c r="FG267" s="70"/>
      <c r="FH267" s="71" t="str">
        <f t="shared" ref="FH267" si="164">FH174</f>
        <v>Section Incomplete</v>
      </c>
      <c r="FI267" s="40"/>
      <c r="FJ267" s="72"/>
      <c r="FK267" s="73"/>
      <c r="FL267" s="70" t="str">
        <f>$C$267</f>
        <v>4. Budget</v>
      </c>
      <c r="FM267" s="70"/>
      <c r="FN267" s="70"/>
      <c r="FO267" s="70"/>
      <c r="FP267" s="70"/>
      <c r="FQ267" s="71" t="str">
        <f>'Site 16'!$H265</f>
        <v>Independent</v>
      </c>
      <c r="FR267" s="70"/>
      <c r="FS267" s="71" t="str">
        <f t="shared" ref="FS267" si="165">FS174</f>
        <v>Section Incomplete</v>
      </c>
      <c r="FT267" s="40"/>
      <c r="FU267" s="72"/>
      <c r="FV267" s="73"/>
      <c r="FW267" s="70" t="str">
        <f>$C$267</f>
        <v>4. Budget</v>
      </c>
      <c r="FX267" s="70"/>
      <c r="FY267" s="70"/>
      <c r="FZ267" s="70"/>
      <c r="GA267" s="70"/>
      <c r="GB267" s="71" t="str">
        <f>'Site 17'!$H265</f>
        <v>Independent</v>
      </c>
      <c r="GC267" s="70"/>
      <c r="GD267" s="71" t="str">
        <f t="shared" ref="GD267" si="166">GD174</f>
        <v>Section Incomplete</v>
      </c>
      <c r="GE267" s="40"/>
      <c r="GF267" s="72"/>
      <c r="GG267" s="73"/>
      <c r="GH267" s="70" t="str">
        <f>$C$267</f>
        <v>4. Budget</v>
      </c>
      <c r="GI267" s="70"/>
      <c r="GJ267" s="70"/>
      <c r="GK267" s="70"/>
      <c r="GL267" s="70"/>
      <c r="GM267" s="71" t="str">
        <f>'Site 18'!$H265</f>
        <v>Independent</v>
      </c>
      <c r="GN267" s="70"/>
      <c r="GO267" s="71" t="str">
        <f t="shared" ref="GO267" si="167">GO174</f>
        <v>Section Incomplete</v>
      </c>
      <c r="GP267" s="40"/>
      <c r="GQ267" s="72"/>
      <c r="GR267" s="73"/>
      <c r="GS267" s="70" t="str">
        <f>$C$267</f>
        <v>4. Budget</v>
      </c>
      <c r="GT267" s="70"/>
      <c r="GU267" s="70"/>
      <c r="GV267" s="70"/>
      <c r="GW267" s="70"/>
      <c r="GX267" s="71" t="str">
        <f>'Site 19'!$H265</f>
        <v>Independent</v>
      </c>
      <c r="GY267" s="70"/>
      <c r="GZ267" s="71" t="str">
        <f t="shared" ref="GZ267" si="168">GZ174</f>
        <v>Section Incomplete</v>
      </c>
      <c r="HA267" s="40"/>
      <c r="HB267" s="72"/>
      <c r="HC267" s="73"/>
      <c r="HD267" s="70" t="str">
        <f>$C$267</f>
        <v>4. Budget</v>
      </c>
      <c r="HE267" s="70"/>
      <c r="HF267" s="70"/>
      <c r="HG267" s="70"/>
      <c r="HH267" s="70"/>
      <c r="HI267" s="71" t="str">
        <f>'Site 20'!$H265</f>
        <v>Independent</v>
      </c>
      <c r="HJ267" s="70"/>
      <c r="HK267" s="71" t="str">
        <f t="shared" ref="HK267" si="169">HK174</f>
        <v>Section Incomplete</v>
      </c>
      <c r="HL267" s="40"/>
      <c r="HM267" s="72"/>
      <c r="HN267" s="73"/>
      <c r="HO267" s="70" t="str">
        <f>$C$267</f>
        <v>4. Budget</v>
      </c>
      <c r="HP267" s="70"/>
      <c r="HQ267" s="70"/>
      <c r="HR267" s="70"/>
      <c r="HS267" s="70"/>
      <c r="HT267" s="71" t="str">
        <f>'Site 21'!$H265</f>
        <v>Independent</v>
      </c>
      <c r="HU267" s="70"/>
      <c r="HV267" s="71" t="str">
        <f t="shared" ref="HV267" si="170">HV174</f>
        <v>Section Incomplete</v>
      </c>
      <c r="HW267" s="40"/>
      <c r="HX267" s="72"/>
      <c r="HY267" s="73"/>
      <c r="HZ267" s="70" t="str">
        <f>$C$267</f>
        <v>4. Budget</v>
      </c>
      <c r="IA267" s="70"/>
      <c r="IB267" s="70"/>
      <c r="IC267" s="70"/>
      <c r="ID267" s="70"/>
      <c r="IE267" s="71" t="str">
        <f>'Site 22'!$H265</f>
        <v>Independent</v>
      </c>
      <c r="IF267" s="70"/>
      <c r="IG267" s="71" t="str">
        <f t="shared" ref="IG267" si="171">IG174</f>
        <v>Section Incomplete</v>
      </c>
      <c r="IH267" s="40"/>
      <c r="II267" s="72"/>
      <c r="IJ267" s="73"/>
      <c r="IK267" s="70" t="str">
        <f>$C$267</f>
        <v>4. Budget</v>
      </c>
      <c r="IL267" s="70"/>
      <c r="IM267" s="70"/>
      <c r="IN267" s="70"/>
      <c r="IO267" s="70"/>
      <c r="IP267" s="71" t="str">
        <f>'Site 23'!$H265</f>
        <v>Independent</v>
      </c>
      <c r="IQ267" s="70"/>
      <c r="IR267" s="71" t="str">
        <f t="shared" ref="IR267" si="172">IR174</f>
        <v>Section Incomplete</v>
      </c>
      <c r="IS267" s="40"/>
      <c r="IT267" s="72"/>
      <c r="IU267" s="73"/>
      <c r="IV267" s="70" t="str">
        <f>$C$267</f>
        <v>4. Budget</v>
      </c>
      <c r="IW267" s="70"/>
      <c r="IX267" s="70"/>
      <c r="IY267" s="70"/>
      <c r="IZ267" s="70"/>
      <c r="JA267" s="71" t="str">
        <f>'Site 24'!$H265</f>
        <v>Independent</v>
      </c>
      <c r="JB267" s="70"/>
      <c r="JC267" s="71" t="str">
        <f t="shared" ref="JC267" si="173">JC174</f>
        <v>Section Incomplete</v>
      </c>
      <c r="JD267" s="40"/>
      <c r="JE267" s="72"/>
      <c r="JF267" s="73"/>
      <c r="JG267" s="70" t="str">
        <f>$C$267</f>
        <v>4. Budget</v>
      </c>
      <c r="JH267" s="70"/>
      <c r="JI267" s="70"/>
      <c r="JJ267" s="70"/>
      <c r="JK267" s="70"/>
      <c r="JL267" s="71" t="str">
        <f>'Site 25'!$H265</f>
        <v>Independent</v>
      </c>
      <c r="JM267" s="70"/>
      <c r="JN267" s="71" t="str">
        <f t="shared" ref="JN267" si="174">JN174</f>
        <v>Section Incomplete</v>
      </c>
      <c r="JO267" s="40"/>
      <c r="JP267" s="72"/>
      <c r="JQ267" s="73"/>
      <c r="JR267" s="70" t="str">
        <f>$C$267</f>
        <v>4. Budget</v>
      </c>
      <c r="JS267" s="70"/>
      <c r="JT267" s="70"/>
      <c r="JU267" s="70"/>
      <c r="JV267" s="70"/>
      <c r="JW267" s="71" t="str">
        <f>'Site 26'!$H265</f>
        <v>Independent</v>
      </c>
      <c r="JX267" s="70"/>
      <c r="JY267" s="71" t="str">
        <f t="shared" ref="JY267" si="175">JY174</f>
        <v>Section Incomplete</v>
      </c>
      <c r="JZ267" s="40"/>
      <c r="KA267" s="72"/>
      <c r="KB267" s="73"/>
      <c r="KC267" s="70" t="str">
        <f>$C$267</f>
        <v>4. Budget</v>
      </c>
      <c r="KD267" s="70"/>
      <c r="KE267" s="70"/>
      <c r="KF267" s="70"/>
      <c r="KG267" s="70"/>
      <c r="KH267" s="71" t="str">
        <f>'Site 27'!$H265</f>
        <v>Independent</v>
      </c>
      <c r="KI267" s="70"/>
      <c r="KJ267" s="71" t="str">
        <f t="shared" ref="KJ267" si="176">KJ174</f>
        <v>Section Incomplete</v>
      </c>
      <c r="KK267" s="40"/>
      <c r="KL267" s="72"/>
      <c r="KM267" s="73"/>
      <c r="KN267" s="70" t="str">
        <f>$C$267</f>
        <v>4. Budget</v>
      </c>
      <c r="KO267" s="70"/>
      <c r="KP267" s="70"/>
      <c r="KQ267" s="70"/>
      <c r="KR267" s="70"/>
      <c r="KS267" s="71" t="str">
        <f>'Site 28'!$H265</f>
        <v>Independent</v>
      </c>
      <c r="KT267" s="70"/>
      <c r="KU267" s="71" t="str">
        <f t="shared" ref="KU267" si="177">KU174</f>
        <v>Section Incomplete</v>
      </c>
      <c r="KV267" s="40"/>
      <c r="KW267" s="72"/>
      <c r="KX267" s="73"/>
      <c r="KY267" s="70" t="str">
        <f>$C$267</f>
        <v>4. Budget</v>
      </c>
      <c r="KZ267" s="70"/>
      <c r="LA267" s="70"/>
      <c r="LB267" s="70"/>
      <c r="LC267" s="70"/>
      <c r="LD267" s="71" t="str">
        <f>'Site 29'!$H265</f>
        <v>Independent</v>
      </c>
      <c r="LE267" s="70"/>
      <c r="LF267" s="71" t="str">
        <f t="shared" ref="LF267" si="178">LF174</f>
        <v>Section Incomplete</v>
      </c>
      <c r="LG267" s="40"/>
      <c r="LH267" s="72"/>
      <c r="LI267" s="73"/>
      <c r="LJ267" s="70" t="str">
        <f>$C$267</f>
        <v>4. Budget</v>
      </c>
      <c r="LK267" s="70"/>
      <c r="LL267" s="70"/>
      <c r="LM267" s="70"/>
      <c r="LN267" s="70"/>
      <c r="LO267" s="71" t="str">
        <f>'Site 30'!$H265</f>
        <v>Independent</v>
      </c>
      <c r="LP267" s="70"/>
      <c r="LQ267" s="71" t="str">
        <f t="shared" ref="LQ267" si="179">LQ174</f>
        <v>Section Incomplete</v>
      </c>
      <c r="LR267" s="40"/>
      <c r="LS267" s="72"/>
      <c r="LT267" s="73"/>
      <c r="LU267" s="70" t="str">
        <f>$C$267</f>
        <v>4. Budget</v>
      </c>
      <c r="LV267" s="70"/>
      <c r="LW267" s="70"/>
      <c r="LX267" s="70"/>
      <c r="LY267" s="70"/>
      <c r="LZ267" s="71" t="str">
        <f>'Site 31'!$H265</f>
        <v>Independent</v>
      </c>
      <c r="MA267" s="70"/>
      <c r="MB267" s="71" t="str">
        <f t="shared" ref="MB267" si="180">MB174</f>
        <v>Section Incomplete</v>
      </c>
      <c r="MC267" s="40"/>
      <c r="MD267" s="72"/>
      <c r="ME267" s="73"/>
      <c r="MF267" s="70" t="str">
        <f>$C$267</f>
        <v>4. Budget</v>
      </c>
      <c r="MG267" s="70"/>
      <c r="MH267" s="70"/>
      <c r="MI267" s="70"/>
      <c r="MJ267" s="70"/>
      <c r="MK267" s="71" t="str">
        <f>'Site 32'!$H265</f>
        <v>Independent</v>
      </c>
      <c r="ML267" s="70"/>
      <c r="MM267" s="71" t="str">
        <f t="shared" ref="MM267" si="181">MM174</f>
        <v>Section Incomplete</v>
      </c>
      <c r="MN267" s="40"/>
      <c r="MO267" s="72"/>
      <c r="MP267" s="73"/>
      <c r="MQ267" s="70" t="str">
        <f>$C$267</f>
        <v>4. Budget</v>
      </c>
      <c r="MR267" s="70"/>
      <c r="MS267" s="70"/>
      <c r="MT267" s="70"/>
      <c r="MU267" s="70"/>
      <c r="MV267" s="71" t="str">
        <f>'Site 33'!$H265</f>
        <v>Independent</v>
      </c>
      <c r="MW267" s="70"/>
      <c r="MX267" s="71" t="str">
        <f t="shared" ref="MX267" si="182">MX174</f>
        <v>Section Incomplete</v>
      </c>
      <c r="MY267" s="40"/>
      <c r="MZ267" s="72"/>
      <c r="NA267" s="73"/>
      <c r="NB267" s="70" t="str">
        <f>$C$267</f>
        <v>4. Budget</v>
      </c>
      <c r="NC267" s="70"/>
      <c r="ND267" s="70"/>
      <c r="NE267" s="70"/>
      <c r="NF267" s="70"/>
      <c r="NG267" s="71" t="str">
        <f>'Site 34'!$H265</f>
        <v>Independent</v>
      </c>
      <c r="NH267" s="70"/>
      <c r="NI267" s="71" t="str">
        <f t="shared" ref="NI267" si="183">NI174</f>
        <v>Section Incomplete</v>
      </c>
      <c r="NJ267" s="40"/>
      <c r="NK267" s="72"/>
      <c r="NL267" s="73"/>
      <c r="NM267" s="70" t="str">
        <f>$C$267</f>
        <v>4. Budget</v>
      </c>
      <c r="NN267" s="70"/>
      <c r="NO267" s="70"/>
      <c r="NP267" s="70"/>
      <c r="NQ267" s="70"/>
      <c r="NR267" s="71" t="str">
        <f>'Site 35'!$H265</f>
        <v>Independent</v>
      </c>
      <c r="NS267" s="70"/>
      <c r="NT267" s="71" t="str">
        <f t="shared" ref="NT267" si="184">NT174</f>
        <v>Section Incomplete</v>
      </c>
      <c r="NU267" s="40"/>
      <c r="NV267" s="72"/>
      <c r="NW267" s="73"/>
      <c r="NX267" s="70" t="str">
        <f>$C$267</f>
        <v>4. Budget</v>
      </c>
      <c r="NY267" s="70"/>
      <c r="NZ267" s="70"/>
      <c r="OA267" s="70"/>
      <c r="OB267" s="70"/>
      <c r="OC267" s="71" t="str">
        <f>'Site 36'!$H265</f>
        <v>Independent</v>
      </c>
      <c r="OD267" s="70"/>
      <c r="OE267" s="71" t="str">
        <f t="shared" ref="OE267" si="185">OE174</f>
        <v>Section Incomplete</v>
      </c>
      <c r="OF267" s="40"/>
      <c r="OG267" s="72"/>
      <c r="OH267" s="73"/>
      <c r="OI267" s="70" t="str">
        <f>$C$267</f>
        <v>4. Budget</v>
      </c>
      <c r="OJ267" s="70"/>
      <c r="OK267" s="70"/>
      <c r="OL267" s="70"/>
      <c r="OM267" s="70"/>
      <c r="ON267" s="71" t="str">
        <f>'Site 37'!$H265</f>
        <v>Independent</v>
      </c>
      <c r="OO267" s="70"/>
      <c r="OP267" s="71" t="str">
        <f t="shared" ref="OP267" si="186">OP174</f>
        <v>Section Incomplete</v>
      </c>
      <c r="OQ267" s="40"/>
      <c r="OR267" s="72"/>
      <c r="OS267" s="73"/>
      <c r="OT267" s="70" t="str">
        <f>$C$267</f>
        <v>4. Budget</v>
      </c>
      <c r="OU267" s="70"/>
      <c r="OV267" s="70"/>
      <c r="OW267" s="70"/>
      <c r="OX267" s="70"/>
      <c r="OY267" s="71" t="str">
        <f>'Site 38'!$H265</f>
        <v>Independent</v>
      </c>
      <c r="OZ267" s="70"/>
      <c r="PA267" s="71" t="str">
        <f t="shared" ref="PA267" si="187">PA174</f>
        <v>Section Incomplete</v>
      </c>
      <c r="PB267" s="40"/>
      <c r="PC267" s="72"/>
      <c r="PD267" s="73"/>
      <c r="PE267" s="70" t="str">
        <f>$C$267</f>
        <v>4. Budget</v>
      </c>
      <c r="PF267" s="70"/>
      <c r="PG267" s="70"/>
      <c r="PH267" s="70"/>
      <c r="PI267" s="70"/>
      <c r="PJ267" s="71" t="str">
        <f>'Site 39'!$H265</f>
        <v>Independent</v>
      </c>
      <c r="PK267" s="70"/>
      <c r="PL267" s="71" t="str">
        <f t="shared" ref="PL267" si="188">PL174</f>
        <v>Section Incomplete</v>
      </c>
      <c r="PM267" s="40"/>
      <c r="PN267" s="72"/>
      <c r="PO267" s="73"/>
      <c r="PP267" s="70" t="str">
        <f>$C$267</f>
        <v>4. Budget</v>
      </c>
      <c r="PQ267" s="70"/>
      <c r="PR267" s="70"/>
      <c r="PS267" s="70"/>
      <c r="PT267" s="70"/>
      <c r="PU267" s="71" t="str">
        <f>'Site 40'!$H265</f>
        <v>Independent</v>
      </c>
      <c r="PV267" s="70"/>
      <c r="PW267" s="71" t="str">
        <f t="shared" ref="PW267" si="189">PW174</f>
        <v>Section Incomplete</v>
      </c>
      <c r="PX267" s="40"/>
      <c r="PY267" s="72"/>
      <c r="PZ267" s="73"/>
      <c r="QA267" s="70" t="str">
        <f>$C$267</f>
        <v>4. Budget</v>
      </c>
      <c r="QB267" s="70"/>
      <c r="QC267" s="70"/>
      <c r="QD267" s="70"/>
      <c r="QE267" s="70"/>
      <c r="QF267" s="71" t="str">
        <f>'Site 41'!$H265</f>
        <v>Independent</v>
      </c>
      <c r="QG267" s="70"/>
      <c r="QH267" s="71" t="str">
        <f t="shared" ref="QH267" si="190">QH174</f>
        <v>Section Incomplete</v>
      </c>
      <c r="QI267" s="40"/>
      <c r="QJ267" s="72"/>
      <c r="QK267" s="73"/>
      <c r="QL267" s="70" t="str">
        <f>$C$267</f>
        <v>4. Budget</v>
      </c>
      <c r="QM267" s="70"/>
      <c r="QN267" s="70"/>
      <c r="QO267" s="70"/>
      <c r="QP267" s="70"/>
      <c r="QQ267" s="71" t="str">
        <f>'Site 42'!$H265</f>
        <v>Independent</v>
      </c>
      <c r="QR267" s="70"/>
      <c r="QS267" s="71" t="str">
        <f t="shared" ref="QS267" si="191">QS174</f>
        <v>Section Incomplete</v>
      </c>
      <c r="QT267" s="40"/>
      <c r="QU267" s="72"/>
      <c r="QV267" s="73"/>
      <c r="QW267" s="70" t="str">
        <f>$C$267</f>
        <v>4. Budget</v>
      </c>
      <c r="QX267" s="70"/>
      <c r="QY267" s="70"/>
      <c r="QZ267" s="70"/>
      <c r="RA267" s="70"/>
      <c r="RB267" s="71" t="str">
        <f>'Site 43'!$H265</f>
        <v>Independent</v>
      </c>
      <c r="RC267" s="70"/>
      <c r="RD267" s="71" t="str">
        <f t="shared" ref="RD267" si="192">RD174</f>
        <v>Section Incomplete</v>
      </c>
      <c r="RE267" s="40"/>
      <c r="RF267" s="72"/>
      <c r="RG267" s="73"/>
      <c r="RH267" s="70" t="str">
        <f>$C$267</f>
        <v>4. Budget</v>
      </c>
      <c r="RI267" s="70"/>
      <c r="RJ267" s="70"/>
      <c r="RK267" s="70"/>
      <c r="RL267" s="70"/>
      <c r="RM267" s="71" t="str">
        <f>'Site 44'!$H265</f>
        <v>Independent</v>
      </c>
      <c r="RN267" s="70"/>
      <c r="RO267" s="71" t="str">
        <f t="shared" ref="RO267" si="193">RO174</f>
        <v>Section Incomplete</v>
      </c>
      <c r="RP267" s="40"/>
      <c r="RQ267" s="72"/>
      <c r="RR267" s="73"/>
      <c r="RS267" s="70" t="str">
        <f>$C$267</f>
        <v>4. Budget</v>
      </c>
      <c r="RT267" s="70"/>
      <c r="RU267" s="70"/>
      <c r="RV267" s="70"/>
      <c r="RW267" s="70"/>
      <c r="RX267" s="71" t="str">
        <f>'Site 45'!$H265</f>
        <v>Independent</v>
      </c>
      <c r="RY267" s="70"/>
      <c r="RZ267" s="71" t="str">
        <f t="shared" ref="RZ267" si="194">RZ174</f>
        <v>Section Incomplete</v>
      </c>
      <c r="SA267" s="40"/>
      <c r="SB267" s="72"/>
      <c r="SC267" s="73"/>
      <c r="SD267" s="70" t="str">
        <f>$C$267</f>
        <v>4. Budget</v>
      </c>
      <c r="SE267" s="70"/>
      <c r="SF267" s="70"/>
      <c r="SG267" s="70"/>
      <c r="SH267" s="70"/>
      <c r="SI267" s="71" t="str">
        <f>'Site 46'!$H265</f>
        <v>Independent</v>
      </c>
      <c r="SJ267" s="70"/>
      <c r="SK267" s="71" t="str">
        <f t="shared" ref="SK267" si="195">SK174</f>
        <v>Section Incomplete</v>
      </c>
      <c r="SL267" s="40"/>
      <c r="SM267" s="72"/>
      <c r="SN267" s="73"/>
      <c r="SO267" s="70" t="str">
        <f>$C$267</f>
        <v>4. Budget</v>
      </c>
      <c r="SP267" s="70"/>
      <c r="SQ267" s="70"/>
      <c r="SR267" s="70"/>
      <c r="SS267" s="70"/>
      <c r="ST267" s="71" t="str">
        <f>'Site 47'!$H265</f>
        <v>Independent</v>
      </c>
      <c r="SU267" s="70"/>
      <c r="SV267" s="71" t="str">
        <f t="shared" ref="SV267" si="196">SV174</f>
        <v>Section Incomplete</v>
      </c>
      <c r="SW267" s="40"/>
      <c r="SX267" s="72"/>
      <c r="SY267" s="73"/>
      <c r="SZ267" s="70" t="str">
        <f>$C$267</f>
        <v>4. Budget</v>
      </c>
      <c r="TA267" s="70"/>
      <c r="TB267" s="70"/>
      <c r="TC267" s="70"/>
      <c r="TD267" s="70"/>
      <c r="TE267" s="71" t="str">
        <f>'Site 48'!$H265</f>
        <v>Independent</v>
      </c>
      <c r="TF267" s="70"/>
      <c r="TG267" s="71" t="str">
        <f t="shared" ref="TG267" si="197">TG174</f>
        <v>Section Incomplete</v>
      </c>
      <c r="TH267" s="40"/>
      <c r="TI267" s="72"/>
      <c r="TJ267" s="73"/>
      <c r="TK267" s="70" t="str">
        <f>$C$267</f>
        <v>4. Budget</v>
      </c>
      <c r="TL267" s="70"/>
      <c r="TM267" s="70"/>
      <c r="TN267" s="70"/>
      <c r="TO267" s="70"/>
      <c r="TP267" s="71" t="str">
        <f>'Site 49'!$H265</f>
        <v>Independent</v>
      </c>
      <c r="TQ267" s="70"/>
      <c r="TR267" s="71" t="str">
        <f t="shared" ref="TR267" si="198">TR174</f>
        <v>Section Incomplete</v>
      </c>
      <c r="TS267" s="40"/>
      <c r="TT267" s="72"/>
      <c r="TU267" s="73"/>
      <c r="TV267" s="70" t="str">
        <f>$C$267</f>
        <v>4. Budget</v>
      </c>
      <c r="TW267" s="70"/>
      <c r="TX267" s="70"/>
      <c r="TY267" s="70"/>
      <c r="TZ267" s="70"/>
      <c r="UA267" s="71" t="str">
        <f>'Site 50'!$H265</f>
        <v>Independent</v>
      </c>
      <c r="UB267" s="70"/>
      <c r="UC267" s="71" t="str">
        <f t="shared" ref="UC267" si="199">UC174</f>
        <v>Section Incomplete</v>
      </c>
      <c r="UD267" s="40"/>
      <c r="UE267" s="72"/>
    </row>
    <row r="268" spans="1:551" x14ac:dyDescent="0.25">
      <c r="A268" s="75"/>
      <c r="B268" s="73"/>
      <c r="C268" s="70" t="str">
        <f>'Site 1'!C266</f>
        <v>5. Physical Plant</v>
      </c>
      <c r="D268" s="70"/>
      <c r="E268" s="70"/>
      <c r="F268" s="70"/>
      <c r="G268" s="70"/>
      <c r="H268" s="71" t="str">
        <f>'Site 1'!$H266</f>
        <v>Independent</v>
      </c>
      <c r="I268" s="70"/>
      <c r="J268" s="71" t="str">
        <f t="shared" ref="J268" si="200">J211</f>
        <v>Section Incomplete</v>
      </c>
      <c r="K268" s="40"/>
      <c r="L268" s="72"/>
      <c r="M268" s="73"/>
      <c r="N268" s="70" t="str">
        <f>$C$268</f>
        <v>5. Physical Plant</v>
      </c>
      <c r="O268" s="70"/>
      <c r="P268" s="70"/>
      <c r="Q268" s="70"/>
      <c r="R268" s="70"/>
      <c r="S268" s="71" t="str">
        <f>'Site 2'!$H266</f>
        <v>Independent</v>
      </c>
      <c r="T268" s="70"/>
      <c r="U268" s="71" t="str">
        <f t="shared" ref="U268" si="201">U211</f>
        <v>Section Incomplete</v>
      </c>
      <c r="V268" s="40"/>
      <c r="W268" s="72"/>
      <c r="X268" s="73"/>
      <c r="Y268" s="70" t="str">
        <f>$C$268</f>
        <v>5. Physical Plant</v>
      </c>
      <c r="Z268" s="70"/>
      <c r="AA268" s="70"/>
      <c r="AB268" s="70"/>
      <c r="AC268" s="70"/>
      <c r="AD268" s="71" t="str">
        <f>'Site 3'!$H266</f>
        <v>Independent</v>
      </c>
      <c r="AE268" s="70"/>
      <c r="AF268" s="71" t="str">
        <f t="shared" ref="AF268" si="202">AF211</f>
        <v>Section Incomplete</v>
      </c>
      <c r="AG268" s="40"/>
      <c r="AH268" s="72"/>
      <c r="AI268" s="73"/>
      <c r="AJ268" s="70" t="str">
        <f>$C$268</f>
        <v>5. Physical Plant</v>
      </c>
      <c r="AK268" s="70"/>
      <c r="AL268" s="70"/>
      <c r="AM268" s="70"/>
      <c r="AN268" s="70"/>
      <c r="AO268" s="71" t="str">
        <f>'Site 4'!$H266</f>
        <v>Independent</v>
      </c>
      <c r="AP268" s="70"/>
      <c r="AQ268" s="71" t="str">
        <f t="shared" ref="AQ268" si="203">AQ211</f>
        <v>Section Incomplete</v>
      </c>
      <c r="AR268" s="40"/>
      <c r="AS268" s="72"/>
      <c r="AT268" s="73"/>
      <c r="AU268" s="70" t="str">
        <f>$C$268</f>
        <v>5. Physical Plant</v>
      </c>
      <c r="AV268" s="70"/>
      <c r="AW268" s="70"/>
      <c r="AX268" s="70"/>
      <c r="AY268" s="70"/>
      <c r="AZ268" s="71" t="str">
        <f>'Site 5'!$H266</f>
        <v>Independent</v>
      </c>
      <c r="BA268" s="70"/>
      <c r="BB268" s="71" t="str">
        <f t="shared" ref="BB268" si="204">BB211</f>
        <v>Section Incomplete</v>
      </c>
      <c r="BC268" s="40"/>
      <c r="BD268" s="72"/>
      <c r="BE268" s="73"/>
      <c r="BF268" s="70" t="str">
        <f>$C$268</f>
        <v>5. Physical Plant</v>
      </c>
      <c r="BG268" s="70"/>
      <c r="BH268" s="70"/>
      <c r="BI268" s="70"/>
      <c r="BJ268" s="70"/>
      <c r="BK268" s="71" t="str">
        <f>'Site 6'!$H266</f>
        <v>Independent</v>
      </c>
      <c r="BL268" s="70"/>
      <c r="BM268" s="71" t="str">
        <f t="shared" ref="BM268" si="205">BM211</f>
        <v>Section Incomplete</v>
      </c>
      <c r="BN268" s="40"/>
      <c r="BO268" s="72"/>
      <c r="BP268" s="73"/>
      <c r="BQ268" s="70" t="str">
        <f>$C$268</f>
        <v>5. Physical Plant</v>
      </c>
      <c r="BR268" s="70"/>
      <c r="BS268" s="70"/>
      <c r="BT268" s="70"/>
      <c r="BU268" s="70"/>
      <c r="BV268" s="71" t="str">
        <f>'Site 7'!$H266</f>
        <v>Independent</v>
      </c>
      <c r="BW268" s="70"/>
      <c r="BX268" s="71" t="str">
        <f t="shared" ref="BX268" si="206">BX211</f>
        <v>Section Incomplete</v>
      </c>
      <c r="BY268" s="40"/>
      <c r="BZ268" s="72"/>
      <c r="CA268" s="73"/>
      <c r="CB268" s="70" t="str">
        <f>$C$268</f>
        <v>5. Physical Plant</v>
      </c>
      <c r="CC268" s="70"/>
      <c r="CD268" s="70"/>
      <c r="CE268" s="70"/>
      <c r="CF268" s="70"/>
      <c r="CG268" s="71" t="str">
        <f>'Site 8'!$H266</f>
        <v>Independent</v>
      </c>
      <c r="CH268" s="70"/>
      <c r="CI268" s="71" t="str">
        <f t="shared" ref="CI268" si="207">CI211</f>
        <v>Section Incomplete</v>
      </c>
      <c r="CJ268" s="40"/>
      <c r="CK268" s="72"/>
      <c r="CL268" s="73"/>
      <c r="CM268" s="70" t="str">
        <f>$C$268</f>
        <v>5. Physical Plant</v>
      </c>
      <c r="CN268" s="70"/>
      <c r="CO268" s="70"/>
      <c r="CP268" s="70"/>
      <c r="CQ268" s="70"/>
      <c r="CR268" s="71" t="str">
        <f>'Site 9'!$H266</f>
        <v>Independent</v>
      </c>
      <c r="CS268" s="70"/>
      <c r="CT268" s="71" t="str">
        <f t="shared" ref="CT268" si="208">CT211</f>
        <v>Section Incomplete</v>
      </c>
      <c r="CU268" s="40"/>
      <c r="CV268" s="72"/>
      <c r="CW268" s="73"/>
      <c r="CX268" s="70" t="str">
        <f>$C$268</f>
        <v>5. Physical Plant</v>
      </c>
      <c r="CY268" s="70"/>
      <c r="CZ268" s="70"/>
      <c r="DA268" s="70"/>
      <c r="DB268" s="70"/>
      <c r="DC268" s="71" t="str">
        <f>'Site 10'!$H266</f>
        <v>Independent</v>
      </c>
      <c r="DD268" s="70"/>
      <c r="DE268" s="71" t="str">
        <f t="shared" ref="DE268" si="209">DE211</f>
        <v>Section Incomplete</v>
      </c>
      <c r="DF268" s="40"/>
      <c r="DG268" s="72"/>
      <c r="DH268" s="73"/>
      <c r="DI268" s="70" t="str">
        <f>$C$268</f>
        <v>5. Physical Plant</v>
      </c>
      <c r="DJ268" s="70"/>
      <c r="DK268" s="70"/>
      <c r="DL268" s="70"/>
      <c r="DM268" s="70"/>
      <c r="DN268" s="71" t="str">
        <f>'Site 11'!$H266</f>
        <v>Independent</v>
      </c>
      <c r="DO268" s="70"/>
      <c r="DP268" s="71" t="str">
        <f t="shared" ref="DP268" si="210">DP211</f>
        <v>Section Incomplete</v>
      </c>
      <c r="DQ268" s="40"/>
      <c r="DR268" s="72"/>
      <c r="DS268" s="73"/>
      <c r="DT268" s="70" t="str">
        <f>$C$268</f>
        <v>5. Physical Plant</v>
      </c>
      <c r="DU268" s="70"/>
      <c r="DV268" s="70"/>
      <c r="DW268" s="70"/>
      <c r="DX268" s="70"/>
      <c r="DY268" s="71" t="str">
        <f>'Site 12'!$H266</f>
        <v>Independent</v>
      </c>
      <c r="DZ268" s="70"/>
      <c r="EA268" s="71" t="str">
        <f t="shared" ref="EA268" si="211">EA211</f>
        <v>Section Incomplete</v>
      </c>
      <c r="EB268" s="40"/>
      <c r="EC268" s="72"/>
      <c r="ED268" s="73"/>
      <c r="EE268" s="70" t="str">
        <f>$C$268</f>
        <v>5. Physical Plant</v>
      </c>
      <c r="EF268" s="70"/>
      <c r="EG268" s="70"/>
      <c r="EH268" s="70"/>
      <c r="EI268" s="70"/>
      <c r="EJ268" s="71" t="str">
        <f>'Site 13'!$H266</f>
        <v>Independent</v>
      </c>
      <c r="EK268" s="70"/>
      <c r="EL268" s="71" t="str">
        <f t="shared" ref="EL268" si="212">EL211</f>
        <v>Section Incomplete</v>
      </c>
      <c r="EM268" s="40"/>
      <c r="EN268" s="72"/>
      <c r="EO268" s="73"/>
      <c r="EP268" s="70" t="str">
        <f>$C$268</f>
        <v>5. Physical Plant</v>
      </c>
      <c r="EQ268" s="70"/>
      <c r="ER268" s="70"/>
      <c r="ES268" s="70"/>
      <c r="ET268" s="70"/>
      <c r="EU268" s="71" t="str">
        <f>'Site 14'!$H266</f>
        <v>Independent</v>
      </c>
      <c r="EV268" s="70"/>
      <c r="EW268" s="71" t="str">
        <f t="shared" ref="EW268" si="213">EW211</f>
        <v>Section Incomplete</v>
      </c>
      <c r="EX268" s="40"/>
      <c r="EY268" s="72"/>
      <c r="EZ268" s="73"/>
      <c r="FA268" s="70" t="str">
        <f>$C$268</f>
        <v>5. Physical Plant</v>
      </c>
      <c r="FB268" s="70"/>
      <c r="FC268" s="70"/>
      <c r="FD268" s="70"/>
      <c r="FE268" s="70"/>
      <c r="FF268" s="71" t="str">
        <f>'Site 15'!$H266</f>
        <v>Independent</v>
      </c>
      <c r="FG268" s="70"/>
      <c r="FH268" s="71" t="str">
        <f t="shared" ref="FH268" si="214">FH211</f>
        <v>Section Incomplete</v>
      </c>
      <c r="FI268" s="40"/>
      <c r="FJ268" s="72"/>
      <c r="FK268" s="73"/>
      <c r="FL268" s="70" t="str">
        <f>$C$268</f>
        <v>5. Physical Plant</v>
      </c>
      <c r="FM268" s="70"/>
      <c r="FN268" s="70"/>
      <c r="FO268" s="70"/>
      <c r="FP268" s="70"/>
      <c r="FQ268" s="71" t="str">
        <f>'Site 16'!$H266</f>
        <v>Independent</v>
      </c>
      <c r="FR268" s="70"/>
      <c r="FS268" s="71" t="str">
        <f t="shared" ref="FS268" si="215">FS211</f>
        <v>Section Incomplete</v>
      </c>
      <c r="FT268" s="40"/>
      <c r="FU268" s="72"/>
      <c r="FV268" s="73"/>
      <c r="FW268" s="70" t="str">
        <f>$C$268</f>
        <v>5. Physical Plant</v>
      </c>
      <c r="FX268" s="70"/>
      <c r="FY268" s="70"/>
      <c r="FZ268" s="70"/>
      <c r="GA268" s="70"/>
      <c r="GB268" s="71" t="str">
        <f>'Site 17'!$H266</f>
        <v>Independent</v>
      </c>
      <c r="GC268" s="70"/>
      <c r="GD268" s="71" t="str">
        <f t="shared" ref="GD268" si="216">GD211</f>
        <v>Section Incomplete</v>
      </c>
      <c r="GE268" s="40"/>
      <c r="GF268" s="72"/>
      <c r="GG268" s="73"/>
      <c r="GH268" s="70" t="str">
        <f>$C$268</f>
        <v>5. Physical Plant</v>
      </c>
      <c r="GI268" s="70"/>
      <c r="GJ268" s="70"/>
      <c r="GK268" s="70"/>
      <c r="GL268" s="70"/>
      <c r="GM268" s="71" t="str">
        <f>'Site 18'!$H266</f>
        <v>Independent</v>
      </c>
      <c r="GN268" s="70"/>
      <c r="GO268" s="71" t="str">
        <f t="shared" ref="GO268" si="217">GO211</f>
        <v>Section Incomplete</v>
      </c>
      <c r="GP268" s="40"/>
      <c r="GQ268" s="72"/>
      <c r="GR268" s="73"/>
      <c r="GS268" s="70" t="str">
        <f>$C$268</f>
        <v>5. Physical Plant</v>
      </c>
      <c r="GT268" s="70"/>
      <c r="GU268" s="70"/>
      <c r="GV268" s="70"/>
      <c r="GW268" s="70"/>
      <c r="GX268" s="71" t="str">
        <f>'Site 19'!$H266</f>
        <v>Independent</v>
      </c>
      <c r="GY268" s="70"/>
      <c r="GZ268" s="71" t="str">
        <f t="shared" ref="GZ268" si="218">GZ211</f>
        <v>Section Incomplete</v>
      </c>
      <c r="HA268" s="40"/>
      <c r="HB268" s="72"/>
      <c r="HC268" s="73"/>
      <c r="HD268" s="70" t="str">
        <f>$C$268</f>
        <v>5. Physical Plant</v>
      </c>
      <c r="HE268" s="70"/>
      <c r="HF268" s="70"/>
      <c r="HG268" s="70"/>
      <c r="HH268" s="70"/>
      <c r="HI268" s="71" t="str">
        <f>'Site 20'!$H266</f>
        <v>Independent</v>
      </c>
      <c r="HJ268" s="70"/>
      <c r="HK268" s="71" t="str">
        <f t="shared" ref="HK268" si="219">HK211</f>
        <v>Section Incomplete</v>
      </c>
      <c r="HL268" s="40"/>
      <c r="HM268" s="72"/>
      <c r="HN268" s="73"/>
      <c r="HO268" s="70" t="str">
        <f>$C$268</f>
        <v>5. Physical Plant</v>
      </c>
      <c r="HP268" s="70"/>
      <c r="HQ268" s="70"/>
      <c r="HR268" s="70"/>
      <c r="HS268" s="70"/>
      <c r="HT268" s="71" t="str">
        <f>'Site 21'!$H266</f>
        <v>Independent</v>
      </c>
      <c r="HU268" s="70"/>
      <c r="HV268" s="71" t="str">
        <f t="shared" ref="HV268" si="220">HV211</f>
        <v>Section Incomplete</v>
      </c>
      <c r="HW268" s="40"/>
      <c r="HX268" s="72"/>
      <c r="HY268" s="73"/>
      <c r="HZ268" s="70" t="str">
        <f>$C$268</f>
        <v>5. Physical Plant</v>
      </c>
      <c r="IA268" s="70"/>
      <c r="IB268" s="70"/>
      <c r="IC268" s="70"/>
      <c r="ID268" s="70"/>
      <c r="IE268" s="71" t="str">
        <f>'Site 22'!$H266</f>
        <v>Independent</v>
      </c>
      <c r="IF268" s="70"/>
      <c r="IG268" s="71" t="str">
        <f t="shared" ref="IG268" si="221">IG211</f>
        <v>Section Incomplete</v>
      </c>
      <c r="IH268" s="40"/>
      <c r="II268" s="72"/>
      <c r="IJ268" s="73"/>
      <c r="IK268" s="70" t="str">
        <f>$C$268</f>
        <v>5. Physical Plant</v>
      </c>
      <c r="IL268" s="70"/>
      <c r="IM268" s="70"/>
      <c r="IN268" s="70"/>
      <c r="IO268" s="70"/>
      <c r="IP268" s="71" t="str">
        <f>'Site 23'!$H266</f>
        <v>Independent</v>
      </c>
      <c r="IQ268" s="70"/>
      <c r="IR268" s="71" t="str">
        <f t="shared" ref="IR268" si="222">IR211</f>
        <v>Section Incomplete</v>
      </c>
      <c r="IS268" s="40"/>
      <c r="IT268" s="72"/>
      <c r="IU268" s="73"/>
      <c r="IV268" s="70" t="str">
        <f>$C$268</f>
        <v>5. Physical Plant</v>
      </c>
      <c r="IW268" s="70"/>
      <c r="IX268" s="70"/>
      <c r="IY268" s="70"/>
      <c r="IZ268" s="70"/>
      <c r="JA268" s="71" t="str">
        <f>'Site 24'!$H266</f>
        <v>Independent</v>
      </c>
      <c r="JB268" s="70"/>
      <c r="JC268" s="71" t="str">
        <f t="shared" ref="JC268" si="223">JC211</f>
        <v>Section Incomplete</v>
      </c>
      <c r="JD268" s="40"/>
      <c r="JE268" s="72"/>
      <c r="JF268" s="73"/>
      <c r="JG268" s="70" t="str">
        <f>$C$268</f>
        <v>5. Physical Plant</v>
      </c>
      <c r="JH268" s="70"/>
      <c r="JI268" s="70"/>
      <c r="JJ268" s="70"/>
      <c r="JK268" s="70"/>
      <c r="JL268" s="71" t="str">
        <f>'Site 25'!$H266</f>
        <v>Independent</v>
      </c>
      <c r="JM268" s="70"/>
      <c r="JN268" s="71" t="str">
        <f t="shared" ref="JN268" si="224">JN211</f>
        <v>Section Incomplete</v>
      </c>
      <c r="JO268" s="40"/>
      <c r="JP268" s="72"/>
      <c r="JQ268" s="73"/>
      <c r="JR268" s="70" t="str">
        <f>$C$268</f>
        <v>5. Physical Plant</v>
      </c>
      <c r="JS268" s="70"/>
      <c r="JT268" s="70"/>
      <c r="JU268" s="70"/>
      <c r="JV268" s="70"/>
      <c r="JW268" s="71" t="str">
        <f>'Site 26'!$H266</f>
        <v>Independent</v>
      </c>
      <c r="JX268" s="70"/>
      <c r="JY268" s="71" t="str">
        <f t="shared" ref="JY268" si="225">JY211</f>
        <v>Section Incomplete</v>
      </c>
      <c r="JZ268" s="40"/>
      <c r="KA268" s="72"/>
      <c r="KB268" s="73"/>
      <c r="KC268" s="70" t="str">
        <f>$C$268</f>
        <v>5. Physical Plant</v>
      </c>
      <c r="KD268" s="70"/>
      <c r="KE268" s="70"/>
      <c r="KF268" s="70"/>
      <c r="KG268" s="70"/>
      <c r="KH268" s="71" t="str">
        <f>'Site 27'!$H266</f>
        <v>Independent</v>
      </c>
      <c r="KI268" s="70"/>
      <c r="KJ268" s="71" t="str">
        <f t="shared" ref="KJ268" si="226">KJ211</f>
        <v>Section Incomplete</v>
      </c>
      <c r="KK268" s="40"/>
      <c r="KL268" s="72"/>
      <c r="KM268" s="73"/>
      <c r="KN268" s="70" t="str">
        <f>$C$268</f>
        <v>5. Physical Plant</v>
      </c>
      <c r="KO268" s="70"/>
      <c r="KP268" s="70"/>
      <c r="KQ268" s="70"/>
      <c r="KR268" s="70"/>
      <c r="KS268" s="71" t="str">
        <f>'Site 28'!$H266</f>
        <v>Independent</v>
      </c>
      <c r="KT268" s="70"/>
      <c r="KU268" s="71" t="str">
        <f t="shared" ref="KU268" si="227">KU211</f>
        <v>Section Incomplete</v>
      </c>
      <c r="KV268" s="40"/>
      <c r="KW268" s="72"/>
      <c r="KX268" s="73"/>
      <c r="KY268" s="70" t="str">
        <f>$C$268</f>
        <v>5. Physical Plant</v>
      </c>
      <c r="KZ268" s="70"/>
      <c r="LA268" s="70"/>
      <c r="LB268" s="70"/>
      <c r="LC268" s="70"/>
      <c r="LD268" s="71" t="str">
        <f>'Site 29'!$H266</f>
        <v>Independent</v>
      </c>
      <c r="LE268" s="70"/>
      <c r="LF268" s="71" t="str">
        <f t="shared" ref="LF268" si="228">LF211</f>
        <v>Section Incomplete</v>
      </c>
      <c r="LG268" s="40"/>
      <c r="LH268" s="72"/>
      <c r="LI268" s="73"/>
      <c r="LJ268" s="70" t="str">
        <f>$C$268</f>
        <v>5. Physical Plant</v>
      </c>
      <c r="LK268" s="70"/>
      <c r="LL268" s="70"/>
      <c r="LM268" s="70"/>
      <c r="LN268" s="70"/>
      <c r="LO268" s="71" t="str">
        <f>'Site 30'!$H266</f>
        <v>Independent</v>
      </c>
      <c r="LP268" s="70"/>
      <c r="LQ268" s="71" t="str">
        <f t="shared" ref="LQ268" si="229">LQ211</f>
        <v>Section Incomplete</v>
      </c>
      <c r="LR268" s="40"/>
      <c r="LS268" s="72"/>
      <c r="LT268" s="73"/>
      <c r="LU268" s="70" t="str">
        <f>$C$268</f>
        <v>5. Physical Plant</v>
      </c>
      <c r="LV268" s="70"/>
      <c r="LW268" s="70"/>
      <c r="LX268" s="70"/>
      <c r="LY268" s="70"/>
      <c r="LZ268" s="71" t="str">
        <f>'Site 31'!$H266</f>
        <v>Independent</v>
      </c>
      <c r="MA268" s="70"/>
      <c r="MB268" s="71" t="str">
        <f t="shared" ref="MB268" si="230">MB211</f>
        <v>Section Incomplete</v>
      </c>
      <c r="MC268" s="40"/>
      <c r="MD268" s="72"/>
      <c r="ME268" s="73"/>
      <c r="MF268" s="70" t="str">
        <f>$C$268</f>
        <v>5. Physical Plant</v>
      </c>
      <c r="MG268" s="70"/>
      <c r="MH268" s="70"/>
      <c r="MI268" s="70"/>
      <c r="MJ268" s="70"/>
      <c r="MK268" s="71" t="str">
        <f>'Site 32'!$H266</f>
        <v>Independent</v>
      </c>
      <c r="ML268" s="70"/>
      <c r="MM268" s="71" t="str">
        <f t="shared" ref="MM268" si="231">MM211</f>
        <v>Section Incomplete</v>
      </c>
      <c r="MN268" s="40"/>
      <c r="MO268" s="72"/>
      <c r="MP268" s="73"/>
      <c r="MQ268" s="70" t="str">
        <f>$C$268</f>
        <v>5. Physical Plant</v>
      </c>
      <c r="MR268" s="70"/>
      <c r="MS268" s="70"/>
      <c r="MT268" s="70"/>
      <c r="MU268" s="70"/>
      <c r="MV268" s="71" t="str">
        <f>'Site 33'!$H266</f>
        <v>Independent</v>
      </c>
      <c r="MW268" s="70"/>
      <c r="MX268" s="71" t="str">
        <f t="shared" ref="MX268" si="232">MX211</f>
        <v>Section Incomplete</v>
      </c>
      <c r="MY268" s="40"/>
      <c r="MZ268" s="72"/>
      <c r="NA268" s="73"/>
      <c r="NB268" s="70" t="str">
        <f>$C$268</f>
        <v>5. Physical Plant</v>
      </c>
      <c r="NC268" s="70"/>
      <c r="ND268" s="70"/>
      <c r="NE268" s="70"/>
      <c r="NF268" s="70"/>
      <c r="NG268" s="71" t="str">
        <f>'Site 34'!$H266</f>
        <v>Independent</v>
      </c>
      <c r="NH268" s="70"/>
      <c r="NI268" s="71" t="str">
        <f t="shared" ref="NI268" si="233">NI211</f>
        <v>Section Incomplete</v>
      </c>
      <c r="NJ268" s="40"/>
      <c r="NK268" s="72"/>
      <c r="NL268" s="73"/>
      <c r="NM268" s="70" t="str">
        <f>$C$268</f>
        <v>5. Physical Plant</v>
      </c>
      <c r="NN268" s="70"/>
      <c r="NO268" s="70"/>
      <c r="NP268" s="70"/>
      <c r="NQ268" s="70"/>
      <c r="NR268" s="71" t="str">
        <f>'Site 35'!$H266</f>
        <v>Independent</v>
      </c>
      <c r="NS268" s="70"/>
      <c r="NT268" s="71" t="str">
        <f t="shared" ref="NT268" si="234">NT211</f>
        <v>Section Incomplete</v>
      </c>
      <c r="NU268" s="40"/>
      <c r="NV268" s="72"/>
      <c r="NW268" s="73"/>
      <c r="NX268" s="70" t="str">
        <f>$C$268</f>
        <v>5. Physical Plant</v>
      </c>
      <c r="NY268" s="70"/>
      <c r="NZ268" s="70"/>
      <c r="OA268" s="70"/>
      <c r="OB268" s="70"/>
      <c r="OC268" s="71" t="str">
        <f>'Site 36'!$H266</f>
        <v>Independent</v>
      </c>
      <c r="OD268" s="70"/>
      <c r="OE268" s="71" t="str">
        <f t="shared" ref="OE268" si="235">OE211</f>
        <v>Section Incomplete</v>
      </c>
      <c r="OF268" s="40"/>
      <c r="OG268" s="72"/>
      <c r="OH268" s="73"/>
      <c r="OI268" s="70" t="str">
        <f>$C$268</f>
        <v>5. Physical Plant</v>
      </c>
      <c r="OJ268" s="70"/>
      <c r="OK268" s="70"/>
      <c r="OL268" s="70"/>
      <c r="OM268" s="70"/>
      <c r="ON268" s="71" t="str">
        <f>'Site 37'!$H266</f>
        <v>Independent</v>
      </c>
      <c r="OO268" s="70"/>
      <c r="OP268" s="71" t="str">
        <f t="shared" ref="OP268" si="236">OP211</f>
        <v>Section Incomplete</v>
      </c>
      <c r="OQ268" s="40"/>
      <c r="OR268" s="72"/>
      <c r="OS268" s="73"/>
      <c r="OT268" s="70" t="str">
        <f>$C$268</f>
        <v>5. Physical Plant</v>
      </c>
      <c r="OU268" s="70"/>
      <c r="OV268" s="70"/>
      <c r="OW268" s="70"/>
      <c r="OX268" s="70"/>
      <c r="OY268" s="71" t="str">
        <f>'Site 38'!$H266</f>
        <v>Independent</v>
      </c>
      <c r="OZ268" s="70"/>
      <c r="PA268" s="71" t="str">
        <f t="shared" ref="PA268" si="237">PA211</f>
        <v>Section Incomplete</v>
      </c>
      <c r="PB268" s="40"/>
      <c r="PC268" s="72"/>
      <c r="PD268" s="73"/>
      <c r="PE268" s="70" t="str">
        <f>$C$268</f>
        <v>5. Physical Plant</v>
      </c>
      <c r="PF268" s="70"/>
      <c r="PG268" s="70"/>
      <c r="PH268" s="70"/>
      <c r="PI268" s="70"/>
      <c r="PJ268" s="71" t="str">
        <f>'Site 39'!$H266</f>
        <v>Independent</v>
      </c>
      <c r="PK268" s="70"/>
      <c r="PL268" s="71" t="str">
        <f t="shared" ref="PL268" si="238">PL211</f>
        <v>Section Incomplete</v>
      </c>
      <c r="PM268" s="40"/>
      <c r="PN268" s="72"/>
      <c r="PO268" s="73"/>
      <c r="PP268" s="70" t="str">
        <f>$C$268</f>
        <v>5. Physical Plant</v>
      </c>
      <c r="PQ268" s="70"/>
      <c r="PR268" s="70"/>
      <c r="PS268" s="70"/>
      <c r="PT268" s="70"/>
      <c r="PU268" s="71" t="str">
        <f>'Site 40'!$H266</f>
        <v>Independent</v>
      </c>
      <c r="PV268" s="70"/>
      <c r="PW268" s="71" t="str">
        <f t="shared" ref="PW268" si="239">PW211</f>
        <v>Section Incomplete</v>
      </c>
      <c r="PX268" s="40"/>
      <c r="PY268" s="72"/>
      <c r="PZ268" s="73"/>
      <c r="QA268" s="70" t="str">
        <f>$C$268</f>
        <v>5. Physical Plant</v>
      </c>
      <c r="QB268" s="70"/>
      <c r="QC268" s="70"/>
      <c r="QD268" s="70"/>
      <c r="QE268" s="70"/>
      <c r="QF268" s="71" t="str">
        <f>'Site 41'!$H266</f>
        <v>Independent</v>
      </c>
      <c r="QG268" s="70"/>
      <c r="QH268" s="71" t="str">
        <f t="shared" ref="QH268" si="240">QH211</f>
        <v>Section Incomplete</v>
      </c>
      <c r="QI268" s="40"/>
      <c r="QJ268" s="72"/>
      <c r="QK268" s="73"/>
      <c r="QL268" s="70" t="str">
        <f>$C$268</f>
        <v>5. Physical Plant</v>
      </c>
      <c r="QM268" s="70"/>
      <c r="QN268" s="70"/>
      <c r="QO268" s="70"/>
      <c r="QP268" s="70"/>
      <c r="QQ268" s="71" t="str">
        <f>'Site 42'!$H266</f>
        <v>Independent</v>
      </c>
      <c r="QR268" s="70"/>
      <c r="QS268" s="71" t="str">
        <f t="shared" ref="QS268" si="241">QS211</f>
        <v>Section Incomplete</v>
      </c>
      <c r="QT268" s="40"/>
      <c r="QU268" s="72"/>
      <c r="QV268" s="73"/>
      <c r="QW268" s="70" t="str">
        <f>$C$268</f>
        <v>5. Physical Plant</v>
      </c>
      <c r="QX268" s="70"/>
      <c r="QY268" s="70"/>
      <c r="QZ268" s="70"/>
      <c r="RA268" s="70"/>
      <c r="RB268" s="71" t="str">
        <f>'Site 43'!$H266</f>
        <v>Independent</v>
      </c>
      <c r="RC268" s="70"/>
      <c r="RD268" s="71" t="str">
        <f t="shared" ref="RD268" si="242">RD211</f>
        <v>Section Incomplete</v>
      </c>
      <c r="RE268" s="40"/>
      <c r="RF268" s="72"/>
      <c r="RG268" s="73"/>
      <c r="RH268" s="70" t="str">
        <f>$C$268</f>
        <v>5. Physical Plant</v>
      </c>
      <c r="RI268" s="70"/>
      <c r="RJ268" s="70"/>
      <c r="RK268" s="70"/>
      <c r="RL268" s="70"/>
      <c r="RM268" s="71" t="str">
        <f>'Site 44'!$H266</f>
        <v>Independent</v>
      </c>
      <c r="RN268" s="70"/>
      <c r="RO268" s="71" t="str">
        <f t="shared" ref="RO268" si="243">RO211</f>
        <v>Section Incomplete</v>
      </c>
      <c r="RP268" s="40"/>
      <c r="RQ268" s="72"/>
      <c r="RR268" s="73"/>
      <c r="RS268" s="70" t="str">
        <f>$C$268</f>
        <v>5. Physical Plant</v>
      </c>
      <c r="RT268" s="70"/>
      <c r="RU268" s="70"/>
      <c r="RV268" s="70"/>
      <c r="RW268" s="70"/>
      <c r="RX268" s="71" t="str">
        <f>'Site 45'!$H266</f>
        <v>Independent</v>
      </c>
      <c r="RY268" s="70"/>
      <c r="RZ268" s="71" t="str">
        <f t="shared" ref="RZ268" si="244">RZ211</f>
        <v>Section Incomplete</v>
      </c>
      <c r="SA268" s="40"/>
      <c r="SB268" s="72"/>
      <c r="SC268" s="73"/>
      <c r="SD268" s="70" t="str">
        <f>$C$268</f>
        <v>5. Physical Plant</v>
      </c>
      <c r="SE268" s="70"/>
      <c r="SF268" s="70"/>
      <c r="SG268" s="70"/>
      <c r="SH268" s="70"/>
      <c r="SI268" s="71" t="str">
        <f>'Site 46'!$H266</f>
        <v>Independent</v>
      </c>
      <c r="SJ268" s="70"/>
      <c r="SK268" s="71" t="str">
        <f t="shared" ref="SK268" si="245">SK211</f>
        <v>Section Incomplete</v>
      </c>
      <c r="SL268" s="40"/>
      <c r="SM268" s="72"/>
      <c r="SN268" s="73"/>
      <c r="SO268" s="70" t="str">
        <f>$C$268</f>
        <v>5. Physical Plant</v>
      </c>
      <c r="SP268" s="70"/>
      <c r="SQ268" s="70"/>
      <c r="SR268" s="70"/>
      <c r="SS268" s="70"/>
      <c r="ST268" s="71" t="str">
        <f>'Site 47'!$H266</f>
        <v>Independent</v>
      </c>
      <c r="SU268" s="70"/>
      <c r="SV268" s="71" t="str">
        <f t="shared" ref="SV268" si="246">SV211</f>
        <v>Section Incomplete</v>
      </c>
      <c r="SW268" s="40"/>
      <c r="SX268" s="72"/>
      <c r="SY268" s="73"/>
      <c r="SZ268" s="70" t="str">
        <f>$C$268</f>
        <v>5. Physical Plant</v>
      </c>
      <c r="TA268" s="70"/>
      <c r="TB268" s="70"/>
      <c r="TC268" s="70"/>
      <c r="TD268" s="70"/>
      <c r="TE268" s="71" t="str">
        <f>'Site 48'!$H266</f>
        <v>Independent</v>
      </c>
      <c r="TF268" s="70"/>
      <c r="TG268" s="71" t="str">
        <f t="shared" ref="TG268" si="247">TG211</f>
        <v>Section Incomplete</v>
      </c>
      <c r="TH268" s="40"/>
      <c r="TI268" s="72"/>
      <c r="TJ268" s="73"/>
      <c r="TK268" s="70" t="str">
        <f>$C$268</f>
        <v>5. Physical Plant</v>
      </c>
      <c r="TL268" s="70"/>
      <c r="TM268" s="70"/>
      <c r="TN268" s="70"/>
      <c r="TO268" s="70"/>
      <c r="TP268" s="71" t="str">
        <f>'Site 49'!$H266</f>
        <v>Independent</v>
      </c>
      <c r="TQ268" s="70"/>
      <c r="TR268" s="71" t="str">
        <f t="shared" ref="TR268" si="248">TR211</f>
        <v>Section Incomplete</v>
      </c>
      <c r="TS268" s="40"/>
      <c r="TT268" s="72"/>
      <c r="TU268" s="73"/>
      <c r="TV268" s="70" t="str">
        <f>$C$268</f>
        <v>5. Physical Plant</v>
      </c>
      <c r="TW268" s="70"/>
      <c r="TX268" s="70"/>
      <c r="TY268" s="70"/>
      <c r="TZ268" s="70"/>
      <c r="UA268" s="71" t="str">
        <f>'Site 50'!$H266</f>
        <v>Independent</v>
      </c>
      <c r="UB268" s="70"/>
      <c r="UC268" s="71" t="str">
        <f t="shared" ref="UC268" si="249">UC211</f>
        <v>Section Incomplete</v>
      </c>
      <c r="UD268" s="40"/>
      <c r="UE268" s="72"/>
    </row>
    <row r="269" spans="1:551" x14ac:dyDescent="0.25">
      <c r="A269" s="75"/>
      <c r="B269" s="73"/>
      <c r="C269" s="70" t="str">
        <f>'Site 1'!C267</f>
        <v>6. Attestation</v>
      </c>
      <c r="D269" s="70"/>
      <c r="E269" s="70"/>
      <c r="F269" s="70"/>
      <c r="G269" s="70"/>
      <c r="H269" s="71" t="str">
        <f>'Site 1'!$H267</f>
        <v>Independent</v>
      </c>
      <c r="I269" s="70"/>
      <c r="J269" s="71" t="str">
        <f t="shared" ref="J269" si="250">J237</f>
        <v>Section Incomplete</v>
      </c>
      <c r="K269" s="40"/>
      <c r="L269" s="72"/>
      <c r="M269" s="73"/>
      <c r="N269" s="70" t="str">
        <f>$C$269</f>
        <v>6. Attestation</v>
      </c>
      <c r="O269" s="70"/>
      <c r="P269" s="70"/>
      <c r="Q269" s="70"/>
      <c r="R269" s="70"/>
      <c r="S269" s="71" t="str">
        <f>'Site 2'!$H267</f>
        <v>Independent</v>
      </c>
      <c r="T269" s="70"/>
      <c r="U269" s="71" t="str">
        <f t="shared" ref="U269" si="251">U237</f>
        <v>Section Incomplete</v>
      </c>
      <c r="V269" s="40"/>
      <c r="W269" s="72"/>
      <c r="X269" s="73"/>
      <c r="Y269" s="70" t="str">
        <f>$C$269</f>
        <v>6. Attestation</v>
      </c>
      <c r="Z269" s="70"/>
      <c r="AA269" s="70"/>
      <c r="AB269" s="70"/>
      <c r="AC269" s="70"/>
      <c r="AD269" s="71" t="str">
        <f>'Site 3'!$H267</f>
        <v>Independent</v>
      </c>
      <c r="AE269" s="70"/>
      <c r="AF269" s="71" t="str">
        <f t="shared" ref="AF269" si="252">AF237</f>
        <v>Section Incomplete</v>
      </c>
      <c r="AG269" s="40"/>
      <c r="AH269" s="72"/>
      <c r="AI269" s="73"/>
      <c r="AJ269" s="70" t="str">
        <f>$C$269</f>
        <v>6. Attestation</v>
      </c>
      <c r="AK269" s="70"/>
      <c r="AL269" s="70"/>
      <c r="AM269" s="70"/>
      <c r="AN269" s="70"/>
      <c r="AO269" s="71" t="str">
        <f>'Site 4'!$H267</f>
        <v>Independent</v>
      </c>
      <c r="AP269" s="70"/>
      <c r="AQ269" s="71" t="str">
        <f t="shared" ref="AQ269" si="253">AQ237</f>
        <v>Section Incomplete</v>
      </c>
      <c r="AR269" s="40"/>
      <c r="AS269" s="72"/>
      <c r="AT269" s="73"/>
      <c r="AU269" s="70" t="str">
        <f>$C$269</f>
        <v>6. Attestation</v>
      </c>
      <c r="AV269" s="70"/>
      <c r="AW269" s="70"/>
      <c r="AX269" s="70"/>
      <c r="AY269" s="70"/>
      <c r="AZ269" s="71" t="str">
        <f>'Site 5'!$H267</f>
        <v>Independent</v>
      </c>
      <c r="BA269" s="70"/>
      <c r="BB269" s="71" t="str">
        <f t="shared" ref="BB269" si="254">BB237</f>
        <v>Section Incomplete</v>
      </c>
      <c r="BC269" s="40"/>
      <c r="BD269" s="72"/>
      <c r="BE269" s="73"/>
      <c r="BF269" s="70" t="str">
        <f>$C$269</f>
        <v>6. Attestation</v>
      </c>
      <c r="BG269" s="70"/>
      <c r="BH269" s="70"/>
      <c r="BI269" s="70"/>
      <c r="BJ269" s="70"/>
      <c r="BK269" s="71" t="str">
        <f>'Site 6'!$H267</f>
        <v>Independent</v>
      </c>
      <c r="BL269" s="70"/>
      <c r="BM269" s="71" t="str">
        <f t="shared" ref="BM269" si="255">BM237</f>
        <v>Section Incomplete</v>
      </c>
      <c r="BN269" s="40"/>
      <c r="BO269" s="72"/>
      <c r="BP269" s="73"/>
      <c r="BQ269" s="70" t="str">
        <f>$C$269</f>
        <v>6. Attestation</v>
      </c>
      <c r="BR269" s="70"/>
      <c r="BS269" s="70"/>
      <c r="BT269" s="70"/>
      <c r="BU269" s="70"/>
      <c r="BV269" s="71" t="str">
        <f>'Site 7'!$H267</f>
        <v>Independent</v>
      </c>
      <c r="BW269" s="70"/>
      <c r="BX269" s="71" t="str">
        <f t="shared" ref="BX269" si="256">BX237</f>
        <v>Section Incomplete</v>
      </c>
      <c r="BY269" s="40"/>
      <c r="BZ269" s="72"/>
      <c r="CA269" s="73"/>
      <c r="CB269" s="70" t="str">
        <f>$C$269</f>
        <v>6. Attestation</v>
      </c>
      <c r="CC269" s="70"/>
      <c r="CD269" s="70"/>
      <c r="CE269" s="70"/>
      <c r="CF269" s="70"/>
      <c r="CG269" s="71" t="str">
        <f>'Site 8'!$H267</f>
        <v>Independent</v>
      </c>
      <c r="CH269" s="70"/>
      <c r="CI269" s="71" t="str">
        <f t="shared" ref="CI269" si="257">CI237</f>
        <v>Section Incomplete</v>
      </c>
      <c r="CJ269" s="40"/>
      <c r="CK269" s="72"/>
      <c r="CL269" s="73"/>
      <c r="CM269" s="70" t="str">
        <f>$C$269</f>
        <v>6. Attestation</v>
      </c>
      <c r="CN269" s="70"/>
      <c r="CO269" s="70"/>
      <c r="CP269" s="70"/>
      <c r="CQ269" s="70"/>
      <c r="CR269" s="71" t="str">
        <f>'Site 9'!$H267</f>
        <v>Independent</v>
      </c>
      <c r="CS269" s="70"/>
      <c r="CT269" s="71" t="str">
        <f t="shared" ref="CT269" si="258">CT237</f>
        <v>Section Incomplete</v>
      </c>
      <c r="CU269" s="40"/>
      <c r="CV269" s="72"/>
      <c r="CW269" s="73"/>
      <c r="CX269" s="70" t="str">
        <f>$C$269</f>
        <v>6. Attestation</v>
      </c>
      <c r="CY269" s="70"/>
      <c r="CZ269" s="70"/>
      <c r="DA269" s="70"/>
      <c r="DB269" s="70"/>
      <c r="DC269" s="71" t="str">
        <f>'Site 10'!$H267</f>
        <v>Independent</v>
      </c>
      <c r="DD269" s="70"/>
      <c r="DE269" s="71" t="str">
        <f t="shared" ref="DE269" si="259">DE237</f>
        <v>Section Incomplete</v>
      </c>
      <c r="DF269" s="40"/>
      <c r="DG269" s="72"/>
      <c r="DH269" s="73"/>
      <c r="DI269" s="70" t="str">
        <f>$C$269</f>
        <v>6. Attestation</v>
      </c>
      <c r="DJ269" s="70"/>
      <c r="DK269" s="70"/>
      <c r="DL269" s="70"/>
      <c r="DM269" s="70"/>
      <c r="DN269" s="71" t="str">
        <f>'Site 11'!$H267</f>
        <v>Independent</v>
      </c>
      <c r="DO269" s="70"/>
      <c r="DP269" s="71" t="str">
        <f t="shared" ref="DP269" si="260">DP237</f>
        <v>Section Incomplete</v>
      </c>
      <c r="DQ269" s="40"/>
      <c r="DR269" s="72"/>
      <c r="DS269" s="73"/>
      <c r="DT269" s="70" t="str">
        <f>$C$269</f>
        <v>6. Attestation</v>
      </c>
      <c r="DU269" s="70"/>
      <c r="DV269" s="70"/>
      <c r="DW269" s="70"/>
      <c r="DX269" s="70"/>
      <c r="DY269" s="71" t="str">
        <f>'Site 12'!$H267</f>
        <v>Independent</v>
      </c>
      <c r="DZ269" s="70"/>
      <c r="EA269" s="71" t="str">
        <f t="shared" ref="EA269" si="261">EA237</f>
        <v>Section Incomplete</v>
      </c>
      <c r="EB269" s="40"/>
      <c r="EC269" s="72"/>
      <c r="ED269" s="73"/>
      <c r="EE269" s="70" t="str">
        <f>$C$269</f>
        <v>6. Attestation</v>
      </c>
      <c r="EF269" s="70"/>
      <c r="EG269" s="70"/>
      <c r="EH269" s="70"/>
      <c r="EI269" s="70"/>
      <c r="EJ269" s="71" t="str">
        <f>'Site 13'!$H267</f>
        <v>Independent</v>
      </c>
      <c r="EK269" s="70"/>
      <c r="EL269" s="71" t="str">
        <f t="shared" ref="EL269" si="262">EL237</f>
        <v>Section Incomplete</v>
      </c>
      <c r="EM269" s="40"/>
      <c r="EN269" s="72"/>
      <c r="EO269" s="73"/>
      <c r="EP269" s="70" t="str">
        <f>$C$269</f>
        <v>6. Attestation</v>
      </c>
      <c r="EQ269" s="70"/>
      <c r="ER269" s="70"/>
      <c r="ES269" s="70"/>
      <c r="ET269" s="70"/>
      <c r="EU269" s="71" t="str">
        <f>'Site 14'!$H267</f>
        <v>Independent</v>
      </c>
      <c r="EV269" s="70"/>
      <c r="EW269" s="71" t="str">
        <f t="shared" ref="EW269" si="263">EW237</f>
        <v>Section Incomplete</v>
      </c>
      <c r="EX269" s="40"/>
      <c r="EY269" s="72"/>
      <c r="EZ269" s="73"/>
      <c r="FA269" s="70" t="str">
        <f>$C$269</f>
        <v>6. Attestation</v>
      </c>
      <c r="FB269" s="70"/>
      <c r="FC269" s="70"/>
      <c r="FD269" s="70"/>
      <c r="FE269" s="70"/>
      <c r="FF269" s="71" t="str">
        <f>'Site 15'!$H267</f>
        <v>Independent</v>
      </c>
      <c r="FG269" s="70"/>
      <c r="FH269" s="71" t="str">
        <f t="shared" ref="FH269" si="264">FH237</f>
        <v>Section Incomplete</v>
      </c>
      <c r="FI269" s="40"/>
      <c r="FJ269" s="72"/>
      <c r="FK269" s="73"/>
      <c r="FL269" s="70" t="str">
        <f>$C$269</f>
        <v>6. Attestation</v>
      </c>
      <c r="FM269" s="70"/>
      <c r="FN269" s="70"/>
      <c r="FO269" s="70"/>
      <c r="FP269" s="70"/>
      <c r="FQ269" s="71" t="str">
        <f>'Site 16'!$H267</f>
        <v>Independent</v>
      </c>
      <c r="FR269" s="70"/>
      <c r="FS269" s="71" t="str">
        <f t="shared" ref="FS269" si="265">FS237</f>
        <v>Section Incomplete</v>
      </c>
      <c r="FT269" s="40"/>
      <c r="FU269" s="72"/>
      <c r="FV269" s="73"/>
      <c r="FW269" s="70" t="str">
        <f>$C$269</f>
        <v>6. Attestation</v>
      </c>
      <c r="FX269" s="70"/>
      <c r="FY269" s="70"/>
      <c r="FZ269" s="70"/>
      <c r="GA269" s="70"/>
      <c r="GB269" s="71" t="str">
        <f>'Site 17'!$H267</f>
        <v>Independent</v>
      </c>
      <c r="GC269" s="70"/>
      <c r="GD269" s="71" t="str">
        <f t="shared" ref="GD269" si="266">GD237</f>
        <v>Section Incomplete</v>
      </c>
      <c r="GE269" s="40"/>
      <c r="GF269" s="72"/>
      <c r="GG269" s="73"/>
      <c r="GH269" s="70" t="str">
        <f>$C$269</f>
        <v>6. Attestation</v>
      </c>
      <c r="GI269" s="70"/>
      <c r="GJ269" s="70"/>
      <c r="GK269" s="70"/>
      <c r="GL269" s="70"/>
      <c r="GM269" s="71" t="str">
        <f>'Site 18'!$H267</f>
        <v>Independent</v>
      </c>
      <c r="GN269" s="70"/>
      <c r="GO269" s="71" t="str">
        <f t="shared" ref="GO269" si="267">GO237</f>
        <v>Section Incomplete</v>
      </c>
      <c r="GP269" s="40"/>
      <c r="GQ269" s="72"/>
      <c r="GR269" s="73"/>
      <c r="GS269" s="70" t="str">
        <f>$C$269</f>
        <v>6. Attestation</v>
      </c>
      <c r="GT269" s="70"/>
      <c r="GU269" s="70"/>
      <c r="GV269" s="70"/>
      <c r="GW269" s="70"/>
      <c r="GX269" s="71" t="str">
        <f>'Site 19'!$H267</f>
        <v>Independent</v>
      </c>
      <c r="GY269" s="70"/>
      <c r="GZ269" s="71" t="str">
        <f t="shared" ref="GZ269" si="268">GZ237</f>
        <v>Section Incomplete</v>
      </c>
      <c r="HA269" s="40"/>
      <c r="HB269" s="72"/>
      <c r="HC269" s="73"/>
      <c r="HD269" s="70" t="str">
        <f>$C$269</f>
        <v>6. Attestation</v>
      </c>
      <c r="HE269" s="70"/>
      <c r="HF269" s="70"/>
      <c r="HG269" s="70"/>
      <c r="HH269" s="70"/>
      <c r="HI269" s="71" t="str">
        <f>'Site 20'!$H267</f>
        <v>Independent</v>
      </c>
      <c r="HJ269" s="70"/>
      <c r="HK269" s="71" t="str">
        <f t="shared" ref="HK269" si="269">HK237</f>
        <v>Section Incomplete</v>
      </c>
      <c r="HL269" s="40"/>
      <c r="HM269" s="72"/>
      <c r="HN269" s="73"/>
      <c r="HO269" s="70" t="str">
        <f>$C$269</f>
        <v>6. Attestation</v>
      </c>
      <c r="HP269" s="70"/>
      <c r="HQ269" s="70"/>
      <c r="HR269" s="70"/>
      <c r="HS269" s="70"/>
      <c r="HT269" s="71" t="str">
        <f>'Site 21'!$H267</f>
        <v>Independent</v>
      </c>
      <c r="HU269" s="70"/>
      <c r="HV269" s="71" t="str">
        <f t="shared" ref="HV269" si="270">HV237</f>
        <v>Section Incomplete</v>
      </c>
      <c r="HW269" s="40"/>
      <c r="HX269" s="72"/>
      <c r="HY269" s="73"/>
      <c r="HZ269" s="70" t="str">
        <f>$C$269</f>
        <v>6. Attestation</v>
      </c>
      <c r="IA269" s="70"/>
      <c r="IB269" s="70"/>
      <c r="IC269" s="70"/>
      <c r="ID269" s="70"/>
      <c r="IE269" s="71" t="str">
        <f>'Site 22'!$H267</f>
        <v>Independent</v>
      </c>
      <c r="IF269" s="70"/>
      <c r="IG269" s="71" t="str">
        <f t="shared" ref="IG269" si="271">IG237</f>
        <v>Section Incomplete</v>
      </c>
      <c r="IH269" s="40"/>
      <c r="II269" s="72"/>
      <c r="IJ269" s="73"/>
      <c r="IK269" s="70" t="str">
        <f>$C$269</f>
        <v>6. Attestation</v>
      </c>
      <c r="IL269" s="70"/>
      <c r="IM269" s="70"/>
      <c r="IN269" s="70"/>
      <c r="IO269" s="70"/>
      <c r="IP269" s="71" t="str">
        <f>'Site 23'!$H267</f>
        <v>Independent</v>
      </c>
      <c r="IQ269" s="70"/>
      <c r="IR269" s="71" t="str">
        <f t="shared" ref="IR269" si="272">IR237</f>
        <v>Section Incomplete</v>
      </c>
      <c r="IS269" s="40"/>
      <c r="IT269" s="72"/>
      <c r="IU269" s="73"/>
      <c r="IV269" s="70" t="str">
        <f>$C$269</f>
        <v>6. Attestation</v>
      </c>
      <c r="IW269" s="70"/>
      <c r="IX269" s="70"/>
      <c r="IY269" s="70"/>
      <c r="IZ269" s="70"/>
      <c r="JA269" s="71" t="str">
        <f>'Site 24'!$H267</f>
        <v>Independent</v>
      </c>
      <c r="JB269" s="70"/>
      <c r="JC269" s="71" t="str">
        <f t="shared" ref="JC269" si="273">JC237</f>
        <v>Section Incomplete</v>
      </c>
      <c r="JD269" s="40"/>
      <c r="JE269" s="72"/>
      <c r="JF269" s="73"/>
      <c r="JG269" s="70" t="str">
        <f>$C$269</f>
        <v>6. Attestation</v>
      </c>
      <c r="JH269" s="70"/>
      <c r="JI269" s="70"/>
      <c r="JJ269" s="70"/>
      <c r="JK269" s="70"/>
      <c r="JL269" s="71" t="str">
        <f>'Site 25'!$H267</f>
        <v>Independent</v>
      </c>
      <c r="JM269" s="70"/>
      <c r="JN269" s="71" t="str">
        <f t="shared" ref="JN269" si="274">JN237</f>
        <v>Section Incomplete</v>
      </c>
      <c r="JO269" s="40"/>
      <c r="JP269" s="72"/>
      <c r="JQ269" s="73"/>
      <c r="JR269" s="70" t="str">
        <f>$C$269</f>
        <v>6. Attestation</v>
      </c>
      <c r="JS269" s="70"/>
      <c r="JT269" s="70"/>
      <c r="JU269" s="70"/>
      <c r="JV269" s="70"/>
      <c r="JW269" s="71" t="str">
        <f>'Site 26'!$H267</f>
        <v>Independent</v>
      </c>
      <c r="JX269" s="70"/>
      <c r="JY269" s="71" t="str">
        <f t="shared" ref="JY269" si="275">JY237</f>
        <v>Section Incomplete</v>
      </c>
      <c r="JZ269" s="40"/>
      <c r="KA269" s="72"/>
      <c r="KB269" s="73"/>
      <c r="KC269" s="70" t="str">
        <f>$C$269</f>
        <v>6. Attestation</v>
      </c>
      <c r="KD269" s="70"/>
      <c r="KE269" s="70"/>
      <c r="KF269" s="70"/>
      <c r="KG269" s="70"/>
      <c r="KH269" s="71" t="str">
        <f>'Site 27'!$H267</f>
        <v>Independent</v>
      </c>
      <c r="KI269" s="70"/>
      <c r="KJ269" s="71" t="str">
        <f t="shared" ref="KJ269" si="276">KJ237</f>
        <v>Section Incomplete</v>
      </c>
      <c r="KK269" s="40"/>
      <c r="KL269" s="72"/>
      <c r="KM269" s="73"/>
      <c r="KN269" s="70" t="str">
        <f>$C$269</f>
        <v>6. Attestation</v>
      </c>
      <c r="KO269" s="70"/>
      <c r="KP269" s="70"/>
      <c r="KQ269" s="70"/>
      <c r="KR269" s="70"/>
      <c r="KS269" s="71" t="str">
        <f>'Site 28'!$H267</f>
        <v>Independent</v>
      </c>
      <c r="KT269" s="70"/>
      <c r="KU269" s="71" t="str">
        <f t="shared" ref="KU269" si="277">KU237</f>
        <v>Section Incomplete</v>
      </c>
      <c r="KV269" s="40"/>
      <c r="KW269" s="72"/>
      <c r="KX269" s="73"/>
      <c r="KY269" s="70" t="str">
        <f>$C$269</f>
        <v>6. Attestation</v>
      </c>
      <c r="KZ269" s="70"/>
      <c r="LA269" s="70"/>
      <c r="LB269" s="70"/>
      <c r="LC269" s="70"/>
      <c r="LD269" s="71" t="str">
        <f>'Site 29'!$H267</f>
        <v>Independent</v>
      </c>
      <c r="LE269" s="70"/>
      <c r="LF269" s="71" t="str">
        <f t="shared" ref="LF269" si="278">LF237</f>
        <v>Section Incomplete</v>
      </c>
      <c r="LG269" s="40"/>
      <c r="LH269" s="72"/>
      <c r="LI269" s="73"/>
      <c r="LJ269" s="70" t="str">
        <f>$C$269</f>
        <v>6. Attestation</v>
      </c>
      <c r="LK269" s="70"/>
      <c r="LL269" s="70"/>
      <c r="LM269" s="70"/>
      <c r="LN269" s="70"/>
      <c r="LO269" s="71" t="str">
        <f>'Site 30'!$H267</f>
        <v>Independent</v>
      </c>
      <c r="LP269" s="70"/>
      <c r="LQ269" s="71" t="str">
        <f t="shared" ref="LQ269" si="279">LQ237</f>
        <v>Section Incomplete</v>
      </c>
      <c r="LR269" s="40"/>
      <c r="LS269" s="72"/>
      <c r="LT269" s="73"/>
      <c r="LU269" s="70" t="str">
        <f>$C$269</f>
        <v>6. Attestation</v>
      </c>
      <c r="LV269" s="70"/>
      <c r="LW269" s="70"/>
      <c r="LX269" s="70"/>
      <c r="LY269" s="70"/>
      <c r="LZ269" s="71" t="str">
        <f>'Site 31'!$H267</f>
        <v>Independent</v>
      </c>
      <c r="MA269" s="70"/>
      <c r="MB269" s="71" t="str">
        <f t="shared" ref="MB269" si="280">MB237</f>
        <v>Section Incomplete</v>
      </c>
      <c r="MC269" s="40"/>
      <c r="MD269" s="72"/>
      <c r="ME269" s="73"/>
      <c r="MF269" s="70" t="str">
        <f>$C$269</f>
        <v>6. Attestation</v>
      </c>
      <c r="MG269" s="70"/>
      <c r="MH269" s="70"/>
      <c r="MI269" s="70"/>
      <c r="MJ269" s="70"/>
      <c r="MK269" s="71" t="str">
        <f>'Site 32'!$H267</f>
        <v>Independent</v>
      </c>
      <c r="ML269" s="70"/>
      <c r="MM269" s="71" t="str">
        <f t="shared" ref="MM269" si="281">MM237</f>
        <v>Section Incomplete</v>
      </c>
      <c r="MN269" s="40"/>
      <c r="MO269" s="72"/>
      <c r="MP269" s="73"/>
      <c r="MQ269" s="70" t="str">
        <f>$C$269</f>
        <v>6. Attestation</v>
      </c>
      <c r="MR269" s="70"/>
      <c r="MS269" s="70"/>
      <c r="MT269" s="70"/>
      <c r="MU269" s="70"/>
      <c r="MV269" s="71" t="str">
        <f>'Site 33'!$H267</f>
        <v>Independent</v>
      </c>
      <c r="MW269" s="70"/>
      <c r="MX269" s="71" t="str">
        <f t="shared" ref="MX269" si="282">MX237</f>
        <v>Section Incomplete</v>
      </c>
      <c r="MY269" s="40"/>
      <c r="MZ269" s="72"/>
      <c r="NA269" s="73"/>
      <c r="NB269" s="70" t="str">
        <f>$C$269</f>
        <v>6. Attestation</v>
      </c>
      <c r="NC269" s="70"/>
      <c r="ND269" s="70"/>
      <c r="NE269" s="70"/>
      <c r="NF269" s="70"/>
      <c r="NG269" s="71" t="str">
        <f>'Site 34'!$H267</f>
        <v>Independent</v>
      </c>
      <c r="NH269" s="70"/>
      <c r="NI269" s="71" t="str">
        <f t="shared" ref="NI269" si="283">NI237</f>
        <v>Section Incomplete</v>
      </c>
      <c r="NJ269" s="40"/>
      <c r="NK269" s="72"/>
      <c r="NL269" s="73"/>
      <c r="NM269" s="70" t="str">
        <f>$C$269</f>
        <v>6. Attestation</v>
      </c>
      <c r="NN269" s="70"/>
      <c r="NO269" s="70"/>
      <c r="NP269" s="70"/>
      <c r="NQ269" s="70"/>
      <c r="NR269" s="71" t="str">
        <f>'Site 35'!$H267</f>
        <v>Independent</v>
      </c>
      <c r="NS269" s="70"/>
      <c r="NT269" s="71" t="str">
        <f t="shared" ref="NT269" si="284">NT237</f>
        <v>Section Incomplete</v>
      </c>
      <c r="NU269" s="40"/>
      <c r="NV269" s="72"/>
      <c r="NW269" s="73"/>
      <c r="NX269" s="70" t="str">
        <f>$C$269</f>
        <v>6. Attestation</v>
      </c>
      <c r="NY269" s="70"/>
      <c r="NZ269" s="70"/>
      <c r="OA269" s="70"/>
      <c r="OB269" s="70"/>
      <c r="OC269" s="71" t="str">
        <f>'Site 36'!$H267</f>
        <v>Independent</v>
      </c>
      <c r="OD269" s="70"/>
      <c r="OE269" s="71" t="str">
        <f t="shared" ref="OE269" si="285">OE237</f>
        <v>Section Incomplete</v>
      </c>
      <c r="OF269" s="40"/>
      <c r="OG269" s="72"/>
      <c r="OH269" s="73"/>
      <c r="OI269" s="70" t="str">
        <f>$C$269</f>
        <v>6. Attestation</v>
      </c>
      <c r="OJ269" s="70"/>
      <c r="OK269" s="70"/>
      <c r="OL269" s="70"/>
      <c r="OM269" s="70"/>
      <c r="ON269" s="71" t="str">
        <f>'Site 37'!$H267</f>
        <v>Independent</v>
      </c>
      <c r="OO269" s="70"/>
      <c r="OP269" s="71" t="str">
        <f t="shared" ref="OP269" si="286">OP237</f>
        <v>Section Incomplete</v>
      </c>
      <c r="OQ269" s="40"/>
      <c r="OR269" s="72"/>
      <c r="OS269" s="73"/>
      <c r="OT269" s="70" t="str">
        <f>$C$269</f>
        <v>6. Attestation</v>
      </c>
      <c r="OU269" s="70"/>
      <c r="OV269" s="70"/>
      <c r="OW269" s="70"/>
      <c r="OX269" s="70"/>
      <c r="OY269" s="71" t="str">
        <f>'Site 38'!$H267</f>
        <v>Independent</v>
      </c>
      <c r="OZ269" s="70"/>
      <c r="PA269" s="71" t="str">
        <f t="shared" ref="PA269" si="287">PA237</f>
        <v>Section Incomplete</v>
      </c>
      <c r="PB269" s="40"/>
      <c r="PC269" s="72"/>
      <c r="PD269" s="73"/>
      <c r="PE269" s="70" t="str">
        <f>$C$269</f>
        <v>6. Attestation</v>
      </c>
      <c r="PF269" s="70"/>
      <c r="PG269" s="70"/>
      <c r="PH269" s="70"/>
      <c r="PI269" s="70"/>
      <c r="PJ269" s="71" t="str">
        <f>'Site 39'!$H267</f>
        <v>Independent</v>
      </c>
      <c r="PK269" s="70"/>
      <c r="PL269" s="71" t="str">
        <f t="shared" ref="PL269" si="288">PL237</f>
        <v>Section Incomplete</v>
      </c>
      <c r="PM269" s="40"/>
      <c r="PN269" s="72"/>
      <c r="PO269" s="73"/>
      <c r="PP269" s="70" t="str">
        <f>$C$269</f>
        <v>6. Attestation</v>
      </c>
      <c r="PQ269" s="70"/>
      <c r="PR269" s="70"/>
      <c r="PS269" s="70"/>
      <c r="PT269" s="70"/>
      <c r="PU269" s="71" t="str">
        <f>'Site 40'!$H267</f>
        <v>Independent</v>
      </c>
      <c r="PV269" s="70"/>
      <c r="PW269" s="71" t="str">
        <f t="shared" ref="PW269" si="289">PW237</f>
        <v>Section Incomplete</v>
      </c>
      <c r="PX269" s="40"/>
      <c r="PY269" s="72"/>
      <c r="PZ269" s="73"/>
      <c r="QA269" s="70" t="str">
        <f>$C$269</f>
        <v>6. Attestation</v>
      </c>
      <c r="QB269" s="70"/>
      <c r="QC269" s="70"/>
      <c r="QD269" s="70"/>
      <c r="QE269" s="70"/>
      <c r="QF269" s="71" t="str">
        <f>'Site 41'!$H267</f>
        <v>Independent</v>
      </c>
      <c r="QG269" s="70"/>
      <c r="QH269" s="71" t="str">
        <f t="shared" ref="QH269" si="290">QH237</f>
        <v>Section Incomplete</v>
      </c>
      <c r="QI269" s="40"/>
      <c r="QJ269" s="72"/>
      <c r="QK269" s="73"/>
      <c r="QL269" s="70" t="str">
        <f>$C$269</f>
        <v>6. Attestation</v>
      </c>
      <c r="QM269" s="70"/>
      <c r="QN269" s="70"/>
      <c r="QO269" s="70"/>
      <c r="QP269" s="70"/>
      <c r="QQ269" s="71" t="str">
        <f>'Site 42'!$H267</f>
        <v>Independent</v>
      </c>
      <c r="QR269" s="70"/>
      <c r="QS269" s="71" t="str">
        <f t="shared" ref="QS269" si="291">QS237</f>
        <v>Section Incomplete</v>
      </c>
      <c r="QT269" s="40"/>
      <c r="QU269" s="72"/>
      <c r="QV269" s="73"/>
      <c r="QW269" s="70" t="str">
        <f>$C$269</f>
        <v>6. Attestation</v>
      </c>
      <c r="QX269" s="70"/>
      <c r="QY269" s="70"/>
      <c r="QZ269" s="70"/>
      <c r="RA269" s="70"/>
      <c r="RB269" s="71" t="str">
        <f>'Site 43'!$H267</f>
        <v>Independent</v>
      </c>
      <c r="RC269" s="70"/>
      <c r="RD269" s="71" t="str">
        <f t="shared" ref="RD269" si="292">RD237</f>
        <v>Section Incomplete</v>
      </c>
      <c r="RE269" s="40"/>
      <c r="RF269" s="72"/>
      <c r="RG269" s="73"/>
      <c r="RH269" s="70" t="str">
        <f>$C$269</f>
        <v>6. Attestation</v>
      </c>
      <c r="RI269" s="70"/>
      <c r="RJ269" s="70"/>
      <c r="RK269" s="70"/>
      <c r="RL269" s="70"/>
      <c r="RM269" s="71" t="str">
        <f>'Site 44'!$H267</f>
        <v>Independent</v>
      </c>
      <c r="RN269" s="70"/>
      <c r="RO269" s="71" t="str">
        <f t="shared" ref="RO269" si="293">RO237</f>
        <v>Section Incomplete</v>
      </c>
      <c r="RP269" s="40"/>
      <c r="RQ269" s="72"/>
      <c r="RR269" s="73"/>
      <c r="RS269" s="70" t="str">
        <f>$C$269</f>
        <v>6. Attestation</v>
      </c>
      <c r="RT269" s="70"/>
      <c r="RU269" s="70"/>
      <c r="RV269" s="70"/>
      <c r="RW269" s="70"/>
      <c r="RX269" s="71" t="str">
        <f>'Site 45'!$H267</f>
        <v>Independent</v>
      </c>
      <c r="RY269" s="70"/>
      <c r="RZ269" s="71" t="str">
        <f t="shared" ref="RZ269" si="294">RZ237</f>
        <v>Section Incomplete</v>
      </c>
      <c r="SA269" s="40"/>
      <c r="SB269" s="72"/>
      <c r="SC269" s="73"/>
      <c r="SD269" s="70" t="str">
        <f>$C$269</f>
        <v>6. Attestation</v>
      </c>
      <c r="SE269" s="70"/>
      <c r="SF269" s="70"/>
      <c r="SG269" s="70"/>
      <c r="SH269" s="70"/>
      <c r="SI269" s="71" t="str">
        <f>'Site 46'!$H267</f>
        <v>Independent</v>
      </c>
      <c r="SJ269" s="70"/>
      <c r="SK269" s="71" t="str">
        <f t="shared" ref="SK269" si="295">SK237</f>
        <v>Section Incomplete</v>
      </c>
      <c r="SL269" s="40"/>
      <c r="SM269" s="72"/>
      <c r="SN269" s="73"/>
      <c r="SO269" s="70" t="str">
        <f>$C$269</f>
        <v>6. Attestation</v>
      </c>
      <c r="SP269" s="70"/>
      <c r="SQ269" s="70"/>
      <c r="SR269" s="70"/>
      <c r="SS269" s="70"/>
      <c r="ST269" s="71" t="str">
        <f>'Site 47'!$H267</f>
        <v>Independent</v>
      </c>
      <c r="SU269" s="70"/>
      <c r="SV269" s="71" t="str">
        <f t="shared" ref="SV269" si="296">SV237</f>
        <v>Section Incomplete</v>
      </c>
      <c r="SW269" s="40"/>
      <c r="SX269" s="72"/>
      <c r="SY269" s="73"/>
      <c r="SZ269" s="70" t="str">
        <f>$C$269</f>
        <v>6. Attestation</v>
      </c>
      <c r="TA269" s="70"/>
      <c r="TB269" s="70"/>
      <c r="TC269" s="70"/>
      <c r="TD269" s="70"/>
      <c r="TE269" s="71" t="str">
        <f>'Site 48'!$H267</f>
        <v>Independent</v>
      </c>
      <c r="TF269" s="70"/>
      <c r="TG269" s="71" t="str">
        <f t="shared" ref="TG269" si="297">TG237</f>
        <v>Section Incomplete</v>
      </c>
      <c r="TH269" s="40"/>
      <c r="TI269" s="72"/>
      <c r="TJ269" s="73"/>
      <c r="TK269" s="70" t="str">
        <f>$C$269</f>
        <v>6. Attestation</v>
      </c>
      <c r="TL269" s="70"/>
      <c r="TM269" s="70"/>
      <c r="TN269" s="70"/>
      <c r="TO269" s="70"/>
      <c r="TP269" s="71" t="str">
        <f>'Site 49'!$H267</f>
        <v>Independent</v>
      </c>
      <c r="TQ269" s="70"/>
      <c r="TR269" s="71" t="str">
        <f t="shared" ref="TR269" si="298">TR237</f>
        <v>Section Incomplete</v>
      </c>
      <c r="TS269" s="40"/>
      <c r="TT269" s="72"/>
      <c r="TU269" s="73"/>
      <c r="TV269" s="70" t="str">
        <f>$C$269</f>
        <v>6. Attestation</v>
      </c>
      <c r="TW269" s="70"/>
      <c r="TX269" s="70"/>
      <c r="TY269" s="70"/>
      <c r="TZ269" s="70"/>
      <c r="UA269" s="71" t="str">
        <f>'Site 50'!$H267</f>
        <v>Independent</v>
      </c>
      <c r="UB269" s="70"/>
      <c r="UC269" s="71" t="str">
        <f t="shared" ref="UC269" si="299">UC237</f>
        <v>Section Incomplete</v>
      </c>
      <c r="UD269" s="40"/>
      <c r="UE269" s="72"/>
    </row>
    <row r="270" spans="1:551" x14ac:dyDescent="0.25">
      <c r="A270" s="75"/>
      <c r="B270" s="73"/>
      <c r="C270" s="40"/>
      <c r="D270" s="40"/>
      <c r="E270" s="40"/>
      <c r="F270" s="40"/>
      <c r="G270" s="40"/>
      <c r="H270" s="40"/>
      <c r="I270" s="40"/>
      <c r="J270" s="40"/>
      <c r="K270" s="40"/>
      <c r="L270" s="72"/>
      <c r="M270" s="73"/>
      <c r="N270" s="40"/>
      <c r="O270" s="40"/>
      <c r="P270" s="40"/>
      <c r="Q270" s="40"/>
      <c r="R270" s="40"/>
      <c r="S270" s="40"/>
      <c r="T270" s="40"/>
      <c r="U270" s="40"/>
      <c r="V270" s="40"/>
      <c r="W270" s="72"/>
      <c r="X270" s="73"/>
      <c r="Y270" s="40"/>
      <c r="Z270" s="40"/>
      <c r="AA270" s="40"/>
      <c r="AB270" s="40"/>
      <c r="AC270" s="40"/>
      <c r="AD270" s="40"/>
      <c r="AE270" s="40"/>
      <c r="AF270" s="40"/>
      <c r="AG270" s="40"/>
      <c r="AH270" s="72"/>
      <c r="AI270" s="73"/>
      <c r="AJ270" s="40"/>
      <c r="AK270" s="40"/>
      <c r="AL270" s="40"/>
      <c r="AM270" s="40"/>
      <c r="AN270" s="40"/>
      <c r="AO270" s="40"/>
      <c r="AP270" s="40"/>
      <c r="AQ270" s="40"/>
      <c r="AR270" s="40"/>
      <c r="AS270" s="72"/>
      <c r="AT270" s="73"/>
      <c r="AU270" s="40"/>
      <c r="AV270" s="40"/>
      <c r="AW270" s="40"/>
      <c r="AX270" s="40"/>
      <c r="AY270" s="40"/>
      <c r="AZ270" s="40"/>
      <c r="BA270" s="40"/>
      <c r="BB270" s="40"/>
      <c r="BC270" s="40"/>
      <c r="BD270" s="72"/>
      <c r="BE270" s="73"/>
      <c r="BF270" s="40"/>
      <c r="BG270" s="40"/>
      <c r="BH270" s="40"/>
      <c r="BI270" s="40"/>
      <c r="BJ270" s="40"/>
      <c r="BK270" s="40"/>
      <c r="BL270" s="40"/>
      <c r="BM270" s="40"/>
      <c r="BN270" s="40"/>
      <c r="BO270" s="72"/>
      <c r="BP270" s="73"/>
      <c r="BQ270" s="40"/>
      <c r="BR270" s="40"/>
      <c r="BS270" s="40"/>
      <c r="BT270" s="40"/>
      <c r="BU270" s="40"/>
      <c r="BV270" s="40"/>
      <c r="BW270" s="40"/>
      <c r="BX270" s="40"/>
      <c r="BY270" s="40"/>
      <c r="BZ270" s="72"/>
      <c r="CA270" s="73"/>
      <c r="CB270" s="40"/>
      <c r="CC270" s="40"/>
      <c r="CD270" s="40"/>
      <c r="CE270" s="40"/>
      <c r="CF270" s="40"/>
      <c r="CG270" s="40"/>
      <c r="CH270" s="40"/>
      <c r="CI270" s="40"/>
      <c r="CJ270" s="40"/>
      <c r="CK270" s="72"/>
      <c r="CL270" s="73"/>
      <c r="CM270" s="40"/>
      <c r="CN270" s="40"/>
      <c r="CO270" s="40"/>
      <c r="CP270" s="40"/>
      <c r="CQ270" s="40"/>
      <c r="CR270" s="40"/>
      <c r="CS270" s="40"/>
      <c r="CT270" s="40"/>
      <c r="CU270" s="40"/>
      <c r="CV270" s="72"/>
      <c r="CW270" s="73"/>
      <c r="CX270" s="40"/>
      <c r="CY270" s="40"/>
      <c r="CZ270" s="40"/>
      <c r="DA270" s="40"/>
      <c r="DB270" s="40"/>
      <c r="DC270" s="40"/>
      <c r="DD270" s="40"/>
      <c r="DE270" s="40"/>
      <c r="DF270" s="40"/>
      <c r="DG270" s="72"/>
      <c r="DH270" s="73"/>
      <c r="DI270" s="40"/>
      <c r="DJ270" s="40"/>
      <c r="DK270" s="40"/>
      <c r="DL270" s="40"/>
      <c r="DM270" s="40"/>
      <c r="DN270" s="40"/>
      <c r="DO270" s="40"/>
      <c r="DP270" s="40"/>
      <c r="DQ270" s="40"/>
      <c r="DR270" s="72"/>
      <c r="DS270" s="73"/>
      <c r="DT270" s="40"/>
      <c r="DU270" s="40"/>
      <c r="DV270" s="40"/>
      <c r="DW270" s="40"/>
      <c r="DX270" s="40"/>
      <c r="DY270" s="40"/>
      <c r="DZ270" s="40"/>
      <c r="EA270" s="40"/>
      <c r="EB270" s="40"/>
      <c r="EC270" s="72"/>
      <c r="ED270" s="73"/>
      <c r="EE270" s="40"/>
      <c r="EF270" s="40"/>
      <c r="EG270" s="40"/>
      <c r="EH270" s="40"/>
      <c r="EI270" s="40"/>
      <c r="EJ270" s="40"/>
      <c r="EK270" s="40"/>
      <c r="EL270" s="40"/>
      <c r="EM270" s="40"/>
      <c r="EN270" s="72"/>
      <c r="EO270" s="73"/>
      <c r="EP270" s="40"/>
      <c r="EQ270" s="40"/>
      <c r="ER270" s="40"/>
      <c r="ES270" s="40"/>
      <c r="ET270" s="40"/>
      <c r="EU270" s="40"/>
      <c r="EV270" s="40"/>
      <c r="EW270" s="40"/>
      <c r="EX270" s="40"/>
      <c r="EY270" s="72"/>
      <c r="EZ270" s="73"/>
      <c r="FA270" s="40"/>
      <c r="FB270" s="40"/>
      <c r="FC270" s="40"/>
      <c r="FD270" s="40"/>
      <c r="FE270" s="40"/>
      <c r="FF270" s="40"/>
      <c r="FG270" s="40"/>
      <c r="FH270" s="40"/>
      <c r="FI270" s="40"/>
      <c r="FJ270" s="72"/>
      <c r="FK270" s="73"/>
      <c r="FL270" s="40"/>
      <c r="FM270" s="40"/>
      <c r="FN270" s="40"/>
      <c r="FO270" s="40"/>
      <c r="FP270" s="40"/>
      <c r="FQ270" s="40"/>
      <c r="FR270" s="40"/>
      <c r="FS270" s="40"/>
      <c r="FT270" s="40"/>
      <c r="FU270" s="72"/>
      <c r="FV270" s="73"/>
      <c r="FW270" s="40"/>
      <c r="FX270" s="40"/>
      <c r="FY270" s="40"/>
      <c r="FZ270" s="40"/>
      <c r="GA270" s="40"/>
      <c r="GB270" s="40"/>
      <c r="GC270" s="40"/>
      <c r="GD270" s="40"/>
      <c r="GE270" s="40"/>
      <c r="GF270" s="72"/>
      <c r="GG270" s="73"/>
      <c r="GH270" s="40"/>
      <c r="GI270" s="40"/>
      <c r="GJ270" s="40"/>
      <c r="GK270" s="40"/>
      <c r="GL270" s="40"/>
      <c r="GM270" s="40"/>
      <c r="GN270" s="40"/>
      <c r="GO270" s="40"/>
      <c r="GP270" s="40"/>
      <c r="GQ270" s="72"/>
      <c r="GR270" s="73"/>
      <c r="GS270" s="40"/>
      <c r="GT270" s="40"/>
      <c r="GU270" s="40"/>
      <c r="GV270" s="40"/>
      <c r="GW270" s="40"/>
      <c r="GX270" s="40"/>
      <c r="GY270" s="40"/>
      <c r="GZ270" s="40"/>
      <c r="HA270" s="40"/>
      <c r="HB270" s="72"/>
      <c r="HC270" s="73"/>
      <c r="HD270" s="40"/>
      <c r="HE270" s="40"/>
      <c r="HF270" s="40"/>
      <c r="HG270" s="40"/>
      <c r="HH270" s="40"/>
      <c r="HI270" s="40"/>
      <c r="HJ270" s="40"/>
      <c r="HK270" s="40"/>
      <c r="HL270" s="40"/>
      <c r="HM270" s="72"/>
      <c r="HN270" s="73"/>
      <c r="HO270" s="40"/>
      <c r="HP270" s="40"/>
      <c r="HQ270" s="40"/>
      <c r="HR270" s="40"/>
      <c r="HS270" s="40"/>
      <c r="HT270" s="40"/>
      <c r="HU270" s="40"/>
      <c r="HV270" s="40"/>
      <c r="HW270" s="40"/>
      <c r="HX270" s="72"/>
      <c r="HY270" s="73"/>
      <c r="HZ270" s="40"/>
      <c r="IA270" s="40"/>
      <c r="IB270" s="40"/>
      <c r="IC270" s="40"/>
      <c r="ID270" s="40"/>
      <c r="IE270" s="40"/>
      <c r="IF270" s="40"/>
      <c r="IG270" s="40"/>
      <c r="IH270" s="40"/>
      <c r="II270" s="72"/>
      <c r="IJ270" s="73"/>
      <c r="IK270" s="40"/>
      <c r="IL270" s="40"/>
      <c r="IM270" s="40"/>
      <c r="IN270" s="40"/>
      <c r="IO270" s="40"/>
      <c r="IP270" s="40"/>
      <c r="IQ270" s="40"/>
      <c r="IR270" s="40"/>
      <c r="IS270" s="40"/>
      <c r="IT270" s="72"/>
      <c r="IU270" s="73"/>
      <c r="IV270" s="40"/>
      <c r="IW270" s="40"/>
      <c r="IX270" s="40"/>
      <c r="IY270" s="40"/>
      <c r="IZ270" s="40"/>
      <c r="JA270" s="40"/>
      <c r="JB270" s="40"/>
      <c r="JC270" s="40"/>
      <c r="JD270" s="40"/>
      <c r="JE270" s="72"/>
      <c r="JF270" s="73"/>
      <c r="JG270" s="40"/>
      <c r="JH270" s="40"/>
      <c r="JI270" s="40"/>
      <c r="JJ270" s="40"/>
      <c r="JK270" s="40"/>
      <c r="JL270" s="40"/>
      <c r="JM270" s="40"/>
      <c r="JN270" s="40"/>
      <c r="JO270" s="40"/>
      <c r="JP270" s="72"/>
      <c r="JQ270" s="73"/>
      <c r="JR270" s="40"/>
      <c r="JS270" s="40"/>
      <c r="JT270" s="40"/>
      <c r="JU270" s="40"/>
      <c r="JV270" s="40"/>
      <c r="JW270" s="40"/>
      <c r="JX270" s="40"/>
      <c r="JY270" s="40"/>
      <c r="JZ270" s="40"/>
      <c r="KA270" s="72"/>
      <c r="KB270" s="73"/>
      <c r="KC270" s="40"/>
      <c r="KD270" s="40"/>
      <c r="KE270" s="40"/>
      <c r="KF270" s="40"/>
      <c r="KG270" s="40"/>
      <c r="KH270" s="40"/>
      <c r="KI270" s="40"/>
      <c r="KJ270" s="40"/>
      <c r="KK270" s="40"/>
      <c r="KL270" s="72"/>
      <c r="KM270" s="73"/>
      <c r="KN270" s="40"/>
      <c r="KO270" s="40"/>
      <c r="KP270" s="40"/>
      <c r="KQ270" s="40"/>
      <c r="KR270" s="40"/>
      <c r="KS270" s="40"/>
      <c r="KT270" s="40"/>
      <c r="KU270" s="40"/>
      <c r="KV270" s="40"/>
      <c r="KW270" s="72"/>
      <c r="KX270" s="73"/>
      <c r="KY270" s="40"/>
      <c r="KZ270" s="40"/>
      <c r="LA270" s="40"/>
      <c r="LB270" s="40"/>
      <c r="LC270" s="40"/>
      <c r="LD270" s="40"/>
      <c r="LE270" s="40"/>
      <c r="LF270" s="40"/>
      <c r="LG270" s="40"/>
      <c r="LH270" s="72"/>
      <c r="LI270" s="73"/>
      <c r="LJ270" s="40"/>
      <c r="LK270" s="40"/>
      <c r="LL270" s="40"/>
      <c r="LM270" s="40"/>
      <c r="LN270" s="40"/>
      <c r="LO270" s="40"/>
      <c r="LP270" s="40"/>
      <c r="LQ270" s="40"/>
      <c r="LR270" s="40"/>
      <c r="LS270" s="72"/>
      <c r="LT270" s="73"/>
      <c r="LU270" s="40"/>
      <c r="LV270" s="40"/>
      <c r="LW270" s="40"/>
      <c r="LX270" s="40"/>
      <c r="LY270" s="40"/>
      <c r="LZ270" s="40"/>
      <c r="MA270" s="40"/>
      <c r="MB270" s="40"/>
      <c r="MC270" s="40"/>
      <c r="MD270" s="72"/>
      <c r="ME270" s="73"/>
      <c r="MF270" s="40"/>
      <c r="MG270" s="40"/>
      <c r="MH270" s="40"/>
      <c r="MI270" s="40"/>
      <c r="MJ270" s="40"/>
      <c r="MK270" s="40"/>
      <c r="ML270" s="40"/>
      <c r="MM270" s="40"/>
      <c r="MN270" s="40"/>
      <c r="MO270" s="72"/>
      <c r="MP270" s="73"/>
      <c r="MQ270" s="40"/>
      <c r="MR270" s="40"/>
      <c r="MS270" s="40"/>
      <c r="MT270" s="40"/>
      <c r="MU270" s="40"/>
      <c r="MV270" s="40"/>
      <c r="MW270" s="40"/>
      <c r="MX270" s="40"/>
      <c r="MY270" s="40"/>
      <c r="MZ270" s="72"/>
      <c r="NA270" s="73"/>
      <c r="NB270" s="40"/>
      <c r="NC270" s="40"/>
      <c r="ND270" s="40"/>
      <c r="NE270" s="40"/>
      <c r="NF270" s="40"/>
      <c r="NG270" s="40"/>
      <c r="NH270" s="40"/>
      <c r="NI270" s="40"/>
      <c r="NJ270" s="40"/>
      <c r="NK270" s="72"/>
      <c r="NL270" s="73"/>
      <c r="NM270" s="40"/>
      <c r="NN270" s="40"/>
      <c r="NO270" s="40"/>
      <c r="NP270" s="40"/>
      <c r="NQ270" s="40"/>
      <c r="NR270" s="40"/>
      <c r="NS270" s="40"/>
      <c r="NT270" s="40"/>
      <c r="NU270" s="40"/>
      <c r="NV270" s="72"/>
      <c r="NW270" s="73"/>
      <c r="NX270" s="40"/>
      <c r="NY270" s="40"/>
      <c r="NZ270" s="40"/>
      <c r="OA270" s="40"/>
      <c r="OB270" s="40"/>
      <c r="OC270" s="40"/>
      <c r="OD270" s="40"/>
      <c r="OE270" s="40"/>
      <c r="OF270" s="40"/>
      <c r="OG270" s="72"/>
      <c r="OH270" s="73"/>
      <c r="OI270" s="40"/>
      <c r="OJ270" s="40"/>
      <c r="OK270" s="40"/>
      <c r="OL270" s="40"/>
      <c r="OM270" s="40"/>
      <c r="ON270" s="40"/>
      <c r="OO270" s="40"/>
      <c r="OP270" s="40"/>
      <c r="OQ270" s="40"/>
      <c r="OR270" s="72"/>
      <c r="OS270" s="73"/>
      <c r="OT270" s="40"/>
      <c r="OU270" s="40"/>
      <c r="OV270" s="40"/>
      <c r="OW270" s="40"/>
      <c r="OX270" s="40"/>
      <c r="OY270" s="40"/>
      <c r="OZ270" s="40"/>
      <c r="PA270" s="40"/>
      <c r="PB270" s="40"/>
      <c r="PC270" s="72"/>
      <c r="PD270" s="73"/>
      <c r="PE270" s="40"/>
      <c r="PF270" s="40"/>
      <c r="PG270" s="40"/>
      <c r="PH270" s="40"/>
      <c r="PI270" s="40"/>
      <c r="PJ270" s="40"/>
      <c r="PK270" s="40"/>
      <c r="PL270" s="40"/>
      <c r="PM270" s="40"/>
      <c r="PN270" s="72"/>
      <c r="PO270" s="73"/>
      <c r="PP270" s="40"/>
      <c r="PQ270" s="40"/>
      <c r="PR270" s="40"/>
      <c r="PS270" s="40"/>
      <c r="PT270" s="40"/>
      <c r="PU270" s="40"/>
      <c r="PV270" s="40"/>
      <c r="PW270" s="40"/>
      <c r="PX270" s="40"/>
      <c r="PY270" s="72"/>
      <c r="PZ270" s="73"/>
      <c r="QA270" s="40"/>
      <c r="QB270" s="40"/>
      <c r="QC270" s="40"/>
      <c r="QD270" s="40"/>
      <c r="QE270" s="40"/>
      <c r="QF270" s="40"/>
      <c r="QG270" s="40"/>
      <c r="QH270" s="40"/>
      <c r="QI270" s="40"/>
      <c r="QJ270" s="72"/>
      <c r="QK270" s="73"/>
      <c r="QL270" s="40"/>
      <c r="QM270" s="40"/>
      <c r="QN270" s="40"/>
      <c r="QO270" s="40"/>
      <c r="QP270" s="40"/>
      <c r="QQ270" s="40"/>
      <c r="QR270" s="40"/>
      <c r="QS270" s="40"/>
      <c r="QT270" s="40"/>
      <c r="QU270" s="72"/>
      <c r="QV270" s="73"/>
      <c r="QW270" s="40"/>
      <c r="QX270" s="40"/>
      <c r="QY270" s="40"/>
      <c r="QZ270" s="40"/>
      <c r="RA270" s="40"/>
      <c r="RB270" s="40"/>
      <c r="RC270" s="40"/>
      <c r="RD270" s="40"/>
      <c r="RE270" s="40"/>
      <c r="RF270" s="72"/>
      <c r="RG270" s="73"/>
      <c r="RH270" s="40"/>
      <c r="RI270" s="40"/>
      <c r="RJ270" s="40"/>
      <c r="RK270" s="40"/>
      <c r="RL270" s="40"/>
      <c r="RM270" s="40"/>
      <c r="RN270" s="40"/>
      <c r="RO270" s="40"/>
      <c r="RP270" s="40"/>
      <c r="RQ270" s="72"/>
      <c r="RR270" s="73"/>
      <c r="RS270" s="40"/>
      <c r="RT270" s="40"/>
      <c r="RU270" s="40"/>
      <c r="RV270" s="40"/>
      <c r="RW270" s="40"/>
      <c r="RX270" s="40"/>
      <c r="RY270" s="40"/>
      <c r="RZ270" s="40"/>
      <c r="SA270" s="40"/>
      <c r="SB270" s="72"/>
      <c r="SC270" s="73"/>
      <c r="SD270" s="40"/>
      <c r="SE270" s="40"/>
      <c r="SF270" s="40"/>
      <c r="SG270" s="40"/>
      <c r="SH270" s="40"/>
      <c r="SI270" s="40"/>
      <c r="SJ270" s="40"/>
      <c r="SK270" s="40"/>
      <c r="SL270" s="40"/>
      <c r="SM270" s="72"/>
      <c r="SN270" s="73"/>
      <c r="SO270" s="40"/>
      <c r="SP270" s="40"/>
      <c r="SQ270" s="40"/>
      <c r="SR270" s="40"/>
      <c r="SS270" s="40"/>
      <c r="ST270" s="40"/>
      <c r="SU270" s="40"/>
      <c r="SV270" s="40"/>
      <c r="SW270" s="40"/>
      <c r="SX270" s="72"/>
      <c r="SY270" s="73"/>
      <c r="SZ270" s="40"/>
      <c r="TA270" s="40"/>
      <c r="TB270" s="40"/>
      <c r="TC270" s="40"/>
      <c r="TD270" s="40"/>
      <c r="TE270" s="40"/>
      <c r="TF270" s="40"/>
      <c r="TG270" s="40"/>
      <c r="TH270" s="40"/>
      <c r="TI270" s="72"/>
      <c r="TJ270" s="73"/>
      <c r="TK270" s="40"/>
      <c r="TL270" s="40"/>
      <c r="TM270" s="40"/>
      <c r="TN270" s="40"/>
      <c r="TO270" s="40"/>
      <c r="TP270" s="40"/>
      <c r="TQ270" s="40"/>
      <c r="TR270" s="40"/>
      <c r="TS270" s="40"/>
      <c r="TT270" s="72"/>
      <c r="TU270" s="73"/>
      <c r="TV270" s="40"/>
      <c r="TW270" s="40"/>
      <c r="TX270" s="40"/>
      <c r="TY270" s="40"/>
      <c r="TZ270" s="40"/>
      <c r="UA270" s="40"/>
      <c r="UB270" s="40"/>
      <c r="UC270" s="40"/>
      <c r="UD270" s="40"/>
      <c r="UE270" s="72"/>
    </row>
    <row r="271" spans="1:551" x14ac:dyDescent="0.25">
      <c r="A271" s="75"/>
      <c r="B271" s="73"/>
      <c r="C271" s="70" t="str">
        <f>'Site 1'!C269</f>
        <v>Full Application</v>
      </c>
      <c r="D271" s="40"/>
      <c r="E271" s="40"/>
      <c r="F271" s="40"/>
      <c r="G271" s="40"/>
      <c r="H271" s="40"/>
      <c r="I271" s="40"/>
      <c r="J271" s="71" t="str">
        <f>'Site 1'!$J$269</f>
        <v>Incomplete</v>
      </c>
      <c r="K271" s="40"/>
      <c r="L271" s="72"/>
      <c r="M271" s="73"/>
      <c r="N271" s="70" t="str">
        <f>$C$271</f>
        <v>Full Application</v>
      </c>
      <c r="O271" s="40"/>
      <c r="P271" s="40"/>
      <c r="Q271" s="40"/>
      <c r="R271" s="40"/>
      <c r="S271" s="40"/>
      <c r="T271" s="40"/>
      <c r="U271" s="71" t="str">
        <f>'Site 2'!$J$269</f>
        <v>Incomplete</v>
      </c>
      <c r="V271" s="40"/>
      <c r="W271" s="72"/>
      <c r="X271" s="73"/>
      <c r="Y271" s="70" t="str">
        <f>$C$271</f>
        <v>Full Application</v>
      </c>
      <c r="Z271" s="40"/>
      <c r="AA271" s="40"/>
      <c r="AB271" s="40"/>
      <c r="AC271" s="40"/>
      <c r="AD271" s="40"/>
      <c r="AE271" s="40"/>
      <c r="AF271" s="71" t="str">
        <f>'Site 3'!$J$269</f>
        <v>Incomplete</v>
      </c>
      <c r="AG271" s="40"/>
      <c r="AH271" s="72"/>
      <c r="AI271" s="73"/>
      <c r="AJ271" s="70" t="str">
        <f>$C$271</f>
        <v>Full Application</v>
      </c>
      <c r="AK271" s="40"/>
      <c r="AL271" s="40"/>
      <c r="AM271" s="40"/>
      <c r="AN271" s="40"/>
      <c r="AO271" s="40"/>
      <c r="AP271" s="40"/>
      <c r="AQ271" s="71" t="str">
        <f>'Site 4'!$J$269</f>
        <v>Incomplete</v>
      </c>
      <c r="AR271" s="40"/>
      <c r="AS271" s="72"/>
      <c r="AT271" s="73"/>
      <c r="AU271" s="70" t="str">
        <f>$C$271</f>
        <v>Full Application</v>
      </c>
      <c r="AV271" s="40"/>
      <c r="AW271" s="40"/>
      <c r="AX271" s="40"/>
      <c r="AY271" s="40"/>
      <c r="AZ271" s="40"/>
      <c r="BA271" s="40"/>
      <c r="BB271" s="71" t="str">
        <f>'Site 5'!$J$269</f>
        <v>Incomplete</v>
      </c>
      <c r="BC271" s="40"/>
      <c r="BD271" s="72"/>
      <c r="BE271" s="73"/>
      <c r="BF271" s="70" t="str">
        <f>$C$271</f>
        <v>Full Application</v>
      </c>
      <c r="BG271" s="40"/>
      <c r="BH271" s="40"/>
      <c r="BI271" s="40"/>
      <c r="BJ271" s="40"/>
      <c r="BK271" s="40"/>
      <c r="BL271" s="40"/>
      <c r="BM271" s="71" t="str">
        <f>'Site 6'!$J$269</f>
        <v>Incomplete</v>
      </c>
      <c r="BN271" s="40"/>
      <c r="BO271" s="72"/>
      <c r="BP271" s="73"/>
      <c r="BQ271" s="70" t="str">
        <f>$C$271</f>
        <v>Full Application</v>
      </c>
      <c r="BR271" s="40"/>
      <c r="BS271" s="40"/>
      <c r="BT271" s="40"/>
      <c r="BU271" s="40"/>
      <c r="BV271" s="40"/>
      <c r="BW271" s="40"/>
      <c r="BX271" s="71" t="str">
        <f>'Site 7'!$J$269</f>
        <v>Incomplete</v>
      </c>
      <c r="BY271" s="40"/>
      <c r="BZ271" s="72"/>
      <c r="CA271" s="73"/>
      <c r="CB271" s="70" t="str">
        <f>$C$271</f>
        <v>Full Application</v>
      </c>
      <c r="CC271" s="40"/>
      <c r="CD271" s="40"/>
      <c r="CE271" s="40"/>
      <c r="CF271" s="40"/>
      <c r="CG271" s="40"/>
      <c r="CH271" s="40"/>
      <c r="CI271" s="71" t="str">
        <f>'Site 8'!$J$269</f>
        <v>Incomplete</v>
      </c>
      <c r="CJ271" s="40"/>
      <c r="CK271" s="72"/>
      <c r="CL271" s="73"/>
      <c r="CM271" s="70" t="str">
        <f>$C$271</f>
        <v>Full Application</v>
      </c>
      <c r="CN271" s="40"/>
      <c r="CO271" s="40"/>
      <c r="CP271" s="40"/>
      <c r="CQ271" s="40"/>
      <c r="CR271" s="40"/>
      <c r="CS271" s="40"/>
      <c r="CT271" s="71" t="str">
        <f>'Site 9'!$J$269</f>
        <v>Incomplete</v>
      </c>
      <c r="CU271" s="40"/>
      <c r="CV271" s="72"/>
      <c r="CW271" s="73"/>
      <c r="CX271" s="70" t="str">
        <f>$C$271</f>
        <v>Full Application</v>
      </c>
      <c r="CY271" s="40"/>
      <c r="CZ271" s="40"/>
      <c r="DA271" s="40"/>
      <c r="DB271" s="40"/>
      <c r="DC271" s="40"/>
      <c r="DD271" s="40"/>
      <c r="DE271" s="71" t="str">
        <f>'Site 10'!$J$269</f>
        <v>Incomplete</v>
      </c>
      <c r="DF271" s="40"/>
      <c r="DG271" s="72"/>
      <c r="DH271" s="73"/>
      <c r="DI271" s="70" t="str">
        <f>$C$271</f>
        <v>Full Application</v>
      </c>
      <c r="DJ271" s="40"/>
      <c r="DK271" s="40"/>
      <c r="DL271" s="40"/>
      <c r="DM271" s="40"/>
      <c r="DN271" s="40"/>
      <c r="DO271" s="40"/>
      <c r="DP271" s="71" t="str">
        <f>'Site 11'!$J$269</f>
        <v>Incomplete</v>
      </c>
      <c r="DQ271" s="40"/>
      <c r="DR271" s="72"/>
      <c r="DS271" s="73"/>
      <c r="DT271" s="70" t="str">
        <f>$C$271</f>
        <v>Full Application</v>
      </c>
      <c r="DU271" s="40"/>
      <c r="DV271" s="40"/>
      <c r="DW271" s="40"/>
      <c r="DX271" s="40"/>
      <c r="DY271" s="40"/>
      <c r="DZ271" s="40"/>
      <c r="EA271" s="71" t="str">
        <f>'Site 12'!$J$269</f>
        <v>Incomplete</v>
      </c>
      <c r="EB271" s="40"/>
      <c r="EC271" s="72"/>
      <c r="ED271" s="73"/>
      <c r="EE271" s="70" t="str">
        <f>$C$271</f>
        <v>Full Application</v>
      </c>
      <c r="EF271" s="40"/>
      <c r="EG271" s="40"/>
      <c r="EH271" s="40"/>
      <c r="EI271" s="40"/>
      <c r="EJ271" s="40"/>
      <c r="EK271" s="40"/>
      <c r="EL271" s="71" t="str">
        <f>'Site 13'!$J$269</f>
        <v>Incomplete</v>
      </c>
      <c r="EM271" s="40"/>
      <c r="EN271" s="72"/>
      <c r="EO271" s="73"/>
      <c r="EP271" s="70" t="str">
        <f>$C$271</f>
        <v>Full Application</v>
      </c>
      <c r="EQ271" s="40"/>
      <c r="ER271" s="40"/>
      <c r="ES271" s="40"/>
      <c r="ET271" s="40"/>
      <c r="EU271" s="40"/>
      <c r="EV271" s="40"/>
      <c r="EW271" s="71" t="str">
        <f>'Site 14'!$J$269</f>
        <v>Incomplete</v>
      </c>
      <c r="EX271" s="40"/>
      <c r="EY271" s="72"/>
      <c r="EZ271" s="73"/>
      <c r="FA271" s="70" t="str">
        <f>$C$271</f>
        <v>Full Application</v>
      </c>
      <c r="FB271" s="40"/>
      <c r="FC271" s="40"/>
      <c r="FD271" s="40"/>
      <c r="FE271" s="40"/>
      <c r="FF271" s="40"/>
      <c r="FG271" s="40"/>
      <c r="FH271" s="71" t="str">
        <f>'Site 15'!$J$269</f>
        <v>Incomplete</v>
      </c>
      <c r="FI271" s="40"/>
      <c r="FJ271" s="72"/>
      <c r="FK271" s="73"/>
      <c r="FL271" s="70" t="str">
        <f>$C$271</f>
        <v>Full Application</v>
      </c>
      <c r="FM271" s="40"/>
      <c r="FN271" s="40"/>
      <c r="FO271" s="40"/>
      <c r="FP271" s="40"/>
      <c r="FQ271" s="40"/>
      <c r="FR271" s="40"/>
      <c r="FS271" s="71" t="str">
        <f>'Site 16'!$J$269</f>
        <v>Incomplete</v>
      </c>
      <c r="FT271" s="40"/>
      <c r="FU271" s="72"/>
      <c r="FV271" s="73"/>
      <c r="FW271" s="70" t="str">
        <f>$C$271</f>
        <v>Full Application</v>
      </c>
      <c r="FX271" s="40"/>
      <c r="FY271" s="40"/>
      <c r="FZ271" s="40"/>
      <c r="GA271" s="40"/>
      <c r="GB271" s="40"/>
      <c r="GC271" s="40"/>
      <c r="GD271" s="71" t="str">
        <f>'Site 17'!$J$269</f>
        <v>Incomplete</v>
      </c>
      <c r="GE271" s="40"/>
      <c r="GF271" s="72"/>
      <c r="GG271" s="73"/>
      <c r="GH271" s="70" t="str">
        <f>$C$271</f>
        <v>Full Application</v>
      </c>
      <c r="GI271" s="40"/>
      <c r="GJ271" s="40"/>
      <c r="GK271" s="40"/>
      <c r="GL271" s="40"/>
      <c r="GM271" s="40"/>
      <c r="GN271" s="40"/>
      <c r="GO271" s="71" t="str">
        <f>'Site 18'!$J$269</f>
        <v>Incomplete</v>
      </c>
      <c r="GP271" s="40"/>
      <c r="GQ271" s="72"/>
      <c r="GR271" s="73"/>
      <c r="GS271" s="70" t="str">
        <f>$C$271</f>
        <v>Full Application</v>
      </c>
      <c r="GT271" s="40"/>
      <c r="GU271" s="40"/>
      <c r="GV271" s="40"/>
      <c r="GW271" s="40"/>
      <c r="GX271" s="40"/>
      <c r="GY271" s="40"/>
      <c r="GZ271" s="71" t="str">
        <f>'Site 19'!$J$269</f>
        <v>Incomplete</v>
      </c>
      <c r="HA271" s="40"/>
      <c r="HB271" s="72"/>
      <c r="HC271" s="73"/>
      <c r="HD271" s="70" t="str">
        <f>$C$271</f>
        <v>Full Application</v>
      </c>
      <c r="HE271" s="40"/>
      <c r="HF271" s="40"/>
      <c r="HG271" s="40"/>
      <c r="HH271" s="40"/>
      <c r="HI271" s="40"/>
      <c r="HJ271" s="40"/>
      <c r="HK271" s="71" t="str">
        <f>'Site 20'!$J$269</f>
        <v>Incomplete</v>
      </c>
      <c r="HL271" s="40"/>
      <c r="HM271" s="72"/>
      <c r="HN271" s="73"/>
      <c r="HO271" s="70" t="str">
        <f>$C$271</f>
        <v>Full Application</v>
      </c>
      <c r="HP271" s="40"/>
      <c r="HQ271" s="40"/>
      <c r="HR271" s="40"/>
      <c r="HS271" s="40"/>
      <c r="HT271" s="40"/>
      <c r="HU271" s="40"/>
      <c r="HV271" s="71" t="str">
        <f>'Site 21'!$J$269</f>
        <v>Incomplete</v>
      </c>
      <c r="HW271" s="40"/>
      <c r="HX271" s="72"/>
      <c r="HY271" s="73"/>
      <c r="HZ271" s="70" t="str">
        <f>$C$271</f>
        <v>Full Application</v>
      </c>
      <c r="IA271" s="40"/>
      <c r="IB271" s="40"/>
      <c r="IC271" s="40"/>
      <c r="ID271" s="40"/>
      <c r="IE271" s="40"/>
      <c r="IF271" s="40"/>
      <c r="IG271" s="71" t="str">
        <f>'Site 22'!$J$269</f>
        <v>Incomplete</v>
      </c>
      <c r="IH271" s="40"/>
      <c r="II271" s="72"/>
      <c r="IJ271" s="73"/>
      <c r="IK271" s="70" t="str">
        <f>$C$271</f>
        <v>Full Application</v>
      </c>
      <c r="IL271" s="40"/>
      <c r="IM271" s="40"/>
      <c r="IN271" s="40"/>
      <c r="IO271" s="40"/>
      <c r="IP271" s="40"/>
      <c r="IQ271" s="40"/>
      <c r="IR271" s="71" t="str">
        <f>'Site 23'!$J$269</f>
        <v>Incomplete</v>
      </c>
      <c r="IS271" s="40"/>
      <c r="IT271" s="72"/>
      <c r="IU271" s="73"/>
      <c r="IV271" s="70" t="str">
        <f>$C$271</f>
        <v>Full Application</v>
      </c>
      <c r="IW271" s="40"/>
      <c r="IX271" s="40"/>
      <c r="IY271" s="40"/>
      <c r="IZ271" s="40"/>
      <c r="JA271" s="40"/>
      <c r="JB271" s="40"/>
      <c r="JC271" s="71" t="str">
        <f>'Site 24'!$J$269</f>
        <v>Incomplete</v>
      </c>
      <c r="JD271" s="40"/>
      <c r="JE271" s="72"/>
      <c r="JF271" s="73"/>
      <c r="JG271" s="70" t="str">
        <f>$C$271</f>
        <v>Full Application</v>
      </c>
      <c r="JH271" s="40"/>
      <c r="JI271" s="40"/>
      <c r="JJ271" s="40"/>
      <c r="JK271" s="40"/>
      <c r="JL271" s="40"/>
      <c r="JM271" s="40"/>
      <c r="JN271" s="71" t="str">
        <f>'Site 25'!$J$269</f>
        <v>Incomplete</v>
      </c>
      <c r="JO271" s="40"/>
      <c r="JP271" s="72"/>
      <c r="JQ271" s="73"/>
      <c r="JR271" s="70" t="str">
        <f>$C$271</f>
        <v>Full Application</v>
      </c>
      <c r="JS271" s="40"/>
      <c r="JT271" s="40"/>
      <c r="JU271" s="40"/>
      <c r="JV271" s="40"/>
      <c r="JW271" s="40"/>
      <c r="JX271" s="40"/>
      <c r="JY271" s="71" t="str">
        <f>'Site 26'!$J$269</f>
        <v>Incomplete</v>
      </c>
      <c r="JZ271" s="40"/>
      <c r="KA271" s="72"/>
      <c r="KB271" s="73"/>
      <c r="KC271" s="70" t="str">
        <f>$C$271</f>
        <v>Full Application</v>
      </c>
      <c r="KD271" s="40"/>
      <c r="KE271" s="40"/>
      <c r="KF271" s="40"/>
      <c r="KG271" s="40"/>
      <c r="KH271" s="40"/>
      <c r="KI271" s="40"/>
      <c r="KJ271" s="71" t="str">
        <f>'Site 27'!$J$269</f>
        <v>Incomplete</v>
      </c>
      <c r="KK271" s="40"/>
      <c r="KL271" s="72"/>
      <c r="KM271" s="73"/>
      <c r="KN271" s="70" t="str">
        <f>$C$271</f>
        <v>Full Application</v>
      </c>
      <c r="KO271" s="40"/>
      <c r="KP271" s="40"/>
      <c r="KQ271" s="40"/>
      <c r="KR271" s="40"/>
      <c r="KS271" s="40"/>
      <c r="KT271" s="40"/>
      <c r="KU271" s="71" t="str">
        <f>'Site 28'!$J$269</f>
        <v>Incomplete</v>
      </c>
      <c r="KV271" s="40"/>
      <c r="KW271" s="72"/>
      <c r="KX271" s="73"/>
      <c r="KY271" s="70" t="str">
        <f>$C$271</f>
        <v>Full Application</v>
      </c>
      <c r="KZ271" s="40"/>
      <c r="LA271" s="40"/>
      <c r="LB271" s="40"/>
      <c r="LC271" s="40"/>
      <c r="LD271" s="40"/>
      <c r="LE271" s="40"/>
      <c r="LF271" s="71" t="str">
        <f>'Site 29'!$J$269</f>
        <v>Incomplete</v>
      </c>
      <c r="LG271" s="40"/>
      <c r="LH271" s="72"/>
      <c r="LI271" s="73"/>
      <c r="LJ271" s="70" t="str">
        <f>$C$271</f>
        <v>Full Application</v>
      </c>
      <c r="LK271" s="40"/>
      <c r="LL271" s="40"/>
      <c r="LM271" s="40"/>
      <c r="LN271" s="40"/>
      <c r="LO271" s="40"/>
      <c r="LP271" s="40"/>
      <c r="LQ271" s="71" t="str">
        <f>'Site 30'!$J$269</f>
        <v>Incomplete</v>
      </c>
      <c r="LR271" s="40"/>
      <c r="LS271" s="72"/>
      <c r="LT271" s="73"/>
      <c r="LU271" s="70" t="str">
        <f>$C$271</f>
        <v>Full Application</v>
      </c>
      <c r="LV271" s="40"/>
      <c r="LW271" s="40"/>
      <c r="LX271" s="40"/>
      <c r="LY271" s="40"/>
      <c r="LZ271" s="40"/>
      <c r="MA271" s="40"/>
      <c r="MB271" s="71" t="str">
        <f>'Site 31'!$J$269</f>
        <v>Incomplete</v>
      </c>
      <c r="MC271" s="40"/>
      <c r="MD271" s="72"/>
      <c r="ME271" s="73"/>
      <c r="MF271" s="70" t="str">
        <f>$C$271</f>
        <v>Full Application</v>
      </c>
      <c r="MG271" s="40"/>
      <c r="MH271" s="40"/>
      <c r="MI271" s="40"/>
      <c r="MJ271" s="40"/>
      <c r="MK271" s="40"/>
      <c r="ML271" s="40"/>
      <c r="MM271" s="71" t="str">
        <f>'Site 32'!$J$269</f>
        <v>Incomplete</v>
      </c>
      <c r="MN271" s="40"/>
      <c r="MO271" s="72"/>
      <c r="MP271" s="73"/>
      <c r="MQ271" s="70" t="str">
        <f>$C$271</f>
        <v>Full Application</v>
      </c>
      <c r="MR271" s="40"/>
      <c r="MS271" s="40"/>
      <c r="MT271" s="40"/>
      <c r="MU271" s="40"/>
      <c r="MV271" s="40"/>
      <c r="MW271" s="40"/>
      <c r="MX271" s="71" t="str">
        <f>'Site 33'!$J$269</f>
        <v>Incomplete</v>
      </c>
      <c r="MY271" s="40"/>
      <c r="MZ271" s="72"/>
      <c r="NA271" s="73"/>
      <c r="NB271" s="70" t="str">
        <f>$C$271</f>
        <v>Full Application</v>
      </c>
      <c r="NC271" s="40"/>
      <c r="ND271" s="40"/>
      <c r="NE271" s="40"/>
      <c r="NF271" s="40"/>
      <c r="NG271" s="40"/>
      <c r="NH271" s="40"/>
      <c r="NI271" s="71" t="str">
        <f>'Site 34'!$J$269</f>
        <v>Incomplete</v>
      </c>
      <c r="NJ271" s="40"/>
      <c r="NK271" s="72"/>
      <c r="NL271" s="73"/>
      <c r="NM271" s="70" t="str">
        <f>$C$271</f>
        <v>Full Application</v>
      </c>
      <c r="NN271" s="40"/>
      <c r="NO271" s="40"/>
      <c r="NP271" s="40"/>
      <c r="NQ271" s="40"/>
      <c r="NR271" s="40"/>
      <c r="NS271" s="40"/>
      <c r="NT271" s="71" t="str">
        <f>'Site 35'!$J$269</f>
        <v>Incomplete</v>
      </c>
      <c r="NU271" s="40"/>
      <c r="NV271" s="72"/>
      <c r="NW271" s="73"/>
      <c r="NX271" s="70" t="str">
        <f>$C$271</f>
        <v>Full Application</v>
      </c>
      <c r="NY271" s="40"/>
      <c r="NZ271" s="40"/>
      <c r="OA271" s="40"/>
      <c r="OB271" s="40"/>
      <c r="OC271" s="40"/>
      <c r="OD271" s="40"/>
      <c r="OE271" s="71" t="str">
        <f>'Site 36'!$J$269</f>
        <v>Incomplete</v>
      </c>
      <c r="OF271" s="40"/>
      <c r="OG271" s="72"/>
      <c r="OH271" s="73"/>
      <c r="OI271" s="70" t="str">
        <f>$C$271</f>
        <v>Full Application</v>
      </c>
      <c r="OJ271" s="40"/>
      <c r="OK271" s="40"/>
      <c r="OL271" s="40"/>
      <c r="OM271" s="40"/>
      <c r="ON271" s="40"/>
      <c r="OO271" s="40"/>
      <c r="OP271" s="71" t="str">
        <f>'Site 37'!$J$269</f>
        <v>Incomplete</v>
      </c>
      <c r="OQ271" s="40"/>
      <c r="OR271" s="72"/>
      <c r="OS271" s="73"/>
      <c r="OT271" s="70" t="str">
        <f>$C$271</f>
        <v>Full Application</v>
      </c>
      <c r="OU271" s="40"/>
      <c r="OV271" s="40"/>
      <c r="OW271" s="40"/>
      <c r="OX271" s="40"/>
      <c r="OY271" s="40"/>
      <c r="OZ271" s="40"/>
      <c r="PA271" s="71" t="str">
        <f>'Site 38'!$J$269</f>
        <v>Incomplete</v>
      </c>
      <c r="PB271" s="40"/>
      <c r="PC271" s="72"/>
      <c r="PD271" s="73"/>
      <c r="PE271" s="70" t="str">
        <f>$C$271</f>
        <v>Full Application</v>
      </c>
      <c r="PF271" s="40"/>
      <c r="PG271" s="40"/>
      <c r="PH271" s="40"/>
      <c r="PI271" s="40"/>
      <c r="PJ271" s="40"/>
      <c r="PK271" s="40"/>
      <c r="PL271" s="71" t="str">
        <f>'Site 39'!$J$269</f>
        <v>Incomplete</v>
      </c>
      <c r="PM271" s="40"/>
      <c r="PN271" s="72"/>
      <c r="PO271" s="73"/>
      <c r="PP271" s="70" t="str">
        <f>$C$271</f>
        <v>Full Application</v>
      </c>
      <c r="PQ271" s="40"/>
      <c r="PR271" s="40"/>
      <c r="PS271" s="40"/>
      <c r="PT271" s="40"/>
      <c r="PU271" s="40"/>
      <c r="PV271" s="40"/>
      <c r="PW271" s="71" t="str">
        <f>'Site 40'!$J$269</f>
        <v>Incomplete</v>
      </c>
      <c r="PX271" s="40"/>
      <c r="PY271" s="72"/>
      <c r="PZ271" s="73"/>
      <c r="QA271" s="70" t="str">
        <f>$C$271</f>
        <v>Full Application</v>
      </c>
      <c r="QB271" s="40"/>
      <c r="QC271" s="40"/>
      <c r="QD271" s="40"/>
      <c r="QE271" s="40"/>
      <c r="QF271" s="40"/>
      <c r="QG271" s="40"/>
      <c r="QH271" s="71" t="str">
        <f>'Site 41'!$J$269</f>
        <v>Incomplete</v>
      </c>
      <c r="QI271" s="40"/>
      <c r="QJ271" s="72"/>
      <c r="QK271" s="73"/>
      <c r="QL271" s="70" t="str">
        <f>$C$271</f>
        <v>Full Application</v>
      </c>
      <c r="QM271" s="40"/>
      <c r="QN271" s="40"/>
      <c r="QO271" s="40"/>
      <c r="QP271" s="40"/>
      <c r="QQ271" s="40"/>
      <c r="QR271" s="40"/>
      <c r="QS271" s="71" t="str">
        <f>'Site 42'!$J$269</f>
        <v>Incomplete</v>
      </c>
      <c r="QT271" s="40"/>
      <c r="QU271" s="72"/>
      <c r="QV271" s="73"/>
      <c r="QW271" s="70" t="str">
        <f>$C$271</f>
        <v>Full Application</v>
      </c>
      <c r="QX271" s="40"/>
      <c r="QY271" s="40"/>
      <c r="QZ271" s="40"/>
      <c r="RA271" s="40"/>
      <c r="RB271" s="40"/>
      <c r="RC271" s="40"/>
      <c r="RD271" s="71" t="str">
        <f>'Site 43'!$J$269</f>
        <v>Incomplete</v>
      </c>
      <c r="RE271" s="40"/>
      <c r="RF271" s="72"/>
      <c r="RG271" s="73"/>
      <c r="RH271" s="70" t="str">
        <f>$C$271</f>
        <v>Full Application</v>
      </c>
      <c r="RI271" s="40"/>
      <c r="RJ271" s="40"/>
      <c r="RK271" s="40"/>
      <c r="RL271" s="40"/>
      <c r="RM271" s="40"/>
      <c r="RN271" s="40"/>
      <c r="RO271" s="71" t="str">
        <f>'Site 44'!$J$269</f>
        <v>Incomplete</v>
      </c>
      <c r="RP271" s="40"/>
      <c r="RQ271" s="72"/>
      <c r="RR271" s="73"/>
      <c r="RS271" s="70" t="str">
        <f>$C$271</f>
        <v>Full Application</v>
      </c>
      <c r="RT271" s="40"/>
      <c r="RU271" s="40"/>
      <c r="RV271" s="40"/>
      <c r="RW271" s="40"/>
      <c r="RX271" s="40"/>
      <c r="RY271" s="40"/>
      <c r="RZ271" s="71" t="str">
        <f>'Site 45'!$J$269</f>
        <v>Incomplete</v>
      </c>
      <c r="SA271" s="40"/>
      <c r="SB271" s="72"/>
      <c r="SC271" s="73"/>
      <c r="SD271" s="70" t="str">
        <f>$C$271</f>
        <v>Full Application</v>
      </c>
      <c r="SE271" s="40"/>
      <c r="SF271" s="40"/>
      <c r="SG271" s="40"/>
      <c r="SH271" s="40"/>
      <c r="SI271" s="40"/>
      <c r="SJ271" s="40"/>
      <c r="SK271" s="71" t="str">
        <f>'Site 46'!$J$269</f>
        <v>Incomplete</v>
      </c>
      <c r="SL271" s="40"/>
      <c r="SM271" s="72"/>
      <c r="SN271" s="73"/>
      <c r="SO271" s="70" t="str">
        <f>$C$271</f>
        <v>Full Application</v>
      </c>
      <c r="SP271" s="40"/>
      <c r="SQ271" s="40"/>
      <c r="SR271" s="40"/>
      <c r="SS271" s="40"/>
      <c r="ST271" s="40"/>
      <c r="SU271" s="40"/>
      <c r="SV271" s="71" t="str">
        <f>'Site 47'!$J$269</f>
        <v>Incomplete</v>
      </c>
      <c r="SW271" s="40"/>
      <c r="SX271" s="72"/>
      <c r="SY271" s="73"/>
      <c r="SZ271" s="70" t="str">
        <f>$C$271</f>
        <v>Full Application</v>
      </c>
      <c r="TA271" s="40"/>
      <c r="TB271" s="40"/>
      <c r="TC271" s="40"/>
      <c r="TD271" s="40"/>
      <c r="TE271" s="40"/>
      <c r="TF271" s="40"/>
      <c r="TG271" s="71" t="str">
        <f>'Site 48'!$J$269</f>
        <v>Incomplete</v>
      </c>
      <c r="TH271" s="40"/>
      <c r="TI271" s="72"/>
      <c r="TJ271" s="73"/>
      <c r="TK271" s="70" t="str">
        <f>$C$271</f>
        <v>Full Application</v>
      </c>
      <c r="TL271" s="40"/>
      <c r="TM271" s="40"/>
      <c r="TN271" s="40"/>
      <c r="TO271" s="40"/>
      <c r="TP271" s="40"/>
      <c r="TQ271" s="40"/>
      <c r="TR271" s="71" t="str">
        <f>'Site 49'!$J$269</f>
        <v>Incomplete</v>
      </c>
      <c r="TS271" s="40"/>
      <c r="TT271" s="72"/>
      <c r="TU271" s="73"/>
      <c r="TV271" s="70" t="str">
        <f>$C$271</f>
        <v>Full Application</v>
      </c>
      <c r="TW271" s="40"/>
      <c r="TX271" s="40"/>
      <c r="TY271" s="40"/>
      <c r="TZ271" s="40"/>
      <c r="UA271" s="40"/>
      <c r="UB271" s="40"/>
      <c r="UC271" s="71" t="str">
        <f>'Site 50'!$J$269</f>
        <v>Incomplete</v>
      </c>
      <c r="UD271" s="40"/>
      <c r="UE271" s="72"/>
    </row>
    <row r="272" spans="1:551" ht="15.75" thickBot="1" x14ac:dyDescent="0.3">
      <c r="B272" s="88"/>
      <c r="C272" s="86"/>
      <c r="D272" s="86"/>
      <c r="E272" s="86"/>
      <c r="F272" s="86"/>
      <c r="G272" s="86"/>
      <c r="H272" s="86"/>
      <c r="I272" s="86"/>
      <c r="J272" s="86"/>
      <c r="K272" s="86"/>
      <c r="L272" s="87"/>
      <c r="M272" s="85"/>
      <c r="N272" s="86"/>
      <c r="O272" s="86"/>
      <c r="P272" s="86"/>
      <c r="Q272" s="86"/>
      <c r="R272" s="86"/>
      <c r="S272" s="86"/>
      <c r="T272" s="86"/>
      <c r="U272" s="86"/>
      <c r="V272" s="86"/>
      <c r="W272" s="87"/>
      <c r="X272" s="85"/>
      <c r="Y272" s="86"/>
      <c r="Z272" s="86"/>
      <c r="AA272" s="86"/>
      <c r="AB272" s="86"/>
      <c r="AC272" s="86"/>
      <c r="AD272" s="86"/>
      <c r="AE272" s="86"/>
      <c r="AF272" s="86"/>
      <c r="AG272" s="86"/>
      <c r="AH272" s="87"/>
      <c r="AI272" s="85"/>
      <c r="AJ272" s="86"/>
      <c r="AK272" s="86"/>
      <c r="AL272" s="86"/>
      <c r="AM272" s="86"/>
      <c r="AN272" s="86"/>
      <c r="AO272" s="86"/>
      <c r="AP272" s="86"/>
      <c r="AQ272" s="86"/>
      <c r="AR272" s="86"/>
      <c r="AS272" s="87"/>
      <c r="AT272" s="85"/>
      <c r="AU272" s="86"/>
      <c r="AV272" s="86"/>
      <c r="AW272" s="86"/>
      <c r="AX272" s="86"/>
      <c r="AY272" s="86"/>
      <c r="AZ272" s="86"/>
      <c r="BA272" s="86"/>
      <c r="BB272" s="86"/>
      <c r="BC272" s="86"/>
      <c r="BD272" s="87"/>
      <c r="BE272" s="85"/>
      <c r="BF272" s="86"/>
      <c r="BG272" s="86"/>
      <c r="BH272" s="86"/>
      <c r="BI272" s="86"/>
      <c r="BJ272" s="86"/>
      <c r="BK272" s="86"/>
      <c r="BL272" s="86"/>
      <c r="BM272" s="86"/>
      <c r="BN272" s="86"/>
      <c r="BO272" s="87"/>
      <c r="BP272" s="85"/>
      <c r="BQ272" s="86"/>
      <c r="BR272" s="86"/>
      <c r="BS272" s="86"/>
      <c r="BT272" s="86"/>
      <c r="BU272" s="86"/>
      <c r="BV272" s="86"/>
      <c r="BW272" s="86"/>
      <c r="BX272" s="86"/>
      <c r="BY272" s="86"/>
      <c r="BZ272" s="87"/>
      <c r="CA272" s="85"/>
      <c r="CB272" s="86"/>
      <c r="CC272" s="86"/>
      <c r="CD272" s="86"/>
      <c r="CE272" s="86"/>
      <c r="CF272" s="86"/>
      <c r="CG272" s="86"/>
      <c r="CH272" s="86"/>
      <c r="CI272" s="86"/>
      <c r="CJ272" s="86"/>
      <c r="CK272" s="87"/>
      <c r="CL272" s="85"/>
      <c r="CM272" s="86"/>
      <c r="CN272" s="86"/>
      <c r="CO272" s="86"/>
      <c r="CP272" s="86"/>
      <c r="CQ272" s="86"/>
      <c r="CR272" s="86"/>
      <c r="CS272" s="86"/>
      <c r="CT272" s="86"/>
      <c r="CU272" s="86"/>
      <c r="CV272" s="87"/>
      <c r="CW272" s="85"/>
      <c r="CX272" s="86"/>
      <c r="CY272" s="86"/>
      <c r="CZ272" s="86"/>
      <c r="DA272" s="86"/>
      <c r="DB272" s="86"/>
      <c r="DC272" s="86"/>
      <c r="DD272" s="86"/>
      <c r="DE272" s="86"/>
      <c r="DF272" s="86"/>
      <c r="DG272" s="87"/>
      <c r="DH272" s="85"/>
      <c r="DI272" s="86"/>
      <c r="DJ272" s="86"/>
      <c r="DK272" s="86"/>
      <c r="DL272" s="86"/>
      <c r="DM272" s="86"/>
      <c r="DN272" s="86"/>
      <c r="DO272" s="86"/>
      <c r="DP272" s="86"/>
      <c r="DQ272" s="86"/>
      <c r="DR272" s="87"/>
      <c r="DS272" s="85"/>
      <c r="DT272" s="86"/>
      <c r="DU272" s="86"/>
      <c r="DV272" s="86"/>
      <c r="DW272" s="86"/>
      <c r="DX272" s="86"/>
      <c r="DY272" s="86"/>
      <c r="DZ272" s="86"/>
      <c r="EA272" s="86"/>
      <c r="EB272" s="86"/>
      <c r="EC272" s="87"/>
      <c r="ED272" s="85"/>
      <c r="EE272" s="86"/>
      <c r="EF272" s="86"/>
      <c r="EG272" s="86"/>
      <c r="EH272" s="86"/>
      <c r="EI272" s="86"/>
      <c r="EJ272" s="86"/>
      <c r="EK272" s="86"/>
      <c r="EL272" s="86"/>
      <c r="EM272" s="86"/>
      <c r="EN272" s="87"/>
      <c r="EO272" s="85"/>
      <c r="EP272" s="86"/>
      <c r="EQ272" s="86"/>
      <c r="ER272" s="86"/>
      <c r="ES272" s="86"/>
      <c r="ET272" s="86"/>
      <c r="EU272" s="86"/>
      <c r="EV272" s="86"/>
      <c r="EW272" s="86"/>
      <c r="EX272" s="86"/>
      <c r="EY272" s="87"/>
      <c r="EZ272" s="85"/>
      <c r="FA272" s="86"/>
      <c r="FB272" s="86"/>
      <c r="FC272" s="86"/>
      <c r="FD272" s="86"/>
      <c r="FE272" s="86"/>
      <c r="FF272" s="86"/>
      <c r="FG272" s="86"/>
      <c r="FH272" s="86"/>
      <c r="FI272" s="86"/>
      <c r="FJ272" s="87"/>
      <c r="FK272" s="85"/>
      <c r="FL272" s="86"/>
      <c r="FM272" s="86"/>
      <c r="FN272" s="86"/>
      <c r="FO272" s="86"/>
      <c r="FP272" s="86"/>
      <c r="FQ272" s="86"/>
      <c r="FR272" s="86"/>
      <c r="FS272" s="86"/>
      <c r="FT272" s="86"/>
      <c r="FU272" s="87"/>
      <c r="FV272" s="85"/>
      <c r="FW272" s="86"/>
      <c r="FX272" s="86"/>
      <c r="FY272" s="86"/>
      <c r="FZ272" s="86"/>
      <c r="GA272" s="86"/>
      <c r="GB272" s="86"/>
      <c r="GC272" s="86"/>
      <c r="GD272" s="86"/>
      <c r="GE272" s="86"/>
      <c r="GF272" s="87"/>
      <c r="GG272" s="85"/>
      <c r="GH272" s="86"/>
      <c r="GI272" s="86"/>
      <c r="GJ272" s="86"/>
      <c r="GK272" s="86"/>
      <c r="GL272" s="86"/>
      <c r="GM272" s="86"/>
      <c r="GN272" s="86"/>
      <c r="GO272" s="86"/>
      <c r="GP272" s="86"/>
      <c r="GQ272" s="87"/>
      <c r="GR272" s="85"/>
      <c r="GS272" s="86"/>
      <c r="GT272" s="86"/>
      <c r="GU272" s="86"/>
      <c r="GV272" s="86"/>
      <c r="GW272" s="86"/>
      <c r="GX272" s="86"/>
      <c r="GY272" s="86"/>
      <c r="GZ272" s="86"/>
      <c r="HA272" s="86"/>
      <c r="HB272" s="87"/>
      <c r="HC272" s="85"/>
      <c r="HD272" s="86"/>
      <c r="HE272" s="86"/>
      <c r="HF272" s="86"/>
      <c r="HG272" s="86"/>
      <c r="HH272" s="86"/>
      <c r="HI272" s="86"/>
      <c r="HJ272" s="86"/>
      <c r="HK272" s="86"/>
      <c r="HL272" s="86"/>
      <c r="HM272" s="87"/>
      <c r="HN272" s="85"/>
      <c r="HO272" s="86"/>
      <c r="HP272" s="86"/>
      <c r="HQ272" s="86"/>
      <c r="HR272" s="86"/>
      <c r="HS272" s="86"/>
      <c r="HT272" s="86"/>
      <c r="HU272" s="86"/>
      <c r="HV272" s="86"/>
      <c r="HW272" s="86"/>
      <c r="HX272" s="87"/>
      <c r="HY272" s="85"/>
      <c r="HZ272" s="86"/>
      <c r="IA272" s="86"/>
      <c r="IB272" s="86"/>
      <c r="IC272" s="86"/>
      <c r="ID272" s="86"/>
      <c r="IE272" s="86"/>
      <c r="IF272" s="86"/>
      <c r="IG272" s="86"/>
      <c r="IH272" s="86"/>
      <c r="II272" s="87"/>
      <c r="IJ272" s="85"/>
      <c r="IK272" s="86"/>
      <c r="IL272" s="86"/>
      <c r="IM272" s="86"/>
      <c r="IN272" s="86"/>
      <c r="IO272" s="86"/>
      <c r="IP272" s="86"/>
      <c r="IQ272" s="86"/>
      <c r="IR272" s="86"/>
      <c r="IS272" s="86"/>
      <c r="IT272" s="87"/>
      <c r="IU272" s="85"/>
      <c r="IV272" s="86"/>
      <c r="IW272" s="86"/>
      <c r="IX272" s="86"/>
      <c r="IY272" s="86"/>
      <c r="IZ272" s="86"/>
      <c r="JA272" s="86"/>
      <c r="JB272" s="86"/>
      <c r="JC272" s="86"/>
      <c r="JD272" s="86"/>
      <c r="JE272" s="87"/>
      <c r="JF272" s="85"/>
      <c r="JG272" s="86"/>
      <c r="JH272" s="86"/>
      <c r="JI272" s="86"/>
      <c r="JJ272" s="86"/>
      <c r="JK272" s="86"/>
      <c r="JL272" s="86"/>
      <c r="JM272" s="86"/>
      <c r="JN272" s="86"/>
      <c r="JO272" s="86"/>
      <c r="JP272" s="87"/>
      <c r="JQ272" s="85"/>
      <c r="JR272" s="86"/>
      <c r="JS272" s="86"/>
      <c r="JT272" s="86"/>
      <c r="JU272" s="86"/>
      <c r="JV272" s="86"/>
      <c r="JW272" s="86"/>
      <c r="JX272" s="86"/>
      <c r="JY272" s="86"/>
      <c r="JZ272" s="86"/>
      <c r="KA272" s="87"/>
      <c r="KB272" s="85"/>
      <c r="KC272" s="86"/>
      <c r="KD272" s="86"/>
      <c r="KE272" s="86"/>
      <c r="KF272" s="86"/>
      <c r="KG272" s="86"/>
      <c r="KH272" s="86"/>
      <c r="KI272" s="86"/>
      <c r="KJ272" s="86"/>
      <c r="KK272" s="86"/>
      <c r="KL272" s="87"/>
      <c r="KM272" s="85"/>
      <c r="KN272" s="86"/>
      <c r="KO272" s="86"/>
      <c r="KP272" s="86"/>
      <c r="KQ272" s="86"/>
      <c r="KR272" s="86"/>
      <c r="KS272" s="86"/>
      <c r="KT272" s="86"/>
      <c r="KU272" s="86"/>
      <c r="KV272" s="86"/>
      <c r="KW272" s="87"/>
      <c r="KX272" s="85"/>
      <c r="KY272" s="86"/>
      <c r="KZ272" s="86"/>
      <c r="LA272" s="86"/>
      <c r="LB272" s="86"/>
      <c r="LC272" s="86"/>
      <c r="LD272" s="86"/>
      <c r="LE272" s="86"/>
      <c r="LF272" s="86"/>
      <c r="LG272" s="86"/>
      <c r="LH272" s="87"/>
      <c r="LI272" s="85"/>
      <c r="LJ272" s="86"/>
      <c r="LK272" s="86"/>
      <c r="LL272" s="86"/>
      <c r="LM272" s="86"/>
      <c r="LN272" s="86"/>
      <c r="LO272" s="86"/>
      <c r="LP272" s="86"/>
      <c r="LQ272" s="86"/>
      <c r="LR272" s="86"/>
      <c r="LS272" s="87"/>
      <c r="LT272" s="85"/>
      <c r="LU272" s="86"/>
      <c r="LV272" s="86"/>
      <c r="LW272" s="86"/>
      <c r="LX272" s="86"/>
      <c r="LY272" s="86"/>
      <c r="LZ272" s="86"/>
      <c r="MA272" s="86"/>
      <c r="MB272" s="86"/>
      <c r="MC272" s="86"/>
      <c r="MD272" s="87"/>
      <c r="ME272" s="85"/>
      <c r="MF272" s="86"/>
      <c r="MG272" s="86"/>
      <c r="MH272" s="86"/>
      <c r="MI272" s="86"/>
      <c r="MJ272" s="86"/>
      <c r="MK272" s="86"/>
      <c r="ML272" s="86"/>
      <c r="MM272" s="86"/>
      <c r="MN272" s="86"/>
      <c r="MO272" s="87"/>
      <c r="MP272" s="85"/>
      <c r="MQ272" s="86"/>
      <c r="MR272" s="86"/>
      <c r="MS272" s="86"/>
      <c r="MT272" s="86"/>
      <c r="MU272" s="86"/>
      <c r="MV272" s="86"/>
      <c r="MW272" s="86"/>
      <c r="MX272" s="86"/>
      <c r="MY272" s="86"/>
      <c r="MZ272" s="87"/>
      <c r="NA272" s="85"/>
      <c r="NB272" s="86"/>
      <c r="NC272" s="86"/>
      <c r="ND272" s="86"/>
      <c r="NE272" s="86"/>
      <c r="NF272" s="86"/>
      <c r="NG272" s="86"/>
      <c r="NH272" s="86"/>
      <c r="NI272" s="86"/>
      <c r="NJ272" s="86"/>
      <c r="NK272" s="87"/>
      <c r="NL272" s="85"/>
      <c r="NM272" s="86"/>
      <c r="NN272" s="86"/>
      <c r="NO272" s="86"/>
      <c r="NP272" s="86"/>
      <c r="NQ272" s="86"/>
      <c r="NR272" s="86"/>
      <c r="NS272" s="86"/>
      <c r="NT272" s="86"/>
      <c r="NU272" s="86"/>
      <c r="NV272" s="87"/>
      <c r="NW272" s="85"/>
      <c r="NX272" s="86"/>
      <c r="NY272" s="86"/>
      <c r="NZ272" s="86"/>
      <c r="OA272" s="86"/>
      <c r="OB272" s="86"/>
      <c r="OC272" s="86"/>
      <c r="OD272" s="86"/>
      <c r="OE272" s="86"/>
      <c r="OF272" s="86"/>
      <c r="OG272" s="87"/>
      <c r="OH272" s="85"/>
      <c r="OI272" s="86"/>
      <c r="OJ272" s="86"/>
      <c r="OK272" s="86"/>
      <c r="OL272" s="86"/>
      <c r="OM272" s="86"/>
      <c r="ON272" s="86"/>
      <c r="OO272" s="86"/>
      <c r="OP272" s="86"/>
      <c r="OQ272" s="86"/>
      <c r="OR272" s="87"/>
      <c r="OS272" s="85"/>
      <c r="OT272" s="86"/>
      <c r="OU272" s="86"/>
      <c r="OV272" s="86"/>
      <c r="OW272" s="86"/>
      <c r="OX272" s="86"/>
      <c r="OY272" s="86"/>
      <c r="OZ272" s="86"/>
      <c r="PA272" s="86"/>
      <c r="PB272" s="86"/>
      <c r="PC272" s="87"/>
      <c r="PD272" s="85"/>
      <c r="PE272" s="86"/>
      <c r="PF272" s="86"/>
      <c r="PG272" s="86"/>
      <c r="PH272" s="86"/>
      <c r="PI272" s="86"/>
      <c r="PJ272" s="86"/>
      <c r="PK272" s="86"/>
      <c r="PL272" s="86"/>
      <c r="PM272" s="86"/>
      <c r="PN272" s="87"/>
      <c r="PO272" s="85"/>
      <c r="PP272" s="86"/>
      <c r="PQ272" s="86"/>
      <c r="PR272" s="86"/>
      <c r="PS272" s="86"/>
      <c r="PT272" s="86"/>
      <c r="PU272" s="86"/>
      <c r="PV272" s="86"/>
      <c r="PW272" s="86"/>
      <c r="PX272" s="86"/>
      <c r="PY272" s="87"/>
      <c r="PZ272" s="85"/>
      <c r="QA272" s="86"/>
      <c r="QB272" s="86"/>
      <c r="QC272" s="86"/>
      <c r="QD272" s="86"/>
      <c r="QE272" s="86"/>
      <c r="QF272" s="86"/>
      <c r="QG272" s="86"/>
      <c r="QH272" s="86"/>
      <c r="QI272" s="86"/>
      <c r="QJ272" s="87"/>
      <c r="QK272" s="85"/>
      <c r="QL272" s="86"/>
      <c r="QM272" s="86"/>
      <c r="QN272" s="86"/>
      <c r="QO272" s="86"/>
      <c r="QP272" s="86"/>
      <c r="QQ272" s="86"/>
      <c r="QR272" s="86"/>
      <c r="QS272" s="86"/>
      <c r="QT272" s="86"/>
      <c r="QU272" s="87"/>
      <c r="QV272" s="85"/>
      <c r="QW272" s="86"/>
      <c r="QX272" s="86"/>
      <c r="QY272" s="86"/>
      <c r="QZ272" s="86"/>
      <c r="RA272" s="86"/>
      <c r="RB272" s="86"/>
      <c r="RC272" s="86"/>
      <c r="RD272" s="86"/>
      <c r="RE272" s="86"/>
      <c r="RF272" s="87"/>
      <c r="RG272" s="85"/>
      <c r="RH272" s="86"/>
      <c r="RI272" s="86"/>
      <c r="RJ272" s="86"/>
      <c r="RK272" s="86"/>
      <c r="RL272" s="86"/>
      <c r="RM272" s="86"/>
      <c r="RN272" s="86"/>
      <c r="RO272" s="86"/>
      <c r="RP272" s="86"/>
      <c r="RQ272" s="87"/>
      <c r="RR272" s="85"/>
      <c r="RS272" s="86"/>
      <c r="RT272" s="86"/>
      <c r="RU272" s="86"/>
      <c r="RV272" s="86"/>
      <c r="RW272" s="86"/>
      <c r="RX272" s="86"/>
      <c r="RY272" s="86"/>
      <c r="RZ272" s="86"/>
      <c r="SA272" s="86"/>
      <c r="SB272" s="87"/>
      <c r="SC272" s="85"/>
      <c r="SD272" s="86"/>
      <c r="SE272" s="86"/>
      <c r="SF272" s="86"/>
      <c r="SG272" s="86"/>
      <c r="SH272" s="86"/>
      <c r="SI272" s="86"/>
      <c r="SJ272" s="86"/>
      <c r="SK272" s="86"/>
      <c r="SL272" s="86"/>
      <c r="SM272" s="87"/>
      <c r="SN272" s="85"/>
      <c r="SO272" s="86"/>
      <c r="SP272" s="86"/>
      <c r="SQ272" s="86"/>
      <c r="SR272" s="86"/>
      <c r="SS272" s="86"/>
      <c r="ST272" s="86"/>
      <c r="SU272" s="86"/>
      <c r="SV272" s="86"/>
      <c r="SW272" s="86"/>
      <c r="SX272" s="87"/>
      <c r="SY272" s="85"/>
      <c r="SZ272" s="86"/>
      <c r="TA272" s="86"/>
      <c r="TB272" s="86"/>
      <c r="TC272" s="86"/>
      <c r="TD272" s="86"/>
      <c r="TE272" s="86"/>
      <c r="TF272" s="86"/>
      <c r="TG272" s="86"/>
      <c r="TH272" s="86"/>
      <c r="TI272" s="87"/>
      <c r="TJ272" s="85"/>
      <c r="TK272" s="86"/>
      <c r="TL272" s="86"/>
      <c r="TM272" s="86"/>
      <c r="TN272" s="86"/>
      <c r="TO272" s="86"/>
      <c r="TP272" s="86"/>
      <c r="TQ272" s="86"/>
      <c r="TR272" s="86"/>
      <c r="TS272" s="86"/>
      <c r="TT272" s="87"/>
      <c r="TU272" s="85"/>
      <c r="TV272" s="86"/>
      <c r="TW272" s="86"/>
      <c r="TX272" s="86"/>
      <c r="TY272" s="86"/>
      <c r="TZ272" s="86"/>
      <c r="UA272" s="86"/>
      <c r="UB272" s="86"/>
      <c r="UC272" s="86"/>
      <c r="UD272" s="86"/>
      <c r="UE272" s="87"/>
    </row>
  </sheetData>
  <sheetProtection password="CA29" sheet="1" objects="1" scenarios="1"/>
  <mergeCells count="8350">
    <mergeCell ref="MQ67:MX68"/>
    <mergeCell ref="MQ72:MX73"/>
    <mergeCell ref="NB67:NI68"/>
    <mergeCell ref="NB72:NI73"/>
    <mergeCell ref="NM67:NT68"/>
    <mergeCell ref="NM72:NT73"/>
    <mergeCell ref="NX67:OE68"/>
    <mergeCell ref="NX72:OE73"/>
    <mergeCell ref="OI67:OP68"/>
    <mergeCell ref="OI72:OP73"/>
    <mergeCell ref="OT67:PA68"/>
    <mergeCell ref="OT72:PA73"/>
    <mergeCell ref="SZ67:TG68"/>
    <mergeCell ref="SZ72:TG73"/>
    <mergeCell ref="TK67:TR68"/>
    <mergeCell ref="TK72:TR73"/>
    <mergeCell ref="TV67:UC68"/>
    <mergeCell ref="TV72:UC73"/>
    <mergeCell ref="PE67:PL68"/>
    <mergeCell ref="PE72:PL73"/>
    <mergeCell ref="PP67:PW68"/>
    <mergeCell ref="PP72:PW73"/>
    <mergeCell ref="QA67:QH68"/>
    <mergeCell ref="QA72:QH73"/>
    <mergeCell ref="QL67:QS68"/>
    <mergeCell ref="QL72:QS73"/>
    <mergeCell ref="QW67:RD68"/>
    <mergeCell ref="QW72:RD73"/>
    <mergeCell ref="RH67:RO68"/>
    <mergeCell ref="RH72:RO73"/>
    <mergeCell ref="RS67:RZ68"/>
    <mergeCell ref="RS72:RZ73"/>
    <mergeCell ref="SD67:SK68"/>
    <mergeCell ref="SD72:SK73"/>
    <mergeCell ref="SO67:SV68"/>
    <mergeCell ref="SO72:SV73"/>
    <mergeCell ref="IK67:IR68"/>
    <mergeCell ref="IK72:IR73"/>
    <mergeCell ref="IV67:JC68"/>
    <mergeCell ref="IV72:JC73"/>
    <mergeCell ref="JG67:JN68"/>
    <mergeCell ref="JG72:JN73"/>
    <mergeCell ref="JR67:JY68"/>
    <mergeCell ref="JR72:JY73"/>
    <mergeCell ref="KC67:KJ68"/>
    <mergeCell ref="KC72:KJ73"/>
    <mergeCell ref="KN67:KU68"/>
    <mergeCell ref="KN72:KU73"/>
    <mergeCell ref="KY67:LF68"/>
    <mergeCell ref="KY72:LF73"/>
    <mergeCell ref="LJ67:LQ68"/>
    <mergeCell ref="LJ72:LQ73"/>
    <mergeCell ref="LU67:MB68"/>
    <mergeCell ref="LU72:MB73"/>
    <mergeCell ref="EP67:EW68"/>
    <mergeCell ref="EP72:EW73"/>
    <mergeCell ref="FA67:FH68"/>
    <mergeCell ref="FA72:FH73"/>
    <mergeCell ref="FL67:FS68"/>
    <mergeCell ref="FL72:FS73"/>
    <mergeCell ref="FW67:GD68"/>
    <mergeCell ref="FW72:GD73"/>
    <mergeCell ref="GH67:GO68"/>
    <mergeCell ref="GH72:GO73"/>
    <mergeCell ref="GS67:GZ68"/>
    <mergeCell ref="GS72:GZ73"/>
    <mergeCell ref="HD67:HK68"/>
    <mergeCell ref="HD72:HK73"/>
    <mergeCell ref="HO67:HV68"/>
    <mergeCell ref="HO72:HV73"/>
    <mergeCell ref="HZ67:IG68"/>
    <mergeCell ref="HZ72:IG73"/>
    <mergeCell ref="TV18:TY26"/>
    <mergeCell ref="TZ18:UD18"/>
    <mergeCell ref="TZ19:UD19"/>
    <mergeCell ref="TZ20:UD20"/>
    <mergeCell ref="TZ21:UD21"/>
    <mergeCell ref="TZ22:UD22"/>
    <mergeCell ref="TZ23:UD23"/>
    <mergeCell ref="TZ24:UD24"/>
    <mergeCell ref="TZ25:UD25"/>
    <mergeCell ref="TZ26:UD26"/>
    <mergeCell ref="Y67:AF68"/>
    <mergeCell ref="Y72:AF73"/>
    <mergeCell ref="AJ67:AQ68"/>
    <mergeCell ref="AJ72:AQ73"/>
    <mergeCell ref="AU67:BB68"/>
    <mergeCell ref="AU72:BB73"/>
    <mergeCell ref="BF67:BM68"/>
    <mergeCell ref="BF72:BM73"/>
    <mergeCell ref="BQ67:BX68"/>
    <mergeCell ref="BQ72:BX73"/>
    <mergeCell ref="CB67:CI68"/>
    <mergeCell ref="CB72:CI73"/>
    <mergeCell ref="CM67:CT68"/>
    <mergeCell ref="CM72:CT73"/>
    <mergeCell ref="CX67:DE68"/>
    <mergeCell ref="CX72:DE73"/>
    <mergeCell ref="DI67:DP68"/>
    <mergeCell ref="DI72:DP73"/>
    <mergeCell ref="DT67:EA68"/>
    <mergeCell ref="DT72:EA73"/>
    <mergeCell ref="EE67:EL68"/>
    <mergeCell ref="EE72:EL73"/>
    <mergeCell ref="TD18:TH18"/>
    <mergeCell ref="TD19:TH19"/>
    <mergeCell ref="TD20:TH20"/>
    <mergeCell ref="TD21:TH21"/>
    <mergeCell ref="TD22:TH22"/>
    <mergeCell ref="TD23:TH23"/>
    <mergeCell ref="TD24:TH24"/>
    <mergeCell ref="TD25:TH25"/>
    <mergeCell ref="TD26:TH26"/>
    <mergeCell ref="TK18:TN26"/>
    <mergeCell ref="TO18:TS18"/>
    <mergeCell ref="TO19:TS19"/>
    <mergeCell ref="TO20:TS20"/>
    <mergeCell ref="TO21:TS21"/>
    <mergeCell ref="TO22:TS22"/>
    <mergeCell ref="TO23:TS23"/>
    <mergeCell ref="TO24:TS24"/>
    <mergeCell ref="TO25:TS25"/>
    <mergeCell ref="TO26:TS26"/>
    <mergeCell ref="SH18:SL18"/>
    <mergeCell ref="SH19:SL19"/>
    <mergeCell ref="SH20:SL20"/>
    <mergeCell ref="SH21:SL21"/>
    <mergeCell ref="SH22:SL22"/>
    <mergeCell ref="SH23:SL23"/>
    <mergeCell ref="SH24:SL24"/>
    <mergeCell ref="SH25:SL25"/>
    <mergeCell ref="SH26:SL26"/>
    <mergeCell ref="SO18:SR26"/>
    <mergeCell ref="SS18:SW18"/>
    <mergeCell ref="SS19:SW19"/>
    <mergeCell ref="SS20:SW20"/>
    <mergeCell ref="SS21:SW21"/>
    <mergeCell ref="SS22:SW22"/>
    <mergeCell ref="SS23:SW23"/>
    <mergeCell ref="SS24:SW24"/>
    <mergeCell ref="SS25:SW25"/>
    <mergeCell ref="SS26:SW26"/>
    <mergeCell ref="RH18:RK26"/>
    <mergeCell ref="RL18:RP18"/>
    <mergeCell ref="RL19:RP19"/>
    <mergeCell ref="RL20:RP20"/>
    <mergeCell ref="RL21:RP21"/>
    <mergeCell ref="RL22:RP22"/>
    <mergeCell ref="RL23:RP23"/>
    <mergeCell ref="RL24:RP24"/>
    <mergeCell ref="RL25:RP25"/>
    <mergeCell ref="RL26:RP26"/>
    <mergeCell ref="RW18:SA18"/>
    <mergeCell ref="RW19:SA19"/>
    <mergeCell ref="RW20:SA20"/>
    <mergeCell ref="RW21:SA21"/>
    <mergeCell ref="RW22:SA22"/>
    <mergeCell ref="RW23:SA23"/>
    <mergeCell ref="RW24:SA24"/>
    <mergeCell ref="RW25:SA25"/>
    <mergeCell ref="RW26:SA26"/>
    <mergeCell ref="QL18:QO26"/>
    <mergeCell ref="QP18:QT18"/>
    <mergeCell ref="QP19:QT19"/>
    <mergeCell ref="QP20:QT20"/>
    <mergeCell ref="QP21:QT21"/>
    <mergeCell ref="QP22:QT22"/>
    <mergeCell ref="QP23:QT23"/>
    <mergeCell ref="QP24:QT24"/>
    <mergeCell ref="QP25:QT25"/>
    <mergeCell ref="QP26:QT26"/>
    <mergeCell ref="QW18:QZ26"/>
    <mergeCell ref="RA18:RE18"/>
    <mergeCell ref="RA19:RE19"/>
    <mergeCell ref="RA20:RE20"/>
    <mergeCell ref="RA21:RE21"/>
    <mergeCell ref="RA22:RE22"/>
    <mergeCell ref="RA23:RE23"/>
    <mergeCell ref="RA24:RE24"/>
    <mergeCell ref="RA25:RE25"/>
    <mergeCell ref="RA26:RE26"/>
    <mergeCell ref="PI26:PM26"/>
    <mergeCell ref="PP18:PS26"/>
    <mergeCell ref="PT18:PX18"/>
    <mergeCell ref="PT19:PX19"/>
    <mergeCell ref="PT20:PX20"/>
    <mergeCell ref="PT21:PX21"/>
    <mergeCell ref="PT22:PX22"/>
    <mergeCell ref="PT23:PX23"/>
    <mergeCell ref="PT24:PX24"/>
    <mergeCell ref="PT25:PX25"/>
    <mergeCell ref="PT26:PX26"/>
    <mergeCell ref="QA18:QD26"/>
    <mergeCell ref="QE18:QI18"/>
    <mergeCell ref="QE19:QI19"/>
    <mergeCell ref="QE20:QI20"/>
    <mergeCell ref="QE21:QI21"/>
    <mergeCell ref="QE22:QI22"/>
    <mergeCell ref="QE23:QI23"/>
    <mergeCell ref="QE24:QI24"/>
    <mergeCell ref="QE25:QI25"/>
    <mergeCell ref="QE26:QI26"/>
    <mergeCell ref="OI18:OL26"/>
    <mergeCell ref="OM18:OQ18"/>
    <mergeCell ref="OM19:OQ19"/>
    <mergeCell ref="OM20:OQ20"/>
    <mergeCell ref="OM21:OQ21"/>
    <mergeCell ref="OM22:OQ22"/>
    <mergeCell ref="OM23:OQ23"/>
    <mergeCell ref="OM24:OQ24"/>
    <mergeCell ref="OM25:OQ25"/>
    <mergeCell ref="OM26:OQ26"/>
    <mergeCell ref="OT18:OW26"/>
    <mergeCell ref="OX18:PB18"/>
    <mergeCell ref="OX19:PB19"/>
    <mergeCell ref="OX20:PB20"/>
    <mergeCell ref="OX21:PB21"/>
    <mergeCell ref="OX22:PB22"/>
    <mergeCell ref="OX23:PB23"/>
    <mergeCell ref="OX24:PB24"/>
    <mergeCell ref="OX25:PB25"/>
    <mergeCell ref="OX26:PB26"/>
    <mergeCell ref="NQ19:NU19"/>
    <mergeCell ref="NQ20:NU20"/>
    <mergeCell ref="NQ21:NU21"/>
    <mergeCell ref="NQ22:NU22"/>
    <mergeCell ref="NQ23:NU23"/>
    <mergeCell ref="NQ24:NU24"/>
    <mergeCell ref="NQ25:NU25"/>
    <mergeCell ref="NQ26:NU26"/>
    <mergeCell ref="NX18:OA26"/>
    <mergeCell ref="OB18:OF18"/>
    <mergeCell ref="OB19:OF19"/>
    <mergeCell ref="OB20:OF20"/>
    <mergeCell ref="OB21:OF21"/>
    <mergeCell ref="OB22:OF22"/>
    <mergeCell ref="OB23:OF23"/>
    <mergeCell ref="OB24:OF24"/>
    <mergeCell ref="OB25:OF25"/>
    <mergeCell ref="OB26:OF26"/>
    <mergeCell ref="MU19:MY19"/>
    <mergeCell ref="MU20:MY20"/>
    <mergeCell ref="MU21:MY21"/>
    <mergeCell ref="MU22:MY22"/>
    <mergeCell ref="MU23:MY23"/>
    <mergeCell ref="MU24:MY24"/>
    <mergeCell ref="MU25:MY25"/>
    <mergeCell ref="MU26:MY26"/>
    <mergeCell ref="NB18:NE26"/>
    <mergeCell ref="NF18:NJ18"/>
    <mergeCell ref="NF19:NJ19"/>
    <mergeCell ref="NF20:NJ20"/>
    <mergeCell ref="NF21:NJ21"/>
    <mergeCell ref="NF22:NJ22"/>
    <mergeCell ref="NF23:NJ23"/>
    <mergeCell ref="NF24:NJ24"/>
    <mergeCell ref="NF25:NJ25"/>
    <mergeCell ref="NF26:NJ26"/>
    <mergeCell ref="LC26:LG26"/>
    <mergeCell ref="LJ18:LM26"/>
    <mergeCell ref="LN18:LR18"/>
    <mergeCell ref="LN19:LR19"/>
    <mergeCell ref="LN20:LR20"/>
    <mergeCell ref="LN21:LR21"/>
    <mergeCell ref="LN22:LR22"/>
    <mergeCell ref="LN23:LR23"/>
    <mergeCell ref="LN24:LR24"/>
    <mergeCell ref="LN25:LR25"/>
    <mergeCell ref="LN26:LR26"/>
    <mergeCell ref="LU18:LX26"/>
    <mergeCell ref="LY18:MC18"/>
    <mergeCell ref="LY19:MC19"/>
    <mergeCell ref="LY20:MC20"/>
    <mergeCell ref="LY21:MC21"/>
    <mergeCell ref="LY22:MC22"/>
    <mergeCell ref="LY23:MC23"/>
    <mergeCell ref="LY24:MC24"/>
    <mergeCell ref="LY25:MC25"/>
    <mergeCell ref="LY26:MC26"/>
    <mergeCell ref="KG18:KK18"/>
    <mergeCell ref="KG19:KK19"/>
    <mergeCell ref="KG20:KK20"/>
    <mergeCell ref="KG21:KK21"/>
    <mergeCell ref="KG22:KK22"/>
    <mergeCell ref="KG23:KK23"/>
    <mergeCell ref="KG24:KK24"/>
    <mergeCell ref="KG25:KK25"/>
    <mergeCell ref="KG26:KK26"/>
    <mergeCell ref="KN18:KQ26"/>
    <mergeCell ref="KR18:KV18"/>
    <mergeCell ref="KR19:KV19"/>
    <mergeCell ref="KR20:KV20"/>
    <mergeCell ref="KR21:KV21"/>
    <mergeCell ref="KR22:KV22"/>
    <mergeCell ref="KR23:KV23"/>
    <mergeCell ref="KR24:KV24"/>
    <mergeCell ref="KR25:KV25"/>
    <mergeCell ref="KR26:KV26"/>
    <mergeCell ref="JG18:JJ26"/>
    <mergeCell ref="JK18:JO18"/>
    <mergeCell ref="JK19:JO19"/>
    <mergeCell ref="JK20:JO20"/>
    <mergeCell ref="JK21:JO21"/>
    <mergeCell ref="JK22:JO22"/>
    <mergeCell ref="JK23:JO23"/>
    <mergeCell ref="JK24:JO24"/>
    <mergeCell ref="JK25:JO25"/>
    <mergeCell ref="JK26:JO26"/>
    <mergeCell ref="JR18:JU26"/>
    <mergeCell ref="JV18:JZ18"/>
    <mergeCell ref="JV19:JZ19"/>
    <mergeCell ref="JV20:JZ20"/>
    <mergeCell ref="JV21:JZ21"/>
    <mergeCell ref="JV22:JZ22"/>
    <mergeCell ref="JV23:JZ23"/>
    <mergeCell ref="JV24:JZ24"/>
    <mergeCell ref="JV25:JZ25"/>
    <mergeCell ref="JV26:JZ26"/>
    <mergeCell ref="IO20:IS20"/>
    <mergeCell ref="IO21:IS21"/>
    <mergeCell ref="IO22:IS22"/>
    <mergeCell ref="IO23:IS23"/>
    <mergeCell ref="IO24:IS24"/>
    <mergeCell ref="IO25:IS25"/>
    <mergeCell ref="IO26:IS26"/>
    <mergeCell ref="IV18:IY26"/>
    <mergeCell ref="IZ18:JD18"/>
    <mergeCell ref="IZ19:JD19"/>
    <mergeCell ref="IZ20:JD20"/>
    <mergeCell ref="IZ21:JD21"/>
    <mergeCell ref="IZ22:JD22"/>
    <mergeCell ref="IZ23:JD23"/>
    <mergeCell ref="IZ24:JD24"/>
    <mergeCell ref="IZ25:JD25"/>
    <mergeCell ref="IZ26:JD26"/>
    <mergeCell ref="HO18:HR26"/>
    <mergeCell ref="HS18:HW18"/>
    <mergeCell ref="HS19:HW19"/>
    <mergeCell ref="HS20:HW20"/>
    <mergeCell ref="HS21:HW21"/>
    <mergeCell ref="HS22:HW22"/>
    <mergeCell ref="HS23:HW23"/>
    <mergeCell ref="HS24:HW24"/>
    <mergeCell ref="HS25:HW25"/>
    <mergeCell ref="HS26:HW26"/>
    <mergeCell ref="HZ18:IC26"/>
    <mergeCell ref="ID18:IH18"/>
    <mergeCell ref="ID19:IH19"/>
    <mergeCell ref="ID20:IH20"/>
    <mergeCell ref="ID21:IH21"/>
    <mergeCell ref="ID22:IH22"/>
    <mergeCell ref="ID23:IH23"/>
    <mergeCell ref="ID24:IH24"/>
    <mergeCell ref="ID25:IH25"/>
    <mergeCell ref="ID26:IH26"/>
    <mergeCell ref="GS18:GV26"/>
    <mergeCell ref="GW18:HA18"/>
    <mergeCell ref="GW19:HA19"/>
    <mergeCell ref="GW20:HA20"/>
    <mergeCell ref="GW21:HA21"/>
    <mergeCell ref="GW22:HA22"/>
    <mergeCell ref="GW23:HA23"/>
    <mergeCell ref="GW24:HA24"/>
    <mergeCell ref="GW25:HA25"/>
    <mergeCell ref="GW26:HA26"/>
    <mergeCell ref="HD18:HG26"/>
    <mergeCell ref="HH18:HL18"/>
    <mergeCell ref="HH19:HL19"/>
    <mergeCell ref="HH20:HL20"/>
    <mergeCell ref="HH21:HL21"/>
    <mergeCell ref="HH22:HL22"/>
    <mergeCell ref="HH23:HL23"/>
    <mergeCell ref="HH24:HL24"/>
    <mergeCell ref="HH25:HL25"/>
    <mergeCell ref="HH26:HL26"/>
    <mergeCell ref="FW18:FZ26"/>
    <mergeCell ref="GA18:GE18"/>
    <mergeCell ref="GA19:GE19"/>
    <mergeCell ref="GA20:GE20"/>
    <mergeCell ref="GA21:GE21"/>
    <mergeCell ref="GA22:GE22"/>
    <mergeCell ref="GA23:GE23"/>
    <mergeCell ref="GA24:GE24"/>
    <mergeCell ref="GA25:GE25"/>
    <mergeCell ref="GA26:GE26"/>
    <mergeCell ref="GH18:GK26"/>
    <mergeCell ref="GL18:GP18"/>
    <mergeCell ref="GL19:GP19"/>
    <mergeCell ref="GL20:GP20"/>
    <mergeCell ref="GL21:GP21"/>
    <mergeCell ref="GL22:GP22"/>
    <mergeCell ref="GL23:GP23"/>
    <mergeCell ref="GL24:GP24"/>
    <mergeCell ref="GL25:GP25"/>
    <mergeCell ref="GL26:GP26"/>
    <mergeCell ref="FA18:FD26"/>
    <mergeCell ref="FE18:FI18"/>
    <mergeCell ref="FE19:FI19"/>
    <mergeCell ref="FE20:FI20"/>
    <mergeCell ref="FE21:FI21"/>
    <mergeCell ref="FE22:FI22"/>
    <mergeCell ref="FE23:FI23"/>
    <mergeCell ref="FE24:FI24"/>
    <mergeCell ref="FE25:FI25"/>
    <mergeCell ref="FE26:FI26"/>
    <mergeCell ref="FL18:FO26"/>
    <mergeCell ref="FP18:FT18"/>
    <mergeCell ref="FP19:FT19"/>
    <mergeCell ref="FP20:FT20"/>
    <mergeCell ref="FP21:FT21"/>
    <mergeCell ref="FP22:FT22"/>
    <mergeCell ref="FP23:FT23"/>
    <mergeCell ref="FP24:FT24"/>
    <mergeCell ref="FP25:FT25"/>
    <mergeCell ref="FP26:FT26"/>
    <mergeCell ref="EE18:EH26"/>
    <mergeCell ref="EI18:EM18"/>
    <mergeCell ref="EI19:EM19"/>
    <mergeCell ref="EI20:EM20"/>
    <mergeCell ref="EI21:EM21"/>
    <mergeCell ref="EI22:EM22"/>
    <mergeCell ref="EI23:EM23"/>
    <mergeCell ref="EI24:EM24"/>
    <mergeCell ref="EI25:EM25"/>
    <mergeCell ref="EI26:EM26"/>
    <mergeCell ref="EP18:ES26"/>
    <mergeCell ref="ET18:EX18"/>
    <mergeCell ref="ET19:EX19"/>
    <mergeCell ref="ET20:EX20"/>
    <mergeCell ref="ET21:EX21"/>
    <mergeCell ref="ET22:EX22"/>
    <mergeCell ref="ET23:EX23"/>
    <mergeCell ref="ET24:EX24"/>
    <mergeCell ref="ET25:EX25"/>
    <mergeCell ref="ET26:EX26"/>
    <mergeCell ref="DI18:DL26"/>
    <mergeCell ref="DM18:DQ18"/>
    <mergeCell ref="DM19:DQ19"/>
    <mergeCell ref="DM20:DQ20"/>
    <mergeCell ref="DM21:DQ21"/>
    <mergeCell ref="DM22:DQ22"/>
    <mergeCell ref="DM23:DQ23"/>
    <mergeCell ref="DM24:DQ24"/>
    <mergeCell ref="DM25:DQ25"/>
    <mergeCell ref="DM26:DQ26"/>
    <mergeCell ref="DT18:DW26"/>
    <mergeCell ref="DX18:EB18"/>
    <mergeCell ref="DX19:EB19"/>
    <mergeCell ref="DX20:EB20"/>
    <mergeCell ref="DX21:EB21"/>
    <mergeCell ref="DX22:EB22"/>
    <mergeCell ref="DX23:EB23"/>
    <mergeCell ref="DX24:EB24"/>
    <mergeCell ref="DX25:EB25"/>
    <mergeCell ref="DX26:EB26"/>
    <mergeCell ref="CM18:CP26"/>
    <mergeCell ref="CQ18:CU18"/>
    <mergeCell ref="CQ19:CU19"/>
    <mergeCell ref="CQ20:CU20"/>
    <mergeCell ref="CQ21:CU21"/>
    <mergeCell ref="CQ22:CU22"/>
    <mergeCell ref="CQ23:CU23"/>
    <mergeCell ref="CQ24:CU24"/>
    <mergeCell ref="CQ25:CU25"/>
    <mergeCell ref="CQ26:CU26"/>
    <mergeCell ref="CX18:DA26"/>
    <mergeCell ref="DB18:DF18"/>
    <mergeCell ref="DB19:DF19"/>
    <mergeCell ref="DB20:DF20"/>
    <mergeCell ref="DB21:DF21"/>
    <mergeCell ref="DB22:DF22"/>
    <mergeCell ref="DB23:DF23"/>
    <mergeCell ref="DB24:DF24"/>
    <mergeCell ref="DB25:DF25"/>
    <mergeCell ref="DB26:DF26"/>
    <mergeCell ref="BQ18:BT26"/>
    <mergeCell ref="BU18:BY18"/>
    <mergeCell ref="BU19:BY19"/>
    <mergeCell ref="BU20:BY20"/>
    <mergeCell ref="BU21:BY21"/>
    <mergeCell ref="BU22:BY22"/>
    <mergeCell ref="BU23:BY23"/>
    <mergeCell ref="BU24:BY24"/>
    <mergeCell ref="BU25:BY25"/>
    <mergeCell ref="BU26:BY26"/>
    <mergeCell ref="CB18:CE26"/>
    <mergeCell ref="CF18:CJ18"/>
    <mergeCell ref="CF19:CJ19"/>
    <mergeCell ref="CF20:CJ20"/>
    <mergeCell ref="CF21:CJ21"/>
    <mergeCell ref="CF22:CJ22"/>
    <mergeCell ref="CF23:CJ23"/>
    <mergeCell ref="CF24:CJ24"/>
    <mergeCell ref="CF25:CJ25"/>
    <mergeCell ref="CF26:CJ26"/>
    <mergeCell ref="AU18:AX26"/>
    <mergeCell ref="AY18:BC18"/>
    <mergeCell ref="AY19:BC19"/>
    <mergeCell ref="AY20:BC20"/>
    <mergeCell ref="AY21:BC21"/>
    <mergeCell ref="AY22:BC22"/>
    <mergeCell ref="AY23:BC23"/>
    <mergeCell ref="AY24:BC24"/>
    <mergeCell ref="AY25:BC25"/>
    <mergeCell ref="AY26:BC26"/>
    <mergeCell ref="BF18:BI26"/>
    <mergeCell ref="BJ18:BN18"/>
    <mergeCell ref="BJ19:BN19"/>
    <mergeCell ref="BJ20:BN20"/>
    <mergeCell ref="BJ21:BN21"/>
    <mergeCell ref="BJ22:BN22"/>
    <mergeCell ref="BJ23:BN23"/>
    <mergeCell ref="BJ24:BN24"/>
    <mergeCell ref="BJ25:BN25"/>
    <mergeCell ref="BJ26:BN26"/>
    <mergeCell ref="AC18:AG18"/>
    <mergeCell ref="AC19:AG19"/>
    <mergeCell ref="AC20:AG20"/>
    <mergeCell ref="AC21:AG21"/>
    <mergeCell ref="AC22:AG22"/>
    <mergeCell ref="AC23:AG23"/>
    <mergeCell ref="AC24:AG24"/>
    <mergeCell ref="AC25:AG25"/>
    <mergeCell ref="AC26:AG26"/>
    <mergeCell ref="AJ18:AM26"/>
    <mergeCell ref="AN18:AR18"/>
    <mergeCell ref="AN19:AR19"/>
    <mergeCell ref="AN20:AR20"/>
    <mergeCell ref="AN21:AR21"/>
    <mergeCell ref="AN22:AR22"/>
    <mergeCell ref="AN23:AR23"/>
    <mergeCell ref="AN24:AR24"/>
    <mergeCell ref="AN25:AR25"/>
    <mergeCell ref="AN26:AR26"/>
    <mergeCell ref="N18:Q26"/>
    <mergeCell ref="Y18:AB26"/>
    <mergeCell ref="G18:K18"/>
    <mergeCell ref="G19:K19"/>
    <mergeCell ref="G20:K20"/>
    <mergeCell ref="G21:K21"/>
    <mergeCell ref="G22:K22"/>
    <mergeCell ref="G23:K23"/>
    <mergeCell ref="G24:K24"/>
    <mergeCell ref="G25:K25"/>
    <mergeCell ref="G26:K26"/>
    <mergeCell ref="R18:V18"/>
    <mergeCell ref="R19:V19"/>
    <mergeCell ref="R20:V20"/>
    <mergeCell ref="R21:V21"/>
    <mergeCell ref="R22:V22"/>
    <mergeCell ref="R23:V23"/>
    <mergeCell ref="R24:V24"/>
    <mergeCell ref="R25:V25"/>
    <mergeCell ref="R26:V26"/>
    <mergeCell ref="TK256:TS258"/>
    <mergeCell ref="TV256:UD258"/>
    <mergeCell ref="QW256:RE258"/>
    <mergeCell ref="RH256:RP258"/>
    <mergeCell ref="RS256:SA258"/>
    <mergeCell ref="SD256:SL258"/>
    <mergeCell ref="SO256:SW258"/>
    <mergeCell ref="SZ256:TH258"/>
    <mergeCell ref="OI256:OQ258"/>
    <mergeCell ref="OT256:PB258"/>
    <mergeCell ref="PE256:PM258"/>
    <mergeCell ref="PP256:PX258"/>
    <mergeCell ref="QA256:QI258"/>
    <mergeCell ref="QL256:QT258"/>
    <mergeCell ref="LU256:MC258"/>
    <mergeCell ref="MF256:MN258"/>
    <mergeCell ref="MQ256:MY258"/>
    <mergeCell ref="NB256:NJ258"/>
    <mergeCell ref="NM256:NU258"/>
    <mergeCell ref="NX256:OF258"/>
    <mergeCell ref="RW253:SA253"/>
    <mergeCell ref="SH253:SL253"/>
    <mergeCell ref="SS253:SW253"/>
    <mergeCell ref="TD253:TH253"/>
    <mergeCell ref="TO253:TS253"/>
    <mergeCell ref="TZ253:UD253"/>
    <mergeCell ref="PI253:PM253"/>
    <mergeCell ref="PT253:PX253"/>
    <mergeCell ref="QE253:QI253"/>
    <mergeCell ref="QP253:QT253"/>
    <mergeCell ref="RA253:RE253"/>
    <mergeCell ref="RL253:RP253"/>
    <mergeCell ref="TO252:TS252"/>
    <mergeCell ref="TZ252:UD252"/>
    <mergeCell ref="LY253:MC253"/>
    <mergeCell ref="MJ253:MN253"/>
    <mergeCell ref="MU253:MY253"/>
    <mergeCell ref="NF253:NJ253"/>
    <mergeCell ref="NQ253:NU253"/>
    <mergeCell ref="OB253:OF253"/>
    <mergeCell ref="OM253:OQ253"/>
    <mergeCell ref="OX253:PB253"/>
    <mergeCell ref="RA252:RE252"/>
    <mergeCell ref="RL252:RP252"/>
    <mergeCell ref="RW252:SA252"/>
    <mergeCell ref="SH252:SL252"/>
    <mergeCell ref="SS252:SW252"/>
    <mergeCell ref="TD252:TH252"/>
    <mergeCell ref="OM252:OQ252"/>
    <mergeCell ref="OX252:PB252"/>
    <mergeCell ref="PI252:PM252"/>
    <mergeCell ref="PT252:PX252"/>
    <mergeCell ref="QE252:QI252"/>
    <mergeCell ref="QP252:QT252"/>
    <mergeCell ref="LY252:MC252"/>
    <mergeCell ref="MJ252:MN252"/>
    <mergeCell ref="MU252:MY252"/>
    <mergeCell ref="NF252:NJ252"/>
    <mergeCell ref="NQ252:NU252"/>
    <mergeCell ref="OB252:OF252"/>
    <mergeCell ref="RW251:SA251"/>
    <mergeCell ref="SH251:SL251"/>
    <mergeCell ref="SS251:SW251"/>
    <mergeCell ref="TD251:TH251"/>
    <mergeCell ref="TO251:TS251"/>
    <mergeCell ref="TZ251:UD251"/>
    <mergeCell ref="PI251:PM251"/>
    <mergeCell ref="PT251:PX251"/>
    <mergeCell ref="QE251:QI251"/>
    <mergeCell ref="QP251:QT251"/>
    <mergeCell ref="RA251:RE251"/>
    <mergeCell ref="RL251:RP251"/>
    <mergeCell ref="TO250:TS250"/>
    <mergeCell ref="TZ250:UD250"/>
    <mergeCell ref="LY251:MC251"/>
    <mergeCell ref="MJ251:MN251"/>
    <mergeCell ref="MU251:MY251"/>
    <mergeCell ref="NF251:NJ251"/>
    <mergeCell ref="NQ251:NU251"/>
    <mergeCell ref="OB251:OF251"/>
    <mergeCell ref="OM251:OQ251"/>
    <mergeCell ref="OX251:PB251"/>
    <mergeCell ref="RA250:RE250"/>
    <mergeCell ref="RL250:RP250"/>
    <mergeCell ref="RW250:SA250"/>
    <mergeCell ref="SH250:SL250"/>
    <mergeCell ref="SS250:SW250"/>
    <mergeCell ref="TD250:TH250"/>
    <mergeCell ref="OM250:OQ250"/>
    <mergeCell ref="OX250:PB250"/>
    <mergeCell ref="PI250:PM250"/>
    <mergeCell ref="PT250:PX250"/>
    <mergeCell ref="QE250:QI250"/>
    <mergeCell ref="QP250:QT250"/>
    <mergeCell ref="LY250:MC250"/>
    <mergeCell ref="MJ250:MN250"/>
    <mergeCell ref="MU250:MY250"/>
    <mergeCell ref="NF250:NJ250"/>
    <mergeCell ref="NQ250:NU250"/>
    <mergeCell ref="OB250:OF250"/>
    <mergeCell ref="RS246:SA248"/>
    <mergeCell ref="SD246:SL248"/>
    <mergeCell ref="SO246:SW248"/>
    <mergeCell ref="SZ246:TH248"/>
    <mergeCell ref="TK246:TS248"/>
    <mergeCell ref="TV246:UD248"/>
    <mergeCell ref="PE246:PM248"/>
    <mergeCell ref="PP246:PX248"/>
    <mergeCell ref="QA246:QI248"/>
    <mergeCell ref="QL246:QT248"/>
    <mergeCell ref="QW246:RE248"/>
    <mergeCell ref="RH246:RP248"/>
    <mergeCell ref="TK244:TS245"/>
    <mergeCell ref="TV244:UD245"/>
    <mergeCell ref="LU246:MC248"/>
    <mergeCell ref="MF246:MN248"/>
    <mergeCell ref="MQ246:MY248"/>
    <mergeCell ref="NB246:NJ248"/>
    <mergeCell ref="NM246:NU248"/>
    <mergeCell ref="NX246:OF248"/>
    <mergeCell ref="OI246:OQ248"/>
    <mergeCell ref="OT246:PB248"/>
    <mergeCell ref="QW244:RE245"/>
    <mergeCell ref="RH244:RP245"/>
    <mergeCell ref="RS244:SA245"/>
    <mergeCell ref="SD244:SL245"/>
    <mergeCell ref="SO244:SW245"/>
    <mergeCell ref="SZ244:TH245"/>
    <mergeCell ref="OI244:OQ245"/>
    <mergeCell ref="OT244:PB245"/>
    <mergeCell ref="PE244:PM245"/>
    <mergeCell ref="PP244:PX245"/>
    <mergeCell ref="QA244:QI245"/>
    <mergeCell ref="QL244:QT245"/>
    <mergeCell ref="LU244:MC245"/>
    <mergeCell ref="MF244:MN245"/>
    <mergeCell ref="MQ244:MY245"/>
    <mergeCell ref="NB244:NJ245"/>
    <mergeCell ref="NM244:NU245"/>
    <mergeCell ref="NX244:OF245"/>
    <mergeCell ref="RS241:SA243"/>
    <mergeCell ref="SD241:SL243"/>
    <mergeCell ref="SO241:SW243"/>
    <mergeCell ref="SZ241:TH243"/>
    <mergeCell ref="TK241:TS243"/>
    <mergeCell ref="TV241:UD243"/>
    <mergeCell ref="PE241:PM243"/>
    <mergeCell ref="PP241:PX243"/>
    <mergeCell ref="QA241:QI243"/>
    <mergeCell ref="QL241:QT243"/>
    <mergeCell ref="QW241:RE243"/>
    <mergeCell ref="RH241:RP243"/>
    <mergeCell ref="TK224:TS234"/>
    <mergeCell ref="TV224:UD234"/>
    <mergeCell ref="LU241:MC243"/>
    <mergeCell ref="MF241:MN243"/>
    <mergeCell ref="MQ241:MY243"/>
    <mergeCell ref="NB241:NJ243"/>
    <mergeCell ref="NM241:NU243"/>
    <mergeCell ref="NX241:OF243"/>
    <mergeCell ref="OI241:OQ243"/>
    <mergeCell ref="OT241:PB243"/>
    <mergeCell ref="QW224:RE234"/>
    <mergeCell ref="RH224:RP234"/>
    <mergeCell ref="RS224:SA234"/>
    <mergeCell ref="SD224:SL234"/>
    <mergeCell ref="SO224:SW234"/>
    <mergeCell ref="SZ224:TH234"/>
    <mergeCell ref="OI224:OQ234"/>
    <mergeCell ref="OT224:PB234"/>
    <mergeCell ref="PE224:PM234"/>
    <mergeCell ref="PP224:PX234"/>
    <mergeCell ref="QA224:QI234"/>
    <mergeCell ref="QL224:QT234"/>
    <mergeCell ref="LU224:MC234"/>
    <mergeCell ref="MF224:MN234"/>
    <mergeCell ref="MQ224:MY234"/>
    <mergeCell ref="NB224:NJ234"/>
    <mergeCell ref="NM224:NU234"/>
    <mergeCell ref="NX224:OF234"/>
    <mergeCell ref="RS221:SA222"/>
    <mergeCell ref="SD221:SL222"/>
    <mergeCell ref="SO221:SW222"/>
    <mergeCell ref="SZ221:TH222"/>
    <mergeCell ref="TK221:TS222"/>
    <mergeCell ref="TV221:UD222"/>
    <mergeCell ref="PE221:PM222"/>
    <mergeCell ref="PP221:PX222"/>
    <mergeCell ref="QA221:QI222"/>
    <mergeCell ref="QL221:QT222"/>
    <mergeCell ref="QW221:RE222"/>
    <mergeCell ref="RH221:RP222"/>
    <mergeCell ref="TO219:TS219"/>
    <mergeCell ref="TZ219:UD219"/>
    <mergeCell ref="LU221:MC222"/>
    <mergeCell ref="MF221:MN222"/>
    <mergeCell ref="MQ221:MY222"/>
    <mergeCell ref="NB221:NJ222"/>
    <mergeCell ref="NM221:NU222"/>
    <mergeCell ref="NX221:OF222"/>
    <mergeCell ref="OI221:OQ222"/>
    <mergeCell ref="OT221:PB222"/>
    <mergeCell ref="RA219:RE219"/>
    <mergeCell ref="RL219:RP219"/>
    <mergeCell ref="RW219:SA219"/>
    <mergeCell ref="SH219:SL219"/>
    <mergeCell ref="SS219:SW219"/>
    <mergeCell ref="TD219:TH219"/>
    <mergeCell ref="OM219:OQ219"/>
    <mergeCell ref="OX219:PB219"/>
    <mergeCell ref="PI219:PM219"/>
    <mergeCell ref="PT219:PX219"/>
    <mergeCell ref="QE219:QI219"/>
    <mergeCell ref="QP219:QT219"/>
    <mergeCell ref="LY219:MC219"/>
    <mergeCell ref="MJ219:MN219"/>
    <mergeCell ref="MU219:MY219"/>
    <mergeCell ref="NF219:NJ219"/>
    <mergeCell ref="NQ219:NU219"/>
    <mergeCell ref="OB219:OF219"/>
    <mergeCell ref="RW216:SA216"/>
    <mergeCell ref="SH216:SL216"/>
    <mergeCell ref="SS216:SW216"/>
    <mergeCell ref="TD216:TH216"/>
    <mergeCell ref="TO216:TS216"/>
    <mergeCell ref="TZ216:UD216"/>
    <mergeCell ref="PI216:PM216"/>
    <mergeCell ref="PT216:PX216"/>
    <mergeCell ref="QE216:QI216"/>
    <mergeCell ref="QP216:QT216"/>
    <mergeCell ref="RA216:RE216"/>
    <mergeCell ref="RL216:RP216"/>
    <mergeCell ref="TK213:TS214"/>
    <mergeCell ref="TV213:UD214"/>
    <mergeCell ref="LY216:MC216"/>
    <mergeCell ref="MJ216:MN216"/>
    <mergeCell ref="MU216:MY216"/>
    <mergeCell ref="NF216:NJ216"/>
    <mergeCell ref="NQ216:NU216"/>
    <mergeCell ref="OB216:OF216"/>
    <mergeCell ref="OM216:OQ216"/>
    <mergeCell ref="OX216:PB216"/>
    <mergeCell ref="QW213:RE214"/>
    <mergeCell ref="RH213:RP214"/>
    <mergeCell ref="RS213:SA214"/>
    <mergeCell ref="SD213:SL214"/>
    <mergeCell ref="SO213:SW214"/>
    <mergeCell ref="SZ213:TH214"/>
    <mergeCell ref="OI213:OQ214"/>
    <mergeCell ref="OT213:PB214"/>
    <mergeCell ref="PE213:PM214"/>
    <mergeCell ref="PP213:PX214"/>
    <mergeCell ref="QA213:QI214"/>
    <mergeCell ref="QL213:QT214"/>
    <mergeCell ref="LU213:MC214"/>
    <mergeCell ref="MF213:MN214"/>
    <mergeCell ref="MQ213:MY214"/>
    <mergeCell ref="NB213:NJ214"/>
    <mergeCell ref="NM213:NU214"/>
    <mergeCell ref="NX213:OF214"/>
    <mergeCell ref="TP207:TQ208"/>
    <mergeCell ref="TR207:TS208"/>
    <mergeCell ref="TV207:TX208"/>
    <mergeCell ref="TY207:TZ208"/>
    <mergeCell ref="UA207:UB208"/>
    <mergeCell ref="UC207:UD208"/>
    <mergeCell ref="SZ207:TB208"/>
    <mergeCell ref="TC207:TD208"/>
    <mergeCell ref="TE207:TF208"/>
    <mergeCell ref="TG207:TH208"/>
    <mergeCell ref="TK207:TM208"/>
    <mergeCell ref="TN207:TO208"/>
    <mergeCell ref="SI207:SJ208"/>
    <mergeCell ref="SK207:SL208"/>
    <mergeCell ref="SO207:SQ208"/>
    <mergeCell ref="SR207:SS208"/>
    <mergeCell ref="ST207:SU208"/>
    <mergeCell ref="SV207:SW208"/>
    <mergeCell ref="RS207:RU208"/>
    <mergeCell ref="RV207:RW208"/>
    <mergeCell ref="RX207:RY208"/>
    <mergeCell ref="RZ207:SA208"/>
    <mergeCell ref="SD207:SF208"/>
    <mergeCell ref="SG207:SH208"/>
    <mergeCell ref="RB207:RC208"/>
    <mergeCell ref="RD207:RE208"/>
    <mergeCell ref="RH207:RJ208"/>
    <mergeCell ref="RK207:RL208"/>
    <mergeCell ref="RM207:RN208"/>
    <mergeCell ref="RO207:RP208"/>
    <mergeCell ref="QL207:QN208"/>
    <mergeCell ref="QO207:QP208"/>
    <mergeCell ref="QQ207:QR208"/>
    <mergeCell ref="QS207:QT208"/>
    <mergeCell ref="QW207:QY208"/>
    <mergeCell ref="QZ207:RA208"/>
    <mergeCell ref="PU207:PV208"/>
    <mergeCell ref="PW207:PX208"/>
    <mergeCell ref="QA207:QC208"/>
    <mergeCell ref="QD207:QE208"/>
    <mergeCell ref="QF207:QG208"/>
    <mergeCell ref="QH207:QI208"/>
    <mergeCell ref="PE207:PG208"/>
    <mergeCell ref="PH207:PI208"/>
    <mergeCell ref="PJ207:PK208"/>
    <mergeCell ref="PL207:PM208"/>
    <mergeCell ref="PP207:PR208"/>
    <mergeCell ref="PS207:PT208"/>
    <mergeCell ref="ON207:OO208"/>
    <mergeCell ref="OP207:OQ208"/>
    <mergeCell ref="OT207:OV208"/>
    <mergeCell ref="OW207:OX208"/>
    <mergeCell ref="OY207:OZ208"/>
    <mergeCell ref="PA207:PB208"/>
    <mergeCell ref="NX207:NZ208"/>
    <mergeCell ref="OA207:OB208"/>
    <mergeCell ref="OC207:OD208"/>
    <mergeCell ref="OE207:OF208"/>
    <mergeCell ref="OI207:OK208"/>
    <mergeCell ref="OL207:OM208"/>
    <mergeCell ref="NG207:NH208"/>
    <mergeCell ref="NI207:NJ208"/>
    <mergeCell ref="NM207:NO208"/>
    <mergeCell ref="NP207:NQ208"/>
    <mergeCell ref="NR207:NS208"/>
    <mergeCell ref="NT207:NU208"/>
    <mergeCell ref="MQ207:MS208"/>
    <mergeCell ref="MT207:MU208"/>
    <mergeCell ref="MV207:MW208"/>
    <mergeCell ref="MX207:MY208"/>
    <mergeCell ref="NB207:ND208"/>
    <mergeCell ref="NE207:NF208"/>
    <mergeCell ref="UA206:UB206"/>
    <mergeCell ref="UC206:UD206"/>
    <mergeCell ref="LU207:LW208"/>
    <mergeCell ref="LX207:LY208"/>
    <mergeCell ref="LZ207:MA208"/>
    <mergeCell ref="MB207:MC208"/>
    <mergeCell ref="MF207:MH208"/>
    <mergeCell ref="MI207:MJ208"/>
    <mergeCell ref="MK207:ML208"/>
    <mergeCell ref="MM207:MN208"/>
    <mergeCell ref="TK206:TM206"/>
    <mergeCell ref="TN206:TO206"/>
    <mergeCell ref="TP206:TQ206"/>
    <mergeCell ref="TR206:TS206"/>
    <mergeCell ref="TV206:TX206"/>
    <mergeCell ref="TY206:TZ206"/>
    <mergeCell ref="ST206:SU206"/>
    <mergeCell ref="SV206:SW206"/>
    <mergeCell ref="SZ206:TB206"/>
    <mergeCell ref="TC206:TD206"/>
    <mergeCell ref="TE206:TF206"/>
    <mergeCell ref="TG206:TH206"/>
    <mergeCell ref="SD206:SF206"/>
    <mergeCell ref="SG206:SH206"/>
    <mergeCell ref="SI206:SJ206"/>
    <mergeCell ref="SK206:SL206"/>
    <mergeCell ref="SO206:SQ206"/>
    <mergeCell ref="SR206:SS206"/>
    <mergeCell ref="RM206:RN206"/>
    <mergeCell ref="RO206:RP206"/>
    <mergeCell ref="RS206:RU206"/>
    <mergeCell ref="RV206:RW206"/>
    <mergeCell ref="RX206:RY206"/>
    <mergeCell ref="RZ206:SA206"/>
    <mergeCell ref="QW206:QY206"/>
    <mergeCell ref="QZ206:RA206"/>
    <mergeCell ref="RB206:RC206"/>
    <mergeCell ref="RD206:RE206"/>
    <mergeCell ref="RH206:RJ206"/>
    <mergeCell ref="RK206:RL206"/>
    <mergeCell ref="QF206:QG206"/>
    <mergeCell ref="QH206:QI206"/>
    <mergeCell ref="QL206:QN206"/>
    <mergeCell ref="QO206:QP206"/>
    <mergeCell ref="QQ206:QR206"/>
    <mergeCell ref="QS206:QT206"/>
    <mergeCell ref="PP206:PR206"/>
    <mergeCell ref="PS206:PT206"/>
    <mergeCell ref="PU206:PV206"/>
    <mergeCell ref="PW206:PX206"/>
    <mergeCell ref="QA206:QC206"/>
    <mergeCell ref="QD206:QE206"/>
    <mergeCell ref="OY206:OZ206"/>
    <mergeCell ref="PA206:PB206"/>
    <mergeCell ref="PE206:PG206"/>
    <mergeCell ref="PH206:PI206"/>
    <mergeCell ref="PJ206:PK206"/>
    <mergeCell ref="PL206:PM206"/>
    <mergeCell ref="OI206:OK206"/>
    <mergeCell ref="OL206:OM206"/>
    <mergeCell ref="ON206:OO206"/>
    <mergeCell ref="OP206:OQ206"/>
    <mergeCell ref="OT206:OV206"/>
    <mergeCell ref="OW206:OX206"/>
    <mergeCell ref="NR206:NS206"/>
    <mergeCell ref="NT206:NU206"/>
    <mergeCell ref="NX206:NZ206"/>
    <mergeCell ref="OA206:OB206"/>
    <mergeCell ref="OC206:OD206"/>
    <mergeCell ref="OE206:OF206"/>
    <mergeCell ref="NB206:ND206"/>
    <mergeCell ref="NE206:NF206"/>
    <mergeCell ref="NG206:NH206"/>
    <mergeCell ref="NI206:NJ206"/>
    <mergeCell ref="NM206:NO206"/>
    <mergeCell ref="NP206:NQ206"/>
    <mergeCell ref="MK206:ML206"/>
    <mergeCell ref="MM206:MN206"/>
    <mergeCell ref="MQ206:MS206"/>
    <mergeCell ref="MT206:MU206"/>
    <mergeCell ref="MV206:MW206"/>
    <mergeCell ref="MX206:MY206"/>
    <mergeCell ref="LU206:LW206"/>
    <mergeCell ref="LX206:LY206"/>
    <mergeCell ref="LZ206:MA206"/>
    <mergeCell ref="MB206:MC206"/>
    <mergeCell ref="MF206:MH206"/>
    <mergeCell ref="MI206:MJ206"/>
    <mergeCell ref="UA204:UB205"/>
    <mergeCell ref="UC204:UD205"/>
    <mergeCell ref="LU205:LW205"/>
    <mergeCell ref="MF205:MH205"/>
    <mergeCell ref="MQ205:MS205"/>
    <mergeCell ref="NB205:ND205"/>
    <mergeCell ref="NM205:NO205"/>
    <mergeCell ref="NX205:NZ205"/>
    <mergeCell ref="OI205:OK205"/>
    <mergeCell ref="OT205:OV205"/>
    <mergeCell ref="TK204:TM204"/>
    <mergeCell ref="TN204:TO205"/>
    <mergeCell ref="TP204:TQ205"/>
    <mergeCell ref="TR204:TS205"/>
    <mergeCell ref="TV204:TX204"/>
    <mergeCell ref="TY204:TZ205"/>
    <mergeCell ref="TK205:TM205"/>
    <mergeCell ref="TV205:TX205"/>
    <mergeCell ref="ST204:SU205"/>
    <mergeCell ref="SV204:SW205"/>
    <mergeCell ref="SZ204:TB204"/>
    <mergeCell ref="TC204:TD205"/>
    <mergeCell ref="TE204:TF205"/>
    <mergeCell ref="TG204:TH205"/>
    <mergeCell ref="SZ205:TB205"/>
    <mergeCell ref="SD204:SF204"/>
    <mergeCell ref="SG204:SH205"/>
    <mergeCell ref="SI204:SJ205"/>
    <mergeCell ref="SK204:SL205"/>
    <mergeCell ref="SO204:SQ204"/>
    <mergeCell ref="SR204:SS205"/>
    <mergeCell ref="SD205:SF205"/>
    <mergeCell ref="SO205:SQ205"/>
    <mergeCell ref="RM204:RN205"/>
    <mergeCell ref="RO204:RP205"/>
    <mergeCell ref="RS204:RU204"/>
    <mergeCell ref="RV204:RW205"/>
    <mergeCell ref="RX204:RY205"/>
    <mergeCell ref="RZ204:SA205"/>
    <mergeCell ref="RS205:RU205"/>
    <mergeCell ref="QW204:QY204"/>
    <mergeCell ref="QZ204:RA205"/>
    <mergeCell ref="RB204:RC205"/>
    <mergeCell ref="RD204:RE205"/>
    <mergeCell ref="RH204:RJ204"/>
    <mergeCell ref="RK204:RL205"/>
    <mergeCell ref="QW205:QY205"/>
    <mergeCell ref="RH205:RJ205"/>
    <mergeCell ref="QF204:QG205"/>
    <mergeCell ref="QH204:QI205"/>
    <mergeCell ref="QL204:QN204"/>
    <mergeCell ref="QO204:QP205"/>
    <mergeCell ref="QQ204:QR205"/>
    <mergeCell ref="QS204:QT205"/>
    <mergeCell ref="QL205:QN205"/>
    <mergeCell ref="PP204:PR204"/>
    <mergeCell ref="PS204:PT205"/>
    <mergeCell ref="PU204:PV205"/>
    <mergeCell ref="PW204:PX205"/>
    <mergeCell ref="QA204:QC204"/>
    <mergeCell ref="QD204:QE205"/>
    <mergeCell ref="PP205:PR205"/>
    <mergeCell ref="QA205:QC205"/>
    <mergeCell ref="OY204:OZ205"/>
    <mergeCell ref="PA204:PB205"/>
    <mergeCell ref="PE204:PG204"/>
    <mergeCell ref="PH204:PI205"/>
    <mergeCell ref="PJ204:PK205"/>
    <mergeCell ref="PL204:PM205"/>
    <mergeCell ref="PE205:PG205"/>
    <mergeCell ref="OI204:OK204"/>
    <mergeCell ref="OL204:OM205"/>
    <mergeCell ref="ON204:OO205"/>
    <mergeCell ref="OP204:OQ205"/>
    <mergeCell ref="OT204:OV204"/>
    <mergeCell ref="OW204:OX205"/>
    <mergeCell ref="NR204:NS205"/>
    <mergeCell ref="NT204:NU205"/>
    <mergeCell ref="NX204:NZ204"/>
    <mergeCell ref="OA204:OB205"/>
    <mergeCell ref="OC204:OD205"/>
    <mergeCell ref="OE204:OF205"/>
    <mergeCell ref="NB204:ND204"/>
    <mergeCell ref="NE204:NF205"/>
    <mergeCell ref="NG204:NH205"/>
    <mergeCell ref="NI204:NJ205"/>
    <mergeCell ref="NM204:NO204"/>
    <mergeCell ref="NP204:NQ205"/>
    <mergeCell ref="MK204:ML205"/>
    <mergeCell ref="MM204:MN205"/>
    <mergeCell ref="MQ204:MS204"/>
    <mergeCell ref="MT204:MU205"/>
    <mergeCell ref="MV204:MW205"/>
    <mergeCell ref="MX204:MY205"/>
    <mergeCell ref="LU204:LW204"/>
    <mergeCell ref="LX204:LY205"/>
    <mergeCell ref="LZ204:MA205"/>
    <mergeCell ref="MB204:MC205"/>
    <mergeCell ref="MF204:MH204"/>
    <mergeCell ref="MI204:MJ205"/>
    <mergeCell ref="UA202:UB203"/>
    <mergeCell ref="UC202:UD203"/>
    <mergeCell ref="LU203:LW203"/>
    <mergeCell ref="MF203:MH203"/>
    <mergeCell ref="MQ203:MS203"/>
    <mergeCell ref="NB203:ND203"/>
    <mergeCell ref="NM203:NO203"/>
    <mergeCell ref="NX203:NZ203"/>
    <mergeCell ref="OI203:OK203"/>
    <mergeCell ref="OT203:OV203"/>
    <mergeCell ref="TK202:TM202"/>
    <mergeCell ref="TN202:TO203"/>
    <mergeCell ref="TP202:TQ203"/>
    <mergeCell ref="TR202:TS203"/>
    <mergeCell ref="TV202:TX202"/>
    <mergeCell ref="TY202:TZ203"/>
    <mergeCell ref="TK203:TM203"/>
    <mergeCell ref="TV203:TX203"/>
    <mergeCell ref="ST202:SU203"/>
    <mergeCell ref="SV202:SW203"/>
    <mergeCell ref="SZ202:TB202"/>
    <mergeCell ref="TC202:TD203"/>
    <mergeCell ref="TE202:TF203"/>
    <mergeCell ref="TG202:TH203"/>
    <mergeCell ref="SZ203:TB203"/>
    <mergeCell ref="SD202:SF202"/>
    <mergeCell ref="SG202:SH203"/>
    <mergeCell ref="SI202:SJ203"/>
    <mergeCell ref="SK202:SL203"/>
    <mergeCell ref="SO202:SQ202"/>
    <mergeCell ref="SR202:SS203"/>
    <mergeCell ref="SD203:SF203"/>
    <mergeCell ref="SO203:SQ203"/>
    <mergeCell ref="RM202:RN203"/>
    <mergeCell ref="RO202:RP203"/>
    <mergeCell ref="RS202:RU202"/>
    <mergeCell ref="RV202:RW203"/>
    <mergeCell ref="RX202:RY203"/>
    <mergeCell ref="RZ202:SA203"/>
    <mergeCell ref="RS203:RU203"/>
    <mergeCell ref="QW202:QY202"/>
    <mergeCell ref="QZ202:RA203"/>
    <mergeCell ref="RB202:RC203"/>
    <mergeCell ref="RD202:RE203"/>
    <mergeCell ref="RH202:RJ202"/>
    <mergeCell ref="RK202:RL203"/>
    <mergeCell ref="QW203:QY203"/>
    <mergeCell ref="RH203:RJ203"/>
    <mergeCell ref="QF202:QG203"/>
    <mergeCell ref="QH202:QI203"/>
    <mergeCell ref="QL202:QN202"/>
    <mergeCell ref="QO202:QP203"/>
    <mergeCell ref="QQ202:QR203"/>
    <mergeCell ref="QS202:QT203"/>
    <mergeCell ref="QL203:QN203"/>
    <mergeCell ref="PP202:PR202"/>
    <mergeCell ref="PS202:PT203"/>
    <mergeCell ref="PU202:PV203"/>
    <mergeCell ref="PW202:PX203"/>
    <mergeCell ref="QA202:QC202"/>
    <mergeCell ref="QD202:QE203"/>
    <mergeCell ref="PP203:PR203"/>
    <mergeCell ref="QA203:QC203"/>
    <mergeCell ref="OY202:OZ203"/>
    <mergeCell ref="PA202:PB203"/>
    <mergeCell ref="PE202:PG202"/>
    <mergeCell ref="PH202:PI203"/>
    <mergeCell ref="PJ202:PK203"/>
    <mergeCell ref="PL202:PM203"/>
    <mergeCell ref="PE203:PG203"/>
    <mergeCell ref="OI202:OK202"/>
    <mergeCell ref="OL202:OM203"/>
    <mergeCell ref="ON202:OO203"/>
    <mergeCell ref="OP202:OQ203"/>
    <mergeCell ref="OT202:OV202"/>
    <mergeCell ref="OW202:OX203"/>
    <mergeCell ref="NR202:NS203"/>
    <mergeCell ref="NT202:NU203"/>
    <mergeCell ref="NX202:NZ202"/>
    <mergeCell ref="OA202:OB203"/>
    <mergeCell ref="OC202:OD203"/>
    <mergeCell ref="OE202:OF203"/>
    <mergeCell ref="NB202:ND202"/>
    <mergeCell ref="NE202:NF203"/>
    <mergeCell ref="NG202:NH203"/>
    <mergeCell ref="NI202:NJ203"/>
    <mergeCell ref="NM202:NO202"/>
    <mergeCell ref="NP202:NQ203"/>
    <mergeCell ref="MK202:ML203"/>
    <mergeCell ref="MM202:MN203"/>
    <mergeCell ref="MQ202:MS202"/>
    <mergeCell ref="MT202:MU203"/>
    <mergeCell ref="MV202:MW203"/>
    <mergeCell ref="MX202:MY203"/>
    <mergeCell ref="LU202:LW202"/>
    <mergeCell ref="LX202:LY203"/>
    <mergeCell ref="LZ202:MA203"/>
    <mergeCell ref="MB202:MC203"/>
    <mergeCell ref="MF202:MH202"/>
    <mergeCell ref="MI202:MJ203"/>
    <mergeCell ref="TY200:TZ201"/>
    <mergeCell ref="UA200:UB201"/>
    <mergeCell ref="UC200:UD201"/>
    <mergeCell ref="LU201:LW201"/>
    <mergeCell ref="MF201:MH201"/>
    <mergeCell ref="MQ201:MS201"/>
    <mergeCell ref="NB201:ND201"/>
    <mergeCell ref="NM201:NO201"/>
    <mergeCell ref="NX201:NZ201"/>
    <mergeCell ref="OI201:OK201"/>
    <mergeCell ref="TG200:TH201"/>
    <mergeCell ref="TK200:TM200"/>
    <mergeCell ref="TN200:TO201"/>
    <mergeCell ref="TP200:TQ201"/>
    <mergeCell ref="TR200:TS201"/>
    <mergeCell ref="TV200:TX200"/>
    <mergeCell ref="TK201:TM201"/>
    <mergeCell ref="TV201:TX201"/>
    <mergeCell ref="SR200:SS201"/>
    <mergeCell ref="ST200:SU201"/>
    <mergeCell ref="SV200:SW201"/>
    <mergeCell ref="SZ200:TB200"/>
    <mergeCell ref="TC200:TD201"/>
    <mergeCell ref="TE200:TF201"/>
    <mergeCell ref="SZ201:TB201"/>
    <mergeCell ref="RZ200:SA201"/>
    <mergeCell ref="SD200:SF200"/>
    <mergeCell ref="SG200:SH201"/>
    <mergeCell ref="SI200:SJ201"/>
    <mergeCell ref="SK200:SL201"/>
    <mergeCell ref="SO200:SQ200"/>
    <mergeCell ref="SD201:SF201"/>
    <mergeCell ref="SO201:SQ201"/>
    <mergeCell ref="RK200:RL201"/>
    <mergeCell ref="RM200:RN201"/>
    <mergeCell ref="RO200:RP201"/>
    <mergeCell ref="RS200:RU200"/>
    <mergeCell ref="RV200:RW201"/>
    <mergeCell ref="RX200:RY201"/>
    <mergeCell ref="RS201:RU201"/>
    <mergeCell ref="QS200:QT201"/>
    <mergeCell ref="QW200:QY200"/>
    <mergeCell ref="QZ200:RA201"/>
    <mergeCell ref="RB200:RC201"/>
    <mergeCell ref="RD200:RE201"/>
    <mergeCell ref="RH200:RJ200"/>
    <mergeCell ref="QW201:QY201"/>
    <mergeCell ref="RH201:RJ201"/>
    <mergeCell ref="QD200:QE201"/>
    <mergeCell ref="QF200:QG201"/>
    <mergeCell ref="QH200:QI201"/>
    <mergeCell ref="QL200:QN200"/>
    <mergeCell ref="QO200:QP201"/>
    <mergeCell ref="QQ200:QR201"/>
    <mergeCell ref="QL201:QN201"/>
    <mergeCell ref="PL200:PM201"/>
    <mergeCell ref="PP200:PR200"/>
    <mergeCell ref="PS200:PT201"/>
    <mergeCell ref="PU200:PV201"/>
    <mergeCell ref="PW200:PX201"/>
    <mergeCell ref="QA200:QC200"/>
    <mergeCell ref="PP201:PR201"/>
    <mergeCell ref="QA201:QC201"/>
    <mergeCell ref="OW200:OX201"/>
    <mergeCell ref="OY200:OZ201"/>
    <mergeCell ref="PA200:PB201"/>
    <mergeCell ref="PE200:PG200"/>
    <mergeCell ref="PH200:PI201"/>
    <mergeCell ref="PJ200:PK201"/>
    <mergeCell ref="PE201:PG201"/>
    <mergeCell ref="OE200:OF201"/>
    <mergeCell ref="OI200:OK200"/>
    <mergeCell ref="OL200:OM201"/>
    <mergeCell ref="ON200:OO201"/>
    <mergeCell ref="OP200:OQ201"/>
    <mergeCell ref="OT200:OV200"/>
    <mergeCell ref="OT201:OV201"/>
    <mergeCell ref="NP200:NQ201"/>
    <mergeCell ref="NR200:NS201"/>
    <mergeCell ref="NT200:NU201"/>
    <mergeCell ref="NX200:NZ200"/>
    <mergeCell ref="OA200:OB201"/>
    <mergeCell ref="OC200:OD201"/>
    <mergeCell ref="MX200:MY201"/>
    <mergeCell ref="NB200:ND200"/>
    <mergeCell ref="NE200:NF201"/>
    <mergeCell ref="NG200:NH201"/>
    <mergeCell ref="NI200:NJ201"/>
    <mergeCell ref="NM200:NO200"/>
    <mergeCell ref="MI200:MJ201"/>
    <mergeCell ref="MK200:ML201"/>
    <mergeCell ref="MM200:MN201"/>
    <mergeCell ref="MQ200:MS200"/>
    <mergeCell ref="MT200:MU201"/>
    <mergeCell ref="MV200:MW201"/>
    <mergeCell ref="TR198:TS199"/>
    <mergeCell ref="TV198:TX199"/>
    <mergeCell ref="TY198:TZ199"/>
    <mergeCell ref="UA198:UB199"/>
    <mergeCell ref="UC198:UD199"/>
    <mergeCell ref="QW198:QY199"/>
    <mergeCell ref="QZ198:RA199"/>
    <mergeCell ref="RB198:RC199"/>
    <mergeCell ref="PW198:PX199"/>
    <mergeCell ref="QA198:QC199"/>
    <mergeCell ref="QD198:QE199"/>
    <mergeCell ref="QF198:QG199"/>
    <mergeCell ref="QH198:QI199"/>
    <mergeCell ref="QL198:QN199"/>
    <mergeCell ref="PH198:PI199"/>
    <mergeCell ref="PJ198:PK199"/>
    <mergeCell ref="PL198:PM199"/>
    <mergeCell ref="PP198:PR199"/>
    <mergeCell ref="PS198:PT199"/>
    <mergeCell ref="PU198:PV199"/>
    <mergeCell ref="LU200:LW200"/>
    <mergeCell ref="LX200:LY201"/>
    <mergeCell ref="LZ200:MA201"/>
    <mergeCell ref="MB200:MC201"/>
    <mergeCell ref="MF200:MH200"/>
    <mergeCell ref="TC198:TD199"/>
    <mergeCell ref="TE198:TF199"/>
    <mergeCell ref="TG198:TH199"/>
    <mergeCell ref="TK198:TM199"/>
    <mergeCell ref="TN198:TO199"/>
    <mergeCell ref="TP198:TQ199"/>
    <mergeCell ref="SK198:SL199"/>
    <mergeCell ref="SO198:SQ199"/>
    <mergeCell ref="SR198:SS199"/>
    <mergeCell ref="ST198:SU199"/>
    <mergeCell ref="SV198:SW199"/>
    <mergeCell ref="SZ198:TB199"/>
    <mergeCell ref="RV198:RW199"/>
    <mergeCell ref="RX198:RY199"/>
    <mergeCell ref="RZ198:SA199"/>
    <mergeCell ref="SD198:SF199"/>
    <mergeCell ref="SG198:SH199"/>
    <mergeCell ref="SI198:SJ199"/>
    <mergeCell ref="RD198:RE199"/>
    <mergeCell ref="RH198:RJ199"/>
    <mergeCell ref="RK198:RL199"/>
    <mergeCell ref="RM198:RN199"/>
    <mergeCell ref="RO198:RP199"/>
    <mergeCell ref="RS198:RU199"/>
    <mergeCell ref="QO198:QP199"/>
    <mergeCell ref="QQ198:QR199"/>
    <mergeCell ref="QS198:QT199"/>
    <mergeCell ref="OP198:OQ199"/>
    <mergeCell ref="OT198:OV199"/>
    <mergeCell ref="OW198:OX199"/>
    <mergeCell ref="OY198:OZ199"/>
    <mergeCell ref="PA198:PB199"/>
    <mergeCell ref="PE198:PG199"/>
    <mergeCell ref="OA198:OB199"/>
    <mergeCell ref="OC198:OD199"/>
    <mergeCell ref="OE198:OF199"/>
    <mergeCell ref="OI198:OK199"/>
    <mergeCell ref="OL198:OM199"/>
    <mergeCell ref="ON198:OO199"/>
    <mergeCell ref="NI198:NJ199"/>
    <mergeCell ref="NM198:NO199"/>
    <mergeCell ref="NP198:NQ199"/>
    <mergeCell ref="NR198:NS199"/>
    <mergeCell ref="NT198:NU199"/>
    <mergeCell ref="NX198:NZ199"/>
    <mergeCell ref="MT198:MU199"/>
    <mergeCell ref="MV198:MW199"/>
    <mergeCell ref="MX198:MY199"/>
    <mergeCell ref="NB198:ND199"/>
    <mergeCell ref="NE198:NF199"/>
    <mergeCell ref="NG198:NH199"/>
    <mergeCell ref="UC196:UD197"/>
    <mergeCell ref="LU198:LW199"/>
    <mergeCell ref="LX198:LY199"/>
    <mergeCell ref="LZ198:MA199"/>
    <mergeCell ref="MB198:MC199"/>
    <mergeCell ref="MF198:MH199"/>
    <mergeCell ref="MI198:MJ199"/>
    <mergeCell ref="MK198:ML199"/>
    <mergeCell ref="MM198:MN199"/>
    <mergeCell ref="MQ198:MS199"/>
    <mergeCell ref="TN196:TO197"/>
    <mergeCell ref="TP196:TQ197"/>
    <mergeCell ref="TR196:TS197"/>
    <mergeCell ref="TV196:TX197"/>
    <mergeCell ref="TY196:TZ197"/>
    <mergeCell ref="UA196:UB197"/>
    <mergeCell ref="SV196:SW197"/>
    <mergeCell ref="SZ196:TB197"/>
    <mergeCell ref="TC196:TD197"/>
    <mergeCell ref="TE196:TF197"/>
    <mergeCell ref="TG196:TH197"/>
    <mergeCell ref="TK196:TM197"/>
    <mergeCell ref="SG196:SH197"/>
    <mergeCell ref="SI196:SJ197"/>
    <mergeCell ref="SK196:SL197"/>
    <mergeCell ref="SO196:SQ197"/>
    <mergeCell ref="SR196:SS197"/>
    <mergeCell ref="ST196:SU197"/>
    <mergeCell ref="RO196:RP197"/>
    <mergeCell ref="RS196:RU197"/>
    <mergeCell ref="RV196:RW197"/>
    <mergeCell ref="RX196:RY197"/>
    <mergeCell ref="RZ196:SA197"/>
    <mergeCell ref="SD196:SF197"/>
    <mergeCell ref="QZ196:RA197"/>
    <mergeCell ref="RB196:RC197"/>
    <mergeCell ref="RD196:RE197"/>
    <mergeCell ref="RH196:RJ197"/>
    <mergeCell ref="RK196:RL197"/>
    <mergeCell ref="RM196:RN197"/>
    <mergeCell ref="QH196:QI197"/>
    <mergeCell ref="QL196:QN197"/>
    <mergeCell ref="QO196:QP197"/>
    <mergeCell ref="QQ196:QR197"/>
    <mergeCell ref="QS196:QT197"/>
    <mergeCell ref="QW196:QY197"/>
    <mergeCell ref="PS196:PT197"/>
    <mergeCell ref="PU196:PV197"/>
    <mergeCell ref="PW196:PX197"/>
    <mergeCell ref="QA196:QC197"/>
    <mergeCell ref="QD196:QE197"/>
    <mergeCell ref="QF196:QG197"/>
    <mergeCell ref="PA196:PB197"/>
    <mergeCell ref="PE196:PG197"/>
    <mergeCell ref="PH196:PI197"/>
    <mergeCell ref="PJ196:PK197"/>
    <mergeCell ref="PL196:PM197"/>
    <mergeCell ref="PP196:PR197"/>
    <mergeCell ref="OL196:OM197"/>
    <mergeCell ref="ON196:OO197"/>
    <mergeCell ref="OP196:OQ197"/>
    <mergeCell ref="OT196:OV197"/>
    <mergeCell ref="OW196:OX197"/>
    <mergeCell ref="OY196:OZ197"/>
    <mergeCell ref="NT196:NU197"/>
    <mergeCell ref="NX196:NZ197"/>
    <mergeCell ref="OA196:OB197"/>
    <mergeCell ref="OC196:OD197"/>
    <mergeCell ref="OE196:OF197"/>
    <mergeCell ref="OI196:OK197"/>
    <mergeCell ref="NE196:NF197"/>
    <mergeCell ref="NG196:NH197"/>
    <mergeCell ref="NI196:NJ197"/>
    <mergeCell ref="NM196:NO197"/>
    <mergeCell ref="NP196:NQ197"/>
    <mergeCell ref="NR196:NS197"/>
    <mergeCell ref="MM196:MN197"/>
    <mergeCell ref="MQ196:MS197"/>
    <mergeCell ref="MT196:MU197"/>
    <mergeCell ref="MV196:MW197"/>
    <mergeCell ref="MX196:MY197"/>
    <mergeCell ref="NB196:ND197"/>
    <mergeCell ref="TY194:TZ195"/>
    <mergeCell ref="UA194:UB195"/>
    <mergeCell ref="UC194:UD195"/>
    <mergeCell ref="LU196:LW197"/>
    <mergeCell ref="LX196:LY197"/>
    <mergeCell ref="LZ196:MA197"/>
    <mergeCell ref="MB196:MC197"/>
    <mergeCell ref="MF196:MH197"/>
    <mergeCell ref="MI196:MJ197"/>
    <mergeCell ref="MK196:ML197"/>
    <mergeCell ref="TG194:TH195"/>
    <mergeCell ref="TK194:TM195"/>
    <mergeCell ref="TN194:TO195"/>
    <mergeCell ref="TP194:TQ195"/>
    <mergeCell ref="TR194:TS195"/>
    <mergeCell ref="TV194:TX195"/>
    <mergeCell ref="SR194:SS195"/>
    <mergeCell ref="ST194:SU195"/>
    <mergeCell ref="SV194:SW195"/>
    <mergeCell ref="SZ194:TB195"/>
    <mergeCell ref="TC194:TD195"/>
    <mergeCell ref="TE194:TF195"/>
    <mergeCell ref="RZ194:SA195"/>
    <mergeCell ref="SD194:SF195"/>
    <mergeCell ref="SG194:SH195"/>
    <mergeCell ref="SI194:SJ195"/>
    <mergeCell ref="SK194:SL195"/>
    <mergeCell ref="SO194:SQ195"/>
    <mergeCell ref="RK194:RL195"/>
    <mergeCell ref="RM194:RN195"/>
    <mergeCell ref="RO194:RP195"/>
    <mergeCell ref="RS194:RU195"/>
    <mergeCell ref="RV194:RW195"/>
    <mergeCell ref="RX194:RY195"/>
    <mergeCell ref="QS194:QT195"/>
    <mergeCell ref="QW194:QY195"/>
    <mergeCell ref="QZ194:RA195"/>
    <mergeCell ref="RB194:RC195"/>
    <mergeCell ref="RD194:RE195"/>
    <mergeCell ref="RH194:RJ195"/>
    <mergeCell ref="QD194:QE195"/>
    <mergeCell ref="QF194:QG195"/>
    <mergeCell ref="QH194:QI195"/>
    <mergeCell ref="QL194:QN195"/>
    <mergeCell ref="QO194:QP195"/>
    <mergeCell ref="QQ194:QR195"/>
    <mergeCell ref="PL194:PM195"/>
    <mergeCell ref="PP194:PR195"/>
    <mergeCell ref="PS194:PT195"/>
    <mergeCell ref="PU194:PV195"/>
    <mergeCell ref="PW194:PX195"/>
    <mergeCell ref="QA194:QC195"/>
    <mergeCell ref="OW194:OX195"/>
    <mergeCell ref="OY194:OZ195"/>
    <mergeCell ref="PA194:PB195"/>
    <mergeCell ref="PE194:PG195"/>
    <mergeCell ref="PH194:PI195"/>
    <mergeCell ref="PJ194:PK195"/>
    <mergeCell ref="OE194:OF195"/>
    <mergeCell ref="OI194:OK195"/>
    <mergeCell ref="OL194:OM195"/>
    <mergeCell ref="ON194:OO195"/>
    <mergeCell ref="OP194:OQ195"/>
    <mergeCell ref="OT194:OV195"/>
    <mergeCell ref="NP194:NQ195"/>
    <mergeCell ref="NR194:NS195"/>
    <mergeCell ref="NT194:NU195"/>
    <mergeCell ref="NX194:NZ195"/>
    <mergeCell ref="OA194:OB195"/>
    <mergeCell ref="OC194:OD195"/>
    <mergeCell ref="MX194:MY195"/>
    <mergeCell ref="NB194:ND195"/>
    <mergeCell ref="NE194:NF195"/>
    <mergeCell ref="NG194:NH195"/>
    <mergeCell ref="NI194:NJ195"/>
    <mergeCell ref="NM194:NO195"/>
    <mergeCell ref="MI194:MJ195"/>
    <mergeCell ref="MK194:ML195"/>
    <mergeCell ref="MM194:MN195"/>
    <mergeCell ref="MQ194:MS195"/>
    <mergeCell ref="MT194:MU195"/>
    <mergeCell ref="MV194:MW195"/>
    <mergeCell ref="TR192:TS193"/>
    <mergeCell ref="TV192:TX193"/>
    <mergeCell ref="TY192:TZ193"/>
    <mergeCell ref="UA192:UB193"/>
    <mergeCell ref="UC192:UD193"/>
    <mergeCell ref="QW192:QY193"/>
    <mergeCell ref="QZ192:RA193"/>
    <mergeCell ref="RB192:RC193"/>
    <mergeCell ref="PW192:PX193"/>
    <mergeCell ref="QA192:QC193"/>
    <mergeCell ref="QD192:QE193"/>
    <mergeCell ref="QF192:QG193"/>
    <mergeCell ref="QH192:QI193"/>
    <mergeCell ref="QL192:QN193"/>
    <mergeCell ref="PH192:PI193"/>
    <mergeCell ref="PJ192:PK193"/>
    <mergeCell ref="PL192:PM193"/>
    <mergeCell ref="PP192:PR193"/>
    <mergeCell ref="PS192:PT193"/>
    <mergeCell ref="PU192:PV193"/>
    <mergeCell ref="LU194:LW195"/>
    <mergeCell ref="LX194:LY195"/>
    <mergeCell ref="LZ194:MA195"/>
    <mergeCell ref="MB194:MC195"/>
    <mergeCell ref="MF194:MH195"/>
    <mergeCell ref="TC192:TD193"/>
    <mergeCell ref="TE192:TF193"/>
    <mergeCell ref="TG192:TH193"/>
    <mergeCell ref="TK192:TM193"/>
    <mergeCell ref="TN192:TO193"/>
    <mergeCell ref="TP192:TQ193"/>
    <mergeCell ref="SK192:SL193"/>
    <mergeCell ref="SO192:SQ193"/>
    <mergeCell ref="SR192:SS193"/>
    <mergeCell ref="ST192:SU193"/>
    <mergeCell ref="SV192:SW193"/>
    <mergeCell ref="SZ192:TB193"/>
    <mergeCell ref="RV192:RW193"/>
    <mergeCell ref="RX192:RY193"/>
    <mergeCell ref="RZ192:SA193"/>
    <mergeCell ref="SD192:SF193"/>
    <mergeCell ref="SG192:SH193"/>
    <mergeCell ref="SI192:SJ193"/>
    <mergeCell ref="RD192:RE193"/>
    <mergeCell ref="RH192:RJ193"/>
    <mergeCell ref="RK192:RL193"/>
    <mergeCell ref="RM192:RN193"/>
    <mergeCell ref="RO192:RP193"/>
    <mergeCell ref="RS192:RU193"/>
    <mergeCell ref="QO192:QP193"/>
    <mergeCell ref="QQ192:QR193"/>
    <mergeCell ref="QS192:QT193"/>
    <mergeCell ref="OP192:OQ193"/>
    <mergeCell ref="OT192:OV193"/>
    <mergeCell ref="OW192:OX193"/>
    <mergeCell ref="OY192:OZ193"/>
    <mergeCell ref="PA192:PB193"/>
    <mergeCell ref="PE192:PG193"/>
    <mergeCell ref="OA192:OB193"/>
    <mergeCell ref="OC192:OD193"/>
    <mergeCell ref="OE192:OF193"/>
    <mergeCell ref="OI192:OK193"/>
    <mergeCell ref="OL192:OM193"/>
    <mergeCell ref="ON192:OO193"/>
    <mergeCell ref="NI192:NJ193"/>
    <mergeCell ref="NM192:NO193"/>
    <mergeCell ref="NP192:NQ193"/>
    <mergeCell ref="NR192:NS193"/>
    <mergeCell ref="NT192:NU193"/>
    <mergeCell ref="NX192:NZ193"/>
    <mergeCell ref="MT192:MU193"/>
    <mergeCell ref="MV192:MW193"/>
    <mergeCell ref="MX192:MY193"/>
    <mergeCell ref="NB192:ND193"/>
    <mergeCell ref="NE192:NF193"/>
    <mergeCell ref="NG192:NH193"/>
    <mergeCell ref="UC190:UD191"/>
    <mergeCell ref="LU192:LW193"/>
    <mergeCell ref="LX192:LY193"/>
    <mergeCell ref="LZ192:MA193"/>
    <mergeCell ref="MB192:MC193"/>
    <mergeCell ref="MF192:MH193"/>
    <mergeCell ref="MI192:MJ193"/>
    <mergeCell ref="MK192:ML193"/>
    <mergeCell ref="MM192:MN193"/>
    <mergeCell ref="MQ192:MS193"/>
    <mergeCell ref="TN190:TO191"/>
    <mergeCell ref="TP190:TQ191"/>
    <mergeCell ref="TR190:TS191"/>
    <mergeCell ref="TV190:TX191"/>
    <mergeCell ref="TY190:TZ191"/>
    <mergeCell ref="UA190:UB191"/>
    <mergeCell ref="SV190:SW191"/>
    <mergeCell ref="SZ190:TB191"/>
    <mergeCell ref="TC190:TD191"/>
    <mergeCell ref="TE190:TF191"/>
    <mergeCell ref="TG190:TH191"/>
    <mergeCell ref="TK190:TM191"/>
    <mergeCell ref="SG190:SH191"/>
    <mergeCell ref="SI190:SJ191"/>
    <mergeCell ref="SK190:SL191"/>
    <mergeCell ref="SO190:SQ191"/>
    <mergeCell ref="SR190:SS191"/>
    <mergeCell ref="ST190:SU191"/>
    <mergeCell ref="RO190:RP191"/>
    <mergeCell ref="RS190:RU191"/>
    <mergeCell ref="RV190:RW191"/>
    <mergeCell ref="RX190:RY191"/>
    <mergeCell ref="RZ190:SA191"/>
    <mergeCell ref="SD190:SF191"/>
    <mergeCell ref="QZ190:RA191"/>
    <mergeCell ref="RB190:RC191"/>
    <mergeCell ref="RD190:RE191"/>
    <mergeCell ref="RH190:RJ191"/>
    <mergeCell ref="RK190:RL191"/>
    <mergeCell ref="RM190:RN191"/>
    <mergeCell ref="QH190:QI191"/>
    <mergeCell ref="QL190:QN191"/>
    <mergeCell ref="QO190:QP191"/>
    <mergeCell ref="QQ190:QR191"/>
    <mergeCell ref="QS190:QT191"/>
    <mergeCell ref="QW190:QY191"/>
    <mergeCell ref="PS190:PT191"/>
    <mergeCell ref="PU190:PV191"/>
    <mergeCell ref="PW190:PX191"/>
    <mergeCell ref="QA190:QC191"/>
    <mergeCell ref="QD190:QE191"/>
    <mergeCell ref="QF190:QG191"/>
    <mergeCell ref="PA190:PB191"/>
    <mergeCell ref="PE190:PG191"/>
    <mergeCell ref="PH190:PI191"/>
    <mergeCell ref="PJ190:PK191"/>
    <mergeCell ref="PL190:PM191"/>
    <mergeCell ref="PP190:PR191"/>
    <mergeCell ref="OL190:OM191"/>
    <mergeCell ref="ON190:OO191"/>
    <mergeCell ref="OP190:OQ191"/>
    <mergeCell ref="OT190:OV191"/>
    <mergeCell ref="OW190:OX191"/>
    <mergeCell ref="OY190:OZ191"/>
    <mergeCell ref="NT190:NU191"/>
    <mergeCell ref="NX190:NZ191"/>
    <mergeCell ref="OA190:OB191"/>
    <mergeCell ref="OC190:OD191"/>
    <mergeCell ref="OE190:OF191"/>
    <mergeCell ref="OI190:OK191"/>
    <mergeCell ref="NE190:NF191"/>
    <mergeCell ref="NG190:NH191"/>
    <mergeCell ref="NI190:NJ191"/>
    <mergeCell ref="NM190:NO191"/>
    <mergeCell ref="NP190:NQ191"/>
    <mergeCell ref="NR190:NS191"/>
    <mergeCell ref="MM190:MN191"/>
    <mergeCell ref="MQ190:MS191"/>
    <mergeCell ref="MT190:MU191"/>
    <mergeCell ref="MV190:MW191"/>
    <mergeCell ref="MX190:MY191"/>
    <mergeCell ref="NB190:ND191"/>
    <mergeCell ref="TY189:TZ189"/>
    <mergeCell ref="UA189:UB189"/>
    <mergeCell ref="UC189:UD189"/>
    <mergeCell ref="LU190:LW191"/>
    <mergeCell ref="LX190:LY191"/>
    <mergeCell ref="LZ190:MA191"/>
    <mergeCell ref="MB190:MC191"/>
    <mergeCell ref="MF190:MH191"/>
    <mergeCell ref="MI190:MJ191"/>
    <mergeCell ref="MK190:ML191"/>
    <mergeCell ref="TG189:TH189"/>
    <mergeCell ref="TK189:TM189"/>
    <mergeCell ref="TN189:TO189"/>
    <mergeCell ref="TP189:TQ189"/>
    <mergeCell ref="TR189:TS189"/>
    <mergeCell ref="TV189:TX189"/>
    <mergeCell ref="SR189:SS189"/>
    <mergeCell ref="ST189:SU189"/>
    <mergeCell ref="SV189:SW189"/>
    <mergeCell ref="SZ189:TB189"/>
    <mergeCell ref="TC189:TD189"/>
    <mergeCell ref="TE189:TF189"/>
    <mergeCell ref="RZ189:SA189"/>
    <mergeCell ref="SD189:SF189"/>
    <mergeCell ref="SG189:SH189"/>
    <mergeCell ref="SI189:SJ189"/>
    <mergeCell ref="SK189:SL189"/>
    <mergeCell ref="SO189:SQ189"/>
    <mergeCell ref="RK189:RL189"/>
    <mergeCell ref="RM189:RN189"/>
    <mergeCell ref="RO189:RP189"/>
    <mergeCell ref="RS189:RU189"/>
    <mergeCell ref="RV189:RW189"/>
    <mergeCell ref="RX189:RY189"/>
    <mergeCell ref="QS189:QT189"/>
    <mergeCell ref="QW189:QY189"/>
    <mergeCell ref="QZ189:RA189"/>
    <mergeCell ref="RB189:RC189"/>
    <mergeCell ref="RD189:RE189"/>
    <mergeCell ref="RH189:RJ189"/>
    <mergeCell ref="QD189:QE189"/>
    <mergeCell ref="QF189:QG189"/>
    <mergeCell ref="QH189:QI189"/>
    <mergeCell ref="QL189:QN189"/>
    <mergeCell ref="QO189:QP189"/>
    <mergeCell ref="QQ189:QR189"/>
    <mergeCell ref="PL189:PM189"/>
    <mergeCell ref="PP189:PR189"/>
    <mergeCell ref="PS189:PT189"/>
    <mergeCell ref="PU189:PV189"/>
    <mergeCell ref="PW189:PX189"/>
    <mergeCell ref="QA189:QC189"/>
    <mergeCell ref="OW189:OX189"/>
    <mergeCell ref="OY189:OZ189"/>
    <mergeCell ref="PA189:PB189"/>
    <mergeCell ref="PE189:PG189"/>
    <mergeCell ref="PH189:PI189"/>
    <mergeCell ref="PJ189:PK189"/>
    <mergeCell ref="OE189:OF189"/>
    <mergeCell ref="OI189:OK189"/>
    <mergeCell ref="OL189:OM189"/>
    <mergeCell ref="ON189:OO189"/>
    <mergeCell ref="OP189:OQ189"/>
    <mergeCell ref="OT189:OV189"/>
    <mergeCell ref="NP189:NQ189"/>
    <mergeCell ref="NR189:NS189"/>
    <mergeCell ref="NT189:NU189"/>
    <mergeCell ref="NX189:NZ189"/>
    <mergeCell ref="OA189:OB189"/>
    <mergeCell ref="OC189:OD189"/>
    <mergeCell ref="MX189:MY189"/>
    <mergeCell ref="NB189:ND189"/>
    <mergeCell ref="NE189:NF189"/>
    <mergeCell ref="NG189:NH189"/>
    <mergeCell ref="NI189:NJ189"/>
    <mergeCell ref="NM189:NO189"/>
    <mergeCell ref="MI189:MJ189"/>
    <mergeCell ref="MK189:ML189"/>
    <mergeCell ref="MM189:MN189"/>
    <mergeCell ref="MQ189:MS189"/>
    <mergeCell ref="MT189:MU189"/>
    <mergeCell ref="MV189:MW189"/>
    <mergeCell ref="TR187:TS188"/>
    <mergeCell ref="TV187:TX188"/>
    <mergeCell ref="TY187:TZ188"/>
    <mergeCell ref="UA187:UB188"/>
    <mergeCell ref="UC187:UD188"/>
    <mergeCell ref="QW187:QY188"/>
    <mergeCell ref="QZ187:RA188"/>
    <mergeCell ref="RB187:RC188"/>
    <mergeCell ref="PW187:PX188"/>
    <mergeCell ref="QA187:QC188"/>
    <mergeCell ref="QD187:QE188"/>
    <mergeCell ref="QF187:QG188"/>
    <mergeCell ref="QH187:QI188"/>
    <mergeCell ref="QL187:QN188"/>
    <mergeCell ref="PH187:PI188"/>
    <mergeCell ref="PJ187:PK188"/>
    <mergeCell ref="PL187:PM188"/>
    <mergeCell ref="PP187:PR188"/>
    <mergeCell ref="PS187:PT188"/>
    <mergeCell ref="PU187:PV188"/>
    <mergeCell ref="LU189:LW189"/>
    <mergeCell ref="LX189:LY189"/>
    <mergeCell ref="LZ189:MA189"/>
    <mergeCell ref="MB189:MC189"/>
    <mergeCell ref="MF189:MH189"/>
    <mergeCell ref="TC187:TD188"/>
    <mergeCell ref="TE187:TF188"/>
    <mergeCell ref="TG187:TH188"/>
    <mergeCell ref="TK187:TM188"/>
    <mergeCell ref="TN187:TO188"/>
    <mergeCell ref="TP187:TQ188"/>
    <mergeCell ref="SK187:SL188"/>
    <mergeCell ref="SO187:SQ188"/>
    <mergeCell ref="SR187:SS188"/>
    <mergeCell ref="ST187:SU188"/>
    <mergeCell ref="SV187:SW188"/>
    <mergeCell ref="SZ187:TB188"/>
    <mergeCell ref="RV187:RW188"/>
    <mergeCell ref="RX187:RY188"/>
    <mergeCell ref="RZ187:SA188"/>
    <mergeCell ref="SD187:SF188"/>
    <mergeCell ref="SG187:SH188"/>
    <mergeCell ref="SI187:SJ188"/>
    <mergeCell ref="RD187:RE188"/>
    <mergeCell ref="RH187:RJ188"/>
    <mergeCell ref="RK187:RL188"/>
    <mergeCell ref="RM187:RN188"/>
    <mergeCell ref="RO187:RP188"/>
    <mergeCell ref="RS187:RU188"/>
    <mergeCell ref="QO187:QP188"/>
    <mergeCell ref="QQ187:QR188"/>
    <mergeCell ref="QS187:QT188"/>
    <mergeCell ref="OP187:OQ188"/>
    <mergeCell ref="OT187:OV188"/>
    <mergeCell ref="OW187:OX188"/>
    <mergeCell ref="OY187:OZ188"/>
    <mergeCell ref="PA187:PB188"/>
    <mergeCell ref="PE187:PG188"/>
    <mergeCell ref="OA187:OB188"/>
    <mergeCell ref="OC187:OD188"/>
    <mergeCell ref="OE187:OF188"/>
    <mergeCell ref="OI187:OK188"/>
    <mergeCell ref="OL187:OM188"/>
    <mergeCell ref="ON187:OO188"/>
    <mergeCell ref="NI187:NJ188"/>
    <mergeCell ref="NM187:NO188"/>
    <mergeCell ref="NP187:NQ188"/>
    <mergeCell ref="NR187:NS188"/>
    <mergeCell ref="NT187:NU188"/>
    <mergeCell ref="NX187:NZ188"/>
    <mergeCell ref="MT187:MU188"/>
    <mergeCell ref="MV187:MW188"/>
    <mergeCell ref="MX187:MY188"/>
    <mergeCell ref="NB187:ND188"/>
    <mergeCell ref="NE187:NF188"/>
    <mergeCell ref="NG187:NH188"/>
    <mergeCell ref="UC185:UD186"/>
    <mergeCell ref="LU187:LW188"/>
    <mergeCell ref="LX187:LY188"/>
    <mergeCell ref="LZ187:MA188"/>
    <mergeCell ref="MB187:MC188"/>
    <mergeCell ref="MF187:MH188"/>
    <mergeCell ref="MI187:MJ188"/>
    <mergeCell ref="MK187:ML188"/>
    <mergeCell ref="MM187:MN188"/>
    <mergeCell ref="MQ187:MS188"/>
    <mergeCell ref="TN185:TO186"/>
    <mergeCell ref="TP185:TQ186"/>
    <mergeCell ref="TR185:TS186"/>
    <mergeCell ref="TV185:TX186"/>
    <mergeCell ref="TY185:TZ186"/>
    <mergeCell ref="UA185:UB186"/>
    <mergeCell ref="SV185:SW186"/>
    <mergeCell ref="SZ185:TB186"/>
    <mergeCell ref="TC185:TD186"/>
    <mergeCell ref="TE185:TF186"/>
    <mergeCell ref="TG185:TH186"/>
    <mergeCell ref="TK185:TM186"/>
    <mergeCell ref="SG185:SH186"/>
    <mergeCell ref="SI185:SJ186"/>
    <mergeCell ref="SK185:SL186"/>
    <mergeCell ref="SO185:SQ186"/>
    <mergeCell ref="SR185:SS186"/>
    <mergeCell ref="ST185:SU186"/>
    <mergeCell ref="RO185:RP186"/>
    <mergeCell ref="RS185:RU186"/>
    <mergeCell ref="RV185:RW186"/>
    <mergeCell ref="RX185:RY186"/>
    <mergeCell ref="RZ185:SA186"/>
    <mergeCell ref="SD185:SF186"/>
    <mergeCell ref="QZ185:RA186"/>
    <mergeCell ref="RB185:RC186"/>
    <mergeCell ref="RD185:RE186"/>
    <mergeCell ref="RH185:RJ186"/>
    <mergeCell ref="RK185:RL186"/>
    <mergeCell ref="RM185:RN186"/>
    <mergeCell ref="QH185:QI186"/>
    <mergeCell ref="QL185:QN186"/>
    <mergeCell ref="QO185:QP186"/>
    <mergeCell ref="QQ185:QR186"/>
    <mergeCell ref="QS185:QT186"/>
    <mergeCell ref="QW185:QY186"/>
    <mergeCell ref="PS185:PT186"/>
    <mergeCell ref="PU185:PV186"/>
    <mergeCell ref="PW185:PX186"/>
    <mergeCell ref="QA185:QC186"/>
    <mergeCell ref="QD185:QE186"/>
    <mergeCell ref="QF185:QG186"/>
    <mergeCell ref="PA185:PB186"/>
    <mergeCell ref="PE185:PG186"/>
    <mergeCell ref="PH185:PI186"/>
    <mergeCell ref="PJ185:PK186"/>
    <mergeCell ref="PL185:PM186"/>
    <mergeCell ref="PP185:PR186"/>
    <mergeCell ref="OL185:OM186"/>
    <mergeCell ref="ON185:OO186"/>
    <mergeCell ref="OP185:OQ186"/>
    <mergeCell ref="OT185:OV186"/>
    <mergeCell ref="OW185:OX186"/>
    <mergeCell ref="OY185:OZ186"/>
    <mergeCell ref="NT185:NU186"/>
    <mergeCell ref="NX185:NZ186"/>
    <mergeCell ref="OA185:OB186"/>
    <mergeCell ref="OC185:OD186"/>
    <mergeCell ref="OE185:OF186"/>
    <mergeCell ref="OI185:OK186"/>
    <mergeCell ref="NE185:NF186"/>
    <mergeCell ref="NG185:NH186"/>
    <mergeCell ref="NI185:NJ186"/>
    <mergeCell ref="NM185:NO186"/>
    <mergeCell ref="NP185:NQ186"/>
    <mergeCell ref="NR185:NS186"/>
    <mergeCell ref="MM185:MN186"/>
    <mergeCell ref="MQ185:MS186"/>
    <mergeCell ref="MT185:MU186"/>
    <mergeCell ref="MV185:MW186"/>
    <mergeCell ref="MX185:MY186"/>
    <mergeCell ref="NB185:ND186"/>
    <mergeCell ref="TY183:TZ184"/>
    <mergeCell ref="UA183:UB184"/>
    <mergeCell ref="UC183:UD184"/>
    <mergeCell ref="LU185:LW186"/>
    <mergeCell ref="LX185:LY186"/>
    <mergeCell ref="LZ185:MA186"/>
    <mergeCell ref="MB185:MC186"/>
    <mergeCell ref="MF185:MH186"/>
    <mergeCell ref="MI185:MJ186"/>
    <mergeCell ref="MK185:ML186"/>
    <mergeCell ref="TG183:TH184"/>
    <mergeCell ref="TK183:TM184"/>
    <mergeCell ref="TN183:TO184"/>
    <mergeCell ref="TP183:TQ184"/>
    <mergeCell ref="TR183:TS184"/>
    <mergeCell ref="TV183:TX184"/>
    <mergeCell ref="SR183:SS184"/>
    <mergeCell ref="ST183:SU184"/>
    <mergeCell ref="SV183:SW184"/>
    <mergeCell ref="SZ183:TB184"/>
    <mergeCell ref="TC183:TD184"/>
    <mergeCell ref="TE183:TF184"/>
    <mergeCell ref="RZ183:SA184"/>
    <mergeCell ref="SD183:SF184"/>
    <mergeCell ref="SG183:SH184"/>
    <mergeCell ref="SI183:SJ184"/>
    <mergeCell ref="SK183:SL184"/>
    <mergeCell ref="SO183:SQ184"/>
    <mergeCell ref="RK183:RL184"/>
    <mergeCell ref="RM183:RN184"/>
    <mergeCell ref="RO183:RP184"/>
    <mergeCell ref="RS183:RU184"/>
    <mergeCell ref="RV183:RW184"/>
    <mergeCell ref="RX183:RY184"/>
    <mergeCell ref="QS183:QT184"/>
    <mergeCell ref="QW183:QY184"/>
    <mergeCell ref="QZ183:RA184"/>
    <mergeCell ref="RB183:RC184"/>
    <mergeCell ref="RD183:RE184"/>
    <mergeCell ref="RH183:RJ184"/>
    <mergeCell ref="QD183:QE184"/>
    <mergeCell ref="QF183:QG184"/>
    <mergeCell ref="QH183:QI184"/>
    <mergeCell ref="QL183:QN184"/>
    <mergeCell ref="QO183:QP184"/>
    <mergeCell ref="QQ183:QR184"/>
    <mergeCell ref="PL183:PM184"/>
    <mergeCell ref="PP183:PR184"/>
    <mergeCell ref="PS183:PT184"/>
    <mergeCell ref="PU183:PV184"/>
    <mergeCell ref="PW183:PX184"/>
    <mergeCell ref="QA183:QC184"/>
    <mergeCell ref="OW183:OX184"/>
    <mergeCell ref="OY183:OZ184"/>
    <mergeCell ref="PA183:PB184"/>
    <mergeCell ref="PE183:PG184"/>
    <mergeCell ref="PH183:PI184"/>
    <mergeCell ref="PJ183:PK184"/>
    <mergeCell ref="OE183:OF184"/>
    <mergeCell ref="OI183:OK184"/>
    <mergeCell ref="OL183:OM184"/>
    <mergeCell ref="ON183:OO184"/>
    <mergeCell ref="OP183:OQ184"/>
    <mergeCell ref="OT183:OV184"/>
    <mergeCell ref="NP183:NQ184"/>
    <mergeCell ref="NR183:NS184"/>
    <mergeCell ref="NT183:NU184"/>
    <mergeCell ref="NX183:NZ184"/>
    <mergeCell ref="OA183:OB184"/>
    <mergeCell ref="OC183:OD184"/>
    <mergeCell ref="MX183:MY184"/>
    <mergeCell ref="NB183:ND184"/>
    <mergeCell ref="NE183:NF184"/>
    <mergeCell ref="NG183:NH184"/>
    <mergeCell ref="NI183:NJ184"/>
    <mergeCell ref="NM183:NO184"/>
    <mergeCell ref="MI183:MJ184"/>
    <mergeCell ref="MK183:ML184"/>
    <mergeCell ref="MM183:MN184"/>
    <mergeCell ref="MQ183:MS184"/>
    <mergeCell ref="MT183:MU184"/>
    <mergeCell ref="MV183:MW184"/>
    <mergeCell ref="TR181:TS182"/>
    <mergeCell ref="TV181:TX182"/>
    <mergeCell ref="TY181:TZ182"/>
    <mergeCell ref="UA181:UB182"/>
    <mergeCell ref="UC181:UD182"/>
    <mergeCell ref="QW181:QY182"/>
    <mergeCell ref="QZ181:RA182"/>
    <mergeCell ref="RB181:RC182"/>
    <mergeCell ref="PW181:PX182"/>
    <mergeCell ref="QA181:QC182"/>
    <mergeCell ref="QD181:QE182"/>
    <mergeCell ref="QF181:QG182"/>
    <mergeCell ref="QH181:QI182"/>
    <mergeCell ref="QL181:QN182"/>
    <mergeCell ref="PH181:PI182"/>
    <mergeCell ref="PJ181:PK182"/>
    <mergeCell ref="PL181:PM182"/>
    <mergeCell ref="PP181:PR182"/>
    <mergeCell ref="PS181:PT182"/>
    <mergeCell ref="PU181:PV182"/>
    <mergeCell ref="LU183:LW184"/>
    <mergeCell ref="LX183:LY184"/>
    <mergeCell ref="LZ183:MA184"/>
    <mergeCell ref="MB183:MC184"/>
    <mergeCell ref="MF183:MH184"/>
    <mergeCell ref="TC181:TD182"/>
    <mergeCell ref="TE181:TF182"/>
    <mergeCell ref="TG181:TH182"/>
    <mergeCell ref="TK181:TM182"/>
    <mergeCell ref="TN181:TO182"/>
    <mergeCell ref="TP181:TQ182"/>
    <mergeCell ref="SK181:SL182"/>
    <mergeCell ref="SO181:SQ182"/>
    <mergeCell ref="SR181:SS182"/>
    <mergeCell ref="ST181:SU182"/>
    <mergeCell ref="SV181:SW182"/>
    <mergeCell ref="SZ181:TB182"/>
    <mergeCell ref="RV181:RW182"/>
    <mergeCell ref="RX181:RY182"/>
    <mergeCell ref="RZ181:SA182"/>
    <mergeCell ref="SD181:SF182"/>
    <mergeCell ref="SG181:SH182"/>
    <mergeCell ref="SI181:SJ182"/>
    <mergeCell ref="RD181:RE182"/>
    <mergeCell ref="RH181:RJ182"/>
    <mergeCell ref="RK181:RL182"/>
    <mergeCell ref="RM181:RN182"/>
    <mergeCell ref="RO181:RP182"/>
    <mergeCell ref="RS181:RU182"/>
    <mergeCell ref="QO181:QP182"/>
    <mergeCell ref="QQ181:QR182"/>
    <mergeCell ref="QS181:QT182"/>
    <mergeCell ref="OP181:OQ182"/>
    <mergeCell ref="OT181:OV182"/>
    <mergeCell ref="OW181:OX182"/>
    <mergeCell ref="OY181:OZ182"/>
    <mergeCell ref="PA181:PB182"/>
    <mergeCell ref="PE181:PG182"/>
    <mergeCell ref="OA181:OB182"/>
    <mergeCell ref="OC181:OD182"/>
    <mergeCell ref="OE181:OF182"/>
    <mergeCell ref="OI181:OK182"/>
    <mergeCell ref="OL181:OM182"/>
    <mergeCell ref="ON181:OO182"/>
    <mergeCell ref="NI181:NJ182"/>
    <mergeCell ref="NM181:NO182"/>
    <mergeCell ref="NP181:NQ182"/>
    <mergeCell ref="NR181:NS182"/>
    <mergeCell ref="NT181:NU182"/>
    <mergeCell ref="NX181:NZ182"/>
    <mergeCell ref="MT181:MU182"/>
    <mergeCell ref="MV181:MW182"/>
    <mergeCell ref="MX181:MY182"/>
    <mergeCell ref="NB181:ND182"/>
    <mergeCell ref="NE181:NF182"/>
    <mergeCell ref="NG181:NH182"/>
    <mergeCell ref="UC179:UD180"/>
    <mergeCell ref="LU181:LW182"/>
    <mergeCell ref="LX181:LY182"/>
    <mergeCell ref="LZ181:MA182"/>
    <mergeCell ref="MB181:MC182"/>
    <mergeCell ref="MF181:MH182"/>
    <mergeCell ref="MI181:MJ182"/>
    <mergeCell ref="MK181:ML182"/>
    <mergeCell ref="MM181:MN182"/>
    <mergeCell ref="MQ181:MS182"/>
    <mergeCell ref="TN179:TO180"/>
    <mergeCell ref="TP179:TQ180"/>
    <mergeCell ref="TR179:TS180"/>
    <mergeCell ref="TV179:TX180"/>
    <mergeCell ref="TY179:TZ180"/>
    <mergeCell ref="UA179:UB180"/>
    <mergeCell ref="SV179:SW180"/>
    <mergeCell ref="SZ179:TB180"/>
    <mergeCell ref="TC179:TD180"/>
    <mergeCell ref="TE179:TF180"/>
    <mergeCell ref="TG179:TH180"/>
    <mergeCell ref="TK179:TM180"/>
    <mergeCell ref="SG179:SH180"/>
    <mergeCell ref="SI179:SJ180"/>
    <mergeCell ref="SK179:SL180"/>
    <mergeCell ref="SO179:SQ180"/>
    <mergeCell ref="SR179:SS180"/>
    <mergeCell ref="ST179:SU180"/>
    <mergeCell ref="RO179:RP180"/>
    <mergeCell ref="RS179:RU180"/>
    <mergeCell ref="RV179:RW180"/>
    <mergeCell ref="RX179:RY180"/>
    <mergeCell ref="RZ179:SA180"/>
    <mergeCell ref="SD179:SF180"/>
    <mergeCell ref="QZ179:RA180"/>
    <mergeCell ref="RB179:RC180"/>
    <mergeCell ref="RD179:RE180"/>
    <mergeCell ref="RH179:RJ180"/>
    <mergeCell ref="RK179:RL180"/>
    <mergeCell ref="RM179:RN180"/>
    <mergeCell ref="QH179:QI180"/>
    <mergeCell ref="QL179:QN180"/>
    <mergeCell ref="QO179:QP180"/>
    <mergeCell ref="QQ179:QR180"/>
    <mergeCell ref="QS179:QT180"/>
    <mergeCell ref="QW179:QY180"/>
    <mergeCell ref="PS179:PT180"/>
    <mergeCell ref="PU179:PV180"/>
    <mergeCell ref="PW179:PX180"/>
    <mergeCell ref="QA179:QC180"/>
    <mergeCell ref="QD179:QE180"/>
    <mergeCell ref="QF179:QG180"/>
    <mergeCell ref="PA179:PB180"/>
    <mergeCell ref="PE179:PG180"/>
    <mergeCell ref="PH179:PI180"/>
    <mergeCell ref="PJ179:PK180"/>
    <mergeCell ref="PL179:PM180"/>
    <mergeCell ref="PP179:PR180"/>
    <mergeCell ref="OL179:OM180"/>
    <mergeCell ref="ON179:OO180"/>
    <mergeCell ref="OP179:OQ180"/>
    <mergeCell ref="OT179:OV180"/>
    <mergeCell ref="OW179:OX180"/>
    <mergeCell ref="OY179:OZ180"/>
    <mergeCell ref="NT179:NU180"/>
    <mergeCell ref="NX179:NZ180"/>
    <mergeCell ref="OA179:OB180"/>
    <mergeCell ref="OC179:OD180"/>
    <mergeCell ref="OE179:OF180"/>
    <mergeCell ref="OI179:OK180"/>
    <mergeCell ref="NE179:NF180"/>
    <mergeCell ref="NG179:NH180"/>
    <mergeCell ref="NI179:NJ180"/>
    <mergeCell ref="NM179:NO180"/>
    <mergeCell ref="NP179:NQ180"/>
    <mergeCell ref="NR179:NS180"/>
    <mergeCell ref="MM179:MN180"/>
    <mergeCell ref="MQ179:MS180"/>
    <mergeCell ref="MT179:MU180"/>
    <mergeCell ref="MV179:MW180"/>
    <mergeCell ref="MX179:MY180"/>
    <mergeCell ref="NB179:ND180"/>
    <mergeCell ref="TY177:TZ178"/>
    <mergeCell ref="UA177:UB178"/>
    <mergeCell ref="UC177:UD178"/>
    <mergeCell ref="LU179:LW180"/>
    <mergeCell ref="LX179:LY180"/>
    <mergeCell ref="LZ179:MA180"/>
    <mergeCell ref="MB179:MC180"/>
    <mergeCell ref="MF179:MH180"/>
    <mergeCell ref="MI179:MJ180"/>
    <mergeCell ref="MK179:ML180"/>
    <mergeCell ref="TG177:TH178"/>
    <mergeCell ref="TK177:TM178"/>
    <mergeCell ref="TN177:TO178"/>
    <mergeCell ref="TP177:TQ178"/>
    <mergeCell ref="TR177:TS178"/>
    <mergeCell ref="TV177:TX178"/>
    <mergeCell ref="SR177:SS178"/>
    <mergeCell ref="ST177:SU178"/>
    <mergeCell ref="SV177:SW178"/>
    <mergeCell ref="SZ177:TB178"/>
    <mergeCell ref="TC177:TD178"/>
    <mergeCell ref="TE177:TF178"/>
    <mergeCell ref="RZ177:SA178"/>
    <mergeCell ref="SD177:SF178"/>
    <mergeCell ref="SG177:SH178"/>
    <mergeCell ref="SI177:SJ178"/>
    <mergeCell ref="SK177:SL178"/>
    <mergeCell ref="SO177:SQ178"/>
    <mergeCell ref="RK177:RL178"/>
    <mergeCell ref="RM177:RN178"/>
    <mergeCell ref="RO177:RP178"/>
    <mergeCell ref="RS177:RU178"/>
    <mergeCell ref="RX177:RY178"/>
    <mergeCell ref="QS177:QT178"/>
    <mergeCell ref="QW177:QY178"/>
    <mergeCell ref="QZ177:RA178"/>
    <mergeCell ref="RB177:RC178"/>
    <mergeCell ref="RD177:RE178"/>
    <mergeCell ref="RH177:RJ178"/>
    <mergeCell ref="QD177:QE178"/>
    <mergeCell ref="QF177:QG178"/>
    <mergeCell ref="QH177:QI178"/>
    <mergeCell ref="QL177:QN178"/>
    <mergeCell ref="QO177:QP178"/>
    <mergeCell ref="QQ177:QR178"/>
    <mergeCell ref="PL177:PM178"/>
    <mergeCell ref="PP177:PR178"/>
    <mergeCell ref="PS177:PT178"/>
    <mergeCell ref="PU177:PV178"/>
    <mergeCell ref="PW177:PX178"/>
    <mergeCell ref="QA177:QC178"/>
    <mergeCell ref="TK145:TM145"/>
    <mergeCell ref="TV145:TX145"/>
    <mergeCell ref="RS145:RU145"/>
    <mergeCell ref="SD145:SF145"/>
    <mergeCell ref="MX177:MY178"/>
    <mergeCell ref="NB177:ND178"/>
    <mergeCell ref="NE177:NF178"/>
    <mergeCell ref="NG177:NH178"/>
    <mergeCell ref="NI177:NJ178"/>
    <mergeCell ref="NM177:NO178"/>
    <mergeCell ref="MI177:MJ178"/>
    <mergeCell ref="MK177:ML178"/>
    <mergeCell ref="MM177:MN178"/>
    <mergeCell ref="MQ177:MS178"/>
    <mergeCell ref="MT177:MU178"/>
    <mergeCell ref="MV177:MW178"/>
    <mergeCell ref="SD176:SL176"/>
    <mergeCell ref="SO176:SW176"/>
    <mergeCell ref="SZ176:TH176"/>
    <mergeCell ref="TK176:TS176"/>
    <mergeCell ref="TV176:UD176"/>
    <mergeCell ref="OW177:OX178"/>
    <mergeCell ref="OY177:OZ178"/>
    <mergeCell ref="PA177:PB178"/>
    <mergeCell ref="PE177:PG178"/>
    <mergeCell ref="PH177:PI178"/>
    <mergeCell ref="PJ177:PK178"/>
    <mergeCell ref="OE177:OF178"/>
    <mergeCell ref="OI177:OK178"/>
    <mergeCell ref="OL177:OM178"/>
    <mergeCell ref="ON177:OO178"/>
    <mergeCell ref="OP177:OQ178"/>
    <mergeCell ref="QA145:QC145"/>
    <mergeCell ref="NX145:NZ145"/>
    <mergeCell ref="OI145:OK145"/>
    <mergeCell ref="OT145:OV145"/>
    <mergeCell ref="LU177:LW178"/>
    <mergeCell ref="LX177:LY178"/>
    <mergeCell ref="LZ177:MA178"/>
    <mergeCell ref="MB177:MC178"/>
    <mergeCell ref="MF177:MH178"/>
    <mergeCell ref="PP176:PX176"/>
    <mergeCell ref="QA176:QI176"/>
    <mergeCell ref="QL176:QT176"/>
    <mergeCell ref="QW176:RE176"/>
    <mergeCell ref="RH176:RP176"/>
    <mergeCell ref="RS176:SA176"/>
    <mergeCell ref="LU176:MC176"/>
    <mergeCell ref="MF176:MN176"/>
    <mergeCell ref="MQ176:MY176"/>
    <mergeCell ref="NB176:NJ176"/>
    <mergeCell ref="NM176:NU176"/>
    <mergeCell ref="NX176:OF176"/>
    <mergeCell ref="OI176:OQ176"/>
    <mergeCell ref="OT176:PB176"/>
    <mergeCell ref="PE176:PM176"/>
    <mergeCell ref="OT177:OV178"/>
    <mergeCell ref="NP177:NQ178"/>
    <mergeCell ref="NR177:NS178"/>
    <mergeCell ref="NT177:NU178"/>
    <mergeCell ref="NX177:NZ178"/>
    <mergeCell ref="OA177:OB178"/>
    <mergeCell ref="OC177:OD178"/>
    <mergeCell ref="RV177:RW178"/>
    <mergeCell ref="QA144:QC144"/>
    <mergeCell ref="NX144:NZ144"/>
    <mergeCell ref="OI144:OK144"/>
    <mergeCell ref="OT144:OV144"/>
    <mergeCell ref="LU144:LW144"/>
    <mergeCell ref="MF144:MH144"/>
    <mergeCell ref="MQ144:MS144"/>
    <mergeCell ref="NB144:ND144"/>
    <mergeCell ref="NM144:NO144"/>
    <mergeCell ref="SZ143:TB143"/>
    <mergeCell ref="TK143:TM143"/>
    <mergeCell ref="TV143:TX143"/>
    <mergeCell ref="RS143:RU143"/>
    <mergeCell ref="SD143:SF143"/>
    <mergeCell ref="SO143:SQ143"/>
    <mergeCell ref="QL143:QN143"/>
    <mergeCell ref="LU145:LW145"/>
    <mergeCell ref="MF145:MH145"/>
    <mergeCell ref="MQ145:MS145"/>
    <mergeCell ref="NB145:ND145"/>
    <mergeCell ref="NM145:NO145"/>
    <mergeCell ref="SZ144:TB144"/>
    <mergeCell ref="TK144:TM144"/>
    <mergeCell ref="TV144:TX144"/>
    <mergeCell ref="RS144:RU144"/>
    <mergeCell ref="SD144:SF144"/>
    <mergeCell ref="SO144:SQ144"/>
    <mergeCell ref="QL144:QN144"/>
    <mergeCell ref="QW144:QY144"/>
    <mergeCell ref="RH144:RJ144"/>
    <mergeCell ref="PE144:PG144"/>
    <mergeCell ref="PP144:PR144"/>
    <mergeCell ref="LU143:LW143"/>
    <mergeCell ref="MF143:MH143"/>
    <mergeCell ref="MQ143:MS143"/>
    <mergeCell ref="NB143:ND143"/>
    <mergeCell ref="NM143:NO143"/>
    <mergeCell ref="SZ142:TB142"/>
    <mergeCell ref="TK142:TM142"/>
    <mergeCell ref="TV142:TX142"/>
    <mergeCell ref="RS142:RU142"/>
    <mergeCell ref="SD142:SF142"/>
    <mergeCell ref="SO142:SQ142"/>
    <mergeCell ref="QL142:QN142"/>
    <mergeCell ref="QW142:QY142"/>
    <mergeCell ref="RH142:RJ142"/>
    <mergeCell ref="PE142:PG142"/>
    <mergeCell ref="PP142:PR142"/>
    <mergeCell ref="QW143:QY143"/>
    <mergeCell ref="RH143:RJ143"/>
    <mergeCell ref="PE143:PG143"/>
    <mergeCell ref="PP143:PR143"/>
    <mergeCell ref="QA143:QC143"/>
    <mergeCell ref="NX143:NZ143"/>
    <mergeCell ref="OI143:OK143"/>
    <mergeCell ref="OT143:OV143"/>
    <mergeCell ref="QA142:QC142"/>
    <mergeCell ref="NX142:NZ142"/>
    <mergeCell ref="OI142:OK142"/>
    <mergeCell ref="OT142:OV142"/>
    <mergeCell ref="QA141:QC141"/>
    <mergeCell ref="NX141:NZ141"/>
    <mergeCell ref="OI141:OK141"/>
    <mergeCell ref="OT141:OV141"/>
    <mergeCell ref="LU141:LW141"/>
    <mergeCell ref="MF141:MH141"/>
    <mergeCell ref="MQ141:MS141"/>
    <mergeCell ref="NB141:ND141"/>
    <mergeCell ref="NM141:NO141"/>
    <mergeCell ref="SZ140:TB140"/>
    <mergeCell ref="TK140:TM140"/>
    <mergeCell ref="TV140:TX140"/>
    <mergeCell ref="RS140:RU140"/>
    <mergeCell ref="SD140:SF140"/>
    <mergeCell ref="SO140:SQ140"/>
    <mergeCell ref="QL140:QN140"/>
    <mergeCell ref="LU142:LW142"/>
    <mergeCell ref="MF142:MH142"/>
    <mergeCell ref="MQ142:MS142"/>
    <mergeCell ref="NB142:ND142"/>
    <mergeCell ref="NM142:NO142"/>
    <mergeCell ref="SZ141:TB141"/>
    <mergeCell ref="TK141:TM141"/>
    <mergeCell ref="TV141:TX141"/>
    <mergeCell ref="RS141:RU141"/>
    <mergeCell ref="SD141:SF141"/>
    <mergeCell ref="SO141:SQ141"/>
    <mergeCell ref="QL141:QN141"/>
    <mergeCell ref="QW141:QY141"/>
    <mergeCell ref="RH141:RJ141"/>
    <mergeCell ref="PE141:PG141"/>
    <mergeCell ref="PP141:PR141"/>
    <mergeCell ref="LU140:LW140"/>
    <mergeCell ref="MF140:MH140"/>
    <mergeCell ref="MQ140:MS140"/>
    <mergeCell ref="NB140:ND140"/>
    <mergeCell ref="NM140:NO140"/>
    <mergeCell ref="SZ139:TB139"/>
    <mergeCell ref="TK139:TM139"/>
    <mergeCell ref="TV139:TX139"/>
    <mergeCell ref="RS139:RU139"/>
    <mergeCell ref="SD139:SF139"/>
    <mergeCell ref="SO139:SQ139"/>
    <mergeCell ref="QL139:QN139"/>
    <mergeCell ref="QW139:QY139"/>
    <mergeCell ref="RH139:RJ139"/>
    <mergeCell ref="PE139:PG139"/>
    <mergeCell ref="PP139:PR139"/>
    <mergeCell ref="QW140:QY140"/>
    <mergeCell ref="RH140:RJ140"/>
    <mergeCell ref="PE140:PG140"/>
    <mergeCell ref="PP140:PR140"/>
    <mergeCell ref="QA140:QC140"/>
    <mergeCell ref="NX140:NZ140"/>
    <mergeCell ref="OI140:OK140"/>
    <mergeCell ref="OT140:OV140"/>
    <mergeCell ref="QA139:QC139"/>
    <mergeCell ref="NX139:NZ139"/>
    <mergeCell ref="OI139:OK139"/>
    <mergeCell ref="OT139:OV139"/>
    <mergeCell ref="NX138:NZ138"/>
    <mergeCell ref="OI138:OK138"/>
    <mergeCell ref="OT138:OV138"/>
    <mergeCell ref="LU138:LW138"/>
    <mergeCell ref="MF138:MH138"/>
    <mergeCell ref="MQ138:MS138"/>
    <mergeCell ref="NB138:ND138"/>
    <mergeCell ref="NM138:NO138"/>
    <mergeCell ref="SZ137:TB137"/>
    <mergeCell ref="TK137:TM137"/>
    <mergeCell ref="TV137:TX137"/>
    <mergeCell ref="RS137:RU137"/>
    <mergeCell ref="SD137:SF137"/>
    <mergeCell ref="SO137:SQ137"/>
    <mergeCell ref="QL137:QN137"/>
    <mergeCell ref="LU139:LW139"/>
    <mergeCell ref="MF139:MH139"/>
    <mergeCell ref="MQ139:MS139"/>
    <mergeCell ref="NB139:ND139"/>
    <mergeCell ref="NM139:NO139"/>
    <mergeCell ref="SZ138:TB138"/>
    <mergeCell ref="TK138:TM138"/>
    <mergeCell ref="TV138:TX138"/>
    <mergeCell ref="RS138:RU138"/>
    <mergeCell ref="SD138:SF138"/>
    <mergeCell ref="SO138:SQ138"/>
    <mergeCell ref="QL138:QN138"/>
    <mergeCell ref="QW138:QY138"/>
    <mergeCell ref="RH138:RJ138"/>
    <mergeCell ref="PE138:PG138"/>
    <mergeCell ref="PP138:PR138"/>
    <mergeCell ref="LU137:LW137"/>
    <mergeCell ref="MF137:MH137"/>
    <mergeCell ref="MQ137:MS137"/>
    <mergeCell ref="NB137:ND137"/>
    <mergeCell ref="NM137:NO137"/>
    <mergeCell ref="SZ136:TB136"/>
    <mergeCell ref="TK136:TM136"/>
    <mergeCell ref="TV136:TX136"/>
    <mergeCell ref="RS136:RU136"/>
    <mergeCell ref="SD136:SF136"/>
    <mergeCell ref="SO136:SQ136"/>
    <mergeCell ref="QL136:QN136"/>
    <mergeCell ref="QW136:QY136"/>
    <mergeCell ref="RH136:RJ136"/>
    <mergeCell ref="PE136:PG136"/>
    <mergeCell ref="PP136:PR136"/>
    <mergeCell ref="QW137:QY137"/>
    <mergeCell ref="RH137:RJ137"/>
    <mergeCell ref="PE137:PG137"/>
    <mergeCell ref="PP137:PR137"/>
    <mergeCell ref="QA137:QC137"/>
    <mergeCell ref="NX137:NZ137"/>
    <mergeCell ref="OI137:OK137"/>
    <mergeCell ref="OT137:OV137"/>
    <mergeCell ref="QA136:QC136"/>
    <mergeCell ref="NX136:NZ136"/>
    <mergeCell ref="OI136:OK136"/>
    <mergeCell ref="OT136:OV136"/>
    <mergeCell ref="NX135:NZ135"/>
    <mergeCell ref="OI135:OK135"/>
    <mergeCell ref="OT135:OV135"/>
    <mergeCell ref="LU135:LW135"/>
    <mergeCell ref="MF135:MH135"/>
    <mergeCell ref="MQ135:MS135"/>
    <mergeCell ref="NB135:ND135"/>
    <mergeCell ref="NM135:NO135"/>
    <mergeCell ref="SZ134:TB134"/>
    <mergeCell ref="TK134:TM134"/>
    <mergeCell ref="TV134:TX134"/>
    <mergeCell ref="RS134:RU134"/>
    <mergeCell ref="SD134:SF134"/>
    <mergeCell ref="SO134:SQ134"/>
    <mergeCell ref="QL134:QN134"/>
    <mergeCell ref="LU136:LW136"/>
    <mergeCell ref="MF136:MH136"/>
    <mergeCell ref="MQ136:MS136"/>
    <mergeCell ref="NB136:ND136"/>
    <mergeCell ref="NM136:NO136"/>
    <mergeCell ref="SZ135:TB135"/>
    <mergeCell ref="TK135:TM135"/>
    <mergeCell ref="TV135:TX135"/>
    <mergeCell ref="RS135:RU135"/>
    <mergeCell ref="SD135:SF135"/>
    <mergeCell ref="SO135:SQ135"/>
    <mergeCell ref="QL135:QN135"/>
    <mergeCell ref="QW135:QY135"/>
    <mergeCell ref="RH135:RJ135"/>
    <mergeCell ref="PE135:PG135"/>
    <mergeCell ref="PP135:PR135"/>
    <mergeCell ref="LU134:LW134"/>
    <mergeCell ref="MQ134:MS134"/>
    <mergeCell ref="NB134:ND134"/>
    <mergeCell ref="NM134:NO134"/>
    <mergeCell ref="SZ133:TB133"/>
    <mergeCell ref="TK133:TM133"/>
    <mergeCell ref="TV133:TX133"/>
    <mergeCell ref="RS133:RU133"/>
    <mergeCell ref="SD133:SF133"/>
    <mergeCell ref="SO133:SQ133"/>
    <mergeCell ref="QL133:QN133"/>
    <mergeCell ref="QW133:QY133"/>
    <mergeCell ref="RH133:RJ133"/>
    <mergeCell ref="PE133:PG133"/>
    <mergeCell ref="PP133:PR133"/>
    <mergeCell ref="QW134:QY134"/>
    <mergeCell ref="RH134:RJ134"/>
    <mergeCell ref="PE134:PG134"/>
    <mergeCell ref="PP134:PR134"/>
    <mergeCell ref="QA134:QC134"/>
    <mergeCell ref="NX134:NZ134"/>
    <mergeCell ref="OI134:OK134"/>
    <mergeCell ref="OT134:OV134"/>
    <mergeCell ref="QA133:QC133"/>
    <mergeCell ref="NX133:NZ133"/>
    <mergeCell ref="OI133:OK133"/>
    <mergeCell ref="OT133:OV133"/>
    <mergeCell ref="OI132:OK132"/>
    <mergeCell ref="OT132:OV132"/>
    <mergeCell ref="LU132:LW132"/>
    <mergeCell ref="MF132:MH132"/>
    <mergeCell ref="MQ132:MS132"/>
    <mergeCell ref="NB132:ND132"/>
    <mergeCell ref="NM132:NO132"/>
    <mergeCell ref="SZ131:TB131"/>
    <mergeCell ref="TK131:TM131"/>
    <mergeCell ref="TV131:TX131"/>
    <mergeCell ref="RS131:RU131"/>
    <mergeCell ref="SD131:SF131"/>
    <mergeCell ref="SO131:SQ131"/>
    <mergeCell ref="QL131:QN131"/>
    <mergeCell ref="LU133:LW133"/>
    <mergeCell ref="MF133:MH133"/>
    <mergeCell ref="MQ133:MS133"/>
    <mergeCell ref="NB133:ND133"/>
    <mergeCell ref="NM133:NO133"/>
    <mergeCell ref="SZ132:TB132"/>
    <mergeCell ref="TK132:TM132"/>
    <mergeCell ref="TV132:TX132"/>
    <mergeCell ref="RS132:RU132"/>
    <mergeCell ref="SD132:SF132"/>
    <mergeCell ref="SO132:SQ132"/>
    <mergeCell ref="QL132:QN132"/>
    <mergeCell ref="QW132:QY132"/>
    <mergeCell ref="RH132:RJ132"/>
    <mergeCell ref="PE132:PG132"/>
    <mergeCell ref="PP132:PR132"/>
    <mergeCell ref="TZ129:UA129"/>
    <mergeCell ref="SZ129:TB130"/>
    <mergeCell ref="TC129:TC130"/>
    <mergeCell ref="TD129:TE129"/>
    <mergeCell ref="TK129:TM130"/>
    <mergeCell ref="SG129:SG130"/>
    <mergeCell ref="SH129:SI129"/>
    <mergeCell ref="SO129:SQ130"/>
    <mergeCell ref="SR129:SR130"/>
    <mergeCell ref="SS129:ST129"/>
    <mergeCell ref="RS129:RU130"/>
    <mergeCell ref="RV129:RV130"/>
    <mergeCell ref="RW129:RX129"/>
    <mergeCell ref="QW131:QY131"/>
    <mergeCell ref="RH131:RJ131"/>
    <mergeCell ref="PE131:PG131"/>
    <mergeCell ref="PP131:PR131"/>
    <mergeCell ref="QA131:QC131"/>
    <mergeCell ref="SD129:SF130"/>
    <mergeCell ref="QZ129:QZ130"/>
    <mergeCell ref="RA129:RB129"/>
    <mergeCell ref="RH129:RJ130"/>
    <mergeCell ref="RK129:RK130"/>
    <mergeCell ref="RL129:RM129"/>
    <mergeCell ref="QL129:QN130"/>
    <mergeCell ref="QO129:QO130"/>
    <mergeCell ref="QP129:QQ129"/>
    <mergeCell ref="QW129:QY130"/>
    <mergeCell ref="PS129:PS130"/>
    <mergeCell ref="PT129:PU129"/>
    <mergeCell ref="OA129:OA130"/>
    <mergeCell ref="OB129:OC129"/>
    <mergeCell ref="OI129:OK130"/>
    <mergeCell ref="LU131:LW131"/>
    <mergeCell ref="MF131:MH131"/>
    <mergeCell ref="MQ131:MS131"/>
    <mergeCell ref="NB131:ND131"/>
    <mergeCell ref="NM131:NO131"/>
    <mergeCell ref="TN129:TN130"/>
    <mergeCell ref="TO129:TP129"/>
    <mergeCell ref="TV129:TX130"/>
    <mergeCell ref="TY129:TY130"/>
    <mergeCell ref="NX131:NZ131"/>
    <mergeCell ref="OI131:OK131"/>
    <mergeCell ref="OT131:OV131"/>
    <mergeCell ref="NQ129:NR129"/>
    <mergeCell ref="MQ129:MS130"/>
    <mergeCell ref="MT129:MT130"/>
    <mergeCell ref="MU129:MV129"/>
    <mergeCell ref="NB129:ND130"/>
    <mergeCell ref="TZ124:UD124"/>
    <mergeCell ref="LU129:LW130"/>
    <mergeCell ref="LX129:LX130"/>
    <mergeCell ref="LY129:LZ129"/>
    <mergeCell ref="MF129:MH130"/>
    <mergeCell ref="MI129:MI130"/>
    <mergeCell ref="MJ129:MK129"/>
    <mergeCell ref="QP124:QT124"/>
    <mergeCell ref="RA124:RE124"/>
    <mergeCell ref="RL124:RP124"/>
    <mergeCell ref="RW124:SA124"/>
    <mergeCell ref="SH124:SL124"/>
    <mergeCell ref="SS124:SW124"/>
    <mergeCell ref="OB124:OF124"/>
    <mergeCell ref="OM124:OQ124"/>
    <mergeCell ref="OX124:PB124"/>
    <mergeCell ref="PI124:PM124"/>
    <mergeCell ref="QA129:QC130"/>
    <mergeCell ref="QD129:QD130"/>
    <mergeCell ref="QE129:QF129"/>
    <mergeCell ref="PE129:PG130"/>
    <mergeCell ref="PH129:PH130"/>
    <mergeCell ref="PI129:PJ129"/>
    <mergeCell ref="PP129:PR130"/>
    <mergeCell ref="OL129:OL130"/>
    <mergeCell ref="PT124:PX124"/>
    <mergeCell ref="QE124:QI124"/>
    <mergeCell ref="OM129:ON129"/>
    <mergeCell ref="OT129:OV130"/>
    <mergeCell ref="OW129:OW130"/>
    <mergeCell ref="OX129:OY129"/>
    <mergeCell ref="NX129:NZ130"/>
    <mergeCell ref="TQ123:TS123"/>
    <mergeCell ref="TV123:TX123"/>
    <mergeCell ref="UB123:UD123"/>
    <mergeCell ref="LY124:MC124"/>
    <mergeCell ref="MJ124:MN124"/>
    <mergeCell ref="MU124:MY124"/>
    <mergeCell ref="NF124:NJ124"/>
    <mergeCell ref="NQ124:NU124"/>
    <mergeCell ref="RY123:SA123"/>
    <mergeCell ref="SD123:SF123"/>
    <mergeCell ref="SJ123:SL123"/>
    <mergeCell ref="SO123:SQ123"/>
    <mergeCell ref="SU123:SW123"/>
    <mergeCell ref="SZ123:TB123"/>
    <mergeCell ref="QR123:QT123"/>
    <mergeCell ref="QW123:QY123"/>
    <mergeCell ref="RC123:RE123"/>
    <mergeCell ref="RH123:RJ123"/>
    <mergeCell ref="RN123:RP123"/>
    <mergeCell ref="RS123:RU123"/>
    <mergeCell ref="PK123:PM123"/>
    <mergeCell ref="PP123:PR123"/>
    <mergeCell ref="PV123:PX123"/>
    <mergeCell ref="QA123:QC123"/>
    <mergeCell ref="QG123:QI123"/>
    <mergeCell ref="QL123:QN123"/>
    <mergeCell ref="OD123:OF123"/>
    <mergeCell ref="OI123:OK123"/>
    <mergeCell ref="OO123:OQ123"/>
    <mergeCell ref="OT123:OV123"/>
    <mergeCell ref="TD124:TH124"/>
    <mergeCell ref="TO124:TS124"/>
    <mergeCell ref="OI122:OK122"/>
    <mergeCell ref="OT122:OV122"/>
    <mergeCell ref="PE122:PG122"/>
    <mergeCell ref="OZ123:PB123"/>
    <mergeCell ref="PE123:PG123"/>
    <mergeCell ref="MW123:MY123"/>
    <mergeCell ref="NB123:ND123"/>
    <mergeCell ref="NH123:NJ123"/>
    <mergeCell ref="NM123:NO123"/>
    <mergeCell ref="NS123:NU123"/>
    <mergeCell ref="NX123:NZ123"/>
    <mergeCell ref="TK122:TM122"/>
    <mergeCell ref="TV122:TX122"/>
    <mergeCell ref="LU123:LW123"/>
    <mergeCell ref="MA123:MC123"/>
    <mergeCell ref="MF123:MH123"/>
    <mergeCell ref="ML123:MN123"/>
    <mergeCell ref="MQ123:MS123"/>
    <mergeCell ref="SD122:SF122"/>
    <mergeCell ref="SO122:SQ122"/>
    <mergeCell ref="SZ122:TB122"/>
    <mergeCell ref="QW122:QY122"/>
    <mergeCell ref="RH122:RJ122"/>
    <mergeCell ref="RS122:RU122"/>
    <mergeCell ref="LU122:LW122"/>
    <mergeCell ref="MF122:MH122"/>
    <mergeCell ref="MQ122:MS122"/>
    <mergeCell ref="NB122:ND122"/>
    <mergeCell ref="NM122:NO122"/>
    <mergeCell ref="NX122:NZ122"/>
    <mergeCell ref="TF123:TH123"/>
    <mergeCell ref="TK123:TM123"/>
    <mergeCell ref="NX121:NZ121"/>
    <mergeCell ref="TK120:TM120"/>
    <mergeCell ref="TV120:TX120"/>
    <mergeCell ref="LU121:LW121"/>
    <mergeCell ref="MF121:MH121"/>
    <mergeCell ref="MQ121:MS121"/>
    <mergeCell ref="SD120:SF120"/>
    <mergeCell ref="SO120:SQ120"/>
    <mergeCell ref="SZ120:TB120"/>
    <mergeCell ref="QW120:QY120"/>
    <mergeCell ref="RH120:RJ120"/>
    <mergeCell ref="RS120:RU120"/>
    <mergeCell ref="PP120:PR120"/>
    <mergeCell ref="TK121:TM121"/>
    <mergeCell ref="TV121:TX121"/>
    <mergeCell ref="SD121:SF121"/>
    <mergeCell ref="SO121:SQ121"/>
    <mergeCell ref="SZ121:TB121"/>
    <mergeCell ref="QW121:QY121"/>
    <mergeCell ref="RH121:RJ121"/>
    <mergeCell ref="RS121:RU121"/>
    <mergeCell ref="PP121:PR121"/>
    <mergeCell ref="QA121:QC121"/>
    <mergeCell ref="QL121:QN121"/>
    <mergeCell ref="OI121:OK121"/>
    <mergeCell ref="OT121:OV121"/>
    <mergeCell ref="TK119:TM119"/>
    <mergeCell ref="TV119:TX119"/>
    <mergeCell ref="LU120:LW120"/>
    <mergeCell ref="MF120:MH120"/>
    <mergeCell ref="MQ120:MS120"/>
    <mergeCell ref="SD119:SF119"/>
    <mergeCell ref="SO119:SQ119"/>
    <mergeCell ref="SZ119:TB119"/>
    <mergeCell ref="QW119:QY119"/>
    <mergeCell ref="RH119:RJ119"/>
    <mergeCell ref="RS119:RU119"/>
    <mergeCell ref="PP119:PR119"/>
    <mergeCell ref="QA119:QC119"/>
    <mergeCell ref="QL119:QN119"/>
    <mergeCell ref="OI119:OK119"/>
    <mergeCell ref="OT119:OV119"/>
    <mergeCell ref="QA120:QC120"/>
    <mergeCell ref="QL120:QN120"/>
    <mergeCell ref="OI120:OK120"/>
    <mergeCell ref="OT120:OV120"/>
    <mergeCell ref="PE120:PG120"/>
    <mergeCell ref="NB120:ND120"/>
    <mergeCell ref="NM120:NO120"/>
    <mergeCell ref="NX120:NZ120"/>
    <mergeCell ref="PE119:PG119"/>
    <mergeCell ref="NB119:ND119"/>
    <mergeCell ref="NM119:NO119"/>
    <mergeCell ref="NX119:NZ119"/>
    <mergeCell ref="LU119:LW119"/>
    <mergeCell ref="MF119:MH119"/>
    <mergeCell ref="MQ119:MS119"/>
    <mergeCell ref="NX118:NZ118"/>
    <mergeCell ref="TK117:TM117"/>
    <mergeCell ref="TV117:TX117"/>
    <mergeCell ref="LU118:LW118"/>
    <mergeCell ref="MF118:MH118"/>
    <mergeCell ref="MQ118:MS118"/>
    <mergeCell ref="SD117:SF117"/>
    <mergeCell ref="SO117:SQ117"/>
    <mergeCell ref="SZ117:TB117"/>
    <mergeCell ref="QW117:QY117"/>
    <mergeCell ref="RH117:RJ117"/>
    <mergeCell ref="RS117:RU117"/>
    <mergeCell ref="PP117:PR117"/>
    <mergeCell ref="TK118:TM118"/>
    <mergeCell ref="TV118:TX118"/>
    <mergeCell ref="SD118:SF118"/>
    <mergeCell ref="SO118:SQ118"/>
    <mergeCell ref="SZ118:TB118"/>
    <mergeCell ref="QW118:QY118"/>
    <mergeCell ref="RH118:RJ118"/>
    <mergeCell ref="RS118:RU118"/>
    <mergeCell ref="PP118:PR118"/>
    <mergeCell ref="QA118:QC118"/>
    <mergeCell ref="QL118:QN118"/>
    <mergeCell ref="OI118:OK118"/>
    <mergeCell ref="OT118:OV118"/>
    <mergeCell ref="TV116:TX116"/>
    <mergeCell ref="LU117:LW117"/>
    <mergeCell ref="MF117:MH117"/>
    <mergeCell ref="MQ117:MS117"/>
    <mergeCell ref="SD116:SF116"/>
    <mergeCell ref="SO116:SQ116"/>
    <mergeCell ref="SZ116:TB116"/>
    <mergeCell ref="QW116:QY116"/>
    <mergeCell ref="RH116:RJ116"/>
    <mergeCell ref="RS116:RU116"/>
    <mergeCell ref="PP116:PR116"/>
    <mergeCell ref="QA116:QC116"/>
    <mergeCell ref="QL116:QN116"/>
    <mergeCell ref="OI116:OK116"/>
    <mergeCell ref="OT116:OV116"/>
    <mergeCell ref="QA117:QC117"/>
    <mergeCell ref="QL117:QN117"/>
    <mergeCell ref="PE117:PG117"/>
    <mergeCell ref="NB117:ND117"/>
    <mergeCell ref="NM117:NO117"/>
    <mergeCell ref="NX117:NZ117"/>
    <mergeCell ref="PE116:PG116"/>
    <mergeCell ref="NB116:ND116"/>
    <mergeCell ref="NM116:NO116"/>
    <mergeCell ref="NX116:NZ116"/>
    <mergeCell ref="LU116:LW116"/>
    <mergeCell ref="MF116:MH116"/>
    <mergeCell ref="MQ116:MS116"/>
    <mergeCell ref="LU115:LW115"/>
    <mergeCell ref="MF115:MH115"/>
    <mergeCell ref="MQ115:MS115"/>
    <mergeCell ref="SD114:SF114"/>
    <mergeCell ref="SO114:SQ114"/>
    <mergeCell ref="SZ114:TB114"/>
    <mergeCell ref="QW114:QY114"/>
    <mergeCell ref="RH114:RJ114"/>
    <mergeCell ref="RS114:RU114"/>
    <mergeCell ref="PP114:PR114"/>
    <mergeCell ref="TK115:TM115"/>
    <mergeCell ref="TV115:TX115"/>
    <mergeCell ref="LU114:LW114"/>
    <mergeCell ref="MF114:MH114"/>
    <mergeCell ref="MQ114:MS114"/>
    <mergeCell ref="SD115:SF115"/>
    <mergeCell ref="SO115:SQ115"/>
    <mergeCell ref="SZ115:TB115"/>
    <mergeCell ref="QW115:QY115"/>
    <mergeCell ref="RH115:RJ115"/>
    <mergeCell ref="RS115:RU115"/>
    <mergeCell ref="PP115:PR115"/>
    <mergeCell ref="QA115:QC115"/>
    <mergeCell ref="QL115:QN115"/>
    <mergeCell ref="OI115:OK115"/>
    <mergeCell ref="OT115:OV115"/>
    <mergeCell ref="PE115:PG115"/>
    <mergeCell ref="NB115:ND115"/>
    <mergeCell ref="NM115:NO115"/>
    <mergeCell ref="OI113:OK113"/>
    <mergeCell ref="OT113:OV113"/>
    <mergeCell ref="QA114:QC114"/>
    <mergeCell ref="QL114:QN114"/>
    <mergeCell ref="OI114:OK114"/>
    <mergeCell ref="OT114:OV114"/>
    <mergeCell ref="PE114:PG114"/>
    <mergeCell ref="NB114:ND114"/>
    <mergeCell ref="NM114:NO114"/>
    <mergeCell ref="NX114:NZ114"/>
    <mergeCell ref="PE113:PG113"/>
    <mergeCell ref="NB113:ND113"/>
    <mergeCell ref="NM113:NO113"/>
    <mergeCell ref="NX113:NZ113"/>
    <mergeCell ref="NX115:NZ115"/>
    <mergeCell ref="TK114:TM114"/>
    <mergeCell ref="TV114:TX114"/>
    <mergeCell ref="LU112:LW112"/>
    <mergeCell ref="MF112:MH112"/>
    <mergeCell ref="MQ112:MS112"/>
    <mergeCell ref="SD111:SF111"/>
    <mergeCell ref="SO111:SQ111"/>
    <mergeCell ref="SZ111:TB111"/>
    <mergeCell ref="QW111:QY111"/>
    <mergeCell ref="RH111:RJ111"/>
    <mergeCell ref="RS111:RU111"/>
    <mergeCell ref="PP111:PR111"/>
    <mergeCell ref="TK112:TM112"/>
    <mergeCell ref="TV112:TX112"/>
    <mergeCell ref="LU113:LW113"/>
    <mergeCell ref="MF113:MH113"/>
    <mergeCell ref="MQ113:MS113"/>
    <mergeCell ref="SD112:SF112"/>
    <mergeCell ref="SO112:SQ112"/>
    <mergeCell ref="SZ112:TB112"/>
    <mergeCell ref="QW112:QY112"/>
    <mergeCell ref="RH112:RJ112"/>
    <mergeCell ref="RS112:RU112"/>
    <mergeCell ref="PP112:PR112"/>
    <mergeCell ref="QA112:QC112"/>
    <mergeCell ref="QL112:QN112"/>
    <mergeCell ref="OI112:OK112"/>
    <mergeCell ref="OT112:OV112"/>
    <mergeCell ref="TK113:TM113"/>
    <mergeCell ref="TV113:TX113"/>
    <mergeCell ref="SD113:SF113"/>
    <mergeCell ref="SO113:SQ113"/>
    <mergeCell ref="SZ113:TB113"/>
    <mergeCell ref="QW113:QY113"/>
    <mergeCell ref="TV110:TX110"/>
    <mergeCell ref="LU111:LW111"/>
    <mergeCell ref="MF111:MH111"/>
    <mergeCell ref="MQ111:MS111"/>
    <mergeCell ref="SD110:SF110"/>
    <mergeCell ref="SO110:SQ110"/>
    <mergeCell ref="SZ110:TB110"/>
    <mergeCell ref="QW110:QY110"/>
    <mergeCell ref="RH110:RJ110"/>
    <mergeCell ref="RS110:RU110"/>
    <mergeCell ref="PP110:PR110"/>
    <mergeCell ref="QA110:QC110"/>
    <mergeCell ref="QL110:QN110"/>
    <mergeCell ref="OI110:OK110"/>
    <mergeCell ref="OT110:OV110"/>
    <mergeCell ref="QA111:QC111"/>
    <mergeCell ref="QL111:QN111"/>
    <mergeCell ref="OI111:OK111"/>
    <mergeCell ref="OT111:OV111"/>
    <mergeCell ref="PE111:PG111"/>
    <mergeCell ref="NB111:ND111"/>
    <mergeCell ref="NM111:NO111"/>
    <mergeCell ref="NX111:NZ111"/>
    <mergeCell ref="PE110:PG110"/>
    <mergeCell ref="NB110:ND110"/>
    <mergeCell ref="NM110:NO110"/>
    <mergeCell ref="NX110:NZ110"/>
    <mergeCell ref="TK111:TM111"/>
    <mergeCell ref="TV111:TX111"/>
    <mergeCell ref="NX109:NZ109"/>
    <mergeCell ref="TK108:TM108"/>
    <mergeCell ref="TV108:TX108"/>
    <mergeCell ref="LU109:LW109"/>
    <mergeCell ref="MF109:MH109"/>
    <mergeCell ref="MQ109:MS109"/>
    <mergeCell ref="SD108:SF108"/>
    <mergeCell ref="SO108:SQ108"/>
    <mergeCell ref="SZ108:TB108"/>
    <mergeCell ref="QW108:QY108"/>
    <mergeCell ref="RH108:RJ108"/>
    <mergeCell ref="RS108:RU108"/>
    <mergeCell ref="PP108:PR108"/>
    <mergeCell ref="TK109:TM109"/>
    <mergeCell ref="TV109:TX109"/>
    <mergeCell ref="SD109:SF109"/>
    <mergeCell ref="SO109:SQ109"/>
    <mergeCell ref="SZ109:TB109"/>
    <mergeCell ref="QW109:QY109"/>
    <mergeCell ref="RH109:RJ109"/>
    <mergeCell ref="RS109:RU109"/>
    <mergeCell ref="PP109:PR109"/>
    <mergeCell ref="QA109:QC109"/>
    <mergeCell ref="QL109:QN109"/>
    <mergeCell ref="OI109:OK109"/>
    <mergeCell ref="OT109:OV109"/>
    <mergeCell ref="MQ108:MS108"/>
    <mergeCell ref="MT106:MT107"/>
    <mergeCell ref="MU106:MV106"/>
    <mergeCell ref="NB106:ND107"/>
    <mergeCell ref="NE106:NE107"/>
    <mergeCell ref="NF106:NG106"/>
    <mergeCell ref="RL106:RM106"/>
    <mergeCell ref="QA108:QC108"/>
    <mergeCell ref="QL108:QN108"/>
    <mergeCell ref="OI108:OK108"/>
    <mergeCell ref="OT108:OV108"/>
    <mergeCell ref="PE108:PG108"/>
    <mergeCell ref="OA106:OA107"/>
    <mergeCell ref="OB106:OC106"/>
    <mergeCell ref="OI106:OK107"/>
    <mergeCell ref="OL106:OL107"/>
    <mergeCell ref="OM106:ON106"/>
    <mergeCell ref="NB108:ND108"/>
    <mergeCell ref="NM108:NO108"/>
    <mergeCell ref="NX108:NZ108"/>
    <mergeCell ref="RH106:RJ107"/>
    <mergeCell ref="RK106:RK107"/>
    <mergeCell ref="OB101:OF101"/>
    <mergeCell ref="NM106:NO107"/>
    <mergeCell ref="NP106:NP107"/>
    <mergeCell ref="NQ106:NR106"/>
    <mergeCell ref="NX106:NZ107"/>
    <mergeCell ref="TV106:TX107"/>
    <mergeCell ref="QO106:QO107"/>
    <mergeCell ref="QP106:QQ106"/>
    <mergeCell ref="QW106:QY107"/>
    <mergeCell ref="QZ106:QZ107"/>
    <mergeCell ref="RA106:RB106"/>
    <mergeCell ref="QA106:QC107"/>
    <mergeCell ref="QD106:QD107"/>
    <mergeCell ref="QE106:QF106"/>
    <mergeCell ref="QL106:QN107"/>
    <mergeCell ref="PH106:PH107"/>
    <mergeCell ref="PI106:PJ106"/>
    <mergeCell ref="SZ106:TB107"/>
    <mergeCell ref="RV106:RV107"/>
    <mergeCell ref="RW106:RX106"/>
    <mergeCell ref="SD106:SF107"/>
    <mergeCell ref="TC106:TC107"/>
    <mergeCell ref="TD106:TE106"/>
    <mergeCell ref="TK106:TM107"/>
    <mergeCell ref="TN106:TN107"/>
    <mergeCell ref="TO106:TP106"/>
    <mergeCell ref="SO106:SQ107"/>
    <mergeCell ref="SR106:SR107"/>
    <mergeCell ref="SS106:ST106"/>
    <mergeCell ref="RS106:RU107"/>
    <mergeCell ref="SH106:SI106"/>
    <mergeCell ref="LJ256:LR258"/>
    <mergeCell ref="LY7:MC7"/>
    <mergeCell ref="MJ7:MN7"/>
    <mergeCell ref="MU7:MY7"/>
    <mergeCell ref="NF7:NJ7"/>
    <mergeCell ref="NQ7:NU7"/>
    <mergeCell ref="MI106:MI107"/>
    <mergeCell ref="MJ106:MK106"/>
    <mergeCell ref="MQ106:MS107"/>
    <mergeCell ref="LN253:LR253"/>
    <mergeCell ref="HO256:HW258"/>
    <mergeCell ref="HZ256:IH258"/>
    <mergeCell ref="IK256:IS258"/>
    <mergeCell ref="IV256:JD258"/>
    <mergeCell ref="JG256:JO258"/>
    <mergeCell ref="JR256:JZ258"/>
    <mergeCell ref="KC256:KK258"/>
    <mergeCell ref="KN256:KV258"/>
    <mergeCell ref="KY256:LG258"/>
    <mergeCell ref="LN252:LR252"/>
    <mergeCell ref="HS253:HW253"/>
    <mergeCell ref="ID253:IH253"/>
    <mergeCell ref="IO253:IS253"/>
    <mergeCell ref="IZ253:JD253"/>
    <mergeCell ref="JK253:JO253"/>
    <mergeCell ref="JV253:JZ253"/>
    <mergeCell ref="KG253:KK253"/>
    <mergeCell ref="KR253:KV253"/>
    <mergeCell ref="LC253:LG253"/>
    <mergeCell ref="LN251:LR251"/>
    <mergeCell ref="HS252:HW252"/>
    <mergeCell ref="LY9:MC9"/>
    <mergeCell ref="ID252:IH252"/>
    <mergeCell ref="IO252:IS252"/>
    <mergeCell ref="IZ252:JD252"/>
    <mergeCell ref="JK252:JO252"/>
    <mergeCell ref="JV252:JZ252"/>
    <mergeCell ref="KG252:KK252"/>
    <mergeCell ref="KR252:KV252"/>
    <mergeCell ref="LC252:LG252"/>
    <mergeCell ref="LN250:LR250"/>
    <mergeCell ref="HS251:HW251"/>
    <mergeCell ref="ID251:IH251"/>
    <mergeCell ref="IO251:IS251"/>
    <mergeCell ref="IZ251:JD251"/>
    <mergeCell ref="JK251:JO251"/>
    <mergeCell ref="JV251:JZ251"/>
    <mergeCell ref="KG251:KK251"/>
    <mergeCell ref="KR251:KV251"/>
    <mergeCell ref="LC251:LG251"/>
    <mergeCell ref="LJ246:LR248"/>
    <mergeCell ref="HS250:HW250"/>
    <mergeCell ref="ID250:IH250"/>
    <mergeCell ref="IO250:IS250"/>
    <mergeCell ref="IZ250:JD250"/>
    <mergeCell ref="JK250:JO250"/>
    <mergeCell ref="JV250:JZ250"/>
    <mergeCell ref="KG250:KK250"/>
    <mergeCell ref="KR250:KV250"/>
    <mergeCell ref="LC250:LG250"/>
    <mergeCell ref="LJ244:LR245"/>
    <mergeCell ref="HO246:HW248"/>
    <mergeCell ref="HZ246:IH248"/>
    <mergeCell ref="IK246:IS248"/>
    <mergeCell ref="IV246:JD248"/>
    <mergeCell ref="JG246:JO248"/>
    <mergeCell ref="JR246:JZ248"/>
    <mergeCell ref="KC246:KK248"/>
    <mergeCell ref="KN246:KV248"/>
    <mergeCell ref="KY246:LG248"/>
    <mergeCell ref="LJ241:LR243"/>
    <mergeCell ref="HO244:HW245"/>
    <mergeCell ref="HZ244:IH245"/>
    <mergeCell ref="IK244:IS245"/>
    <mergeCell ref="IV244:JD245"/>
    <mergeCell ref="JG244:JO245"/>
    <mergeCell ref="JR244:JZ245"/>
    <mergeCell ref="KC244:KK245"/>
    <mergeCell ref="KN244:KV245"/>
    <mergeCell ref="KY244:LG245"/>
    <mergeCell ref="LJ224:LR234"/>
    <mergeCell ref="HO241:HW243"/>
    <mergeCell ref="HZ241:IH243"/>
    <mergeCell ref="IK241:IS243"/>
    <mergeCell ref="IV241:JD243"/>
    <mergeCell ref="JG241:JO243"/>
    <mergeCell ref="JR241:JZ243"/>
    <mergeCell ref="KC241:KK243"/>
    <mergeCell ref="KN241:KV243"/>
    <mergeCell ref="KY241:LG243"/>
    <mergeCell ref="LJ221:LR222"/>
    <mergeCell ref="HO224:HW234"/>
    <mergeCell ref="HZ224:IH234"/>
    <mergeCell ref="IK224:IS234"/>
    <mergeCell ref="IV224:JD234"/>
    <mergeCell ref="JG224:JO234"/>
    <mergeCell ref="JR224:JZ234"/>
    <mergeCell ref="KC224:KK234"/>
    <mergeCell ref="KN224:KV234"/>
    <mergeCell ref="KY224:LG234"/>
    <mergeCell ref="LN219:LR219"/>
    <mergeCell ref="HO221:HW222"/>
    <mergeCell ref="HZ221:IH222"/>
    <mergeCell ref="IK221:IS222"/>
    <mergeCell ref="IV221:JD222"/>
    <mergeCell ref="JG221:JO222"/>
    <mergeCell ref="JR221:JZ222"/>
    <mergeCell ref="KC221:KK222"/>
    <mergeCell ref="KN221:KV222"/>
    <mergeCell ref="KY221:LG222"/>
    <mergeCell ref="LN216:LR216"/>
    <mergeCell ref="HS219:HW219"/>
    <mergeCell ref="ID219:IH219"/>
    <mergeCell ref="IO219:IS219"/>
    <mergeCell ref="IZ219:JD219"/>
    <mergeCell ref="JK219:JO219"/>
    <mergeCell ref="JV219:JZ219"/>
    <mergeCell ref="KG219:KK219"/>
    <mergeCell ref="KR219:KV219"/>
    <mergeCell ref="LC219:LG219"/>
    <mergeCell ref="LJ213:LR214"/>
    <mergeCell ref="HS216:HW216"/>
    <mergeCell ref="ID216:IH216"/>
    <mergeCell ref="IO216:IS216"/>
    <mergeCell ref="IZ216:JD216"/>
    <mergeCell ref="JK216:JO216"/>
    <mergeCell ref="JV216:JZ216"/>
    <mergeCell ref="KG216:KK216"/>
    <mergeCell ref="KR216:KV216"/>
    <mergeCell ref="LC216:LG216"/>
    <mergeCell ref="LQ207:LR208"/>
    <mergeCell ref="HO213:HW214"/>
    <mergeCell ref="HZ213:IH214"/>
    <mergeCell ref="IK213:IS214"/>
    <mergeCell ref="IV213:JD214"/>
    <mergeCell ref="JG213:JO214"/>
    <mergeCell ref="JR213:JZ214"/>
    <mergeCell ref="KC213:KK214"/>
    <mergeCell ref="KN213:KV214"/>
    <mergeCell ref="KY213:LG214"/>
    <mergeCell ref="LB207:LC208"/>
    <mergeCell ref="LD207:LE208"/>
    <mergeCell ref="LF207:LG208"/>
    <mergeCell ref="LJ207:LL208"/>
    <mergeCell ref="LM207:LN208"/>
    <mergeCell ref="LO207:LP208"/>
    <mergeCell ref="KJ207:KK208"/>
    <mergeCell ref="KN207:KP208"/>
    <mergeCell ref="KQ207:KR208"/>
    <mergeCell ref="KS207:KT208"/>
    <mergeCell ref="KU207:KV208"/>
    <mergeCell ref="KY207:LA208"/>
    <mergeCell ref="JU207:JV208"/>
    <mergeCell ref="JW207:JX208"/>
    <mergeCell ref="JY207:JZ208"/>
    <mergeCell ref="KC207:KE208"/>
    <mergeCell ref="KF207:KG208"/>
    <mergeCell ref="KH207:KI208"/>
    <mergeCell ref="JC207:JD208"/>
    <mergeCell ref="JG207:JI208"/>
    <mergeCell ref="JJ207:JK208"/>
    <mergeCell ref="JL207:JM208"/>
    <mergeCell ref="JN207:JO208"/>
    <mergeCell ref="JR207:JT208"/>
    <mergeCell ref="IN207:IO208"/>
    <mergeCell ref="IP207:IQ208"/>
    <mergeCell ref="IR207:IS208"/>
    <mergeCell ref="IV207:IX208"/>
    <mergeCell ref="IY207:IZ208"/>
    <mergeCell ref="JA207:JB208"/>
    <mergeCell ref="LQ206:LR206"/>
    <mergeCell ref="HO207:HQ208"/>
    <mergeCell ref="HR207:HS208"/>
    <mergeCell ref="HT207:HU208"/>
    <mergeCell ref="HV207:HW208"/>
    <mergeCell ref="HZ207:IB208"/>
    <mergeCell ref="IC207:ID208"/>
    <mergeCell ref="IE207:IF208"/>
    <mergeCell ref="IG207:IH208"/>
    <mergeCell ref="IK207:IM208"/>
    <mergeCell ref="LB206:LC206"/>
    <mergeCell ref="LD206:LE206"/>
    <mergeCell ref="LF206:LG206"/>
    <mergeCell ref="LJ206:LL206"/>
    <mergeCell ref="LM206:LN206"/>
    <mergeCell ref="LO206:LP206"/>
    <mergeCell ref="KJ206:KK206"/>
    <mergeCell ref="KN206:KP206"/>
    <mergeCell ref="KQ206:KR206"/>
    <mergeCell ref="KS206:KT206"/>
    <mergeCell ref="KU206:KV206"/>
    <mergeCell ref="KY206:LA206"/>
    <mergeCell ref="JU206:JV206"/>
    <mergeCell ref="JW206:JX206"/>
    <mergeCell ref="JY206:JZ206"/>
    <mergeCell ref="KC206:KE206"/>
    <mergeCell ref="KF206:KG206"/>
    <mergeCell ref="KH206:KI206"/>
    <mergeCell ref="JC206:JD206"/>
    <mergeCell ref="JG206:JI206"/>
    <mergeCell ref="JJ206:JK206"/>
    <mergeCell ref="JL206:JM206"/>
    <mergeCell ref="JN206:JO206"/>
    <mergeCell ref="JR206:JT206"/>
    <mergeCell ref="IN206:IO206"/>
    <mergeCell ref="IP206:IQ206"/>
    <mergeCell ref="IR206:IS206"/>
    <mergeCell ref="IV206:IX206"/>
    <mergeCell ref="IY206:IZ206"/>
    <mergeCell ref="JA206:JB206"/>
    <mergeCell ref="LJ205:LL205"/>
    <mergeCell ref="KC205:KE205"/>
    <mergeCell ref="KN205:KP205"/>
    <mergeCell ref="JL204:JM205"/>
    <mergeCell ref="JN204:JO205"/>
    <mergeCell ref="JR204:JT204"/>
    <mergeCell ref="JU204:JV205"/>
    <mergeCell ref="JW204:JX205"/>
    <mergeCell ref="JY204:JZ205"/>
    <mergeCell ref="IV204:IX204"/>
    <mergeCell ref="IY204:IZ205"/>
    <mergeCell ref="JA204:JB205"/>
    <mergeCell ref="JC204:JD205"/>
    <mergeCell ref="JG204:JI204"/>
    <mergeCell ref="JJ204:JK205"/>
    <mergeCell ref="HO206:HQ206"/>
    <mergeCell ref="HR206:HS206"/>
    <mergeCell ref="HT206:HU206"/>
    <mergeCell ref="HV206:HW206"/>
    <mergeCell ref="HZ206:IB206"/>
    <mergeCell ref="IC206:ID206"/>
    <mergeCell ref="IE206:IF206"/>
    <mergeCell ref="IG206:IH206"/>
    <mergeCell ref="IK206:IM206"/>
    <mergeCell ref="LJ204:LL204"/>
    <mergeCell ref="LM204:LN205"/>
    <mergeCell ref="LO204:LP205"/>
    <mergeCell ref="LQ204:LR205"/>
    <mergeCell ref="HO205:HQ205"/>
    <mergeCell ref="HZ205:IB205"/>
    <mergeCell ref="IK205:IM205"/>
    <mergeCell ref="IV205:IX205"/>
    <mergeCell ref="JG205:JI205"/>
    <mergeCell ref="JR205:JT205"/>
    <mergeCell ref="KS204:KT205"/>
    <mergeCell ref="KU204:KV205"/>
    <mergeCell ref="KY204:LA204"/>
    <mergeCell ref="LB204:LC205"/>
    <mergeCell ref="LD204:LE205"/>
    <mergeCell ref="LF204:LG205"/>
    <mergeCell ref="KY205:LA205"/>
    <mergeCell ref="KC204:KE204"/>
    <mergeCell ref="KF204:KG205"/>
    <mergeCell ref="KH204:KI205"/>
    <mergeCell ref="KJ204:KK205"/>
    <mergeCell ref="KN204:KP204"/>
    <mergeCell ref="KQ204:KR205"/>
    <mergeCell ref="IE204:IF205"/>
    <mergeCell ref="IG204:IH205"/>
    <mergeCell ref="IK204:IM204"/>
    <mergeCell ref="IN204:IO205"/>
    <mergeCell ref="IP204:IQ205"/>
    <mergeCell ref="IR204:IS205"/>
    <mergeCell ref="HO204:HQ204"/>
    <mergeCell ref="HR204:HS205"/>
    <mergeCell ref="HT204:HU205"/>
    <mergeCell ref="HV204:HW205"/>
    <mergeCell ref="HZ204:IB204"/>
    <mergeCell ref="IC204:ID205"/>
    <mergeCell ref="LQ202:LR203"/>
    <mergeCell ref="HO203:HQ203"/>
    <mergeCell ref="HZ203:IB203"/>
    <mergeCell ref="IK203:IM203"/>
    <mergeCell ref="IV203:IX203"/>
    <mergeCell ref="JG203:JI203"/>
    <mergeCell ref="JR203:JT203"/>
    <mergeCell ref="KC203:KE203"/>
    <mergeCell ref="KN203:KP203"/>
    <mergeCell ref="KY203:LA203"/>
    <mergeCell ref="LB202:LC203"/>
    <mergeCell ref="LD202:LE203"/>
    <mergeCell ref="LF202:LG203"/>
    <mergeCell ref="LJ202:LL202"/>
    <mergeCell ref="LM202:LN203"/>
    <mergeCell ref="LO202:LP203"/>
    <mergeCell ref="LJ203:LL203"/>
    <mergeCell ref="KJ202:KK203"/>
    <mergeCell ref="KN202:KP202"/>
    <mergeCell ref="KQ202:KR203"/>
    <mergeCell ref="KS202:KT203"/>
    <mergeCell ref="KU202:KV203"/>
    <mergeCell ref="KY202:LA202"/>
    <mergeCell ref="JU202:JV203"/>
    <mergeCell ref="JW202:JX203"/>
    <mergeCell ref="JY202:JZ203"/>
    <mergeCell ref="KC202:KE202"/>
    <mergeCell ref="KF202:KG203"/>
    <mergeCell ref="KH202:KI203"/>
    <mergeCell ref="JC202:JD203"/>
    <mergeCell ref="JG202:JI202"/>
    <mergeCell ref="JJ202:JK203"/>
    <mergeCell ref="JL202:JM203"/>
    <mergeCell ref="JN202:JO203"/>
    <mergeCell ref="JR202:JT202"/>
    <mergeCell ref="IN202:IO203"/>
    <mergeCell ref="IP202:IQ203"/>
    <mergeCell ref="IR202:IS203"/>
    <mergeCell ref="IV202:IX202"/>
    <mergeCell ref="IY202:IZ203"/>
    <mergeCell ref="JA202:JB203"/>
    <mergeCell ref="LJ201:LL201"/>
    <mergeCell ref="HO202:HQ202"/>
    <mergeCell ref="HR202:HS203"/>
    <mergeCell ref="HT202:HU203"/>
    <mergeCell ref="HV202:HW203"/>
    <mergeCell ref="HZ202:IB202"/>
    <mergeCell ref="IC202:ID203"/>
    <mergeCell ref="IE202:IF203"/>
    <mergeCell ref="IG202:IH203"/>
    <mergeCell ref="IK202:IM202"/>
    <mergeCell ref="LF200:LG201"/>
    <mergeCell ref="LJ200:LL200"/>
    <mergeCell ref="LM200:LN201"/>
    <mergeCell ref="LO200:LP201"/>
    <mergeCell ref="LQ200:LR201"/>
    <mergeCell ref="HO201:HQ201"/>
    <mergeCell ref="HZ201:IB201"/>
    <mergeCell ref="IK201:IM201"/>
    <mergeCell ref="IV201:IX201"/>
    <mergeCell ref="JG201:JI201"/>
    <mergeCell ref="KQ200:KR201"/>
    <mergeCell ref="KS200:KT201"/>
    <mergeCell ref="KU200:KV201"/>
    <mergeCell ref="KY200:LA200"/>
    <mergeCell ref="LB200:LC201"/>
    <mergeCell ref="LD200:LE201"/>
    <mergeCell ref="KY201:LA201"/>
    <mergeCell ref="JY200:JZ201"/>
    <mergeCell ref="KC200:KE200"/>
    <mergeCell ref="KF200:KG201"/>
    <mergeCell ref="KH200:KI201"/>
    <mergeCell ref="KJ200:KK201"/>
    <mergeCell ref="KN200:KP200"/>
    <mergeCell ref="KC201:KE201"/>
    <mergeCell ref="KN201:KP201"/>
    <mergeCell ref="JJ200:JK201"/>
    <mergeCell ref="JL200:JM201"/>
    <mergeCell ref="JN200:JO201"/>
    <mergeCell ref="JR200:JT200"/>
    <mergeCell ref="JU200:JV201"/>
    <mergeCell ref="JW200:JX201"/>
    <mergeCell ref="JR201:JT201"/>
    <mergeCell ref="IR200:IS201"/>
    <mergeCell ref="IV200:IX200"/>
    <mergeCell ref="IY200:IZ201"/>
    <mergeCell ref="JA200:JB201"/>
    <mergeCell ref="JC200:JD201"/>
    <mergeCell ref="JG200:JI200"/>
    <mergeCell ref="IC200:ID201"/>
    <mergeCell ref="IE200:IF201"/>
    <mergeCell ref="IG200:IH201"/>
    <mergeCell ref="IK200:IM200"/>
    <mergeCell ref="IN200:IO201"/>
    <mergeCell ref="IP200:IQ201"/>
    <mergeCell ref="LF198:LG199"/>
    <mergeCell ref="LJ198:LL199"/>
    <mergeCell ref="LM198:LN199"/>
    <mergeCell ref="LO198:LP199"/>
    <mergeCell ref="LQ198:LR199"/>
    <mergeCell ref="HO200:HQ200"/>
    <mergeCell ref="HR200:HS201"/>
    <mergeCell ref="HT200:HU201"/>
    <mergeCell ref="HV200:HW201"/>
    <mergeCell ref="HZ200:IB200"/>
    <mergeCell ref="KQ198:KR199"/>
    <mergeCell ref="KS198:KT199"/>
    <mergeCell ref="KU198:KV199"/>
    <mergeCell ref="KY198:LA199"/>
    <mergeCell ref="LB198:LC199"/>
    <mergeCell ref="LD198:LE199"/>
    <mergeCell ref="JY198:JZ199"/>
    <mergeCell ref="KC198:KE199"/>
    <mergeCell ref="KF198:KG199"/>
    <mergeCell ref="KH198:KI199"/>
    <mergeCell ref="KJ198:KK199"/>
    <mergeCell ref="KN198:KP199"/>
    <mergeCell ref="JJ198:JK199"/>
    <mergeCell ref="JL198:JM199"/>
    <mergeCell ref="JN198:JO199"/>
    <mergeCell ref="JR198:JT199"/>
    <mergeCell ref="JU198:JV199"/>
    <mergeCell ref="JW198:JX199"/>
    <mergeCell ref="IR198:IS199"/>
    <mergeCell ref="IV198:IX199"/>
    <mergeCell ref="IY198:IZ199"/>
    <mergeCell ref="JA198:JB199"/>
    <mergeCell ref="JC198:JD199"/>
    <mergeCell ref="JG198:JI199"/>
    <mergeCell ref="IC198:ID199"/>
    <mergeCell ref="IE198:IF199"/>
    <mergeCell ref="IG198:IH199"/>
    <mergeCell ref="IK198:IM199"/>
    <mergeCell ref="IN198:IO199"/>
    <mergeCell ref="IP198:IQ199"/>
    <mergeCell ref="LF196:LG197"/>
    <mergeCell ref="LJ196:LL197"/>
    <mergeCell ref="LM196:LN197"/>
    <mergeCell ref="LO196:LP197"/>
    <mergeCell ref="LQ196:LR197"/>
    <mergeCell ref="HO198:HQ199"/>
    <mergeCell ref="HR198:HS199"/>
    <mergeCell ref="HT198:HU199"/>
    <mergeCell ref="HV198:HW199"/>
    <mergeCell ref="HZ198:IB199"/>
    <mergeCell ref="KQ196:KR197"/>
    <mergeCell ref="KS196:KT197"/>
    <mergeCell ref="KU196:KV197"/>
    <mergeCell ref="KY196:LA197"/>
    <mergeCell ref="LB196:LC197"/>
    <mergeCell ref="LD196:LE197"/>
    <mergeCell ref="JY196:JZ197"/>
    <mergeCell ref="KC196:KE197"/>
    <mergeCell ref="KF196:KG197"/>
    <mergeCell ref="KH196:KI197"/>
    <mergeCell ref="KJ196:KK197"/>
    <mergeCell ref="KN196:KP197"/>
    <mergeCell ref="JJ196:JK197"/>
    <mergeCell ref="JL196:JM197"/>
    <mergeCell ref="JN196:JO197"/>
    <mergeCell ref="JR196:JT197"/>
    <mergeCell ref="JU196:JV197"/>
    <mergeCell ref="JW196:JX197"/>
    <mergeCell ref="IR196:IS197"/>
    <mergeCell ref="IV196:IX197"/>
    <mergeCell ref="IY196:IZ197"/>
    <mergeCell ref="JA196:JB197"/>
    <mergeCell ref="JC196:JD197"/>
    <mergeCell ref="JG196:JI197"/>
    <mergeCell ref="IC196:ID197"/>
    <mergeCell ref="IE196:IF197"/>
    <mergeCell ref="IG196:IH197"/>
    <mergeCell ref="IK196:IM197"/>
    <mergeCell ref="IN196:IO197"/>
    <mergeCell ref="IP196:IQ197"/>
    <mergeCell ref="LF194:LG195"/>
    <mergeCell ref="JG194:JI195"/>
    <mergeCell ref="IC194:ID195"/>
    <mergeCell ref="IE194:IF195"/>
    <mergeCell ref="IG194:IH195"/>
    <mergeCell ref="IK194:IM195"/>
    <mergeCell ref="IN194:IO195"/>
    <mergeCell ref="IP194:IQ195"/>
    <mergeCell ref="LJ194:LL195"/>
    <mergeCell ref="LM194:LN195"/>
    <mergeCell ref="LO194:LP195"/>
    <mergeCell ref="LQ194:LR195"/>
    <mergeCell ref="HO196:HQ197"/>
    <mergeCell ref="HR196:HS197"/>
    <mergeCell ref="HT196:HU197"/>
    <mergeCell ref="HV196:HW197"/>
    <mergeCell ref="HZ196:IB197"/>
    <mergeCell ref="KQ194:KR195"/>
    <mergeCell ref="KS194:KT195"/>
    <mergeCell ref="KU194:KV195"/>
    <mergeCell ref="KY194:LA195"/>
    <mergeCell ref="LB194:LC195"/>
    <mergeCell ref="LD194:LE195"/>
    <mergeCell ref="JY194:JZ195"/>
    <mergeCell ref="KC194:KE195"/>
    <mergeCell ref="KF194:KG195"/>
    <mergeCell ref="KH194:KI195"/>
    <mergeCell ref="KJ194:KK195"/>
    <mergeCell ref="KN194:KP195"/>
    <mergeCell ref="JJ194:JK195"/>
    <mergeCell ref="JL194:JM195"/>
    <mergeCell ref="JN194:JO195"/>
    <mergeCell ref="JR194:JT195"/>
    <mergeCell ref="JU194:JV195"/>
    <mergeCell ref="JW194:JX195"/>
    <mergeCell ref="IR194:IS195"/>
    <mergeCell ref="IV194:IX195"/>
    <mergeCell ref="IY194:IZ195"/>
    <mergeCell ref="JA194:JB195"/>
    <mergeCell ref="JC194:JD195"/>
    <mergeCell ref="LF192:LG193"/>
    <mergeCell ref="LJ192:LL193"/>
    <mergeCell ref="LM192:LN193"/>
    <mergeCell ref="LO192:LP193"/>
    <mergeCell ref="LQ192:LR193"/>
    <mergeCell ref="HO194:HQ195"/>
    <mergeCell ref="HR194:HS195"/>
    <mergeCell ref="HT194:HU195"/>
    <mergeCell ref="HV194:HW195"/>
    <mergeCell ref="HZ194:IB195"/>
    <mergeCell ref="KQ192:KR193"/>
    <mergeCell ref="KS192:KT193"/>
    <mergeCell ref="KU192:KV193"/>
    <mergeCell ref="KY192:LA193"/>
    <mergeCell ref="LB192:LC193"/>
    <mergeCell ref="LD192:LE193"/>
    <mergeCell ref="JY192:JZ193"/>
    <mergeCell ref="KC192:KE193"/>
    <mergeCell ref="KF192:KG193"/>
    <mergeCell ref="KH192:KI193"/>
    <mergeCell ref="KJ192:KK193"/>
    <mergeCell ref="KN192:KP193"/>
    <mergeCell ref="JJ192:JK193"/>
    <mergeCell ref="JL192:JM193"/>
    <mergeCell ref="JN192:JO193"/>
    <mergeCell ref="JR192:JT193"/>
    <mergeCell ref="JU192:JV193"/>
    <mergeCell ref="JW192:JX193"/>
    <mergeCell ref="IR192:IS193"/>
    <mergeCell ref="IV192:IX193"/>
    <mergeCell ref="IY192:IZ193"/>
    <mergeCell ref="JA192:JB193"/>
    <mergeCell ref="JC192:JD193"/>
    <mergeCell ref="JG192:JI193"/>
    <mergeCell ref="IC192:ID193"/>
    <mergeCell ref="IE192:IF193"/>
    <mergeCell ref="IG192:IH193"/>
    <mergeCell ref="IK192:IM193"/>
    <mergeCell ref="IN192:IO193"/>
    <mergeCell ref="IP192:IQ193"/>
    <mergeCell ref="LF190:LG191"/>
    <mergeCell ref="LJ190:LL191"/>
    <mergeCell ref="LM190:LN191"/>
    <mergeCell ref="LO190:LP191"/>
    <mergeCell ref="LQ190:LR191"/>
    <mergeCell ref="HO192:HQ193"/>
    <mergeCell ref="HR192:HS193"/>
    <mergeCell ref="HT192:HU193"/>
    <mergeCell ref="HV192:HW193"/>
    <mergeCell ref="HZ192:IB193"/>
    <mergeCell ref="KQ190:KR191"/>
    <mergeCell ref="KS190:KT191"/>
    <mergeCell ref="KU190:KV191"/>
    <mergeCell ref="KY190:LA191"/>
    <mergeCell ref="LB190:LC191"/>
    <mergeCell ref="LD190:LE191"/>
    <mergeCell ref="JY190:JZ191"/>
    <mergeCell ref="KC190:KE191"/>
    <mergeCell ref="KF190:KG191"/>
    <mergeCell ref="KH190:KI191"/>
    <mergeCell ref="KJ190:KK191"/>
    <mergeCell ref="KN190:KP191"/>
    <mergeCell ref="JJ190:JK191"/>
    <mergeCell ref="JL190:JM191"/>
    <mergeCell ref="JN190:JO191"/>
    <mergeCell ref="JR190:JT191"/>
    <mergeCell ref="JU190:JV191"/>
    <mergeCell ref="JW190:JX191"/>
    <mergeCell ref="IR190:IS191"/>
    <mergeCell ref="IV190:IX191"/>
    <mergeCell ref="IY190:IZ191"/>
    <mergeCell ref="JA190:JB191"/>
    <mergeCell ref="JC190:JD191"/>
    <mergeCell ref="JG190:JI191"/>
    <mergeCell ref="IC190:ID191"/>
    <mergeCell ref="IE190:IF191"/>
    <mergeCell ref="IG190:IH191"/>
    <mergeCell ref="IK190:IM191"/>
    <mergeCell ref="IN190:IO191"/>
    <mergeCell ref="IP190:IQ191"/>
    <mergeCell ref="LF189:LG189"/>
    <mergeCell ref="JG189:JI189"/>
    <mergeCell ref="IC189:ID189"/>
    <mergeCell ref="IE189:IF189"/>
    <mergeCell ref="IG189:IH189"/>
    <mergeCell ref="IK189:IM189"/>
    <mergeCell ref="IN189:IO189"/>
    <mergeCell ref="IP189:IQ189"/>
    <mergeCell ref="LJ189:LL189"/>
    <mergeCell ref="LM189:LN189"/>
    <mergeCell ref="LO189:LP189"/>
    <mergeCell ref="LQ189:LR189"/>
    <mergeCell ref="HO190:HQ191"/>
    <mergeCell ref="HR190:HS191"/>
    <mergeCell ref="HT190:HU191"/>
    <mergeCell ref="HV190:HW191"/>
    <mergeCell ref="HZ190:IB191"/>
    <mergeCell ref="KQ189:KR189"/>
    <mergeCell ref="KS189:KT189"/>
    <mergeCell ref="KU189:KV189"/>
    <mergeCell ref="KY189:LA189"/>
    <mergeCell ref="LB189:LC189"/>
    <mergeCell ref="LD189:LE189"/>
    <mergeCell ref="JY189:JZ189"/>
    <mergeCell ref="KC189:KE189"/>
    <mergeCell ref="KF189:KG189"/>
    <mergeCell ref="KH189:KI189"/>
    <mergeCell ref="KJ189:KK189"/>
    <mergeCell ref="KN189:KP189"/>
    <mergeCell ref="JJ189:JK189"/>
    <mergeCell ref="JL189:JM189"/>
    <mergeCell ref="JN189:JO189"/>
    <mergeCell ref="JR189:JT189"/>
    <mergeCell ref="JU189:JV189"/>
    <mergeCell ref="JW189:JX189"/>
    <mergeCell ref="IR189:IS189"/>
    <mergeCell ref="IV189:IX189"/>
    <mergeCell ref="IY189:IZ189"/>
    <mergeCell ref="JA189:JB189"/>
    <mergeCell ref="JC189:JD189"/>
    <mergeCell ref="LF187:LG188"/>
    <mergeCell ref="LJ187:LL188"/>
    <mergeCell ref="LM187:LN188"/>
    <mergeCell ref="LO187:LP188"/>
    <mergeCell ref="LQ187:LR188"/>
    <mergeCell ref="HO189:HQ189"/>
    <mergeCell ref="HR189:HS189"/>
    <mergeCell ref="HT189:HU189"/>
    <mergeCell ref="HV189:HW189"/>
    <mergeCell ref="HZ189:IB189"/>
    <mergeCell ref="KQ187:KR188"/>
    <mergeCell ref="KS187:KT188"/>
    <mergeCell ref="KU187:KV188"/>
    <mergeCell ref="KY187:LA188"/>
    <mergeCell ref="LB187:LC188"/>
    <mergeCell ref="LD187:LE188"/>
    <mergeCell ref="JY187:JZ188"/>
    <mergeCell ref="KC187:KE188"/>
    <mergeCell ref="KF187:KG188"/>
    <mergeCell ref="KH187:KI188"/>
    <mergeCell ref="KJ187:KK188"/>
    <mergeCell ref="KN187:KP188"/>
    <mergeCell ref="JJ187:JK188"/>
    <mergeCell ref="JL187:JM188"/>
    <mergeCell ref="JN187:JO188"/>
    <mergeCell ref="JR187:JT188"/>
    <mergeCell ref="JU187:JV188"/>
    <mergeCell ref="JW187:JX188"/>
    <mergeCell ref="IR187:IS188"/>
    <mergeCell ref="IV187:IX188"/>
    <mergeCell ref="IY187:IZ188"/>
    <mergeCell ref="JA187:JB188"/>
    <mergeCell ref="JC187:JD188"/>
    <mergeCell ref="JG187:JI188"/>
    <mergeCell ref="IC187:ID188"/>
    <mergeCell ref="IE187:IF188"/>
    <mergeCell ref="IG187:IH188"/>
    <mergeCell ref="IK187:IM188"/>
    <mergeCell ref="IN187:IO188"/>
    <mergeCell ref="IP187:IQ188"/>
    <mergeCell ref="LF185:LG186"/>
    <mergeCell ref="LJ185:LL186"/>
    <mergeCell ref="LM185:LN186"/>
    <mergeCell ref="LO185:LP186"/>
    <mergeCell ref="LQ185:LR186"/>
    <mergeCell ref="HO187:HQ188"/>
    <mergeCell ref="HR187:HS188"/>
    <mergeCell ref="HT187:HU188"/>
    <mergeCell ref="HV187:HW188"/>
    <mergeCell ref="HZ187:IB188"/>
    <mergeCell ref="KQ185:KR186"/>
    <mergeCell ref="KS185:KT186"/>
    <mergeCell ref="KU185:KV186"/>
    <mergeCell ref="KY185:LA186"/>
    <mergeCell ref="LB185:LC186"/>
    <mergeCell ref="LD185:LE186"/>
    <mergeCell ref="JY185:JZ186"/>
    <mergeCell ref="KC185:KE186"/>
    <mergeCell ref="KF185:KG186"/>
    <mergeCell ref="KH185:KI186"/>
    <mergeCell ref="KJ185:KK186"/>
    <mergeCell ref="KN185:KP186"/>
    <mergeCell ref="JJ185:JK186"/>
    <mergeCell ref="JL185:JM186"/>
    <mergeCell ref="JN185:JO186"/>
    <mergeCell ref="JR185:JT186"/>
    <mergeCell ref="JU185:JV186"/>
    <mergeCell ref="JW185:JX186"/>
    <mergeCell ref="IR185:IS186"/>
    <mergeCell ref="IV185:IX186"/>
    <mergeCell ref="IY185:IZ186"/>
    <mergeCell ref="JA185:JB186"/>
    <mergeCell ref="JC185:JD186"/>
    <mergeCell ref="JG185:JI186"/>
    <mergeCell ref="IC185:ID186"/>
    <mergeCell ref="IE185:IF186"/>
    <mergeCell ref="IG185:IH186"/>
    <mergeCell ref="IK185:IM186"/>
    <mergeCell ref="IN185:IO186"/>
    <mergeCell ref="IP185:IQ186"/>
    <mergeCell ref="LF183:LG184"/>
    <mergeCell ref="JG183:JI184"/>
    <mergeCell ref="IC183:ID184"/>
    <mergeCell ref="IE183:IF184"/>
    <mergeCell ref="IG183:IH184"/>
    <mergeCell ref="IK183:IM184"/>
    <mergeCell ref="IN183:IO184"/>
    <mergeCell ref="IP183:IQ184"/>
    <mergeCell ref="LJ183:LL184"/>
    <mergeCell ref="LM183:LN184"/>
    <mergeCell ref="LO183:LP184"/>
    <mergeCell ref="LQ183:LR184"/>
    <mergeCell ref="HO185:HQ186"/>
    <mergeCell ref="HR185:HS186"/>
    <mergeCell ref="HT185:HU186"/>
    <mergeCell ref="HV185:HW186"/>
    <mergeCell ref="HZ185:IB186"/>
    <mergeCell ref="KQ183:KR184"/>
    <mergeCell ref="KS183:KT184"/>
    <mergeCell ref="KU183:KV184"/>
    <mergeCell ref="KY183:LA184"/>
    <mergeCell ref="LB183:LC184"/>
    <mergeCell ref="LD183:LE184"/>
    <mergeCell ref="JY183:JZ184"/>
    <mergeCell ref="KC183:KE184"/>
    <mergeCell ref="KF183:KG184"/>
    <mergeCell ref="KH183:KI184"/>
    <mergeCell ref="KJ183:KK184"/>
    <mergeCell ref="KN183:KP184"/>
    <mergeCell ref="JJ183:JK184"/>
    <mergeCell ref="JL183:JM184"/>
    <mergeCell ref="JN183:JO184"/>
    <mergeCell ref="JR183:JT184"/>
    <mergeCell ref="JU183:JV184"/>
    <mergeCell ref="JW183:JX184"/>
    <mergeCell ref="IR183:IS184"/>
    <mergeCell ref="IV183:IX184"/>
    <mergeCell ref="IY183:IZ184"/>
    <mergeCell ref="JA183:JB184"/>
    <mergeCell ref="JC183:JD184"/>
    <mergeCell ref="LF181:LG182"/>
    <mergeCell ref="LJ181:LL182"/>
    <mergeCell ref="LM181:LN182"/>
    <mergeCell ref="LO181:LP182"/>
    <mergeCell ref="LQ181:LR182"/>
    <mergeCell ref="HO183:HQ184"/>
    <mergeCell ref="HR183:HS184"/>
    <mergeCell ref="HT183:HU184"/>
    <mergeCell ref="HV183:HW184"/>
    <mergeCell ref="HZ183:IB184"/>
    <mergeCell ref="KQ181:KR182"/>
    <mergeCell ref="KS181:KT182"/>
    <mergeCell ref="KU181:KV182"/>
    <mergeCell ref="KY181:LA182"/>
    <mergeCell ref="LB181:LC182"/>
    <mergeCell ref="LD181:LE182"/>
    <mergeCell ref="JY181:JZ182"/>
    <mergeCell ref="KC181:KE182"/>
    <mergeCell ref="KF181:KG182"/>
    <mergeCell ref="KH181:KI182"/>
    <mergeCell ref="KJ181:KK182"/>
    <mergeCell ref="KN181:KP182"/>
    <mergeCell ref="JJ181:JK182"/>
    <mergeCell ref="JL181:JM182"/>
    <mergeCell ref="JN181:JO182"/>
    <mergeCell ref="JR181:JT182"/>
    <mergeCell ref="JU181:JV182"/>
    <mergeCell ref="JW181:JX182"/>
    <mergeCell ref="IR181:IS182"/>
    <mergeCell ref="IV181:IX182"/>
    <mergeCell ref="IY181:IZ182"/>
    <mergeCell ref="JA181:JB182"/>
    <mergeCell ref="JC181:JD182"/>
    <mergeCell ref="JG181:JI182"/>
    <mergeCell ref="IC181:ID182"/>
    <mergeCell ref="IE181:IF182"/>
    <mergeCell ref="IG181:IH182"/>
    <mergeCell ref="IK181:IM182"/>
    <mergeCell ref="IN181:IO182"/>
    <mergeCell ref="IP181:IQ182"/>
    <mergeCell ref="LF179:LG180"/>
    <mergeCell ref="LJ179:LL180"/>
    <mergeCell ref="LM179:LN180"/>
    <mergeCell ref="LO179:LP180"/>
    <mergeCell ref="LQ179:LR180"/>
    <mergeCell ref="HO181:HQ182"/>
    <mergeCell ref="HR181:HS182"/>
    <mergeCell ref="HT181:HU182"/>
    <mergeCell ref="HV181:HW182"/>
    <mergeCell ref="HZ181:IB182"/>
    <mergeCell ref="KQ179:KR180"/>
    <mergeCell ref="KS179:KT180"/>
    <mergeCell ref="KU179:KV180"/>
    <mergeCell ref="KY179:LA180"/>
    <mergeCell ref="LB179:LC180"/>
    <mergeCell ref="LD179:LE180"/>
    <mergeCell ref="JY179:JZ180"/>
    <mergeCell ref="KC179:KE180"/>
    <mergeCell ref="KF179:KG180"/>
    <mergeCell ref="KH179:KI180"/>
    <mergeCell ref="KJ179:KK180"/>
    <mergeCell ref="KN179:KP180"/>
    <mergeCell ref="JJ179:JK180"/>
    <mergeCell ref="JL179:JM180"/>
    <mergeCell ref="IR179:IS180"/>
    <mergeCell ref="IV179:IX180"/>
    <mergeCell ref="IY179:IZ180"/>
    <mergeCell ref="JA179:JB180"/>
    <mergeCell ref="JC179:JD180"/>
    <mergeCell ref="JG179:JI180"/>
    <mergeCell ref="IC179:ID180"/>
    <mergeCell ref="IE179:IF180"/>
    <mergeCell ref="IG179:IH180"/>
    <mergeCell ref="IK179:IM180"/>
    <mergeCell ref="IN179:IO180"/>
    <mergeCell ref="IP179:IQ180"/>
    <mergeCell ref="LF177:LG178"/>
    <mergeCell ref="JG177:JI178"/>
    <mergeCell ref="IC177:ID178"/>
    <mergeCell ref="IE177:IF178"/>
    <mergeCell ref="IG177:IH178"/>
    <mergeCell ref="IK177:IM178"/>
    <mergeCell ref="IN177:IO178"/>
    <mergeCell ref="IP177:IQ178"/>
    <mergeCell ref="HO179:HQ180"/>
    <mergeCell ref="HR179:HS180"/>
    <mergeCell ref="HT179:HU180"/>
    <mergeCell ref="HV179:HW180"/>
    <mergeCell ref="HZ179:IB180"/>
    <mergeCell ref="KQ177:KR178"/>
    <mergeCell ref="KS177:KT178"/>
    <mergeCell ref="KU177:KV178"/>
    <mergeCell ref="KY177:LA178"/>
    <mergeCell ref="LB177:LC178"/>
    <mergeCell ref="LD177:LE178"/>
    <mergeCell ref="JY177:JZ178"/>
    <mergeCell ref="KC177:KE178"/>
    <mergeCell ref="KF177:KG178"/>
    <mergeCell ref="KH177:KI178"/>
    <mergeCell ref="KJ177:KK178"/>
    <mergeCell ref="KN177:KP178"/>
    <mergeCell ref="JJ177:JK178"/>
    <mergeCell ref="JL177:JM178"/>
    <mergeCell ref="JN177:JO178"/>
    <mergeCell ref="JR177:JT178"/>
    <mergeCell ref="JU177:JV178"/>
    <mergeCell ref="JW177:JX178"/>
    <mergeCell ref="IR177:IS178"/>
    <mergeCell ref="IV177:IX178"/>
    <mergeCell ref="IY177:IZ178"/>
    <mergeCell ref="JA177:JB178"/>
    <mergeCell ref="JC177:JD178"/>
    <mergeCell ref="JN179:JO180"/>
    <mergeCell ref="JR179:JT180"/>
    <mergeCell ref="JU179:JV180"/>
    <mergeCell ref="JW179:JX180"/>
    <mergeCell ref="JR176:JZ176"/>
    <mergeCell ref="KC176:KK176"/>
    <mergeCell ref="KN176:KV176"/>
    <mergeCell ref="KY176:LG176"/>
    <mergeCell ref="LJ176:LR176"/>
    <mergeCell ref="HO177:HQ178"/>
    <mergeCell ref="HR177:HS178"/>
    <mergeCell ref="HT177:HU178"/>
    <mergeCell ref="HV177:HW178"/>
    <mergeCell ref="HZ177:IB178"/>
    <mergeCell ref="KY145:LA145"/>
    <mergeCell ref="LJ145:LL145"/>
    <mergeCell ref="HO176:HW176"/>
    <mergeCell ref="HZ176:IH176"/>
    <mergeCell ref="IK176:IS176"/>
    <mergeCell ref="IV176:JD176"/>
    <mergeCell ref="JG176:JO176"/>
    <mergeCell ref="JR145:JT145"/>
    <mergeCell ref="KC145:KE145"/>
    <mergeCell ref="KN145:KP145"/>
    <mergeCell ref="LJ177:LL178"/>
    <mergeCell ref="LM177:LN178"/>
    <mergeCell ref="LO177:LP178"/>
    <mergeCell ref="LQ177:LR178"/>
    <mergeCell ref="HO145:HQ145"/>
    <mergeCell ref="HO144:HQ144"/>
    <mergeCell ref="HZ144:IB144"/>
    <mergeCell ref="IK144:IM144"/>
    <mergeCell ref="IV144:IX144"/>
    <mergeCell ref="KC143:KE143"/>
    <mergeCell ref="KN143:KP143"/>
    <mergeCell ref="KY143:LA143"/>
    <mergeCell ref="IV143:IX143"/>
    <mergeCell ref="JG143:JI143"/>
    <mergeCell ref="JR143:JT143"/>
    <mergeCell ref="HZ145:IB145"/>
    <mergeCell ref="IK145:IM145"/>
    <mergeCell ref="IV145:IX145"/>
    <mergeCell ref="JG145:JI145"/>
    <mergeCell ref="KN144:KP144"/>
    <mergeCell ref="KY144:LA144"/>
    <mergeCell ref="LJ144:LL144"/>
    <mergeCell ref="JG144:JI144"/>
    <mergeCell ref="JR144:JT144"/>
    <mergeCell ref="KC144:KE144"/>
    <mergeCell ref="JG141:JI141"/>
    <mergeCell ref="JR141:JT141"/>
    <mergeCell ref="KC141:KE141"/>
    <mergeCell ref="LJ140:LL140"/>
    <mergeCell ref="HO141:HQ141"/>
    <mergeCell ref="HZ141:IB141"/>
    <mergeCell ref="IK141:IM141"/>
    <mergeCell ref="IV141:IX141"/>
    <mergeCell ref="KC140:KE140"/>
    <mergeCell ref="KN140:KP140"/>
    <mergeCell ref="KY140:LA140"/>
    <mergeCell ref="IV140:IX140"/>
    <mergeCell ref="JG140:JI140"/>
    <mergeCell ref="JR140:JT140"/>
    <mergeCell ref="KY142:LA142"/>
    <mergeCell ref="LJ142:LL142"/>
    <mergeCell ref="HO143:HQ143"/>
    <mergeCell ref="HZ143:IB143"/>
    <mergeCell ref="IK143:IM143"/>
    <mergeCell ref="JR142:JT142"/>
    <mergeCell ref="KC142:KE142"/>
    <mergeCell ref="KN142:KP142"/>
    <mergeCell ref="HO142:HQ142"/>
    <mergeCell ref="HZ142:IB142"/>
    <mergeCell ref="IK142:IM142"/>
    <mergeCell ref="IV142:IX142"/>
    <mergeCell ref="JG142:JI142"/>
    <mergeCell ref="KN141:KP141"/>
    <mergeCell ref="KY141:LA141"/>
    <mergeCell ref="LJ141:LL141"/>
    <mergeCell ref="LJ143:LL143"/>
    <mergeCell ref="JG138:JI138"/>
    <mergeCell ref="JR138:JT138"/>
    <mergeCell ref="KC138:KE138"/>
    <mergeCell ref="LJ137:LL137"/>
    <mergeCell ref="HO138:HQ138"/>
    <mergeCell ref="HZ138:IB138"/>
    <mergeCell ref="IK138:IM138"/>
    <mergeCell ref="IV138:IX138"/>
    <mergeCell ref="KC137:KE137"/>
    <mergeCell ref="KN137:KP137"/>
    <mergeCell ref="KY137:LA137"/>
    <mergeCell ref="IV137:IX137"/>
    <mergeCell ref="JG137:JI137"/>
    <mergeCell ref="JR137:JT137"/>
    <mergeCell ref="KY139:LA139"/>
    <mergeCell ref="LJ139:LL139"/>
    <mergeCell ref="HO140:HQ140"/>
    <mergeCell ref="HZ140:IB140"/>
    <mergeCell ref="IK140:IM140"/>
    <mergeCell ref="JR139:JT139"/>
    <mergeCell ref="KC139:KE139"/>
    <mergeCell ref="KN139:KP139"/>
    <mergeCell ref="HO139:HQ139"/>
    <mergeCell ref="HZ139:IB139"/>
    <mergeCell ref="IK139:IM139"/>
    <mergeCell ref="IV139:IX139"/>
    <mergeCell ref="JG139:JI139"/>
    <mergeCell ref="KN138:KP138"/>
    <mergeCell ref="KY138:LA138"/>
    <mergeCell ref="LJ138:LL138"/>
    <mergeCell ref="JG135:JI135"/>
    <mergeCell ref="JR135:JT135"/>
    <mergeCell ref="KC135:KE135"/>
    <mergeCell ref="LJ134:LL134"/>
    <mergeCell ref="HO135:HQ135"/>
    <mergeCell ref="HZ135:IB135"/>
    <mergeCell ref="IK135:IM135"/>
    <mergeCell ref="IV135:IX135"/>
    <mergeCell ref="KC134:KE134"/>
    <mergeCell ref="KN134:KP134"/>
    <mergeCell ref="KY134:LA134"/>
    <mergeCell ref="IV134:IX134"/>
    <mergeCell ref="JG134:JI134"/>
    <mergeCell ref="JR134:JT134"/>
    <mergeCell ref="KY136:LA136"/>
    <mergeCell ref="LJ136:LL136"/>
    <mergeCell ref="HO137:HQ137"/>
    <mergeCell ref="HZ137:IB137"/>
    <mergeCell ref="IK137:IM137"/>
    <mergeCell ref="JR136:JT136"/>
    <mergeCell ref="KC136:KE136"/>
    <mergeCell ref="KN136:KP136"/>
    <mergeCell ref="HO136:HQ136"/>
    <mergeCell ref="HZ136:IB136"/>
    <mergeCell ref="IK136:IM136"/>
    <mergeCell ref="IV136:IX136"/>
    <mergeCell ref="JG136:JI136"/>
    <mergeCell ref="KN135:KP135"/>
    <mergeCell ref="KY135:LA135"/>
    <mergeCell ref="LJ135:LL135"/>
    <mergeCell ref="JG132:JI132"/>
    <mergeCell ref="JR132:JT132"/>
    <mergeCell ref="KC132:KE132"/>
    <mergeCell ref="LJ131:LL131"/>
    <mergeCell ref="HO132:HQ132"/>
    <mergeCell ref="HZ132:IB132"/>
    <mergeCell ref="IK132:IM132"/>
    <mergeCell ref="IV132:IX132"/>
    <mergeCell ref="KC131:KE131"/>
    <mergeCell ref="KN131:KP131"/>
    <mergeCell ref="KY131:LA131"/>
    <mergeCell ref="IV131:IX131"/>
    <mergeCell ref="JG131:JI131"/>
    <mergeCell ref="JR131:JT131"/>
    <mergeCell ref="KY133:LA133"/>
    <mergeCell ref="LJ133:LL133"/>
    <mergeCell ref="HO134:HQ134"/>
    <mergeCell ref="HZ134:IB134"/>
    <mergeCell ref="IK134:IM134"/>
    <mergeCell ref="JR133:JT133"/>
    <mergeCell ref="KC133:KE133"/>
    <mergeCell ref="KN133:KP133"/>
    <mergeCell ref="HO133:HQ133"/>
    <mergeCell ref="HZ133:IB133"/>
    <mergeCell ref="IK133:IM133"/>
    <mergeCell ref="IV133:IX133"/>
    <mergeCell ref="JG133:JI133"/>
    <mergeCell ref="KN132:KP132"/>
    <mergeCell ref="KY132:LA132"/>
    <mergeCell ref="LJ132:LL132"/>
    <mergeCell ref="KR124:KV124"/>
    <mergeCell ref="LC124:LG124"/>
    <mergeCell ref="LN124:LR124"/>
    <mergeCell ref="JV129:JW129"/>
    <mergeCell ref="IV129:IX130"/>
    <mergeCell ref="IY129:IY130"/>
    <mergeCell ref="IZ129:JA129"/>
    <mergeCell ref="HO129:HQ130"/>
    <mergeCell ref="HR129:HR130"/>
    <mergeCell ref="HS129:HT129"/>
    <mergeCell ref="HZ129:IB130"/>
    <mergeCell ref="LJ129:LL130"/>
    <mergeCell ref="LM129:LM130"/>
    <mergeCell ref="LN129:LO129"/>
    <mergeCell ref="HO131:HQ131"/>
    <mergeCell ref="HZ131:IB131"/>
    <mergeCell ref="IK131:IM131"/>
    <mergeCell ref="KQ129:KQ130"/>
    <mergeCell ref="KR129:KS129"/>
    <mergeCell ref="KY129:LA130"/>
    <mergeCell ref="LB129:LB130"/>
    <mergeCell ref="LC129:LD129"/>
    <mergeCell ref="KC129:KE130"/>
    <mergeCell ref="KF129:KF130"/>
    <mergeCell ref="KG129:KH129"/>
    <mergeCell ref="KN129:KP130"/>
    <mergeCell ref="JJ129:JJ130"/>
    <mergeCell ref="JK129:JL129"/>
    <mergeCell ref="JR129:JT130"/>
    <mergeCell ref="JU129:JU130"/>
    <mergeCell ref="HS124:HW124"/>
    <mergeCell ref="ID124:IH124"/>
    <mergeCell ref="IO124:IS124"/>
    <mergeCell ref="IZ124:JD124"/>
    <mergeCell ref="JK124:JO124"/>
    <mergeCell ref="JM123:JO123"/>
    <mergeCell ref="JR123:JT123"/>
    <mergeCell ref="JX123:JZ123"/>
    <mergeCell ref="KC123:KE123"/>
    <mergeCell ref="KI123:KK123"/>
    <mergeCell ref="KN123:KP123"/>
    <mergeCell ref="JG129:JI130"/>
    <mergeCell ref="IC129:IC130"/>
    <mergeCell ref="ID129:IE129"/>
    <mergeCell ref="IK129:IM130"/>
    <mergeCell ref="IN129:IN130"/>
    <mergeCell ref="IO129:IP129"/>
    <mergeCell ref="JV124:JZ124"/>
    <mergeCell ref="KG124:KK124"/>
    <mergeCell ref="HO123:HQ123"/>
    <mergeCell ref="HU123:HW123"/>
    <mergeCell ref="HZ123:IB123"/>
    <mergeCell ref="IF123:IH123"/>
    <mergeCell ref="IK123:IM123"/>
    <mergeCell ref="IQ123:IS123"/>
    <mergeCell ref="IV123:IX123"/>
    <mergeCell ref="JB123:JD123"/>
    <mergeCell ref="JG123:JI123"/>
    <mergeCell ref="KN122:KP122"/>
    <mergeCell ref="KY122:LA122"/>
    <mergeCell ref="JG122:JI122"/>
    <mergeCell ref="JR122:JT122"/>
    <mergeCell ref="KC122:KE122"/>
    <mergeCell ref="KT123:KV123"/>
    <mergeCell ref="KY123:LA123"/>
    <mergeCell ref="LJ123:LL123"/>
    <mergeCell ref="HO121:HQ121"/>
    <mergeCell ref="HZ121:IB121"/>
    <mergeCell ref="IK121:IM121"/>
    <mergeCell ref="JR120:JT120"/>
    <mergeCell ref="KC120:KE120"/>
    <mergeCell ref="KN120:KP120"/>
    <mergeCell ref="HO120:HQ120"/>
    <mergeCell ref="HZ120:IB120"/>
    <mergeCell ref="IK120:IM120"/>
    <mergeCell ref="IV120:IX120"/>
    <mergeCell ref="JG120:JI120"/>
    <mergeCell ref="KN119:KP119"/>
    <mergeCell ref="KY119:LA119"/>
    <mergeCell ref="LJ119:LL119"/>
    <mergeCell ref="LJ121:LL121"/>
    <mergeCell ref="HO122:HQ122"/>
    <mergeCell ref="HZ122:IB122"/>
    <mergeCell ref="IK122:IM122"/>
    <mergeCell ref="IV122:IX122"/>
    <mergeCell ref="KC121:KE121"/>
    <mergeCell ref="KN121:KP121"/>
    <mergeCell ref="KY121:LA121"/>
    <mergeCell ref="IV121:IX121"/>
    <mergeCell ref="JG121:JI121"/>
    <mergeCell ref="JR121:JT121"/>
    <mergeCell ref="HO118:HQ118"/>
    <mergeCell ref="HZ118:IB118"/>
    <mergeCell ref="IK118:IM118"/>
    <mergeCell ref="JR117:JT117"/>
    <mergeCell ref="KC117:KE117"/>
    <mergeCell ref="KN117:KP117"/>
    <mergeCell ref="HO117:HQ117"/>
    <mergeCell ref="HZ117:IB117"/>
    <mergeCell ref="IK117:IM117"/>
    <mergeCell ref="IV117:IX117"/>
    <mergeCell ref="JG117:JI117"/>
    <mergeCell ref="KN116:KP116"/>
    <mergeCell ref="KY116:LA116"/>
    <mergeCell ref="LJ116:LL116"/>
    <mergeCell ref="JG119:JI119"/>
    <mergeCell ref="JR119:JT119"/>
    <mergeCell ref="KC119:KE119"/>
    <mergeCell ref="LJ118:LL118"/>
    <mergeCell ref="HO119:HQ119"/>
    <mergeCell ref="HZ119:IB119"/>
    <mergeCell ref="IK119:IM119"/>
    <mergeCell ref="IV119:IX119"/>
    <mergeCell ref="KC118:KE118"/>
    <mergeCell ref="KN118:KP118"/>
    <mergeCell ref="KY118:LA118"/>
    <mergeCell ref="IV118:IX118"/>
    <mergeCell ref="JG118:JI118"/>
    <mergeCell ref="JR118:JT118"/>
    <mergeCell ref="HO115:HQ115"/>
    <mergeCell ref="HZ115:IB115"/>
    <mergeCell ref="IK115:IM115"/>
    <mergeCell ref="JR114:JT114"/>
    <mergeCell ref="KC114:KE114"/>
    <mergeCell ref="KN114:KP114"/>
    <mergeCell ref="HO114:HQ114"/>
    <mergeCell ref="HZ114:IB114"/>
    <mergeCell ref="IK114:IM114"/>
    <mergeCell ref="IV114:IX114"/>
    <mergeCell ref="JG114:JI114"/>
    <mergeCell ref="KN113:KP113"/>
    <mergeCell ref="KY113:LA113"/>
    <mergeCell ref="LJ113:LL113"/>
    <mergeCell ref="JG116:JI116"/>
    <mergeCell ref="JR116:JT116"/>
    <mergeCell ref="KC116:KE116"/>
    <mergeCell ref="LJ115:LL115"/>
    <mergeCell ref="HO116:HQ116"/>
    <mergeCell ref="HZ116:IB116"/>
    <mergeCell ref="IK116:IM116"/>
    <mergeCell ref="IV116:IX116"/>
    <mergeCell ref="KC115:KE115"/>
    <mergeCell ref="KN115:KP115"/>
    <mergeCell ref="KY115:LA115"/>
    <mergeCell ref="IV115:IX115"/>
    <mergeCell ref="JG115:JI115"/>
    <mergeCell ref="JR115:JT115"/>
    <mergeCell ref="HO112:HQ112"/>
    <mergeCell ref="HZ112:IB112"/>
    <mergeCell ref="IK112:IM112"/>
    <mergeCell ref="JR111:JT111"/>
    <mergeCell ref="KC111:KE111"/>
    <mergeCell ref="KN111:KP111"/>
    <mergeCell ref="HO111:HQ111"/>
    <mergeCell ref="HZ111:IB111"/>
    <mergeCell ref="IK111:IM111"/>
    <mergeCell ref="IV111:IX111"/>
    <mergeCell ref="JG111:JI111"/>
    <mergeCell ref="KN110:KP110"/>
    <mergeCell ref="KY110:LA110"/>
    <mergeCell ref="LJ110:LL110"/>
    <mergeCell ref="KC113:KE113"/>
    <mergeCell ref="LJ112:LL112"/>
    <mergeCell ref="HO113:HQ113"/>
    <mergeCell ref="HZ113:IB113"/>
    <mergeCell ref="IK113:IM113"/>
    <mergeCell ref="IV113:IX113"/>
    <mergeCell ref="KC112:KE112"/>
    <mergeCell ref="KN112:KP112"/>
    <mergeCell ref="KY112:LA112"/>
    <mergeCell ref="IV112:IX112"/>
    <mergeCell ref="JG112:JI112"/>
    <mergeCell ref="JR112:JT112"/>
    <mergeCell ref="IO106:IP106"/>
    <mergeCell ref="IV106:IX107"/>
    <mergeCell ref="IY106:IY107"/>
    <mergeCell ref="IZ106:JA106"/>
    <mergeCell ref="JV101:JZ101"/>
    <mergeCell ref="KG101:KK101"/>
    <mergeCell ref="KR101:KV101"/>
    <mergeCell ref="LC101:LG101"/>
    <mergeCell ref="LN101:LR101"/>
    <mergeCell ref="IK109:IM109"/>
    <mergeCell ref="JR108:JT108"/>
    <mergeCell ref="KC108:KE108"/>
    <mergeCell ref="KN108:KP108"/>
    <mergeCell ref="IK108:IM108"/>
    <mergeCell ref="IV108:IX108"/>
    <mergeCell ref="JG108:JI108"/>
    <mergeCell ref="LB106:LB107"/>
    <mergeCell ref="LC106:LD106"/>
    <mergeCell ref="LJ106:LL107"/>
    <mergeCell ref="LM106:LM107"/>
    <mergeCell ref="LN106:LO106"/>
    <mergeCell ref="JU106:JU107"/>
    <mergeCell ref="JV106:JW106"/>
    <mergeCell ref="KC106:KE107"/>
    <mergeCell ref="KF106:KF107"/>
    <mergeCell ref="KC109:KE109"/>
    <mergeCell ref="KN109:KP109"/>
    <mergeCell ref="KY109:LA109"/>
    <mergeCell ref="IV109:IX109"/>
    <mergeCell ref="JG109:JI109"/>
    <mergeCell ref="JR109:JT109"/>
    <mergeCell ref="HD256:HL258"/>
    <mergeCell ref="HS7:HW7"/>
    <mergeCell ref="ID7:IH7"/>
    <mergeCell ref="IO7:IS7"/>
    <mergeCell ref="IZ7:JD7"/>
    <mergeCell ref="JK7:JO7"/>
    <mergeCell ref="IC106:IC107"/>
    <mergeCell ref="ID106:IE106"/>
    <mergeCell ref="IK106:IM107"/>
    <mergeCell ref="HD244:HL245"/>
    <mergeCell ref="HD246:HL248"/>
    <mergeCell ref="HH250:HL250"/>
    <mergeCell ref="HH251:HL251"/>
    <mergeCell ref="HH252:HL252"/>
    <mergeCell ref="HH253:HL253"/>
    <mergeCell ref="HD213:HL214"/>
    <mergeCell ref="HH216:HL216"/>
    <mergeCell ref="HH219:HL219"/>
    <mergeCell ref="HD221:HL222"/>
    <mergeCell ref="HD224:HL234"/>
    <mergeCell ref="HD241:HL243"/>
    <mergeCell ref="HS11:HW11"/>
    <mergeCell ref="ID11:IH11"/>
    <mergeCell ref="IO11:IS11"/>
    <mergeCell ref="IZ11:JD11"/>
    <mergeCell ref="JK11:JO11"/>
    <mergeCell ref="HS10:HW10"/>
    <mergeCell ref="ID10:IH10"/>
    <mergeCell ref="IO10:IS10"/>
    <mergeCell ref="IZ10:JD10"/>
    <mergeCell ref="JK10:JO10"/>
    <mergeCell ref="HS15:HW15"/>
    <mergeCell ref="HD206:HF206"/>
    <mergeCell ref="HG206:HH206"/>
    <mergeCell ref="HI206:HJ206"/>
    <mergeCell ref="HK206:HL206"/>
    <mergeCell ref="HD207:HF208"/>
    <mergeCell ref="HG207:HH208"/>
    <mergeCell ref="HI207:HJ208"/>
    <mergeCell ref="HK207:HL208"/>
    <mergeCell ref="HD202:HF202"/>
    <mergeCell ref="HG202:HH203"/>
    <mergeCell ref="HI202:HJ203"/>
    <mergeCell ref="HK202:HL203"/>
    <mergeCell ref="HD203:HF203"/>
    <mergeCell ref="HD204:HF204"/>
    <mergeCell ref="HG204:HH205"/>
    <mergeCell ref="HI204:HJ205"/>
    <mergeCell ref="HK204:HL205"/>
    <mergeCell ref="HD205:HF205"/>
    <mergeCell ref="HD198:HF199"/>
    <mergeCell ref="HG198:HH199"/>
    <mergeCell ref="HI198:HJ199"/>
    <mergeCell ref="HK198:HL199"/>
    <mergeCell ref="HD200:HF200"/>
    <mergeCell ref="HG200:HH201"/>
    <mergeCell ref="HI200:HJ201"/>
    <mergeCell ref="HK200:HL201"/>
    <mergeCell ref="HD201:HF201"/>
    <mergeCell ref="HD194:HF195"/>
    <mergeCell ref="HG194:HH195"/>
    <mergeCell ref="HI194:HJ195"/>
    <mergeCell ref="HK194:HL195"/>
    <mergeCell ref="HD196:HF197"/>
    <mergeCell ref="HG196:HH197"/>
    <mergeCell ref="HI196:HJ197"/>
    <mergeCell ref="HK196:HL197"/>
    <mergeCell ref="HD190:HF191"/>
    <mergeCell ref="HG190:HH191"/>
    <mergeCell ref="HI190:HJ191"/>
    <mergeCell ref="HK190:HL191"/>
    <mergeCell ref="HD192:HF193"/>
    <mergeCell ref="HG192:HH193"/>
    <mergeCell ref="HI192:HJ193"/>
    <mergeCell ref="HK192:HL193"/>
    <mergeCell ref="HD187:HF188"/>
    <mergeCell ref="HG187:HH188"/>
    <mergeCell ref="HI187:HJ188"/>
    <mergeCell ref="HK187:HL188"/>
    <mergeCell ref="HD189:HF189"/>
    <mergeCell ref="HG189:HH189"/>
    <mergeCell ref="HI189:HJ189"/>
    <mergeCell ref="HK189:HL189"/>
    <mergeCell ref="HD183:HF184"/>
    <mergeCell ref="HG183:HH184"/>
    <mergeCell ref="HI183:HJ184"/>
    <mergeCell ref="HK183:HL184"/>
    <mergeCell ref="HD185:HF186"/>
    <mergeCell ref="HG185:HH186"/>
    <mergeCell ref="HI185:HJ186"/>
    <mergeCell ref="HK185:HL186"/>
    <mergeCell ref="HD141:HF141"/>
    <mergeCell ref="HD142:HF142"/>
    <mergeCell ref="HD143:HF143"/>
    <mergeCell ref="HD138:HF138"/>
    <mergeCell ref="HD139:HF139"/>
    <mergeCell ref="HD140:HF140"/>
    <mergeCell ref="HD135:HF135"/>
    <mergeCell ref="HD136:HF136"/>
    <mergeCell ref="HD137:HF137"/>
    <mergeCell ref="HD179:HF180"/>
    <mergeCell ref="HG179:HH180"/>
    <mergeCell ref="HI179:HJ180"/>
    <mergeCell ref="HK179:HL180"/>
    <mergeCell ref="HD181:HF182"/>
    <mergeCell ref="HG181:HH182"/>
    <mergeCell ref="HI181:HJ182"/>
    <mergeCell ref="HK181:HL182"/>
    <mergeCell ref="HD144:HF144"/>
    <mergeCell ref="HD145:HF145"/>
    <mergeCell ref="HD176:HL176"/>
    <mergeCell ref="HD177:HF178"/>
    <mergeCell ref="HG177:HH178"/>
    <mergeCell ref="HI177:HJ178"/>
    <mergeCell ref="HK177:HL178"/>
    <mergeCell ref="HD116:HF116"/>
    <mergeCell ref="HD117:HF117"/>
    <mergeCell ref="HD112:HF112"/>
    <mergeCell ref="HD113:HF113"/>
    <mergeCell ref="HD114:HF114"/>
    <mergeCell ref="HD132:HF132"/>
    <mergeCell ref="HD133:HF133"/>
    <mergeCell ref="HD134:HF134"/>
    <mergeCell ref="HH124:HL124"/>
    <mergeCell ref="HD129:HF130"/>
    <mergeCell ref="HG129:HG130"/>
    <mergeCell ref="HH129:HI129"/>
    <mergeCell ref="HD131:HF131"/>
    <mergeCell ref="HD121:HF121"/>
    <mergeCell ref="HD122:HF122"/>
    <mergeCell ref="HD123:HF123"/>
    <mergeCell ref="HJ123:HL123"/>
    <mergeCell ref="GS256:HA258"/>
    <mergeCell ref="HH7:HL7"/>
    <mergeCell ref="HH9:HL9"/>
    <mergeCell ref="HH10:HL10"/>
    <mergeCell ref="HH11:HL11"/>
    <mergeCell ref="HH15:HL15"/>
    <mergeCell ref="HH16:HL16"/>
    <mergeCell ref="HH31:HL31"/>
    <mergeCell ref="HD35:HL45"/>
    <mergeCell ref="GS244:HA245"/>
    <mergeCell ref="GS246:HA248"/>
    <mergeCell ref="GW250:HA250"/>
    <mergeCell ref="GW251:HA251"/>
    <mergeCell ref="GW252:HA252"/>
    <mergeCell ref="GW253:HA253"/>
    <mergeCell ref="GS213:HA214"/>
    <mergeCell ref="GW216:HA216"/>
    <mergeCell ref="GW219:HA219"/>
    <mergeCell ref="GS221:HA222"/>
    <mergeCell ref="GS224:HA234"/>
    <mergeCell ref="GS241:HA243"/>
    <mergeCell ref="GS206:GU206"/>
    <mergeCell ref="GV206:GW206"/>
    <mergeCell ref="GX206:GY206"/>
    <mergeCell ref="GZ206:HA206"/>
    <mergeCell ref="GS207:GU208"/>
    <mergeCell ref="GV207:GW208"/>
    <mergeCell ref="GX207:GY208"/>
    <mergeCell ref="GZ207:HA208"/>
    <mergeCell ref="GS202:GU202"/>
    <mergeCell ref="GV202:GW203"/>
    <mergeCell ref="HD109:HF109"/>
    <mergeCell ref="GX202:GY203"/>
    <mergeCell ref="GZ202:HA203"/>
    <mergeCell ref="GS203:GU203"/>
    <mergeCell ref="GS204:GU204"/>
    <mergeCell ref="GV204:GW205"/>
    <mergeCell ref="GX204:GY205"/>
    <mergeCell ref="GZ204:HA205"/>
    <mergeCell ref="GS205:GU205"/>
    <mergeCell ref="GS198:GU199"/>
    <mergeCell ref="GV198:GW199"/>
    <mergeCell ref="GX198:GY199"/>
    <mergeCell ref="GZ198:HA199"/>
    <mergeCell ref="GS200:GU200"/>
    <mergeCell ref="GV200:GW201"/>
    <mergeCell ref="GX200:GY201"/>
    <mergeCell ref="GZ200:HA201"/>
    <mergeCell ref="GS201:GU201"/>
    <mergeCell ref="GS194:GU195"/>
    <mergeCell ref="GV194:GW195"/>
    <mergeCell ref="GX194:GY195"/>
    <mergeCell ref="GZ194:HA195"/>
    <mergeCell ref="GS196:GU197"/>
    <mergeCell ref="GV196:GW197"/>
    <mergeCell ref="GX196:GY197"/>
    <mergeCell ref="GZ196:HA197"/>
    <mergeCell ref="GS190:GU191"/>
    <mergeCell ref="GV190:GW191"/>
    <mergeCell ref="GX190:GY191"/>
    <mergeCell ref="GZ190:HA191"/>
    <mergeCell ref="GS192:GU193"/>
    <mergeCell ref="GV192:GW193"/>
    <mergeCell ref="GX192:GY193"/>
    <mergeCell ref="GZ192:HA193"/>
    <mergeCell ref="GS187:GU188"/>
    <mergeCell ref="GV187:GW188"/>
    <mergeCell ref="GX187:GY188"/>
    <mergeCell ref="GZ187:HA188"/>
    <mergeCell ref="GS189:GU189"/>
    <mergeCell ref="GV189:GW189"/>
    <mergeCell ref="GX189:GY189"/>
    <mergeCell ref="GZ189:HA189"/>
    <mergeCell ref="GS141:GU141"/>
    <mergeCell ref="GS142:GU142"/>
    <mergeCell ref="GS143:GU143"/>
    <mergeCell ref="GS138:GU138"/>
    <mergeCell ref="GS139:GU139"/>
    <mergeCell ref="GS140:GU140"/>
    <mergeCell ref="GS135:GU135"/>
    <mergeCell ref="GS136:GU136"/>
    <mergeCell ref="GS137:GU137"/>
    <mergeCell ref="GS183:GU184"/>
    <mergeCell ref="GV183:GW184"/>
    <mergeCell ref="GX183:GY184"/>
    <mergeCell ref="GZ183:HA184"/>
    <mergeCell ref="GS185:GU186"/>
    <mergeCell ref="GV185:GW186"/>
    <mergeCell ref="GX185:GY186"/>
    <mergeCell ref="GZ185:HA186"/>
    <mergeCell ref="GS179:GU180"/>
    <mergeCell ref="GV179:GW180"/>
    <mergeCell ref="GX179:GY180"/>
    <mergeCell ref="GZ179:HA180"/>
    <mergeCell ref="GS181:GU182"/>
    <mergeCell ref="GV181:GW182"/>
    <mergeCell ref="GX181:GY182"/>
    <mergeCell ref="GZ181:HA182"/>
    <mergeCell ref="GS144:GU144"/>
    <mergeCell ref="GS145:GU145"/>
    <mergeCell ref="GS176:HA176"/>
    <mergeCell ref="GS177:GU178"/>
    <mergeCell ref="GV177:GW178"/>
    <mergeCell ref="GX177:GY178"/>
    <mergeCell ref="GZ177:HA178"/>
    <mergeCell ref="GS116:GU116"/>
    <mergeCell ref="GS117:GU117"/>
    <mergeCell ref="GS112:GU112"/>
    <mergeCell ref="GS113:GU113"/>
    <mergeCell ref="GS114:GU114"/>
    <mergeCell ref="GS132:GU132"/>
    <mergeCell ref="GS133:GU133"/>
    <mergeCell ref="GS134:GU134"/>
    <mergeCell ref="GW124:HA124"/>
    <mergeCell ref="GS129:GU130"/>
    <mergeCell ref="GV129:GV130"/>
    <mergeCell ref="GW129:GX129"/>
    <mergeCell ref="GS131:GU131"/>
    <mergeCell ref="GS121:GU121"/>
    <mergeCell ref="GS122:GU122"/>
    <mergeCell ref="GS123:GU123"/>
    <mergeCell ref="GY123:HA123"/>
    <mergeCell ref="GH256:GP258"/>
    <mergeCell ref="GW7:HA7"/>
    <mergeCell ref="GW9:HA9"/>
    <mergeCell ref="GW10:HA10"/>
    <mergeCell ref="GW11:HA11"/>
    <mergeCell ref="GW15:HA15"/>
    <mergeCell ref="GW16:HA16"/>
    <mergeCell ref="GW31:HA31"/>
    <mergeCell ref="GS35:HA45"/>
    <mergeCell ref="GH244:GP245"/>
    <mergeCell ref="GH246:GP248"/>
    <mergeCell ref="GL250:GP250"/>
    <mergeCell ref="GL251:GP251"/>
    <mergeCell ref="GL252:GP252"/>
    <mergeCell ref="GL253:GP253"/>
    <mergeCell ref="GH213:GP214"/>
    <mergeCell ref="GL216:GP216"/>
    <mergeCell ref="GL219:GP219"/>
    <mergeCell ref="GH221:GP222"/>
    <mergeCell ref="GH224:GP234"/>
    <mergeCell ref="GH241:GP243"/>
    <mergeCell ref="GH206:GJ206"/>
    <mergeCell ref="GK206:GL206"/>
    <mergeCell ref="GM206:GN206"/>
    <mergeCell ref="GO206:GP206"/>
    <mergeCell ref="GH207:GJ208"/>
    <mergeCell ref="GK207:GL208"/>
    <mergeCell ref="GM207:GN208"/>
    <mergeCell ref="GO207:GP208"/>
    <mergeCell ref="GH202:GJ202"/>
    <mergeCell ref="GK202:GL203"/>
    <mergeCell ref="GS109:GU109"/>
    <mergeCell ref="GM202:GN203"/>
    <mergeCell ref="GO202:GP203"/>
    <mergeCell ref="GH203:GJ203"/>
    <mergeCell ref="GH204:GJ204"/>
    <mergeCell ref="GK204:GL205"/>
    <mergeCell ref="GM204:GN205"/>
    <mergeCell ref="GO204:GP205"/>
    <mergeCell ref="GH205:GJ205"/>
    <mergeCell ref="GH198:GJ199"/>
    <mergeCell ref="GK198:GL199"/>
    <mergeCell ref="GM198:GN199"/>
    <mergeCell ref="GO198:GP199"/>
    <mergeCell ref="GH200:GJ200"/>
    <mergeCell ref="GK200:GL201"/>
    <mergeCell ref="GM200:GN201"/>
    <mergeCell ref="GO200:GP201"/>
    <mergeCell ref="GH201:GJ201"/>
    <mergeCell ref="GH194:GJ195"/>
    <mergeCell ref="GK194:GL195"/>
    <mergeCell ref="GM194:GN195"/>
    <mergeCell ref="GO194:GP195"/>
    <mergeCell ref="GH196:GJ197"/>
    <mergeCell ref="GK196:GL197"/>
    <mergeCell ref="GM196:GN197"/>
    <mergeCell ref="GO196:GP197"/>
    <mergeCell ref="GH190:GJ191"/>
    <mergeCell ref="GK190:GL191"/>
    <mergeCell ref="GM190:GN191"/>
    <mergeCell ref="GO190:GP191"/>
    <mergeCell ref="GH192:GJ193"/>
    <mergeCell ref="GK192:GL193"/>
    <mergeCell ref="GM192:GN193"/>
    <mergeCell ref="GO192:GP193"/>
    <mergeCell ref="GH187:GJ188"/>
    <mergeCell ref="GK187:GL188"/>
    <mergeCell ref="GM187:GN188"/>
    <mergeCell ref="GO187:GP188"/>
    <mergeCell ref="GH189:GJ189"/>
    <mergeCell ref="GK189:GL189"/>
    <mergeCell ref="GM189:GN189"/>
    <mergeCell ref="GO189:GP189"/>
    <mergeCell ref="GH141:GJ141"/>
    <mergeCell ref="GH142:GJ142"/>
    <mergeCell ref="GH143:GJ143"/>
    <mergeCell ref="GH138:GJ138"/>
    <mergeCell ref="GH139:GJ139"/>
    <mergeCell ref="GH140:GJ140"/>
    <mergeCell ref="GH135:GJ135"/>
    <mergeCell ref="GH136:GJ136"/>
    <mergeCell ref="GH137:GJ137"/>
    <mergeCell ref="GH183:GJ184"/>
    <mergeCell ref="GK183:GL184"/>
    <mergeCell ref="GM183:GN184"/>
    <mergeCell ref="GO183:GP184"/>
    <mergeCell ref="GH185:GJ186"/>
    <mergeCell ref="GK185:GL186"/>
    <mergeCell ref="GM185:GN186"/>
    <mergeCell ref="GO185:GP186"/>
    <mergeCell ref="GH179:GJ180"/>
    <mergeCell ref="GK179:GL180"/>
    <mergeCell ref="GM179:GN180"/>
    <mergeCell ref="GO179:GP180"/>
    <mergeCell ref="GH181:GJ182"/>
    <mergeCell ref="GK181:GL182"/>
    <mergeCell ref="GM181:GN182"/>
    <mergeCell ref="GO181:GP182"/>
    <mergeCell ref="GH144:GJ144"/>
    <mergeCell ref="GH145:GJ145"/>
    <mergeCell ref="GH176:GP176"/>
    <mergeCell ref="GH177:GJ178"/>
    <mergeCell ref="GK177:GL178"/>
    <mergeCell ref="GM177:GN178"/>
    <mergeCell ref="GO177:GP178"/>
    <mergeCell ref="GH116:GJ116"/>
    <mergeCell ref="GH117:GJ117"/>
    <mergeCell ref="GH112:GJ112"/>
    <mergeCell ref="GH113:GJ113"/>
    <mergeCell ref="GH114:GJ114"/>
    <mergeCell ref="GH132:GJ132"/>
    <mergeCell ref="GH133:GJ133"/>
    <mergeCell ref="GH134:GJ134"/>
    <mergeCell ref="GL124:GP124"/>
    <mergeCell ref="GH129:GJ130"/>
    <mergeCell ref="GK129:GK130"/>
    <mergeCell ref="GL129:GM129"/>
    <mergeCell ref="GH131:GJ131"/>
    <mergeCell ref="GH121:GJ121"/>
    <mergeCell ref="GH122:GJ122"/>
    <mergeCell ref="GH123:GJ123"/>
    <mergeCell ref="GN123:GP123"/>
    <mergeCell ref="FW256:GE258"/>
    <mergeCell ref="GL7:GP7"/>
    <mergeCell ref="GL9:GP9"/>
    <mergeCell ref="GL10:GP10"/>
    <mergeCell ref="GL11:GP11"/>
    <mergeCell ref="GL15:GP15"/>
    <mergeCell ref="GL16:GP16"/>
    <mergeCell ref="GL31:GP31"/>
    <mergeCell ref="GH35:GP45"/>
    <mergeCell ref="FW244:GE245"/>
    <mergeCell ref="FW246:GE248"/>
    <mergeCell ref="GA250:GE250"/>
    <mergeCell ref="GA251:GE251"/>
    <mergeCell ref="GA252:GE252"/>
    <mergeCell ref="GA253:GE253"/>
    <mergeCell ref="FW213:GE214"/>
    <mergeCell ref="GA216:GE216"/>
    <mergeCell ref="GA219:GE219"/>
    <mergeCell ref="FW221:GE222"/>
    <mergeCell ref="FW224:GE234"/>
    <mergeCell ref="FW241:GE243"/>
    <mergeCell ref="FW206:FY206"/>
    <mergeCell ref="FZ206:GA206"/>
    <mergeCell ref="GB206:GC206"/>
    <mergeCell ref="GD206:GE206"/>
    <mergeCell ref="FW207:FY208"/>
    <mergeCell ref="FZ207:GA208"/>
    <mergeCell ref="GB207:GC208"/>
    <mergeCell ref="GD207:GE208"/>
    <mergeCell ref="FW202:FY202"/>
    <mergeCell ref="FZ202:GA203"/>
    <mergeCell ref="GH109:GJ109"/>
    <mergeCell ref="GB202:GC203"/>
    <mergeCell ref="GD202:GE203"/>
    <mergeCell ref="FW203:FY203"/>
    <mergeCell ref="FW204:FY204"/>
    <mergeCell ref="FZ204:GA205"/>
    <mergeCell ref="GB204:GC205"/>
    <mergeCell ref="GD204:GE205"/>
    <mergeCell ref="FW205:FY205"/>
    <mergeCell ref="FW198:FY199"/>
    <mergeCell ref="FZ198:GA199"/>
    <mergeCell ref="GB198:GC199"/>
    <mergeCell ref="GD198:GE199"/>
    <mergeCell ref="FW200:FY200"/>
    <mergeCell ref="FZ200:GA201"/>
    <mergeCell ref="GB200:GC201"/>
    <mergeCell ref="GD200:GE201"/>
    <mergeCell ref="FW201:FY201"/>
    <mergeCell ref="FW194:FY195"/>
    <mergeCell ref="FZ194:GA195"/>
    <mergeCell ref="GB194:GC195"/>
    <mergeCell ref="GD194:GE195"/>
    <mergeCell ref="FW196:FY197"/>
    <mergeCell ref="FZ196:GA197"/>
    <mergeCell ref="GB196:GC197"/>
    <mergeCell ref="GD196:GE197"/>
    <mergeCell ref="FW190:FY191"/>
    <mergeCell ref="FZ190:GA191"/>
    <mergeCell ref="GB190:GC191"/>
    <mergeCell ref="GD190:GE191"/>
    <mergeCell ref="FW192:FY193"/>
    <mergeCell ref="FZ192:GA193"/>
    <mergeCell ref="GB192:GC193"/>
    <mergeCell ref="GD192:GE193"/>
    <mergeCell ref="FW187:FY188"/>
    <mergeCell ref="FZ187:GA188"/>
    <mergeCell ref="GB187:GC188"/>
    <mergeCell ref="GD187:GE188"/>
    <mergeCell ref="FW189:FY189"/>
    <mergeCell ref="FZ189:GA189"/>
    <mergeCell ref="GB189:GC189"/>
    <mergeCell ref="GD189:GE189"/>
    <mergeCell ref="FW141:FY141"/>
    <mergeCell ref="FW142:FY142"/>
    <mergeCell ref="FW143:FY143"/>
    <mergeCell ref="FW138:FY138"/>
    <mergeCell ref="FW139:FY139"/>
    <mergeCell ref="FW140:FY140"/>
    <mergeCell ref="FW135:FY135"/>
    <mergeCell ref="FW136:FY136"/>
    <mergeCell ref="FW137:FY137"/>
    <mergeCell ref="FW183:FY184"/>
    <mergeCell ref="FZ183:GA184"/>
    <mergeCell ref="GB183:GC184"/>
    <mergeCell ref="GD183:GE184"/>
    <mergeCell ref="FW185:FY186"/>
    <mergeCell ref="FZ185:GA186"/>
    <mergeCell ref="GB185:GC186"/>
    <mergeCell ref="GD185:GE186"/>
    <mergeCell ref="FW179:FY180"/>
    <mergeCell ref="FZ179:GA180"/>
    <mergeCell ref="GB179:GC180"/>
    <mergeCell ref="GD179:GE180"/>
    <mergeCell ref="FW181:FY182"/>
    <mergeCell ref="FZ181:GA182"/>
    <mergeCell ref="GB181:GC182"/>
    <mergeCell ref="GD181:GE182"/>
    <mergeCell ref="FW144:FY144"/>
    <mergeCell ref="FW145:FY145"/>
    <mergeCell ref="FW176:GE176"/>
    <mergeCell ref="FW177:FY178"/>
    <mergeCell ref="FZ177:GA178"/>
    <mergeCell ref="GB177:GC178"/>
    <mergeCell ref="GD177:GE178"/>
    <mergeCell ref="FW116:FY116"/>
    <mergeCell ref="FW117:FY117"/>
    <mergeCell ref="FW112:FY112"/>
    <mergeCell ref="FW113:FY113"/>
    <mergeCell ref="FW114:FY114"/>
    <mergeCell ref="FW132:FY132"/>
    <mergeCell ref="FW133:FY133"/>
    <mergeCell ref="FW134:FY134"/>
    <mergeCell ref="GA124:GE124"/>
    <mergeCell ref="FW129:FY130"/>
    <mergeCell ref="FZ129:FZ130"/>
    <mergeCell ref="GA129:GB129"/>
    <mergeCell ref="FW131:FY131"/>
    <mergeCell ref="FW121:FY121"/>
    <mergeCell ref="FW122:FY122"/>
    <mergeCell ref="FW123:FY123"/>
    <mergeCell ref="GC123:GE123"/>
    <mergeCell ref="FL256:FT258"/>
    <mergeCell ref="GA7:GE7"/>
    <mergeCell ref="GA9:GE9"/>
    <mergeCell ref="GA10:GE10"/>
    <mergeCell ref="GA11:GE11"/>
    <mergeCell ref="GA15:GE15"/>
    <mergeCell ref="GA16:GE16"/>
    <mergeCell ref="GA31:GE31"/>
    <mergeCell ref="FW35:GE45"/>
    <mergeCell ref="FL244:FT245"/>
    <mergeCell ref="FL246:FT248"/>
    <mergeCell ref="FP250:FT250"/>
    <mergeCell ref="FP251:FT251"/>
    <mergeCell ref="FP252:FT252"/>
    <mergeCell ref="FP253:FT253"/>
    <mergeCell ref="FL213:FT214"/>
    <mergeCell ref="FP216:FT216"/>
    <mergeCell ref="FP219:FT219"/>
    <mergeCell ref="FL221:FT222"/>
    <mergeCell ref="FL224:FT234"/>
    <mergeCell ref="FL241:FT243"/>
    <mergeCell ref="FL206:FN206"/>
    <mergeCell ref="FO206:FP206"/>
    <mergeCell ref="FQ206:FR206"/>
    <mergeCell ref="FS206:FT206"/>
    <mergeCell ref="FL207:FN208"/>
    <mergeCell ref="FO207:FP208"/>
    <mergeCell ref="FQ207:FR208"/>
    <mergeCell ref="FS207:FT208"/>
    <mergeCell ref="FL202:FN202"/>
    <mergeCell ref="FO202:FP203"/>
    <mergeCell ref="FW109:FY109"/>
    <mergeCell ref="FQ202:FR203"/>
    <mergeCell ref="FS202:FT203"/>
    <mergeCell ref="FL203:FN203"/>
    <mergeCell ref="FL204:FN204"/>
    <mergeCell ref="FO204:FP205"/>
    <mergeCell ref="FQ204:FR205"/>
    <mergeCell ref="FS204:FT205"/>
    <mergeCell ref="FL205:FN205"/>
    <mergeCell ref="FL198:FN199"/>
    <mergeCell ref="FO198:FP199"/>
    <mergeCell ref="FQ198:FR199"/>
    <mergeCell ref="FS198:FT199"/>
    <mergeCell ref="FL200:FN200"/>
    <mergeCell ref="FO200:FP201"/>
    <mergeCell ref="FQ200:FR201"/>
    <mergeCell ref="FS200:FT201"/>
    <mergeCell ref="FL201:FN201"/>
    <mergeCell ref="FL194:FN195"/>
    <mergeCell ref="FO194:FP195"/>
    <mergeCell ref="FQ194:FR195"/>
    <mergeCell ref="FS194:FT195"/>
    <mergeCell ref="FL196:FN197"/>
    <mergeCell ref="FO196:FP197"/>
    <mergeCell ref="FQ196:FR197"/>
    <mergeCell ref="FS196:FT197"/>
    <mergeCell ref="FL190:FN191"/>
    <mergeCell ref="FO190:FP191"/>
    <mergeCell ref="FQ190:FR191"/>
    <mergeCell ref="FS190:FT191"/>
    <mergeCell ref="FL192:FN193"/>
    <mergeCell ref="FO192:FP193"/>
    <mergeCell ref="FQ192:FR193"/>
    <mergeCell ref="FS192:FT193"/>
    <mergeCell ref="FL187:FN188"/>
    <mergeCell ref="FO187:FP188"/>
    <mergeCell ref="FQ187:FR188"/>
    <mergeCell ref="FS187:FT188"/>
    <mergeCell ref="FL189:FN189"/>
    <mergeCell ref="FO189:FP189"/>
    <mergeCell ref="FQ189:FR189"/>
    <mergeCell ref="FS189:FT189"/>
    <mergeCell ref="FL141:FN141"/>
    <mergeCell ref="FL142:FN142"/>
    <mergeCell ref="FL143:FN143"/>
    <mergeCell ref="FL138:FN138"/>
    <mergeCell ref="FL139:FN139"/>
    <mergeCell ref="FL140:FN140"/>
    <mergeCell ref="FL135:FN135"/>
    <mergeCell ref="FL136:FN136"/>
    <mergeCell ref="FL137:FN137"/>
    <mergeCell ref="FL183:FN184"/>
    <mergeCell ref="FO183:FP184"/>
    <mergeCell ref="FQ183:FR184"/>
    <mergeCell ref="FS183:FT184"/>
    <mergeCell ref="FL185:FN186"/>
    <mergeCell ref="FO185:FP186"/>
    <mergeCell ref="FQ185:FR186"/>
    <mergeCell ref="FS185:FT186"/>
    <mergeCell ref="FL179:FN180"/>
    <mergeCell ref="FO179:FP180"/>
    <mergeCell ref="FQ179:FR180"/>
    <mergeCell ref="FS179:FT180"/>
    <mergeCell ref="FL181:FN182"/>
    <mergeCell ref="FO181:FP182"/>
    <mergeCell ref="FQ181:FR182"/>
    <mergeCell ref="FS181:FT182"/>
    <mergeCell ref="FL144:FN144"/>
    <mergeCell ref="FL145:FN145"/>
    <mergeCell ref="FL176:FT176"/>
    <mergeCell ref="FL177:FN178"/>
    <mergeCell ref="FO177:FP178"/>
    <mergeCell ref="FQ177:FR178"/>
    <mergeCell ref="FS177:FT178"/>
    <mergeCell ref="FL116:FN116"/>
    <mergeCell ref="FL117:FN117"/>
    <mergeCell ref="FL112:FN112"/>
    <mergeCell ref="FL113:FN113"/>
    <mergeCell ref="FL114:FN114"/>
    <mergeCell ref="FL132:FN132"/>
    <mergeCell ref="FL133:FN133"/>
    <mergeCell ref="FL134:FN134"/>
    <mergeCell ref="FP124:FT124"/>
    <mergeCell ref="FL129:FN130"/>
    <mergeCell ref="FO129:FO130"/>
    <mergeCell ref="FP129:FQ129"/>
    <mergeCell ref="FL131:FN131"/>
    <mergeCell ref="FL121:FN121"/>
    <mergeCell ref="FL122:FN122"/>
    <mergeCell ref="FL123:FN123"/>
    <mergeCell ref="FR123:FT123"/>
    <mergeCell ref="FA256:FI258"/>
    <mergeCell ref="FP7:FT7"/>
    <mergeCell ref="FP9:FT9"/>
    <mergeCell ref="FP10:FT10"/>
    <mergeCell ref="FP11:FT11"/>
    <mergeCell ref="FP15:FT15"/>
    <mergeCell ref="FP16:FT16"/>
    <mergeCell ref="FP31:FT31"/>
    <mergeCell ref="FL35:FT45"/>
    <mergeCell ref="FA244:FI245"/>
    <mergeCell ref="FA246:FI248"/>
    <mergeCell ref="FE250:FI250"/>
    <mergeCell ref="FE251:FI251"/>
    <mergeCell ref="FE252:FI252"/>
    <mergeCell ref="FE253:FI253"/>
    <mergeCell ref="FA213:FI214"/>
    <mergeCell ref="FE216:FI216"/>
    <mergeCell ref="FE219:FI219"/>
    <mergeCell ref="FA221:FI222"/>
    <mergeCell ref="FA224:FI234"/>
    <mergeCell ref="FA241:FI243"/>
    <mergeCell ref="FA206:FC206"/>
    <mergeCell ref="FD206:FE206"/>
    <mergeCell ref="FF206:FG206"/>
    <mergeCell ref="FH206:FI206"/>
    <mergeCell ref="FA207:FC208"/>
    <mergeCell ref="FD207:FE208"/>
    <mergeCell ref="FF207:FG208"/>
    <mergeCell ref="FH207:FI208"/>
    <mergeCell ref="FA202:FC202"/>
    <mergeCell ref="FD202:FE203"/>
    <mergeCell ref="FL109:FN109"/>
    <mergeCell ref="FF202:FG203"/>
    <mergeCell ref="FH202:FI203"/>
    <mergeCell ref="FA203:FC203"/>
    <mergeCell ref="FA204:FC204"/>
    <mergeCell ref="FD204:FE205"/>
    <mergeCell ref="FF204:FG205"/>
    <mergeCell ref="FH204:FI205"/>
    <mergeCell ref="FA205:FC205"/>
    <mergeCell ref="FA198:FC199"/>
    <mergeCell ref="FD198:FE199"/>
    <mergeCell ref="FF198:FG199"/>
    <mergeCell ref="FH198:FI199"/>
    <mergeCell ref="FA200:FC200"/>
    <mergeCell ref="FD200:FE201"/>
    <mergeCell ref="FF200:FG201"/>
    <mergeCell ref="FH200:FI201"/>
    <mergeCell ref="FA201:FC201"/>
    <mergeCell ref="FA194:FC195"/>
    <mergeCell ref="FD194:FE195"/>
    <mergeCell ref="FF194:FG195"/>
    <mergeCell ref="FH194:FI195"/>
    <mergeCell ref="FA196:FC197"/>
    <mergeCell ref="FD196:FE197"/>
    <mergeCell ref="FF196:FG197"/>
    <mergeCell ref="FH196:FI197"/>
    <mergeCell ref="FA190:FC191"/>
    <mergeCell ref="FD190:FE191"/>
    <mergeCell ref="FF190:FG191"/>
    <mergeCell ref="FH190:FI191"/>
    <mergeCell ref="FA192:FC193"/>
    <mergeCell ref="FD192:FE193"/>
    <mergeCell ref="FF192:FG193"/>
    <mergeCell ref="FH192:FI193"/>
    <mergeCell ref="FA187:FC188"/>
    <mergeCell ref="FD187:FE188"/>
    <mergeCell ref="FF187:FG188"/>
    <mergeCell ref="FH187:FI188"/>
    <mergeCell ref="FA189:FC189"/>
    <mergeCell ref="FD189:FE189"/>
    <mergeCell ref="FF189:FG189"/>
    <mergeCell ref="FH189:FI189"/>
    <mergeCell ref="FA141:FC141"/>
    <mergeCell ref="FA142:FC142"/>
    <mergeCell ref="FA143:FC143"/>
    <mergeCell ref="FA138:FC138"/>
    <mergeCell ref="FA139:FC139"/>
    <mergeCell ref="FA140:FC140"/>
    <mergeCell ref="FA135:FC135"/>
    <mergeCell ref="FA136:FC136"/>
    <mergeCell ref="FA137:FC137"/>
    <mergeCell ref="FA183:FC184"/>
    <mergeCell ref="FD183:FE184"/>
    <mergeCell ref="FF183:FG184"/>
    <mergeCell ref="FH183:FI184"/>
    <mergeCell ref="FA185:FC186"/>
    <mergeCell ref="FD185:FE186"/>
    <mergeCell ref="FF185:FG186"/>
    <mergeCell ref="FH185:FI186"/>
    <mergeCell ref="FA179:FC180"/>
    <mergeCell ref="FD179:FE180"/>
    <mergeCell ref="FF179:FG180"/>
    <mergeCell ref="FH179:FI180"/>
    <mergeCell ref="FA181:FC182"/>
    <mergeCell ref="FD181:FE182"/>
    <mergeCell ref="FF181:FG182"/>
    <mergeCell ref="FH181:FI182"/>
    <mergeCell ref="FA144:FC144"/>
    <mergeCell ref="FA145:FC145"/>
    <mergeCell ref="FA176:FI176"/>
    <mergeCell ref="FA177:FC178"/>
    <mergeCell ref="FD177:FE178"/>
    <mergeCell ref="FF177:FG178"/>
    <mergeCell ref="FH177:FI178"/>
    <mergeCell ref="FA116:FC116"/>
    <mergeCell ref="FA117:FC117"/>
    <mergeCell ref="FA112:FC112"/>
    <mergeCell ref="FA113:FC113"/>
    <mergeCell ref="FA114:FC114"/>
    <mergeCell ref="FA132:FC132"/>
    <mergeCell ref="FA133:FC133"/>
    <mergeCell ref="FA134:FC134"/>
    <mergeCell ref="FE124:FI124"/>
    <mergeCell ref="FA129:FC130"/>
    <mergeCell ref="FD129:FD130"/>
    <mergeCell ref="FE129:FF129"/>
    <mergeCell ref="FA131:FC131"/>
    <mergeCell ref="FA121:FC121"/>
    <mergeCell ref="FA122:FC122"/>
    <mergeCell ref="FA123:FC123"/>
    <mergeCell ref="FG123:FI123"/>
    <mergeCell ref="EP256:EX258"/>
    <mergeCell ref="FE7:FI7"/>
    <mergeCell ref="FE9:FI9"/>
    <mergeCell ref="FE10:FI10"/>
    <mergeCell ref="FE11:FI11"/>
    <mergeCell ref="FE15:FI15"/>
    <mergeCell ref="FE16:FI16"/>
    <mergeCell ref="FE31:FI31"/>
    <mergeCell ref="FA35:FI45"/>
    <mergeCell ref="EP244:EX245"/>
    <mergeCell ref="EP246:EX248"/>
    <mergeCell ref="ET250:EX250"/>
    <mergeCell ref="ET251:EX251"/>
    <mergeCell ref="ET252:EX252"/>
    <mergeCell ref="ET253:EX253"/>
    <mergeCell ref="EP213:EX214"/>
    <mergeCell ref="ET216:EX216"/>
    <mergeCell ref="ET219:EX219"/>
    <mergeCell ref="EP221:EX222"/>
    <mergeCell ref="EP224:EX234"/>
    <mergeCell ref="EP241:EX243"/>
    <mergeCell ref="EP206:ER206"/>
    <mergeCell ref="ES206:ET206"/>
    <mergeCell ref="EU206:EV206"/>
    <mergeCell ref="EW206:EX206"/>
    <mergeCell ref="EP207:ER208"/>
    <mergeCell ref="ES207:ET208"/>
    <mergeCell ref="EU207:EV208"/>
    <mergeCell ref="EW207:EX208"/>
    <mergeCell ref="EP202:ER202"/>
    <mergeCell ref="ES202:ET203"/>
    <mergeCell ref="FA109:FC109"/>
    <mergeCell ref="EU202:EV203"/>
    <mergeCell ref="EW202:EX203"/>
    <mergeCell ref="EP203:ER203"/>
    <mergeCell ref="EP204:ER204"/>
    <mergeCell ref="ES204:ET205"/>
    <mergeCell ref="EU204:EV205"/>
    <mergeCell ref="EW204:EX205"/>
    <mergeCell ref="EP205:ER205"/>
    <mergeCell ref="EP198:ER199"/>
    <mergeCell ref="ES198:ET199"/>
    <mergeCell ref="EU198:EV199"/>
    <mergeCell ref="EW198:EX199"/>
    <mergeCell ref="EP200:ER200"/>
    <mergeCell ref="ES200:ET201"/>
    <mergeCell ref="EU200:EV201"/>
    <mergeCell ref="EW200:EX201"/>
    <mergeCell ref="EP201:ER201"/>
    <mergeCell ref="EP194:ER195"/>
    <mergeCell ref="ES194:ET195"/>
    <mergeCell ref="EU194:EV195"/>
    <mergeCell ref="EW194:EX195"/>
    <mergeCell ref="EP196:ER197"/>
    <mergeCell ref="ES196:ET197"/>
    <mergeCell ref="EU196:EV197"/>
    <mergeCell ref="EW196:EX197"/>
    <mergeCell ref="EP190:ER191"/>
    <mergeCell ref="ES190:ET191"/>
    <mergeCell ref="EU190:EV191"/>
    <mergeCell ref="EW190:EX191"/>
    <mergeCell ref="EP192:ER193"/>
    <mergeCell ref="ES192:ET193"/>
    <mergeCell ref="EU192:EV193"/>
    <mergeCell ref="EW192:EX193"/>
    <mergeCell ref="EP187:ER188"/>
    <mergeCell ref="ES187:ET188"/>
    <mergeCell ref="EU187:EV188"/>
    <mergeCell ref="EW187:EX188"/>
    <mergeCell ref="EP189:ER189"/>
    <mergeCell ref="ES189:ET189"/>
    <mergeCell ref="EU189:EV189"/>
    <mergeCell ref="EW189:EX189"/>
    <mergeCell ref="EP141:ER141"/>
    <mergeCell ref="EP142:ER142"/>
    <mergeCell ref="EP143:ER143"/>
    <mergeCell ref="EP138:ER138"/>
    <mergeCell ref="EP139:ER139"/>
    <mergeCell ref="EP140:ER140"/>
    <mergeCell ref="EP135:ER135"/>
    <mergeCell ref="EP136:ER136"/>
    <mergeCell ref="EP137:ER137"/>
    <mergeCell ref="EP183:ER184"/>
    <mergeCell ref="ES183:ET184"/>
    <mergeCell ref="EU183:EV184"/>
    <mergeCell ref="EW183:EX184"/>
    <mergeCell ref="EP185:ER186"/>
    <mergeCell ref="ES185:ET186"/>
    <mergeCell ref="EU185:EV186"/>
    <mergeCell ref="EW185:EX186"/>
    <mergeCell ref="EP179:ER180"/>
    <mergeCell ref="ES179:ET180"/>
    <mergeCell ref="EU179:EV180"/>
    <mergeCell ref="EW179:EX180"/>
    <mergeCell ref="EP181:ER182"/>
    <mergeCell ref="ES181:ET182"/>
    <mergeCell ref="EU181:EV182"/>
    <mergeCell ref="EW181:EX182"/>
    <mergeCell ref="EP144:ER144"/>
    <mergeCell ref="EP145:ER145"/>
    <mergeCell ref="EP176:EX176"/>
    <mergeCell ref="EP177:ER178"/>
    <mergeCell ref="ES177:ET178"/>
    <mergeCell ref="EU177:EV178"/>
    <mergeCell ref="EW177:EX178"/>
    <mergeCell ref="EP116:ER116"/>
    <mergeCell ref="EP117:ER117"/>
    <mergeCell ref="EP112:ER112"/>
    <mergeCell ref="EP113:ER113"/>
    <mergeCell ref="EP114:ER114"/>
    <mergeCell ref="EP132:ER132"/>
    <mergeCell ref="EP133:ER133"/>
    <mergeCell ref="EP134:ER134"/>
    <mergeCell ref="ET124:EX124"/>
    <mergeCell ref="EP129:ER130"/>
    <mergeCell ref="ES129:ES130"/>
    <mergeCell ref="ET129:EU129"/>
    <mergeCell ref="EP131:ER131"/>
    <mergeCell ref="EP121:ER121"/>
    <mergeCell ref="EP122:ER122"/>
    <mergeCell ref="EP123:ER123"/>
    <mergeCell ref="EV123:EX123"/>
    <mergeCell ref="EE256:EM258"/>
    <mergeCell ref="ET7:EX7"/>
    <mergeCell ref="ET9:EX9"/>
    <mergeCell ref="ET10:EX10"/>
    <mergeCell ref="ET11:EX11"/>
    <mergeCell ref="ET15:EX15"/>
    <mergeCell ref="ET16:EX16"/>
    <mergeCell ref="ET31:EX31"/>
    <mergeCell ref="EP35:EX45"/>
    <mergeCell ref="EE244:EM245"/>
    <mergeCell ref="EE246:EM248"/>
    <mergeCell ref="EI250:EM250"/>
    <mergeCell ref="EI251:EM251"/>
    <mergeCell ref="EI252:EM252"/>
    <mergeCell ref="EI253:EM253"/>
    <mergeCell ref="EE213:EM214"/>
    <mergeCell ref="EI216:EM216"/>
    <mergeCell ref="EI219:EM219"/>
    <mergeCell ref="EE221:EM222"/>
    <mergeCell ref="EE224:EM234"/>
    <mergeCell ref="EE241:EM243"/>
    <mergeCell ref="EE206:EG206"/>
    <mergeCell ref="EH206:EI206"/>
    <mergeCell ref="EJ206:EK206"/>
    <mergeCell ref="EL206:EM206"/>
    <mergeCell ref="EE207:EG208"/>
    <mergeCell ref="EH207:EI208"/>
    <mergeCell ref="EJ207:EK208"/>
    <mergeCell ref="EL207:EM208"/>
    <mergeCell ref="EE202:EG202"/>
    <mergeCell ref="EH202:EI203"/>
    <mergeCell ref="EP109:ER109"/>
    <mergeCell ref="EJ202:EK203"/>
    <mergeCell ref="EL202:EM203"/>
    <mergeCell ref="EE203:EG203"/>
    <mergeCell ref="EE204:EG204"/>
    <mergeCell ref="EH204:EI205"/>
    <mergeCell ref="EJ204:EK205"/>
    <mergeCell ref="EL204:EM205"/>
    <mergeCell ref="EE205:EG205"/>
    <mergeCell ref="EE198:EG199"/>
    <mergeCell ref="EH198:EI199"/>
    <mergeCell ref="EJ198:EK199"/>
    <mergeCell ref="EL198:EM199"/>
    <mergeCell ref="EE200:EG200"/>
    <mergeCell ref="EH200:EI201"/>
    <mergeCell ref="EJ200:EK201"/>
    <mergeCell ref="EL200:EM201"/>
    <mergeCell ref="EE201:EG201"/>
    <mergeCell ref="EE194:EG195"/>
    <mergeCell ref="EH194:EI195"/>
    <mergeCell ref="EJ194:EK195"/>
    <mergeCell ref="EL194:EM195"/>
    <mergeCell ref="EE196:EG197"/>
    <mergeCell ref="EH196:EI197"/>
    <mergeCell ref="EJ196:EK197"/>
    <mergeCell ref="EL196:EM197"/>
    <mergeCell ref="EE190:EG191"/>
    <mergeCell ref="EH190:EI191"/>
    <mergeCell ref="EJ190:EK191"/>
    <mergeCell ref="EL190:EM191"/>
    <mergeCell ref="EE192:EG193"/>
    <mergeCell ref="EH192:EI193"/>
    <mergeCell ref="EJ192:EK193"/>
    <mergeCell ref="EL192:EM193"/>
    <mergeCell ref="EE187:EG188"/>
    <mergeCell ref="EH187:EI188"/>
    <mergeCell ref="EJ187:EK188"/>
    <mergeCell ref="EL187:EM188"/>
    <mergeCell ref="EE189:EG189"/>
    <mergeCell ref="EH189:EI189"/>
    <mergeCell ref="EJ189:EK189"/>
    <mergeCell ref="EL189:EM189"/>
    <mergeCell ref="EE141:EG141"/>
    <mergeCell ref="EE142:EG142"/>
    <mergeCell ref="EE143:EG143"/>
    <mergeCell ref="EE138:EG138"/>
    <mergeCell ref="EE139:EG139"/>
    <mergeCell ref="EE140:EG140"/>
    <mergeCell ref="EE135:EG135"/>
    <mergeCell ref="EE136:EG136"/>
    <mergeCell ref="EE137:EG137"/>
    <mergeCell ref="EE183:EG184"/>
    <mergeCell ref="EH183:EI184"/>
    <mergeCell ref="EJ183:EK184"/>
    <mergeCell ref="EL183:EM184"/>
    <mergeCell ref="EE185:EG186"/>
    <mergeCell ref="EH185:EI186"/>
    <mergeCell ref="EJ185:EK186"/>
    <mergeCell ref="EL185:EM186"/>
    <mergeCell ref="EE179:EG180"/>
    <mergeCell ref="EH179:EI180"/>
    <mergeCell ref="EJ179:EK180"/>
    <mergeCell ref="EL179:EM180"/>
    <mergeCell ref="EE181:EG182"/>
    <mergeCell ref="EH181:EI182"/>
    <mergeCell ref="EJ181:EK182"/>
    <mergeCell ref="EL181:EM182"/>
    <mergeCell ref="EE144:EG144"/>
    <mergeCell ref="EE145:EG145"/>
    <mergeCell ref="EE176:EM176"/>
    <mergeCell ref="EE177:EG178"/>
    <mergeCell ref="EH177:EI178"/>
    <mergeCell ref="EJ177:EK178"/>
    <mergeCell ref="EL177:EM178"/>
    <mergeCell ref="EE116:EG116"/>
    <mergeCell ref="EE117:EG117"/>
    <mergeCell ref="EE112:EG112"/>
    <mergeCell ref="EE113:EG113"/>
    <mergeCell ref="EE114:EG114"/>
    <mergeCell ref="EE132:EG132"/>
    <mergeCell ref="EE133:EG133"/>
    <mergeCell ref="EE134:EG134"/>
    <mergeCell ref="EI124:EM124"/>
    <mergeCell ref="EE129:EG130"/>
    <mergeCell ref="EH129:EH130"/>
    <mergeCell ref="EI129:EJ129"/>
    <mergeCell ref="EE131:EG131"/>
    <mergeCell ref="EE121:EG121"/>
    <mergeCell ref="EE122:EG122"/>
    <mergeCell ref="EE123:EG123"/>
    <mergeCell ref="EK123:EM123"/>
    <mergeCell ref="DT256:EB258"/>
    <mergeCell ref="EI7:EM7"/>
    <mergeCell ref="EI9:EM9"/>
    <mergeCell ref="EI10:EM10"/>
    <mergeCell ref="EI11:EM11"/>
    <mergeCell ref="EI15:EM15"/>
    <mergeCell ref="EI16:EM16"/>
    <mergeCell ref="EI31:EM31"/>
    <mergeCell ref="EE35:EM45"/>
    <mergeCell ref="DT244:EB245"/>
    <mergeCell ref="DT246:EB248"/>
    <mergeCell ref="DX250:EB250"/>
    <mergeCell ref="DX251:EB251"/>
    <mergeCell ref="DX252:EB252"/>
    <mergeCell ref="DX253:EB253"/>
    <mergeCell ref="DT213:EB214"/>
    <mergeCell ref="DX216:EB216"/>
    <mergeCell ref="DX219:EB219"/>
    <mergeCell ref="DT221:EB222"/>
    <mergeCell ref="DT224:EB234"/>
    <mergeCell ref="DT241:EB243"/>
    <mergeCell ref="DT206:DV206"/>
    <mergeCell ref="DW206:DX206"/>
    <mergeCell ref="DY206:DZ206"/>
    <mergeCell ref="EA206:EB206"/>
    <mergeCell ref="DT207:DV208"/>
    <mergeCell ref="DW207:DX208"/>
    <mergeCell ref="DY207:DZ208"/>
    <mergeCell ref="EA207:EB208"/>
    <mergeCell ref="DT202:DV202"/>
    <mergeCell ref="DW202:DX203"/>
    <mergeCell ref="EE109:EG109"/>
    <mergeCell ref="DY202:DZ203"/>
    <mergeCell ref="EA202:EB203"/>
    <mergeCell ref="DT203:DV203"/>
    <mergeCell ref="DT204:DV204"/>
    <mergeCell ref="DW204:DX205"/>
    <mergeCell ref="DY204:DZ205"/>
    <mergeCell ref="EA204:EB205"/>
    <mergeCell ref="DT205:DV205"/>
    <mergeCell ref="DT198:DV199"/>
    <mergeCell ref="DW198:DX199"/>
    <mergeCell ref="DY198:DZ199"/>
    <mergeCell ref="EA198:EB199"/>
    <mergeCell ref="DT200:DV200"/>
    <mergeCell ref="DW200:DX201"/>
    <mergeCell ref="DY200:DZ201"/>
    <mergeCell ref="EA200:EB201"/>
    <mergeCell ref="DT201:DV201"/>
    <mergeCell ref="DT194:DV195"/>
    <mergeCell ref="DW194:DX195"/>
    <mergeCell ref="DY194:DZ195"/>
    <mergeCell ref="EA194:EB195"/>
    <mergeCell ref="DT196:DV197"/>
    <mergeCell ref="DW196:DX197"/>
    <mergeCell ref="DY196:DZ197"/>
    <mergeCell ref="EA196:EB197"/>
    <mergeCell ref="DT190:DV191"/>
    <mergeCell ref="DW190:DX191"/>
    <mergeCell ref="DY190:DZ191"/>
    <mergeCell ref="EA190:EB191"/>
    <mergeCell ref="DT192:DV193"/>
    <mergeCell ref="DW192:DX193"/>
    <mergeCell ref="DY192:DZ193"/>
    <mergeCell ref="EA192:EB193"/>
    <mergeCell ref="DT187:DV188"/>
    <mergeCell ref="DW187:DX188"/>
    <mergeCell ref="DY187:DZ188"/>
    <mergeCell ref="EA187:EB188"/>
    <mergeCell ref="DT189:DV189"/>
    <mergeCell ref="DW189:DX189"/>
    <mergeCell ref="DY189:DZ189"/>
    <mergeCell ref="EA189:EB189"/>
    <mergeCell ref="DT141:DV141"/>
    <mergeCell ref="DT142:DV142"/>
    <mergeCell ref="DT143:DV143"/>
    <mergeCell ref="DT138:DV138"/>
    <mergeCell ref="DT139:DV139"/>
    <mergeCell ref="DT140:DV140"/>
    <mergeCell ref="DT135:DV135"/>
    <mergeCell ref="DT136:DV136"/>
    <mergeCell ref="DT137:DV137"/>
    <mergeCell ref="DT183:DV184"/>
    <mergeCell ref="DW183:DX184"/>
    <mergeCell ref="DY183:DZ184"/>
    <mergeCell ref="EA183:EB184"/>
    <mergeCell ref="DT185:DV186"/>
    <mergeCell ref="DW185:DX186"/>
    <mergeCell ref="DY185:DZ186"/>
    <mergeCell ref="EA185:EB186"/>
    <mergeCell ref="DT179:DV180"/>
    <mergeCell ref="DW179:DX180"/>
    <mergeCell ref="DY179:DZ180"/>
    <mergeCell ref="EA179:EB180"/>
    <mergeCell ref="DT181:DV182"/>
    <mergeCell ref="DW181:DX182"/>
    <mergeCell ref="DY181:DZ182"/>
    <mergeCell ref="EA181:EB182"/>
    <mergeCell ref="DT144:DV144"/>
    <mergeCell ref="DT145:DV145"/>
    <mergeCell ref="DT176:EB176"/>
    <mergeCell ref="DT177:DV178"/>
    <mergeCell ref="DW177:DX178"/>
    <mergeCell ref="DY177:DZ178"/>
    <mergeCell ref="EA177:EB178"/>
    <mergeCell ref="DT116:DV116"/>
    <mergeCell ref="DT117:DV117"/>
    <mergeCell ref="DT112:DV112"/>
    <mergeCell ref="DT113:DV113"/>
    <mergeCell ref="DT114:DV114"/>
    <mergeCell ref="DT132:DV132"/>
    <mergeCell ref="DT133:DV133"/>
    <mergeCell ref="DT134:DV134"/>
    <mergeCell ref="DX124:EB124"/>
    <mergeCell ref="DT129:DV130"/>
    <mergeCell ref="DW129:DW130"/>
    <mergeCell ref="DX129:DY129"/>
    <mergeCell ref="DT131:DV131"/>
    <mergeCell ref="DT121:DV121"/>
    <mergeCell ref="DT122:DV122"/>
    <mergeCell ref="DT123:DV123"/>
    <mergeCell ref="DZ123:EB123"/>
    <mergeCell ref="DI256:DQ258"/>
    <mergeCell ref="DX7:EB7"/>
    <mergeCell ref="DX9:EB9"/>
    <mergeCell ref="DX10:EB10"/>
    <mergeCell ref="DX11:EB11"/>
    <mergeCell ref="DX15:EB15"/>
    <mergeCell ref="DX16:EB16"/>
    <mergeCell ref="DX31:EB31"/>
    <mergeCell ref="DT35:EB45"/>
    <mergeCell ref="DI244:DQ245"/>
    <mergeCell ref="DI246:DQ248"/>
    <mergeCell ref="DM250:DQ250"/>
    <mergeCell ref="DM251:DQ251"/>
    <mergeCell ref="DM252:DQ252"/>
    <mergeCell ref="DM253:DQ253"/>
    <mergeCell ref="DI213:DQ214"/>
    <mergeCell ref="DM216:DQ216"/>
    <mergeCell ref="DM219:DQ219"/>
    <mergeCell ref="DI221:DQ222"/>
    <mergeCell ref="DI224:DQ234"/>
    <mergeCell ref="DI241:DQ243"/>
    <mergeCell ref="DI206:DK206"/>
    <mergeCell ref="DL206:DM206"/>
    <mergeCell ref="DN206:DO206"/>
    <mergeCell ref="DP206:DQ206"/>
    <mergeCell ref="DI207:DK208"/>
    <mergeCell ref="DL207:DM208"/>
    <mergeCell ref="DN207:DO208"/>
    <mergeCell ref="DP207:DQ208"/>
    <mergeCell ref="DI202:DK202"/>
    <mergeCell ref="DL202:DM203"/>
    <mergeCell ref="DT109:DV109"/>
    <mergeCell ref="DN202:DO203"/>
    <mergeCell ref="DP202:DQ203"/>
    <mergeCell ref="DI203:DK203"/>
    <mergeCell ref="DI204:DK204"/>
    <mergeCell ref="DL204:DM205"/>
    <mergeCell ref="DN204:DO205"/>
    <mergeCell ref="DP204:DQ205"/>
    <mergeCell ref="DI205:DK205"/>
    <mergeCell ref="DI198:DK199"/>
    <mergeCell ref="DL198:DM199"/>
    <mergeCell ref="DN198:DO199"/>
    <mergeCell ref="DP198:DQ199"/>
    <mergeCell ref="DI200:DK200"/>
    <mergeCell ref="DL200:DM201"/>
    <mergeCell ref="DN200:DO201"/>
    <mergeCell ref="DP200:DQ201"/>
    <mergeCell ref="DI201:DK201"/>
    <mergeCell ref="DI194:DK195"/>
    <mergeCell ref="DL194:DM195"/>
    <mergeCell ref="DN194:DO195"/>
    <mergeCell ref="DP194:DQ195"/>
    <mergeCell ref="DI196:DK197"/>
    <mergeCell ref="DL196:DM197"/>
    <mergeCell ref="DN196:DO197"/>
    <mergeCell ref="DP196:DQ197"/>
    <mergeCell ref="DI190:DK191"/>
    <mergeCell ref="DL190:DM191"/>
    <mergeCell ref="DN190:DO191"/>
    <mergeCell ref="DP190:DQ191"/>
    <mergeCell ref="DI192:DK193"/>
    <mergeCell ref="DL192:DM193"/>
    <mergeCell ref="DN192:DO193"/>
    <mergeCell ref="DP192:DQ193"/>
    <mergeCell ref="DI187:DK188"/>
    <mergeCell ref="DL187:DM188"/>
    <mergeCell ref="DN187:DO188"/>
    <mergeCell ref="DP187:DQ188"/>
    <mergeCell ref="DI189:DK189"/>
    <mergeCell ref="DL189:DM189"/>
    <mergeCell ref="DN189:DO189"/>
    <mergeCell ref="DP189:DQ189"/>
    <mergeCell ref="DI141:DK141"/>
    <mergeCell ref="DI142:DK142"/>
    <mergeCell ref="DI143:DK143"/>
    <mergeCell ref="DI138:DK138"/>
    <mergeCell ref="DI139:DK139"/>
    <mergeCell ref="DI140:DK140"/>
    <mergeCell ref="DI135:DK135"/>
    <mergeCell ref="DI136:DK136"/>
    <mergeCell ref="DI137:DK137"/>
    <mergeCell ref="DI183:DK184"/>
    <mergeCell ref="DL183:DM184"/>
    <mergeCell ref="DN183:DO184"/>
    <mergeCell ref="DP183:DQ184"/>
    <mergeCell ref="DI185:DK186"/>
    <mergeCell ref="DL185:DM186"/>
    <mergeCell ref="DN185:DO186"/>
    <mergeCell ref="DP185:DQ186"/>
    <mergeCell ref="DI179:DK180"/>
    <mergeCell ref="DL179:DM180"/>
    <mergeCell ref="DN179:DO180"/>
    <mergeCell ref="DP179:DQ180"/>
    <mergeCell ref="DI181:DK182"/>
    <mergeCell ref="DL181:DM182"/>
    <mergeCell ref="DN181:DO182"/>
    <mergeCell ref="DP181:DQ182"/>
    <mergeCell ref="DI144:DK144"/>
    <mergeCell ref="DI145:DK145"/>
    <mergeCell ref="DI176:DQ176"/>
    <mergeCell ref="DI177:DK178"/>
    <mergeCell ref="DL177:DM178"/>
    <mergeCell ref="DN177:DO178"/>
    <mergeCell ref="DP177:DQ178"/>
    <mergeCell ref="DI116:DK116"/>
    <mergeCell ref="DI117:DK117"/>
    <mergeCell ref="DI112:DK112"/>
    <mergeCell ref="DI113:DK113"/>
    <mergeCell ref="DI114:DK114"/>
    <mergeCell ref="DI132:DK132"/>
    <mergeCell ref="DI133:DK133"/>
    <mergeCell ref="DI134:DK134"/>
    <mergeCell ref="DM124:DQ124"/>
    <mergeCell ref="DI129:DK130"/>
    <mergeCell ref="DL129:DL130"/>
    <mergeCell ref="DM129:DN129"/>
    <mergeCell ref="DI131:DK131"/>
    <mergeCell ref="DI121:DK121"/>
    <mergeCell ref="DI122:DK122"/>
    <mergeCell ref="DI123:DK123"/>
    <mergeCell ref="DO123:DQ123"/>
    <mergeCell ref="CX256:DF258"/>
    <mergeCell ref="DM7:DQ7"/>
    <mergeCell ref="DM9:DQ9"/>
    <mergeCell ref="DM10:DQ10"/>
    <mergeCell ref="DM11:DQ11"/>
    <mergeCell ref="DM15:DQ15"/>
    <mergeCell ref="DM16:DQ16"/>
    <mergeCell ref="DM31:DQ31"/>
    <mergeCell ref="DI35:DQ45"/>
    <mergeCell ref="CX244:DF245"/>
    <mergeCell ref="CX246:DF248"/>
    <mergeCell ref="DB250:DF250"/>
    <mergeCell ref="DB251:DF251"/>
    <mergeCell ref="DB252:DF252"/>
    <mergeCell ref="DB253:DF253"/>
    <mergeCell ref="CX213:DF214"/>
    <mergeCell ref="DB216:DF216"/>
    <mergeCell ref="DB219:DF219"/>
    <mergeCell ref="CX221:DF222"/>
    <mergeCell ref="CX224:DF234"/>
    <mergeCell ref="CX241:DF243"/>
    <mergeCell ref="CX206:CZ206"/>
    <mergeCell ref="DA206:DB206"/>
    <mergeCell ref="DC206:DD206"/>
    <mergeCell ref="DE206:DF206"/>
    <mergeCell ref="CX207:CZ208"/>
    <mergeCell ref="DA207:DB208"/>
    <mergeCell ref="DC207:DD208"/>
    <mergeCell ref="DE207:DF208"/>
    <mergeCell ref="CX202:CZ202"/>
    <mergeCell ref="DA202:DB203"/>
    <mergeCell ref="DI109:DK109"/>
    <mergeCell ref="DC202:DD203"/>
    <mergeCell ref="DE202:DF203"/>
    <mergeCell ref="CX203:CZ203"/>
    <mergeCell ref="CX204:CZ204"/>
    <mergeCell ref="DA204:DB205"/>
    <mergeCell ref="DC204:DD205"/>
    <mergeCell ref="DE204:DF205"/>
    <mergeCell ref="CX205:CZ205"/>
    <mergeCell ref="CX198:CZ199"/>
    <mergeCell ref="DA198:DB199"/>
    <mergeCell ref="DC198:DD199"/>
    <mergeCell ref="DE198:DF199"/>
    <mergeCell ref="CX200:CZ200"/>
    <mergeCell ref="DA200:DB201"/>
    <mergeCell ref="DC200:DD201"/>
    <mergeCell ref="DE200:DF201"/>
    <mergeCell ref="CX201:CZ201"/>
    <mergeCell ref="CX194:CZ195"/>
    <mergeCell ref="DA194:DB195"/>
    <mergeCell ref="DC194:DD195"/>
    <mergeCell ref="DE194:DF195"/>
    <mergeCell ref="CX196:CZ197"/>
    <mergeCell ref="DA196:DB197"/>
    <mergeCell ref="DC196:DD197"/>
    <mergeCell ref="DE196:DF197"/>
    <mergeCell ref="CX190:CZ191"/>
    <mergeCell ref="DA190:DB191"/>
    <mergeCell ref="DC190:DD191"/>
    <mergeCell ref="DE190:DF191"/>
    <mergeCell ref="CX192:CZ193"/>
    <mergeCell ref="DA192:DB193"/>
    <mergeCell ref="DC192:DD193"/>
    <mergeCell ref="DE192:DF193"/>
    <mergeCell ref="CX187:CZ188"/>
    <mergeCell ref="DA187:DB188"/>
    <mergeCell ref="DC187:DD188"/>
    <mergeCell ref="DE187:DF188"/>
    <mergeCell ref="CX189:CZ189"/>
    <mergeCell ref="DA189:DB189"/>
    <mergeCell ref="DC189:DD189"/>
    <mergeCell ref="DE189:DF189"/>
    <mergeCell ref="CX141:CZ141"/>
    <mergeCell ref="CX142:CZ142"/>
    <mergeCell ref="CX143:CZ143"/>
    <mergeCell ref="CX138:CZ138"/>
    <mergeCell ref="CX139:CZ139"/>
    <mergeCell ref="CX140:CZ140"/>
    <mergeCell ref="CX135:CZ135"/>
    <mergeCell ref="CX136:CZ136"/>
    <mergeCell ref="CX137:CZ137"/>
    <mergeCell ref="CX183:CZ184"/>
    <mergeCell ref="DA183:DB184"/>
    <mergeCell ref="DC183:DD184"/>
    <mergeCell ref="DE183:DF184"/>
    <mergeCell ref="CX185:CZ186"/>
    <mergeCell ref="DA185:DB186"/>
    <mergeCell ref="DC185:DD186"/>
    <mergeCell ref="DE185:DF186"/>
    <mergeCell ref="CX179:CZ180"/>
    <mergeCell ref="DA179:DB180"/>
    <mergeCell ref="DC179:DD180"/>
    <mergeCell ref="DE179:DF180"/>
    <mergeCell ref="CX181:CZ182"/>
    <mergeCell ref="DA181:DB182"/>
    <mergeCell ref="DC181:DD182"/>
    <mergeCell ref="DE181:DF182"/>
    <mergeCell ref="CX144:CZ144"/>
    <mergeCell ref="CX145:CZ145"/>
    <mergeCell ref="CX176:DF176"/>
    <mergeCell ref="CX177:CZ178"/>
    <mergeCell ref="DA177:DB178"/>
    <mergeCell ref="DC177:DD178"/>
    <mergeCell ref="DE177:DF178"/>
    <mergeCell ref="CX116:CZ116"/>
    <mergeCell ref="CX117:CZ117"/>
    <mergeCell ref="CX112:CZ112"/>
    <mergeCell ref="CX113:CZ113"/>
    <mergeCell ref="CX114:CZ114"/>
    <mergeCell ref="CX132:CZ132"/>
    <mergeCell ref="CX133:CZ133"/>
    <mergeCell ref="CX134:CZ134"/>
    <mergeCell ref="DB124:DF124"/>
    <mergeCell ref="CX129:CZ130"/>
    <mergeCell ref="DA129:DA130"/>
    <mergeCell ref="DB129:DC129"/>
    <mergeCell ref="CX131:CZ131"/>
    <mergeCell ref="CX121:CZ121"/>
    <mergeCell ref="CX122:CZ122"/>
    <mergeCell ref="CX123:CZ123"/>
    <mergeCell ref="DD123:DF123"/>
    <mergeCell ref="CM256:CU258"/>
    <mergeCell ref="DB7:DF7"/>
    <mergeCell ref="DB9:DF9"/>
    <mergeCell ref="DB10:DF10"/>
    <mergeCell ref="DB11:DF11"/>
    <mergeCell ref="DB15:DF15"/>
    <mergeCell ref="DB16:DF16"/>
    <mergeCell ref="DB31:DF31"/>
    <mergeCell ref="CX35:DF45"/>
    <mergeCell ref="CM244:CU245"/>
    <mergeCell ref="CM246:CU248"/>
    <mergeCell ref="CQ250:CU250"/>
    <mergeCell ref="CQ251:CU251"/>
    <mergeCell ref="CQ252:CU252"/>
    <mergeCell ref="CQ253:CU253"/>
    <mergeCell ref="CM213:CU214"/>
    <mergeCell ref="CQ216:CU216"/>
    <mergeCell ref="CQ219:CU219"/>
    <mergeCell ref="CM221:CU222"/>
    <mergeCell ref="CM224:CU234"/>
    <mergeCell ref="CM241:CU243"/>
    <mergeCell ref="CM206:CO206"/>
    <mergeCell ref="CP206:CQ206"/>
    <mergeCell ref="CR206:CS206"/>
    <mergeCell ref="CT206:CU206"/>
    <mergeCell ref="CM207:CO208"/>
    <mergeCell ref="CP207:CQ208"/>
    <mergeCell ref="CR207:CS208"/>
    <mergeCell ref="CT207:CU208"/>
    <mergeCell ref="CM202:CO202"/>
    <mergeCell ref="CP202:CQ203"/>
    <mergeCell ref="CX109:CZ109"/>
    <mergeCell ref="CR202:CS203"/>
    <mergeCell ref="CT202:CU203"/>
    <mergeCell ref="CM203:CO203"/>
    <mergeCell ref="CM204:CO204"/>
    <mergeCell ref="CP204:CQ205"/>
    <mergeCell ref="CR204:CS205"/>
    <mergeCell ref="CT204:CU205"/>
    <mergeCell ref="CM205:CO205"/>
    <mergeCell ref="CM198:CO199"/>
    <mergeCell ref="CP198:CQ199"/>
    <mergeCell ref="CR198:CS199"/>
    <mergeCell ref="CT198:CU199"/>
    <mergeCell ref="CM200:CO200"/>
    <mergeCell ref="CP200:CQ201"/>
    <mergeCell ref="CR200:CS201"/>
    <mergeCell ref="CT200:CU201"/>
    <mergeCell ref="CM201:CO201"/>
    <mergeCell ref="CM194:CO195"/>
    <mergeCell ref="CP194:CQ195"/>
    <mergeCell ref="CR194:CS195"/>
    <mergeCell ref="CT194:CU195"/>
    <mergeCell ref="CM196:CO197"/>
    <mergeCell ref="CP196:CQ197"/>
    <mergeCell ref="CR196:CS197"/>
    <mergeCell ref="CT196:CU197"/>
    <mergeCell ref="CM190:CO191"/>
    <mergeCell ref="CP190:CQ191"/>
    <mergeCell ref="CR190:CS191"/>
    <mergeCell ref="CT190:CU191"/>
    <mergeCell ref="CM192:CO193"/>
    <mergeCell ref="CP192:CQ193"/>
    <mergeCell ref="CR192:CS193"/>
    <mergeCell ref="CT192:CU193"/>
    <mergeCell ref="CM187:CO188"/>
    <mergeCell ref="CP187:CQ188"/>
    <mergeCell ref="CR187:CS188"/>
    <mergeCell ref="CT187:CU188"/>
    <mergeCell ref="CM189:CO189"/>
    <mergeCell ref="CP189:CQ189"/>
    <mergeCell ref="CR189:CS189"/>
    <mergeCell ref="CT189:CU189"/>
    <mergeCell ref="CM141:CO141"/>
    <mergeCell ref="CM142:CO142"/>
    <mergeCell ref="CM143:CO143"/>
    <mergeCell ref="CM138:CO138"/>
    <mergeCell ref="CM139:CO139"/>
    <mergeCell ref="CM140:CO140"/>
    <mergeCell ref="CM135:CO135"/>
    <mergeCell ref="CM136:CO136"/>
    <mergeCell ref="CM137:CO137"/>
    <mergeCell ref="CM183:CO184"/>
    <mergeCell ref="CP183:CQ184"/>
    <mergeCell ref="CR183:CS184"/>
    <mergeCell ref="CT183:CU184"/>
    <mergeCell ref="CM185:CO186"/>
    <mergeCell ref="CP185:CQ186"/>
    <mergeCell ref="CR185:CS186"/>
    <mergeCell ref="CT185:CU186"/>
    <mergeCell ref="CM179:CO180"/>
    <mergeCell ref="CP179:CQ180"/>
    <mergeCell ref="CR179:CS180"/>
    <mergeCell ref="CT179:CU180"/>
    <mergeCell ref="CM181:CO182"/>
    <mergeCell ref="CP181:CQ182"/>
    <mergeCell ref="CR181:CS182"/>
    <mergeCell ref="CT181:CU182"/>
    <mergeCell ref="CM144:CO144"/>
    <mergeCell ref="CM145:CO145"/>
    <mergeCell ref="CM176:CU176"/>
    <mergeCell ref="CM177:CO178"/>
    <mergeCell ref="CP177:CQ178"/>
    <mergeCell ref="CR177:CS178"/>
    <mergeCell ref="CT177:CU178"/>
    <mergeCell ref="CM116:CO116"/>
    <mergeCell ref="CM117:CO117"/>
    <mergeCell ref="CM112:CO112"/>
    <mergeCell ref="CM113:CO113"/>
    <mergeCell ref="CM114:CO114"/>
    <mergeCell ref="CM132:CO132"/>
    <mergeCell ref="CM133:CO133"/>
    <mergeCell ref="CM134:CO134"/>
    <mergeCell ref="CQ124:CU124"/>
    <mergeCell ref="CM129:CO130"/>
    <mergeCell ref="CP129:CP130"/>
    <mergeCell ref="CQ129:CR129"/>
    <mergeCell ref="CM131:CO131"/>
    <mergeCell ref="CM121:CO121"/>
    <mergeCell ref="CM122:CO122"/>
    <mergeCell ref="CM123:CO123"/>
    <mergeCell ref="CS123:CU123"/>
    <mergeCell ref="CB256:CJ258"/>
    <mergeCell ref="CQ7:CU7"/>
    <mergeCell ref="CQ9:CU9"/>
    <mergeCell ref="CQ10:CU10"/>
    <mergeCell ref="CQ11:CU11"/>
    <mergeCell ref="CQ15:CU15"/>
    <mergeCell ref="CQ16:CU16"/>
    <mergeCell ref="CQ31:CU31"/>
    <mergeCell ref="CM35:CU45"/>
    <mergeCell ref="CB244:CJ245"/>
    <mergeCell ref="CB246:CJ248"/>
    <mergeCell ref="CF250:CJ250"/>
    <mergeCell ref="CF251:CJ251"/>
    <mergeCell ref="CF252:CJ252"/>
    <mergeCell ref="CF253:CJ253"/>
    <mergeCell ref="CB213:CJ214"/>
    <mergeCell ref="CF216:CJ216"/>
    <mergeCell ref="CF219:CJ219"/>
    <mergeCell ref="CB221:CJ222"/>
    <mergeCell ref="CB224:CJ234"/>
    <mergeCell ref="CB241:CJ243"/>
    <mergeCell ref="CB206:CD206"/>
    <mergeCell ref="CE206:CF206"/>
    <mergeCell ref="CG206:CH206"/>
    <mergeCell ref="CI206:CJ206"/>
    <mergeCell ref="CB207:CD208"/>
    <mergeCell ref="CE207:CF208"/>
    <mergeCell ref="CG207:CH208"/>
    <mergeCell ref="CI207:CJ208"/>
    <mergeCell ref="CB202:CD202"/>
    <mergeCell ref="CE202:CF203"/>
    <mergeCell ref="CM109:CO109"/>
    <mergeCell ref="CG202:CH203"/>
    <mergeCell ref="CI202:CJ203"/>
    <mergeCell ref="CB203:CD203"/>
    <mergeCell ref="CB204:CD204"/>
    <mergeCell ref="CE204:CF205"/>
    <mergeCell ref="CG204:CH205"/>
    <mergeCell ref="CI204:CJ205"/>
    <mergeCell ref="CB205:CD205"/>
    <mergeCell ref="CB198:CD199"/>
    <mergeCell ref="CE198:CF199"/>
    <mergeCell ref="CG198:CH199"/>
    <mergeCell ref="CI198:CJ199"/>
    <mergeCell ref="CB200:CD200"/>
    <mergeCell ref="CE200:CF201"/>
    <mergeCell ref="CG200:CH201"/>
    <mergeCell ref="CI200:CJ201"/>
    <mergeCell ref="CB201:CD201"/>
    <mergeCell ref="CB194:CD195"/>
    <mergeCell ref="CE194:CF195"/>
    <mergeCell ref="CG194:CH195"/>
    <mergeCell ref="CI194:CJ195"/>
    <mergeCell ref="CB196:CD197"/>
    <mergeCell ref="CE196:CF197"/>
    <mergeCell ref="CG196:CH197"/>
    <mergeCell ref="CI196:CJ197"/>
    <mergeCell ref="CB190:CD191"/>
    <mergeCell ref="CE190:CF191"/>
    <mergeCell ref="CG190:CH191"/>
    <mergeCell ref="CI190:CJ191"/>
    <mergeCell ref="CB192:CD193"/>
    <mergeCell ref="CE192:CF193"/>
    <mergeCell ref="CG192:CH193"/>
    <mergeCell ref="CI192:CJ193"/>
    <mergeCell ref="CB187:CD188"/>
    <mergeCell ref="CE187:CF188"/>
    <mergeCell ref="CG187:CH188"/>
    <mergeCell ref="CI187:CJ188"/>
    <mergeCell ref="CB189:CD189"/>
    <mergeCell ref="CE189:CF189"/>
    <mergeCell ref="CG189:CH189"/>
    <mergeCell ref="CI189:CJ189"/>
    <mergeCell ref="CB141:CD141"/>
    <mergeCell ref="CB142:CD142"/>
    <mergeCell ref="CB143:CD143"/>
    <mergeCell ref="CB138:CD138"/>
    <mergeCell ref="CB139:CD139"/>
    <mergeCell ref="CB140:CD140"/>
    <mergeCell ref="CB135:CD135"/>
    <mergeCell ref="CB136:CD136"/>
    <mergeCell ref="CB137:CD137"/>
    <mergeCell ref="CB183:CD184"/>
    <mergeCell ref="CE183:CF184"/>
    <mergeCell ref="CG183:CH184"/>
    <mergeCell ref="CI183:CJ184"/>
    <mergeCell ref="CB185:CD186"/>
    <mergeCell ref="CE185:CF186"/>
    <mergeCell ref="CG185:CH186"/>
    <mergeCell ref="CI185:CJ186"/>
    <mergeCell ref="CB179:CD180"/>
    <mergeCell ref="CE179:CF180"/>
    <mergeCell ref="CG179:CH180"/>
    <mergeCell ref="CI179:CJ180"/>
    <mergeCell ref="CB181:CD182"/>
    <mergeCell ref="CE181:CF182"/>
    <mergeCell ref="CG181:CH182"/>
    <mergeCell ref="CI181:CJ182"/>
    <mergeCell ref="CB144:CD144"/>
    <mergeCell ref="CB145:CD145"/>
    <mergeCell ref="CB176:CJ176"/>
    <mergeCell ref="CB177:CD178"/>
    <mergeCell ref="CE177:CF178"/>
    <mergeCell ref="CG177:CH178"/>
    <mergeCell ref="CI177:CJ178"/>
    <mergeCell ref="CB116:CD116"/>
    <mergeCell ref="CB117:CD117"/>
    <mergeCell ref="CB112:CD112"/>
    <mergeCell ref="CB113:CD113"/>
    <mergeCell ref="CB114:CD114"/>
    <mergeCell ref="CB132:CD132"/>
    <mergeCell ref="CB133:CD133"/>
    <mergeCell ref="CB134:CD134"/>
    <mergeCell ref="CF124:CJ124"/>
    <mergeCell ref="CB129:CD130"/>
    <mergeCell ref="CE129:CE130"/>
    <mergeCell ref="CF129:CG129"/>
    <mergeCell ref="CB131:CD131"/>
    <mergeCell ref="CB121:CD121"/>
    <mergeCell ref="CB122:CD122"/>
    <mergeCell ref="CB123:CD123"/>
    <mergeCell ref="CH123:CJ123"/>
    <mergeCell ref="BQ256:BY258"/>
    <mergeCell ref="CF7:CJ7"/>
    <mergeCell ref="CF9:CJ9"/>
    <mergeCell ref="CF10:CJ10"/>
    <mergeCell ref="CF11:CJ11"/>
    <mergeCell ref="CF15:CJ15"/>
    <mergeCell ref="CF16:CJ16"/>
    <mergeCell ref="CF31:CJ31"/>
    <mergeCell ref="CB35:CJ45"/>
    <mergeCell ref="BQ244:BY245"/>
    <mergeCell ref="BQ246:BY248"/>
    <mergeCell ref="BU250:BY250"/>
    <mergeCell ref="BU251:BY251"/>
    <mergeCell ref="BU252:BY252"/>
    <mergeCell ref="BU253:BY253"/>
    <mergeCell ref="BQ213:BY214"/>
    <mergeCell ref="BU216:BY216"/>
    <mergeCell ref="BU219:BY219"/>
    <mergeCell ref="BQ221:BY222"/>
    <mergeCell ref="BQ224:BY234"/>
    <mergeCell ref="BQ241:BY243"/>
    <mergeCell ref="BQ206:BS206"/>
    <mergeCell ref="BT206:BU206"/>
    <mergeCell ref="BV206:BW206"/>
    <mergeCell ref="BX206:BY206"/>
    <mergeCell ref="BQ207:BS208"/>
    <mergeCell ref="BT207:BU208"/>
    <mergeCell ref="BV207:BW208"/>
    <mergeCell ref="BX207:BY208"/>
    <mergeCell ref="BQ202:BS202"/>
    <mergeCell ref="BT202:BU203"/>
    <mergeCell ref="CB109:CD109"/>
    <mergeCell ref="BV202:BW203"/>
    <mergeCell ref="BX202:BY203"/>
    <mergeCell ref="BQ203:BS203"/>
    <mergeCell ref="BQ204:BS204"/>
    <mergeCell ref="BT204:BU205"/>
    <mergeCell ref="BV204:BW205"/>
    <mergeCell ref="BX204:BY205"/>
    <mergeCell ref="BQ205:BS205"/>
    <mergeCell ref="BQ198:BS199"/>
    <mergeCell ref="BT198:BU199"/>
    <mergeCell ref="BV198:BW199"/>
    <mergeCell ref="BX198:BY199"/>
    <mergeCell ref="BQ200:BS200"/>
    <mergeCell ref="BT200:BU201"/>
    <mergeCell ref="BV200:BW201"/>
    <mergeCell ref="BX200:BY201"/>
    <mergeCell ref="BQ201:BS201"/>
    <mergeCell ref="BQ194:BS195"/>
    <mergeCell ref="BT194:BU195"/>
    <mergeCell ref="BV194:BW195"/>
    <mergeCell ref="BX194:BY195"/>
    <mergeCell ref="BQ196:BS197"/>
    <mergeCell ref="BT196:BU197"/>
    <mergeCell ref="BV196:BW197"/>
    <mergeCell ref="BX196:BY197"/>
    <mergeCell ref="BQ190:BS191"/>
    <mergeCell ref="BT190:BU191"/>
    <mergeCell ref="BV190:BW191"/>
    <mergeCell ref="BX190:BY191"/>
    <mergeCell ref="BQ192:BS193"/>
    <mergeCell ref="BT192:BU193"/>
    <mergeCell ref="BV192:BW193"/>
    <mergeCell ref="BX192:BY193"/>
    <mergeCell ref="BQ187:BS188"/>
    <mergeCell ref="BT187:BU188"/>
    <mergeCell ref="BV187:BW188"/>
    <mergeCell ref="BX187:BY188"/>
    <mergeCell ref="BQ189:BS189"/>
    <mergeCell ref="BT189:BU189"/>
    <mergeCell ref="BV189:BW189"/>
    <mergeCell ref="BX189:BY189"/>
    <mergeCell ref="BQ141:BS141"/>
    <mergeCell ref="BQ142:BS142"/>
    <mergeCell ref="BQ143:BS143"/>
    <mergeCell ref="BQ138:BS138"/>
    <mergeCell ref="BQ139:BS139"/>
    <mergeCell ref="BQ140:BS140"/>
    <mergeCell ref="BQ135:BS135"/>
    <mergeCell ref="BQ136:BS136"/>
    <mergeCell ref="BQ137:BS137"/>
    <mergeCell ref="BQ183:BS184"/>
    <mergeCell ref="BT183:BU184"/>
    <mergeCell ref="BV183:BW184"/>
    <mergeCell ref="BX183:BY184"/>
    <mergeCell ref="BQ185:BS186"/>
    <mergeCell ref="BT185:BU186"/>
    <mergeCell ref="BV185:BW186"/>
    <mergeCell ref="BX185:BY186"/>
    <mergeCell ref="BQ179:BS180"/>
    <mergeCell ref="BT179:BU180"/>
    <mergeCell ref="BV179:BW180"/>
    <mergeCell ref="BX179:BY180"/>
    <mergeCell ref="BQ181:BS182"/>
    <mergeCell ref="BT181:BU182"/>
    <mergeCell ref="BV181:BW182"/>
    <mergeCell ref="BX181:BY182"/>
    <mergeCell ref="BQ144:BS144"/>
    <mergeCell ref="BQ145:BS145"/>
    <mergeCell ref="BQ176:BY176"/>
    <mergeCell ref="BQ177:BS178"/>
    <mergeCell ref="BT177:BU178"/>
    <mergeCell ref="BV177:BW178"/>
    <mergeCell ref="BX177:BY178"/>
    <mergeCell ref="BQ116:BS116"/>
    <mergeCell ref="BQ117:BS117"/>
    <mergeCell ref="BQ112:BS112"/>
    <mergeCell ref="BQ113:BS113"/>
    <mergeCell ref="BQ114:BS114"/>
    <mergeCell ref="BQ132:BS132"/>
    <mergeCell ref="BQ133:BS133"/>
    <mergeCell ref="BQ134:BS134"/>
    <mergeCell ref="BU124:BY124"/>
    <mergeCell ref="BQ129:BS130"/>
    <mergeCell ref="BT129:BT130"/>
    <mergeCell ref="BU129:BV129"/>
    <mergeCell ref="BQ131:BS131"/>
    <mergeCell ref="BQ121:BS121"/>
    <mergeCell ref="BQ122:BS122"/>
    <mergeCell ref="BQ123:BS123"/>
    <mergeCell ref="BW123:BY123"/>
    <mergeCell ref="BF256:BN258"/>
    <mergeCell ref="BU7:BY7"/>
    <mergeCell ref="BU9:BY9"/>
    <mergeCell ref="BU10:BY10"/>
    <mergeCell ref="BU11:BY11"/>
    <mergeCell ref="BU15:BY15"/>
    <mergeCell ref="BU16:BY16"/>
    <mergeCell ref="BU31:BY31"/>
    <mergeCell ref="BQ35:BY45"/>
    <mergeCell ref="BF244:BN245"/>
    <mergeCell ref="BF246:BN248"/>
    <mergeCell ref="BJ250:BN250"/>
    <mergeCell ref="BJ251:BN251"/>
    <mergeCell ref="BJ252:BN252"/>
    <mergeCell ref="BJ253:BN253"/>
    <mergeCell ref="BF213:BN214"/>
    <mergeCell ref="BJ216:BN216"/>
    <mergeCell ref="BJ219:BN219"/>
    <mergeCell ref="BF221:BN222"/>
    <mergeCell ref="BF224:BN234"/>
    <mergeCell ref="BF241:BN243"/>
    <mergeCell ref="BF206:BH206"/>
    <mergeCell ref="BI206:BJ206"/>
    <mergeCell ref="BK206:BL206"/>
    <mergeCell ref="BM206:BN206"/>
    <mergeCell ref="BF207:BH208"/>
    <mergeCell ref="BI207:BJ208"/>
    <mergeCell ref="BK207:BL208"/>
    <mergeCell ref="BM207:BN208"/>
    <mergeCell ref="BF202:BH202"/>
    <mergeCell ref="BI202:BJ203"/>
    <mergeCell ref="BQ109:BS109"/>
    <mergeCell ref="BK202:BL203"/>
    <mergeCell ref="BM202:BN203"/>
    <mergeCell ref="BF203:BH203"/>
    <mergeCell ref="BF204:BH204"/>
    <mergeCell ref="BI204:BJ205"/>
    <mergeCell ref="BK204:BL205"/>
    <mergeCell ref="BM204:BN205"/>
    <mergeCell ref="BF205:BH205"/>
    <mergeCell ref="BF198:BH199"/>
    <mergeCell ref="BI198:BJ199"/>
    <mergeCell ref="BK198:BL199"/>
    <mergeCell ref="BM198:BN199"/>
    <mergeCell ref="BF200:BH200"/>
    <mergeCell ref="BI200:BJ201"/>
    <mergeCell ref="BK200:BL201"/>
    <mergeCell ref="BM200:BN201"/>
    <mergeCell ref="BF201:BH201"/>
    <mergeCell ref="BF194:BH195"/>
    <mergeCell ref="BI194:BJ195"/>
    <mergeCell ref="BK194:BL195"/>
    <mergeCell ref="BM194:BN195"/>
    <mergeCell ref="BF196:BH197"/>
    <mergeCell ref="BI196:BJ197"/>
    <mergeCell ref="BK196:BL197"/>
    <mergeCell ref="BM196:BN197"/>
    <mergeCell ref="BF190:BH191"/>
    <mergeCell ref="BI190:BJ191"/>
    <mergeCell ref="BK190:BL191"/>
    <mergeCell ref="BM190:BN191"/>
    <mergeCell ref="BF192:BH193"/>
    <mergeCell ref="BI192:BJ193"/>
    <mergeCell ref="BK192:BL193"/>
    <mergeCell ref="BM192:BN193"/>
    <mergeCell ref="BF187:BH188"/>
    <mergeCell ref="BI187:BJ188"/>
    <mergeCell ref="BK187:BL188"/>
    <mergeCell ref="BM187:BN188"/>
    <mergeCell ref="BF189:BH189"/>
    <mergeCell ref="BI189:BJ189"/>
    <mergeCell ref="BK189:BL189"/>
    <mergeCell ref="BM189:BN189"/>
    <mergeCell ref="BF141:BH141"/>
    <mergeCell ref="BF142:BH142"/>
    <mergeCell ref="BF143:BH143"/>
    <mergeCell ref="BF138:BH138"/>
    <mergeCell ref="BF139:BH139"/>
    <mergeCell ref="BF140:BH140"/>
    <mergeCell ref="BF135:BH135"/>
    <mergeCell ref="BF136:BH136"/>
    <mergeCell ref="BF137:BH137"/>
    <mergeCell ref="BF183:BH184"/>
    <mergeCell ref="BI183:BJ184"/>
    <mergeCell ref="BK183:BL184"/>
    <mergeCell ref="BM183:BN184"/>
    <mergeCell ref="BF185:BH186"/>
    <mergeCell ref="BI185:BJ186"/>
    <mergeCell ref="BK185:BL186"/>
    <mergeCell ref="BM185:BN186"/>
    <mergeCell ref="BF179:BH180"/>
    <mergeCell ref="BI179:BJ180"/>
    <mergeCell ref="BK179:BL180"/>
    <mergeCell ref="BM179:BN180"/>
    <mergeCell ref="BF181:BH182"/>
    <mergeCell ref="BI181:BJ182"/>
    <mergeCell ref="BK181:BL182"/>
    <mergeCell ref="BM181:BN182"/>
    <mergeCell ref="BF144:BH144"/>
    <mergeCell ref="BF145:BH145"/>
    <mergeCell ref="BF176:BN176"/>
    <mergeCell ref="BF177:BH178"/>
    <mergeCell ref="BI177:BJ178"/>
    <mergeCell ref="BK177:BL178"/>
    <mergeCell ref="BM177:BN178"/>
    <mergeCell ref="BF116:BH116"/>
    <mergeCell ref="BF117:BH117"/>
    <mergeCell ref="BF112:BH112"/>
    <mergeCell ref="BF113:BH113"/>
    <mergeCell ref="BF114:BH114"/>
    <mergeCell ref="BF132:BH132"/>
    <mergeCell ref="BF133:BH133"/>
    <mergeCell ref="BF134:BH134"/>
    <mergeCell ref="BJ124:BN124"/>
    <mergeCell ref="BF129:BH130"/>
    <mergeCell ref="BI129:BI130"/>
    <mergeCell ref="BJ129:BK129"/>
    <mergeCell ref="BF131:BH131"/>
    <mergeCell ref="BF121:BH121"/>
    <mergeCell ref="BF122:BH122"/>
    <mergeCell ref="BF123:BH123"/>
    <mergeCell ref="BL123:BN123"/>
    <mergeCell ref="AU256:BC258"/>
    <mergeCell ref="BJ7:BN7"/>
    <mergeCell ref="BJ9:BN9"/>
    <mergeCell ref="BJ10:BN10"/>
    <mergeCell ref="BJ11:BN11"/>
    <mergeCell ref="BJ15:BN15"/>
    <mergeCell ref="BJ16:BN16"/>
    <mergeCell ref="BJ31:BN31"/>
    <mergeCell ref="BF35:BN45"/>
    <mergeCell ref="AU244:BC245"/>
    <mergeCell ref="AU246:BC248"/>
    <mergeCell ref="AY250:BC250"/>
    <mergeCell ref="AY251:BC251"/>
    <mergeCell ref="AY252:BC252"/>
    <mergeCell ref="AY253:BC253"/>
    <mergeCell ref="AU213:BC214"/>
    <mergeCell ref="AY216:BC216"/>
    <mergeCell ref="AY219:BC219"/>
    <mergeCell ref="AU221:BC222"/>
    <mergeCell ref="AU224:BC234"/>
    <mergeCell ref="AU241:BC243"/>
    <mergeCell ref="AU206:AW206"/>
    <mergeCell ref="AX206:AY206"/>
    <mergeCell ref="AZ206:BA206"/>
    <mergeCell ref="BB206:BC206"/>
    <mergeCell ref="AU207:AW208"/>
    <mergeCell ref="AX207:AY208"/>
    <mergeCell ref="AZ207:BA208"/>
    <mergeCell ref="BB207:BC208"/>
    <mergeCell ref="AU202:AW202"/>
    <mergeCell ref="AX202:AY203"/>
    <mergeCell ref="BF109:BH109"/>
    <mergeCell ref="AZ202:BA203"/>
    <mergeCell ref="BB202:BC203"/>
    <mergeCell ref="AU203:AW203"/>
    <mergeCell ref="AU204:AW204"/>
    <mergeCell ref="AX204:AY205"/>
    <mergeCell ref="AZ204:BA205"/>
    <mergeCell ref="BB204:BC205"/>
    <mergeCell ref="AU205:AW205"/>
    <mergeCell ref="AU198:AW199"/>
    <mergeCell ref="AX198:AY199"/>
    <mergeCell ref="AZ198:BA199"/>
    <mergeCell ref="BB198:BC199"/>
    <mergeCell ref="AU200:AW200"/>
    <mergeCell ref="AX200:AY201"/>
    <mergeCell ref="AZ200:BA201"/>
    <mergeCell ref="BB200:BC201"/>
    <mergeCell ref="AU201:AW201"/>
    <mergeCell ref="AU194:AW195"/>
    <mergeCell ref="AX194:AY195"/>
    <mergeCell ref="AZ194:BA195"/>
    <mergeCell ref="BB194:BC195"/>
    <mergeCell ref="AU196:AW197"/>
    <mergeCell ref="AX196:AY197"/>
    <mergeCell ref="AZ196:BA197"/>
    <mergeCell ref="BB196:BC197"/>
    <mergeCell ref="AU190:AW191"/>
    <mergeCell ref="AX190:AY191"/>
    <mergeCell ref="AZ190:BA191"/>
    <mergeCell ref="BB190:BC191"/>
    <mergeCell ref="AU192:AW193"/>
    <mergeCell ref="AX192:AY193"/>
    <mergeCell ref="AZ192:BA193"/>
    <mergeCell ref="BB192:BC193"/>
    <mergeCell ref="AU187:AW188"/>
    <mergeCell ref="AX187:AY188"/>
    <mergeCell ref="AZ187:BA188"/>
    <mergeCell ref="BB187:BC188"/>
    <mergeCell ref="AU189:AW189"/>
    <mergeCell ref="AX189:AY189"/>
    <mergeCell ref="AZ189:BA189"/>
    <mergeCell ref="BB189:BC189"/>
    <mergeCell ref="AU141:AW141"/>
    <mergeCell ref="AU142:AW142"/>
    <mergeCell ref="AU143:AW143"/>
    <mergeCell ref="AU138:AW138"/>
    <mergeCell ref="AU139:AW139"/>
    <mergeCell ref="AU140:AW140"/>
    <mergeCell ref="AU135:AW135"/>
    <mergeCell ref="AU136:AW136"/>
    <mergeCell ref="AU137:AW137"/>
    <mergeCell ref="AU183:AW184"/>
    <mergeCell ref="AX183:AY184"/>
    <mergeCell ref="AZ183:BA184"/>
    <mergeCell ref="BB183:BC184"/>
    <mergeCell ref="AU185:AW186"/>
    <mergeCell ref="AX185:AY186"/>
    <mergeCell ref="AZ185:BA186"/>
    <mergeCell ref="BB185:BC186"/>
    <mergeCell ref="AU179:AW180"/>
    <mergeCell ref="AX179:AY180"/>
    <mergeCell ref="AZ179:BA180"/>
    <mergeCell ref="BB179:BC180"/>
    <mergeCell ref="AU181:AW182"/>
    <mergeCell ref="AX181:AY182"/>
    <mergeCell ref="AZ181:BA182"/>
    <mergeCell ref="BB181:BC182"/>
    <mergeCell ref="AU144:AW144"/>
    <mergeCell ref="AU145:AW145"/>
    <mergeCell ref="AU176:BC176"/>
    <mergeCell ref="AU177:AW178"/>
    <mergeCell ref="AX177:AY178"/>
    <mergeCell ref="AZ177:BA178"/>
    <mergeCell ref="BB177:BC178"/>
    <mergeCell ref="AU116:AW116"/>
    <mergeCell ref="AU117:AW117"/>
    <mergeCell ref="AU112:AW112"/>
    <mergeCell ref="AU113:AW113"/>
    <mergeCell ref="AU114:AW114"/>
    <mergeCell ref="AU132:AW132"/>
    <mergeCell ref="AU133:AW133"/>
    <mergeCell ref="AU134:AW134"/>
    <mergeCell ref="AY124:BC124"/>
    <mergeCell ref="AU129:AW130"/>
    <mergeCell ref="AX129:AX130"/>
    <mergeCell ref="AY129:AZ129"/>
    <mergeCell ref="AU131:AW131"/>
    <mergeCell ref="AU121:AW121"/>
    <mergeCell ref="AU122:AW122"/>
    <mergeCell ref="AU123:AW123"/>
    <mergeCell ref="BA123:BC123"/>
    <mergeCell ref="AJ256:AR258"/>
    <mergeCell ref="AY7:BC7"/>
    <mergeCell ref="AY9:BC9"/>
    <mergeCell ref="AY10:BC10"/>
    <mergeCell ref="AY11:BC11"/>
    <mergeCell ref="AY15:BC15"/>
    <mergeCell ref="AY16:BC16"/>
    <mergeCell ref="AY31:BC31"/>
    <mergeCell ref="AU35:BC45"/>
    <mergeCell ref="AJ244:AR245"/>
    <mergeCell ref="AJ246:AR248"/>
    <mergeCell ref="AN250:AR250"/>
    <mergeCell ref="AN251:AR251"/>
    <mergeCell ref="AN252:AR252"/>
    <mergeCell ref="AN253:AR253"/>
    <mergeCell ref="AJ213:AR214"/>
    <mergeCell ref="AN216:AR216"/>
    <mergeCell ref="AN219:AR219"/>
    <mergeCell ref="AJ221:AR222"/>
    <mergeCell ref="AJ224:AR234"/>
    <mergeCell ref="AJ241:AR243"/>
    <mergeCell ref="AJ206:AL206"/>
    <mergeCell ref="AM206:AN206"/>
    <mergeCell ref="AO206:AP206"/>
    <mergeCell ref="AQ206:AR206"/>
    <mergeCell ref="AJ207:AL208"/>
    <mergeCell ref="AM207:AN208"/>
    <mergeCell ref="AO207:AP208"/>
    <mergeCell ref="AQ207:AR208"/>
    <mergeCell ref="AJ202:AL202"/>
    <mergeCell ref="AM202:AN203"/>
    <mergeCell ref="AU109:AW109"/>
    <mergeCell ref="AO202:AP203"/>
    <mergeCell ref="AQ202:AR203"/>
    <mergeCell ref="AJ203:AL203"/>
    <mergeCell ref="AJ204:AL204"/>
    <mergeCell ref="AM204:AN205"/>
    <mergeCell ref="AO204:AP205"/>
    <mergeCell ref="AQ204:AR205"/>
    <mergeCell ref="AJ205:AL205"/>
    <mergeCell ref="AJ198:AL199"/>
    <mergeCell ref="AM198:AN199"/>
    <mergeCell ref="AO198:AP199"/>
    <mergeCell ref="AQ198:AR199"/>
    <mergeCell ref="AJ200:AL200"/>
    <mergeCell ref="AM200:AN201"/>
    <mergeCell ref="AO200:AP201"/>
    <mergeCell ref="AQ200:AR201"/>
    <mergeCell ref="AJ201:AL201"/>
    <mergeCell ref="AJ194:AL195"/>
    <mergeCell ref="AM194:AN195"/>
    <mergeCell ref="AO194:AP195"/>
    <mergeCell ref="AQ194:AR195"/>
    <mergeCell ref="AJ196:AL197"/>
    <mergeCell ref="AM196:AN197"/>
    <mergeCell ref="AO196:AP197"/>
    <mergeCell ref="AQ196:AR197"/>
    <mergeCell ref="AJ190:AL191"/>
    <mergeCell ref="AM190:AN191"/>
    <mergeCell ref="AO190:AP191"/>
    <mergeCell ref="AQ190:AR191"/>
    <mergeCell ref="AJ192:AL193"/>
    <mergeCell ref="AM192:AN193"/>
    <mergeCell ref="AO192:AP193"/>
    <mergeCell ref="AQ192:AR193"/>
    <mergeCell ref="AJ187:AL188"/>
    <mergeCell ref="AM187:AN188"/>
    <mergeCell ref="AO187:AP188"/>
    <mergeCell ref="AQ187:AR188"/>
    <mergeCell ref="AJ189:AL189"/>
    <mergeCell ref="AM189:AN189"/>
    <mergeCell ref="AO189:AP189"/>
    <mergeCell ref="AQ189:AR189"/>
    <mergeCell ref="AJ141:AL141"/>
    <mergeCell ref="AJ142:AL142"/>
    <mergeCell ref="AJ143:AL143"/>
    <mergeCell ref="AJ138:AL138"/>
    <mergeCell ref="AJ139:AL139"/>
    <mergeCell ref="AJ140:AL140"/>
    <mergeCell ref="AJ135:AL135"/>
    <mergeCell ref="AJ136:AL136"/>
    <mergeCell ref="AJ137:AL137"/>
    <mergeCell ref="AJ183:AL184"/>
    <mergeCell ref="AM183:AN184"/>
    <mergeCell ref="AO183:AP184"/>
    <mergeCell ref="AQ183:AR184"/>
    <mergeCell ref="AJ185:AL186"/>
    <mergeCell ref="AM185:AN186"/>
    <mergeCell ref="AO185:AP186"/>
    <mergeCell ref="AQ185:AR186"/>
    <mergeCell ref="AJ179:AL180"/>
    <mergeCell ref="AM179:AN180"/>
    <mergeCell ref="AO179:AP180"/>
    <mergeCell ref="AQ179:AR180"/>
    <mergeCell ref="AJ181:AL182"/>
    <mergeCell ref="AM181:AN182"/>
    <mergeCell ref="AO181:AP182"/>
    <mergeCell ref="AQ181:AR182"/>
    <mergeCell ref="AJ144:AL144"/>
    <mergeCell ref="AJ145:AL145"/>
    <mergeCell ref="AJ176:AR176"/>
    <mergeCell ref="AJ177:AL178"/>
    <mergeCell ref="AM177:AN178"/>
    <mergeCell ref="AO177:AP178"/>
    <mergeCell ref="AQ177:AR178"/>
    <mergeCell ref="AJ116:AL116"/>
    <mergeCell ref="AJ117:AL117"/>
    <mergeCell ref="AJ112:AL112"/>
    <mergeCell ref="AJ113:AL113"/>
    <mergeCell ref="AJ114:AL114"/>
    <mergeCell ref="AJ132:AL132"/>
    <mergeCell ref="AJ133:AL133"/>
    <mergeCell ref="AJ134:AL134"/>
    <mergeCell ref="AN124:AR124"/>
    <mergeCell ref="AJ129:AL130"/>
    <mergeCell ref="AM129:AM130"/>
    <mergeCell ref="AN129:AO129"/>
    <mergeCell ref="AJ131:AL131"/>
    <mergeCell ref="AJ121:AL121"/>
    <mergeCell ref="AJ122:AL122"/>
    <mergeCell ref="AJ123:AL123"/>
    <mergeCell ref="AP123:AR123"/>
    <mergeCell ref="Y256:AG258"/>
    <mergeCell ref="AN7:AR7"/>
    <mergeCell ref="AN9:AR9"/>
    <mergeCell ref="AN10:AR10"/>
    <mergeCell ref="AN11:AR11"/>
    <mergeCell ref="AN15:AR15"/>
    <mergeCell ref="AN16:AR16"/>
    <mergeCell ref="AN31:AR31"/>
    <mergeCell ref="AJ35:AR45"/>
    <mergeCell ref="Y244:AG245"/>
    <mergeCell ref="Y246:AG248"/>
    <mergeCell ref="AC250:AG250"/>
    <mergeCell ref="AC251:AG251"/>
    <mergeCell ref="AC252:AG252"/>
    <mergeCell ref="AC253:AG253"/>
    <mergeCell ref="Y213:AG214"/>
    <mergeCell ref="AC216:AG216"/>
    <mergeCell ref="AC219:AG219"/>
    <mergeCell ref="Y221:AG222"/>
    <mergeCell ref="Y224:AG234"/>
    <mergeCell ref="Y241:AG243"/>
    <mergeCell ref="Y206:AA206"/>
    <mergeCell ref="AB206:AC206"/>
    <mergeCell ref="AD206:AE206"/>
    <mergeCell ref="AF206:AG206"/>
    <mergeCell ref="Y207:AA208"/>
    <mergeCell ref="AB207:AC208"/>
    <mergeCell ref="AD207:AE208"/>
    <mergeCell ref="AF207:AG208"/>
    <mergeCell ref="Y202:AA202"/>
    <mergeCell ref="AB202:AC203"/>
    <mergeCell ref="AJ109:AL109"/>
    <mergeCell ref="AD202:AE203"/>
    <mergeCell ref="AF202:AG203"/>
    <mergeCell ref="Y203:AA203"/>
    <mergeCell ref="Y204:AA204"/>
    <mergeCell ref="AB204:AC205"/>
    <mergeCell ref="AD204:AE205"/>
    <mergeCell ref="AF204:AG205"/>
    <mergeCell ref="Y205:AA205"/>
    <mergeCell ref="Y198:AA199"/>
    <mergeCell ref="AB198:AC199"/>
    <mergeCell ref="AD198:AE199"/>
    <mergeCell ref="AF198:AG199"/>
    <mergeCell ref="Y200:AA200"/>
    <mergeCell ref="AB200:AC201"/>
    <mergeCell ref="AD200:AE201"/>
    <mergeCell ref="AF200:AG201"/>
    <mergeCell ref="Y201:AA201"/>
    <mergeCell ref="Y194:AA195"/>
    <mergeCell ref="AB194:AC195"/>
    <mergeCell ref="AD194:AE195"/>
    <mergeCell ref="AF194:AG195"/>
    <mergeCell ref="Y196:AA197"/>
    <mergeCell ref="AB196:AC197"/>
    <mergeCell ref="AD196:AE197"/>
    <mergeCell ref="AF196:AG197"/>
    <mergeCell ref="Y190:AA191"/>
    <mergeCell ref="AB190:AC191"/>
    <mergeCell ref="AD190:AE191"/>
    <mergeCell ref="AF190:AG191"/>
    <mergeCell ref="Y192:AA193"/>
    <mergeCell ref="AB192:AC193"/>
    <mergeCell ref="AD192:AE193"/>
    <mergeCell ref="AF192:AG193"/>
    <mergeCell ref="Y187:AA188"/>
    <mergeCell ref="AB187:AC188"/>
    <mergeCell ref="AD187:AE188"/>
    <mergeCell ref="AF187:AG188"/>
    <mergeCell ref="Y189:AA189"/>
    <mergeCell ref="AB189:AC189"/>
    <mergeCell ref="AD189:AE189"/>
    <mergeCell ref="AF189:AG189"/>
    <mergeCell ref="Y141:AA141"/>
    <mergeCell ref="Y142:AA142"/>
    <mergeCell ref="Y143:AA143"/>
    <mergeCell ref="Y138:AA138"/>
    <mergeCell ref="Y139:AA139"/>
    <mergeCell ref="Y140:AA140"/>
    <mergeCell ref="Y135:AA135"/>
    <mergeCell ref="Y136:AA136"/>
    <mergeCell ref="Y137:AA137"/>
    <mergeCell ref="Y183:AA184"/>
    <mergeCell ref="AB183:AC184"/>
    <mergeCell ref="AD183:AE184"/>
    <mergeCell ref="AF183:AG184"/>
    <mergeCell ref="Y185:AA186"/>
    <mergeCell ref="AB185:AC186"/>
    <mergeCell ref="AD185:AE186"/>
    <mergeCell ref="AF185:AG186"/>
    <mergeCell ref="Y179:AA180"/>
    <mergeCell ref="AB179:AC180"/>
    <mergeCell ref="AD179:AE180"/>
    <mergeCell ref="AF179:AG180"/>
    <mergeCell ref="Y181:AA182"/>
    <mergeCell ref="AB181:AC182"/>
    <mergeCell ref="AD181:AE182"/>
    <mergeCell ref="AF181:AG182"/>
    <mergeCell ref="Y144:AA144"/>
    <mergeCell ref="Y145:AA145"/>
    <mergeCell ref="Y176:AG176"/>
    <mergeCell ref="Y177:AA178"/>
    <mergeCell ref="AB177:AC178"/>
    <mergeCell ref="AD177:AE178"/>
    <mergeCell ref="AF177:AG178"/>
    <mergeCell ref="Y115:AA115"/>
    <mergeCell ref="Y116:AA116"/>
    <mergeCell ref="Y117:AA117"/>
    <mergeCell ref="Y112:AA112"/>
    <mergeCell ref="Y113:AA113"/>
    <mergeCell ref="Y114:AA114"/>
    <mergeCell ref="Y132:AA132"/>
    <mergeCell ref="Y133:AA133"/>
    <mergeCell ref="Y134:AA134"/>
    <mergeCell ref="AC124:AG124"/>
    <mergeCell ref="Y129:AA130"/>
    <mergeCell ref="AB129:AB130"/>
    <mergeCell ref="AC129:AD129"/>
    <mergeCell ref="Y131:AA131"/>
    <mergeCell ref="Y121:AA121"/>
    <mergeCell ref="Y122:AA122"/>
    <mergeCell ref="Y123:AA123"/>
    <mergeCell ref="AE123:AG123"/>
    <mergeCell ref="N256:V258"/>
    <mergeCell ref="AC7:AG7"/>
    <mergeCell ref="AC9:AG9"/>
    <mergeCell ref="AC10:AG10"/>
    <mergeCell ref="AC11:AG11"/>
    <mergeCell ref="AC15:AG15"/>
    <mergeCell ref="AC16:AG16"/>
    <mergeCell ref="AC31:AG31"/>
    <mergeCell ref="N244:V245"/>
    <mergeCell ref="N246:V248"/>
    <mergeCell ref="R250:V250"/>
    <mergeCell ref="R251:V251"/>
    <mergeCell ref="R252:V252"/>
    <mergeCell ref="R253:V253"/>
    <mergeCell ref="N213:V214"/>
    <mergeCell ref="R216:V216"/>
    <mergeCell ref="R219:V219"/>
    <mergeCell ref="N221:V222"/>
    <mergeCell ref="N224:V234"/>
    <mergeCell ref="N241:V243"/>
    <mergeCell ref="N206:P206"/>
    <mergeCell ref="Q206:R206"/>
    <mergeCell ref="S206:T206"/>
    <mergeCell ref="U206:V206"/>
    <mergeCell ref="N207:P208"/>
    <mergeCell ref="Q207:R208"/>
    <mergeCell ref="S207:T208"/>
    <mergeCell ref="U207:V208"/>
    <mergeCell ref="N202:P202"/>
    <mergeCell ref="Q202:R203"/>
    <mergeCell ref="S202:T203"/>
    <mergeCell ref="Y109:AA109"/>
    <mergeCell ref="U202:V203"/>
    <mergeCell ref="N203:P203"/>
    <mergeCell ref="N204:P204"/>
    <mergeCell ref="Q204:R205"/>
    <mergeCell ref="S204:T205"/>
    <mergeCell ref="U204:V205"/>
    <mergeCell ref="N205:P205"/>
    <mergeCell ref="N198:P199"/>
    <mergeCell ref="Q198:R199"/>
    <mergeCell ref="S198:T199"/>
    <mergeCell ref="U198:V199"/>
    <mergeCell ref="N200:P200"/>
    <mergeCell ref="Q200:R201"/>
    <mergeCell ref="S200:T201"/>
    <mergeCell ref="U200:V201"/>
    <mergeCell ref="N201:P201"/>
    <mergeCell ref="N194:P195"/>
    <mergeCell ref="Q194:R195"/>
    <mergeCell ref="S194:T195"/>
    <mergeCell ref="N196:P197"/>
    <mergeCell ref="S196:T197"/>
    <mergeCell ref="U196:V197"/>
    <mergeCell ref="U194:V195"/>
    <mergeCell ref="Q196:R197"/>
    <mergeCell ref="N192:P193"/>
    <mergeCell ref="Q192:R193"/>
    <mergeCell ref="S192:T193"/>
    <mergeCell ref="U192:V193"/>
    <mergeCell ref="N187:P188"/>
    <mergeCell ref="Q187:R188"/>
    <mergeCell ref="S187:T188"/>
    <mergeCell ref="U187:V188"/>
    <mergeCell ref="N189:P189"/>
    <mergeCell ref="Q189:R189"/>
    <mergeCell ref="S189:T189"/>
    <mergeCell ref="U189:V189"/>
    <mergeCell ref="N183:P184"/>
    <mergeCell ref="Q183:R184"/>
    <mergeCell ref="S183:T184"/>
    <mergeCell ref="U183:V184"/>
    <mergeCell ref="N185:P186"/>
    <mergeCell ref="Q185:R186"/>
    <mergeCell ref="S185:T186"/>
    <mergeCell ref="U185:V186"/>
    <mergeCell ref="N179:P180"/>
    <mergeCell ref="Q179:R180"/>
    <mergeCell ref="S179:T180"/>
    <mergeCell ref="U179:V180"/>
    <mergeCell ref="N181:P182"/>
    <mergeCell ref="Q181:R182"/>
    <mergeCell ref="S181:T182"/>
    <mergeCell ref="U181:V182"/>
    <mergeCell ref="N144:P144"/>
    <mergeCell ref="N145:P145"/>
    <mergeCell ref="N176:V176"/>
    <mergeCell ref="N177:P178"/>
    <mergeCell ref="Q177:R178"/>
    <mergeCell ref="S177:T178"/>
    <mergeCell ref="U177:V178"/>
    <mergeCell ref="N190:P191"/>
    <mergeCell ref="Q190:R191"/>
    <mergeCell ref="S190:T191"/>
    <mergeCell ref="U190:V191"/>
    <mergeCell ref="N147:V157"/>
    <mergeCell ref="N161:V171"/>
    <mergeCell ref="N134:P134"/>
    <mergeCell ref="R124:V124"/>
    <mergeCell ref="N129:P130"/>
    <mergeCell ref="Q129:Q130"/>
    <mergeCell ref="R129:S129"/>
    <mergeCell ref="N131:P131"/>
    <mergeCell ref="N121:P121"/>
    <mergeCell ref="N122:P122"/>
    <mergeCell ref="N123:P123"/>
    <mergeCell ref="T123:V123"/>
    <mergeCell ref="N141:P141"/>
    <mergeCell ref="N142:P142"/>
    <mergeCell ref="N143:P143"/>
    <mergeCell ref="N138:P138"/>
    <mergeCell ref="N139:P139"/>
    <mergeCell ref="N140:P140"/>
    <mergeCell ref="N135:P135"/>
    <mergeCell ref="N136:P136"/>
    <mergeCell ref="N137:P137"/>
    <mergeCell ref="R47:V47"/>
    <mergeCell ref="N51:V61"/>
    <mergeCell ref="R77:V77"/>
    <mergeCell ref="R84:V84"/>
    <mergeCell ref="R91:V91"/>
    <mergeCell ref="R101:V101"/>
    <mergeCell ref="N118:P118"/>
    <mergeCell ref="N119:P119"/>
    <mergeCell ref="N120:P120"/>
    <mergeCell ref="N115:P115"/>
    <mergeCell ref="N116:P116"/>
    <mergeCell ref="N117:P117"/>
    <mergeCell ref="N112:P112"/>
    <mergeCell ref="N113:P113"/>
    <mergeCell ref="N114:P114"/>
    <mergeCell ref="N132:P132"/>
    <mergeCell ref="N133:P133"/>
    <mergeCell ref="N67:U68"/>
    <mergeCell ref="N72:U73"/>
    <mergeCell ref="C256:K258"/>
    <mergeCell ref="G219:K219"/>
    <mergeCell ref="C221:K222"/>
    <mergeCell ref="C224:K234"/>
    <mergeCell ref="C241:K243"/>
    <mergeCell ref="C244:K245"/>
    <mergeCell ref="C246:K248"/>
    <mergeCell ref="C207:E208"/>
    <mergeCell ref="F207:G208"/>
    <mergeCell ref="H207:I208"/>
    <mergeCell ref="J207:K208"/>
    <mergeCell ref="C213:K214"/>
    <mergeCell ref="C204:E204"/>
    <mergeCell ref="C206:E206"/>
    <mergeCell ref="F206:G206"/>
    <mergeCell ref="H206:I206"/>
    <mergeCell ref="J206:K206"/>
    <mergeCell ref="G252:K252"/>
    <mergeCell ref="G253:K253"/>
    <mergeCell ref="G216:K216"/>
    <mergeCell ref="F204:G205"/>
    <mergeCell ref="H204:I205"/>
    <mergeCell ref="J204:K205"/>
    <mergeCell ref="C205:E205"/>
    <mergeCell ref="G250:K250"/>
    <mergeCell ref="G251:K251"/>
    <mergeCell ref="C202:E202"/>
    <mergeCell ref="F202:G203"/>
    <mergeCell ref="H202:I203"/>
    <mergeCell ref="J202:K203"/>
    <mergeCell ref="C203:E203"/>
    <mergeCell ref="C196:E197"/>
    <mergeCell ref="F196:G197"/>
    <mergeCell ref="H196:I197"/>
    <mergeCell ref="J196:K197"/>
    <mergeCell ref="F198:G199"/>
    <mergeCell ref="H198:I199"/>
    <mergeCell ref="J198:K199"/>
    <mergeCell ref="C192:E193"/>
    <mergeCell ref="F192:G193"/>
    <mergeCell ref="H192:I193"/>
    <mergeCell ref="J192:K193"/>
    <mergeCell ref="C194:E195"/>
    <mergeCell ref="F194:G195"/>
    <mergeCell ref="H194:I195"/>
    <mergeCell ref="J194:K195"/>
    <mergeCell ref="C198:E199"/>
    <mergeCell ref="C200:E200"/>
    <mergeCell ref="F200:G201"/>
    <mergeCell ref="H200:I201"/>
    <mergeCell ref="J200:K201"/>
    <mergeCell ref="C201:E201"/>
    <mergeCell ref="C190:E191"/>
    <mergeCell ref="F190:G191"/>
    <mergeCell ref="H190:I191"/>
    <mergeCell ref="J190:K191"/>
    <mergeCell ref="C185:E186"/>
    <mergeCell ref="F185:G186"/>
    <mergeCell ref="H185:I186"/>
    <mergeCell ref="J185:K186"/>
    <mergeCell ref="C181:E182"/>
    <mergeCell ref="F181:G182"/>
    <mergeCell ref="H181:I182"/>
    <mergeCell ref="J181:K182"/>
    <mergeCell ref="C183:E184"/>
    <mergeCell ref="F183:G184"/>
    <mergeCell ref="H183:I184"/>
    <mergeCell ref="J183:K184"/>
    <mergeCell ref="C187:E188"/>
    <mergeCell ref="F187:G188"/>
    <mergeCell ref="H187:I188"/>
    <mergeCell ref="J187:K188"/>
    <mergeCell ref="C176:K176"/>
    <mergeCell ref="C177:E178"/>
    <mergeCell ref="F177:G178"/>
    <mergeCell ref="H177:I178"/>
    <mergeCell ref="J177:K178"/>
    <mergeCell ref="C179:E180"/>
    <mergeCell ref="F179:G180"/>
    <mergeCell ref="H179:I180"/>
    <mergeCell ref="J179:K180"/>
    <mergeCell ref="C143:E143"/>
    <mergeCell ref="C140:E140"/>
    <mergeCell ref="C141:E141"/>
    <mergeCell ref="C142:E142"/>
    <mergeCell ref="C144:E144"/>
    <mergeCell ref="C145:E145"/>
    <mergeCell ref="C189:E189"/>
    <mergeCell ref="F189:G189"/>
    <mergeCell ref="H189:I189"/>
    <mergeCell ref="J189:K189"/>
    <mergeCell ref="G11:K11"/>
    <mergeCell ref="G15:K15"/>
    <mergeCell ref="C114:E114"/>
    <mergeCell ref="C115:E115"/>
    <mergeCell ref="C116:E116"/>
    <mergeCell ref="C111:E111"/>
    <mergeCell ref="C112:E112"/>
    <mergeCell ref="C113:E113"/>
    <mergeCell ref="C108:E108"/>
    <mergeCell ref="C109:E109"/>
    <mergeCell ref="C110:E110"/>
    <mergeCell ref="C123:E123"/>
    <mergeCell ref="I123:K123"/>
    <mergeCell ref="G124:K124"/>
    <mergeCell ref="C129:E130"/>
    <mergeCell ref="F129:F130"/>
    <mergeCell ref="G129:H129"/>
    <mergeCell ref="C120:E120"/>
    <mergeCell ref="C121:E121"/>
    <mergeCell ref="C122:E122"/>
    <mergeCell ref="C117:E117"/>
    <mergeCell ref="C118:E118"/>
    <mergeCell ref="C119:E119"/>
    <mergeCell ref="C18:F26"/>
    <mergeCell ref="C67:J68"/>
    <mergeCell ref="C72:J73"/>
    <mergeCell ref="G12:K12"/>
    <mergeCell ref="C65:J66"/>
    <mergeCell ref="C105:H105"/>
    <mergeCell ref="C128:H128"/>
    <mergeCell ref="C70:J71"/>
    <mergeCell ref="G79:H80"/>
    <mergeCell ref="I79:J80"/>
    <mergeCell ref="K79:L80"/>
    <mergeCell ref="G86:H87"/>
    <mergeCell ref="I86:J87"/>
    <mergeCell ref="K86:L87"/>
    <mergeCell ref="G93:H94"/>
    <mergeCell ref="I93:J94"/>
    <mergeCell ref="K93:L94"/>
    <mergeCell ref="C147:K157"/>
    <mergeCell ref="C161:K171"/>
    <mergeCell ref="G84:K84"/>
    <mergeCell ref="G91:K91"/>
    <mergeCell ref="G101:K101"/>
    <mergeCell ref="C106:E107"/>
    <mergeCell ref="F106:F107"/>
    <mergeCell ref="G106:H106"/>
    <mergeCell ref="G16:K16"/>
    <mergeCell ref="G31:K31"/>
    <mergeCell ref="C35:K45"/>
    <mergeCell ref="G47:K47"/>
    <mergeCell ref="C51:K61"/>
    <mergeCell ref="G77:K77"/>
    <mergeCell ref="C137:E137"/>
    <mergeCell ref="C138:E138"/>
    <mergeCell ref="C139:E139"/>
    <mergeCell ref="C134:E134"/>
    <mergeCell ref="C135:E135"/>
    <mergeCell ref="C136:E136"/>
    <mergeCell ref="C131:E131"/>
    <mergeCell ref="C132:E132"/>
    <mergeCell ref="C133:E133"/>
    <mergeCell ref="G7:K7"/>
    <mergeCell ref="G9:K9"/>
    <mergeCell ref="G10:K10"/>
    <mergeCell ref="R12:V12"/>
    <mergeCell ref="N65:U66"/>
    <mergeCell ref="N70:U71"/>
    <mergeCell ref="R79:S80"/>
    <mergeCell ref="T79:U80"/>
    <mergeCell ref="V79:W80"/>
    <mergeCell ref="R86:S87"/>
    <mergeCell ref="T86:U87"/>
    <mergeCell ref="V86:W87"/>
    <mergeCell ref="R93:S94"/>
    <mergeCell ref="T93:U94"/>
    <mergeCell ref="V93:W94"/>
    <mergeCell ref="N105:S105"/>
    <mergeCell ref="N128:S128"/>
    <mergeCell ref="R7:V7"/>
    <mergeCell ref="R9:V9"/>
    <mergeCell ref="R10:V10"/>
    <mergeCell ref="R11:V11"/>
    <mergeCell ref="R15:V15"/>
    <mergeCell ref="R16:V16"/>
    <mergeCell ref="R31:V31"/>
    <mergeCell ref="N35:V45"/>
    <mergeCell ref="N109:P109"/>
    <mergeCell ref="N110:P110"/>
    <mergeCell ref="N111:P111"/>
    <mergeCell ref="N106:P107"/>
    <mergeCell ref="Q106:Q107"/>
    <mergeCell ref="R106:S106"/>
    <mergeCell ref="N108:P108"/>
    <mergeCell ref="AC12:AG12"/>
    <mergeCell ref="Y65:AF66"/>
    <mergeCell ref="Y70:AF71"/>
    <mergeCell ref="AC79:AD80"/>
    <mergeCell ref="AE79:AF80"/>
    <mergeCell ref="AG79:AH80"/>
    <mergeCell ref="AC86:AD87"/>
    <mergeCell ref="AE86:AF87"/>
    <mergeCell ref="AG86:AH87"/>
    <mergeCell ref="AC93:AD94"/>
    <mergeCell ref="AE93:AF94"/>
    <mergeCell ref="AG93:AH94"/>
    <mergeCell ref="Y105:AD105"/>
    <mergeCell ref="Y128:AD128"/>
    <mergeCell ref="Y147:AG157"/>
    <mergeCell ref="Y161:AG171"/>
    <mergeCell ref="Y110:AA110"/>
    <mergeCell ref="Y111:AA111"/>
    <mergeCell ref="AC101:AG101"/>
    <mergeCell ref="Y106:AA107"/>
    <mergeCell ref="AB106:AB107"/>
    <mergeCell ref="AC106:AD106"/>
    <mergeCell ref="Y108:AA108"/>
    <mergeCell ref="Y35:AG45"/>
    <mergeCell ref="AC47:AG47"/>
    <mergeCell ref="Y51:AG61"/>
    <mergeCell ref="AC77:AG77"/>
    <mergeCell ref="AC84:AG84"/>
    <mergeCell ref="AC91:AG91"/>
    <mergeCell ref="Y118:AA118"/>
    <mergeCell ref="Y119:AA119"/>
    <mergeCell ref="Y120:AA120"/>
    <mergeCell ref="AN12:AR12"/>
    <mergeCell ref="AJ65:AQ66"/>
    <mergeCell ref="AJ70:AQ71"/>
    <mergeCell ref="AN79:AO80"/>
    <mergeCell ref="AP79:AQ80"/>
    <mergeCell ref="AR79:AS80"/>
    <mergeCell ref="AN86:AO87"/>
    <mergeCell ref="AP86:AQ87"/>
    <mergeCell ref="AR86:AS87"/>
    <mergeCell ref="AN93:AO94"/>
    <mergeCell ref="AP93:AQ94"/>
    <mergeCell ref="AR93:AS94"/>
    <mergeCell ref="AJ105:AO105"/>
    <mergeCell ref="AJ128:AO128"/>
    <mergeCell ref="AJ147:AR157"/>
    <mergeCell ref="AJ161:AR171"/>
    <mergeCell ref="AJ110:AL110"/>
    <mergeCell ref="AJ111:AL111"/>
    <mergeCell ref="AJ106:AL107"/>
    <mergeCell ref="AM106:AM107"/>
    <mergeCell ref="AN106:AO106"/>
    <mergeCell ref="AJ108:AL108"/>
    <mergeCell ref="AN47:AR47"/>
    <mergeCell ref="AJ51:AR61"/>
    <mergeCell ref="AN77:AR77"/>
    <mergeCell ref="AN84:AR84"/>
    <mergeCell ref="AN91:AR91"/>
    <mergeCell ref="AN101:AR101"/>
    <mergeCell ref="AJ118:AL118"/>
    <mergeCell ref="AJ119:AL119"/>
    <mergeCell ref="AJ120:AL120"/>
    <mergeCell ref="AJ115:AL115"/>
    <mergeCell ref="AY12:BC12"/>
    <mergeCell ref="AU65:BB66"/>
    <mergeCell ref="AU70:BB71"/>
    <mergeCell ref="AY79:AZ80"/>
    <mergeCell ref="BA79:BB80"/>
    <mergeCell ref="BC79:BD80"/>
    <mergeCell ref="AY86:AZ87"/>
    <mergeCell ref="BA86:BB87"/>
    <mergeCell ref="BC86:BD87"/>
    <mergeCell ref="AY93:AZ94"/>
    <mergeCell ref="BA93:BB94"/>
    <mergeCell ref="BC93:BD94"/>
    <mergeCell ref="AU105:AZ105"/>
    <mergeCell ref="AU128:AZ128"/>
    <mergeCell ref="AU147:BC157"/>
    <mergeCell ref="AU161:BC171"/>
    <mergeCell ref="AU110:AW110"/>
    <mergeCell ref="AU111:AW111"/>
    <mergeCell ref="AU106:AW107"/>
    <mergeCell ref="AX106:AX107"/>
    <mergeCell ref="AY106:AZ106"/>
    <mergeCell ref="AU108:AW108"/>
    <mergeCell ref="AY47:BC47"/>
    <mergeCell ref="AU51:BC61"/>
    <mergeCell ref="AY77:BC77"/>
    <mergeCell ref="AY84:BC84"/>
    <mergeCell ref="AY91:BC91"/>
    <mergeCell ref="AY101:BC101"/>
    <mergeCell ref="AU118:AW118"/>
    <mergeCell ref="AU119:AW119"/>
    <mergeCell ref="AU120:AW120"/>
    <mergeCell ref="AU115:AW115"/>
    <mergeCell ref="BJ12:BN12"/>
    <mergeCell ref="BF65:BM66"/>
    <mergeCell ref="BF70:BM71"/>
    <mergeCell ref="BJ79:BK80"/>
    <mergeCell ref="BL79:BM80"/>
    <mergeCell ref="BN79:BO80"/>
    <mergeCell ref="BJ86:BK87"/>
    <mergeCell ref="BL86:BM87"/>
    <mergeCell ref="BN86:BO87"/>
    <mergeCell ref="BJ93:BK94"/>
    <mergeCell ref="BL93:BM94"/>
    <mergeCell ref="BN93:BO94"/>
    <mergeCell ref="BF105:BK105"/>
    <mergeCell ref="BF128:BK128"/>
    <mergeCell ref="BF147:BN157"/>
    <mergeCell ref="BF161:BN171"/>
    <mergeCell ref="BF110:BH110"/>
    <mergeCell ref="BF111:BH111"/>
    <mergeCell ref="BF106:BH107"/>
    <mergeCell ref="BI106:BI107"/>
    <mergeCell ref="BJ106:BK106"/>
    <mergeCell ref="BF108:BH108"/>
    <mergeCell ref="BJ47:BN47"/>
    <mergeCell ref="BF51:BN61"/>
    <mergeCell ref="BJ77:BN77"/>
    <mergeCell ref="BJ84:BN84"/>
    <mergeCell ref="BJ91:BN91"/>
    <mergeCell ref="BJ101:BN101"/>
    <mergeCell ref="BF118:BH118"/>
    <mergeCell ref="BF119:BH119"/>
    <mergeCell ref="BF120:BH120"/>
    <mergeCell ref="BF115:BH115"/>
    <mergeCell ref="BU12:BY12"/>
    <mergeCell ref="BQ65:BX66"/>
    <mergeCell ref="BQ70:BX71"/>
    <mergeCell ref="BU79:BV80"/>
    <mergeCell ref="BW79:BX80"/>
    <mergeCell ref="BY79:BZ80"/>
    <mergeCell ref="BU86:BV87"/>
    <mergeCell ref="BW86:BX87"/>
    <mergeCell ref="BY86:BZ87"/>
    <mergeCell ref="BU93:BV94"/>
    <mergeCell ref="BW93:BX94"/>
    <mergeCell ref="BY93:BZ94"/>
    <mergeCell ref="BQ105:BV105"/>
    <mergeCell ref="BQ128:BV128"/>
    <mergeCell ref="BQ147:BY157"/>
    <mergeCell ref="BQ161:BY171"/>
    <mergeCell ref="BQ110:BS110"/>
    <mergeCell ref="BQ111:BS111"/>
    <mergeCell ref="BQ106:BS107"/>
    <mergeCell ref="BT106:BT107"/>
    <mergeCell ref="BU106:BV106"/>
    <mergeCell ref="BQ108:BS108"/>
    <mergeCell ref="BU47:BY47"/>
    <mergeCell ref="BQ51:BY61"/>
    <mergeCell ref="BU77:BY77"/>
    <mergeCell ref="BU84:BY84"/>
    <mergeCell ref="BU91:BY91"/>
    <mergeCell ref="BU101:BY101"/>
    <mergeCell ref="BQ118:BS118"/>
    <mergeCell ref="BQ119:BS119"/>
    <mergeCell ref="BQ120:BS120"/>
    <mergeCell ref="BQ115:BS115"/>
    <mergeCell ref="CF12:CJ12"/>
    <mergeCell ref="CB65:CI66"/>
    <mergeCell ref="CB70:CI71"/>
    <mergeCell ref="CF79:CG80"/>
    <mergeCell ref="CH79:CI80"/>
    <mergeCell ref="CJ79:CK80"/>
    <mergeCell ref="CF86:CG87"/>
    <mergeCell ref="CH86:CI87"/>
    <mergeCell ref="CJ86:CK87"/>
    <mergeCell ref="CF93:CG94"/>
    <mergeCell ref="CH93:CI94"/>
    <mergeCell ref="CJ93:CK94"/>
    <mergeCell ref="CB105:CG105"/>
    <mergeCell ref="CB128:CG128"/>
    <mergeCell ref="CB147:CJ157"/>
    <mergeCell ref="CB161:CJ171"/>
    <mergeCell ref="CB110:CD110"/>
    <mergeCell ref="CB111:CD111"/>
    <mergeCell ref="CB106:CD107"/>
    <mergeCell ref="CE106:CE107"/>
    <mergeCell ref="CF106:CG106"/>
    <mergeCell ref="CB108:CD108"/>
    <mergeCell ref="CF47:CJ47"/>
    <mergeCell ref="CB51:CJ61"/>
    <mergeCell ref="CF77:CJ77"/>
    <mergeCell ref="CF84:CJ84"/>
    <mergeCell ref="CF91:CJ91"/>
    <mergeCell ref="CF101:CJ101"/>
    <mergeCell ref="CB118:CD118"/>
    <mergeCell ref="CB119:CD119"/>
    <mergeCell ref="CB120:CD120"/>
    <mergeCell ref="CB115:CD115"/>
    <mergeCell ref="CQ12:CU12"/>
    <mergeCell ref="CM65:CT66"/>
    <mergeCell ref="CM70:CT71"/>
    <mergeCell ref="CQ79:CR80"/>
    <mergeCell ref="CS79:CT80"/>
    <mergeCell ref="CU79:CV80"/>
    <mergeCell ref="CQ86:CR87"/>
    <mergeCell ref="CS86:CT87"/>
    <mergeCell ref="CU86:CV87"/>
    <mergeCell ref="CQ93:CR94"/>
    <mergeCell ref="CS93:CT94"/>
    <mergeCell ref="CU93:CV94"/>
    <mergeCell ref="CM105:CR105"/>
    <mergeCell ref="CM128:CR128"/>
    <mergeCell ref="CM147:CU157"/>
    <mergeCell ref="CM161:CU171"/>
    <mergeCell ref="CM110:CO110"/>
    <mergeCell ref="CM111:CO111"/>
    <mergeCell ref="CM106:CO107"/>
    <mergeCell ref="CP106:CP107"/>
    <mergeCell ref="CQ106:CR106"/>
    <mergeCell ref="CM108:CO108"/>
    <mergeCell ref="CQ47:CU47"/>
    <mergeCell ref="CM51:CU61"/>
    <mergeCell ref="CQ77:CU77"/>
    <mergeCell ref="CQ84:CU84"/>
    <mergeCell ref="CQ91:CU91"/>
    <mergeCell ref="CQ101:CU101"/>
    <mergeCell ref="CM118:CO118"/>
    <mergeCell ref="CM119:CO119"/>
    <mergeCell ref="CM120:CO120"/>
    <mergeCell ref="CM115:CO115"/>
    <mergeCell ref="DB12:DF12"/>
    <mergeCell ref="CX65:DE66"/>
    <mergeCell ref="CX70:DE71"/>
    <mergeCell ref="DB79:DC80"/>
    <mergeCell ref="DD79:DE80"/>
    <mergeCell ref="DF79:DG80"/>
    <mergeCell ref="DB86:DC87"/>
    <mergeCell ref="DD86:DE87"/>
    <mergeCell ref="DF86:DG87"/>
    <mergeCell ref="DB93:DC94"/>
    <mergeCell ref="DD93:DE94"/>
    <mergeCell ref="DF93:DG94"/>
    <mergeCell ref="CX105:DC105"/>
    <mergeCell ref="CX128:DC128"/>
    <mergeCell ref="CX147:DF157"/>
    <mergeCell ref="CX161:DF171"/>
    <mergeCell ref="CX110:CZ110"/>
    <mergeCell ref="CX111:CZ111"/>
    <mergeCell ref="CX106:CZ107"/>
    <mergeCell ref="DA106:DA107"/>
    <mergeCell ref="DB106:DC106"/>
    <mergeCell ref="CX108:CZ108"/>
    <mergeCell ref="DB47:DF47"/>
    <mergeCell ref="CX51:DF61"/>
    <mergeCell ref="DB77:DF77"/>
    <mergeCell ref="DB84:DF84"/>
    <mergeCell ref="DB91:DF91"/>
    <mergeCell ref="DB101:DF101"/>
    <mergeCell ref="CX118:CZ118"/>
    <mergeCell ref="CX119:CZ119"/>
    <mergeCell ref="CX120:CZ120"/>
    <mergeCell ref="CX115:CZ115"/>
    <mergeCell ref="DM12:DQ12"/>
    <mergeCell ref="DI65:DP66"/>
    <mergeCell ref="DI70:DP71"/>
    <mergeCell ref="DM79:DN80"/>
    <mergeCell ref="DO79:DP80"/>
    <mergeCell ref="DQ79:DR80"/>
    <mergeCell ref="DM86:DN87"/>
    <mergeCell ref="DO86:DP87"/>
    <mergeCell ref="DQ86:DR87"/>
    <mergeCell ref="DM93:DN94"/>
    <mergeCell ref="DO93:DP94"/>
    <mergeCell ref="DQ93:DR94"/>
    <mergeCell ref="DI105:DN105"/>
    <mergeCell ref="DI128:DN128"/>
    <mergeCell ref="DI147:DQ157"/>
    <mergeCell ref="DI161:DQ171"/>
    <mergeCell ref="DI110:DK110"/>
    <mergeCell ref="DI111:DK111"/>
    <mergeCell ref="DI106:DK107"/>
    <mergeCell ref="DL106:DL107"/>
    <mergeCell ref="DM106:DN106"/>
    <mergeCell ref="DI108:DK108"/>
    <mergeCell ref="DM47:DQ47"/>
    <mergeCell ref="DI51:DQ61"/>
    <mergeCell ref="DM77:DQ77"/>
    <mergeCell ref="DM84:DQ84"/>
    <mergeCell ref="DM91:DQ91"/>
    <mergeCell ref="DM101:DQ101"/>
    <mergeCell ref="DI118:DK118"/>
    <mergeCell ref="DI119:DK119"/>
    <mergeCell ref="DI120:DK120"/>
    <mergeCell ref="DI115:DK115"/>
    <mergeCell ref="DX12:EB12"/>
    <mergeCell ref="DT65:EA66"/>
    <mergeCell ref="DT70:EA71"/>
    <mergeCell ref="DX79:DY80"/>
    <mergeCell ref="DZ79:EA80"/>
    <mergeCell ref="EB79:EC80"/>
    <mergeCell ref="DX86:DY87"/>
    <mergeCell ref="DZ86:EA87"/>
    <mergeCell ref="EB86:EC87"/>
    <mergeCell ref="DX93:DY94"/>
    <mergeCell ref="DZ93:EA94"/>
    <mergeCell ref="EB93:EC94"/>
    <mergeCell ref="DT105:DY105"/>
    <mergeCell ref="DT128:DY128"/>
    <mergeCell ref="DT147:EB157"/>
    <mergeCell ref="DT161:EB171"/>
    <mergeCell ref="DT110:DV110"/>
    <mergeCell ref="DT111:DV111"/>
    <mergeCell ref="DT106:DV107"/>
    <mergeCell ref="DW106:DW107"/>
    <mergeCell ref="DX106:DY106"/>
    <mergeCell ref="DT108:DV108"/>
    <mergeCell ref="DX47:EB47"/>
    <mergeCell ref="DT51:EB61"/>
    <mergeCell ref="DX77:EB77"/>
    <mergeCell ref="DX84:EB84"/>
    <mergeCell ref="DX91:EB91"/>
    <mergeCell ref="DX101:EB101"/>
    <mergeCell ref="DT118:DV118"/>
    <mergeCell ref="DT119:DV119"/>
    <mergeCell ref="DT120:DV120"/>
    <mergeCell ref="DT115:DV115"/>
    <mergeCell ref="EI12:EM12"/>
    <mergeCell ref="EE65:EL66"/>
    <mergeCell ref="EE70:EL71"/>
    <mergeCell ref="EI79:EJ80"/>
    <mergeCell ref="EK79:EL80"/>
    <mergeCell ref="EM79:EN80"/>
    <mergeCell ref="EI86:EJ87"/>
    <mergeCell ref="EK86:EL87"/>
    <mergeCell ref="EM86:EN87"/>
    <mergeCell ref="EI93:EJ94"/>
    <mergeCell ref="EK93:EL94"/>
    <mergeCell ref="EM93:EN94"/>
    <mergeCell ref="EE105:EJ105"/>
    <mergeCell ref="EE128:EJ128"/>
    <mergeCell ref="EE147:EM157"/>
    <mergeCell ref="EE161:EM171"/>
    <mergeCell ref="EE110:EG110"/>
    <mergeCell ref="EE111:EG111"/>
    <mergeCell ref="EE106:EG107"/>
    <mergeCell ref="EH106:EH107"/>
    <mergeCell ref="EI106:EJ106"/>
    <mergeCell ref="EE108:EG108"/>
    <mergeCell ref="EI47:EM47"/>
    <mergeCell ref="EE51:EM61"/>
    <mergeCell ref="EI77:EM77"/>
    <mergeCell ref="EI84:EM84"/>
    <mergeCell ref="EI91:EM91"/>
    <mergeCell ref="EI101:EM101"/>
    <mergeCell ref="EE118:EG118"/>
    <mergeCell ref="EE119:EG119"/>
    <mergeCell ref="EE120:EG120"/>
    <mergeCell ref="EE115:EG115"/>
    <mergeCell ref="ET12:EX12"/>
    <mergeCell ref="EP65:EW66"/>
    <mergeCell ref="EP70:EW71"/>
    <mergeCell ref="ET79:EU80"/>
    <mergeCell ref="EV79:EW80"/>
    <mergeCell ref="EX79:EY80"/>
    <mergeCell ref="ET86:EU87"/>
    <mergeCell ref="EV86:EW87"/>
    <mergeCell ref="EX86:EY87"/>
    <mergeCell ref="ET93:EU94"/>
    <mergeCell ref="EV93:EW94"/>
    <mergeCell ref="EX93:EY94"/>
    <mergeCell ref="EP105:EU105"/>
    <mergeCell ref="EP128:EU128"/>
    <mergeCell ref="EP147:EX157"/>
    <mergeCell ref="EP161:EX171"/>
    <mergeCell ref="EP110:ER110"/>
    <mergeCell ref="EP111:ER111"/>
    <mergeCell ref="EP106:ER107"/>
    <mergeCell ref="ES106:ES107"/>
    <mergeCell ref="ET106:EU106"/>
    <mergeCell ref="EP108:ER108"/>
    <mergeCell ref="ET47:EX47"/>
    <mergeCell ref="EP51:EX61"/>
    <mergeCell ref="ET77:EX77"/>
    <mergeCell ref="ET84:EX84"/>
    <mergeCell ref="ET91:EX91"/>
    <mergeCell ref="ET101:EX101"/>
    <mergeCell ref="EP118:ER118"/>
    <mergeCell ref="EP119:ER119"/>
    <mergeCell ref="EP120:ER120"/>
    <mergeCell ref="EP115:ER115"/>
    <mergeCell ref="FE12:FI12"/>
    <mergeCell ref="FA65:FH66"/>
    <mergeCell ref="FA70:FH71"/>
    <mergeCell ref="FE79:FF80"/>
    <mergeCell ref="FG79:FH80"/>
    <mergeCell ref="FI79:FJ80"/>
    <mergeCell ref="FE86:FF87"/>
    <mergeCell ref="FG86:FH87"/>
    <mergeCell ref="FI86:FJ87"/>
    <mergeCell ref="FE93:FF94"/>
    <mergeCell ref="FG93:FH94"/>
    <mergeCell ref="FI93:FJ94"/>
    <mergeCell ref="FA105:FF105"/>
    <mergeCell ref="FA128:FF128"/>
    <mergeCell ref="FA147:FI157"/>
    <mergeCell ref="FA161:FI171"/>
    <mergeCell ref="FA110:FC110"/>
    <mergeCell ref="FA111:FC111"/>
    <mergeCell ref="FA106:FC107"/>
    <mergeCell ref="FD106:FD107"/>
    <mergeCell ref="FE106:FF106"/>
    <mergeCell ref="FA108:FC108"/>
    <mergeCell ref="FE47:FI47"/>
    <mergeCell ref="FA51:FI61"/>
    <mergeCell ref="FE77:FI77"/>
    <mergeCell ref="FE84:FI84"/>
    <mergeCell ref="FE91:FI91"/>
    <mergeCell ref="FE101:FI101"/>
    <mergeCell ref="FA118:FC118"/>
    <mergeCell ref="FA119:FC119"/>
    <mergeCell ref="FA120:FC120"/>
    <mergeCell ref="FA115:FC115"/>
    <mergeCell ref="FP12:FT12"/>
    <mergeCell ref="FL65:FS66"/>
    <mergeCell ref="FL70:FS71"/>
    <mergeCell ref="FP79:FQ80"/>
    <mergeCell ref="FR79:FS80"/>
    <mergeCell ref="FT79:FU80"/>
    <mergeCell ref="FP86:FQ87"/>
    <mergeCell ref="FR86:FS87"/>
    <mergeCell ref="FT86:FU87"/>
    <mergeCell ref="FP93:FQ94"/>
    <mergeCell ref="FR93:FS94"/>
    <mergeCell ref="FT93:FU94"/>
    <mergeCell ref="FL105:FQ105"/>
    <mergeCell ref="FL128:FQ128"/>
    <mergeCell ref="FL147:FT157"/>
    <mergeCell ref="FL161:FT171"/>
    <mergeCell ref="FL110:FN110"/>
    <mergeCell ref="FL111:FN111"/>
    <mergeCell ref="FL106:FN107"/>
    <mergeCell ref="FO106:FO107"/>
    <mergeCell ref="FP106:FQ106"/>
    <mergeCell ref="FL108:FN108"/>
    <mergeCell ref="FP47:FT47"/>
    <mergeCell ref="FL51:FT61"/>
    <mergeCell ref="FP77:FT77"/>
    <mergeCell ref="FP84:FT84"/>
    <mergeCell ref="FP91:FT91"/>
    <mergeCell ref="FP101:FT101"/>
    <mergeCell ref="FL118:FN118"/>
    <mergeCell ref="FL119:FN119"/>
    <mergeCell ref="FL120:FN120"/>
    <mergeCell ref="FL115:FN115"/>
    <mergeCell ref="GA12:GE12"/>
    <mergeCell ref="FW65:GD66"/>
    <mergeCell ref="FW70:GD71"/>
    <mergeCell ref="GA79:GB80"/>
    <mergeCell ref="GC79:GD80"/>
    <mergeCell ref="GE79:GF80"/>
    <mergeCell ref="GA86:GB87"/>
    <mergeCell ref="GC86:GD87"/>
    <mergeCell ref="GE86:GF87"/>
    <mergeCell ref="GA93:GB94"/>
    <mergeCell ref="GC93:GD94"/>
    <mergeCell ref="GE93:GF94"/>
    <mergeCell ref="FW105:GB105"/>
    <mergeCell ref="FW128:GB128"/>
    <mergeCell ref="FW147:GE157"/>
    <mergeCell ref="FW161:GE171"/>
    <mergeCell ref="FW110:FY110"/>
    <mergeCell ref="FW111:FY111"/>
    <mergeCell ref="FW106:FY107"/>
    <mergeCell ref="FZ106:FZ107"/>
    <mergeCell ref="GA106:GB106"/>
    <mergeCell ref="FW108:FY108"/>
    <mergeCell ref="GA47:GE47"/>
    <mergeCell ref="FW51:GE61"/>
    <mergeCell ref="GA77:GE77"/>
    <mergeCell ref="GA84:GE84"/>
    <mergeCell ref="GA91:GE91"/>
    <mergeCell ref="GA101:GE101"/>
    <mergeCell ref="FW118:FY118"/>
    <mergeCell ref="FW119:FY119"/>
    <mergeCell ref="FW120:FY120"/>
    <mergeCell ref="FW115:FY115"/>
    <mergeCell ref="GL12:GP12"/>
    <mergeCell ref="GH65:GO66"/>
    <mergeCell ref="GH70:GO71"/>
    <mergeCell ref="GL79:GM80"/>
    <mergeCell ref="GN79:GO80"/>
    <mergeCell ref="GP79:GQ80"/>
    <mergeCell ref="GL86:GM87"/>
    <mergeCell ref="GN86:GO87"/>
    <mergeCell ref="GP86:GQ87"/>
    <mergeCell ref="GL93:GM94"/>
    <mergeCell ref="GN93:GO94"/>
    <mergeCell ref="GP93:GQ94"/>
    <mergeCell ref="GH105:GM105"/>
    <mergeCell ref="GH128:GM128"/>
    <mergeCell ref="GH147:GP157"/>
    <mergeCell ref="GH161:GP171"/>
    <mergeCell ref="GH110:GJ110"/>
    <mergeCell ref="GH111:GJ111"/>
    <mergeCell ref="GH106:GJ107"/>
    <mergeCell ref="GK106:GK107"/>
    <mergeCell ref="GL106:GM106"/>
    <mergeCell ref="GH108:GJ108"/>
    <mergeCell ref="GL47:GP47"/>
    <mergeCell ref="GH51:GP61"/>
    <mergeCell ref="GL77:GP77"/>
    <mergeCell ref="GL84:GP84"/>
    <mergeCell ref="GL91:GP91"/>
    <mergeCell ref="GL101:GP101"/>
    <mergeCell ref="GH118:GJ118"/>
    <mergeCell ref="GH119:GJ119"/>
    <mergeCell ref="GH120:GJ120"/>
    <mergeCell ref="GH115:GJ115"/>
    <mergeCell ref="GW12:HA12"/>
    <mergeCell ref="GS65:GZ66"/>
    <mergeCell ref="GS70:GZ71"/>
    <mergeCell ref="GW79:GX80"/>
    <mergeCell ref="GY79:GZ80"/>
    <mergeCell ref="HA79:HB80"/>
    <mergeCell ref="GW86:GX87"/>
    <mergeCell ref="GY86:GZ87"/>
    <mergeCell ref="HA86:HB87"/>
    <mergeCell ref="GW93:GX94"/>
    <mergeCell ref="GY93:GZ94"/>
    <mergeCell ref="HA93:HB94"/>
    <mergeCell ref="GS105:GX105"/>
    <mergeCell ref="GS128:GX128"/>
    <mergeCell ref="GS147:HA157"/>
    <mergeCell ref="GS161:HA171"/>
    <mergeCell ref="GS110:GU110"/>
    <mergeCell ref="GS111:GU111"/>
    <mergeCell ref="GS106:GU107"/>
    <mergeCell ref="GV106:GV107"/>
    <mergeCell ref="GW106:GX106"/>
    <mergeCell ref="GS108:GU108"/>
    <mergeCell ref="GW47:HA47"/>
    <mergeCell ref="GS51:HA61"/>
    <mergeCell ref="GW77:HA77"/>
    <mergeCell ref="GW84:HA84"/>
    <mergeCell ref="GW91:HA91"/>
    <mergeCell ref="GW101:HA101"/>
    <mergeCell ref="GS118:GU118"/>
    <mergeCell ref="GS119:GU119"/>
    <mergeCell ref="GS120:GU120"/>
    <mergeCell ref="GS115:GU115"/>
    <mergeCell ref="HH12:HL12"/>
    <mergeCell ref="HD65:HK66"/>
    <mergeCell ref="HD70:HK71"/>
    <mergeCell ref="HH79:HI80"/>
    <mergeCell ref="HJ79:HK80"/>
    <mergeCell ref="HL79:HM80"/>
    <mergeCell ref="HH86:HI87"/>
    <mergeCell ref="HJ86:HK87"/>
    <mergeCell ref="HL86:HM87"/>
    <mergeCell ref="HH93:HI94"/>
    <mergeCell ref="HJ93:HK94"/>
    <mergeCell ref="HL93:HM94"/>
    <mergeCell ref="HD105:HI105"/>
    <mergeCell ref="HD128:HI128"/>
    <mergeCell ref="HD147:HL157"/>
    <mergeCell ref="HD161:HL171"/>
    <mergeCell ref="HD110:HF110"/>
    <mergeCell ref="HD111:HF111"/>
    <mergeCell ref="HD106:HF107"/>
    <mergeCell ref="HG106:HG107"/>
    <mergeCell ref="HH106:HI106"/>
    <mergeCell ref="HD108:HF108"/>
    <mergeCell ref="HH47:HL47"/>
    <mergeCell ref="HD51:HL61"/>
    <mergeCell ref="HH77:HL77"/>
    <mergeCell ref="HH84:HL84"/>
    <mergeCell ref="HH91:HL91"/>
    <mergeCell ref="HH101:HL101"/>
    <mergeCell ref="HD118:HF118"/>
    <mergeCell ref="HD119:HF119"/>
    <mergeCell ref="HD120:HF120"/>
    <mergeCell ref="HD115:HF115"/>
    <mergeCell ref="HS12:HW12"/>
    <mergeCell ref="HO65:HV66"/>
    <mergeCell ref="HO70:HV71"/>
    <mergeCell ref="HS79:HT80"/>
    <mergeCell ref="HU79:HV80"/>
    <mergeCell ref="HW79:HX80"/>
    <mergeCell ref="HS86:HT87"/>
    <mergeCell ref="HU86:HV87"/>
    <mergeCell ref="HW86:HX87"/>
    <mergeCell ref="HS93:HT94"/>
    <mergeCell ref="HU93:HV94"/>
    <mergeCell ref="HW93:HX94"/>
    <mergeCell ref="HO105:HT105"/>
    <mergeCell ref="HO128:HT128"/>
    <mergeCell ref="HO147:HW157"/>
    <mergeCell ref="HO161:HW171"/>
    <mergeCell ref="HS9:HW9"/>
    <mergeCell ref="HS31:HW31"/>
    <mergeCell ref="HS16:HW16"/>
    <mergeCell ref="HS47:HW47"/>
    <mergeCell ref="HO35:HW45"/>
    <mergeCell ref="HS77:HW77"/>
    <mergeCell ref="HO51:HW61"/>
    <mergeCell ref="HS91:HW91"/>
    <mergeCell ref="HS84:HW84"/>
    <mergeCell ref="HO106:HQ107"/>
    <mergeCell ref="HR106:HR107"/>
    <mergeCell ref="HS106:HT106"/>
    <mergeCell ref="HS101:HW101"/>
    <mergeCell ref="HO108:HQ108"/>
    <mergeCell ref="HO110:HQ110"/>
    <mergeCell ref="HO109:HQ109"/>
    <mergeCell ref="ID12:IH12"/>
    <mergeCell ref="HZ65:IG66"/>
    <mergeCell ref="HZ70:IG71"/>
    <mergeCell ref="ID79:IE80"/>
    <mergeCell ref="IF79:IG80"/>
    <mergeCell ref="IH79:II80"/>
    <mergeCell ref="ID86:IE87"/>
    <mergeCell ref="IF86:IG87"/>
    <mergeCell ref="IH86:II87"/>
    <mergeCell ref="ID93:IE94"/>
    <mergeCell ref="IF93:IG94"/>
    <mergeCell ref="IH93:II94"/>
    <mergeCell ref="HZ105:IE105"/>
    <mergeCell ref="HZ128:IE128"/>
    <mergeCell ref="HZ147:IH157"/>
    <mergeCell ref="HZ161:IH171"/>
    <mergeCell ref="ID9:IH9"/>
    <mergeCell ref="ID15:IH15"/>
    <mergeCell ref="ID31:IH31"/>
    <mergeCell ref="ID16:IH16"/>
    <mergeCell ref="ID47:IH47"/>
    <mergeCell ref="HZ35:IH45"/>
    <mergeCell ref="ID77:IH77"/>
    <mergeCell ref="HZ51:IH61"/>
    <mergeCell ref="ID91:IH91"/>
    <mergeCell ref="ID84:IH84"/>
    <mergeCell ref="HZ106:IB107"/>
    <mergeCell ref="ID101:IH101"/>
    <mergeCell ref="HZ108:IB108"/>
    <mergeCell ref="HZ110:IB110"/>
    <mergeCell ref="HZ109:IB109"/>
    <mergeCell ref="IO12:IS12"/>
    <mergeCell ref="IK65:IR66"/>
    <mergeCell ref="IK70:IR71"/>
    <mergeCell ref="IO79:IP80"/>
    <mergeCell ref="IQ79:IR80"/>
    <mergeCell ref="IS79:IT80"/>
    <mergeCell ref="IO86:IP87"/>
    <mergeCell ref="IQ86:IR87"/>
    <mergeCell ref="IS86:IT87"/>
    <mergeCell ref="IO93:IP94"/>
    <mergeCell ref="IQ93:IR94"/>
    <mergeCell ref="IS93:IT94"/>
    <mergeCell ref="IK105:IP105"/>
    <mergeCell ref="IK128:IP128"/>
    <mergeCell ref="IK147:IS157"/>
    <mergeCell ref="IK161:IS171"/>
    <mergeCell ref="IO9:IS9"/>
    <mergeCell ref="IO15:IS15"/>
    <mergeCell ref="IO31:IS31"/>
    <mergeCell ref="IO16:IS16"/>
    <mergeCell ref="IO47:IS47"/>
    <mergeCell ref="IK35:IS45"/>
    <mergeCell ref="IO77:IS77"/>
    <mergeCell ref="IK51:IS61"/>
    <mergeCell ref="IO91:IS91"/>
    <mergeCell ref="IO84:IS84"/>
    <mergeCell ref="IO101:IS101"/>
    <mergeCell ref="IK110:IM110"/>
    <mergeCell ref="IK18:IN26"/>
    <mergeCell ref="IO18:IS18"/>
    <mergeCell ref="IO19:IS19"/>
    <mergeCell ref="IN106:IN107"/>
    <mergeCell ref="IZ12:JD12"/>
    <mergeCell ref="IV65:JC66"/>
    <mergeCell ref="IV70:JC71"/>
    <mergeCell ref="IZ79:JA80"/>
    <mergeCell ref="JB79:JC80"/>
    <mergeCell ref="JD79:JE80"/>
    <mergeCell ref="IZ86:JA87"/>
    <mergeCell ref="JB86:JC87"/>
    <mergeCell ref="JD86:JE87"/>
    <mergeCell ref="IZ93:JA94"/>
    <mergeCell ref="JB93:JC94"/>
    <mergeCell ref="JD93:JE94"/>
    <mergeCell ref="IV105:JA105"/>
    <mergeCell ref="IV128:JA128"/>
    <mergeCell ref="IV147:JD157"/>
    <mergeCell ref="IV161:JD171"/>
    <mergeCell ref="IZ9:JD9"/>
    <mergeCell ref="IZ15:JD15"/>
    <mergeCell ref="IZ31:JD31"/>
    <mergeCell ref="IZ16:JD16"/>
    <mergeCell ref="IZ47:JD47"/>
    <mergeCell ref="IV35:JD45"/>
    <mergeCell ref="IZ77:JD77"/>
    <mergeCell ref="IV51:JD61"/>
    <mergeCell ref="IZ91:JD91"/>
    <mergeCell ref="IZ84:JD84"/>
    <mergeCell ref="IZ101:JD101"/>
    <mergeCell ref="IV110:IX110"/>
    <mergeCell ref="JK12:JO12"/>
    <mergeCell ref="JG65:JN66"/>
    <mergeCell ref="JG70:JN71"/>
    <mergeCell ref="JK79:JL80"/>
    <mergeCell ref="JM79:JN80"/>
    <mergeCell ref="JO79:JP80"/>
    <mergeCell ref="JK86:JL87"/>
    <mergeCell ref="JM86:JN87"/>
    <mergeCell ref="JO86:JP87"/>
    <mergeCell ref="JK93:JL94"/>
    <mergeCell ref="JM93:JN94"/>
    <mergeCell ref="JO93:JP94"/>
    <mergeCell ref="JG105:JL105"/>
    <mergeCell ref="JG128:JL128"/>
    <mergeCell ref="JG147:JO157"/>
    <mergeCell ref="JG161:JO171"/>
    <mergeCell ref="JK9:JO9"/>
    <mergeCell ref="JK15:JO15"/>
    <mergeCell ref="JK31:JO31"/>
    <mergeCell ref="JK16:JO16"/>
    <mergeCell ref="JK47:JO47"/>
    <mergeCell ref="JG35:JO45"/>
    <mergeCell ref="JK77:JO77"/>
    <mergeCell ref="JG51:JO61"/>
    <mergeCell ref="JK91:JO91"/>
    <mergeCell ref="JK84:JO84"/>
    <mergeCell ref="JK101:JO101"/>
    <mergeCell ref="JG106:JI107"/>
    <mergeCell ref="JJ106:JJ107"/>
    <mergeCell ref="JG110:JI110"/>
    <mergeCell ref="JG113:JI113"/>
    <mergeCell ref="JK106:JL106"/>
    <mergeCell ref="JV12:JZ12"/>
    <mergeCell ref="JR65:JY66"/>
    <mergeCell ref="JR70:JY71"/>
    <mergeCell ref="JV79:JW80"/>
    <mergeCell ref="JX79:JY80"/>
    <mergeCell ref="JZ79:KA80"/>
    <mergeCell ref="JV86:JW87"/>
    <mergeCell ref="JX86:JY87"/>
    <mergeCell ref="JZ86:KA87"/>
    <mergeCell ref="JV93:JW94"/>
    <mergeCell ref="JX93:JY94"/>
    <mergeCell ref="JZ93:KA94"/>
    <mergeCell ref="JR105:JW105"/>
    <mergeCell ref="JR128:JW128"/>
    <mergeCell ref="JR147:JZ157"/>
    <mergeCell ref="JR161:JZ171"/>
    <mergeCell ref="JV7:JZ7"/>
    <mergeCell ref="JV10:JZ10"/>
    <mergeCell ref="JV9:JZ9"/>
    <mergeCell ref="JV11:JZ11"/>
    <mergeCell ref="JV16:JZ16"/>
    <mergeCell ref="JV15:JZ15"/>
    <mergeCell ref="JR35:JZ45"/>
    <mergeCell ref="JV31:JZ31"/>
    <mergeCell ref="JR51:JZ61"/>
    <mergeCell ref="JV47:JZ47"/>
    <mergeCell ref="JV84:JZ84"/>
    <mergeCell ref="JV77:JZ77"/>
    <mergeCell ref="JV91:JZ91"/>
    <mergeCell ref="JR110:JT110"/>
    <mergeCell ref="JR113:JT113"/>
    <mergeCell ref="JR106:JT107"/>
    <mergeCell ref="KG12:KK12"/>
    <mergeCell ref="KC65:KJ66"/>
    <mergeCell ref="KC70:KJ71"/>
    <mergeCell ref="KG79:KH80"/>
    <mergeCell ref="KI79:KJ80"/>
    <mergeCell ref="KK79:KL80"/>
    <mergeCell ref="KG86:KH87"/>
    <mergeCell ref="KI86:KJ87"/>
    <mergeCell ref="KK86:KL87"/>
    <mergeCell ref="KG93:KH94"/>
    <mergeCell ref="KI93:KJ94"/>
    <mergeCell ref="KK93:KL94"/>
    <mergeCell ref="KC105:KH105"/>
    <mergeCell ref="KC128:KH128"/>
    <mergeCell ref="KC147:KK157"/>
    <mergeCell ref="KC161:KK171"/>
    <mergeCell ref="KG7:KK7"/>
    <mergeCell ref="KG10:KK10"/>
    <mergeCell ref="KG9:KK9"/>
    <mergeCell ref="KG11:KK11"/>
    <mergeCell ref="KG16:KK16"/>
    <mergeCell ref="KG15:KK15"/>
    <mergeCell ref="KC35:KK45"/>
    <mergeCell ref="KG31:KK31"/>
    <mergeCell ref="KC51:KK61"/>
    <mergeCell ref="KG47:KK47"/>
    <mergeCell ref="KG84:KK84"/>
    <mergeCell ref="KG77:KK77"/>
    <mergeCell ref="KG91:KK91"/>
    <mergeCell ref="KG106:KH106"/>
    <mergeCell ref="KC110:KE110"/>
    <mergeCell ref="KC18:KF26"/>
    <mergeCell ref="KR12:KV12"/>
    <mergeCell ref="KN65:KU66"/>
    <mergeCell ref="KN70:KU71"/>
    <mergeCell ref="KR79:KS80"/>
    <mergeCell ref="KT79:KU80"/>
    <mergeCell ref="KV79:KW80"/>
    <mergeCell ref="KR86:KS87"/>
    <mergeCell ref="KT86:KU87"/>
    <mergeCell ref="KV86:KW87"/>
    <mergeCell ref="KR93:KS94"/>
    <mergeCell ref="KT93:KU94"/>
    <mergeCell ref="KV93:KW94"/>
    <mergeCell ref="KN105:KS105"/>
    <mergeCell ref="KN128:KS128"/>
    <mergeCell ref="KN147:KV157"/>
    <mergeCell ref="KN161:KV171"/>
    <mergeCell ref="KR7:KV7"/>
    <mergeCell ref="KR10:KV10"/>
    <mergeCell ref="KR9:KV9"/>
    <mergeCell ref="KR11:KV11"/>
    <mergeCell ref="KR16:KV16"/>
    <mergeCell ref="KR15:KV15"/>
    <mergeCell ref="KN35:KV45"/>
    <mergeCell ref="KR31:KV31"/>
    <mergeCell ref="KN51:KV61"/>
    <mergeCell ref="KR47:KV47"/>
    <mergeCell ref="KR84:KV84"/>
    <mergeCell ref="KR77:KV77"/>
    <mergeCell ref="KR91:KV91"/>
    <mergeCell ref="KN106:KP107"/>
    <mergeCell ref="KQ106:KQ107"/>
    <mergeCell ref="KR106:KS106"/>
    <mergeCell ref="KY128:LD128"/>
    <mergeCell ref="KY147:LG157"/>
    <mergeCell ref="KY161:LG171"/>
    <mergeCell ref="LC7:LG7"/>
    <mergeCell ref="LC10:LG10"/>
    <mergeCell ref="LC9:LG9"/>
    <mergeCell ref="LC11:LG11"/>
    <mergeCell ref="LC16:LG16"/>
    <mergeCell ref="LC15:LG15"/>
    <mergeCell ref="KY35:LG45"/>
    <mergeCell ref="LC31:LG31"/>
    <mergeCell ref="KY51:LG61"/>
    <mergeCell ref="LC47:LG47"/>
    <mergeCell ref="LC84:LG84"/>
    <mergeCell ref="LC77:LG77"/>
    <mergeCell ref="LC91:LG91"/>
    <mergeCell ref="LE123:LG123"/>
    <mergeCell ref="KY18:LB26"/>
    <mergeCell ref="KY106:LA107"/>
    <mergeCell ref="KY108:LA108"/>
    <mergeCell ref="KY111:LA111"/>
    <mergeCell ref="KY114:LA114"/>
    <mergeCell ref="KY117:LA117"/>
    <mergeCell ref="KY120:LA120"/>
    <mergeCell ref="LC18:LG18"/>
    <mergeCell ref="LC19:LG19"/>
    <mergeCell ref="LC20:LG20"/>
    <mergeCell ref="LC21:LG21"/>
    <mergeCell ref="LC22:LG22"/>
    <mergeCell ref="LC23:LG23"/>
    <mergeCell ref="LC24:LG24"/>
    <mergeCell ref="LC25:LG25"/>
    <mergeCell ref="LN7:LR7"/>
    <mergeCell ref="LN10:LR10"/>
    <mergeCell ref="LN9:LR9"/>
    <mergeCell ref="LN11:LR11"/>
    <mergeCell ref="LN16:LR16"/>
    <mergeCell ref="LN15:LR15"/>
    <mergeCell ref="LJ35:LR45"/>
    <mergeCell ref="LN31:LR31"/>
    <mergeCell ref="LJ51:LR61"/>
    <mergeCell ref="LN47:LR47"/>
    <mergeCell ref="LN84:LR84"/>
    <mergeCell ref="LN77:LR77"/>
    <mergeCell ref="LN91:LR91"/>
    <mergeCell ref="LJ109:LL109"/>
    <mergeCell ref="LJ122:LL122"/>
    <mergeCell ref="LC12:LG12"/>
    <mergeCell ref="KY65:LF66"/>
    <mergeCell ref="KY70:LF71"/>
    <mergeCell ref="LC79:LD80"/>
    <mergeCell ref="LE79:LF80"/>
    <mergeCell ref="LG79:LH80"/>
    <mergeCell ref="LC86:LD87"/>
    <mergeCell ref="LE86:LF87"/>
    <mergeCell ref="LG86:LH87"/>
    <mergeCell ref="LC93:LD94"/>
    <mergeCell ref="LE93:LF94"/>
    <mergeCell ref="LG93:LH94"/>
    <mergeCell ref="KY105:LD105"/>
    <mergeCell ref="LJ108:LL108"/>
    <mergeCell ref="LJ111:LL111"/>
    <mergeCell ref="LJ114:LL114"/>
    <mergeCell ref="LJ117:LL117"/>
    <mergeCell ref="MC79:MD80"/>
    <mergeCell ref="LY86:LZ87"/>
    <mergeCell ref="MA86:MB87"/>
    <mergeCell ref="MC86:MD87"/>
    <mergeCell ref="LY93:LZ94"/>
    <mergeCell ref="MA93:MB94"/>
    <mergeCell ref="MC93:MD94"/>
    <mergeCell ref="LU105:LZ105"/>
    <mergeCell ref="LU128:LZ128"/>
    <mergeCell ref="LU147:MC157"/>
    <mergeCell ref="LU161:MC171"/>
    <mergeCell ref="LY11:MC11"/>
    <mergeCell ref="LN12:LR12"/>
    <mergeCell ref="LJ65:LQ66"/>
    <mergeCell ref="LJ70:LQ71"/>
    <mergeCell ref="LN79:LO80"/>
    <mergeCell ref="LP79:LQ80"/>
    <mergeCell ref="LR79:LS80"/>
    <mergeCell ref="LN86:LO87"/>
    <mergeCell ref="LP86:LQ87"/>
    <mergeCell ref="LR86:LS87"/>
    <mergeCell ref="LN93:LO94"/>
    <mergeCell ref="LP93:LQ94"/>
    <mergeCell ref="LR93:LS94"/>
    <mergeCell ref="LJ105:LO105"/>
    <mergeCell ref="LJ128:LO128"/>
    <mergeCell ref="LJ147:LR157"/>
    <mergeCell ref="LJ161:LR171"/>
    <mergeCell ref="LJ120:LL120"/>
    <mergeCell ref="LP123:LR123"/>
    <mergeCell ref="LY101:MC101"/>
    <mergeCell ref="LU108:LW108"/>
    <mergeCell ref="LY10:MC10"/>
    <mergeCell ref="LY16:MC16"/>
    <mergeCell ref="LY15:MC15"/>
    <mergeCell ref="LY31:MC31"/>
    <mergeCell ref="LY47:MC47"/>
    <mergeCell ref="LU35:MC45"/>
    <mergeCell ref="LU51:MC61"/>
    <mergeCell ref="LY84:MC84"/>
    <mergeCell ref="LY77:MC77"/>
    <mergeCell ref="LY91:MC91"/>
    <mergeCell ref="LU106:LW107"/>
    <mergeCell ref="LX106:LX107"/>
    <mergeCell ref="LY106:LZ106"/>
    <mergeCell ref="LU110:LW110"/>
    <mergeCell ref="MJ12:MN12"/>
    <mergeCell ref="MF65:MM66"/>
    <mergeCell ref="MF70:MM71"/>
    <mergeCell ref="MJ79:MK80"/>
    <mergeCell ref="ML79:MM80"/>
    <mergeCell ref="MN79:MO80"/>
    <mergeCell ref="MJ86:MK87"/>
    <mergeCell ref="ML86:MM87"/>
    <mergeCell ref="MN86:MO87"/>
    <mergeCell ref="MJ93:MK94"/>
    <mergeCell ref="ML93:MM94"/>
    <mergeCell ref="MN93:MO94"/>
    <mergeCell ref="MF105:MK105"/>
    <mergeCell ref="LY12:MC12"/>
    <mergeCell ref="LU65:MB66"/>
    <mergeCell ref="LU70:MB71"/>
    <mergeCell ref="LY79:LZ80"/>
    <mergeCell ref="MA79:MB80"/>
    <mergeCell ref="MF128:MK128"/>
    <mergeCell ref="MF147:MN157"/>
    <mergeCell ref="MF161:MN171"/>
    <mergeCell ref="MJ9:MN9"/>
    <mergeCell ref="MJ11:MN11"/>
    <mergeCell ref="MJ10:MN10"/>
    <mergeCell ref="MJ16:MN16"/>
    <mergeCell ref="MJ15:MN15"/>
    <mergeCell ref="MJ31:MN31"/>
    <mergeCell ref="MJ47:MN47"/>
    <mergeCell ref="MF35:MN45"/>
    <mergeCell ref="MF51:MN61"/>
    <mergeCell ref="MJ84:MN84"/>
    <mergeCell ref="MJ77:MN77"/>
    <mergeCell ref="MJ91:MN91"/>
    <mergeCell ref="MF106:MH107"/>
    <mergeCell ref="MF110:MH110"/>
    <mergeCell ref="MJ101:MN101"/>
    <mergeCell ref="MF108:MH108"/>
    <mergeCell ref="MF18:MI26"/>
    <mergeCell ref="MJ18:MN18"/>
    <mergeCell ref="MJ19:MN19"/>
    <mergeCell ref="MJ20:MN20"/>
    <mergeCell ref="MJ21:MN21"/>
    <mergeCell ref="MJ22:MN22"/>
    <mergeCell ref="MJ23:MN23"/>
    <mergeCell ref="MJ24:MN24"/>
    <mergeCell ref="MJ25:MN25"/>
    <mergeCell ref="MJ26:MN26"/>
    <mergeCell ref="MF67:MM68"/>
    <mergeCell ref="MF72:MM73"/>
    <mergeCell ref="MF134:MH134"/>
    <mergeCell ref="MU12:MY12"/>
    <mergeCell ref="MQ65:MX66"/>
    <mergeCell ref="MQ70:MX71"/>
    <mergeCell ref="MU79:MV80"/>
    <mergeCell ref="MW79:MX80"/>
    <mergeCell ref="MY79:MZ80"/>
    <mergeCell ref="MU86:MV87"/>
    <mergeCell ref="MW86:MX87"/>
    <mergeCell ref="MY86:MZ87"/>
    <mergeCell ref="MU93:MV94"/>
    <mergeCell ref="MW93:MX94"/>
    <mergeCell ref="MY93:MZ94"/>
    <mergeCell ref="MQ105:MV105"/>
    <mergeCell ref="MQ128:MV128"/>
    <mergeCell ref="MQ147:MY157"/>
    <mergeCell ref="MQ161:MY171"/>
    <mergeCell ref="MU9:MY9"/>
    <mergeCell ref="MU11:MY11"/>
    <mergeCell ref="MU10:MY10"/>
    <mergeCell ref="MU16:MY16"/>
    <mergeCell ref="MU15:MY15"/>
    <mergeCell ref="MU31:MY31"/>
    <mergeCell ref="MU47:MY47"/>
    <mergeCell ref="MQ35:MY45"/>
    <mergeCell ref="MQ51:MY61"/>
    <mergeCell ref="MU84:MY84"/>
    <mergeCell ref="MU77:MY77"/>
    <mergeCell ref="MU91:MY91"/>
    <mergeCell ref="MQ110:MS110"/>
    <mergeCell ref="MQ18:MT26"/>
    <mergeCell ref="MU18:MY18"/>
    <mergeCell ref="MU101:MY101"/>
    <mergeCell ref="NB147:NJ157"/>
    <mergeCell ref="NB161:NJ171"/>
    <mergeCell ref="NF9:NJ9"/>
    <mergeCell ref="NF11:NJ11"/>
    <mergeCell ref="NF10:NJ10"/>
    <mergeCell ref="NF16:NJ16"/>
    <mergeCell ref="NF15:NJ15"/>
    <mergeCell ref="NF31:NJ31"/>
    <mergeCell ref="NF47:NJ47"/>
    <mergeCell ref="NB35:NJ45"/>
    <mergeCell ref="NB51:NJ61"/>
    <mergeCell ref="NF84:NJ84"/>
    <mergeCell ref="NF77:NJ77"/>
    <mergeCell ref="NF91:NJ91"/>
    <mergeCell ref="NB112:ND112"/>
    <mergeCell ref="NE129:NE130"/>
    <mergeCell ref="NF129:NG129"/>
    <mergeCell ref="NF101:NJ101"/>
    <mergeCell ref="NB109:ND109"/>
    <mergeCell ref="NB118:ND118"/>
    <mergeCell ref="NB121:ND121"/>
    <mergeCell ref="NQ16:NU16"/>
    <mergeCell ref="NQ15:NU15"/>
    <mergeCell ref="NQ31:NU31"/>
    <mergeCell ref="NQ47:NU47"/>
    <mergeCell ref="NM35:NU45"/>
    <mergeCell ref="NM51:NU61"/>
    <mergeCell ref="NQ84:NU84"/>
    <mergeCell ref="NQ77:NU77"/>
    <mergeCell ref="NQ91:NU91"/>
    <mergeCell ref="NM112:NO112"/>
    <mergeCell ref="NM129:NO130"/>
    <mergeCell ref="NP129:NP130"/>
    <mergeCell ref="NF12:NJ12"/>
    <mergeCell ref="NB65:NI66"/>
    <mergeCell ref="NB70:NI71"/>
    <mergeCell ref="NF79:NG80"/>
    <mergeCell ref="NH79:NI80"/>
    <mergeCell ref="NJ79:NK80"/>
    <mergeCell ref="NF86:NG87"/>
    <mergeCell ref="NH86:NI87"/>
    <mergeCell ref="NJ86:NK87"/>
    <mergeCell ref="NF93:NG94"/>
    <mergeCell ref="NH93:NI94"/>
    <mergeCell ref="NJ93:NK94"/>
    <mergeCell ref="NB105:NG105"/>
    <mergeCell ref="NB128:NG128"/>
    <mergeCell ref="NQ101:NU101"/>
    <mergeCell ref="NM109:NO109"/>
    <mergeCell ref="NM118:NO118"/>
    <mergeCell ref="NM121:NO121"/>
    <mergeCell ref="NM18:NP26"/>
    <mergeCell ref="NQ18:NU18"/>
    <mergeCell ref="OD79:OE80"/>
    <mergeCell ref="OF79:OG80"/>
    <mergeCell ref="OB86:OC87"/>
    <mergeCell ref="OD86:OE87"/>
    <mergeCell ref="OF86:OG87"/>
    <mergeCell ref="OB93:OC94"/>
    <mergeCell ref="OD93:OE94"/>
    <mergeCell ref="OF93:OG94"/>
    <mergeCell ref="NX105:OC105"/>
    <mergeCell ref="NX128:OC128"/>
    <mergeCell ref="NX147:OF157"/>
    <mergeCell ref="NX161:OF171"/>
    <mergeCell ref="OB9:OF9"/>
    <mergeCell ref="NQ12:NU12"/>
    <mergeCell ref="NM65:NT66"/>
    <mergeCell ref="NM70:NT71"/>
    <mergeCell ref="NQ79:NR80"/>
    <mergeCell ref="NS79:NT80"/>
    <mergeCell ref="NU79:NV80"/>
    <mergeCell ref="NQ86:NR87"/>
    <mergeCell ref="NS86:NT87"/>
    <mergeCell ref="NU86:NV87"/>
    <mergeCell ref="NQ93:NR94"/>
    <mergeCell ref="NS93:NT94"/>
    <mergeCell ref="NU93:NV94"/>
    <mergeCell ref="NM105:NR105"/>
    <mergeCell ref="NM128:NR128"/>
    <mergeCell ref="NM147:NU157"/>
    <mergeCell ref="NM161:NU171"/>
    <mergeCell ref="NQ9:NU9"/>
    <mergeCell ref="NQ11:NU11"/>
    <mergeCell ref="NQ10:NU10"/>
    <mergeCell ref="OB7:OF7"/>
    <mergeCell ref="OB10:OF10"/>
    <mergeCell ref="OB11:OF11"/>
    <mergeCell ref="OB15:OF15"/>
    <mergeCell ref="OB31:OF31"/>
    <mergeCell ref="OB16:OF16"/>
    <mergeCell ref="NX35:OF45"/>
    <mergeCell ref="NX51:OF61"/>
    <mergeCell ref="OB47:OF47"/>
    <mergeCell ref="OB77:OF77"/>
    <mergeCell ref="OB91:OF91"/>
    <mergeCell ref="OB84:OF84"/>
    <mergeCell ref="NX112:NZ112"/>
    <mergeCell ref="NX132:NZ132"/>
    <mergeCell ref="OM12:OQ12"/>
    <mergeCell ref="OI65:OP66"/>
    <mergeCell ref="OI70:OP71"/>
    <mergeCell ref="OM79:ON80"/>
    <mergeCell ref="OO79:OP80"/>
    <mergeCell ref="OQ79:OR80"/>
    <mergeCell ref="OM86:ON87"/>
    <mergeCell ref="OO86:OP87"/>
    <mergeCell ref="OQ86:OR87"/>
    <mergeCell ref="OM93:ON94"/>
    <mergeCell ref="OO93:OP94"/>
    <mergeCell ref="OQ93:OR94"/>
    <mergeCell ref="OI105:ON105"/>
    <mergeCell ref="OI128:ON128"/>
    <mergeCell ref="OB12:OF12"/>
    <mergeCell ref="NX65:OE66"/>
    <mergeCell ref="NX70:OE71"/>
    <mergeCell ref="OB79:OC80"/>
    <mergeCell ref="PB79:PC80"/>
    <mergeCell ref="OX86:OY87"/>
    <mergeCell ref="OZ86:PA87"/>
    <mergeCell ref="PB86:PC87"/>
    <mergeCell ref="OX93:OY94"/>
    <mergeCell ref="OZ93:PA94"/>
    <mergeCell ref="PB93:PC94"/>
    <mergeCell ref="OT105:OY105"/>
    <mergeCell ref="OT128:OY128"/>
    <mergeCell ref="OT147:PB157"/>
    <mergeCell ref="OT161:PB171"/>
    <mergeCell ref="OX9:PB9"/>
    <mergeCell ref="OI147:OQ157"/>
    <mergeCell ref="OI161:OQ171"/>
    <mergeCell ref="OM9:OQ9"/>
    <mergeCell ref="OM7:OQ7"/>
    <mergeCell ref="OM10:OQ10"/>
    <mergeCell ref="OM11:OQ11"/>
    <mergeCell ref="OM15:OQ15"/>
    <mergeCell ref="OM31:OQ31"/>
    <mergeCell ref="OM16:OQ16"/>
    <mergeCell ref="OI35:OQ45"/>
    <mergeCell ref="OI51:OQ61"/>
    <mergeCell ref="OM47:OQ47"/>
    <mergeCell ref="OM77:OQ77"/>
    <mergeCell ref="OM91:OQ91"/>
    <mergeCell ref="OM84:OQ84"/>
    <mergeCell ref="OM101:OQ101"/>
    <mergeCell ref="OI117:OK117"/>
    <mergeCell ref="OT106:OV107"/>
    <mergeCell ref="OW106:OW107"/>
    <mergeCell ref="OX106:OY106"/>
    <mergeCell ref="OX7:PB7"/>
    <mergeCell ref="OX10:PB10"/>
    <mergeCell ref="OX11:PB11"/>
    <mergeCell ref="OX15:PB15"/>
    <mergeCell ref="OX31:PB31"/>
    <mergeCell ref="OX16:PB16"/>
    <mergeCell ref="OT35:PB45"/>
    <mergeCell ref="OT51:PB61"/>
    <mergeCell ref="OX47:PB47"/>
    <mergeCell ref="OX77:PB77"/>
    <mergeCell ref="OX84:PB84"/>
    <mergeCell ref="OX101:PB101"/>
    <mergeCell ref="OX91:PB91"/>
    <mergeCell ref="OT117:OV117"/>
    <mergeCell ref="PI12:PM12"/>
    <mergeCell ref="PE65:PL66"/>
    <mergeCell ref="PE70:PL71"/>
    <mergeCell ref="PI79:PJ80"/>
    <mergeCell ref="PK79:PL80"/>
    <mergeCell ref="PM79:PN80"/>
    <mergeCell ref="PI86:PJ87"/>
    <mergeCell ref="PK86:PL87"/>
    <mergeCell ref="PM86:PN87"/>
    <mergeCell ref="PI93:PJ94"/>
    <mergeCell ref="PK93:PL94"/>
    <mergeCell ref="PM93:PN94"/>
    <mergeCell ref="PE105:PJ105"/>
    <mergeCell ref="OX12:PB12"/>
    <mergeCell ref="OT65:PA66"/>
    <mergeCell ref="OT70:PA71"/>
    <mergeCell ref="OX79:OY80"/>
    <mergeCell ref="OZ79:PA80"/>
    <mergeCell ref="PE128:PJ128"/>
    <mergeCell ref="PE147:PM157"/>
    <mergeCell ref="PE161:PM171"/>
    <mergeCell ref="PI9:PM9"/>
    <mergeCell ref="PI7:PM7"/>
    <mergeCell ref="PI10:PM10"/>
    <mergeCell ref="PI11:PM11"/>
    <mergeCell ref="PI15:PM15"/>
    <mergeCell ref="PI31:PM31"/>
    <mergeCell ref="PI16:PM16"/>
    <mergeCell ref="PE35:PM45"/>
    <mergeCell ref="PE51:PM61"/>
    <mergeCell ref="PI47:PM47"/>
    <mergeCell ref="PI77:PM77"/>
    <mergeCell ref="PI84:PM84"/>
    <mergeCell ref="PI101:PM101"/>
    <mergeCell ref="PI91:PM91"/>
    <mergeCell ref="PE112:PG112"/>
    <mergeCell ref="PE106:PG107"/>
    <mergeCell ref="PE109:PG109"/>
    <mergeCell ref="PE118:PG118"/>
    <mergeCell ref="PE121:PG121"/>
    <mergeCell ref="PE145:PG145"/>
    <mergeCell ref="PE18:PH26"/>
    <mergeCell ref="PI18:PM18"/>
    <mergeCell ref="PI19:PM19"/>
    <mergeCell ref="PI20:PM20"/>
    <mergeCell ref="PI21:PM21"/>
    <mergeCell ref="PI22:PM22"/>
    <mergeCell ref="PI23:PM23"/>
    <mergeCell ref="PI24:PM24"/>
    <mergeCell ref="PI25:PM25"/>
    <mergeCell ref="PT12:PX12"/>
    <mergeCell ref="PP65:PW66"/>
    <mergeCell ref="PP70:PW71"/>
    <mergeCell ref="PT79:PU80"/>
    <mergeCell ref="PV79:PW80"/>
    <mergeCell ref="PX79:PY80"/>
    <mergeCell ref="PT86:PU87"/>
    <mergeCell ref="PV86:PW87"/>
    <mergeCell ref="PX86:PY87"/>
    <mergeCell ref="PT93:PU94"/>
    <mergeCell ref="PV93:PW94"/>
    <mergeCell ref="PX93:PY94"/>
    <mergeCell ref="PP105:PU105"/>
    <mergeCell ref="PP128:PU128"/>
    <mergeCell ref="PP147:PX157"/>
    <mergeCell ref="PP161:PX171"/>
    <mergeCell ref="PT9:PX9"/>
    <mergeCell ref="PS106:PS107"/>
    <mergeCell ref="PT106:PU106"/>
    <mergeCell ref="PP113:PR113"/>
    <mergeCell ref="PP122:PR122"/>
    <mergeCell ref="PP145:PR145"/>
    <mergeCell ref="QE7:QI7"/>
    <mergeCell ref="QE10:QI10"/>
    <mergeCell ref="QE11:QI11"/>
    <mergeCell ref="QE15:QI15"/>
    <mergeCell ref="QE31:QI31"/>
    <mergeCell ref="QE16:QI16"/>
    <mergeCell ref="QA35:QI45"/>
    <mergeCell ref="QA51:QI61"/>
    <mergeCell ref="QE47:QI47"/>
    <mergeCell ref="QE77:QI77"/>
    <mergeCell ref="QE84:QI84"/>
    <mergeCell ref="QE91:QI91"/>
    <mergeCell ref="QE101:QI101"/>
    <mergeCell ref="QA132:QC132"/>
    <mergeCell ref="PT7:PX7"/>
    <mergeCell ref="PT10:PX10"/>
    <mergeCell ref="PT11:PX11"/>
    <mergeCell ref="PT15:PX15"/>
    <mergeCell ref="PT31:PX31"/>
    <mergeCell ref="PT16:PX16"/>
    <mergeCell ref="PP35:PX45"/>
    <mergeCell ref="PP51:PX61"/>
    <mergeCell ref="PT47:PX47"/>
    <mergeCell ref="PT77:PX77"/>
    <mergeCell ref="PT84:PX84"/>
    <mergeCell ref="PT91:PX91"/>
    <mergeCell ref="PT101:PX101"/>
    <mergeCell ref="PP106:PR107"/>
    <mergeCell ref="QE12:QI12"/>
    <mergeCell ref="QA65:QH66"/>
    <mergeCell ref="QA70:QH71"/>
    <mergeCell ref="QE79:QF80"/>
    <mergeCell ref="QR79:QS80"/>
    <mergeCell ref="QT79:QU80"/>
    <mergeCell ref="QP86:QQ87"/>
    <mergeCell ref="QR86:QS87"/>
    <mergeCell ref="QT86:QU87"/>
    <mergeCell ref="QP93:QQ94"/>
    <mergeCell ref="QR93:QS94"/>
    <mergeCell ref="QT93:QU94"/>
    <mergeCell ref="QL105:QQ105"/>
    <mergeCell ref="QL128:QQ128"/>
    <mergeCell ref="QL147:QT157"/>
    <mergeCell ref="QL161:QT171"/>
    <mergeCell ref="QP9:QT9"/>
    <mergeCell ref="QA128:QF128"/>
    <mergeCell ref="QA147:QI157"/>
    <mergeCell ref="QA161:QI171"/>
    <mergeCell ref="QE9:QI9"/>
    <mergeCell ref="QG79:QH80"/>
    <mergeCell ref="QI79:QJ80"/>
    <mergeCell ref="QE86:QF87"/>
    <mergeCell ref="QG86:QH87"/>
    <mergeCell ref="QI86:QJ87"/>
    <mergeCell ref="QE93:QF94"/>
    <mergeCell ref="QG93:QH94"/>
    <mergeCell ref="QI93:QJ94"/>
    <mergeCell ref="QA105:QF105"/>
    <mergeCell ref="QA113:QC113"/>
    <mergeCell ref="QL113:QN113"/>
    <mergeCell ref="QA122:QC122"/>
    <mergeCell ref="QL122:QN122"/>
    <mergeCell ref="QA135:QC135"/>
    <mergeCell ref="QA138:QC138"/>
    <mergeCell ref="QP7:QT7"/>
    <mergeCell ref="QP10:QT10"/>
    <mergeCell ref="QP11:QT11"/>
    <mergeCell ref="QP15:QT15"/>
    <mergeCell ref="QP31:QT31"/>
    <mergeCell ref="QP16:QT16"/>
    <mergeCell ref="QL35:QT45"/>
    <mergeCell ref="QL51:QT61"/>
    <mergeCell ref="QP47:QT47"/>
    <mergeCell ref="QP77:QT77"/>
    <mergeCell ref="QP84:QT84"/>
    <mergeCell ref="QP91:QT91"/>
    <mergeCell ref="QP101:QT101"/>
    <mergeCell ref="QL145:QN145"/>
    <mergeCell ref="RA12:RE12"/>
    <mergeCell ref="QW65:RD66"/>
    <mergeCell ref="QW70:RD71"/>
    <mergeCell ref="RA79:RB80"/>
    <mergeCell ref="RC79:RD80"/>
    <mergeCell ref="RE79:RF80"/>
    <mergeCell ref="RA86:RB87"/>
    <mergeCell ref="RC86:RD87"/>
    <mergeCell ref="RE86:RF87"/>
    <mergeCell ref="RA93:RB94"/>
    <mergeCell ref="RC93:RD94"/>
    <mergeCell ref="RE93:RF94"/>
    <mergeCell ref="QW105:RB105"/>
    <mergeCell ref="QW128:RB128"/>
    <mergeCell ref="QP12:QT12"/>
    <mergeCell ref="QL65:QS66"/>
    <mergeCell ref="QL70:QS71"/>
    <mergeCell ref="QP79:QQ80"/>
    <mergeCell ref="QW147:RE157"/>
    <mergeCell ref="QW161:RE171"/>
    <mergeCell ref="RA9:RE9"/>
    <mergeCell ref="RA7:RE7"/>
    <mergeCell ref="RA10:RE10"/>
    <mergeCell ref="RA11:RE11"/>
    <mergeCell ref="RA15:RE15"/>
    <mergeCell ref="RA31:RE31"/>
    <mergeCell ref="RA16:RE16"/>
    <mergeCell ref="QW35:RE45"/>
    <mergeCell ref="QW51:RE61"/>
    <mergeCell ref="RA47:RE47"/>
    <mergeCell ref="RA77:RE77"/>
    <mergeCell ref="RA84:RE84"/>
    <mergeCell ref="RA91:RE91"/>
    <mergeCell ref="RA101:RE101"/>
    <mergeCell ref="QW145:QY145"/>
    <mergeCell ref="RL12:RP12"/>
    <mergeCell ref="RH65:RO66"/>
    <mergeCell ref="RH70:RO71"/>
    <mergeCell ref="RL79:RM80"/>
    <mergeCell ref="RN79:RO80"/>
    <mergeCell ref="RP79:RQ80"/>
    <mergeCell ref="RL86:RM87"/>
    <mergeCell ref="RN86:RO87"/>
    <mergeCell ref="RP86:RQ87"/>
    <mergeCell ref="RL93:RM94"/>
    <mergeCell ref="RN93:RO94"/>
    <mergeCell ref="RP93:RQ94"/>
    <mergeCell ref="RH105:RM105"/>
    <mergeCell ref="RH128:RM128"/>
    <mergeCell ref="RH147:RP157"/>
    <mergeCell ref="RH161:RP171"/>
    <mergeCell ref="RL7:RP7"/>
    <mergeCell ref="RL10:RP10"/>
    <mergeCell ref="RL9:RP9"/>
    <mergeCell ref="RL11:RP11"/>
    <mergeCell ref="RL15:RP15"/>
    <mergeCell ref="RL16:RP16"/>
    <mergeCell ref="RH35:RP45"/>
    <mergeCell ref="RL31:RP31"/>
    <mergeCell ref="RL47:RP47"/>
    <mergeCell ref="RL77:RP77"/>
    <mergeCell ref="RH51:RP61"/>
    <mergeCell ref="RL84:RP84"/>
    <mergeCell ref="RL91:RP91"/>
    <mergeCell ref="RL101:RP101"/>
    <mergeCell ref="RH145:RJ145"/>
    <mergeCell ref="RH113:RJ113"/>
    <mergeCell ref="RW12:SA12"/>
    <mergeCell ref="RS65:RZ66"/>
    <mergeCell ref="RS70:RZ71"/>
    <mergeCell ref="RW79:RX80"/>
    <mergeCell ref="RY79:RZ80"/>
    <mergeCell ref="SA79:SB80"/>
    <mergeCell ref="RW86:RX87"/>
    <mergeCell ref="RY86:RZ87"/>
    <mergeCell ref="SA86:SB87"/>
    <mergeCell ref="RW93:RX94"/>
    <mergeCell ref="RY93:RZ94"/>
    <mergeCell ref="SA93:SB94"/>
    <mergeCell ref="RS105:RX105"/>
    <mergeCell ref="RS128:RX128"/>
    <mergeCell ref="RS147:SA157"/>
    <mergeCell ref="RS161:SA171"/>
    <mergeCell ref="RW7:SA7"/>
    <mergeCell ref="RW10:SA10"/>
    <mergeCell ref="RW9:SA9"/>
    <mergeCell ref="RW11:SA11"/>
    <mergeCell ref="RW15:SA15"/>
    <mergeCell ref="RW16:SA16"/>
    <mergeCell ref="RS35:SA45"/>
    <mergeCell ref="RW31:SA31"/>
    <mergeCell ref="RW47:SA47"/>
    <mergeCell ref="RW77:SA77"/>
    <mergeCell ref="RS51:SA61"/>
    <mergeCell ref="RW84:SA84"/>
    <mergeCell ref="RW91:SA91"/>
    <mergeCell ref="RW101:SA101"/>
    <mergeCell ref="RS18:RV26"/>
    <mergeCell ref="RS113:RU113"/>
    <mergeCell ref="SH12:SL12"/>
    <mergeCell ref="SD65:SK66"/>
    <mergeCell ref="SD70:SK71"/>
    <mergeCell ref="SH79:SI80"/>
    <mergeCell ref="SJ79:SK80"/>
    <mergeCell ref="SL79:SM80"/>
    <mergeCell ref="SH86:SI87"/>
    <mergeCell ref="SJ86:SK87"/>
    <mergeCell ref="SL86:SM87"/>
    <mergeCell ref="SH93:SI94"/>
    <mergeCell ref="SJ93:SK94"/>
    <mergeCell ref="SL93:SM94"/>
    <mergeCell ref="SD105:SI105"/>
    <mergeCell ref="SD128:SI128"/>
    <mergeCell ref="SD147:SL157"/>
    <mergeCell ref="SD161:SL171"/>
    <mergeCell ref="SH7:SL7"/>
    <mergeCell ref="SH10:SL10"/>
    <mergeCell ref="SH9:SL9"/>
    <mergeCell ref="SH11:SL11"/>
    <mergeCell ref="SH15:SL15"/>
    <mergeCell ref="SH16:SL16"/>
    <mergeCell ref="SD35:SL45"/>
    <mergeCell ref="SH31:SL31"/>
    <mergeCell ref="SH47:SL47"/>
    <mergeCell ref="SH77:SL77"/>
    <mergeCell ref="SD51:SL61"/>
    <mergeCell ref="SH84:SL84"/>
    <mergeCell ref="SH91:SL91"/>
    <mergeCell ref="SH101:SL101"/>
    <mergeCell ref="SG106:SG107"/>
    <mergeCell ref="SD18:SG26"/>
    <mergeCell ref="SS12:SW12"/>
    <mergeCell ref="SO65:SV66"/>
    <mergeCell ref="SO70:SV71"/>
    <mergeCell ref="SS79:ST80"/>
    <mergeCell ref="SU79:SV80"/>
    <mergeCell ref="SW79:SX80"/>
    <mergeCell ref="SS86:ST87"/>
    <mergeCell ref="SU86:SV87"/>
    <mergeCell ref="SW86:SX87"/>
    <mergeCell ref="SS93:ST94"/>
    <mergeCell ref="SU93:SV94"/>
    <mergeCell ref="SW93:SX94"/>
    <mergeCell ref="SO105:ST105"/>
    <mergeCell ref="SO128:ST128"/>
    <mergeCell ref="SO147:SW157"/>
    <mergeCell ref="SO161:SW171"/>
    <mergeCell ref="SS7:SW7"/>
    <mergeCell ref="SS10:SW10"/>
    <mergeCell ref="SS9:SW9"/>
    <mergeCell ref="SS11:SW11"/>
    <mergeCell ref="SS15:SW15"/>
    <mergeCell ref="SS16:SW16"/>
    <mergeCell ref="SO35:SW45"/>
    <mergeCell ref="SS31:SW31"/>
    <mergeCell ref="SS47:SW47"/>
    <mergeCell ref="SS77:SW77"/>
    <mergeCell ref="SO51:SW61"/>
    <mergeCell ref="SS84:SW84"/>
    <mergeCell ref="SS91:SW91"/>
    <mergeCell ref="SS101:SW101"/>
    <mergeCell ref="SO145:SQ145"/>
    <mergeCell ref="TD12:TH12"/>
    <mergeCell ref="SZ65:TG66"/>
    <mergeCell ref="SZ70:TG71"/>
    <mergeCell ref="TD79:TE80"/>
    <mergeCell ref="TF79:TG80"/>
    <mergeCell ref="TH79:TI80"/>
    <mergeCell ref="TD86:TE87"/>
    <mergeCell ref="TF86:TG87"/>
    <mergeCell ref="TH86:TI87"/>
    <mergeCell ref="TD93:TE94"/>
    <mergeCell ref="TF93:TG94"/>
    <mergeCell ref="TH93:TI94"/>
    <mergeCell ref="SZ105:TE105"/>
    <mergeCell ref="SZ128:TE128"/>
    <mergeCell ref="SZ147:TH157"/>
    <mergeCell ref="SZ161:TH171"/>
    <mergeCell ref="TD7:TH7"/>
    <mergeCell ref="TD10:TH10"/>
    <mergeCell ref="TD9:TH9"/>
    <mergeCell ref="TD11:TH11"/>
    <mergeCell ref="TD15:TH15"/>
    <mergeCell ref="TD16:TH16"/>
    <mergeCell ref="SZ35:TH45"/>
    <mergeCell ref="TD31:TH31"/>
    <mergeCell ref="TD47:TH47"/>
    <mergeCell ref="TD77:TH77"/>
    <mergeCell ref="SZ51:TH61"/>
    <mergeCell ref="TD91:TH91"/>
    <mergeCell ref="TD84:TH84"/>
    <mergeCell ref="TD101:TH101"/>
    <mergeCell ref="SZ145:TB145"/>
    <mergeCell ref="SZ18:TC26"/>
    <mergeCell ref="TO12:TS12"/>
    <mergeCell ref="TK65:TR66"/>
    <mergeCell ref="TK70:TR71"/>
    <mergeCell ref="TO79:TP80"/>
    <mergeCell ref="TQ79:TR80"/>
    <mergeCell ref="TS79:TT80"/>
    <mergeCell ref="TO86:TP87"/>
    <mergeCell ref="TQ86:TR87"/>
    <mergeCell ref="TS86:TT87"/>
    <mergeCell ref="TO93:TP94"/>
    <mergeCell ref="TQ93:TR94"/>
    <mergeCell ref="TS93:TT94"/>
    <mergeCell ref="TK105:TP105"/>
    <mergeCell ref="TK128:TP128"/>
    <mergeCell ref="TK147:TS157"/>
    <mergeCell ref="TK161:TS171"/>
    <mergeCell ref="TO7:TS7"/>
    <mergeCell ref="TO10:TS10"/>
    <mergeCell ref="TO9:TS9"/>
    <mergeCell ref="TO11:TS11"/>
    <mergeCell ref="TO15:TS15"/>
    <mergeCell ref="TO16:TS16"/>
    <mergeCell ref="TK35:TS45"/>
    <mergeCell ref="TO31:TS31"/>
    <mergeCell ref="TO47:TS47"/>
    <mergeCell ref="TO77:TS77"/>
    <mergeCell ref="TK51:TS61"/>
    <mergeCell ref="TO91:TS91"/>
    <mergeCell ref="TO84:TS84"/>
    <mergeCell ref="TO101:TS101"/>
    <mergeCell ref="TK110:TM110"/>
    <mergeCell ref="TK116:TM116"/>
    <mergeCell ref="TZ12:UD12"/>
    <mergeCell ref="TV65:UC66"/>
    <mergeCell ref="TV70:UC71"/>
    <mergeCell ref="TZ79:UA80"/>
    <mergeCell ref="UB79:UC80"/>
    <mergeCell ref="UD79:UE80"/>
    <mergeCell ref="TZ86:UA87"/>
    <mergeCell ref="UB86:UC87"/>
    <mergeCell ref="UD86:UE87"/>
    <mergeCell ref="TZ93:UA94"/>
    <mergeCell ref="UB93:UC94"/>
    <mergeCell ref="UD93:UE94"/>
    <mergeCell ref="TV105:UA105"/>
    <mergeCell ref="TV128:UA128"/>
    <mergeCell ref="TV147:UD157"/>
    <mergeCell ref="TV161:UD171"/>
    <mergeCell ref="TZ7:UD7"/>
    <mergeCell ref="TZ10:UD10"/>
    <mergeCell ref="TZ9:UD9"/>
    <mergeCell ref="TZ11:UD11"/>
    <mergeCell ref="TZ15:UD15"/>
    <mergeCell ref="TZ16:UD16"/>
    <mergeCell ref="TV35:UD45"/>
    <mergeCell ref="TZ31:UD31"/>
    <mergeCell ref="TZ47:UD47"/>
    <mergeCell ref="TZ77:UD77"/>
    <mergeCell ref="TV51:UD61"/>
    <mergeCell ref="TZ84:UD84"/>
    <mergeCell ref="TZ91:UD91"/>
    <mergeCell ref="TZ101:UD101"/>
    <mergeCell ref="TY106:TY107"/>
    <mergeCell ref="TZ106:UA106"/>
    <mergeCell ref="NF8:NJ8"/>
    <mergeCell ref="G8:K8"/>
    <mergeCell ref="R8:V8"/>
    <mergeCell ref="AC8:AG8"/>
    <mergeCell ref="AN8:AR8"/>
    <mergeCell ref="AY8:BC8"/>
    <mergeCell ref="BJ8:BN8"/>
    <mergeCell ref="BU8:BY8"/>
    <mergeCell ref="CF8:CJ8"/>
    <mergeCell ref="CQ8:CU8"/>
    <mergeCell ref="DB8:DF8"/>
    <mergeCell ref="DM8:DQ8"/>
    <mergeCell ref="DX8:EB8"/>
    <mergeCell ref="EI8:EM8"/>
    <mergeCell ref="ET8:EX8"/>
    <mergeCell ref="FE8:FI8"/>
    <mergeCell ref="FP8:FT8"/>
    <mergeCell ref="GA8:GE8"/>
    <mergeCell ref="NQ8:NU8"/>
    <mergeCell ref="OB8:OF8"/>
    <mergeCell ref="OM8:OQ8"/>
    <mergeCell ref="OX8:PB8"/>
    <mergeCell ref="PI8:PM8"/>
    <mergeCell ref="PT8:PX8"/>
    <mergeCell ref="QE8:QI8"/>
    <mergeCell ref="QP8:QT8"/>
    <mergeCell ref="RA8:RE8"/>
    <mergeCell ref="RL8:RP8"/>
    <mergeCell ref="RW8:SA8"/>
    <mergeCell ref="SH8:SL8"/>
    <mergeCell ref="SS8:SW8"/>
    <mergeCell ref="TD8:TH8"/>
    <mergeCell ref="TO8:TS8"/>
    <mergeCell ref="TZ8:UD8"/>
    <mergeCell ref="GL8:GP8"/>
    <mergeCell ref="GW8:HA8"/>
    <mergeCell ref="HH8:HL8"/>
    <mergeCell ref="HS8:HW8"/>
    <mergeCell ref="ID8:IH8"/>
    <mergeCell ref="IO8:IS8"/>
    <mergeCell ref="IZ8:JD8"/>
    <mergeCell ref="JK8:JO8"/>
    <mergeCell ref="JV8:JZ8"/>
    <mergeCell ref="KG8:KK8"/>
    <mergeCell ref="KR8:KV8"/>
    <mergeCell ref="LC8:LG8"/>
    <mergeCell ref="LN8:LR8"/>
    <mergeCell ref="LY8:MC8"/>
    <mergeCell ref="MJ8:MN8"/>
    <mergeCell ref="MU8:MY8"/>
  </mergeCell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934" id="{A0BB1BC8-1DA8-4603-9961-CB7F69680F7D}">
            <xm:f>H269=Dashboard!$Y$34</xm:f>
            <x14:dxf>
              <font>
                <color rgb="FF00B050"/>
              </font>
            </x14:dxf>
          </x14:cfRule>
          <xm:sqref>H269</xm:sqref>
        </x14:conditionalFormatting>
        <x14:conditionalFormatting xmlns:xm="http://schemas.microsoft.com/office/excel/2006/main">
          <x14:cfRule type="expression" priority="1958" id="{A376D194-A2C3-429A-AF9C-97386E538AF3}">
            <xm:f>J264=Dashboard!$Y$34</xm:f>
            <x14:dxf>
              <font>
                <color rgb="FF00B050"/>
              </font>
            </x14:dxf>
          </x14:cfRule>
          <xm:sqref>J264</xm:sqref>
        </x14:conditionalFormatting>
        <x14:conditionalFormatting xmlns:xm="http://schemas.microsoft.com/office/excel/2006/main">
          <x14:cfRule type="expression" priority="1957" id="{F53E89E6-A6D3-4807-94E5-2934CFA2A621}">
            <xm:f>J265=Dashboard!$Y$34</xm:f>
            <x14:dxf>
              <font>
                <color rgb="FF00B050"/>
              </font>
            </x14:dxf>
          </x14:cfRule>
          <xm:sqref>J265</xm:sqref>
        </x14:conditionalFormatting>
        <x14:conditionalFormatting xmlns:xm="http://schemas.microsoft.com/office/excel/2006/main">
          <x14:cfRule type="expression" priority="1956" id="{E3925128-134C-4B42-95EF-BF66D6358460}">
            <xm:f>J266=Dashboard!$Y$34</xm:f>
            <x14:dxf>
              <font>
                <color rgb="FF00B050"/>
              </font>
            </x14:dxf>
          </x14:cfRule>
          <xm:sqref>J266</xm:sqref>
        </x14:conditionalFormatting>
        <x14:conditionalFormatting xmlns:xm="http://schemas.microsoft.com/office/excel/2006/main">
          <x14:cfRule type="expression" priority="1955" id="{39B68445-8F14-4DC3-A681-9EAC00B5D1AC}">
            <xm:f>J267=Dashboard!$Y$34</xm:f>
            <x14:dxf>
              <font>
                <color rgb="FF00B050"/>
              </font>
            </x14:dxf>
          </x14:cfRule>
          <xm:sqref>J267</xm:sqref>
        </x14:conditionalFormatting>
        <x14:conditionalFormatting xmlns:xm="http://schemas.microsoft.com/office/excel/2006/main">
          <x14:cfRule type="expression" priority="1954" id="{0AEF55CD-2139-40DD-9433-47B51286C4CC}">
            <xm:f>J268=Dashboard!$Y$34</xm:f>
            <x14:dxf>
              <font>
                <color rgb="FF00B050"/>
              </font>
            </x14:dxf>
          </x14:cfRule>
          <xm:sqref>J268</xm:sqref>
        </x14:conditionalFormatting>
        <x14:conditionalFormatting xmlns:xm="http://schemas.microsoft.com/office/excel/2006/main">
          <x14:cfRule type="expression" priority="1953" id="{5EFDF12B-9B4D-4F3D-8F05-C835C7082B7D}">
            <xm:f>J269=Dashboard!$Y$34</xm:f>
            <x14:dxf>
              <font>
                <color rgb="FF00B050"/>
              </font>
            </x14:dxf>
          </x14:cfRule>
          <xm:sqref>J269</xm:sqref>
        </x14:conditionalFormatting>
        <x14:conditionalFormatting xmlns:xm="http://schemas.microsoft.com/office/excel/2006/main">
          <x14:cfRule type="expression" priority="1952" id="{26202716-4339-4263-93D2-D019628DD31C}">
            <xm:f>J5=Dashboard!$Y$34</xm:f>
            <x14:dxf>
              <font>
                <color rgb="FF00B050"/>
              </font>
            </x14:dxf>
          </x14:cfRule>
          <xm:sqref>J5</xm:sqref>
        </x14:conditionalFormatting>
        <x14:conditionalFormatting xmlns:xm="http://schemas.microsoft.com/office/excel/2006/main">
          <x14:cfRule type="expression" priority="1939" id="{2E93B97F-48E0-4B84-8F7C-076ADE893FA7}">
            <xm:f>H264=Dashboard!$Y$34</xm:f>
            <x14:dxf>
              <font>
                <color rgb="FF00B050"/>
              </font>
            </x14:dxf>
          </x14:cfRule>
          <xm:sqref>H264</xm:sqref>
        </x14:conditionalFormatting>
        <x14:conditionalFormatting xmlns:xm="http://schemas.microsoft.com/office/excel/2006/main">
          <x14:cfRule type="expression" priority="1945" id="{EE086ADD-1F49-426E-8D8B-CBED0DD35CC1}">
            <xm:f>J29=Dashboard!$Y$34</xm:f>
            <x14:dxf>
              <font>
                <color rgb="FF00B050"/>
              </font>
            </x14:dxf>
          </x14:cfRule>
          <xm:sqref>J29</xm:sqref>
        </x14:conditionalFormatting>
        <x14:conditionalFormatting xmlns:xm="http://schemas.microsoft.com/office/excel/2006/main">
          <x14:cfRule type="expression" priority="1944" id="{4B4675AF-4F31-4A12-82CF-DDDD03C4E0ED}">
            <xm:f>J99=Dashboard!$Y$34</xm:f>
            <x14:dxf>
              <font>
                <color rgb="FF00B050"/>
              </font>
            </x14:dxf>
          </x14:cfRule>
          <xm:sqref>J99</xm:sqref>
        </x14:conditionalFormatting>
        <x14:conditionalFormatting xmlns:xm="http://schemas.microsoft.com/office/excel/2006/main">
          <x14:cfRule type="expression" priority="1943" id="{E8943F20-C4B6-4C26-AFE9-E6BA5F87B052}">
            <xm:f>J174=Dashboard!$Y$34</xm:f>
            <x14:dxf>
              <font>
                <color rgb="FF00B050"/>
              </font>
            </x14:dxf>
          </x14:cfRule>
          <xm:sqref>J174</xm:sqref>
        </x14:conditionalFormatting>
        <x14:conditionalFormatting xmlns:xm="http://schemas.microsoft.com/office/excel/2006/main">
          <x14:cfRule type="expression" priority="1942" id="{BF93A3C5-5CBB-46B9-A5D8-49E553CC3BE7}">
            <xm:f>J211=Dashboard!$Y$34</xm:f>
            <x14:dxf>
              <font>
                <color rgb="FF00B050"/>
              </font>
            </x14:dxf>
          </x14:cfRule>
          <xm:sqref>J211</xm:sqref>
        </x14:conditionalFormatting>
        <x14:conditionalFormatting xmlns:xm="http://schemas.microsoft.com/office/excel/2006/main">
          <x14:cfRule type="expression" priority="1941" id="{4D53CB60-2CEC-4F28-96DA-A8E9F052205E}">
            <xm:f>J237=Dashboard!$Y$34</xm:f>
            <x14:dxf>
              <font>
                <color rgb="FF00B050"/>
              </font>
            </x14:dxf>
          </x14:cfRule>
          <xm:sqref>J237</xm:sqref>
        </x14:conditionalFormatting>
        <x14:conditionalFormatting xmlns:xm="http://schemas.microsoft.com/office/excel/2006/main">
          <x14:cfRule type="expression" priority="1940" id="{C9C36C85-5BB0-488A-A942-0B1E02402EB7}">
            <xm:f>J271=Dashboard!$Y$34</xm:f>
            <x14:dxf>
              <font>
                <color rgb="FF00B050"/>
              </font>
            </x14:dxf>
          </x14:cfRule>
          <xm:sqref>J271</xm:sqref>
        </x14:conditionalFormatting>
        <x14:conditionalFormatting xmlns:xm="http://schemas.microsoft.com/office/excel/2006/main">
          <x14:cfRule type="expression" priority="1938" id="{849A05E4-6B65-496A-B177-2DBF24C0F22E}">
            <xm:f>H265=Dashboard!$Y$34</xm:f>
            <x14:dxf>
              <font>
                <color rgb="FF00B050"/>
              </font>
            </x14:dxf>
          </x14:cfRule>
          <xm:sqref>H265</xm:sqref>
        </x14:conditionalFormatting>
        <x14:conditionalFormatting xmlns:xm="http://schemas.microsoft.com/office/excel/2006/main">
          <x14:cfRule type="expression" priority="1937" id="{ECACCD96-1D33-4E65-9C96-61C4245BEDDE}">
            <xm:f>H266=Dashboard!$Y$34</xm:f>
            <x14:dxf>
              <font>
                <color rgb="FF00B050"/>
              </font>
            </x14:dxf>
          </x14:cfRule>
          <xm:sqref>H266</xm:sqref>
        </x14:conditionalFormatting>
        <x14:conditionalFormatting xmlns:xm="http://schemas.microsoft.com/office/excel/2006/main">
          <x14:cfRule type="expression" priority="1936" id="{C136E683-B94C-4760-9DB3-10D510F43089}">
            <xm:f>H267=Dashboard!$Y$34</xm:f>
            <x14:dxf>
              <font>
                <color rgb="FF00B050"/>
              </font>
            </x14:dxf>
          </x14:cfRule>
          <xm:sqref>H267</xm:sqref>
        </x14:conditionalFormatting>
        <x14:conditionalFormatting xmlns:xm="http://schemas.microsoft.com/office/excel/2006/main">
          <x14:cfRule type="expression" priority="1935" id="{2D18EAA8-C7CD-4990-84DA-9939B048B426}">
            <xm:f>H268=Dashboard!$Y$34</xm:f>
            <x14:dxf>
              <font>
                <color rgb="FF00B050"/>
              </font>
            </x14:dxf>
          </x14:cfRule>
          <xm:sqref>H268</xm:sqref>
        </x14:conditionalFormatting>
        <x14:conditionalFormatting xmlns:xm="http://schemas.microsoft.com/office/excel/2006/main">
          <x14:cfRule type="expression" priority="913" id="{F4BABF02-B355-44AA-BAC7-BFA1EC2230A9}">
            <xm:f>S269=Dashboard!$Y$34</xm:f>
            <x14:dxf>
              <font>
                <color rgb="FF00B050"/>
              </font>
            </x14:dxf>
          </x14:cfRule>
          <xm:sqref>S269</xm:sqref>
        </x14:conditionalFormatting>
        <x14:conditionalFormatting xmlns:xm="http://schemas.microsoft.com/office/excel/2006/main">
          <x14:cfRule type="expression" priority="931" id="{BCA7B5A2-9E2A-478B-A774-CE27CADB3DA2}">
            <xm:f>U264=Dashboard!$Y$34</xm:f>
            <x14:dxf>
              <font>
                <color rgb="FF00B050"/>
              </font>
            </x14:dxf>
          </x14:cfRule>
          <xm:sqref>U264</xm:sqref>
        </x14:conditionalFormatting>
        <x14:conditionalFormatting xmlns:xm="http://schemas.microsoft.com/office/excel/2006/main">
          <x14:cfRule type="expression" priority="930" id="{8F595A58-63E0-4005-A93A-F761031CA908}">
            <xm:f>U265=Dashboard!$Y$34</xm:f>
            <x14:dxf>
              <font>
                <color rgb="FF00B050"/>
              </font>
            </x14:dxf>
          </x14:cfRule>
          <xm:sqref>U265</xm:sqref>
        </x14:conditionalFormatting>
        <x14:conditionalFormatting xmlns:xm="http://schemas.microsoft.com/office/excel/2006/main">
          <x14:cfRule type="expression" priority="929" id="{EB579325-0F8D-4AC2-885E-64B61BACB0B8}">
            <xm:f>U266=Dashboard!$Y$34</xm:f>
            <x14:dxf>
              <font>
                <color rgb="FF00B050"/>
              </font>
            </x14:dxf>
          </x14:cfRule>
          <xm:sqref>U266</xm:sqref>
        </x14:conditionalFormatting>
        <x14:conditionalFormatting xmlns:xm="http://schemas.microsoft.com/office/excel/2006/main">
          <x14:cfRule type="expression" priority="928" id="{FA3FDB55-BFE6-450A-BE6D-D186CF84D37A}">
            <xm:f>U267=Dashboard!$Y$34</xm:f>
            <x14:dxf>
              <font>
                <color rgb="FF00B050"/>
              </font>
            </x14:dxf>
          </x14:cfRule>
          <xm:sqref>U267</xm:sqref>
        </x14:conditionalFormatting>
        <x14:conditionalFormatting xmlns:xm="http://schemas.microsoft.com/office/excel/2006/main">
          <x14:cfRule type="expression" priority="927" id="{AD101911-F7AA-4F7A-907E-6666723455FE}">
            <xm:f>U268=Dashboard!$Y$34</xm:f>
            <x14:dxf>
              <font>
                <color rgb="FF00B050"/>
              </font>
            </x14:dxf>
          </x14:cfRule>
          <xm:sqref>U268</xm:sqref>
        </x14:conditionalFormatting>
        <x14:conditionalFormatting xmlns:xm="http://schemas.microsoft.com/office/excel/2006/main">
          <x14:cfRule type="expression" priority="926" id="{741CB9CC-8921-43D3-8C9B-BFD6516DA1DC}">
            <xm:f>U269=Dashboard!$Y$34</xm:f>
            <x14:dxf>
              <font>
                <color rgb="FF00B050"/>
              </font>
            </x14:dxf>
          </x14:cfRule>
          <xm:sqref>U269</xm:sqref>
        </x14:conditionalFormatting>
        <x14:conditionalFormatting xmlns:xm="http://schemas.microsoft.com/office/excel/2006/main">
          <x14:cfRule type="expression" priority="925" id="{53813E8E-7D3B-44D4-B28A-3C45F463A7CA}">
            <xm:f>U5=Dashboard!$Y$34</xm:f>
            <x14:dxf>
              <font>
                <color rgb="FF00B050"/>
              </font>
            </x14:dxf>
          </x14:cfRule>
          <xm:sqref>U5</xm:sqref>
        </x14:conditionalFormatting>
        <x14:conditionalFormatting xmlns:xm="http://schemas.microsoft.com/office/excel/2006/main">
          <x14:cfRule type="expression" priority="918" id="{4E83F8EA-A9C2-4C0A-91E6-41ADD658C343}">
            <xm:f>S264=Dashboard!$Y$34</xm:f>
            <x14:dxf>
              <font>
                <color rgb="FF00B050"/>
              </font>
            </x14:dxf>
          </x14:cfRule>
          <xm:sqref>S264</xm:sqref>
        </x14:conditionalFormatting>
        <x14:conditionalFormatting xmlns:xm="http://schemas.microsoft.com/office/excel/2006/main">
          <x14:cfRule type="expression" priority="924" id="{35FEE955-72B6-4CC6-BEA4-ABCF99DBD489}">
            <xm:f>U29=Dashboard!$Y$34</xm:f>
            <x14:dxf>
              <font>
                <color rgb="FF00B050"/>
              </font>
            </x14:dxf>
          </x14:cfRule>
          <xm:sqref>U29</xm:sqref>
        </x14:conditionalFormatting>
        <x14:conditionalFormatting xmlns:xm="http://schemas.microsoft.com/office/excel/2006/main">
          <x14:cfRule type="expression" priority="923" id="{26009BEA-DE48-409C-B366-94FA05CC2DAE}">
            <xm:f>U99=Dashboard!$Y$34</xm:f>
            <x14:dxf>
              <font>
                <color rgb="FF00B050"/>
              </font>
            </x14:dxf>
          </x14:cfRule>
          <xm:sqref>U99</xm:sqref>
        </x14:conditionalFormatting>
        <x14:conditionalFormatting xmlns:xm="http://schemas.microsoft.com/office/excel/2006/main">
          <x14:cfRule type="expression" priority="922" id="{9A4915BD-B2DA-4A5A-8BFA-9889FD0AE1F3}">
            <xm:f>U174=Dashboard!$Y$34</xm:f>
            <x14:dxf>
              <font>
                <color rgb="FF00B050"/>
              </font>
            </x14:dxf>
          </x14:cfRule>
          <xm:sqref>U174</xm:sqref>
        </x14:conditionalFormatting>
        <x14:conditionalFormatting xmlns:xm="http://schemas.microsoft.com/office/excel/2006/main">
          <x14:cfRule type="expression" priority="921" id="{8B2D3A7F-C58D-40C3-B192-0299AA79AC26}">
            <xm:f>U211=Dashboard!$Y$34</xm:f>
            <x14:dxf>
              <font>
                <color rgb="FF00B050"/>
              </font>
            </x14:dxf>
          </x14:cfRule>
          <xm:sqref>U211</xm:sqref>
        </x14:conditionalFormatting>
        <x14:conditionalFormatting xmlns:xm="http://schemas.microsoft.com/office/excel/2006/main">
          <x14:cfRule type="expression" priority="920" id="{9F434E20-3E5B-4BCA-B7EB-DD71CB36A7E5}">
            <xm:f>U237=Dashboard!$Y$34</xm:f>
            <x14:dxf>
              <font>
                <color rgb="FF00B050"/>
              </font>
            </x14:dxf>
          </x14:cfRule>
          <xm:sqref>U237</xm:sqref>
        </x14:conditionalFormatting>
        <x14:conditionalFormatting xmlns:xm="http://schemas.microsoft.com/office/excel/2006/main">
          <x14:cfRule type="expression" priority="919" id="{DCEFB0FF-1280-498D-87DD-6EDA259ADBF7}">
            <xm:f>U271=Dashboard!$Y$34</xm:f>
            <x14:dxf>
              <font>
                <color rgb="FF00B050"/>
              </font>
            </x14:dxf>
          </x14:cfRule>
          <xm:sqref>U271</xm:sqref>
        </x14:conditionalFormatting>
        <x14:conditionalFormatting xmlns:xm="http://schemas.microsoft.com/office/excel/2006/main">
          <x14:cfRule type="expression" priority="917" id="{F3D4B3B5-4FD2-458B-828E-C1A89A150381}">
            <xm:f>S265=Dashboard!$Y$34</xm:f>
            <x14:dxf>
              <font>
                <color rgb="FF00B050"/>
              </font>
            </x14:dxf>
          </x14:cfRule>
          <xm:sqref>S265</xm:sqref>
        </x14:conditionalFormatting>
        <x14:conditionalFormatting xmlns:xm="http://schemas.microsoft.com/office/excel/2006/main">
          <x14:cfRule type="expression" priority="916" id="{1EF79AEB-E5EE-45BB-A9CB-50F6A72CE856}">
            <xm:f>S266=Dashboard!$Y$34</xm:f>
            <x14:dxf>
              <font>
                <color rgb="FF00B050"/>
              </font>
            </x14:dxf>
          </x14:cfRule>
          <xm:sqref>S266</xm:sqref>
        </x14:conditionalFormatting>
        <x14:conditionalFormatting xmlns:xm="http://schemas.microsoft.com/office/excel/2006/main">
          <x14:cfRule type="expression" priority="915" id="{38AFBE6C-DC6C-486E-B8F3-A7BC1A8BC977}">
            <xm:f>S267=Dashboard!$Y$34</xm:f>
            <x14:dxf>
              <font>
                <color rgb="FF00B050"/>
              </font>
            </x14:dxf>
          </x14:cfRule>
          <xm:sqref>S267</xm:sqref>
        </x14:conditionalFormatting>
        <x14:conditionalFormatting xmlns:xm="http://schemas.microsoft.com/office/excel/2006/main">
          <x14:cfRule type="expression" priority="914" id="{C32C5CE9-A8AB-4F1E-9BD7-F550D1688157}">
            <xm:f>S268=Dashboard!$Y$34</xm:f>
            <x14:dxf>
              <font>
                <color rgb="FF00B050"/>
              </font>
            </x14:dxf>
          </x14:cfRule>
          <xm:sqref>S268</xm:sqref>
        </x14:conditionalFormatting>
        <x14:conditionalFormatting xmlns:xm="http://schemas.microsoft.com/office/excel/2006/main">
          <x14:cfRule type="expression" priority="894" id="{B61775BB-69FA-46DD-B916-6E709A9C0E51}">
            <xm:f>AD269=Dashboard!$Y$34</xm:f>
            <x14:dxf>
              <font>
                <color rgb="FF00B050"/>
              </font>
            </x14:dxf>
          </x14:cfRule>
          <xm:sqref>AD269</xm:sqref>
        </x14:conditionalFormatting>
        <x14:conditionalFormatting xmlns:xm="http://schemas.microsoft.com/office/excel/2006/main">
          <x14:cfRule type="expression" priority="912" id="{B4B87EC9-5131-4676-BF0E-7575B25A69B2}">
            <xm:f>AF264=Dashboard!$Y$34</xm:f>
            <x14:dxf>
              <font>
                <color rgb="FF00B050"/>
              </font>
            </x14:dxf>
          </x14:cfRule>
          <xm:sqref>AF264</xm:sqref>
        </x14:conditionalFormatting>
        <x14:conditionalFormatting xmlns:xm="http://schemas.microsoft.com/office/excel/2006/main">
          <x14:cfRule type="expression" priority="911" id="{5AC952B5-79F8-402A-A17F-295A79B18766}">
            <xm:f>AF265=Dashboard!$Y$34</xm:f>
            <x14:dxf>
              <font>
                <color rgb="FF00B050"/>
              </font>
            </x14:dxf>
          </x14:cfRule>
          <xm:sqref>AF265</xm:sqref>
        </x14:conditionalFormatting>
        <x14:conditionalFormatting xmlns:xm="http://schemas.microsoft.com/office/excel/2006/main">
          <x14:cfRule type="expression" priority="910" id="{847612EE-7945-4386-AF30-6D500913C67D}">
            <xm:f>AF266=Dashboard!$Y$34</xm:f>
            <x14:dxf>
              <font>
                <color rgb="FF00B050"/>
              </font>
            </x14:dxf>
          </x14:cfRule>
          <xm:sqref>AF266</xm:sqref>
        </x14:conditionalFormatting>
        <x14:conditionalFormatting xmlns:xm="http://schemas.microsoft.com/office/excel/2006/main">
          <x14:cfRule type="expression" priority="909" id="{C1834358-9CC5-42B4-A587-63944B835521}">
            <xm:f>AF267=Dashboard!$Y$34</xm:f>
            <x14:dxf>
              <font>
                <color rgb="FF00B050"/>
              </font>
            </x14:dxf>
          </x14:cfRule>
          <xm:sqref>AF267</xm:sqref>
        </x14:conditionalFormatting>
        <x14:conditionalFormatting xmlns:xm="http://schemas.microsoft.com/office/excel/2006/main">
          <x14:cfRule type="expression" priority="908" id="{65A98978-40E4-4DF6-A2B3-AB09A9EFA40D}">
            <xm:f>AF268=Dashboard!$Y$34</xm:f>
            <x14:dxf>
              <font>
                <color rgb="FF00B050"/>
              </font>
            </x14:dxf>
          </x14:cfRule>
          <xm:sqref>AF268</xm:sqref>
        </x14:conditionalFormatting>
        <x14:conditionalFormatting xmlns:xm="http://schemas.microsoft.com/office/excel/2006/main">
          <x14:cfRule type="expression" priority="907" id="{81D4843B-32BB-40C3-87B7-9DE9016A06EC}">
            <xm:f>AF269=Dashboard!$Y$34</xm:f>
            <x14:dxf>
              <font>
                <color rgb="FF00B050"/>
              </font>
            </x14:dxf>
          </x14:cfRule>
          <xm:sqref>AF269</xm:sqref>
        </x14:conditionalFormatting>
        <x14:conditionalFormatting xmlns:xm="http://schemas.microsoft.com/office/excel/2006/main">
          <x14:cfRule type="expression" priority="906" id="{EDE5842F-40A2-42A8-8B84-B154715FD03C}">
            <xm:f>AF5=Dashboard!$Y$34</xm:f>
            <x14:dxf>
              <font>
                <color rgb="FF00B050"/>
              </font>
            </x14:dxf>
          </x14:cfRule>
          <xm:sqref>AF5</xm:sqref>
        </x14:conditionalFormatting>
        <x14:conditionalFormatting xmlns:xm="http://schemas.microsoft.com/office/excel/2006/main">
          <x14:cfRule type="expression" priority="899" id="{16F5503E-3412-408F-9A84-3FF4E21FDC69}">
            <xm:f>AD264=Dashboard!$Y$34</xm:f>
            <x14:dxf>
              <font>
                <color rgb="FF00B050"/>
              </font>
            </x14:dxf>
          </x14:cfRule>
          <xm:sqref>AD264</xm:sqref>
        </x14:conditionalFormatting>
        <x14:conditionalFormatting xmlns:xm="http://schemas.microsoft.com/office/excel/2006/main">
          <x14:cfRule type="expression" priority="905" id="{0BE1DA14-6B4C-44FE-88BC-E107F9332230}">
            <xm:f>AF29=Dashboard!$Y$34</xm:f>
            <x14:dxf>
              <font>
                <color rgb="FF00B050"/>
              </font>
            </x14:dxf>
          </x14:cfRule>
          <xm:sqref>AF29</xm:sqref>
        </x14:conditionalFormatting>
        <x14:conditionalFormatting xmlns:xm="http://schemas.microsoft.com/office/excel/2006/main">
          <x14:cfRule type="expression" priority="904" id="{15AE2688-DF50-4EB8-A790-1E499F587894}">
            <xm:f>AF99=Dashboard!$Y$34</xm:f>
            <x14:dxf>
              <font>
                <color rgb="FF00B050"/>
              </font>
            </x14:dxf>
          </x14:cfRule>
          <xm:sqref>AF99</xm:sqref>
        </x14:conditionalFormatting>
        <x14:conditionalFormatting xmlns:xm="http://schemas.microsoft.com/office/excel/2006/main">
          <x14:cfRule type="expression" priority="903" id="{8A3392EB-2CC6-4211-B155-EA0BE62ABAB8}">
            <xm:f>AF174=Dashboard!$Y$34</xm:f>
            <x14:dxf>
              <font>
                <color rgb="FF00B050"/>
              </font>
            </x14:dxf>
          </x14:cfRule>
          <xm:sqref>AF174</xm:sqref>
        </x14:conditionalFormatting>
        <x14:conditionalFormatting xmlns:xm="http://schemas.microsoft.com/office/excel/2006/main">
          <x14:cfRule type="expression" priority="902" id="{20CC20CB-7508-453C-B907-B78FD4C55D2B}">
            <xm:f>AF211=Dashboard!$Y$34</xm:f>
            <x14:dxf>
              <font>
                <color rgb="FF00B050"/>
              </font>
            </x14:dxf>
          </x14:cfRule>
          <xm:sqref>AF211</xm:sqref>
        </x14:conditionalFormatting>
        <x14:conditionalFormatting xmlns:xm="http://schemas.microsoft.com/office/excel/2006/main">
          <x14:cfRule type="expression" priority="901" id="{70137A0E-4D80-4083-9728-1B1685368457}">
            <xm:f>AF237=Dashboard!$Y$34</xm:f>
            <x14:dxf>
              <font>
                <color rgb="FF00B050"/>
              </font>
            </x14:dxf>
          </x14:cfRule>
          <xm:sqref>AF237</xm:sqref>
        </x14:conditionalFormatting>
        <x14:conditionalFormatting xmlns:xm="http://schemas.microsoft.com/office/excel/2006/main">
          <x14:cfRule type="expression" priority="900" id="{590F68AA-31B6-4213-B753-4BACE0405434}">
            <xm:f>AF271=Dashboard!$Y$34</xm:f>
            <x14:dxf>
              <font>
                <color rgb="FF00B050"/>
              </font>
            </x14:dxf>
          </x14:cfRule>
          <xm:sqref>AF271</xm:sqref>
        </x14:conditionalFormatting>
        <x14:conditionalFormatting xmlns:xm="http://schemas.microsoft.com/office/excel/2006/main">
          <x14:cfRule type="expression" priority="898" id="{9918D452-210F-47C3-8AE7-823D8B7955E2}">
            <xm:f>AD265=Dashboard!$Y$34</xm:f>
            <x14:dxf>
              <font>
                <color rgb="FF00B050"/>
              </font>
            </x14:dxf>
          </x14:cfRule>
          <xm:sqref>AD265</xm:sqref>
        </x14:conditionalFormatting>
        <x14:conditionalFormatting xmlns:xm="http://schemas.microsoft.com/office/excel/2006/main">
          <x14:cfRule type="expression" priority="897" id="{A8043C51-187A-40D0-861C-91031D915020}">
            <xm:f>AD266=Dashboard!$Y$34</xm:f>
            <x14:dxf>
              <font>
                <color rgb="FF00B050"/>
              </font>
            </x14:dxf>
          </x14:cfRule>
          <xm:sqref>AD266</xm:sqref>
        </x14:conditionalFormatting>
        <x14:conditionalFormatting xmlns:xm="http://schemas.microsoft.com/office/excel/2006/main">
          <x14:cfRule type="expression" priority="896" id="{44C415B5-0385-4C8E-A217-1B2787BDB3F4}">
            <xm:f>AD267=Dashboard!$Y$34</xm:f>
            <x14:dxf>
              <font>
                <color rgb="FF00B050"/>
              </font>
            </x14:dxf>
          </x14:cfRule>
          <xm:sqref>AD267</xm:sqref>
        </x14:conditionalFormatting>
        <x14:conditionalFormatting xmlns:xm="http://schemas.microsoft.com/office/excel/2006/main">
          <x14:cfRule type="expression" priority="895" id="{B40F4FCE-93CE-4E29-9C54-5479D8EB1629}">
            <xm:f>AD268=Dashboard!$Y$34</xm:f>
            <x14:dxf>
              <font>
                <color rgb="FF00B050"/>
              </font>
            </x14:dxf>
          </x14:cfRule>
          <xm:sqref>AD268</xm:sqref>
        </x14:conditionalFormatting>
        <x14:conditionalFormatting xmlns:xm="http://schemas.microsoft.com/office/excel/2006/main">
          <x14:cfRule type="expression" priority="875" id="{874A9B21-0A43-404E-B4B9-7FEF5EBE7635}">
            <xm:f>AO269=Dashboard!$Y$34</xm:f>
            <x14:dxf>
              <font>
                <color rgb="FF00B050"/>
              </font>
            </x14:dxf>
          </x14:cfRule>
          <xm:sqref>AO269</xm:sqref>
        </x14:conditionalFormatting>
        <x14:conditionalFormatting xmlns:xm="http://schemas.microsoft.com/office/excel/2006/main">
          <x14:cfRule type="expression" priority="893" id="{6B529D72-60AA-4DA6-9768-0EFA557CAE3C}">
            <xm:f>AQ264=Dashboard!$Y$34</xm:f>
            <x14:dxf>
              <font>
                <color rgb="FF00B050"/>
              </font>
            </x14:dxf>
          </x14:cfRule>
          <xm:sqref>AQ264</xm:sqref>
        </x14:conditionalFormatting>
        <x14:conditionalFormatting xmlns:xm="http://schemas.microsoft.com/office/excel/2006/main">
          <x14:cfRule type="expression" priority="892" id="{9FDAC8D0-A5C1-4435-BDF3-20464FE10357}">
            <xm:f>AQ265=Dashboard!$Y$34</xm:f>
            <x14:dxf>
              <font>
                <color rgb="FF00B050"/>
              </font>
            </x14:dxf>
          </x14:cfRule>
          <xm:sqref>AQ265</xm:sqref>
        </x14:conditionalFormatting>
        <x14:conditionalFormatting xmlns:xm="http://schemas.microsoft.com/office/excel/2006/main">
          <x14:cfRule type="expression" priority="891" id="{207CC4A9-7CC7-47D9-B43A-ED7E8068677A}">
            <xm:f>AQ266=Dashboard!$Y$34</xm:f>
            <x14:dxf>
              <font>
                <color rgb="FF00B050"/>
              </font>
            </x14:dxf>
          </x14:cfRule>
          <xm:sqref>AQ266</xm:sqref>
        </x14:conditionalFormatting>
        <x14:conditionalFormatting xmlns:xm="http://schemas.microsoft.com/office/excel/2006/main">
          <x14:cfRule type="expression" priority="890" id="{7937BC0F-1EDD-4A99-A9C7-95A90566F4FB}">
            <xm:f>AQ267=Dashboard!$Y$34</xm:f>
            <x14:dxf>
              <font>
                <color rgb="FF00B050"/>
              </font>
            </x14:dxf>
          </x14:cfRule>
          <xm:sqref>AQ267</xm:sqref>
        </x14:conditionalFormatting>
        <x14:conditionalFormatting xmlns:xm="http://schemas.microsoft.com/office/excel/2006/main">
          <x14:cfRule type="expression" priority="889" id="{0D14618E-954C-40CC-8D82-BB8CE84918F6}">
            <xm:f>AQ268=Dashboard!$Y$34</xm:f>
            <x14:dxf>
              <font>
                <color rgb="FF00B050"/>
              </font>
            </x14:dxf>
          </x14:cfRule>
          <xm:sqref>AQ268</xm:sqref>
        </x14:conditionalFormatting>
        <x14:conditionalFormatting xmlns:xm="http://schemas.microsoft.com/office/excel/2006/main">
          <x14:cfRule type="expression" priority="888" id="{88FD889B-BA18-4A86-AA26-E21FE625E1C4}">
            <xm:f>AQ269=Dashboard!$Y$34</xm:f>
            <x14:dxf>
              <font>
                <color rgb="FF00B050"/>
              </font>
            </x14:dxf>
          </x14:cfRule>
          <xm:sqref>AQ269</xm:sqref>
        </x14:conditionalFormatting>
        <x14:conditionalFormatting xmlns:xm="http://schemas.microsoft.com/office/excel/2006/main">
          <x14:cfRule type="expression" priority="887" id="{866802E2-83F5-4FCA-96F8-489618702867}">
            <xm:f>AQ5=Dashboard!$Y$34</xm:f>
            <x14:dxf>
              <font>
                <color rgb="FF00B050"/>
              </font>
            </x14:dxf>
          </x14:cfRule>
          <xm:sqref>AQ5</xm:sqref>
        </x14:conditionalFormatting>
        <x14:conditionalFormatting xmlns:xm="http://schemas.microsoft.com/office/excel/2006/main">
          <x14:cfRule type="expression" priority="880" id="{F6BB1110-C49C-487B-9CAF-8829B2C05130}">
            <xm:f>AO264=Dashboard!$Y$34</xm:f>
            <x14:dxf>
              <font>
                <color rgb="FF00B050"/>
              </font>
            </x14:dxf>
          </x14:cfRule>
          <xm:sqref>AO264</xm:sqref>
        </x14:conditionalFormatting>
        <x14:conditionalFormatting xmlns:xm="http://schemas.microsoft.com/office/excel/2006/main">
          <x14:cfRule type="expression" priority="886" id="{E931279E-E084-4142-B081-A3B6D3B760F9}">
            <xm:f>AQ29=Dashboard!$Y$34</xm:f>
            <x14:dxf>
              <font>
                <color rgb="FF00B050"/>
              </font>
            </x14:dxf>
          </x14:cfRule>
          <xm:sqref>AQ29</xm:sqref>
        </x14:conditionalFormatting>
        <x14:conditionalFormatting xmlns:xm="http://schemas.microsoft.com/office/excel/2006/main">
          <x14:cfRule type="expression" priority="885" id="{0DD165DC-DABE-4B6C-8527-CC19400A43A6}">
            <xm:f>AQ99=Dashboard!$Y$34</xm:f>
            <x14:dxf>
              <font>
                <color rgb="FF00B050"/>
              </font>
            </x14:dxf>
          </x14:cfRule>
          <xm:sqref>AQ99</xm:sqref>
        </x14:conditionalFormatting>
        <x14:conditionalFormatting xmlns:xm="http://schemas.microsoft.com/office/excel/2006/main">
          <x14:cfRule type="expression" priority="884" id="{820E30B4-A75B-4F59-A681-C28653EF16E3}">
            <xm:f>AQ174=Dashboard!$Y$34</xm:f>
            <x14:dxf>
              <font>
                <color rgb="FF00B050"/>
              </font>
            </x14:dxf>
          </x14:cfRule>
          <xm:sqref>AQ174</xm:sqref>
        </x14:conditionalFormatting>
        <x14:conditionalFormatting xmlns:xm="http://schemas.microsoft.com/office/excel/2006/main">
          <x14:cfRule type="expression" priority="883" id="{AB110229-1AF9-4177-93DC-0E8D98F72054}">
            <xm:f>AQ211=Dashboard!$Y$34</xm:f>
            <x14:dxf>
              <font>
                <color rgb="FF00B050"/>
              </font>
            </x14:dxf>
          </x14:cfRule>
          <xm:sqref>AQ211</xm:sqref>
        </x14:conditionalFormatting>
        <x14:conditionalFormatting xmlns:xm="http://schemas.microsoft.com/office/excel/2006/main">
          <x14:cfRule type="expression" priority="882" id="{C4BF21BE-50C7-4D00-BC77-012CFCAE5705}">
            <xm:f>AQ237=Dashboard!$Y$34</xm:f>
            <x14:dxf>
              <font>
                <color rgb="FF00B050"/>
              </font>
            </x14:dxf>
          </x14:cfRule>
          <xm:sqref>AQ237</xm:sqref>
        </x14:conditionalFormatting>
        <x14:conditionalFormatting xmlns:xm="http://schemas.microsoft.com/office/excel/2006/main">
          <x14:cfRule type="expression" priority="881" id="{23883D22-C60C-4B3D-AC08-1DFD75CE97DC}">
            <xm:f>AQ271=Dashboard!$Y$34</xm:f>
            <x14:dxf>
              <font>
                <color rgb="FF00B050"/>
              </font>
            </x14:dxf>
          </x14:cfRule>
          <xm:sqref>AQ271</xm:sqref>
        </x14:conditionalFormatting>
        <x14:conditionalFormatting xmlns:xm="http://schemas.microsoft.com/office/excel/2006/main">
          <x14:cfRule type="expression" priority="879" id="{51F6519C-A4FE-437A-9169-DB0CC700205D}">
            <xm:f>AO265=Dashboard!$Y$34</xm:f>
            <x14:dxf>
              <font>
                <color rgb="FF00B050"/>
              </font>
            </x14:dxf>
          </x14:cfRule>
          <xm:sqref>AO265</xm:sqref>
        </x14:conditionalFormatting>
        <x14:conditionalFormatting xmlns:xm="http://schemas.microsoft.com/office/excel/2006/main">
          <x14:cfRule type="expression" priority="878" id="{81A1C998-F53F-4BE9-B5CB-DDD32C791E0F}">
            <xm:f>AO266=Dashboard!$Y$34</xm:f>
            <x14:dxf>
              <font>
                <color rgb="FF00B050"/>
              </font>
            </x14:dxf>
          </x14:cfRule>
          <xm:sqref>AO266</xm:sqref>
        </x14:conditionalFormatting>
        <x14:conditionalFormatting xmlns:xm="http://schemas.microsoft.com/office/excel/2006/main">
          <x14:cfRule type="expression" priority="877" id="{FDFE8F42-F3C8-442C-A170-BA2E085FD3C8}">
            <xm:f>AO267=Dashboard!$Y$34</xm:f>
            <x14:dxf>
              <font>
                <color rgb="FF00B050"/>
              </font>
            </x14:dxf>
          </x14:cfRule>
          <xm:sqref>AO267</xm:sqref>
        </x14:conditionalFormatting>
        <x14:conditionalFormatting xmlns:xm="http://schemas.microsoft.com/office/excel/2006/main">
          <x14:cfRule type="expression" priority="876" id="{703C58CD-5930-4C10-A77A-E0E7913F7222}">
            <xm:f>AO268=Dashboard!$Y$34</xm:f>
            <x14:dxf>
              <font>
                <color rgb="FF00B050"/>
              </font>
            </x14:dxf>
          </x14:cfRule>
          <xm:sqref>AO268</xm:sqref>
        </x14:conditionalFormatting>
        <x14:conditionalFormatting xmlns:xm="http://schemas.microsoft.com/office/excel/2006/main">
          <x14:cfRule type="expression" priority="856" id="{8C5D1AE1-1446-4426-957E-F62CED15236F}">
            <xm:f>AZ269=Dashboard!$Y$34</xm:f>
            <x14:dxf>
              <font>
                <color rgb="FF00B050"/>
              </font>
            </x14:dxf>
          </x14:cfRule>
          <xm:sqref>AZ269</xm:sqref>
        </x14:conditionalFormatting>
        <x14:conditionalFormatting xmlns:xm="http://schemas.microsoft.com/office/excel/2006/main">
          <x14:cfRule type="expression" priority="874" id="{A49C4459-0662-415F-B591-62E215FA386B}">
            <xm:f>BB264=Dashboard!$Y$34</xm:f>
            <x14:dxf>
              <font>
                <color rgb="FF00B050"/>
              </font>
            </x14:dxf>
          </x14:cfRule>
          <xm:sqref>BB264</xm:sqref>
        </x14:conditionalFormatting>
        <x14:conditionalFormatting xmlns:xm="http://schemas.microsoft.com/office/excel/2006/main">
          <x14:cfRule type="expression" priority="873" id="{DFA01FB3-9CC3-425B-B980-F26F16808B61}">
            <xm:f>BB265=Dashboard!$Y$34</xm:f>
            <x14:dxf>
              <font>
                <color rgb="FF00B050"/>
              </font>
            </x14:dxf>
          </x14:cfRule>
          <xm:sqref>BB265</xm:sqref>
        </x14:conditionalFormatting>
        <x14:conditionalFormatting xmlns:xm="http://schemas.microsoft.com/office/excel/2006/main">
          <x14:cfRule type="expression" priority="872" id="{AF118CC1-90E7-4720-B256-B88A44A7164C}">
            <xm:f>BB266=Dashboard!$Y$34</xm:f>
            <x14:dxf>
              <font>
                <color rgb="FF00B050"/>
              </font>
            </x14:dxf>
          </x14:cfRule>
          <xm:sqref>BB266</xm:sqref>
        </x14:conditionalFormatting>
        <x14:conditionalFormatting xmlns:xm="http://schemas.microsoft.com/office/excel/2006/main">
          <x14:cfRule type="expression" priority="871" id="{ECC5F4D1-5DEF-4205-A75C-E8AD2E19CE2A}">
            <xm:f>BB267=Dashboard!$Y$34</xm:f>
            <x14:dxf>
              <font>
                <color rgb="FF00B050"/>
              </font>
            </x14:dxf>
          </x14:cfRule>
          <xm:sqref>BB267</xm:sqref>
        </x14:conditionalFormatting>
        <x14:conditionalFormatting xmlns:xm="http://schemas.microsoft.com/office/excel/2006/main">
          <x14:cfRule type="expression" priority="870" id="{97397F5B-E6F8-4726-8831-801A59D742B6}">
            <xm:f>BB268=Dashboard!$Y$34</xm:f>
            <x14:dxf>
              <font>
                <color rgb="FF00B050"/>
              </font>
            </x14:dxf>
          </x14:cfRule>
          <xm:sqref>BB268</xm:sqref>
        </x14:conditionalFormatting>
        <x14:conditionalFormatting xmlns:xm="http://schemas.microsoft.com/office/excel/2006/main">
          <x14:cfRule type="expression" priority="869" id="{4C0B2B93-5D3B-4FF0-9A9C-7342126136AC}">
            <xm:f>BB269=Dashboard!$Y$34</xm:f>
            <x14:dxf>
              <font>
                <color rgb="FF00B050"/>
              </font>
            </x14:dxf>
          </x14:cfRule>
          <xm:sqref>BB269</xm:sqref>
        </x14:conditionalFormatting>
        <x14:conditionalFormatting xmlns:xm="http://schemas.microsoft.com/office/excel/2006/main">
          <x14:cfRule type="expression" priority="868" id="{D9E5AF2C-1D31-41D8-AA91-66186ACC8775}">
            <xm:f>BB5=Dashboard!$Y$34</xm:f>
            <x14:dxf>
              <font>
                <color rgb="FF00B050"/>
              </font>
            </x14:dxf>
          </x14:cfRule>
          <xm:sqref>BB5</xm:sqref>
        </x14:conditionalFormatting>
        <x14:conditionalFormatting xmlns:xm="http://schemas.microsoft.com/office/excel/2006/main">
          <x14:cfRule type="expression" priority="861" id="{242B091B-1FE6-4323-8898-D4DFB9538F84}">
            <xm:f>AZ264=Dashboard!$Y$34</xm:f>
            <x14:dxf>
              <font>
                <color rgb="FF00B050"/>
              </font>
            </x14:dxf>
          </x14:cfRule>
          <xm:sqref>AZ264</xm:sqref>
        </x14:conditionalFormatting>
        <x14:conditionalFormatting xmlns:xm="http://schemas.microsoft.com/office/excel/2006/main">
          <x14:cfRule type="expression" priority="867" id="{71F621BC-D0B2-4AEF-9F3B-650A5D2B3205}">
            <xm:f>BB29=Dashboard!$Y$34</xm:f>
            <x14:dxf>
              <font>
                <color rgb="FF00B050"/>
              </font>
            </x14:dxf>
          </x14:cfRule>
          <xm:sqref>BB29</xm:sqref>
        </x14:conditionalFormatting>
        <x14:conditionalFormatting xmlns:xm="http://schemas.microsoft.com/office/excel/2006/main">
          <x14:cfRule type="expression" priority="866" id="{5E2A3354-EAF0-4764-B62A-A6676589E528}">
            <xm:f>BB99=Dashboard!$Y$34</xm:f>
            <x14:dxf>
              <font>
                <color rgb="FF00B050"/>
              </font>
            </x14:dxf>
          </x14:cfRule>
          <xm:sqref>BB99</xm:sqref>
        </x14:conditionalFormatting>
        <x14:conditionalFormatting xmlns:xm="http://schemas.microsoft.com/office/excel/2006/main">
          <x14:cfRule type="expression" priority="865" id="{A0EE9DA8-8779-4737-883A-6770B3FC5269}">
            <xm:f>BB174=Dashboard!$Y$34</xm:f>
            <x14:dxf>
              <font>
                <color rgb="FF00B050"/>
              </font>
            </x14:dxf>
          </x14:cfRule>
          <xm:sqref>BB174</xm:sqref>
        </x14:conditionalFormatting>
        <x14:conditionalFormatting xmlns:xm="http://schemas.microsoft.com/office/excel/2006/main">
          <x14:cfRule type="expression" priority="864" id="{B0E1E104-191E-44A8-A8E5-AA348E31F351}">
            <xm:f>BB211=Dashboard!$Y$34</xm:f>
            <x14:dxf>
              <font>
                <color rgb="FF00B050"/>
              </font>
            </x14:dxf>
          </x14:cfRule>
          <xm:sqref>BB211</xm:sqref>
        </x14:conditionalFormatting>
        <x14:conditionalFormatting xmlns:xm="http://schemas.microsoft.com/office/excel/2006/main">
          <x14:cfRule type="expression" priority="863" id="{E06BAFBB-7C7C-406C-A328-2323A2D69640}">
            <xm:f>BB237=Dashboard!$Y$34</xm:f>
            <x14:dxf>
              <font>
                <color rgb="FF00B050"/>
              </font>
            </x14:dxf>
          </x14:cfRule>
          <xm:sqref>BB237</xm:sqref>
        </x14:conditionalFormatting>
        <x14:conditionalFormatting xmlns:xm="http://schemas.microsoft.com/office/excel/2006/main">
          <x14:cfRule type="expression" priority="862" id="{BC57145D-B9AD-4C02-B121-F7151638DC3C}">
            <xm:f>BB271=Dashboard!$Y$34</xm:f>
            <x14:dxf>
              <font>
                <color rgb="FF00B050"/>
              </font>
            </x14:dxf>
          </x14:cfRule>
          <xm:sqref>BB271</xm:sqref>
        </x14:conditionalFormatting>
        <x14:conditionalFormatting xmlns:xm="http://schemas.microsoft.com/office/excel/2006/main">
          <x14:cfRule type="expression" priority="860" id="{A8364535-BAC3-4712-B6CF-BAEF8212B8FE}">
            <xm:f>AZ265=Dashboard!$Y$34</xm:f>
            <x14:dxf>
              <font>
                <color rgb="FF00B050"/>
              </font>
            </x14:dxf>
          </x14:cfRule>
          <xm:sqref>AZ265</xm:sqref>
        </x14:conditionalFormatting>
        <x14:conditionalFormatting xmlns:xm="http://schemas.microsoft.com/office/excel/2006/main">
          <x14:cfRule type="expression" priority="859" id="{81B7D262-AAA7-432A-893A-E2C16482AFF3}">
            <xm:f>AZ266=Dashboard!$Y$34</xm:f>
            <x14:dxf>
              <font>
                <color rgb="FF00B050"/>
              </font>
            </x14:dxf>
          </x14:cfRule>
          <xm:sqref>AZ266</xm:sqref>
        </x14:conditionalFormatting>
        <x14:conditionalFormatting xmlns:xm="http://schemas.microsoft.com/office/excel/2006/main">
          <x14:cfRule type="expression" priority="858" id="{821DE6F6-1C61-48C4-8587-8BD3D74B7234}">
            <xm:f>AZ267=Dashboard!$Y$34</xm:f>
            <x14:dxf>
              <font>
                <color rgb="FF00B050"/>
              </font>
            </x14:dxf>
          </x14:cfRule>
          <xm:sqref>AZ267</xm:sqref>
        </x14:conditionalFormatting>
        <x14:conditionalFormatting xmlns:xm="http://schemas.microsoft.com/office/excel/2006/main">
          <x14:cfRule type="expression" priority="857" id="{0412A2A5-8B0A-4E9B-B9CE-B16E189EEB30}">
            <xm:f>AZ268=Dashboard!$Y$34</xm:f>
            <x14:dxf>
              <font>
                <color rgb="FF00B050"/>
              </font>
            </x14:dxf>
          </x14:cfRule>
          <xm:sqref>AZ268</xm:sqref>
        </x14:conditionalFormatting>
        <x14:conditionalFormatting xmlns:xm="http://schemas.microsoft.com/office/excel/2006/main">
          <x14:cfRule type="expression" priority="837" id="{02C154CB-36AE-4CB1-8AED-C455765DEE5F}">
            <xm:f>BK269=Dashboard!$Y$34</xm:f>
            <x14:dxf>
              <font>
                <color rgb="FF00B050"/>
              </font>
            </x14:dxf>
          </x14:cfRule>
          <xm:sqref>BK269</xm:sqref>
        </x14:conditionalFormatting>
        <x14:conditionalFormatting xmlns:xm="http://schemas.microsoft.com/office/excel/2006/main">
          <x14:cfRule type="expression" priority="855" id="{0A175FD6-3DC3-4B64-83EE-69308C9714BE}">
            <xm:f>BM264=Dashboard!$Y$34</xm:f>
            <x14:dxf>
              <font>
                <color rgb="FF00B050"/>
              </font>
            </x14:dxf>
          </x14:cfRule>
          <xm:sqref>BM264</xm:sqref>
        </x14:conditionalFormatting>
        <x14:conditionalFormatting xmlns:xm="http://schemas.microsoft.com/office/excel/2006/main">
          <x14:cfRule type="expression" priority="854" id="{E4C920E5-3FB3-474A-825B-C8E526D4768B}">
            <xm:f>BM265=Dashboard!$Y$34</xm:f>
            <x14:dxf>
              <font>
                <color rgb="FF00B050"/>
              </font>
            </x14:dxf>
          </x14:cfRule>
          <xm:sqref>BM265</xm:sqref>
        </x14:conditionalFormatting>
        <x14:conditionalFormatting xmlns:xm="http://schemas.microsoft.com/office/excel/2006/main">
          <x14:cfRule type="expression" priority="853" id="{E3DCE5A1-BBDE-4C40-9EE2-EB9D1EE854BF}">
            <xm:f>BM266=Dashboard!$Y$34</xm:f>
            <x14:dxf>
              <font>
                <color rgb="FF00B050"/>
              </font>
            </x14:dxf>
          </x14:cfRule>
          <xm:sqref>BM266</xm:sqref>
        </x14:conditionalFormatting>
        <x14:conditionalFormatting xmlns:xm="http://schemas.microsoft.com/office/excel/2006/main">
          <x14:cfRule type="expression" priority="852" id="{9B76A464-4064-4326-B2D5-C4858657045E}">
            <xm:f>BM267=Dashboard!$Y$34</xm:f>
            <x14:dxf>
              <font>
                <color rgb="FF00B050"/>
              </font>
            </x14:dxf>
          </x14:cfRule>
          <xm:sqref>BM267</xm:sqref>
        </x14:conditionalFormatting>
        <x14:conditionalFormatting xmlns:xm="http://schemas.microsoft.com/office/excel/2006/main">
          <x14:cfRule type="expression" priority="851" id="{3C5E382D-C9C3-4A57-A739-94DF37E09FCC}">
            <xm:f>BM268=Dashboard!$Y$34</xm:f>
            <x14:dxf>
              <font>
                <color rgb="FF00B050"/>
              </font>
            </x14:dxf>
          </x14:cfRule>
          <xm:sqref>BM268</xm:sqref>
        </x14:conditionalFormatting>
        <x14:conditionalFormatting xmlns:xm="http://schemas.microsoft.com/office/excel/2006/main">
          <x14:cfRule type="expression" priority="850" id="{BB61C911-D1BA-4FAE-B4FB-5559AB7E954E}">
            <xm:f>BM269=Dashboard!$Y$34</xm:f>
            <x14:dxf>
              <font>
                <color rgb="FF00B050"/>
              </font>
            </x14:dxf>
          </x14:cfRule>
          <xm:sqref>BM269</xm:sqref>
        </x14:conditionalFormatting>
        <x14:conditionalFormatting xmlns:xm="http://schemas.microsoft.com/office/excel/2006/main">
          <x14:cfRule type="expression" priority="849" id="{ECD60ECE-59A7-4FEB-91AA-AC50E1331D34}">
            <xm:f>BM5=Dashboard!$Y$34</xm:f>
            <x14:dxf>
              <font>
                <color rgb="FF00B050"/>
              </font>
            </x14:dxf>
          </x14:cfRule>
          <xm:sqref>BM5</xm:sqref>
        </x14:conditionalFormatting>
        <x14:conditionalFormatting xmlns:xm="http://schemas.microsoft.com/office/excel/2006/main">
          <x14:cfRule type="expression" priority="842" id="{D26757B5-D052-447B-B061-EC62924CC98C}">
            <xm:f>BK264=Dashboard!$Y$34</xm:f>
            <x14:dxf>
              <font>
                <color rgb="FF00B050"/>
              </font>
            </x14:dxf>
          </x14:cfRule>
          <xm:sqref>BK264</xm:sqref>
        </x14:conditionalFormatting>
        <x14:conditionalFormatting xmlns:xm="http://schemas.microsoft.com/office/excel/2006/main">
          <x14:cfRule type="expression" priority="848" id="{60298A42-470E-47B9-80E7-466C06348D79}">
            <xm:f>BM29=Dashboard!$Y$34</xm:f>
            <x14:dxf>
              <font>
                <color rgb="FF00B050"/>
              </font>
            </x14:dxf>
          </x14:cfRule>
          <xm:sqref>BM29</xm:sqref>
        </x14:conditionalFormatting>
        <x14:conditionalFormatting xmlns:xm="http://schemas.microsoft.com/office/excel/2006/main">
          <x14:cfRule type="expression" priority="847" id="{76862A1B-2D9F-4AB4-8CE6-BDE73DF9F748}">
            <xm:f>BM99=Dashboard!$Y$34</xm:f>
            <x14:dxf>
              <font>
                <color rgb="FF00B050"/>
              </font>
            </x14:dxf>
          </x14:cfRule>
          <xm:sqref>BM99</xm:sqref>
        </x14:conditionalFormatting>
        <x14:conditionalFormatting xmlns:xm="http://schemas.microsoft.com/office/excel/2006/main">
          <x14:cfRule type="expression" priority="846" id="{AC21C254-316E-49AF-98F1-BE3C7ABCC682}">
            <xm:f>BM174=Dashboard!$Y$34</xm:f>
            <x14:dxf>
              <font>
                <color rgb="FF00B050"/>
              </font>
            </x14:dxf>
          </x14:cfRule>
          <xm:sqref>BM174</xm:sqref>
        </x14:conditionalFormatting>
        <x14:conditionalFormatting xmlns:xm="http://schemas.microsoft.com/office/excel/2006/main">
          <x14:cfRule type="expression" priority="845" id="{3F01D72B-ECBD-4614-83B8-554F9748120B}">
            <xm:f>BM211=Dashboard!$Y$34</xm:f>
            <x14:dxf>
              <font>
                <color rgb="FF00B050"/>
              </font>
            </x14:dxf>
          </x14:cfRule>
          <xm:sqref>BM211</xm:sqref>
        </x14:conditionalFormatting>
        <x14:conditionalFormatting xmlns:xm="http://schemas.microsoft.com/office/excel/2006/main">
          <x14:cfRule type="expression" priority="844" id="{83F518D1-3E52-43A0-B9DD-23DB551AD451}">
            <xm:f>BM237=Dashboard!$Y$34</xm:f>
            <x14:dxf>
              <font>
                <color rgb="FF00B050"/>
              </font>
            </x14:dxf>
          </x14:cfRule>
          <xm:sqref>BM237</xm:sqref>
        </x14:conditionalFormatting>
        <x14:conditionalFormatting xmlns:xm="http://schemas.microsoft.com/office/excel/2006/main">
          <x14:cfRule type="expression" priority="843" id="{3DE24D27-95DA-4522-90A8-2947A448E36A}">
            <xm:f>BM271=Dashboard!$Y$34</xm:f>
            <x14:dxf>
              <font>
                <color rgb="FF00B050"/>
              </font>
            </x14:dxf>
          </x14:cfRule>
          <xm:sqref>BM271</xm:sqref>
        </x14:conditionalFormatting>
        <x14:conditionalFormatting xmlns:xm="http://schemas.microsoft.com/office/excel/2006/main">
          <x14:cfRule type="expression" priority="841" id="{D17E75A9-5911-4C6D-8A5E-76E208124A45}">
            <xm:f>BK265=Dashboard!$Y$34</xm:f>
            <x14:dxf>
              <font>
                <color rgb="FF00B050"/>
              </font>
            </x14:dxf>
          </x14:cfRule>
          <xm:sqref>BK265</xm:sqref>
        </x14:conditionalFormatting>
        <x14:conditionalFormatting xmlns:xm="http://schemas.microsoft.com/office/excel/2006/main">
          <x14:cfRule type="expression" priority="840" id="{FD544BD9-88EC-4679-AD96-38B5D3083D14}">
            <xm:f>BK266=Dashboard!$Y$34</xm:f>
            <x14:dxf>
              <font>
                <color rgb="FF00B050"/>
              </font>
            </x14:dxf>
          </x14:cfRule>
          <xm:sqref>BK266</xm:sqref>
        </x14:conditionalFormatting>
        <x14:conditionalFormatting xmlns:xm="http://schemas.microsoft.com/office/excel/2006/main">
          <x14:cfRule type="expression" priority="839" id="{26538BA4-59C0-46EB-B0FC-73BD07340EEE}">
            <xm:f>BK267=Dashboard!$Y$34</xm:f>
            <x14:dxf>
              <font>
                <color rgb="FF00B050"/>
              </font>
            </x14:dxf>
          </x14:cfRule>
          <xm:sqref>BK267</xm:sqref>
        </x14:conditionalFormatting>
        <x14:conditionalFormatting xmlns:xm="http://schemas.microsoft.com/office/excel/2006/main">
          <x14:cfRule type="expression" priority="838" id="{D1A3A2F5-AD9C-4DC0-8CC0-4F5B80811E7B}">
            <xm:f>BK268=Dashboard!$Y$34</xm:f>
            <x14:dxf>
              <font>
                <color rgb="FF00B050"/>
              </font>
            </x14:dxf>
          </x14:cfRule>
          <xm:sqref>BK268</xm:sqref>
        </x14:conditionalFormatting>
        <x14:conditionalFormatting xmlns:xm="http://schemas.microsoft.com/office/excel/2006/main">
          <x14:cfRule type="expression" priority="818" id="{B2F00172-1522-4568-99AB-59A91B44A778}">
            <xm:f>BV269=Dashboard!$Y$34</xm:f>
            <x14:dxf>
              <font>
                <color rgb="FF00B050"/>
              </font>
            </x14:dxf>
          </x14:cfRule>
          <xm:sqref>BV269</xm:sqref>
        </x14:conditionalFormatting>
        <x14:conditionalFormatting xmlns:xm="http://schemas.microsoft.com/office/excel/2006/main">
          <x14:cfRule type="expression" priority="836" id="{46E086EC-C77A-459E-95C1-0F6D420D7BAD}">
            <xm:f>BX264=Dashboard!$Y$34</xm:f>
            <x14:dxf>
              <font>
                <color rgb="FF00B050"/>
              </font>
            </x14:dxf>
          </x14:cfRule>
          <xm:sqref>BX264</xm:sqref>
        </x14:conditionalFormatting>
        <x14:conditionalFormatting xmlns:xm="http://schemas.microsoft.com/office/excel/2006/main">
          <x14:cfRule type="expression" priority="835" id="{5F13D3ED-25AA-414B-B713-7D00B3FE89CF}">
            <xm:f>BX265=Dashboard!$Y$34</xm:f>
            <x14:dxf>
              <font>
                <color rgb="FF00B050"/>
              </font>
            </x14:dxf>
          </x14:cfRule>
          <xm:sqref>BX265</xm:sqref>
        </x14:conditionalFormatting>
        <x14:conditionalFormatting xmlns:xm="http://schemas.microsoft.com/office/excel/2006/main">
          <x14:cfRule type="expression" priority="834" id="{C2FEA38C-B6DA-44B0-B2BC-D4B3A6644F80}">
            <xm:f>BX266=Dashboard!$Y$34</xm:f>
            <x14:dxf>
              <font>
                <color rgb="FF00B050"/>
              </font>
            </x14:dxf>
          </x14:cfRule>
          <xm:sqref>BX266</xm:sqref>
        </x14:conditionalFormatting>
        <x14:conditionalFormatting xmlns:xm="http://schemas.microsoft.com/office/excel/2006/main">
          <x14:cfRule type="expression" priority="833" id="{2038340A-658E-4918-A306-FDC14C037FE5}">
            <xm:f>BX267=Dashboard!$Y$34</xm:f>
            <x14:dxf>
              <font>
                <color rgb="FF00B050"/>
              </font>
            </x14:dxf>
          </x14:cfRule>
          <xm:sqref>BX267</xm:sqref>
        </x14:conditionalFormatting>
        <x14:conditionalFormatting xmlns:xm="http://schemas.microsoft.com/office/excel/2006/main">
          <x14:cfRule type="expression" priority="832" id="{9C2EC0DD-B4BD-49F8-BBBF-A8D586F612E9}">
            <xm:f>BX268=Dashboard!$Y$34</xm:f>
            <x14:dxf>
              <font>
                <color rgb="FF00B050"/>
              </font>
            </x14:dxf>
          </x14:cfRule>
          <xm:sqref>BX268</xm:sqref>
        </x14:conditionalFormatting>
        <x14:conditionalFormatting xmlns:xm="http://schemas.microsoft.com/office/excel/2006/main">
          <x14:cfRule type="expression" priority="831" id="{78BC142B-6D78-4E25-A12E-A8AB2EFB59A1}">
            <xm:f>BX269=Dashboard!$Y$34</xm:f>
            <x14:dxf>
              <font>
                <color rgb="FF00B050"/>
              </font>
            </x14:dxf>
          </x14:cfRule>
          <xm:sqref>BX269</xm:sqref>
        </x14:conditionalFormatting>
        <x14:conditionalFormatting xmlns:xm="http://schemas.microsoft.com/office/excel/2006/main">
          <x14:cfRule type="expression" priority="830" id="{6EC15137-67BD-48D2-98A8-7814307B1A79}">
            <xm:f>BX5=Dashboard!$Y$34</xm:f>
            <x14:dxf>
              <font>
                <color rgb="FF00B050"/>
              </font>
            </x14:dxf>
          </x14:cfRule>
          <xm:sqref>BX5</xm:sqref>
        </x14:conditionalFormatting>
        <x14:conditionalFormatting xmlns:xm="http://schemas.microsoft.com/office/excel/2006/main">
          <x14:cfRule type="expression" priority="823" id="{D9F37326-2427-492C-B553-193548E298E3}">
            <xm:f>BV264=Dashboard!$Y$34</xm:f>
            <x14:dxf>
              <font>
                <color rgb="FF00B050"/>
              </font>
            </x14:dxf>
          </x14:cfRule>
          <xm:sqref>BV264</xm:sqref>
        </x14:conditionalFormatting>
        <x14:conditionalFormatting xmlns:xm="http://schemas.microsoft.com/office/excel/2006/main">
          <x14:cfRule type="expression" priority="829" id="{2155E7A1-31F6-4320-B1C8-A58FB8D27F35}">
            <xm:f>BX29=Dashboard!$Y$34</xm:f>
            <x14:dxf>
              <font>
                <color rgb="FF00B050"/>
              </font>
            </x14:dxf>
          </x14:cfRule>
          <xm:sqref>BX29</xm:sqref>
        </x14:conditionalFormatting>
        <x14:conditionalFormatting xmlns:xm="http://schemas.microsoft.com/office/excel/2006/main">
          <x14:cfRule type="expression" priority="828" id="{F0110075-885D-4C4F-B53D-45CED163969F}">
            <xm:f>BX99=Dashboard!$Y$34</xm:f>
            <x14:dxf>
              <font>
                <color rgb="FF00B050"/>
              </font>
            </x14:dxf>
          </x14:cfRule>
          <xm:sqref>BX99</xm:sqref>
        </x14:conditionalFormatting>
        <x14:conditionalFormatting xmlns:xm="http://schemas.microsoft.com/office/excel/2006/main">
          <x14:cfRule type="expression" priority="827" id="{A6396297-F0E1-4BD5-862F-80B254FC514C}">
            <xm:f>BX174=Dashboard!$Y$34</xm:f>
            <x14:dxf>
              <font>
                <color rgb="FF00B050"/>
              </font>
            </x14:dxf>
          </x14:cfRule>
          <xm:sqref>BX174</xm:sqref>
        </x14:conditionalFormatting>
        <x14:conditionalFormatting xmlns:xm="http://schemas.microsoft.com/office/excel/2006/main">
          <x14:cfRule type="expression" priority="826" id="{4760FDE4-890E-4327-A481-94826BBE1C23}">
            <xm:f>BX211=Dashboard!$Y$34</xm:f>
            <x14:dxf>
              <font>
                <color rgb="FF00B050"/>
              </font>
            </x14:dxf>
          </x14:cfRule>
          <xm:sqref>BX211</xm:sqref>
        </x14:conditionalFormatting>
        <x14:conditionalFormatting xmlns:xm="http://schemas.microsoft.com/office/excel/2006/main">
          <x14:cfRule type="expression" priority="825" id="{1785A339-F865-4568-8554-513D2ADAFBB0}">
            <xm:f>BX237=Dashboard!$Y$34</xm:f>
            <x14:dxf>
              <font>
                <color rgb="FF00B050"/>
              </font>
            </x14:dxf>
          </x14:cfRule>
          <xm:sqref>BX237</xm:sqref>
        </x14:conditionalFormatting>
        <x14:conditionalFormatting xmlns:xm="http://schemas.microsoft.com/office/excel/2006/main">
          <x14:cfRule type="expression" priority="824" id="{EDAAD8C5-42BF-4D10-AC02-1F0BB002D676}">
            <xm:f>BX271=Dashboard!$Y$34</xm:f>
            <x14:dxf>
              <font>
                <color rgb="FF00B050"/>
              </font>
            </x14:dxf>
          </x14:cfRule>
          <xm:sqref>BX271</xm:sqref>
        </x14:conditionalFormatting>
        <x14:conditionalFormatting xmlns:xm="http://schemas.microsoft.com/office/excel/2006/main">
          <x14:cfRule type="expression" priority="822" id="{1C6BE0CD-2E2C-4EE9-AF06-F1B19524C69D}">
            <xm:f>BV265=Dashboard!$Y$34</xm:f>
            <x14:dxf>
              <font>
                <color rgb="FF00B050"/>
              </font>
            </x14:dxf>
          </x14:cfRule>
          <xm:sqref>BV265</xm:sqref>
        </x14:conditionalFormatting>
        <x14:conditionalFormatting xmlns:xm="http://schemas.microsoft.com/office/excel/2006/main">
          <x14:cfRule type="expression" priority="821" id="{890D7D13-411A-479B-AF5F-91E53D71A5EE}">
            <xm:f>BV266=Dashboard!$Y$34</xm:f>
            <x14:dxf>
              <font>
                <color rgb="FF00B050"/>
              </font>
            </x14:dxf>
          </x14:cfRule>
          <xm:sqref>BV266</xm:sqref>
        </x14:conditionalFormatting>
        <x14:conditionalFormatting xmlns:xm="http://schemas.microsoft.com/office/excel/2006/main">
          <x14:cfRule type="expression" priority="820" id="{09E8F718-E077-424D-8F2E-ACE1A41464CB}">
            <xm:f>BV267=Dashboard!$Y$34</xm:f>
            <x14:dxf>
              <font>
                <color rgb="FF00B050"/>
              </font>
            </x14:dxf>
          </x14:cfRule>
          <xm:sqref>BV267</xm:sqref>
        </x14:conditionalFormatting>
        <x14:conditionalFormatting xmlns:xm="http://schemas.microsoft.com/office/excel/2006/main">
          <x14:cfRule type="expression" priority="819" id="{BF7C3BDD-8BAC-4F59-BDEF-C8AEDED0E6CE}">
            <xm:f>BV268=Dashboard!$Y$34</xm:f>
            <x14:dxf>
              <font>
                <color rgb="FF00B050"/>
              </font>
            </x14:dxf>
          </x14:cfRule>
          <xm:sqref>BV268</xm:sqref>
        </x14:conditionalFormatting>
        <x14:conditionalFormatting xmlns:xm="http://schemas.microsoft.com/office/excel/2006/main">
          <x14:cfRule type="expression" priority="799" id="{17936192-E33C-4E27-9C71-0527745A0302}">
            <xm:f>CG269=Dashboard!$Y$34</xm:f>
            <x14:dxf>
              <font>
                <color rgb="FF00B050"/>
              </font>
            </x14:dxf>
          </x14:cfRule>
          <xm:sqref>CG269</xm:sqref>
        </x14:conditionalFormatting>
        <x14:conditionalFormatting xmlns:xm="http://schemas.microsoft.com/office/excel/2006/main">
          <x14:cfRule type="expression" priority="817" id="{E3340C18-E6C9-4DF9-9B6A-BA24EF121388}">
            <xm:f>CI264=Dashboard!$Y$34</xm:f>
            <x14:dxf>
              <font>
                <color rgb="FF00B050"/>
              </font>
            </x14:dxf>
          </x14:cfRule>
          <xm:sqref>CI264</xm:sqref>
        </x14:conditionalFormatting>
        <x14:conditionalFormatting xmlns:xm="http://schemas.microsoft.com/office/excel/2006/main">
          <x14:cfRule type="expression" priority="816" id="{94D9D0BC-E36F-45EA-A184-FDEA66E07875}">
            <xm:f>CI265=Dashboard!$Y$34</xm:f>
            <x14:dxf>
              <font>
                <color rgb="FF00B050"/>
              </font>
            </x14:dxf>
          </x14:cfRule>
          <xm:sqref>CI265</xm:sqref>
        </x14:conditionalFormatting>
        <x14:conditionalFormatting xmlns:xm="http://schemas.microsoft.com/office/excel/2006/main">
          <x14:cfRule type="expression" priority="815" id="{64452EF9-D6C7-4C11-8432-DEEC3CEB8F94}">
            <xm:f>CI266=Dashboard!$Y$34</xm:f>
            <x14:dxf>
              <font>
                <color rgb="FF00B050"/>
              </font>
            </x14:dxf>
          </x14:cfRule>
          <xm:sqref>CI266</xm:sqref>
        </x14:conditionalFormatting>
        <x14:conditionalFormatting xmlns:xm="http://schemas.microsoft.com/office/excel/2006/main">
          <x14:cfRule type="expression" priority="814" id="{D3074178-F1CE-4A99-93BC-E54474D4EBA0}">
            <xm:f>CI267=Dashboard!$Y$34</xm:f>
            <x14:dxf>
              <font>
                <color rgb="FF00B050"/>
              </font>
            </x14:dxf>
          </x14:cfRule>
          <xm:sqref>CI267</xm:sqref>
        </x14:conditionalFormatting>
        <x14:conditionalFormatting xmlns:xm="http://schemas.microsoft.com/office/excel/2006/main">
          <x14:cfRule type="expression" priority="813" id="{EFDB5B35-1EC5-42EE-9EDF-962BF3995FFD}">
            <xm:f>CI268=Dashboard!$Y$34</xm:f>
            <x14:dxf>
              <font>
                <color rgb="FF00B050"/>
              </font>
            </x14:dxf>
          </x14:cfRule>
          <xm:sqref>CI268</xm:sqref>
        </x14:conditionalFormatting>
        <x14:conditionalFormatting xmlns:xm="http://schemas.microsoft.com/office/excel/2006/main">
          <x14:cfRule type="expression" priority="812" id="{4C081F0B-409A-4AB1-9207-68933A3C8490}">
            <xm:f>CI269=Dashboard!$Y$34</xm:f>
            <x14:dxf>
              <font>
                <color rgb="FF00B050"/>
              </font>
            </x14:dxf>
          </x14:cfRule>
          <xm:sqref>CI269</xm:sqref>
        </x14:conditionalFormatting>
        <x14:conditionalFormatting xmlns:xm="http://schemas.microsoft.com/office/excel/2006/main">
          <x14:cfRule type="expression" priority="811" id="{D29D3069-A8A8-4F59-8A52-0878B65D19FA}">
            <xm:f>CI5=Dashboard!$Y$34</xm:f>
            <x14:dxf>
              <font>
                <color rgb="FF00B050"/>
              </font>
            </x14:dxf>
          </x14:cfRule>
          <xm:sqref>CI5</xm:sqref>
        </x14:conditionalFormatting>
        <x14:conditionalFormatting xmlns:xm="http://schemas.microsoft.com/office/excel/2006/main">
          <x14:cfRule type="expression" priority="804" id="{EC4EC5EE-633C-43CF-9E09-754057CFBDA3}">
            <xm:f>CG264=Dashboard!$Y$34</xm:f>
            <x14:dxf>
              <font>
                <color rgb="FF00B050"/>
              </font>
            </x14:dxf>
          </x14:cfRule>
          <xm:sqref>CG264</xm:sqref>
        </x14:conditionalFormatting>
        <x14:conditionalFormatting xmlns:xm="http://schemas.microsoft.com/office/excel/2006/main">
          <x14:cfRule type="expression" priority="810" id="{69AD2332-692A-4B8E-A5AB-DF61B70DCA91}">
            <xm:f>CI29=Dashboard!$Y$34</xm:f>
            <x14:dxf>
              <font>
                <color rgb="FF00B050"/>
              </font>
            </x14:dxf>
          </x14:cfRule>
          <xm:sqref>CI29</xm:sqref>
        </x14:conditionalFormatting>
        <x14:conditionalFormatting xmlns:xm="http://schemas.microsoft.com/office/excel/2006/main">
          <x14:cfRule type="expression" priority="809" id="{60085EE0-3320-47ED-97E1-18F757962A84}">
            <xm:f>CI99=Dashboard!$Y$34</xm:f>
            <x14:dxf>
              <font>
                <color rgb="FF00B050"/>
              </font>
            </x14:dxf>
          </x14:cfRule>
          <xm:sqref>CI99</xm:sqref>
        </x14:conditionalFormatting>
        <x14:conditionalFormatting xmlns:xm="http://schemas.microsoft.com/office/excel/2006/main">
          <x14:cfRule type="expression" priority="808" id="{1E403400-5996-4A55-9C2D-C3A44C56F31F}">
            <xm:f>CI174=Dashboard!$Y$34</xm:f>
            <x14:dxf>
              <font>
                <color rgb="FF00B050"/>
              </font>
            </x14:dxf>
          </x14:cfRule>
          <xm:sqref>CI174</xm:sqref>
        </x14:conditionalFormatting>
        <x14:conditionalFormatting xmlns:xm="http://schemas.microsoft.com/office/excel/2006/main">
          <x14:cfRule type="expression" priority="807" id="{9DC40979-397C-4ACA-A7A7-67BB8FA34770}">
            <xm:f>CI211=Dashboard!$Y$34</xm:f>
            <x14:dxf>
              <font>
                <color rgb="FF00B050"/>
              </font>
            </x14:dxf>
          </x14:cfRule>
          <xm:sqref>CI211</xm:sqref>
        </x14:conditionalFormatting>
        <x14:conditionalFormatting xmlns:xm="http://schemas.microsoft.com/office/excel/2006/main">
          <x14:cfRule type="expression" priority="806" id="{B05DC219-EA04-404E-A9BF-CA66F91C5E61}">
            <xm:f>CI237=Dashboard!$Y$34</xm:f>
            <x14:dxf>
              <font>
                <color rgb="FF00B050"/>
              </font>
            </x14:dxf>
          </x14:cfRule>
          <xm:sqref>CI237</xm:sqref>
        </x14:conditionalFormatting>
        <x14:conditionalFormatting xmlns:xm="http://schemas.microsoft.com/office/excel/2006/main">
          <x14:cfRule type="expression" priority="805" id="{BE3E1DEE-B21F-428A-A727-20C68D80B3E7}">
            <xm:f>CI271=Dashboard!$Y$34</xm:f>
            <x14:dxf>
              <font>
                <color rgb="FF00B050"/>
              </font>
            </x14:dxf>
          </x14:cfRule>
          <xm:sqref>CI271</xm:sqref>
        </x14:conditionalFormatting>
        <x14:conditionalFormatting xmlns:xm="http://schemas.microsoft.com/office/excel/2006/main">
          <x14:cfRule type="expression" priority="803" id="{8B4BCD5A-5992-4C8D-A472-1DFF2C41F7D7}">
            <xm:f>CG265=Dashboard!$Y$34</xm:f>
            <x14:dxf>
              <font>
                <color rgb="FF00B050"/>
              </font>
            </x14:dxf>
          </x14:cfRule>
          <xm:sqref>CG265</xm:sqref>
        </x14:conditionalFormatting>
        <x14:conditionalFormatting xmlns:xm="http://schemas.microsoft.com/office/excel/2006/main">
          <x14:cfRule type="expression" priority="802" id="{DAA4C36E-1C82-4EAF-9979-49E0A7AFDF10}">
            <xm:f>CG266=Dashboard!$Y$34</xm:f>
            <x14:dxf>
              <font>
                <color rgb="FF00B050"/>
              </font>
            </x14:dxf>
          </x14:cfRule>
          <xm:sqref>CG266</xm:sqref>
        </x14:conditionalFormatting>
        <x14:conditionalFormatting xmlns:xm="http://schemas.microsoft.com/office/excel/2006/main">
          <x14:cfRule type="expression" priority="801" id="{9E41CA56-5082-459E-B133-F7AAD7DD289C}">
            <xm:f>CG267=Dashboard!$Y$34</xm:f>
            <x14:dxf>
              <font>
                <color rgb="FF00B050"/>
              </font>
            </x14:dxf>
          </x14:cfRule>
          <xm:sqref>CG267</xm:sqref>
        </x14:conditionalFormatting>
        <x14:conditionalFormatting xmlns:xm="http://schemas.microsoft.com/office/excel/2006/main">
          <x14:cfRule type="expression" priority="800" id="{8DBC9CA0-3C93-49D7-89D7-324D8CB017AF}">
            <xm:f>CG268=Dashboard!$Y$34</xm:f>
            <x14:dxf>
              <font>
                <color rgb="FF00B050"/>
              </font>
            </x14:dxf>
          </x14:cfRule>
          <xm:sqref>CG268</xm:sqref>
        </x14:conditionalFormatting>
        <x14:conditionalFormatting xmlns:xm="http://schemas.microsoft.com/office/excel/2006/main">
          <x14:cfRule type="expression" priority="780" id="{D826229E-289A-4546-8027-3AD26E4DDE35}">
            <xm:f>CR269=Dashboard!$Y$34</xm:f>
            <x14:dxf>
              <font>
                <color rgb="FF00B050"/>
              </font>
            </x14:dxf>
          </x14:cfRule>
          <xm:sqref>CR269</xm:sqref>
        </x14:conditionalFormatting>
        <x14:conditionalFormatting xmlns:xm="http://schemas.microsoft.com/office/excel/2006/main">
          <x14:cfRule type="expression" priority="798" id="{3E9285E0-862A-44E0-8E21-30DBDE31B20C}">
            <xm:f>CT264=Dashboard!$Y$34</xm:f>
            <x14:dxf>
              <font>
                <color rgb="FF00B050"/>
              </font>
            </x14:dxf>
          </x14:cfRule>
          <xm:sqref>CT264</xm:sqref>
        </x14:conditionalFormatting>
        <x14:conditionalFormatting xmlns:xm="http://schemas.microsoft.com/office/excel/2006/main">
          <x14:cfRule type="expression" priority="797" id="{D60F4377-11C2-46A9-A355-FCC9F6560782}">
            <xm:f>CT265=Dashboard!$Y$34</xm:f>
            <x14:dxf>
              <font>
                <color rgb="FF00B050"/>
              </font>
            </x14:dxf>
          </x14:cfRule>
          <xm:sqref>CT265</xm:sqref>
        </x14:conditionalFormatting>
        <x14:conditionalFormatting xmlns:xm="http://schemas.microsoft.com/office/excel/2006/main">
          <x14:cfRule type="expression" priority="796" id="{D4887404-5B88-4075-8D5E-81F17E8DAB09}">
            <xm:f>CT266=Dashboard!$Y$34</xm:f>
            <x14:dxf>
              <font>
                <color rgb="FF00B050"/>
              </font>
            </x14:dxf>
          </x14:cfRule>
          <xm:sqref>CT266</xm:sqref>
        </x14:conditionalFormatting>
        <x14:conditionalFormatting xmlns:xm="http://schemas.microsoft.com/office/excel/2006/main">
          <x14:cfRule type="expression" priority="795" id="{A54F7CED-DE71-498E-9884-AB21B72C04DB}">
            <xm:f>CT267=Dashboard!$Y$34</xm:f>
            <x14:dxf>
              <font>
                <color rgb="FF00B050"/>
              </font>
            </x14:dxf>
          </x14:cfRule>
          <xm:sqref>CT267</xm:sqref>
        </x14:conditionalFormatting>
        <x14:conditionalFormatting xmlns:xm="http://schemas.microsoft.com/office/excel/2006/main">
          <x14:cfRule type="expression" priority="794" id="{AF6DF708-55FA-41DC-90ED-32874D746A01}">
            <xm:f>CT268=Dashboard!$Y$34</xm:f>
            <x14:dxf>
              <font>
                <color rgb="FF00B050"/>
              </font>
            </x14:dxf>
          </x14:cfRule>
          <xm:sqref>CT268</xm:sqref>
        </x14:conditionalFormatting>
        <x14:conditionalFormatting xmlns:xm="http://schemas.microsoft.com/office/excel/2006/main">
          <x14:cfRule type="expression" priority="793" id="{534F3AA7-3B87-4E4F-A5B0-219A08FAA47B}">
            <xm:f>CT269=Dashboard!$Y$34</xm:f>
            <x14:dxf>
              <font>
                <color rgb="FF00B050"/>
              </font>
            </x14:dxf>
          </x14:cfRule>
          <xm:sqref>CT269</xm:sqref>
        </x14:conditionalFormatting>
        <x14:conditionalFormatting xmlns:xm="http://schemas.microsoft.com/office/excel/2006/main">
          <x14:cfRule type="expression" priority="792" id="{BA4CD97A-5E80-4672-B38A-CA29481CA6D1}">
            <xm:f>CT5=Dashboard!$Y$34</xm:f>
            <x14:dxf>
              <font>
                <color rgb="FF00B050"/>
              </font>
            </x14:dxf>
          </x14:cfRule>
          <xm:sqref>CT5</xm:sqref>
        </x14:conditionalFormatting>
        <x14:conditionalFormatting xmlns:xm="http://schemas.microsoft.com/office/excel/2006/main">
          <x14:cfRule type="expression" priority="785" id="{9A127C3E-7D67-4452-8219-55EE2AFD7AB6}">
            <xm:f>CR264=Dashboard!$Y$34</xm:f>
            <x14:dxf>
              <font>
                <color rgb="FF00B050"/>
              </font>
            </x14:dxf>
          </x14:cfRule>
          <xm:sqref>CR264</xm:sqref>
        </x14:conditionalFormatting>
        <x14:conditionalFormatting xmlns:xm="http://schemas.microsoft.com/office/excel/2006/main">
          <x14:cfRule type="expression" priority="791" id="{B4DDCFAE-A9B7-41D8-B2AA-A0847A537A26}">
            <xm:f>CT29=Dashboard!$Y$34</xm:f>
            <x14:dxf>
              <font>
                <color rgb="FF00B050"/>
              </font>
            </x14:dxf>
          </x14:cfRule>
          <xm:sqref>CT29</xm:sqref>
        </x14:conditionalFormatting>
        <x14:conditionalFormatting xmlns:xm="http://schemas.microsoft.com/office/excel/2006/main">
          <x14:cfRule type="expression" priority="790" id="{BC1C431D-C1F8-4E8C-B011-EDD4BB35E53D}">
            <xm:f>CT99=Dashboard!$Y$34</xm:f>
            <x14:dxf>
              <font>
                <color rgb="FF00B050"/>
              </font>
            </x14:dxf>
          </x14:cfRule>
          <xm:sqref>CT99</xm:sqref>
        </x14:conditionalFormatting>
        <x14:conditionalFormatting xmlns:xm="http://schemas.microsoft.com/office/excel/2006/main">
          <x14:cfRule type="expression" priority="789" id="{5D2001FF-8A8F-4B3F-8538-5E5C2080F27B}">
            <xm:f>CT174=Dashboard!$Y$34</xm:f>
            <x14:dxf>
              <font>
                <color rgb="FF00B050"/>
              </font>
            </x14:dxf>
          </x14:cfRule>
          <xm:sqref>CT174</xm:sqref>
        </x14:conditionalFormatting>
        <x14:conditionalFormatting xmlns:xm="http://schemas.microsoft.com/office/excel/2006/main">
          <x14:cfRule type="expression" priority="788" id="{68AFE1AC-0558-446B-9083-6113B8BDBE47}">
            <xm:f>CT211=Dashboard!$Y$34</xm:f>
            <x14:dxf>
              <font>
                <color rgb="FF00B050"/>
              </font>
            </x14:dxf>
          </x14:cfRule>
          <xm:sqref>CT211</xm:sqref>
        </x14:conditionalFormatting>
        <x14:conditionalFormatting xmlns:xm="http://schemas.microsoft.com/office/excel/2006/main">
          <x14:cfRule type="expression" priority="787" id="{30582B75-1895-4EB8-A5DF-C671B74E1483}">
            <xm:f>CT237=Dashboard!$Y$34</xm:f>
            <x14:dxf>
              <font>
                <color rgb="FF00B050"/>
              </font>
            </x14:dxf>
          </x14:cfRule>
          <xm:sqref>CT237</xm:sqref>
        </x14:conditionalFormatting>
        <x14:conditionalFormatting xmlns:xm="http://schemas.microsoft.com/office/excel/2006/main">
          <x14:cfRule type="expression" priority="786" id="{2777C8FE-B2E2-4380-9589-E379418EBEC1}">
            <xm:f>CT271=Dashboard!$Y$34</xm:f>
            <x14:dxf>
              <font>
                <color rgb="FF00B050"/>
              </font>
            </x14:dxf>
          </x14:cfRule>
          <xm:sqref>CT271</xm:sqref>
        </x14:conditionalFormatting>
        <x14:conditionalFormatting xmlns:xm="http://schemas.microsoft.com/office/excel/2006/main">
          <x14:cfRule type="expression" priority="784" id="{1864D1EC-3C81-494E-95C2-1D3B5F02270E}">
            <xm:f>CR265=Dashboard!$Y$34</xm:f>
            <x14:dxf>
              <font>
                <color rgb="FF00B050"/>
              </font>
            </x14:dxf>
          </x14:cfRule>
          <xm:sqref>CR265</xm:sqref>
        </x14:conditionalFormatting>
        <x14:conditionalFormatting xmlns:xm="http://schemas.microsoft.com/office/excel/2006/main">
          <x14:cfRule type="expression" priority="783" id="{6ED12B28-E61E-47E6-9FD9-E465623ED455}">
            <xm:f>CR266=Dashboard!$Y$34</xm:f>
            <x14:dxf>
              <font>
                <color rgb="FF00B050"/>
              </font>
            </x14:dxf>
          </x14:cfRule>
          <xm:sqref>CR266</xm:sqref>
        </x14:conditionalFormatting>
        <x14:conditionalFormatting xmlns:xm="http://schemas.microsoft.com/office/excel/2006/main">
          <x14:cfRule type="expression" priority="782" id="{07BA834C-8177-4F91-8CAA-942F5B2560B6}">
            <xm:f>CR267=Dashboard!$Y$34</xm:f>
            <x14:dxf>
              <font>
                <color rgb="FF00B050"/>
              </font>
            </x14:dxf>
          </x14:cfRule>
          <xm:sqref>CR267</xm:sqref>
        </x14:conditionalFormatting>
        <x14:conditionalFormatting xmlns:xm="http://schemas.microsoft.com/office/excel/2006/main">
          <x14:cfRule type="expression" priority="781" id="{BE522DFA-7B1B-4D6F-82BE-48F3693000A2}">
            <xm:f>CR268=Dashboard!$Y$34</xm:f>
            <x14:dxf>
              <font>
                <color rgb="FF00B050"/>
              </font>
            </x14:dxf>
          </x14:cfRule>
          <xm:sqref>CR268</xm:sqref>
        </x14:conditionalFormatting>
        <x14:conditionalFormatting xmlns:xm="http://schemas.microsoft.com/office/excel/2006/main">
          <x14:cfRule type="expression" priority="761" id="{40F221FC-7D55-4197-8EC0-73D857602A84}">
            <xm:f>DC269=Dashboard!$Y$34</xm:f>
            <x14:dxf>
              <font>
                <color rgb="FF00B050"/>
              </font>
            </x14:dxf>
          </x14:cfRule>
          <xm:sqref>DC269</xm:sqref>
        </x14:conditionalFormatting>
        <x14:conditionalFormatting xmlns:xm="http://schemas.microsoft.com/office/excel/2006/main">
          <x14:cfRule type="expression" priority="779" id="{AD3A6780-1410-462B-9BD6-2B2F23369D90}">
            <xm:f>DE264=Dashboard!$Y$34</xm:f>
            <x14:dxf>
              <font>
                <color rgb="FF00B050"/>
              </font>
            </x14:dxf>
          </x14:cfRule>
          <xm:sqref>DE264</xm:sqref>
        </x14:conditionalFormatting>
        <x14:conditionalFormatting xmlns:xm="http://schemas.microsoft.com/office/excel/2006/main">
          <x14:cfRule type="expression" priority="778" id="{83F2859D-469D-4533-9663-7C0F3A5F3471}">
            <xm:f>DE265=Dashboard!$Y$34</xm:f>
            <x14:dxf>
              <font>
                <color rgb="FF00B050"/>
              </font>
            </x14:dxf>
          </x14:cfRule>
          <xm:sqref>DE265</xm:sqref>
        </x14:conditionalFormatting>
        <x14:conditionalFormatting xmlns:xm="http://schemas.microsoft.com/office/excel/2006/main">
          <x14:cfRule type="expression" priority="777" id="{ED458C96-7680-47E7-A63C-A23EF0ACB1CD}">
            <xm:f>DE266=Dashboard!$Y$34</xm:f>
            <x14:dxf>
              <font>
                <color rgb="FF00B050"/>
              </font>
            </x14:dxf>
          </x14:cfRule>
          <xm:sqref>DE266</xm:sqref>
        </x14:conditionalFormatting>
        <x14:conditionalFormatting xmlns:xm="http://schemas.microsoft.com/office/excel/2006/main">
          <x14:cfRule type="expression" priority="776" id="{B80A0CF9-9AC0-4C39-98D6-1DF272705E8B}">
            <xm:f>DE267=Dashboard!$Y$34</xm:f>
            <x14:dxf>
              <font>
                <color rgb="FF00B050"/>
              </font>
            </x14:dxf>
          </x14:cfRule>
          <xm:sqref>DE267</xm:sqref>
        </x14:conditionalFormatting>
        <x14:conditionalFormatting xmlns:xm="http://schemas.microsoft.com/office/excel/2006/main">
          <x14:cfRule type="expression" priority="775" id="{B8C6ACBC-A6A2-4336-9539-711F69ED15C2}">
            <xm:f>DE268=Dashboard!$Y$34</xm:f>
            <x14:dxf>
              <font>
                <color rgb="FF00B050"/>
              </font>
            </x14:dxf>
          </x14:cfRule>
          <xm:sqref>DE268</xm:sqref>
        </x14:conditionalFormatting>
        <x14:conditionalFormatting xmlns:xm="http://schemas.microsoft.com/office/excel/2006/main">
          <x14:cfRule type="expression" priority="774" id="{2DBE9084-5100-41E3-BB5D-F550A2DA1ABF}">
            <xm:f>DE269=Dashboard!$Y$34</xm:f>
            <x14:dxf>
              <font>
                <color rgb="FF00B050"/>
              </font>
            </x14:dxf>
          </x14:cfRule>
          <xm:sqref>DE269</xm:sqref>
        </x14:conditionalFormatting>
        <x14:conditionalFormatting xmlns:xm="http://schemas.microsoft.com/office/excel/2006/main">
          <x14:cfRule type="expression" priority="773" id="{3C487C08-F224-4F5D-8785-BF35812BB82F}">
            <xm:f>DE5=Dashboard!$Y$34</xm:f>
            <x14:dxf>
              <font>
                <color rgb="FF00B050"/>
              </font>
            </x14:dxf>
          </x14:cfRule>
          <xm:sqref>DE5</xm:sqref>
        </x14:conditionalFormatting>
        <x14:conditionalFormatting xmlns:xm="http://schemas.microsoft.com/office/excel/2006/main">
          <x14:cfRule type="expression" priority="766" id="{57741382-7CEF-4601-8B4C-FC3006A8CEB6}">
            <xm:f>DC264=Dashboard!$Y$34</xm:f>
            <x14:dxf>
              <font>
                <color rgb="FF00B050"/>
              </font>
            </x14:dxf>
          </x14:cfRule>
          <xm:sqref>DC264</xm:sqref>
        </x14:conditionalFormatting>
        <x14:conditionalFormatting xmlns:xm="http://schemas.microsoft.com/office/excel/2006/main">
          <x14:cfRule type="expression" priority="772" id="{DA703CB9-0DD3-4CDB-A81D-ED58F6DD10DD}">
            <xm:f>DE29=Dashboard!$Y$34</xm:f>
            <x14:dxf>
              <font>
                <color rgb="FF00B050"/>
              </font>
            </x14:dxf>
          </x14:cfRule>
          <xm:sqref>DE29</xm:sqref>
        </x14:conditionalFormatting>
        <x14:conditionalFormatting xmlns:xm="http://schemas.microsoft.com/office/excel/2006/main">
          <x14:cfRule type="expression" priority="771" id="{F0C98781-769C-4CC6-87AC-F60BA2D60627}">
            <xm:f>DE99=Dashboard!$Y$34</xm:f>
            <x14:dxf>
              <font>
                <color rgb="FF00B050"/>
              </font>
            </x14:dxf>
          </x14:cfRule>
          <xm:sqref>DE99</xm:sqref>
        </x14:conditionalFormatting>
        <x14:conditionalFormatting xmlns:xm="http://schemas.microsoft.com/office/excel/2006/main">
          <x14:cfRule type="expression" priority="770" id="{0AD455AE-C23A-4794-BE1E-4999D47AA76C}">
            <xm:f>DE174=Dashboard!$Y$34</xm:f>
            <x14:dxf>
              <font>
                <color rgb="FF00B050"/>
              </font>
            </x14:dxf>
          </x14:cfRule>
          <xm:sqref>DE174</xm:sqref>
        </x14:conditionalFormatting>
        <x14:conditionalFormatting xmlns:xm="http://schemas.microsoft.com/office/excel/2006/main">
          <x14:cfRule type="expression" priority="769" id="{B49F5567-C0BC-44D1-9894-2E6D7D8AC5CE}">
            <xm:f>DE211=Dashboard!$Y$34</xm:f>
            <x14:dxf>
              <font>
                <color rgb="FF00B050"/>
              </font>
            </x14:dxf>
          </x14:cfRule>
          <xm:sqref>DE211</xm:sqref>
        </x14:conditionalFormatting>
        <x14:conditionalFormatting xmlns:xm="http://schemas.microsoft.com/office/excel/2006/main">
          <x14:cfRule type="expression" priority="768" id="{5EBEB383-BCBD-48E7-B07F-960FFF85FBB5}">
            <xm:f>DE237=Dashboard!$Y$34</xm:f>
            <x14:dxf>
              <font>
                <color rgb="FF00B050"/>
              </font>
            </x14:dxf>
          </x14:cfRule>
          <xm:sqref>DE237</xm:sqref>
        </x14:conditionalFormatting>
        <x14:conditionalFormatting xmlns:xm="http://schemas.microsoft.com/office/excel/2006/main">
          <x14:cfRule type="expression" priority="767" id="{CDC5D962-4DD8-4E3E-8876-56E458A55BF9}">
            <xm:f>DE271=Dashboard!$Y$34</xm:f>
            <x14:dxf>
              <font>
                <color rgb="FF00B050"/>
              </font>
            </x14:dxf>
          </x14:cfRule>
          <xm:sqref>DE271</xm:sqref>
        </x14:conditionalFormatting>
        <x14:conditionalFormatting xmlns:xm="http://schemas.microsoft.com/office/excel/2006/main">
          <x14:cfRule type="expression" priority="765" id="{9EE3B1F4-9287-48C0-BA9E-4A9FC5DF0C63}">
            <xm:f>DC265=Dashboard!$Y$34</xm:f>
            <x14:dxf>
              <font>
                <color rgb="FF00B050"/>
              </font>
            </x14:dxf>
          </x14:cfRule>
          <xm:sqref>DC265</xm:sqref>
        </x14:conditionalFormatting>
        <x14:conditionalFormatting xmlns:xm="http://schemas.microsoft.com/office/excel/2006/main">
          <x14:cfRule type="expression" priority="764" id="{5EFE00DB-8AA1-4444-A29F-0C70C47B776F}">
            <xm:f>DC266=Dashboard!$Y$34</xm:f>
            <x14:dxf>
              <font>
                <color rgb="FF00B050"/>
              </font>
            </x14:dxf>
          </x14:cfRule>
          <xm:sqref>DC266</xm:sqref>
        </x14:conditionalFormatting>
        <x14:conditionalFormatting xmlns:xm="http://schemas.microsoft.com/office/excel/2006/main">
          <x14:cfRule type="expression" priority="763" id="{0501205C-6CB5-4D8E-A768-DABA56738744}">
            <xm:f>DC267=Dashboard!$Y$34</xm:f>
            <x14:dxf>
              <font>
                <color rgb="FF00B050"/>
              </font>
            </x14:dxf>
          </x14:cfRule>
          <xm:sqref>DC267</xm:sqref>
        </x14:conditionalFormatting>
        <x14:conditionalFormatting xmlns:xm="http://schemas.microsoft.com/office/excel/2006/main">
          <x14:cfRule type="expression" priority="762" id="{B54FE740-1CBA-4B9A-B7A4-EE35AA4A68E0}">
            <xm:f>DC268=Dashboard!$Y$34</xm:f>
            <x14:dxf>
              <font>
                <color rgb="FF00B050"/>
              </font>
            </x14:dxf>
          </x14:cfRule>
          <xm:sqref>DC268</xm:sqref>
        </x14:conditionalFormatting>
        <x14:conditionalFormatting xmlns:xm="http://schemas.microsoft.com/office/excel/2006/main">
          <x14:cfRule type="expression" priority="742" id="{0F8DB057-464D-4D87-9756-9C979DEEABE5}">
            <xm:f>DN269=Dashboard!$Y$34</xm:f>
            <x14:dxf>
              <font>
                <color rgb="FF00B050"/>
              </font>
            </x14:dxf>
          </x14:cfRule>
          <xm:sqref>DN269</xm:sqref>
        </x14:conditionalFormatting>
        <x14:conditionalFormatting xmlns:xm="http://schemas.microsoft.com/office/excel/2006/main">
          <x14:cfRule type="expression" priority="760" id="{50AE303C-3E31-4EBB-816C-2291E5F63DD1}">
            <xm:f>DP264=Dashboard!$Y$34</xm:f>
            <x14:dxf>
              <font>
                <color rgb="FF00B050"/>
              </font>
            </x14:dxf>
          </x14:cfRule>
          <xm:sqref>DP264</xm:sqref>
        </x14:conditionalFormatting>
        <x14:conditionalFormatting xmlns:xm="http://schemas.microsoft.com/office/excel/2006/main">
          <x14:cfRule type="expression" priority="759" id="{F1B54EF2-7673-4924-86C3-A9DBB14F42FD}">
            <xm:f>DP265=Dashboard!$Y$34</xm:f>
            <x14:dxf>
              <font>
                <color rgb="FF00B050"/>
              </font>
            </x14:dxf>
          </x14:cfRule>
          <xm:sqref>DP265</xm:sqref>
        </x14:conditionalFormatting>
        <x14:conditionalFormatting xmlns:xm="http://schemas.microsoft.com/office/excel/2006/main">
          <x14:cfRule type="expression" priority="758" id="{16B0DBCD-7731-44B5-9453-DA0E9582C1A4}">
            <xm:f>DP266=Dashboard!$Y$34</xm:f>
            <x14:dxf>
              <font>
                <color rgb="FF00B050"/>
              </font>
            </x14:dxf>
          </x14:cfRule>
          <xm:sqref>DP266</xm:sqref>
        </x14:conditionalFormatting>
        <x14:conditionalFormatting xmlns:xm="http://schemas.microsoft.com/office/excel/2006/main">
          <x14:cfRule type="expression" priority="757" id="{02388E43-A0C0-476C-A9EE-3B2D073AEA9C}">
            <xm:f>DP267=Dashboard!$Y$34</xm:f>
            <x14:dxf>
              <font>
                <color rgb="FF00B050"/>
              </font>
            </x14:dxf>
          </x14:cfRule>
          <xm:sqref>DP267</xm:sqref>
        </x14:conditionalFormatting>
        <x14:conditionalFormatting xmlns:xm="http://schemas.microsoft.com/office/excel/2006/main">
          <x14:cfRule type="expression" priority="756" id="{8BA327A9-D9AC-4EBC-BC46-5BD0F7E9D607}">
            <xm:f>DP268=Dashboard!$Y$34</xm:f>
            <x14:dxf>
              <font>
                <color rgb="FF00B050"/>
              </font>
            </x14:dxf>
          </x14:cfRule>
          <xm:sqref>DP268</xm:sqref>
        </x14:conditionalFormatting>
        <x14:conditionalFormatting xmlns:xm="http://schemas.microsoft.com/office/excel/2006/main">
          <x14:cfRule type="expression" priority="755" id="{D2E39330-F522-4DA5-B4D2-F685CE4390F4}">
            <xm:f>DP269=Dashboard!$Y$34</xm:f>
            <x14:dxf>
              <font>
                <color rgb="FF00B050"/>
              </font>
            </x14:dxf>
          </x14:cfRule>
          <xm:sqref>DP269</xm:sqref>
        </x14:conditionalFormatting>
        <x14:conditionalFormatting xmlns:xm="http://schemas.microsoft.com/office/excel/2006/main">
          <x14:cfRule type="expression" priority="754" id="{1C45715E-C24F-4E2A-B7B2-A11FF3248A3C}">
            <xm:f>DP5=Dashboard!$Y$34</xm:f>
            <x14:dxf>
              <font>
                <color rgb="FF00B050"/>
              </font>
            </x14:dxf>
          </x14:cfRule>
          <xm:sqref>DP5</xm:sqref>
        </x14:conditionalFormatting>
        <x14:conditionalFormatting xmlns:xm="http://schemas.microsoft.com/office/excel/2006/main">
          <x14:cfRule type="expression" priority="747" id="{BE8BC709-5EFE-4CAA-BB7A-B7B700447F1C}">
            <xm:f>DN264=Dashboard!$Y$34</xm:f>
            <x14:dxf>
              <font>
                <color rgb="FF00B050"/>
              </font>
            </x14:dxf>
          </x14:cfRule>
          <xm:sqref>DN264</xm:sqref>
        </x14:conditionalFormatting>
        <x14:conditionalFormatting xmlns:xm="http://schemas.microsoft.com/office/excel/2006/main">
          <x14:cfRule type="expression" priority="753" id="{D208D8ED-0BAF-4F91-B6DC-891853B80E72}">
            <xm:f>DP29=Dashboard!$Y$34</xm:f>
            <x14:dxf>
              <font>
                <color rgb="FF00B050"/>
              </font>
            </x14:dxf>
          </x14:cfRule>
          <xm:sqref>DP29</xm:sqref>
        </x14:conditionalFormatting>
        <x14:conditionalFormatting xmlns:xm="http://schemas.microsoft.com/office/excel/2006/main">
          <x14:cfRule type="expression" priority="752" id="{F7AEB0B9-7EC3-455A-A210-3DB45708FFBB}">
            <xm:f>DP99=Dashboard!$Y$34</xm:f>
            <x14:dxf>
              <font>
                <color rgb="FF00B050"/>
              </font>
            </x14:dxf>
          </x14:cfRule>
          <xm:sqref>DP99</xm:sqref>
        </x14:conditionalFormatting>
        <x14:conditionalFormatting xmlns:xm="http://schemas.microsoft.com/office/excel/2006/main">
          <x14:cfRule type="expression" priority="751" id="{586CE0C6-4261-42E5-BA12-E10C9A44BC33}">
            <xm:f>DP174=Dashboard!$Y$34</xm:f>
            <x14:dxf>
              <font>
                <color rgb="FF00B050"/>
              </font>
            </x14:dxf>
          </x14:cfRule>
          <xm:sqref>DP174</xm:sqref>
        </x14:conditionalFormatting>
        <x14:conditionalFormatting xmlns:xm="http://schemas.microsoft.com/office/excel/2006/main">
          <x14:cfRule type="expression" priority="750" id="{66056486-3BB0-46FA-B618-AEA0FB2522E7}">
            <xm:f>DP211=Dashboard!$Y$34</xm:f>
            <x14:dxf>
              <font>
                <color rgb="FF00B050"/>
              </font>
            </x14:dxf>
          </x14:cfRule>
          <xm:sqref>DP211</xm:sqref>
        </x14:conditionalFormatting>
        <x14:conditionalFormatting xmlns:xm="http://schemas.microsoft.com/office/excel/2006/main">
          <x14:cfRule type="expression" priority="749" id="{AEE81556-A407-4ABC-A478-F9CD4E2A6151}">
            <xm:f>DP237=Dashboard!$Y$34</xm:f>
            <x14:dxf>
              <font>
                <color rgb="FF00B050"/>
              </font>
            </x14:dxf>
          </x14:cfRule>
          <xm:sqref>DP237</xm:sqref>
        </x14:conditionalFormatting>
        <x14:conditionalFormatting xmlns:xm="http://schemas.microsoft.com/office/excel/2006/main">
          <x14:cfRule type="expression" priority="748" id="{2C7E7C07-D4A6-415C-AB2D-8415CE8F6B4F}">
            <xm:f>DP271=Dashboard!$Y$34</xm:f>
            <x14:dxf>
              <font>
                <color rgb="FF00B050"/>
              </font>
            </x14:dxf>
          </x14:cfRule>
          <xm:sqref>DP271</xm:sqref>
        </x14:conditionalFormatting>
        <x14:conditionalFormatting xmlns:xm="http://schemas.microsoft.com/office/excel/2006/main">
          <x14:cfRule type="expression" priority="746" id="{A592542D-A464-4293-86C7-3C100095D3AA}">
            <xm:f>DN265=Dashboard!$Y$34</xm:f>
            <x14:dxf>
              <font>
                <color rgb="FF00B050"/>
              </font>
            </x14:dxf>
          </x14:cfRule>
          <xm:sqref>DN265</xm:sqref>
        </x14:conditionalFormatting>
        <x14:conditionalFormatting xmlns:xm="http://schemas.microsoft.com/office/excel/2006/main">
          <x14:cfRule type="expression" priority="745" id="{8691AB70-6C36-4DB0-A9C8-E949ABED3AB6}">
            <xm:f>DN266=Dashboard!$Y$34</xm:f>
            <x14:dxf>
              <font>
                <color rgb="FF00B050"/>
              </font>
            </x14:dxf>
          </x14:cfRule>
          <xm:sqref>DN266</xm:sqref>
        </x14:conditionalFormatting>
        <x14:conditionalFormatting xmlns:xm="http://schemas.microsoft.com/office/excel/2006/main">
          <x14:cfRule type="expression" priority="744" id="{2D79515A-A41C-4147-BCAA-D35F748CFA8F}">
            <xm:f>DN267=Dashboard!$Y$34</xm:f>
            <x14:dxf>
              <font>
                <color rgb="FF00B050"/>
              </font>
            </x14:dxf>
          </x14:cfRule>
          <xm:sqref>DN267</xm:sqref>
        </x14:conditionalFormatting>
        <x14:conditionalFormatting xmlns:xm="http://schemas.microsoft.com/office/excel/2006/main">
          <x14:cfRule type="expression" priority="743" id="{CC12386F-0DE7-4180-A22E-592B3DFA65A4}">
            <xm:f>DN268=Dashboard!$Y$34</xm:f>
            <x14:dxf>
              <font>
                <color rgb="FF00B050"/>
              </font>
            </x14:dxf>
          </x14:cfRule>
          <xm:sqref>DN268</xm:sqref>
        </x14:conditionalFormatting>
        <x14:conditionalFormatting xmlns:xm="http://schemas.microsoft.com/office/excel/2006/main">
          <x14:cfRule type="expression" priority="723" id="{1F8C7DBF-CE04-45E0-93D0-89A1E98ECAC9}">
            <xm:f>DY269=Dashboard!$Y$34</xm:f>
            <x14:dxf>
              <font>
                <color rgb="FF00B050"/>
              </font>
            </x14:dxf>
          </x14:cfRule>
          <xm:sqref>DY269</xm:sqref>
        </x14:conditionalFormatting>
        <x14:conditionalFormatting xmlns:xm="http://schemas.microsoft.com/office/excel/2006/main">
          <x14:cfRule type="expression" priority="741" id="{1DF5A893-A388-4DF5-84EB-E615E6886616}">
            <xm:f>EA264=Dashboard!$Y$34</xm:f>
            <x14:dxf>
              <font>
                <color rgb="FF00B050"/>
              </font>
            </x14:dxf>
          </x14:cfRule>
          <xm:sqref>EA264</xm:sqref>
        </x14:conditionalFormatting>
        <x14:conditionalFormatting xmlns:xm="http://schemas.microsoft.com/office/excel/2006/main">
          <x14:cfRule type="expression" priority="740" id="{01466AE0-224D-4266-8015-C154E8259741}">
            <xm:f>EA265=Dashboard!$Y$34</xm:f>
            <x14:dxf>
              <font>
                <color rgb="FF00B050"/>
              </font>
            </x14:dxf>
          </x14:cfRule>
          <xm:sqref>EA265</xm:sqref>
        </x14:conditionalFormatting>
        <x14:conditionalFormatting xmlns:xm="http://schemas.microsoft.com/office/excel/2006/main">
          <x14:cfRule type="expression" priority="739" id="{F482F4EC-83FE-46C9-ACC5-0AE18FA026F7}">
            <xm:f>EA266=Dashboard!$Y$34</xm:f>
            <x14:dxf>
              <font>
                <color rgb="FF00B050"/>
              </font>
            </x14:dxf>
          </x14:cfRule>
          <xm:sqref>EA266</xm:sqref>
        </x14:conditionalFormatting>
        <x14:conditionalFormatting xmlns:xm="http://schemas.microsoft.com/office/excel/2006/main">
          <x14:cfRule type="expression" priority="738" id="{DED31A05-25E0-4AFA-8086-0147C9F6C396}">
            <xm:f>EA267=Dashboard!$Y$34</xm:f>
            <x14:dxf>
              <font>
                <color rgb="FF00B050"/>
              </font>
            </x14:dxf>
          </x14:cfRule>
          <xm:sqref>EA267</xm:sqref>
        </x14:conditionalFormatting>
        <x14:conditionalFormatting xmlns:xm="http://schemas.microsoft.com/office/excel/2006/main">
          <x14:cfRule type="expression" priority="737" id="{09E63029-DAF6-4303-8610-45D02998F7B0}">
            <xm:f>EA268=Dashboard!$Y$34</xm:f>
            <x14:dxf>
              <font>
                <color rgb="FF00B050"/>
              </font>
            </x14:dxf>
          </x14:cfRule>
          <xm:sqref>EA268</xm:sqref>
        </x14:conditionalFormatting>
        <x14:conditionalFormatting xmlns:xm="http://schemas.microsoft.com/office/excel/2006/main">
          <x14:cfRule type="expression" priority="736" id="{CD01D20D-5E5B-4C50-999B-61740B10FDEE}">
            <xm:f>EA269=Dashboard!$Y$34</xm:f>
            <x14:dxf>
              <font>
                <color rgb="FF00B050"/>
              </font>
            </x14:dxf>
          </x14:cfRule>
          <xm:sqref>EA269</xm:sqref>
        </x14:conditionalFormatting>
        <x14:conditionalFormatting xmlns:xm="http://schemas.microsoft.com/office/excel/2006/main">
          <x14:cfRule type="expression" priority="735" id="{1FD019EC-1D4B-4280-B392-D33F2B6179E0}">
            <xm:f>EA5=Dashboard!$Y$34</xm:f>
            <x14:dxf>
              <font>
                <color rgb="FF00B050"/>
              </font>
            </x14:dxf>
          </x14:cfRule>
          <xm:sqref>EA5</xm:sqref>
        </x14:conditionalFormatting>
        <x14:conditionalFormatting xmlns:xm="http://schemas.microsoft.com/office/excel/2006/main">
          <x14:cfRule type="expression" priority="728" id="{D15F21B7-D591-4240-A166-4D9DEB7C78CB}">
            <xm:f>DY264=Dashboard!$Y$34</xm:f>
            <x14:dxf>
              <font>
                <color rgb="FF00B050"/>
              </font>
            </x14:dxf>
          </x14:cfRule>
          <xm:sqref>DY264</xm:sqref>
        </x14:conditionalFormatting>
        <x14:conditionalFormatting xmlns:xm="http://schemas.microsoft.com/office/excel/2006/main">
          <x14:cfRule type="expression" priority="734" id="{A72D5276-2B81-4C30-BD5E-17A078510B08}">
            <xm:f>EA29=Dashboard!$Y$34</xm:f>
            <x14:dxf>
              <font>
                <color rgb="FF00B050"/>
              </font>
            </x14:dxf>
          </x14:cfRule>
          <xm:sqref>EA29</xm:sqref>
        </x14:conditionalFormatting>
        <x14:conditionalFormatting xmlns:xm="http://schemas.microsoft.com/office/excel/2006/main">
          <x14:cfRule type="expression" priority="733" id="{C43562F7-DEB6-4D5A-97B6-1480256EF58C}">
            <xm:f>EA99=Dashboard!$Y$34</xm:f>
            <x14:dxf>
              <font>
                <color rgb="FF00B050"/>
              </font>
            </x14:dxf>
          </x14:cfRule>
          <xm:sqref>EA99</xm:sqref>
        </x14:conditionalFormatting>
        <x14:conditionalFormatting xmlns:xm="http://schemas.microsoft.com/office/excel/2006/main">
          <x14:cfRule type="expression" priority="732" id="{1AE2E71A-997B-4A6E-9511-1A213617B794}">
            <xm:f>EA174=Dashboard!$Y$34</xm:f>
            <x14:dxf>
              <font>
                <color rgb="FF00B050"/>
              </font>
            </x14:dxf>
          </x14:cfRule>
          <xm:sqref>EA174</xm:sqref>
        </x14:conditionalFormatting>
        <x14:conditionalFormatting xmlns:xm="http://schemas.microsoft.com/office/excel/2006/main">
          <x14:cfRule type="expression" priority="731" id="{F0E1A5CB-971F-451D-BE21-06A585A41B5D}">
            <xm:f>EA211=Dashboard!$Y$34</xm:f>
            <x14:dxf>
              <font>
                <color rgb="FF00B050"/>
              </font>
            </x14:dxf>
          </x14:cfRule>
          <xm:sqref>EA211</xm:sqref>
        </x14:conditionalFormatting>
        <x14:conditionalFormatting xmlns:xm="http://schemas.microsoft.com/office/excel/2006/main">
          <x14:cfRule type="expression" priority="730" id="{1AB7588F-5841-4293-91BD-EE96BC5152F2}">
            <xm:f>EA237=Dashboard!$Y$34</xm:f>
            <x14:dxf>
              <font>
                <color rgb="FF00B050"/>
              </font>
            </x14:dxf>
          </x14:cfRule>
          <xm:sqref>EA237</xm:sqref>
        </x14:conditionalFormatting>
        <x14:conditionalFormatting xmlns:xm="http://schemas.microsoft.com/office/excel/2006/main">
          <x14:cfRule type="expression" priority="729" id="{9E895AA9-5044-4DFC-89BE-0008C47E4C84}">
            <xm:f>EA271=Dashboard!$Y$34</xm:f>
            <x14:dxf>
              <font>
                <color rgb="FF00B050"/>
              </font>
            </x14:dxf>
          </x14:cfRule>
          <xm:sqref>EA271</xm:sqref>
        </x14:conditionalFormatting>
        <x14:conditionalFormatting xmlns:xm="http://schemas.microsoft.com/office/excel/2006/main">
          <x14:cfRule type="expression" priority="727" id="{16A10674-C47E-4979-9910-A20C939C57FC}">
            <xm:f>DY265=Dashboard!$Y$34</xm:f>
            <x14:dxf>
              <font>
                <color rgb="FF00B050"/>
              </font>
            </x14:dxf>
          </x14:cfRule>
          <xm:sqref>DY265</xm:sqref>
        </x14:conditionalFormatting>
        <x14:conditionalFormatting xmlns:xm="http://schemas.microsoft.com/office/excel/2006/main">
          <x14:cfRule type="expression" priority="726" id="{7928AB95-7437-43C3-8195-513E4FC2E211}">
            <xm:f>DY266=Dashboard!$Y$34</xm:f>
            <x14:dxf>
              <font>
                <color rgb="FF00B050"/>
              </font>
            </x14:dxf>
          </x14:cfRule>
          <xm:sqref>DY266</xm:sqref>
        </x14:conditionalFormatting>
        <x14:conditionalFormatting xmlns:xm="http://schemas.microsoft.com/office/excel/2006/main">
          <x14:cfRule type="expression" priority="725" id="{FCF17730-3F1A-40AD-B9D7-60AFE205DF66}">
            <xm:f>DY267=Dashboard!$Y$34</xm:f>
            <x14:dxf>
              <font>
                <color rgb="FF00B050"/>
              </font>
            </x14:dxf>
          </x14:cfRule>
          <xm:sqref>DY267</xm:sqref>
        </x14:conditionalFormatting>
        <x14:conditionalFormatting xmlns:xm="http://schemas.microsoft.com/office/excel/2006/main">
          <x14:cfRule type="expression" priority="724" id="{840BFC98-BB9D-413D-BFE7-B3CE5C6DD473}">
            <xm:f>DY268=Dashboard!$Y$34</xm:f>
            <x14:dxf>
              <font>
                <color rgb="FF00B050"/>
              </font>
            </x14:dxf>
          </x14:cfRule>
          <xm:sqref>DY268</xm:sqref>
        </x14:conditionalFormatting>
        <x14:conditionalFormatting xmlns:xm="http://schemas.microsoft.com/office/excel/2006/main">
          <x14:cfRule type="expression" priority="704" id="{39F7976F-840C-44CB-8DDB-3AC7BF1589FA}">
            <xm:f>EJ269=Dashboard!$Y$34</xm:f>
            <x14:dxf>
              <font>
                <color rgb="FF00B050"/>
              </font>
            </x14:dxf>
          </x14:cfRule>
          <xm:sqref>EJ269</xm:sqref>
        </x14:conditionalFormatting>
        <x14:conditionalFormatting xmlns:xm="http://schemas.microsoft.com/office/excel/2006/main">
          <x14:cfRule type="expression" priority="722" id="{228769E1-0E49-43D5-AD5C-E80684415C94}">
            <xm:f>EL264=Dashboard!$Y$34</xm:f>
            <x14:dxf>
              <font>
                <color rgb="FF00B050"/>
              </font>
            </x14:dxf>
          </x14:cfRule>
          <xm:sqref>EL264</xm:sqref>
        </x14:conditionalFormatting>
        <x14:conditionalFormatting xmlns:xm="http://schemas.microsoft.com/office/excel/2006/main">
          <x14:cfRule type="expression" priority="721" id="{2A93D83E-DBA9-4FDB-9A77-5329C141EDF0}">
            <xm:f>EL265=Dashboard!$Y$34</xm:f>
            <x14:dxf>
              <font>
                <color rgb="FF00B050"/>
              </font>
            </x14:dxf>
          </x14:cfRule>
          <xm:sqref>EL265</xm:sqref>
        </x14:conditionalFormatting>
        <x14:conditionalFormatting xmlns:xm="http://schemas.microsoft.com/office/excel/2006/main">
          <x14:cfRule type="expression" priority="720" id="{A9C83F53-C44E-4E96-8804-D98CFBBEB6CF}">
            <xm:f>EL266=Dashboard!$Y$34</xm:f>
            <x14:dxf>
              <font>
                <color rgb="FF00B050"/>
              </font>
            </x14:dxf>
          </x14:cfRule>
          <xm:sqref>EL266</xm:sqref>
        </x14:conditionalFormatting>
        <x14:conditionalFormatting xmlns:xm="http://schemas.microsoft.com/office/excel/2006/main">
          <x14:cfRule type="expression" priority="719" id="{2E8F2960-72C8-4352-8B68-C3F78746D777}">
            <xm:f>EL267=Dashboard!$Y$34</xm:f>
            <x14:dxf>
              <font>
                <color rgb="FF00B050"/>
              </font>
            </x14:dxf>
          </x14:cfRule>
          <xm:sqref>EL267</xm:sqref>
        </x14:conditionalFormatting>
        <x14:conditionalFormatting xmlns:xm="http://schemas.microsoft.com/office/excel/2006/main">
          <x14:cfRule type="expression" priority="718" id="{7E6D0762-4B30-4883-9208-229CBB0B527E}">
            <xm:f>EL268=Dashboard!$Y$34</xm:f>
            <x14:dxf>
              <font>
                <color rgb="FF00B050"/>
              </font>
            </x14:dxf>
          </x14:cfRule>
          <xm:sqref>EL268</xm:sqref>
        </x14:conditionalFormatting>
        <x14:conditionalFormatting xmlns:xm="http://schemas.microsoft.com/office/excel/2006/main">
          <x14:cfRule type="expression" priority="717" id="{451B08E1-66EF-4125-BA25-80E55B952819}">
            <xm:f>EL269=Dashboard!$Y$34</xm:f>
            <x14:dxf>
              <font>
                <color rgb="FF00B050"/>
              </font>
            </x14:dxf>
          </x14:cfRule>
          <xm:sqref>EL269</xm:sqref>
        </x14:conditionalFormatting>
        <x14:conditionalFormatting xmlns:xm="http://schemas.microsoft.com/office/excel/2006/main">
          <x14:cfRule type="expression" priority="716" id="{1978F03E-BDA4-4564-A110-2B063A0EB423}">
            <xm:f>EL5=Dashboard!$Y$34</xm:f>
            <x14:dxf>
              <font>
                <color rgb="FF00B050"/>
              </font>
            </x14:dxf>
          </x14:cfRule>
          <xm:sqref>EL5</xm:sqref>
        </x14:conditionalFormatting>
        <x14:conditionalFormatting xmlns:xm="http://schemas.microsoft.com/office/excel/2006/main">
          <x14:cfRule type="expression" priority="709" id="{1CC2AC33-283B-4B27-BA94-185E076A5171}">
            <xm:f>EJ264=Dashboard!$Y$34</xm:f>
            <x14:dxf>
              <font>
                <color rgb="FF00B050"/>
              </font>
            </x14:dxf>
          </x14:cfRule>
          <xm:sqref>EJ264</xm:sqref>
        </x14:conditionalFormatting>
        <x14:conditionalFormatting xmlns:xm="http://schemas.microsoft.com/office/excel/2006/main">
          <x14:cfRule type="expression" priority="715" id="{CDC090FE-9A7D-4AEB-B6B9-4CFEB7D65A59}">
            <xm:f>EL29=Dashboard!$Y$34</xm:f>
            <x14:dxf>
              <font>
                <color rgb="FF00B050"/>
              </font>
            </x14:dxf>
          </x14:cfRule>
          <xm:sqref>EL29</xm:sqref>
        </x14:conditionalFormatting>
        <x14:conditionalFormatting xmlns:xm="http://schemas.microsoft.com/office/excel/2006/main">
          <x14:cfRule type="expression" priority="714" id="{93A226BF-3AA0-45A6-AC6B-2A622E418662}">
            <xm:f>EL99=Dashboard!$Y$34</xm:f>
            <x14:dxf>
              <font>
                <color rgb="FF00B050"/>
              </font>
            </x14:dxf>
          </x14:cfRule>
          <xm:sqref>EL99</xm:sqref>
        </x14:conditionalFormatting>
        <x14:conditionalFormatting xmlns:xm="http://schemas.microsoft.com/office/excel/2006/main">
          <x14:cfRule type="expression" priority="713" id="{CDA4DC5E-0E0B-4EFA-AA23-9E04517004CF}">
            <xm:f>EL174=Dashboard!$Y$34</xm:f>
            <x14:dxf>
              <font>
                <color rgb="FF00B050"/>
              </font>
            </x14:dxf>
          </x14:cfRule>
          <xm:sqref>EL174</xm:sqref>
        </x14:conditionalFormatting>
        <x14:conditionalFormatting xmlns:xm="http://schemas.microsoft.com/office/excel/2006/main">
          <x14:cfRule type="expression" priority="712" id="{06A0DA33-1538-4E59-9F34-0AB566A9A2A0}">
            <xm:f>EL211=Dashboard!$Y$34</xm:f>
            <x14:dxf>
              <font>
                <color rgb="FF00B050"/>
              </font>
            </x14:dxf>
          </x14:cfRule>
          <xm:sqref>EL211</xm:sqref>
        </x14:conditionalFormatting>
        <x14:conditionalFormatting xmlns:xm="http://schemas.microsoft.com/office/excel/2006/main">
          <x14:cfRule type="expression" priority="711" id="{CB3BF442-A430-4A0F-9A29-FF04AC0C3B29}">
            <xm:f>EL237=Dashboard!$Y$34</xm:f>
            <x14:dxf>
              <font>
                <color rgb="FF00B050"/>
              </font>
            </x14:dxf>
          </x14:cfRule>
          <xm:sqref>EL237</xm:sqref>
        </x14:conditionalFormatting>
        <x14:conditionalFormatting xmlns:xm="http://schemas.microsoft.com/office/excel/2006/main">
          <x14:cfRule type="expression" priority="710" id="{751B9622-11D6-4A54-97BC-869D8FF79DDD}">
            <xm:f>EL271=Dashboard!$Y$34</xm:f>
            <x14:dxf>
              <font>
                <color rgb="FF00B050"/>
              </font>
            </x14:dxf>
          </x14:cfRule>
          <xm:sqref>EL271</xm:sqref>
        </x14:conditionalFormatting>
        <x14:conditionalFormatting xmlns:xm="http://schemas.microsoft.com/office/excel/2006/main">
          <x14:cfRule type="expression" priority="708" id="{404C3B5C-04E8-4E26-904F-28B03C2FF27A}">
            <xm:f>EJ265=Dashboard!$Y$34</xm:f>
            <x14:dxf>
              <font>
                <color rgb="FF00B050"/>
              </font>
            </x14:dxf>
          </x14:cfRule>
          <xm:sqref>EJ265</xm:sqref>
        </x14:conditionalFormatting>
        <x14:conditionalFormatting xmlns:xm="http://schemas.microsoft.com/office/excel/2006/main">
          <x14:cfRule type="expression" priority="707" id="{8B17ACCF-36CC-4F53-8F42-C7DC018F5E0A}">
            <xm:f>EJ266=Dashboard!$Y$34</xm:f>
            <x14:dxf>
              <font>
                <color rgb="FF00B050"/>
              </font>
            </x14:dxf>
          </x14:cfRule>
          <xm:sqref>EJ266</xm:sqref>
        </x14:conditionalFormatting>
        <x14:conditionalFormatting xmlns:xm="http://schemas.microsoft.com/office/excel/2006/main">
          <x14:cfRule type="expression" priority="706" id="{C5700D0B-3672-4BE3-9ED1-B905348580A5}">
            <xm:f>EJ267=Dashboard!$Y$34</xm:f>
            <x14:dxf>
              <font>
                <color rgb="FF00B050"/>
              </font>
            </x14:dxf>
          </x14:cfRule>
          <xm:sqref>EJ267</xm:sqref>
        </x14:conditionalFormatting>
        <x14:conditionalFormatting xmlns:xm="http://schemas.microsoft.com/office/excel/2006/main">
          <x14:cfRule type="expression" priority="705" id="{F0F6B8E4-2E3D-4E42-B8C9-F97D83FBB746}">
            <xm:f>EJ268=Dashboard!$Y$34</xm:f>
            <x14:dxf>
              <font>
                <color rgb="FF00B050"/>
              </font>
            </x14:dxf>
          </x14:cfRule>
          <xm:sqref>EJ268</xm:sqref>
        </x14:conditionalFormatting>
        <x14:conditionalFormatting xmlns:xm="http://schemas.microsoft.com/office/excel/2006/main">
          <x14:cfRule type="expression" priority="685" id="{31EAEC8B-D899-4482-8365-AA437D7741E0}">
            <xm:f>EU269=Dashboard!$Y$34</xm:f>
            <x14:dxf>
              <font>
                <color rgb="FF00B050"/>
              </font>
            </x14:dxf>
          </x14:cfRule>
          <xm:sqref>EU269</xm:sqref>
        </x14:conditionalFormatting>
        <x14:conditionalFormatting xmlns:xm="http://schemas.microsoft.com/office/excel/2006/main">
          <x14:cfRule type="expression" priority="703" id="{AD641447-AC57-458D-88BB-5744AB30F76D}">
            <xm:f>EW264=Dashboard!$Y$34</xm:f>
            <x14:dxf>
              <font>
                <color rgb="FF00B050"/>
              </font>
            </x14:dxf>
          </x14:cfRule>
          <xm:sqref>EW264</xm:sqref>
        </x14:conditionalFormatting>
        <x14:conditionalFormatting xmlns:xm="http://schemas.microsoft.com/office/excel/2006/main">
          <x14:cfRule type="expression" priority="702" id="{64EAE721-91F7-473B-BE36-C1556A86E7CD}">
            <xm:f>EW265=Dashboard!$Y$34</xm:f>
            <x14:dxf>
              <font>
                <color rgb="FF00B050"/>
              </font>
            </x14:dxf>
          </x14:cfRule>
          <xm:sqref>EW265</xm:sqref>
        </x14:conditionalFormatting>
        <x14:conditionalFormatting xmlns:xm="http://schemas.microsoft.com/office/excel/2006/main">
          <x14:cfRule type="expression" priority="701" id="{9B2B3DE6-A7DA-4738-956A-1E78F985DB78}">
            <xm:f>EW266=Dashboard!$Y$34</xm:f>
            <x14:dxf>
              <font>
                <color rgb="FF00B050"/>
              </font>
            </x14:dxf>
          </x14:cfRule>
          <xm:sqref>EW266</xm:sqref>
        </x14:conditionalFormatting>
        <x14:conditionalFormatting xmlns:xm="http://schemas.microsoft.com/office/excel/2006/main">
          <x14:cfRule type="expression" priority="700" id="{101017E6-62D6-4D8F-B2C8-8A9FF35A8BE3}">
            <xm:f>EW267=Dashboard!$Y$34</xm:f>
            <x14:dxf>
              <font>
                <color rgb="FF00B050"/>
              </font>
            </x14:dxf>
          </x14:cfRule>
          <xm:sqref>EW267</xm:sqref>
        </x14:conditionalFormatting>
        <x14:conditionalFormatting xmlns:xm="http://schemas.microsoft.com/office/excel/2006/main">
          <x14:cfRule type="expression" priority="699" id="{668C436F-08FF-42B1-B68A-487856129B95}">
            <xm:f>EW268=Dashboard!$Y$34</xm:f>
            <x14:dxf>
              <font>
                <color rgb="FF00B050"/>
              </font>
            </x14:dxf>
          </x14:cfRule>
          <xm:sqref>EW268</xm:sqref>
        </x14:conditionalFormatting>
        <x14:conditionalFormatting xmlns:xm="http://schemas.microsoft.com/office/excel/2006/main">
          <x14:cfRule type="expression" priority="698" id="{506967A9-ABE4-4556-8146-F4E4234DBDE6}">
            <xm:f>EW269=Dashboard!$Y$34</xm:f>
            <x14:dxf>
              <font>
                <color rgb="FF00B050"/>
              </font>
            </x14:dxf>
          </x14:cfRule>
          <xm:sqref>EW269</xm:sqref>
        </x14:conditionalFormatting>
        <x14:conditionalFormatting xmlns:xm="http://schemas.microsoft.com/office/excel/2006/main">
          <x14:cfRule type="expression" priority="697" id="{91CC938A-126A-4CB8-A8A7-FCE636CC916A}">
            <xm:f>EW5=Dashboard!$Y$34</xm:f>
            <x14:dxf>
              <font>
                <color rgb="FF00B050"/>
              </font>
            </x14:dxf>
          </x14:cfRule>
          <xm:sqref>EW5</xm:sqref>
        </x14:conditionalFormatting>
        <x14:conditionalFormatting xmlns:xm="http://schemas.microsoft.com/office/excel/2006/main">
          <x14:cfRule type="expression" priority="690" id="{0365C6A2-5C22-4B5A-9CD8-20E0CC608BA3}">
            <xm:f>EU264=Dashboard!$Y$34</xm:f>
            <x14:dxf>
              <font>
                <color rgb="FF00B050"/>
              </font>
            </x14:dxf>
          </x14:cfRule>
          <xm:sqref>EU264</xm:sqref>
        </x14:conditionalFormatting>
        <x14:conditionalFormatting xmlns:xm="http://schemas.microsoft.com/office/excel/2006/main">
          <x14:cfRule type="expression" priority="696" id="{0A9E673F-0A24-44EB-A93F-A960FE6D051D}">
            <xm:f>EW29=Dashboard!$Y$34</xm:f>
            <x14:dxf>
              <font>
                <color rgb="FF00B050"/>
              </font>
            </x14:dxf>
          </x14:cfRule>
          <xm:sqref>EW29</xm:sqref>
        </x14:conditionalFormatting>
        <x14:conditionalFormatting xmlns:xm="http://schemas.microsoft.com/office/excel/2006/main">
          <x14:cfRule type="expression" priority="695" id="{6509D9BD-9662-4CB1-8E88-1D6EFE516958}">
            <xm:f>EW99=Dashboard!$Y$34</xm:f>
            <x14:dxf>
              <font>
                <color rgb="FF00B050"/>
              </font>
            </x14:dxf>
          </x14:cfRule>
          <xm:sqref>EW99</xm:sqref>
        </x14:conditionalFormatting>
        <x14:conditionalFormatting xmlns:xm="http://schemas.microsoft.com/office/excel/2006/main">
          <x14:cfRule type="expression" priority="694" id="{1BFF55F1-4C25-47CA-B93A-AE7E79DB9B84}">
            <xm:f>EW174=Dashboard!$Y$34</xm:f>
            <x14:dxf>
              <font>
                <color rgb="FF00B050"/>
              </font>
            </x14:dxf>
          </x14:cfRule>
          <xm:sqref>EW174</xm:sqref>
        </x14:conditionalFormatting>
        <x14:conditionalFormatting xmlns:xm="http://schemas.microsoft.com/office/excel/2006/main">
          <x14:cfRule type="expression" priority="693" id="{225D9C6E-BC5F-4A74-97B9-26C880EA4328}">
            <xm:f>EW211=Dashboard!$Y$34</xm:f>
            <x14:dxf>
              <font>
                <color rgb="FF00B050"/>
              </font>
            </x14:dxf>
          </x14:cfRule>
          <xm:sqref>EW211</xm:sqref>
        </x14:conditionalFormatting>
        <x14:conditionalFormatting xmlns:xm="http://schemas.microsoft.com/office/excel/2006/main">
          <x14:cfRule type="expression" priority="692" id="{9EBE5FB8-0CEC-4387-B1C7-DDC3075BC10F}">
            <xm:f>EW237=Dashboard!$Y$34</xm:f>
            <x14:dxf>
              <font>
                <color rgb="FF00B050"/>
              </font>
            </x14:dxf>
          </x14:cfRule>
          <xm:sqref>EW237</xm:sqref>
        </x14:conditionalFormatting>
        <x14:conditionalFormatting xmlns:xm="http://schemas.microsoft.com/office/excel/2006/main">
          <x14:cfRule type="expression" priority="691" id="{F9BCBE72-DFDC-4414-BC57-0B1530FB2081}">
            <xm:f>EW271=Dashboard!$Y$34</xm:f>
            <x14:dxf>
              <font>
                <color rgb="FF00B050"/>
              </font>
            </x14:dxf>
          </x14:cfRule>
          <xm:sqref>EW271</xm:sqref>
        </x14:conditionalFormatting>
        <x14:conditionalFormatting xmlns:xm="http://schemas.microsoft.com/office/excel/2006/main">
          <x14:cfRule type="expression" priority="689" id="{F9C49F65-A80D-48A3-A7A8-1AC5CF837F9F}">
            <xm:f>EU265=Dashboard!$Y$34</xm:f>
            <x14:dxf>
              <font>
                <color rgb="FF00B050"/>
              </font>
            </x14:dxf>
          </x14:cfRule>
          <xm:sqref>EU265</xm:sqref>
        </x14:conditionalFormatting>
        <x14:conditionalFormatting xmlns:xm="http://schemas.microsoft.com/office/excel/2006/main">
          <x14:cfRule type="expression" priority="688" id="{E2A17CE2-9E5B-469D-B755-BDDE7D281CA9}">
            <xm:f>EU266=Dashboard!$Y$34</xm:f>
            <x14:dxf>
              <font>
                <color rgb="FF00B050"/>
              </font>
            </x14:dxf>
          </x14:cfRule>
          <xm:sqref>EU266</xm:sqref>
        </x14:conditionalFormatting>
        <x14:conditionalFormatting xmlns:xm="http://schemas.microsoft.com/office/excel/2006/main">
          <x14:cfRule type="expression" priority="687" id="{16050074-552D-4F65-818B-9DA2B5C39B41}">
            <xm:f>EU267=Dashboard!$Y$34</xm:f>
            <x14:dxf>
              <font>
                <color rgb="FF00B050"/>
              </font>
            </x14:dxf>
          </x14:cfRule>
          <xm:sqref>EU267</xm:sqref>
        </x14:conditionalFormatting>
        <x14:conditionalFormatting xmlns:xm="http://schemas.microsoft.com/office/excel/2006/main">
          <x14:cfRule type="expression" priority="686" id="{49D448AC-D174-4014-936C-0A1FE2A142DB}">
            <xm:f>EU268=Dashboard!$Y$34</xm:f>
            <x14:dxf>
              <font>
                <color rgb="FF00B050"/>
              </font>
            </x14:dxf>
          </x14:cfRule>
          <xm:sqref>EU268</xm:sqref>
        </x14:conditionalFormatting>
        <x14:conditionalFormatting xmlns:xm="http://schemas.microsoft.com/office/excel/2006/main">
          <x14:cfRule type="expression" priority="666" id="{F22546C8-5E65-412A-A8DF-83B95C244B4F}">
            <xm:f>FF269=Dashboard!$Y$34</xm:f>
            <x14:dxf>
              <font>
                <color rgb="FF00B050"/>
              </font>
            </x14:dxf>
          </x14:cfRule>
          <xm:sqref>FF269</xm:sqref>
        </x14:conditionalFormatting>
        <x14:conditionalFormatting xmlns:xm="http://schemas.microsoft.com/office/excel/2006/main">
          <x14:cfRule type="expression" priority="684" id="{8B248509-AA25-4248-86C0-77A79CFB9F96}">
            <xm:f>FH264=Dashboard!$Y$34</xm:f>
            <x14:dxf>
              <font>
                <color rgb="FF00B050"/>
              </font>
            </x14:dxf>
          </x14:cfRule>
          <xm:sqref>FH264</xm:sqref>
        </x14:conditionalFormatting>
        <x14:conditionalFormatting xmlns:xm="http://schemas.microsoft.com/office/excel/2006/main">
          <x14:cfRule type="expression" priority="683" id="{6EC19B63-56E6-4C79-870F-184F465D5F76}">
            <xm:f>FH265=Dashboard!$Y$34</xm:f>
            <x14:dxf>
              <font>
                <color rgb="FF00B050"/>
              </font>
            </x14:dxf>
          </x14:cfRule>
          <xm:sqref>FH265</xm:sqref>
        </x14:conditionalFormatting>
        <x14:conditionalFormatting xmlns:xm="http://schemas.microsoft.com/office/excel/2006/main">
          <x14:cfRule type="expression" priority="682" id="{4C3ABF46-C18C-413E-8B45-84AE0D1F89F2}">
            <xm:f>FH266=Dashboard!$Y$34</xm:f>
            <x14:dxf>
              <font>
                <color rgb="FF00B050"/>
              </font>
            </x14:dxf>
          </x14:cfRule>
          <xm:sqref>FH266</xm:sqref>
        </x14:conditionalFormatting>
        <x14:conditionalFormatting xmlns:xm="http://schemas.microsoft.com/office/excel/2006/main">
          <x14:cfRule type="expression" priority="681" id="{FD789FCB-7697-4D21-A584-84706230039E}">
            <xm:f>FH267=Dashboard!$Y$34</xm:f>
            <x14:dxf>
              <font>
                <color rgb="FF00B050"/>
              </font>
            </x14:dxf>
          </x14:cfRule>
          <xm:sqref>FH267</xm:sqref>
        </x14:conditionalFormatting>
        <x14:conditionalFormatting xmlns:xm="http://schemas.microsoft.com/office/excel/2006/main">
          <x14:cfRule type="expression" priority="680" id="{A2353594-22C4-40FE-83A0-36420829769D}">
            <xm:f>FH268=Dashboard!$Y$34</xm:f>
            <x14:dxf>
              <font>
                <color rgb="FF00B050"/>
              </font>
            </x14:dxf>
          </x14:cfRule>
          <xm:sqref>FH268</xm:sqref>
        </x14:conditionalFormatting>
        <x14:conditionalFormatting xmlns:xm="http://schemas.microsoft.com/office/excel/2006/main">
          <x14:cfRule type="expression" priority="679" id="{0193A6C1-4104-4187-AD32-677DFA44D1E2}">
            <xm:f>FH269=Dashboard!$Y$34</xm:f>
            <x14:dxf>
              <font>
                <color rgb="FF00B050"/>
              </font>
            </x14:dxf>
          </x14:cfRule>
          <xm:sqref>FH269</xm:sqref>
        </x14:conditionalFormatting>
        <x14:conditionalFormatting xmlns:xm="http://schemas.microsoft.com/office/excel/2006/main">
          <x14:cfRule type="expression" priority="678" id="{CA9ECE89-2C57-441C-AE32-FEFCCF4AEA2D}">
            <xm:f>FH5=Dashboard!$Y$34</xm:f>
            <x14:dxf>
              <font>
                <color rgb="FF00B050"/>
              </font>
            </x14:dxf>
          </x14:cfRule>
          <xm:sqref>FH5</xm:sqref>
        </x14:conditionalFormatting>
        <x14:conditionalFormatting xmlns:xm="http://schemas.microsoft.com/office/excel/2006/main">
          <x14:cfRule type="expression" priority="671" id="{4496BEF9-B32C-421A-851F-B971F435FA39}">
            <xm:f>FF264=Dashboard!$Y$34</xm:f>
            <x14:dxf>
              <font>
                <color rgb="FF00B050"/>
              </font>
            </x14:dxf>
          </x14:cfRule>
          <xm:sqref>FF264</xm:sqref>
        </x14:conditionalFormatting>
        <x14:conditionalFormatting xmlns:xm="http://schemas.microsoft.com/office/excel/2006/main">
          <x14:cfRule type="expression" priority="677" id="{554971CF-0D71-4221-BCE3-188DB1BF5F5F}">
            <xm:f>FH29=Dashboard!$Y$34</xm:f>
            <x14:dxf>
              <font>
                <color rgb="FF00B050"/>
              </font>
            </x14:dxf>
          </x14:cfRule>
          <xm:sqref>FH29</xm:sqref>
        </x14:conditionalFormatting>
        <x14:conditionalFormatting xmlns:xm="http://schemas.microsoft.com/office/excel/2006/main">
          <x14:cfRule type="expression" priority="676" id="{57ACFAC5-9AC4-4CDE-8208-2B81DEE3ABE6}">
            <xm:f>FH99=Dashboard!$Y$34</xm:f>
            <x14:dxf>
              <font>
                <color rgb="FF00B050"/>
              </font>
            </x14:dxf>
          </x14:cfRule>
          <xm:sqref>FH99</xm:sqref>
        </x14:conditionalFormatting>
        <x14:conditionalFormatting xmlns:xm="http://schemas.microsoft.com/office/excel/2006/main">
          <x14:cfRule type="expression" priority="675" id="{EFCEFE22-2034-408E-BB9C-3C8401BD9FF5}">
            <xm:f>FH174=Dashboard!$Y$34</xm:f>
            <x14:dxf>
              <font>
                <color rgb="FF00B050"/>
              </font>
            </x14:dxf>
          </x14:cfRule>
          <xm:sqref>FH174</xm:sqref>
        </x14:conditionalFormatting>
        <x14:conditionalFormatting xmlns:xm="http://schemas.microsoft.com/office/excel/2006/main">
          <x14:cfRule type="expression" priority="674" id="{4B5DE26A-359E-4197-91C5-7525906B751D}">
            <xm:f>FH211=Dashboard!$Y$34</xm:f>
            <x14:dxf>
              <font>
                <color rgb="FF00B050"/>
              </font>
            </x14:dxf>
          </x14:cfRule>
          <xm:sqref>FH211</xm:sqref>
        </x14:conditionalFormatting>
        <x14:conditionalFormatting xmlns:xm="http://schemas.microsoft.com/office/excel/2006/main">
          <x14:cfRule type="expression" priority="673" id="{9F815149-0FD8-4A03-9C3B-A0F995789479}">
            <xm:f>FH237=Dashboard!$Y$34</xm:f>
            <x14:dxf>
              <font>
                <color rgb="FF00B050"/>
              </font>
            </x14:dxf>
          </x14:cfRule>
          <xm:sqref>FH237</xm:sqref>
        </x14:conditionalFormatting>
        <x14:conditionalFormatting xmlns:xm="http://schemas.microsoft.com/office/excel/2006/main">
          <x14:cfRule type="expression" priority="672" id="{572F16AF-0C64-42BE-86F9-04AB260493DA}">
            <xm:f>FH271=Dashboard!$Y$34</xm:f>
            <x14:dxf>
              <font>
                <color rgb="FF00B050"/>
              </font>
            </x14:dxf>
          </x14:cfRule>
          <xm:sqref>FH271</xm:sqref>
        </x14:conditionalFormatting>
        <x14:conditionalFormatting xmlns:xm="http://schemas.microsoft.com/office/excel/2006/main">
          <x14:cfRule type="expression" priority="670" id="{81554DA9-2A0E-4C08-8589-420F555B4D51}">
            <xm:f>FF265=Dashboard!$Y$34</xm:f>
            <x14:dxf>
              <font>
                <color rgb="FF00B050"/>
              </font>
            </x14:dxf>
          </x14:cfRule>
          <xm:sqref>FF265</xm:sqref>
        </x14:conditionalFormatting>
        <x14:conditionalFormatting xmlns:xm="http://schemas.microsoft.com/office/excel/2006/main">
          <x14:cfRule type="expression" priority="669" id="{9C7B99BC-FCB7-4B82-A8AD-DCADF36CD8E7}">
            <xm:f>FF266=Dashboard!$Y$34</xm:f>
            <x14:dxf>
              <font>
                <color rgb="FF00B050"/>
              </font>
            </x14:dxf>
          </x14:cfRule>
          <xm:sqref>FF266</xm:sqref>
        </x14:conditionalFormatting>
        <x14:conditionalFormatting xmlns:xm="http://schemas.microsoft.com/office/excel/2006/main">
          <x14:cfRule type="expression" priority="668" id="{D41924AA-08C2-4AC8-97BA-157C76A3D1EB}">
            <xm:f>FF267=Dashboard!$Y$34</xm:f>
            <x14:dxf>
              <font>
                <color rgb="FF00B050"/>
              </font>
            </x14:dxf>
          </x14:cfRule>
          <xm:sqref>FF267</xm:sqref>
        </x14:conditionalFormatting>
        <x14:conditionalFormatting xmlns:xm="http://schemas.microsoft.com/office/excel/2006/main">
          <x14:cfRule type="expression" priority="667" id="{8E67FCF6-8236-4711-B622-EB6EFE6377D0}">
            <xm:f>FF268=Dashboard!$Y$34</xm:f>
            <x14:dxf>
              <font>
                <color rgb="FF00B050"/>
              </font>
            </x14:dxf>
          </x14:cfRule>
          <xm:sqref>FF268</xm:sqref>
        </x14:conditionalFormatting>
        <x14:conditionalFormatting xmlns:xm="http://schemas.microsoft.com/office/excel/2006/main">
          <x14:cfRule type="expression" priority="647" id="{073DEE11-4A0F-4645-8E74-BA9FC251F461}">
            <xm:f>FQ269=Dashboard!$Y$34</xm:f>
            <x14:dxf>
              <font>
                <color rgb="FF00B050"/>
              </font>
            </x14:dxf>
          </x14:cfRule>
          <xm:sqref>FQ269</xm:sqref>
        </x14:conditionalFormatting>
        <x14:conditionalFormatting xmlns:xm="http://schemas.microsoft.com/office/excel/2006/main">
          <x14:cfRule type="expression" priority="665" id="{E85C5EDD-83DC-46DF-B9C8-DA257279E369}">
            <xm:f>FS264=Dashboard!$Y$34</xm:f>
            <x14:dxf>
              <font>
                <color rgb="FF00B050"/>
              </font>
            </x14:dxf>
          </x14:cfRule>
          <xm:sqref>FS264</xm:sqref>
        </x14:conditionalFormatting>
        <x14:conditionalFormatting xmlns:xm="http://schemas.microsoft.com/office/excel/2006/main">
          <x14:cfRule type="expression" priority="664" id="{05C57C97-235E-4D7C-8D1F-8E3E558BE0D6}">
            <xm:f>FS265=Dashboard!$Y$34</xm:f>
            <x14:dxf>
              <font>
                <color rgb="FF00B050"/>
              </font>
            </x14:dxf>
          </x14:cfRule>
          <xm:sqref>FS265</xm:sqref>
        </x14:conditionalFormatting>
        <x14:conditionalFormatting xmlns:xm="http://schemas.microsoft.com/office/excel/2006/main">
          <x14:cfRule type="expression" priority="663" id="{D207E08B-00FA-44B1-954B-5103D71F1A4A}">
            <xm:f>FS266=Dashboard!$Y$34</xm:f>
            <x14:dxf>
              <font>
                <color rgb="FF00B050"/>
              </font>
            </x14:dxf>
          </x14:cfRule>
          <xm:sqref>FS266</xm:sqref>
        </x14:conditionalFormatting>
        <x14:conditionalFormatting xmlns:xm="http://schemas.microsoft.com/office/excel/2006/main">
          <x14:cfRule type="expression" priority="662" id="{B4CC0EC0-CA2F-4291-8CAF-BA4054E12B62}">
            <xm:f>FS267=Dashboard!$Y$34</xm:f>
            <x14:dxf>
              <font>
                <color rgb="FF00B050"/>
              </font>
            </x14:dxf>
          </x14:cfRule>
          <xm:sqref>FS267</xm:sqref>
        </x14:conditionalFormatting>
        <x14:conditionalFormatting xmlns:xm="http://schemas.microsoft.com/office/excel/2006/main">
          <x14:cfRule type="expression" priority="661" id="{4F81A1BA-5665-446F-8417-E02F94E2B9F9}">
            <xm:f>FS268=Dashboard!$Y$34</xm:f>
            <x14:dxf>
              <font>
                <color rgb="FF00B050"/>
              </font>
            </x14:dxf>
          </x14:cfRule>
          <xm:sqref>FS268</xm:sqref>
        </x14:conditionalFormatting>
        <x14:conditionalFormatting xmlns:xm="http://schemas.microsoft.com/office/excel/2006/main">
          <x14:cfRule type="expression" priority="660" id="{B377BA55-AEF0-4FAF-84EF-0F24F8C4416E}">
            <xm:f>FS269=Dashboard!$Y$34</xm:f>
            <x14:dxf>
              <font>
                <color rgb="FF00B050"/>
              </font>
            </x14:dxf>
          </x14:cfRule>
          <xm:sqref>FS269</xm:sqref>
        </x14:conditionalFormatting>
        <x14:conditionalFormatting xmlns:xm="http://schemas.microsoft.com/office/excel/2006/main">
          <x14:cfRule type="expression" priority="659" id="{36086874-B000-4056-9236-94BD8EE7F7B0}">
            <xm:f>FS5=Dashboard!$Y$34</xm:f>
            <x14:dxf>
              <font>
                <color rgb="FF00B050"/>
              </font>
            </x14:dxf>
          </x14:cfRule>
          <xm:sqref>FS5</xm:sqref>
        </x14:conditionalFormatting>
        <x14:conditionalFormatting xmlns:xm="http://schemas.microsoft.com/office/excel/2006/main">
          <x14:cfRule type="expression" priority="652" id="{6B873992-AE39-4C39-913A-D7BC00A2B482}">
            <xm:f>FQ264=Dashboard!$Y$34</xm:f>
            <x14:dxf>
              <font>
                <color rgb="FF00B050"/>
              </font>
            </x14:dxf>
          </x14:cfRule>
          <xm:sqref>FQ264</xm:sqref>
        </x14:conditionalFormatting>
        <x14:conditionalFormatting xmlns:xm="http://schemas.microsoft.com/office/excel/2006/main">
          <x14:cfRule type="expression" priority="658" id="{4A7C51EF-8029-4375-9FAB-1565715EEB11}">
            <xm:f>FS29=Dashboard!$Y$34</xm:f>
            <x14:dxf>
              <font>
                <color rgb="FF00B050"/>
              </font>
            </x14:dxf>
          </x14:cfRule>
          <xm:sqref>FS29</xm:sqref>
        </x14:conditionalFormatting>
        <x14:conditionalFormatting xmlns:xm="http://schemas.microsoft.com/office/excel/2006/main">
          <x14:cfRule type="expression" priority="657" id="{778D6A43-C999-46A5-8FEA-B57CE85832DF}">
            <xm:f>FS99=Dashboard!$Y$34</xm:f>
            <x14:dxf>
              <font>
                <color rgb="FF00B050"/>
              </font>
            </x14:dxf>
          </x14:cfRule>
          <xm:sqref>FS99</xm:sqref>
        </x14:conditionalFormatting>
        <x14:conditionalFormatting xmlns:xm="http://schemas.microsoft.com/office/excel/2006/main">
          <x14:cfRule type="expression" priority="656" id="{586D3BF7-F838-4202-A699-1F226934D443}">
            <xm:f>FS174=Dashboard!$Y$34</xm:f>
            <x14:dxf>
              <font>
                <color rgb="FF00B050"/>
              </font>
            </x14:dxf>
          </x14:cfRule>
          <xm:sqref>FS174</xm:sqref>
        </x14:conditionalFormatting>
        <x14:conditionalFormatting xmlns:xm="http://schemas.microsoft.com/office/excel/2006/main">
          <x14:cfRule type="expression" priority="655" id="{98567148-8DA5-49FB-87A6-39A1766FD821}">
            <xm:f>FS211=Dashboard!$Y$34</xm:f>
            <x14:dxf>
              <font>
                <color rgb="FF00B050"/>
              </font>
            </x14:dxf>
          </x14:cfRule>
          <xm:sqref>FS211</xm:sqref>
        </x14:conditionalFormatting>
        <x14:conditionalFormatting xmlns:xm="http://schemas.microsoft.com/office/excel/2006/main">
          <x14:cfRule type="expression" priority="654" id="{D917626B-1AAB-4B8A-9F6A-BC4B5B723C8E}">
            <xm:f>FS237=Dashboard!$Y$34</xm:f>
            <x14:dxf>
              <font>
                <color rgb="FF00B050"/>
              </font>
            </x14:dxf>
          </x14:cfRule>
          <xm:sqref>FS237</xm:sqref>
        </x14:conditionalFormatting>
        <x14:conditionalFormatting xmlns:xm="http://schemas.microsoft.com/office/excel/2006/main">
          <x14:cfRule type="expression" priority="653" id="{37304E48-C8B1-4932-ABDE-0877C5E74522}">
            <xm:f>FS271=Dashboard!$Y$34</xm:f>
            <x14:dxf>
              <font>
                <color rgb="FF00B050"/>
              </font>
            </x14:dxf>
          </x14:cfRule>
          <xm:sqref>FS271</xm:sqref>
        </x14:conditionalFormatting>
        <x14:conditionalFormatting xmlns:xm="http://schemas.microsoft.com/office/excel/2006/main">
          <x14:cfRule type="expression" priority="651" id="{14D3B6AD-1AF8-45C2-BDE9-179BAC5DD550}">
            <xm:f>FQ265=Dashboard!$Y$34</xm:f>
            <x14:dxf>
              <font>
                <color rgb="FF00B050"/>
              </font>
            </x14:dxf>
          </x14:cfRule>
          <xm:sqref>FQ265</xm:sqref>
        </x14:conditionalFormatting>
        <x14:conditionalFormatting xmlns:xm="http://schemas.microsoft.com/office/excel/2006/main">
          <x14:cfRule type="expression" priority="650" id="{BE9410D5-BC8B-4E40-A6DF-1F0FD15316C5}">
            <xm:f>FQ266=Dashboard!$Y$34</xm:f>
            <x14:dxf>
              <font>
                <color rgb="FF00B050"/>
              </font>
            </x14:dxf>
          </x14:cfRule>
          <xm:sqref>FQ266</xm:sqref>
        </x14:conditionalFormatting>
        <x14:conditionalFormatting xmlns:xm="http://schemas.microsoft.com/office/excel/2006/main">
          <x14:cfRule type="expression" priority="649" id="{36A67669-045E-407B-838E-1AC8172E5299}">
            <xm:f>FQ267=Dashboard!$Y$34</xm:f>
            <x14:dxf>
              <font>
                <color rgb="FF00B050"/>
              </font>
            </x14:dxf>
          </x14:cfRule>
          <xm:sqref>FQ267</xm:sqref>
        </x14:conditionalFormatting>
        <x14:conditionalFormatting xmlns:xm="http://schemas.microsoft.com/office/excel/2006/main">
          <x14:cfRule type="expression" priority="648" id="{00B08C29-4932-4617-9994-A8FCD42932F4}">
            <xm:f>FQ268=Dashboard!$Y$34</xm:f>
            <x14:dxf>
              <font>
                <color rgb="FF00B050"/>
              </font>
            </x14:dxf>
          </x14:cfRule>
          <xm:sqref>FQ268</xm:sqref>
        </x14:conditionalFormatting>
        <x14:conditionalFormatting xmlns:xm="http://schemas.microsoft.com/office/excel/2006/main">
          <x14:cfRule type="expression" priority="628" id="{CF0A2569-6953-4A27-9D45-8B3427D8E87A}">
            <xm:f>GB269=Dashboard!$Y$34</xm:f>
            <x14:dxf>
              <font>
                <color rgb="FF00B050"/>
              </font>
            </x14:dxf>
          </x14:cfRule>
          <xm:sqref>GB269</xm:sqref>
        </x14:conditionalFormatting>
        <x14:conditionalFormatting xmlns:xm="http://schemas.microsoft.com/office/excel/2006/main">
          <x14:cfRule type="expression" priority="646" id="{8F24B177-F84A-42D7-996C-C14038F53C42}">
            <xm:f>GD264=Dashboard!$Y$34</xm:f>
            <x14:dxf>
              <font>
                <color rgb="FF00B050"/>
              </font>
            </x14:dxf>
          </x14:cfRule>
          <xm:sqref>GD264</xm:sqref>
        </x14:conditionalFormatting>
        <x14:conditionalFormatting xmlns:xm="http://schemas.microsoft.com/office/excel/2006/main">
          <x14:cfRule type="expression" priority="645" id="{421389BF-0DF6-43F3-9008-370638E5C00F}">
            <xm:f>GD265=Dashboard!$Y$34</xm:f>
            <x14:dxf>
              <font>
                <color rgb="FF00B050"/>
              </font>
            </x14:dxf>
          </x14:cfRule>
          <xm:sqref>GD265</xm:sqref>
        </x14:conditionalFormatting>
        <x14:conditionalFormatting xmlns:xm="http://schemas.microsoft.com/office/excel/2006/main">
          <x14:cfRule type="expression" priority="644" id="{DF62B664-A1F9-48C1-81E0-2D9F85F72986}">
            <xm:f>GD266=Dashboard!$Y$34</xm:f>
            <x14:dxf>
              <font>
                <color rgb="FF00B050"/>
              </font>
            </x14:dxf>
          </x14:cfRule>
          <xm:sqref>GD266</xm:sqref>
        </x14:conditionalFormatting>
        <x14:conditionalFormatting xmlns:xm="http://schemas.microsoft.com/office/excel/2006/main">
          <x14:cfRule type="expression" priority="643" id="{B1A62E10-A944-471A-B3A6-776EE17EC62C}">
            <xm:f>GD267=Dashboard!$Y$34</xm:f>
            <x14:dxf>
              <font>
                <color rgb="FF00B050"/>
              </font>
            </x14:dxf>
          </x14:cfRule>
          <xm:sqref>GD267</xm:sqref>
        </x14:conditionalFormatting>
        <x14:conditionalFormatting xmlns:xm="http://schemas.microsoft.com/office/excel/2006/main">
          <x14:cfRule type="expression" priority="642" id="{2A580799-CD9E-4362-8BB5-4D7C8451C589}">
            <xm:f>GD268=Dashboard!$Y$34</xm:f>
            <x14:dxf>
              <font>
                <color rgb="FF00B050"/>
              </font>
            </x14:dxf>
          </x14:cfRule>
          <xm:sqref>GD268</xm:sqref>
        </x14:conditionalFormatting>
        <x14:conditionalFormatting xmlns:xm="http://schemas.microsoft.com/office/excel/2006/main">
          <x14:cfRule type="expression" priority="641" id="{A5217F97-9A4D-4115-B2F0-6482D2D7CDB4}">
            <xm:f>GD269=Dashboard!$Y$34</xm:f>
            <x14:dxf>
              <font>
                <color rgb="FF00B050"/>
              </font>
            </x14:dxf>
          </x14:cfRule>
          <xm:sqref>GD269</xm:sqref>
        </x14:conditionalFormatting>
        <x14:conditionalFormatting xmlns:xm="http://schemas.microsoft.com/office/excel/2006/main">
          <x14:cfRule type="expression" priority="640" id="{A39F2DDB-DFBC-4FFD-AC3F-F111625AFD1F}">
            <xm:f>GD5=Dashboard!$Y$34</xm:f>
            <x14:dxf>
              <font>
                <color rgb="FF00B050"/>
              </font>
            </x14:dxf>
          </x14:cfRule>
          <xm:sqref>GD5</xm:sqref>
        </x14:conditionalFormatting>
        <x14:conditionalFormatting xmlns:xm="http://schemas.microsoft.com/office/excel/2006/main">
          <x14:cfRule type="expression" priority="633" id="{2CAA8B13-7CA8-49B9-BDA2-131EE1521CBE}">
            <xm:f>GB264=Dashboard!$Y$34</xm:f>
            <x14:dxf>
              <font>
                <color rgb="FF00B050"/>
              </font>
            </x14:dxf>
          </x14:cfRule>
          <xm:sqref>GB264</xm:sqref>
        </x14:conditionalFormatting>
        <x14:conditionalFormatting xmlns:xm="http://schemas.microsoft.com/office/excel/2006/main">
          <x14:cfRule type="expression" priority="639" id="{7D192198-B8EE-4E9E-A536-EF9F95266BF7}">
            <xm:f>GD29=Dashboard!$Y$34</xm:f>
            <x14:dxf>
              <font>
                <color rgb="FF00B050"/>
              </font>
            </x14:dxf>
          </x14:cfRule>
          <xm:sqref>GD29</xm:sqref>
        </x14:conditionalFormatting>
        <x14:conditionalFormatting xmlns:xm="http://schemas.microsoft.com/office/excel/2006/main">
          <x14:cfRule type="expression" priority="638" id="{B06A1BD3-3144-4171-939E-82313610524B}">
            <xm:f>GD99=Dashboard!$Y$34</xm:f>
            <x14:dxf>
              <font>
                <color rgb="FF00B050"/>
              </font>
            </x14:dxf>
          </x14:cfRule>
          <xm:sqref>GD99</xm:sqref>
        </x14:conditionalFormatting>
        <x14:conditionalFormatting xmlns:xm="http://schemas.microsoft.com/office/excel/2006/main">
          <x14:cfRule type="expression" priority="637" id="{79F54E50-BB29-4518-8C07-714ADA10FBC6}">
            <xm:f>GD174=Dashboard!$Y$34</xm:f>
            <x14:dxf>
              <font>
                <color rgb="FF00B050"/>
              </font>
            </x14:dxf>
          </x14:cfRule>
          <xm:sqref>GD174</xm:sqref>
        </x14:conditionalFormatting>
        <x14:conditionalFormatting xmlns:xm="http://schemas.microsoft.com/office/excel/2006/main">
          <x14:cfRule type="expression" priority="636" id="{D13B5595-CC63-4B71-9B54-433603E26659}">
            <xm:f>GD211=Dashboard!$Y$34</xm:f>
            <x14:dxf>
              <font>
                <color rgb="FF00B050"/>
              </font>
            </x14:dxf>
          </x14:cfRule>
          <xm:sqref>GD211</xm:sqref>
        </x14:conditionalFormatting>
        <x14:conditionalFormatting xmlns:xm="http://schemas.microsoft.com/office/excel/2006/main">
          <x14:cfRule type="expression" priority="635" id="{0B4FBA99-42DD-4A53-9499-97E1512E206D}">
            <xm:f>GD237=Dashboard!$Y$34</xm:f>
            <x14:dxf>
              <font>
                <color rgb="FF00B050"/>
              </font>
            </x14:dxf>
          </x14:cfRule>
          <xm:sqref>GD237</xm:sqref>
        </x14:conditionalFormatting>
        <x14:conditionalFormatting xmlns:xm="http://schemas.microsoft.com/office/excel/2006/main">
          <x14:cfRule type="expression" priority="634" id="{B20139A9-F450-478F-BCEB-971E672AA7DD}">
            <xm:f>GD271=Dashboard!$Y$34</xm:f>
            <x14:dxf>
              <font>
                <color rgb="FF00B050"/>
              </font>
            </x14:dxf>
          </x14:cfRule>
          <xm:sqref>GD271</xm:sqref>
        </x14:conditionalFormatting>
        <x14:conditionalFormatting xmlns:xm="http://schemas.microsoft.com/office/excel/2006/main">
          <x14:cfRule type="expression" priority="632" id="{7C4330FD-1A72-4343-9B84-67BCE9B17421}">
            <xm:f>GB265=Dashboard!$Y$34</xm:f>
            <x14:dxf>
              <font>
                <color rgb="FF00B050"/>
              </font>
            </x14:dxf>
          </x14:cfRule>
          <xm:sqref>GB265</xm:sqref>
        </x14:conditionalFormatting>
        <x14:conditionalFormatting xmlns:xm="http://schemas.microsoft.com/office/excel/2006/main">
          <x14:cfRule type="expression" priority="631" id="{F06CFC53-DAC1-4838-AAE5-7058AE12AAE5}">
            <xm:f>GB266=Dashboard!$Y$34</xm:f>
            <x14:dxf>
              <font>
                <color rgb="FF00B050"/>
              </font>
            </x14:dxf>
          </x14:cfRule>
          <xm:sqref>GB266</xm:sqref>
        </x14:conditionalFormatting>
        <x14:conditionalFormatting xmlns:xm="http://schemas.microsoft.com/office/excel/2006/main">
          <x14:cfRule type="expression" priority="630" id="{CEEA0B89-2DB8-4D25-A87F-CDAE0FDCE981}">
            <xm:f>GB267=Dashboard!$Y$34</xm:f>
            <x14:dxf>
              <font>
                <color rgb="FF00B050"/>
              </font>
            </x14:dxf>
          </x14:cfRule>
          <xm:sqref>GB267</xm:sqref>
        </x14:conditionalFormatting>
        <x14:conditionalFormatting xmlns:xm="http://schemas.microsoft.com/office/excel/2006/main">
          <x14:cfRule type="expression" priority="629" id="{A9D9E222-1136-4E70-9A72-35913F5C4E62}">
            <xm:f>GB268=Dashboard!$Y$34</xm:f>
            <x14:dxf>
              <font>
                <color rgb="FF00B050"/>
              </font>
            </x14:dxf>
          </x14:cfRule>
          <xm:sqref>GB268</xm:sqref>
        </x14:conditionalFormatting>
        <x14:conditionalFormatting xmlns:xm="http://schemas.microsoft.com/office/excel/2006/main">
          <x14:cfRule type="expression" priority="609" id="{931059A8-E904-42B6-A2DD-4A4868AA3D5E}">
            <xm:f>GM269=Dashboard!$Y$34</xm:f>
            <x14:dxf>
              <font>
                <color rgb="FF00B050"/>
              </font>
            </x14:dxf>
          </x14:cfRule>
          <xm:sqref>GM269</xm:sqref>
        </x14:conditionalFormatting>
        <x14:conditionalFormatting xmlns:xm="http://schemas.microsoft.com/office/excel/2006/main">
          <x14:cfRule type="expression" priority="627" id="{7E1726B7-9039-4C0F-BC43-097A9656969C}">
            <xm:f>GO264=Dashboard!$Y$34</xm:f>
            <x14:dxf>
              <font>
                <color rgb="FF00B050"/>
              </font>
            </x14:dxf>
          </x14:cfRule>
          <xm:sqref>GO264</xm:sqref>
        </x14:conditionalFormatting>
        <x14:conditionalFormatting xmlns:xm="http://schemas.microsoft.com/office/excel/2006/main">
          <x14:cfRule type="expression" priority="626" id="{7EB2AA83-2ACE-4235-A559-AB7795A94AF3}">
            <xm:f>GO265=Dashboard!$Y$34</xm:f>
            <x14:dxf>
              <font>
                <color rgb="FF00B050"/>
              </font>
            </x14:dxf>
          </x14:cfRule>
          <xm:sqref>GO265</xm:sqref>
        </x14:conditionalFormatting>
        <x14:conditionalFormatting xmlns:xm="http://schemas.microsoft.com/office/excel/2006/main">
          <x14:cfRule type="expression" priority="625" id="{676B15AA-E122-4DD5-AE0B-547AD0C2A12D}">
            <xm:f>GO266=Dashboard!$Y$34</xm:f>
            <x14:dxf>
              <font>
                <color rgb="FF00B050"/>
              </font>
            </x14:dxf>
          </x14:cfRule>
          <xm:sqref>GO266</xm:sqref>
        </x14:conditionalFormatting>
        <x14:conditionalFormatting xmlns:xm="http://schemas.microsoft.com/office/excel/2006/main">
          <x14:cfRule type="expression" priority="624" id="{D246F8F3-E084-4E7F-896E-B6EFD8AC6C56}">
            <xm:f>GO267=Dashboard!$Y$34</xm:f>
            <x14:dxf>
              <font>
                <color rgb="FF00B050"/>
              </font>
            </x14:dxf>
          </x14:cfRule>
          <xm:sqref>GO267</xm:sqref>
        </x14:conditionalFormatting>
        <x14:conditionalFormatting xmlns:xm="http://schemas.microsoft.com/office/excel/2006/main">
          <x14:cfRule type="expression" priority="623" id="{7933E6A5-40F9-42F1-B2E4-EE6B7EB47D34}">
            <xm:f>GO268=Dashboard!$Y$34</xm:f>
            <x14:dxf>
              <font>
                <color rgb="FF00B050"/>
              </font>
            </x14:dxf>
          </x14:cfRule>
          <xm:sqref>GO268</xm:sqref>
        </x14:conditionalFormatting>
        <x14:conditionalFormatting xmlns:xm="http://schemas.microsoft.com/office/excel/2006/main">
          <x14:cfRule type="expression" priority="622" id="{40A5AFC4-5BC7-4ECC-B0EF-3AFF3B4D953D}">
            <xm:f>GO269=Dashboard!$Y$34</xm:f>
            <x14:dxf>
              <font>
                <color rgb="FF00B050"/>
              </font>
            </x14:dxf>
          </x14:cfRule>
          <xm:sqref>GO269</xm:sqref>
        </x14:conditionalFormatting>
        <x14:conditionalFormatting xmlns:xm="http://schemas.microsoft.com/office/excel/2006/main">
          <x14:cfRule type="expression" priority="621" id="{7BDF9769-F692-4291-846E-319F62D0C34E}">
            <xm:f>GO5=Dashboard!$Y$34</xm:f>
            <x14:dxf>
              <font>
                <color rgb="FF00B050"/>
              </font>
            </x14:dxf>
          </x14:cfRule>
          <xm:sqref>GO5</xm:sqref>
        </x14:conditionalFormatting>
        <x14:conditionalFormatting xmlns:xm="http://schemas.microsoft.com/office/excel/2006/main">
          <x14:cfRule type="expression" priority="614" id="{6C045610-64C5-4F1D-8363-7C280D6CB3C2}">
            <xm:f>GM264=Dashboard!$Y$34</xm:f>
            <x14:dxf>
              <font>
                <color rgb="FF00B050"/>
              </font>
            </x14:dxf>
          </x14:cfRule>
          <xm:sqref>GM264</xm:sqref>
        </x14:conditionalFormatting>
        <x14:conditionalFormatting xmlns:xm="http://schemas.microsoft.com/office/excel/2006/main">
          <x14:cfRule type="expression" priority="620" id="{DEB48519-DA70-48C5-9142-2035EB876A76}">
            <xm:f>GO29=Dashboard!$Y$34</xm:f>
            <x14:dxf>
              <font>
                <color rgb="FF00B050"/>
              </font>
            </x14:dxf>
          </x14:cfRule>
          <xm:sqref>GO29</xm:sqref>
        </x14:conditionalFormatting>
        <x14:conditionalFormatting xmlns:xm="http://schemas.microsoft.com/office/excel/2006/main">
          <x14:cfRule type="expression" priority="619" id="{8B748BFF-E50E-4B38-BB5A-D638995FC006}">
            <xm:f>GO99=Dashboard!$Y$34</xm:f>
            <x14:dxf>
              <font>
                <color rgb="FF00B050"/>
              </font>
            </x14:dxf>
          </x14:cfRule>
          <xm:sqref>GO99</xm:sqref>
        </x14:conditionalFormatting>
        <x14:conditionalFormatting xmlns:xm="http://schemas.microsoft.com/office/excel/2006/main">
          <x14:cfRule type="expression" priority="618" id="{858AE16D-7F29-4C6A-8509-BFF8FB2FE377}">
            <xm:f>GO174=Dashboard!$Y$34</xm:f>
            <x14:dxf>
              <font>
                <color rgb="FF00B050"/>
              </font>
            </x14:dxf>
          </x14:cfRule>
          <xm:sqref>GO174</xm:sqref>
        </x14:conditionalFormatting>
        <x14:conditionalFormatting xmlns:xm="http://schemas.microsoft.com/office/excel/2006/main">
          <x14:cfRule type="expression" priority="617" id="{A503A1B7-A45F-48CB-BA57-05E547C5AB28}">
            <xm:f>GO211=Dashboard!$Y$34</xm:f>
            <x14:dxf>
              <font>
                <color rgb="FF00B050"/>
              </font>
            </x14:dxf>
          </x14:cfRule>
          <xm:sqref>GO211</xm:sqref>
        </x14:conditionalFormatting>
        <x14:conditionalFormatting xmlns:xm="http://schemas.microsoft.com/office/excel/2006/main">
          <x14:cfRule type="expression" priority="616" id="{7428E804-CEE1-4490-AABD-A86216FE2AAE}">
            <xm:f>GO237=Dashboard!$Y$34</xm:f>
            <x14:dxf>
              <font>
                <color rgb="FF00B050"/>
              </font>
            </x14:dxf>
          </x14:cfRule>
          <xm:sqref>GO237</xm:sqref>
        </x14:conditionalFormatting>
        <x14:conditionalFormatting xmlns:xm="http://schemas.microsoft.com/office/excel/2006/main">
          <x14:cfRule type="expression" priority="615" id="{8A78A55E-F109-4C46-9195-228E5BD2CE58}">
            <xm:f>GO271=Dashboard!$Y$34</xm:f>
            <x14:dxf>
              <font>
                <color rgb="FF00B050"/>
              </font>
            </x14:dxf>
          </x14:cfRule>
          <xm:sqref>GO271</xm:sqref>
        </x14:conditionalFormatting>
        <x14:conditionalFormatting xmlns:xm="http://schemas.microsoft.com/office/excel/2006/main">
          <x14:cfRule type="expression" priority="613" id="{FF1FFAE9-B8A0-44B1-B4D5-F910A4F1F0FD}">
            <xm:f>GM265=Dashboard!$Y$34</xm:f>
            <x14:dxf>
              <font>
                <color rgb="FF00B050"/>
              </font>
            </x14:dxf>
          </x14:cfRule>
          <xm:sqref>GM265</xm:sqref>
        </x14:conditionalFormatting>
        <x14:conditionalFormatting xmlns:xm="http://schemas.microsoft.com/office/excel/2006/main">
          <x14:cfRule type="expression" priority="612" id="{DA609115-46EC-463A-A514-88ACB489701D}">
            <xm:f>GM266=Dashboard!$Y$34</xm:f>
            <x14:dxf>
              <font>
                <color rgb="FF00B050"/>
              </font>
            </x14:dxf>
          </x14:cfRule>
          <xm:sqref>GM266</xm:sqref>
        </x14:conditionalFormatting>
        <x14:conditionalFormatting xmlns:xm="http://schemas.microsoft.com/office/excel/2006/main">
          <x14:cfRule type="expression" priority="611" id="{398ABC47-E505-459E-A0B2-5825E7492150}">
            <xm:f>GM267=Dashboard!$Y$34</xm:f>
            <x14:dxf>
              <font>
                <color rgb="FF00B050"/>
              </font>
            </x14:dxf>
          </x14:cfRule>
          <xm:sqref>GM267</xm:sqref>
        </x14:conditionalFormatting>
        <x14:conditionalFormatting xmlns:xm="http://schemas.microsoft.com/office/excel/2006/main">
          <x14:cfRule type="expression" priority="610" id="{249D219E-445A-45C1-9368-6B2AAAF4957C}">
            <xm:f>GM268=Dashboard!$Y$34</xm:f>
            <x14:dxf>
              <font>
                <color rgb="FF00B050"/>
              </font>
            </x14:dxf>
          </x14:cfRule>
          <xm:sqref>GM268</xm:sqref>
        </x14:conditionalFormatting>
        <x14:conditionalFormatting xmlns:xm="http://schemas.microsoft.com/office/excel/2006/main">
          <x14:cfRule type="expression" priority="590" id="{52FD3143-3D5E-4103-91D3-4F173741421C}">
            <xm:f>GX269=Dashboard!$Y$34</xm:f>
            <x14:dxf>
              <font>
                <color rgb="FF00B050"/>
              </font>
            </x14:dxf>
          </x14:cfRule>
          <xm:sqref>GX269</xm:sqref>
        </x14:conditionalFormatting>
        <x14:conditionalFormatting xmlns:xm="http://schemas.microsoft.com/office/excel/2006/main">
          <x14:cfRule type="expression" priority="608" id="{3CC9E2FF-F2F8-40BE-8672-3BB903B50338}">
            <xm:f>GZ264=Dashboard!$Y$34</xm:f>
            <x14:dxf>
              <font>
                <color rgb="FF00B050"/>
              </font>
            </x14:dxf>
          </x14:cfRule>
          <xm:sqref>GZ264</xm:sqref>
        </x14:conditionalFormatting>
        <x14:conditionalFormatting xmlns:xm="http://schemas.microsoft.com/office/excel/2006/main">
          <x14:cfRule type="expression" priority="607" id="{6140CB99-C82C-4582-92C9-0C83DAFA44D5}">
            <xm:f>GZ265=Dashboard!$Y$34</xm:f>
            <x14:dxf>
              <font>
                <color rgb="FF00B050"/>
              </font>
            </x14:dxf>
          </x14:cfRule>
          <xm:sqref>GZ265</xm:sqref>
        </x14:conditionalFormatting>
        <x14:conditionalFormatting xmlns:xm="http://schemas.microsoft.com/office/excel/2006/main">
          <x14:cfRule type="expression" priority="606" id="{9154FC8E-E010-4D4C-952C-5DE06A9F9C79}">
            <xm:f>GZ266=Dashboard!$Y$34</xm:f>
            <x14:dxf>
              <font>
                <color rgb="FF00B050"/>
              </font>
            </x14:dxf>
          </x14:cfRule>
          <xm:sqref>GZ266</xm:sqref>
        </x14:conditionalFormatting>
        <x14:conditionalFormatting xmlns:xm="http://schemas.microsoft.com/office/excel/2006/main">
          <x14:cfRule type="expression" priority="605" id="{6E552AB8-B7D4-493B-A878-9FA60BF6A541}">
            <xm:f>GZ267=Dashboard!$Y$34</xm:f>
            <x14:dxf>
              <font>
                <color rgb="FF00B050"/>
              </font>
            </x14:dxf>
          </x14:cfRule>
          <xm:sqref>GZ267</xm:sqref>
        </x14:conditionalFormatting>
        <x14:conditionalFormatting xmlns:xm="http://schemas.microsoft.com/office/excel/2006/main">
          <x14:cfRule type="expression" priority="604" id="{EB422867-33AC-498B-8EAA-0670B68C59BE}">
            <xm:f>GZ268=Dashboard!$Y$34</xm:f>
            <x14:dxf>
              <font>
                <color rgb="FF00B050"/>
              </font>
            </x14:dxf>
          </x14:cfRule>
          <xm:sqref>GZ268</xm:sqref>
        </x14:conditionalFormatting>
        <x14:conditionalFormatting xmlns:xm="http://schemas.microsoft.com/office/excel/2006/main">
          <x14:cfRule type="expression" priority="603" id="{C4B804EC-C0A2-42A7-AFED-2695B31D3E37}">
            <xm:f>GZ269=Dashboard!$Y$34</xm:f>
            <x14:dxf>
              <font>
                <color rgb="FF00B050"/>
              </font>
            </x14:dxf>
          </x14:cfRule>
          <xm:sqref>GZ269</xm:sqref>
        </x14:conditionalFormatting>
        <x14:conditionalFormatting xmlns:xm="http://schemas.microsoft.com/office/excel/2006/main">
          <x14:cfRule type="expression" priority="602" id="{741C00F0-95CB-437C-8D09-1C7ED4AB763D}">
            <xm:f>GZ5=Dashboard!$Y$34</xm:f>
            <x14:dxf>
              <font>
                <color rgb="FF00B050"/>
              </font>
            </x14:dxf>
          </x14:cfRule>
          <xm:sqref>GZ5</xm:sqref>
        </x14:conditionalFormatting>
        <x14:conditionalFormatting xmlns:xm="http://schemas.microsoft.com/office/excel/2006/main">
          <x14:cfRule type="expression" priority="595" id="{0512669C-C0CA-42C2-8F52-A2AE29B7CB1E}">
            <xm:f>GX264=Dashboard!$Y$34</xm:f>
            <x14:dxf>
              <font>
                <color rgb="FF00B050"/>
              </font>
            </x14:dxf>
          </x14:cfRule>
          <xm:sqref>GX264</xm:sqref>
        </x14:conditionalFormatting>
        <x14:conditionalFormatting xmlns:xm="http://schemas.microsoft.com/office/excel/2006/main">
          <x14:cfRule type="expression" priority="601" id="{FC3F9980-3349-4620-9D83-B050955B9961}">
            <xm:f>GZ29=Dashboard!$Y$34</xm:f>
            <x14:dxf>
              <font>
                <color rgb="FF00B050"/>
              </font>
            </x14:dxf>
          </x14:cfRule>
          <xm:sqref>GZ29</xm:sqref>
        </x14:conditionalFormatting>
        <x14:conditionalFormatting xmlns:xm="http://schemas.microsoft.com/office/excel/2006/main">
          <x14:cfRule type="expression" priority="600" id="{604E2596-E40F-4490-BC5B-836B6314A82D}">
            <xm:f>GZ99=Dashboard!$Y$34</xm:f>
            <x14:dxf>
              <font>
                <color rgb="FF00B050"/>
              </font>
            </x14:dxf>
          </x14:cfRule>
          <xm:sqref>GZ99</xm:sqref>
        </x14:conditionalFormatting>
        <x14:conditionalFormatting xmlns:xm="http://schemas.microsoft.com/office/excel/2006/main">
          <x14:cfRule type="expression" priority="599" id="{17CD8409-D723-4E94-B4B2-A0099B480C4E}">
            <xm:f>GZ174=Dashboard!$Y$34</xm:f>
            <x14:dxf>
              <font>
                <color rgb="FF00B050"/>
              </font>
            </x14:dxf>
          </x14:cfRule>
          <xm:sqref>GZ174</xm:sqref>
        </x14:conditionalFormatting>
        <x14:conditionalFormatting xmlns:xm="http://schemas.microsoft.com/office/excel/2006/main">
          <x14:cfRule type="expression" priority="598" id="{34FC72B6-026E-4187-A310-ECDB86204953}">
            <xm:f>GZ211=Dashboard!$Y$34</xm:f>
            <x14:dxf>
              <font>
                <color rgb="FF00B050"/>
              </font>
            </x14:dxf>
          </x14:cfRule>
          <xm:sqref>GZ211</xm:sqref>
        </x14:conditionalFormatting>
        <x14:conditionalFormatting xmlns:xm="http://schemas.microsoft.com/office/excel/2006/main">
          <x14:cfRule type="expression" priority="597" id="{EFA52A4F-33C5-47EF-9C3A-AFD852DB4647}">
            <xm:f>GZ237=Dashboard!$Y$34</xm:f>
            <x14:dxf>
              <font>
                <color rgb="FF00B050"/>
              </font>
            </x14:dxf>
          </x14:cfRule>
          <xm:sqref>GZ237</xm:sqref>
        </x14:conditionalFormatting>
        <x14:conditionalFormatting xmlns:xm="http://schemas.microsoft.com/office/excel/2006/main">
          <x14:cfRule type="expression" priority="596" id="{B8F18081-33A5-462D-AEC8-A871F5ECBB76}">
            <xm:f>GZ271=Dashboard!$Y$34</xm:f>
            <x14:dxf>
              <font>
                <color rgb="FF00B050"/>
              </font>
            </x14:dxf>
          </x14:cfRule>
          <xm:sqref>GZ271</xm:sqref>
        </x14:conditionalFormatting>
        <x14:conditionalFormatting xmlns:xm="http://schemas.microsoft.com/office/excel/2006/main">
          <x14:cfRule type="expression" priority="594" id="{703D9AA6-5811-4C80-A01D-B9F345A89E69}">
            <xm:f>GX265=Dashboard!$Y$34</xm:f>
            <x14:dxf>
              <font>
                <color rgb="FF00B050"/>
              </font>
            </x14:dxf>
          </x14:cfRule>
          <xm:sqref>GX265</xm:sqref>
        </x14:conditionalFormatting>
        <x14:conditionalFormatting xmlns:xm="http://schemas.microsoft.com/office/excel/2006/main">
          <x14:cfRule type="expression" priority="593" id="{7891A3C9-8B3D-49FC-A1F3-9B9A685C11BD}">
            <xm:f>GX266=Dashboard!$Y$34</xm:f>
            <x14:dxf>
              <font>
                <color rgb="FF00B050"/>
              </font>
            </x14:dxf>
          </x14:cfRule>
          <xm:sqref>GX266</xm:sqref>
        </x14:conditionalFormatting>
        <x14:conditionalFormatting xmlns:xm="http://schemas.microsoft.com/office/excel/2006/main">
          <x14:cfRule type="expression" priority="592" id="{3CF6C84B-6543-4594-A6D3-F1B326C38F78}">
            <xm:f>GX267=Dashboard!$Y$34</xm:f>
            <x14:dxf>
              <font>
                <color rgb="FF00B050"/>
              </font>
            </x14:dxf>
          </x14:cfRule>
          <xm:sqref>GX267</xm:sqref>
        </x14:conditionalFormatting>
        <x14:conditionalFormatting xmlns:xm="http://schemas.microsoft.com/office/excel/2006/main">
          <x14:cfRule type="expression" priority="591" id="{06AB1EB7-AD7B-4D8D-9FC4-E3B5B8410397}">
            <xm:f>GX268=Dashboard!$Y$34</xm:f>
            <x14:dxf>
              <font>
                <color rgb="FF00B050"/>
              </font>
            </x14:dxf>
          </x14:cfRule>
          <xm:sqref>GX268</xm:sqref>
        </x14:conditionalFormatting>
        <x14:conditionalFormatting xmlns:xm="http://schemas.microsoft.com/office/excel/2006/main">
          <x14:cfRule type="expression" priority="571" id="{44EC3FF2-CBF7-41F6-A5A5-24199062847D}">
            <xm:f>HI269=Dashboard!$Y$34</xm:f>
            <x14:dxf>
              <font>
                <color rgb="FF00B050"/>
              </font>
            </x14:dxf>
          </x14:cfRule>
          <xm:sqref>HI269</xm:sqref>
        </x14:conditionalFormatting>
        <x14:conditionalFormatting xmlns:xm="http://schemas.microsoft.com/office/excel/2006/main">
          <x14:cfRule type="expression" priority="589" id="{AF1AAE3E-6C41-4665-96F5-D31AE957B69F}">
            <xm:f>HK264=Dashboard!$Y$34</xm:f>
            <x14:dxf>
              <font>
                <color rgb="FF00B050"/>
              </font>
            </x14:dxf>
          </x14:cfRule>
          <xm:sqref>HK264</xm:sqref>
        </x14:conditionalFormatting>
        <x14:conditionalFormatting xmlns:xm="http://schemas.microsoft.com/office/excel/2006/main">
          <x14:cfRule type="expression" priority="588" id="{9BDEE059-0039-4BF3-9CFB-A846F1330C14}">
            <xm:f>HK265=Dashboard!$Y$34</xm:f>
            <x14:dxf>
              <font>
                <color rgb="FF00B050"/>
              </font>
            </x14:dxf>
          </x14:cfRule>
          <xm:sqref>HK265</xm:sqref>
        </x14:conditionalFormatting>
        <x14:conditionalFormatting xmlns:xm="http://schemas.microsoft.com/office/excel/2006/main">
          <x14:cfRule type="expression" priority="587" id="{4F97B91C-9372-4DD7-B26C-9636B46766B0}">
            <xm:f>HK266=Dashboard!$Y$34</xm:f>
            <x14:dxf>
              <font>
                <color rgb="FF00B050"/>
              </font>
            </x14:dxf>
          </x14:cfRule>
          <xm:sqref>HK266</xm:sqref>
        </x14:conditionalFormatting>
        <x14:conditionalFormatting xmlns:xm="http://schemas.microsoft.com/office/excel/2006/main">
          <x14:cfRule type="expression" priority="586" id="{9DAC500A-508C-450C-AE6F-917FB00DF47F}">
            <xm:f>HK267=Dashboard!$Y$34</xm:f>
            <x14:dxf>
              <font>
                <color rgb="FF00B050"/>
              </font>
            </x14:dxf>
          </x14:cfRule>
          <xm:sqref>HK267</xm:sqref>
        </x14:conditionalFormatting>
        <x14:conditionalFormatting xmlns:xm="http://schemas.microsoft.com/office/excel/2006/main">
          <x14:cfRule type="expression" priority="585" id="{E062A9BF-5CA6-4AA9-9B60-6A34674A830C}">
            <xm:f>HK268=Dashboard!$Y$34</xm:f>
            <x14:dxf>
              <font>
                <color rgb="FF00B050"/>
              </font>
            </x14:dxf>
          </x14:cfRule>
          <xm:sqref>HK268</xm:sqref>
        </x14:conditionalFormatting>
        <x14:conditionalFormatting xmlns:xm="http://schemas.microsoft.com/office/excel/2006/main">
          <x14:cfRule type="expression" priority="584" id="{E8458E6E-E532-4E69-AAB2-1FFB2DFAC37D}">
            <xm:f>HK269=Dashboard!$Y$34</xm:f>
            <x14:dxf>
              <font>
                <color rgb="FF00B050"/>
              </font>
            </x14:dxf>
          </x14:cfRule>
          <xm:sqref>HK269</xm:sqref>
        </x14:conditionalFormatting>
        <x14:conditionalFormatting xmlns:xm="http://schemas.microsoft.com/office/excel/2006/main">
          <x14:cfRule type="expression" priority="583" id="{166840D5-3491-43BD-A6D4-F5F18536C38C}">
            <xm:f>HK5=Dashboard!$Y$34</xm:f>
            <x14:dxf>
              <font>
                <color rgb="FF00B050"/>
              </font>
            </x14:dxf>
          </x14:cfRule>
          <xm:sqref>HK5</xm:sqref>
        </x14:conditionalFormatting>
        <x14:conditionalFormatting xmlns:xm="http://schemas.microsoft.com/office/excel/2006/main">
          <x14:cfRule type="expression" priority="576" id="{1500190F-BCC2-4FCE-AAB2-C145DBCF6F39}">
            <xm:f>HI264=Dashboard!$Y$34</xm:f>
            <x14:dxf>
              <font>
                <color rgb="FF00B050"/>
              </font>
            </x14:dxf>
          </x14:cfRule>
          <xm:sqref>HI264</xm:sqref>
        </x14:conditionalFormatting>
        <x14:conditionalFormatting xmlns:xm="http://schemas.microsoft.com/office/excel/2006/main">
          <x14:cfRule type="expression" priority="582" id="{5788407A-B905-4DC2-9A7E-7059DA7EDADC}">
            <xm:f>HK29=Dashboard!$Y$34</xm:f>
            <x14:dxf>
              <font>
                <color rgb="FF00B050"/>
              </font>
            </x14:dxf>
          </x14:cfRule>
          <xm:sqref>HK29</xm:sqref>
        </x14:conditionalFormatting>
        <x14:conditionalFormatting xmlns:xm="http://schemas.microsoft.com/office/excel/2006/main">
          <x14:cfRule type="expression" priority="581" id="{920E4CEF-25A2-4641-8DFD-CCFCFEBCF6CB}">
            <xm:f>HK99=Dashboard!$Y$34</xm:f>
            <x14:dxf>
              <font>
                <color rgb="FF00B050"/>
              </font>
            </x14:dxf>
          </x14:cfRule>
          <xm:sqref>HK99</xm:sqref>
        </x14:conditionalFormatting>
        <x14:conditionalFormatting xmlns:xm="http://schemas.microsoft.com/office/excel/2006/main">
          <x14:cfRule type="expression" priority="580" id="{3068F3C4-91A0-4BDB-AB69-EF412E4DBBB9}">
            <xm:f>HK174=Dashboard!$Y$34</xm:f>
            <x14:dxf>
              <font>
                <color rgb="FF00B050"/>
              </font>
            </x14:dxf>
          </x14:cfRule>
          <xm:sqref>HK174</xm:sqref>
        </x14:conditionalFormatting>
        <x14:conditionalFormatting xmlns:xm="http://schemas.microsoft.com/office/excel/2006/main">
          <x14:cfRule type="expression" priority="579" id="{19297E3A-49D2-4464-AB43-9D0EE0458080}">
            <xm:f>HK211=Dashboard!$Y$34</xm:f>
            <x14:dxf>
              <font>
                <color rgb="FF00B050"/>
              </font>
            </x14:dxf>
          </x14:cfRule>
          <xm:sqref>HK211</xm:sqref>
        </x14:conditionalFormatting>
        <x14:conditionalFormatting xmlns:xm="http://schemas.microsoft.com/office/excel/2006/main">
          <x14:cfRule type="expression" priority="578" id="{B34A2615-5FBF-47A8-9249-7E14036ABB66}">
            <xm:f>HK237=Dashboard!$Y$34</xm:f>
            <x14:dxf>
              <font>
                <color rgb="FF00B050"/>
              </font>
            </x14:dxf>
          </x14:cfRule>
          <xm:sqref>HK237</xm:sqref>
        </x14:conditionalFormatting>
        <x14:conditionalFormatting xmlns:xm="http://schemas.microsoft.com/office/excel/2006/main">
          <x14:cfRule type="expression" priority="577" id="{072D40CC-4412-4E6A-B4CB-8A54E9528765}">
            <xm:f>HK271=Dashboard!$Y$34</xm:f>
            <x14:dxf>
              <font>
                <color rgb="FF00B050"/>
              </font>
            </x14:dxf>
          </x14:cfRule>
          <xm:sqref>HK271</xm:sqref>
        </x14:conditionalFormatting>
        <x14:conditionalFormatting xmlns:xm="http://schemas.microsoft.com/office/excel/2006/main">
          <x14:cfRule type="expression" priority="575" id="{3E40CC06-63AA-4D61-8A5F-7652E1F47E30}">
            <xm:f>HI265=Dashboard!$Y$34</xm:f>
            <x14:dxf>
              <font>
                <color rgb="FF00B050"/>
              </font>
            </x14:dxf>
          </x14:cfRule>
          <xm:sqref>HI265</xm:sqref>
        </x14:conditionalFormatting>
        <x14:conditionalFormatting xmlns:xm="http://schemas.microsoft.com/office/excel/2006/main">
          <x14:cfRule type="expression" priority="574" id="{D1B0B044-E9CD-4FF7-97BD-8AD41638D670}">
            <xm:f>HI266=Dashboard!$Y$34</xm:f>
            <x14:dxf>
              <font>
                <color rgb="FF00B050"/>
              </font>
            </x14:dxf>
          </x14:cfRule>
          <xm:sqref>HI266</xm:sqref>
        </x14:conditionalFormatting>
        <x14:conditionalFormatting xmlns:xm="http://schemas.microsoft.com/office/excel/2006/main">
          <x14:cfRule type="expression" priority="573" id="{E79961CB-87BA-4D87-8FA4-A34C539D2972}">
            <xm:f>HI267=Dashboard!$Y$34</xm:f>
            <x14:dxf>
              <font>
                <color rgb="FF00B050"/>
              </font>
            </x14:dxf>
          </x14:cfRule>
          <xm:sqref>HI267</xm:sqref>
        </x14:conditionalFormatting>
        <x14:conditionalFormatting xmlns:xm="http://schemas.microsoft.com/office/excel/2006/main">
          <x14:cfRule type="expression" priority="572" id="{1D35E742-758E-418D-91E8-D38A36D8860A}">
            <xm:f>HI268=Dashboard!$Y$34</xm:f>
            <x14:dxf>
              <font>
                <color rgb="FF00B050"/>
              </font>
            </x14:dxf>
          </x14:cfRule>
          <xm:sqref>HI268</xm:sqref>
        </x14:conditionalFormatting>
        <x14:conditionalFormatting xmlns:xm="http://schemas.microsoft.com/office/excel/2006/main">
          <x14:cfRule type="expression" priority="552" id="{1656F838-CBA4-4BB8-963B-15585557729F}">
            <xm:f>HT269=Dashboard!$Y$34</xm:f>
            <x14:dxf>
              <font>
                <color rgb="FF00B050"/>
              </font>
            </x14:dxf>
          </x14:cfRule>
          <xm:sqref>HT269</xm:sqref>
        </x14:conditionalFormatting>
        <x14:conditionalFormatting xmlns:xm="http://schemas.microsoft.com/office/excel/2006/main">
          <x14:cfRule type="expression" priority="570" id="{DF98D244-FA30-4EA9-9545-0D9E4D07C9E7}">
            <xm:f>HV264=Dashboard!$Y$34</xm:f>
            <x14:dxf>
              <font>
                <color rgb="FF00B050"/>
              </font>
            </x14:dxf>
          </x14:cfRule>
          <xm:sqref>HV264</xm:sqref>
        </x14:conditionalFormatting>
        <x14:conditionalFormatting xmlns:xm="http://schemas.microsoft.com/office/excel/2006/main">
          <x14:cfRule type="expression" priority="569" id="{31C4D5DC-6470-4B69-B18A-BA24158876EF}">
            <xm:f>HV265=Dashboard!$Y$34</xm:f>
            <x14:dxf>
              <font>
                <color rgb="FF00B050"/>
              </font>
            </x14:dxf>
          </x14:cfRule>
          <xm:sqref>HV265</xm:sqref>
        </x14:conditionalFormatting>
        <x14:conditionalFormatting xmlns:xm="http://schemas.microsoft.com/office/excel/2006/main">
          <x14:cfRule type="expression" priority="568" id="{D51A6B95-BA48-4B1C-BBD1-9F8BF5562DD7}">
            <xm:f>HV266=Dashboard!$Y$34</xm:f>
            <x14:dxf>
              <font>
                <color rgb="FF00B050"/>
              </font>
            </x14:dxf>
          </x14:cfRule>
          <xm:sqref>HV266</xm:sqref>
        </x14:conditionalFormatting>
        <x14:conditionalFormatting xmlns:xm="http://schemas.microsoft.com/office/excel/2006/main">
          <x14:cfRule type="expression" priority="567" id="{9BEF1C10-1FE9-4763-B32D-0858B47E124F}">
            <xm:f>HV267=Dashboard!$Y$34</xm:f>
            <x14:dxf>
              <font>
                <color rgb="FF00B050"/>
              </font>
            </x14:dxf>
          </x14:cfRule>
          <xm:sqref>HV267</xm:sqref>
        </x14:conditionalFormatting>
        <x14:conditionalFormatting xmlns:xm="http://schemas.microsoft.com/office/excel/2006/main">
          <x14:cfRule type="expression" priority="566" id="{F6E990C0-C987-4AE9-BE9B-619D26837816}">
            <xm:f>HV268=Dashboard!$Y$34</xm:f>
            <x14:dxf>
              <font>
                <color rgb="FF00B050"/>
              </font>
            </x14:dxf>
          </x14:cfRule>
          <xm:sqref>HV268</xm:sqref>
        </x14:conditionalFormatting>
        <x14:conditionalFormatting xmlns:xm="http://schemas.microsoft.com/office/excel/2006/main">
          <x14:cfRule type="expression" priority="565" id="{441D0E65-9F05-4781-846D-070122F81CE2}">
            <xm:f>HV269=Dashboard!$Y$34</xm:f>
            <x14:dxf>
              <font>
                <color rgb="FF00B050"/>
              </font>
            </x14:dxf>
          </x14:cfRule>
          <xm:sqref>HV269</xm:sqref>
        </x14:conditionalFormatting>
        <x14:conditionalFormatting xmlns:xm="http://schemas.microsoft.com/office/excel/2006/main">
          <x14:cfRule type="expression" priority="564" id="{193E86D3-B01D-4922-B6D9-10958B090961}">
            <xm:f>HV5=Dashboard!$Y$34</xm:f>
            <x14:dxf>
              <font>
                <color rgb="FF00B050"/>
              </font>
            </x14:dxf>
          </x14:cfRule>
          <xm:sqref>HV5</xm:sqref>
        </x14:conditionalFormatting>
        <x14:conditionalFormatting xmlns:xm="http://schemas.microsoft.com/office/excel/2006/main">
          <x14:cfRule type="expression" priority="557" id="{1157E865-ACD6-4D03-8CA9-1AD0A9D19906}">
            <xm:f>HT264=Dashboard!$Y$34</xm:f>
            <x14:dxf>
              <font>
                <color rgb="FF00B050"/>
              </font>
            </x14:dxf>
          </x14:cfRule>
          <xm:sqref>HT264</xm:sqref>
        </x14:conditionalFormatting>
        <x14:conditionalFormatting xmlns:xm="http://schemas.microsoft.com/office/excel/2006/main">
          <x14:cfRule type="expression" priority="563" id="{FEBEA943-F335-45AF-88EB-114736F95788}">
            <xm:f>HV29=Dashboard!$Y$34</xm:f>
            <x14:dxf>
              <font>
                <color rgb="FF00B050"/>
              </font>
            </x14:dxf>
          </x14:cfRule>
          <xm:sqref>HV29</xm:sqref>
        </x14:conditionalFormatting>
        <x14:conditionalFormatting xmlns:xm="http://schemas.microsoft.com/office/excel/2006/main">
          <x14:cfRule type="expression" priority="562" id="{7B16E4E9-2D10-42BC-9322-6E5E9A38FF94}">
            <xm:f>HV99=Dashboard!$Y$34</xm:f>
            <x14:dxf>
              <font>
                <color rgb="FF00B050"/>
              </font>
            </x14:dxf>
          </x14:cfRule>
          <xm:sqref>HV99</xm:sqref>
        </x14:conditionalFormatting>
        <x14:conditionalFormatting xmlns:xm="http://schemas.microsoft.com/office/excel/2006/main">
          <x14:cfRule type="expression" priority="561" id="{7D0F60B7-07FC-4D4A-9145-2746FE7008FC}">
            <xm:f>HV174=Dashboard!$Y$34</xm:f>
            <x14:dxf>
              <font>
                <color rgb="FF00B050"/>
              </font>
            </x14:dxf>
          </x14:cfRule>
          <xm:sqref>HV174</xm:sqref>
        </x14:conditionalFormatting>
        <x14:conditionalFormatting xmlns:xm="http://schemas.microsoft.com/office/excel/2006/main">
          <x14:cfRule type="expression" priority="560" id="{12AE9852-4738-484E-B9C9-D40835A09D0F}">
            <xm:f>HV211=Dashboard!$Y$34</xm:f>
            <x14:dxf>
              <font>
                <color rgb="FF00B050"/>
              </font>
            </x14:dxf>
          </x14:cfRule>
          <xm:sqref>HV211</xm:sqref>
        </x14:conditionalFormatting>
        <x14:conditionalFormatting xmlns:xm="http://schemas.microsoft.com/office/excel/2006/main">
          <x14:cfRule type="expression" priority="559" id="{2B852332-AD7F-4F27-A4F1-E83CD97909F9}">
            <xm:f>HV237=Dashboard!$Y$34</xm:f>
            <x14:dxf>
              <font>
                <color rgb="FF00B050"/>
              </font>
            </x14:dxf>
          </x14:cfRule>
          <xm:sqref>HV237</xm:sqref>
        </x14:conditionalFormatting>
        <x14:conditionalFormatting xmlns:xm="http://schemas.microsoft.com/office/excel/2006/main">
          <x14:cfRule type="expression" priority="558" id="{294C2294-D205-4ADE-A1AA-E847590AA571}">
            <xm:f>HV271=Dashboard!$Y$34</xm:f>
            <x14:dxf>
              <font>
                <color rgb="FF00B050"/>
              </font>
            </x14:dxf>
          </x14:cfRule>
          <xm:sqref>HV271</xm:sqref>
        </x14:conditionalFormatting>
        <x14:conditionalFormatting xmlns:xm="http://schemas.microsoft.com/office/excel/2006/main">
          <x14:cfRule type="expression" priority="556" id="{9330B1CD-AE96-43E6-BC92-A321A825FE45}">
            <xm:f>HT265=Dashboard!$Y$34</xm:f>
            <x14:dxf>
              <font>
                <color rgb="FF00B050"/>
              </font>
            </x14:dxf>
          </x14:cfRule>
          <xm:sqref>HT265</xm:sqref>
        </x14:conditionalFormatting>
        <x14:conditionalFormatting xmlns:xm="http://schemas.microsoft.com/office/excel/2006/main">
          <x14:cfRule type="expression" priority="555" id="{9032CA08-AEC1-46C9-BFBF-EE1B7321E64B}">
            <xm:f>HT266=Dashboard!$Y$34</xm:f>
            <x14:dxf>
              <font>
                <color rgb="FF00B050"/>
              </font>
            </x14:dxf>
          </x14:cfRule>
          <xm:sqref>HT266</xm:sqref>
        </x14:conditionalFormatting>
        <x14:conditionalFormatting xmlns:xm="http://schemas.microsoft.com/office/excel/2006/main">
          <x14:cfRule type="expression" priority="554" id="{A807DC58-4DD8-47BC-9000-9C7DB09FB69C}">
            <xm:f>HT267=Dashboard!$Y$34</xm:f>
            <x14:dxf>
              <font>
                <color rgb="FF00B050"/>
              </font>
            </x14:dxf>
          </x14:cfRule>
          <xm:sqref>HT267</xm:sqref>
        </x14:conditionalFormatting>
        <x14:conditionalFormatting xmlns:xm="http://schemas.microsoft.com/office/excel/2006/main">
          <x14:cfRule type="expression" priority="553" id="{46AAE5CE-896F-4B79-9AC8-AA29EBB23B85}">
            <xm:f>HT268=Dashboard!$Y$34</xm:f>
            <x14:dxf>
              <font>
                <color rgb="FF00B050"/>
              </font>
            </x14:dxf>
          </x14:cfRule>
          <xm:sqref>HT268</xm:sqref>
        </x14:conditionalFormatting>
        <x14:conditionalFormatting xmlns:xm="http://schemas.microsoft.com/office/excel/2006/main">
          <x14:cfRule type="expression" priority="533" id="{E975BCD4-3D18-45F9-8D96-3C5179277495}">
            <xm:f>IE269=Dashboard!$Y$34</xm:f>
            <x14:dxf>
              <font>
                <color rgb="FF00B050"/>
              </font>
            </x14:dxf>
          </x14:cfRule>
          <xm:sqref>IE269</xm:sqref>
        </x14:conditionalFormatting>
        <x14:conditionalFormatting xmlns:xm="http://schemas.microsoft.com/office/excel/2006/main">
          <x14:cfRule type="expression" priority="551" id="{4F9DCB58-8111-4201-A289-41A903A3F695}">
            <xm:f>IG264=Dashboard!$Y$34</xm:f>
            <x14:dxf>
              <font>
                <color rgb="FF00B050"/>
              </font>
            </x14:dxf>
          </x14:cfRule>
          <xm:sqref>IG264</xm:sqref>
        </x14:conditionalFormatting>
        <x14:conditionalFormatting xmlns:xm="http://schemas.microsoft.com/office/excel/2006/main">
          <x14:cfRule type="expression" priority="550" id="{3F9995CE-06BA-45CE-AB87-42A37BECEE66}">
            <xm:f>IG265=Dashboard!$Y$34</xm:f>
            <x14:dxf>
              <font>
                <color rgb="FF00B050"/>
              </font>
            </x14:dxf>
          </x14:cfRule>
          <xm:sqref>IG265</xm:sqref>
        </x14:conditionalFormatting>
        <x14:conditionalFormatting xmlns:xm="http://schemas.microsoft.com/office/excel/2006/main">
          <x14:cfRule type="expression" priority="549" id="{72257B5C-E298-4451-B36E-916E308B47C6}">
            <xm:f>IG266=Dashboard!$Y$34</xm:f>
            <x14:dxf>
              <font>
                <color rgb="FF00B050"/>
              </font>
            </x14:dxf>
          </x14:cfRule>
          <xm:sqref>IG266</xm:sqref>
        </x14:conditionalFormatting>
        <x14:conditionalFormatting xmlns:xm="http://schemas.microsoft.com/office/excel/2006/main">
          <x14:cfRule type="expression" priority="548" id="{099C2340-9D03-441E-B351-6E77E84EC9DE}">
            <xm:f>IG267=Dashboard!$Y$34</xm:f>
            <x14:dxf>
              <font>
                <color rgb="FF00B050"/>
              </font>
            </x14:dxf>
          </x14:cfRule>
          <xm:sqref>IG267</xm:sqref>
        </x14:conditionalFormatting>
        <x14:conditionalFormatting xmlns:xm="http://schemas.microsoft.com/office/excel/2006/main">
          <x14:cfRule type="expression" priority="547" id="{073B38BF-F7F7-4E9A-9A2F-803D238821EE}">
            <xm:f>IG268=Dashboard!$Y$34</xm:f>
            <x14:dxf>
              <font>
                <color rgb="FF00B050"/>
              </font>
            </x14:dxf>
          </x14:cfRule>
          <xm:sqref>IG268</xm:sqref>
        </x14:conditionalFormatting>
        <x14:conditionalFormatting xmlns:xm="http://schemas.microsoft.com/office/excel/2006/main">
          <x14:cfRule type="expression" priority="546" id="{DB7C6850-0D87-42E0-9118-7B4CBDA32206}">
            <xm:f>IG269=Dashboard!$Y$34</xm:f>
            <x14:dxf>
              <font>
                <color rgb="FF00B050"/>
              </font>
            </x14:dxf>
          </x14:cfRule>
          <xm:sqref>IG269</xm:sqref>
        </x14:conditionalFormatting>
        <x14:conditionalFormatting xmlns:xm="http://schemas.microsoft.com/office/excel/2006/main">
          <x14:cfRule type="expression" priority="545" id="{973EEC5E-8388-4FA7-9C45-993D52477C3E}">
            <xm:f>IG5=Dashboard!$Y$34</xm:f>
            <x14:dxf>
              <font>
                <color rgb="FF00B050"/>
              </font>
            </x14:dxf>
          </x14:cfRule>
          <xm:sqref>IG5</xm:sqref>
        </x14:conditionalFormatting>
        <x14:conditionalFormatting xmlns:xm="http://schemas.microsoft.com/office/excel/2006/main">
          <x14:cfRule type="expression" priority="538" id="{19B8E083-818E-47E9-A314-8A758EEE8C31}">
            <xm:f>IE264=Dashboard!$Y$34</xm:f>
            <x14:dxf>
              <font>
                <color rgb="FF00B050"/>
              </font>
            </x14:dxf>
          </x14:cfRule>
          <xm:sqref>IE264</xm:sqref>
        </x14:conditionalFormatting>
        <x14:conditionalFormatting xmlns:xm="http://schemas.microsoft.com/office/excel/2006/main">
          <x14:cfRule type="expression" priority="544" id="{B9A40EEF-AF6C-47C8-968B-60B3E4694E59}">
            <xm:f>IG29=Dashboard!$Y$34</xm:f>
            <x14:dxf>
              <font>
                <color rgb="FF00B050"/>
              </font>
            </x14:dxf>
          </x14:cfRule>
          <xm:sqref>IG29</xm:sqref>
        </x14:conditionalFormatting>
        <x14:conditionalFormatting xmlns:xm="http://schemas.microsoft.com/office/excel/2006/main">
          <x14:cfRule type="expression" priority="543" id="{3170AEBC-C2C8-414B-A4A7-092C120B9597}">
            <xm:f>IG99=Dashboard!$Y$34</xm:f>
            <x14:dxf>
              <font>
                <color rgb="FF00B050"/>
              </font>
            </x14:dxf>
          </x14:cfRule>
          <xm:sqref>IG99</xm:sqref>
        </x14:conditionalFormatting>
        <x14:conditionalFormatting xmlns:xm="http://schemas.microsoft.com/office/excel/2006/main">
          <x14:cfRule type="expression" priority="542" id="{3D5029B3-D1AE-4771-BA8E-BBA6B3A9A1DB}">
            <xm:f>IG174=Dashboard!$Y$34</xm:f>
            <x14:dxf>
              <font>
                <color rgb="FF00B050"/>
              </font>
            </x14:dxf>
          </x14:cfRule>
          <xm:sqref>IG174</xm:sqref>
        </x14:conditionalFormatting>
        <x14:conditionalFormatting xmlns:xm="http://schemas.microsoft.com/office/excel/2006/main">
          <x14:cfRule type="expression" priority="541" id="{B43756C5-393C-4B79-9365-B29CF75704AF}">
            <xm:f>IG211=Dashboard!$Y$34</xm:f>
            <x14:dxf>
              <font>
                <color rgb="FF00B050"/>
              </font>
            </x14:dxf>
          </x14:cfRule>
          <xm:sqref>IG211</xm:sqref>
        </x14:conditionalFormatting>
        <x14:conditionalFormatting xmlns:xm="http://schemas.microsoft.com/office/excel/2006/main">
          <x14:cfRule type="expression" priority="540" id="{5627331F-9BC1-4A55-A01C-F5496DB7AA54}">
            <xm:f>IG237=Dashboard!$Y$34</xm:f>
            <x14:dxf>
              <font>
                <color rgb="FF00B050"/>
              </font>
            </x14:dxf>
          </x14:cfRule>
          <xm:sqref>IG237</xm:sqref>
        </x14:conditionalFormatting>
        <x14:conditionalFormatting xmlns:xm="http://schemas.microsoft.com/office/excel/2006/main">
          <x14:cfRule type="expression" priority="539" id="{960C6C01-A10C-43A5-9CC8-6BE56925362A}">
            <xm:f>IG271=Dashboard!$Y$34</xm:f>
            <x14:dxf>
              <font>
                <color rgb="FF00B050"/>
              </font>
            </x14:dxf>
          </x14:cfRule>
          <xm:sqref>IG271</xm:sqref>
        </x14:conditionalFormatting>
        <x14:conditionalFormatting xmlns:xm="http://schemas.microsoft.com/office/excel/2006/main">
          <x14:cfRule type="expression" priority="537" id="{07844676-A7C3-405A-AB15-89EDA9D2C1CB}">
            <xm:f>IE265=Dashboard!$Y$34</xm:f>
            <x14:dxf>
              <font>
                <color rgb="FF00B050"/>
              </font>
            </x14:dxf>
          </x14:cfRule>
          <xm:sqref>IE265</xm:sqref>
        </x14:conditionalFormatting>
        <x14:conditionalFormatting xmlns:xm="http://schemas.microsoft.com/office/excel/2006/main">
          <x14:cfRule type="expression" priority="536" id="{13B36E79-4E43-4939-AB07-580F85312660}">
            <xm:f>IE266=Dashboard!$Y$34</xm:f>
            <x14:dxf>
              <font>
                <color rgb="FF00B050"/>
              </font>
            </x14:dxf>
          </x14:cfRule>
          <xm:sqref>IE266</xm:sqref>
        </x14:conditionalFormatting>
        <x14:conditionalFormatting xmlns:xm="http://schemas.microsoft.com/office/excel/2006/main">
          <x14:cfRule type="expression" priority="535" id="{C2A30C81-8F2C-4961-A832-D6FAACBE7D9C}">
            <xm:f>IE267=Dashboard!$Y$34</xm:f>
            <x14:dxf>
              <font>
                <color rgb="FF00B050"/>
              </font>
            </x14:dxf>
          </x14:cfRule>
          <xm:sqref>IE267</xm:sqref>
        </x14:conditionalFormatting>
        <x14:conditionalFormatting xmlns:xm="http://schemas.microsoft.com/office/excel/2006/main">
          <x14:cfRule type="expression" priority="534" id="{F3E09848-BFA6-4E58-B1E2-873AE177A2AE}">
            <xm:f>IE268=Dashboard!$Y$34</xm:f>
            <x14:dxf>
              <font>
                <color rgb="FF00B050"/>
              </font>
            </x14:dxf>
          </x14:cfRule>
          <xm:sqref>IE268</xm:sqref>
        </x14:conditionalFormatting>
        <x14:conditionalFormatting xmlns:xm="http://schemas.microsoft.com/office/excel/2006/main">
          <x14:cfRule type="expression" priority="514" id="{A158FB6E-5CFD-4192-8E09-6E889FEFD058}">
            <xm:f>IP269=Dashboard!$Y$34</xm:f>
            <x14:dxf>
              <font>
                <color rgb="FF00B050"/>
              </font>
            </x14:dxf>
          </x14:cfRule>
          <xm:sqref>IP269</xm:sqref>
        </x14:conditionalFormatting>
        <x14:conditionalFormatting xmlns:xm="http://schemas.microsoft.com/office/excel/2006/main">
          <x14:cfRule type="expression" priority="532" id="{82EA8D26-97AF-4210-B24A-776B9C4586D0}">
            <xm:f>IR264=Dashboard!$Y$34</xm:f>
            <x14:dxf>
              <font>
                <color rgb="FF00B050"/>
              </font>
            </x14:dxf>
          </x14:cfRule>
          <xm:sqref>IR264</xm:sqref>
        </x14:conditionalFormatting>
        <x14:conditionalFormatting xmlns:xm="http://schemas.microsoft.com/office/excel/2006/main">
          <x14:cfRule type="expression" priority="531" id="{1C39384D-5D98-4865-9DF8-FABABA40083B}">
            <xm:f>IR265=Dashboard!$Y$34</xm:f>
            <x14:dxf>
              <font>
                <color rgb="FF00B050"/>
              </font>
            </x14:dxf>
          </x14:cfRule>
          <xm:sqref>IR265</xm:sqref>
        </x14:conditionalFormatting>
        <x14:conditionalFormatting xmlns:xm="http://schemas.microsoft.com/office/excel/2006/main">
          <x14:cfRule type="expression" priority="530" id="{A1C9ADC4-3796-4D3F-B95D-161888AEE0D4}">
            <xm:f>IR266=Dashboard!$Y$34</xm:f>
            <x14:dxf>
              <font>
                <color rgb="FF00B050"/>
              </font>
            </x14:dxf>
          </x14:cfRule>
          <xm:sqref>IR266</xm:sqref>
        </x14:conditionalFormatting>
        <x14:conditionalFormatting xmlns:xm="http://schemas.microsoft.com/office/excel/2006/main">
          <x14:cfRule type="expression" priority="529" id="{6635EFF5-3864-4A6C-A96C-9F4BB28D30F1}">
            <xm:f>IR267=Dashboard!$Y$34</xm:f>
            <x14:dxf>
              <font>
                <color rgb="FF00B050"/>
              </font>
            </x14:dxf>
          </x14:cfRule>
          <xm:sqref>IR267</xm:sqref>
        </x14:conditionalFormatting>
        <x14:conditionalFormatting xmlns:xm="http://schemas.microsoft.com/office/excel/2006/main">
          <x14:cfRule type="expression" priority="528" id="{41586F6C-F3C5-4AFF-B588-28114D50BB16}">
            <xm:f>IR268=Dashboard!$Y$34</xm:f>
            <x14:dxf>
              <font>
                <color rgb="FF00B050"/>
              </font>
            </x14:dxf>
          </x14:cfRule>
          <xm:sqref>IR268</xm:sqref>
        </x14:conditionalFormatting>
        <x14:conditionalFormatting xmlns:xm="http://schemas.microsoft.com/office/excel/2006/main">
          <x14:cfRule type="expression" priority="527" id="{81B6B145-1DCE-4B00-8B24-D1E6A331E456}">
            <xm:f>IR269=Dashboard!$Y$34</xm:f>
            <x14:dxf>
              <font>
                <color rgb="FF00B050"/>
              </font>
            </x14:dxf>
          </x14:cfRule>
          <xm:sqref>IR269</xm:sqref>
        </x14:conditionalFormatting>
        <x14:conditionalFormatting xmlns:xm="http://schemas.microsoft.com/office/excel/2006/main">
          <x14:cfRule type="expression" priority="526" id="{9C7C3D12-F60A-491F-B70C-6BFB471BBED0}">
            <xm:f>IR5=Dashboard!$Y$34</xm:f>
            <x14:dxf>
              <font>
                <color rgb="FF00B050"/>
              </font>
            </x14:dxf>
          </x14:cfRule>
          <xm:sqref>IR5</xm:sqref>
        </x14:conditionalFormatting>
        <x14:conditionalFormatting xmlns:xm="http://schemas.microsoft.com/office/excel/2006/main">
          <x14:cfRule type="expression" priority="519" id="{F95ECFD6-2D43-48E3-AAD9-3F3060158801}">
            <xm:f>IP264=Dashboard!$Y$34</xm:f>
            <x14:dxf>
              <font>
                <color rgb="FF00B050"/>
              </font>
            </x14:dxf>
          </x14:cfRule>
          <xm:sqref>IP264</xm:sqref>
        </x14:conditionalFormatting>
        <x14:conditionalFormatting xmlns:xm="http://schemas.microsoft.com/office/excel/2006/main">
          <x14:cfRule type="expression" priority="525" id="{89151692-4BDB-4413-A9A3-E7B4A843F753}">
            <xm:f>IR29=Dashboard!$Y$34</xm:f>
            <x14:dxf>
              <font>
                <color rgb="FF00B050"/>
              </font>
            </x14:dxf>
          </x14:cfRule>
          <xm:sqref>IR29</xm:sqref>
        </x14:conditionalFormatting>
        <x14:conditionalFormatting xmlns:xm="http://schemas.microsoft.com/office/excel/2006/main">
          <x14:cfRule type="expression" priority="524" id="{A2F525D1-549F-4F04-AD35-BF9AE7ABD4D6}">
            <xm:f>IR99=Dashboard!$Y$34</xm:f>
            <x14:dxf>
              <font>
                <color rgb="FF00B050"/>
              </font>
            </x14:dxf>
          </x14:cfRule>
          <xm:sqref>IR99</xm:sqref>
        </x14:conditionalFormatting>
        <x14:conditionalFormatting xmlns:xm="http://schemas.microsoft.com/office/excel/2006/main">
          <x14:cfRule type="expression" priority="523" id="{59623F8C-80B7-47D4-B5F4-991D965628E7}">
            <xm:f>IR174=Dashboard!$Y$34</xm:f>
            <x14:dxf>
              <font>
                <color rgb="FF00B050"/>
              </font>
            </x14:dxf>
          </x14:cfRule>
          <xm:sqref>IR174</xm:sqref>
        </x14:conditionalFormatting>
        <x14:conditionalFormatting xmlns:xm="http://schemas.microsoft.com/office/excel/2006/main">
          <x14:cfRule type="expression" priority="522" id="{4396D0F4-8FB8-4247-8FD7-C99A9A250C24}">
            <xm:f>IR211=Dashboard!$Y$34</xm:f>
            <x14:dxf>
              <font>
                <color rgb="FF00B050"/>
              </font>
            </x14:dxf>
          </x14:cfRule>
          <xm:sqref>IR211</xm:sqref>
        </x14:conditionalFormatting>
        <x14:conditionalFormatting xmlns:xm="http://schemas.microsoft.com/office/excel/2006/main">
          <x14:cfRule type="expression" priority="521" id="{E5A53E89-DC4E-452F-889D-65C7F64C06B1}">
            <xm:f>IR237=Dashboard!$Y$34</xm:f>
            <x14:dxf>
              <font>
                <color rgb="FF00B050"/>
              </font>
            </x14:dxf>
          </x14:cfRule>
          <xm:sqref>IR237</xm:sqref>
        </x14:conditionalFormatting>
        <x14:conditionalFormatting xmlns:xm="http://schemas.microsoft.com/office/excel/2006/main">
          <x14:cfRule type="expression" priority="520" id="{037558D4-D06D-4499-A6D0-D0CF6C9625DF}">
            <xm:f>IR271=Dashboard!$Y$34</xm:f>
            <x14:dxf>
              <font>
                <color rgb="FF00B050"/>
              </font>
            </x14:dxf>
          </x14:cfRule>
          <xm:sqref>IR271</xm:sqref>
        </x14:conditionalFormatting>
        <x14:conditionalFormatting xmlns:xm="http://schemas.microsoft.com/office/excel/2006/main">
          <x14:cfRule type="expression" priority="518" id="{2DF93D3F-4651-42E5-9C51-D4901BED160B}">
            <xm:f>IP265=Dashboard!$Y$34</xm:f>
            <x14:dxf>
              <font>
                <color rgb="FF00B050"/>
              </font>
            </x14:dxf>
          </x14:cfRule>
          <xm:sqref>IP265</xm:sqref>
        </x14:conditionalFormatting>
        <x14:conditionalFormatting xmlns:xm="http://schemas.microsoft.com/office/excel/2006/main">
          <x14:cfRule type="expression" priority="517" id="{4796EE19-DC2B-406B-9318-538CD17E401F}">
            <xm:f>IP266=Dashboard!$Y$34</xm:f>
            <x14:dxf>
              <font>
                <color rgb="FF00B050"/>
              </font>
            </x14:dxf>
          </x14:cfRule>
          <xm:sqref>IP266</xm:sqref>
        </x14:conditionalFormatting>
        <x14:conditionalFormatting xmlns:xm="http://schemas.microsoft.com/office/excel/2006/main">
          <x14:cfRule type="expression" priority="516" id="{62E77C44-B0F3-40C3-AB58-F95C06043425}">
            <xm:f>IP267=Dashboard!$Y$34</xm:f>
            <x14:dxf>
              <font>
                <color rgb="FF00B050"/>
              </font>
            </x14:dxf>
          </x14:cfRule>
          <xm:sqref>IP267</xm:sqref>
        </x14:conditionalFormatting>
        <x14:conditionalFormatting xmlns:xm="http://schemas.microsoft.com/office/excel/2006/main">
          <x14:cfRule type="expression" priority="515" id="{DDD9D1A7-031B-4857-BED3-1460F272EEDC}">
            <xm:f>IP268=Dashboard!$Y$34</xm:f>
            <x14:dxf>
              <font>
                <color rgb="FF00B050"/>
              </font>
            </x14:dxf>
          </x14:cfRule>
          <xm:sqref>IP268</xm:sqref>
        </x14:conditionalFormatting>
        <x14:conditionalFormatting xmlns:xm="http://schemas.microsoft.com/office/excel/2006/main">
          <x14:cfRule type="expression" priority="495" id="{4F99AB87-94C2-4712-803E-7ABD587F594F}">
            <xm:f>JA269=Dashboard!$Y$34</xm:f>
            <x14:dxf>
              <font>
                <color rgb="FF00B050"/>
              </font>
            </x14:dxf>
          </x14:cfRule>
          <xm:sqref>JA269</xm:sqref>
        </x14:conditionalFormatting>
        <x14:conditionalFormatting xmlns:xm="http://schemas.microsoft.com/office/excel/2006/main">
          <x14:cfRule type="expression" priority="513" id="{043AB872-E1FC-4ADD-A397-FD686979FE75}">
            <xm:f>JC264=Dashboard!$Y$34</xm:f>
            <x14:dxf>
              <font>
                <color rgb="FF00B050"/>
              </font>
            </x14:dxf>
          </x14:cfRule>
          <xm:sqref>JC264</xm:sqref>
        </x14:conditionalFormatting>
        <x14:conditionalFormatting xmlns:xm="http://schemas.microsoft.com/office/excel/2006/main">
          <x14:cfRule type="expression" priority="512" id="{5F524D2F-EAC4-4F73-8882-F347DEA6A1D3}">
            <xm:f>JC265=Dashboard!$Y$34</xm:f>
            <x14:dxf>
              <font>
                <color rgb="FF00B050"/>
              </font>
            </x14:dxf>
          </x14:cfRule>
          <xm:sqref>JC265</xm:sqref>
        </x14:conditionalFormatting>
        <x14:conditionalFormatting xmlns:xm="http://schemas.microsoft.com/office/excel/2006/main">
          <x14:cfRule type="expression" priority="511" id="{954018B1-51FE-477B-859E-4BA5154EBF56}">
            <xm:f>JC266=Dashboard!$Y$34</xm:f>
            <x14:dxf>
              <font>
                <color rgb="FF00B050"/>
              </font>
            </x14:dxf>
          </x14:cfRule>
          <xm:sqref>JC266</xm:sqref>
        </x14:conditionalFormatting>
        <x14:conditionalFormatting xmlns:xm="http://schemas.microsoft.com/office/excel/2006/main">
          <x14:cfRule type="expression" priority="510" id="{04A1316A-3D68-4BDE-BB02-8E339061BC04}">
            <xm:f>JC267=Dashboard!$Y$34</xm:f>
            <x14:dxf>
              <font>
                <color rgb="FF00B050"/>
              </font>
            </x14:dxf>
          </x14:cfRule>
          <xm:sqref>JC267</xm:sqref>
        </x14:conditionalFormatting>
        <x14:conditionalFormatting xmlns:xm="http://schemas.microsoft.com/office/excel/2006/main">
          <x14:cfRule type="expression" priority="509" id="{BEBA09C4-C2A7-4F67-A4B3-EE5233E8ACAC}">
            <xm:f>JC268=Dashboard!$Y$34</xm:f>
            <x14:dxf>
              <font>
                <color rgb="FF00B050"/>
              </font>
            </x14:dxf>
          </x14:cfRule>
          <xm:sqref>JC268</xm:sqref>
        </x14:conditionalFormatting>
        <x14:conditionalFormatting xmlns:xm="http://schemas.microsoft.com/office/excel/2006/main">
          <x14:cfRule type="expression" priority="508" id="{DFE9FE19-B526-43F0-85D1-FC4E2107C0BC}">
            <xm:f>JC269=Dashboard!$Y$34</xm:f>
            <x14:dxf>
              <font>
                <color rgb="FF00B050"/>
              </font>
            </x14:dxf>
          </x14:cfRule>
          <xm:sqref>JC269</xm:sqref>
        </x14:conditionalFormatting>
        <x14:conditionalFormatting xmlns:xm="http://schemas.microsoft.com/office/excel/2006/main">
          <x14:cfRule type="expression" priority="507" id="{A442229E-DEEA-4E02-A3D2-4DC8640D7EA3}">
            <xm:f>JC5=Dashboard!$Y$34</xm:f>
            <x14:dxf>
              <font>
                <color rgb="FF00B050"/>
              </font>
            </x14:dxf>
          </x14:cfRule>
          <xm:sqref>JC5</xm:sqref>
        </x14:conditionalFormatting>
        <x14:conditionalFormatting xmlns:xm="http://schemas.microsoft.com/office/excel/2006/main">
          <x14:cfRule type="expression" priority="500" id="{B3FF52AA-4987-4574-B9DE-7C9E55F2326D}">
            <xm:f>JA264=Dashboard!$Y$34</xm:f>
            <x14:dxf>
              <font>
                <color rgb="FF00B050"/>
              </font>
            </x14:dxf>
          </x14:cfRule>
          <xm:sqref>JA264</xm:sqref>
        </x14:conditionalFormatting>
        <x14:conditionalFormatting xmlns:xm="http://schemas.microsoft.com/office/excel/2006/main">
          <x14:cfRule type="expression" priority="506" id="{4AB86668-E1FA-4FF7-A5F9-64552D7F6E62}">
            <xm:f>JC29=Dashboard!$Y$34</xm:f>
            <x14:dxf>
              <font>
                <color rgb="FF00B050"/>
              </font>
            </x14:dxf>
          </x14:cfRule>
          <xm:sqref>JC29</xm:sqref>
        </x14:conditionalFormatting>
        <x14:conditionalFormatting xmlns:xm="http://schemas.microsoft.com/office/excel/2006/main">
          <x14:cfRule type="expression" priority="505" id="{A619ADCE-F0FF-4AF2-83F0-52E707598DE2}">
            <xm:f>JC99=Dashboard!$Y$34</xm:f>
            <x14:dxf>
              <font>
                <color rgb="FF00B050"/>
              </font>
            </x14:dxf>
          </x14:cfRule>
          <xm:sqref>JC99</xm:sqref>
        </x14:conditionalFormatting>
        <x14:conditionalFormatting xmlns:xm="http://schemas.microsoft.com/office/excel/2006/main">
          <x14:cfRule type="expression" priority="504" id="{8E2442A1-DAEB-40D3-ABA2-886C6B2CADEE}">
            <xm:f>JC174=Dashboard!$Y$34</xm:f>
            <x14:dxf>
              <font>
                <color rgb="FF00B050"/>
              </font>
            </x14:dxf>
          </x14:cfRule>
          <xm:sqref>JC174</xm:sqref>
        </x14:conditionalFormatting>
        <x14:conditionalFormatting xmlns:xm="http://schemas.microsoft.com/office/excel/2006/main">
          <x14:cfRule type="expression" priority="503" id="{8D7C2185-FB46-4EE4-A2FE-7EAB4FED1691}">
            <xm:f>JC211=Dashboard!$Y$34</xm:f>
            <x14:dxf>
              <font>
                <color rgb="FF00B050"/>
              </font>
            </x14:dxf>
          </x14:cfRule>
          <xm:sqref>JC211</xm:sqref>
        </x14:conditionalFormatting>
        <x14:conditionalFormatting xmlns:xm="http://schemas.microsoft.com/office/excel/2006/main">
          <x14:cfRule type="expression" priority="502" id="{F12ACECA-2731-429A-91EA-30AC7E9DB1AA}">
            <xm:f>JC237=Dashboard!$Y$34</xm:f>
            <x14:dxf>
              <font>
                <color rgb="FF00B050"/>
              </font>
            </x14:dxf>
          </x14:cfRule>
          <xm:sqref>JC237</xm:sqref>
        </x14:conditionalFormatting>
        <x14:conditionalFormatting xmlns:xm="http://schemas.microsoft.com/office/excel/2006/main">
          <x14:cfRule type="expression" priority="501" id="{4D4919BA-1B58-4C2E-9887-5C9CB460EA95}">
            <xm:f>JC271=Dashboard!$Y$34</xm:f>
            <x14:dxf>
              <font>
                <color rgb="FF00B050"/>
              </font>
            </x14:dxf>
          </x14:cfRule>
          <xm:sqref>JC271</xm:sqref>
        </x14:conditionalFormatting>
        <x14:conditionalFormatting xmlns:xm="http://schemas.microsoft.com/office/excel/2006/main">
          <x14:cfRule type="expression" priority="499" id="{44005441-A296-448B-9B8E-37F641DB7703}">
            <xm:f>JA265=Dashboard!$Y$34</xm:f>
            <x14:dxf>
              <font>
                <color rgb="FF00B050"/>
              </font>
            </x14:dxf>
          </x14:cfRule>
          <xm:sqref>JA265</xm:sqref>
        </x14:conditionalFormatting>
        <x14:conditionalFormatting xmlns:xm="http://schemas.microsoft.com/office/excel/2006/main">
          <x14:cfRule type="expression" priority="498" id="{B0144E2D-4938-48F5-9692-D6C39F96AB94}">
            <xm:f>JA266=Dashboard!$Y$34</xm:f>
            <x14:dxf>
              <font>
                <color rgb="FF00B050"/>
              </font>
            </x14:dxf>
          </x14:cfRule>
          <xm:sqref>JA266</xm:sqref>
        </x14:conditionalFormatting>
        <x14:conditionalFormatting xmlns:xm="http://schemas.microsoft.com/office/excel/2006/main">
          <x14:cfRule type="expression" priority="497" id="{A1CA9491-F151-4EA9-9A13-9FB28A79CBFF}">
            <xm:f>JA267=Dashboard!$Y$34</xm:f>
            <x14:dxf>
              <font>
                <color rgb="FF00B050"/>
              </font>
            </x14:dxf>
          </x14:cfRule>
          <xm:sqref>JA267</xm:sqref>
        </x14:conditionalFormatting>
        <x14:conditionalFormatting xmlns:xm="http://schemas.microsoft.com/office/excel/2006/main">
          <x14:cfRule type="expression" priority="496" id="{401BD391-FE17-476B-B8EA-D59CC7AF010D}">
            <xm:f>JA268=Dashboard!$Y$34</xm:f>
            <x14:dxf>
              <font>
                <color rgb="FF00B050"/>
              </font>
            </x14:dxf>
          </x14:cfRule>
          <xm:sqref>JA268</xm:sqref>
        </x14:conditionalFormatting>
        <x14:conditionalFormatting xmlns:xm="http://schemas.microsoft.com/office/excel/2006/main">
          <x14:cfRule type="expression" priority="476" id="{2F9316CF-AFE7-406C-9200-428891BA8781}">
            <xm:f>JL269=Dashboard!$Y$34</xm:f>
            <x14:dxf>
              <font>
                <color rgb="FF00B050"/>
              </font>
            </x14:dxf>
          </x14:cfRule>
          <xm:sqref>JL269</xm:sqref>
        </x14:conditionalFormatting>
        <x14:conditionalFormatting xmlns:xm="http://schemas.microsoft.com/office/excel/2006/main">
          <x14:cfRule type="expression" priority="494" id="{A318A8D1-9261-4DF0-B4FF-03C16CB3A267}">
            <xm:f>JN264=Dashboard!$Y$34</xm:f>
            <x14:dxf>
              <font>
                <color rgb="FF00B050"/>
              </font>
            </x14:dxf>
          </x14:cfRule>
          <xm:sqref>JN264</xm:sqref>
        </x14:conditionalFormatting>
        <x14:conditionalFormatting xmlns:xm="http://schemas.microsoft.com/office/excel/2006/main">
          <x14:cfRule type="expression" priority="493" id="{923F6161-EF13-4751-B0C8-7E14C5A065AC}">
            <xm:f>JN265=Dashboard!$Y$34</xm:f>
            <x14:dxf>
              <font>
                <color rgb="FF00B050"/>
              </font>
            </x14:dxf>
          </x14:cfRule>
          <xm:sqref>JN265</xm:sqref>
        </x14:conditionalFormatting>
        <x14:conditionalFormatting xmlns:xm="http://schemas.microsoft.com/office/excel/2006/main">
          <x14:cfRule type="expression" priority="492" id="{FC6AD680-4172-428E-8236-282FF5EF05D9}">
            <xm:f>JN266=Dashboard!$Y$34</xm:f>
            <x14:dxf>
              <font>
                <color rgb="FF00B050"/>
              </font>
            </x14:dxf>
          </x14:cfRule>
          <xm:sqref>JN266</xm:sqref>
        </x14:conditionalFormatting>
        <x14:conditionalFormatting xmlns:xm="http://schemas.microsoft.com/office/excel/2006/main">
          <x14:cfRule type="expression" priority="491" id="{16F287C4-7DE8-409A-B016-6D0B76703284}">
            <xm:f>JN267=Dashboard!$Y$34</xm:f>
            <x14:dxf>
              <font>
                <color rgb="FF00B050"/>
              </font>
            </x14:dxf>
          </x14:cfRule>
          <xm:sqref>JN267</xm:sqref>
        </x14:conditionalFormatting>
        <x14:conditionalFormatting xmlns:xm="http://schemas.microsoft.com/office/excel/2006/main">
          <x14:cfRule type="expression" priority="490" id="{C8B2712E-38C5-4A40-ADF5-434A98465FC2}">
            <xm:f>JN268=Dashboard!$Y$34</xm:f>
            <x14:dxf>
              <font>
                <color rgb="FF00B050"/>
              </font>
            </x14:dxf>
          </x14:cfRule>
          <xm:sqref>JN268</xm:sqref>
        </x14:conditionalFormatting>
        <x14:conditionalFormatting xmlns:xm="http://schemas.microsoft.com/office/excel/2006/main">
          <x14:cfRule type="expression" priority="489" id="{89DBED6B-43EE-4F55-BDCB-B810998D6DC6}">
            <xm:f>JN269=Dashboard!$Y$34</xm:f>
            <x14:dxf>
              <font>
                <color rgb="FF00B050"/>
              </font>
            </x14:dxf>
          </x14:cfRule>
          <xm:sqref>JN269</xm:sqref>
        </x14:conditionalFormatting>
        <x14:conditionalFormatting xmlns:xm="http://schemas.microsoft.com/office/excel/2006/main">
          <x14:cfRule type="expression" priority="488" id="{8E39E5D8-A155-4DF8-A5D0-52E7E934253F}">
            <xm:f>JN5=Dashboard!$Y$34</xm:f>
            <x14:dxf>
              <font>
                <color rgb="FF00B050"/>
              </font>
            </x14:dxf>
          </x14:cfRule>
          <xm:sqref>JN5</xm:sqref>
        </x14:conditionalFormatting>
        <x14:conditionalFormatting xmlns:xm="http://schemas.microsoft.com/office/excel/2006/main">
          <x14:cfRule type="expression" priority="481" id="{5A6639F5-5E3A-4A00-B0C7-2CF67D90F404}">
            <xm:f>JL264=Dashboard!$Y$34</xm:f>
            <x14:dxf>
              <font>
                <color rgb="FF00B050"/>
              </font>
            </x14:dxf>
          </x14:cfRule>
          <xm:sqref>JL264</xm:sqref>
        </x14:conditionalFormatting>
        <x14:conditionalFormatting xmlns:xm="http://schemas.microsoft.com/office/excel/2006/main">
          <x14:cfRule type="expression" priority="487" id="{54753B6D-D9A5-4182-827F-3F254A4E990A}">
            <xm:f>JN29=Dashboard!$Y$34</xm:f>
            <x14:dxf>
              <font>
                <color rgb="FF00B050"/>
              </font>
            </x14:dxf>
          </x14:cfRule>
          <xm:sqref>JN29</xm:sqref>
        </x14:conditionalFormatting>
        <x14:conditionalFormatting xmlns:xm="http://schemas.microsoft.com/office/excel/2006/main">
          <x14:cfRule type="expression" priority="486" id="{3985AD67-6A6E-48E7-8A2B-A33C2CAD78FA}">
            <xm:f>JN99=Dashboard!$Y$34</xm:f>
            <x14:dxf>
              <font>
                <color rgb="FF00B050"/>
              </font>
            </x14:dxf>
          </x14:cfRule>
          <xm:sqref>JN99</xm:sqref>
        </x14:conditionalFormatting>
        <x14:conditionalFormatting xmlns:xm="http://schemas.microsoft.com/office/excel/2006/main">
          <x14:cfRule type="expression" priority="485" id="{AE19AD04-7A24-4D40-AF6B-17F02E60F0AB}">
            <xm:f>JN174=Dashboard!$Y$34</xm:f>
            <x14:dxf>
              <font>
                <color rgb="FF00B050"/>
              </font>
            </x14:dxf>
          </x14:cfRule>
          <xm:sqref>JN174</xm:sqref>
        </x14:conditionalFormatting>
        <x14:conditionalFormatting xmlns:xm="http://schemas.microsoft.com/office/excel/2006/main">
          <x14:cfRule type="expression" priority="484" id="{EA92FD3A-45E7-4747-9A85-863B28E5C928}">
            <xm:f>JN211=Dashboard!$Y$34</xm:f>
            <x14:dxf>
              <font>
                <color rgb="FF00B050"/>
              </font>
            </x14:dxf>
          </x14:cfRule>
          <xm:sqref>JN211</xm:sqref>
        </x14:conditionalFormatting>
        <x14:conditionalFormatting xmlns:xm="http://schemas.microsoft.com/office/excel/2006/main">
          <x14:cfRule type="expression" priority="483" id="{17FDD7B1-CFB8-4B68-85CE-66F15DF8D9BC}">
            <xm:f>JN237=Dashboard!$Y$34</xm:f>
            <x14:dxf>
              <font>
                <color rgb="FF00B050"/>
              </font>
            </x14:dxf>
          </x14:cfRule>
          <xm:sqref>JN237</xm:sqref>
        </x14:conditionalFormatting>
        <x14:conditionalFormatting xmlns:xm="http://schemas.microsoft.com/office/excel/2006/main">
          <x14:cfRule type="expression" priority="482" id="{0B6F0B13-072F-478A-843C-0D0C8BA9923E}">
            <xm:f>JN271=Dashboard!$Y$34</xm:f>
            <x14:dxf>
              <font>
                <color rgb="FF00B050"/>
              </font>
            </x14:dxf>
          </x14:cfRule>
          <xm:sqref>JN271</xm:sqref>
        </x14:conditionalFormatting>
        <x14:conditionalFormatting xmlns:xm="http://schemas.microsoft.com/office/excel/2006/main">
          <x14:cfRule type="expression" priority="480" id="{3AF990B2-860F-4F54-8850-125E667D5EB9}">
            <xm:f>JL265=Dashboard!$Y$34</xm:f>
            <x14:dxf>
              <font>
                <color rgb="FF00B050"/>
              </font>
            </x14:dxf>
          </x14:cfRule>
          <xm:sqref>JL265</xm:sqref>
        </x14:conditionalFormatting>
        <x14:conditionalFormatting xmlns:xm="http://schemas.microsoft.com/office/excel/2006/main">
          <x14:cfRule type="expression" priority="479" id="{2882BA43-A1E5-4508-94C9-1C1303ED9D0C}">
            <xm:f>JL266=Dashboard!$Y$34</xm:f>
            <x14:dxf>
              <font>
                <color rgb="FF00B050"/>
              </font>
            </x14:dxf>
          </x14:cfRule>
          <xm:sqref>JL266</xm:sqref>
        </x14:conditionalFormatting>
        <x14:conditionalFormatting xmlns:xm="http://schemas.microsoft.com/office/excel/2006/main">
          <x14:cfRule type="expression" priority="478" id="{ED19C4EE-9797-4909-BC95-EC226A289F61}">
            <xm:f>JL267=Dashboard!$Y$34</xm:f>
            <x14:dxf>
              <font>
                <color rgb="FF00B050"/>
              </font>
            </x14:dxf>
          </x14:cfRule>
          <xm:sqref>JL267</xm:sqref>
        </x14:conditionalFormatting>
        <x14:conditionalFormatting xmlns:xm="http://schemas.microsoft.com/office/excel/2006/main">
          <x14:cfRule type="expression" priority="477" id="{0FD2B8AB-4207-4DC3-8DCC-3FC5D846146B}">
            <xm:f>JL268=Dashboard!$Y$34</xm:f>
            <x14:dxf>
              <font>
                <color rgb="FF00B050"/>
              </font>
            </x14:dxf>
          </x14:cfRule>
          <xm:sqref>JL268</xm:sqref>
        </x14:conditionalFormatting>
        <x14:conditionalFormatting xmlns:xm="http://schemas.microsoft.com/office/excel/2006/main">
          <x14:cfRule type="expression" priority="457" id="{27014A1B-22E0-49C8-A41D-8AE469477C81}">
            <xm:f>JW269=Dashboard!$Y$34</xm:f>
            <x14:dxf>
              <font>
                <color rgb="FF00B050"/>
              </font>
            </x14:dxf>
          </x14:cfRule>
          <xm:sqref>JW269</xm:sqref>
        </x14:conditionalFormatting>
        <x14:conditionalFormatting xmlns:xm="http://schemas.microsoft.com/office/excel/2006/main">
          <x14:cfRule type="expression" priority="475" id="{D7E2876B-143D-48A8-9556-060271762D77}">
            <xm:f>JY264=Dashboard!$Y$34</xm:f>
            <x14:dxf>
              <font>
                <color rgb="FF00B050"/>
              </font>
            </x14:dxf>
          </x14:cfRule>
          <xm:sqref>JY264</xm:sqref>
        </x14:conditionalFormatting>
        <x14:conditionalFormatting xmlns:xm="http://schemas.microsoft.com/office/excel/2006/main">
          <x14:cfRule type="expression" priority="474" id="{788E86D3-851D-4E19-B149-879884E3DB02}">
            <xm:f>JY265=Dashboard!$Y$34</xm:f>
            <x14:dxf>
              <font>
                <color rgb="FF00B050"/>
              </font>
            </x14:dxf>
          </x14:cfRule>
          <xm:sqref>JY265</xm:sqref>
        </x14:conditionalFormatting>
        <x14:conditionalFormatting xmlns:xm="http://schemas.microsoft.com/office/excel/2006/main">
          <x14:cfRule type="expression" priority="473" id="{62FE2842-034B-41FF-93FB-657658153747}">
            <xm:f>JY266=Dashboard!$Y$34</xm:f>
            <x14:dxf>
              <font>
                <color rgb="FF00B050"/>
              </font>
            </x14:dxf>
          </x14:cfRule>
          <xm:sqref>JY266</xm:sqref>
        </x14:conditionalFormatting>
        <x14:conditionalFormatting xmlns:xm="http://schemas.microsoft.com/office/excel/2006/main">
          <x14:cfRule type="expression" priority="472" id="{8C0C9C88-3C10-466D-A857-5C8D7FA55062}">
            <xm:f>JY267=Dashboard!$Y$34</xm:f>
            <x14:dxf>
              <font>
                <color rgb="FF00B050"/>
              </font>
            </x14:dxf>
          </x14:cfRule>
          <xm:sqref>JY267</xm:sqref>
        </x14:conditionalFormatting>
        <x14:conditionalFormatting xmlns:xm="http://schemas.microsoft.com/office/excel/2006/main">
          <x14:cfRule type="expression" priority="471" id="{E2642FE4-B9C1-4F08-A2F4-B044AFFB2F6F}">
            <xm:f>JY268=Dashboard!$Y$34</xm:f>
            <x14:dxf>
              <font>
                <color rgb="FF00B050"/>
              </font>
            </x14:dxf>
          </x14:cfRule>
          <xm:sqref>JY268</xm:sqref>
        </x14:conditionalFormatting>
        <x14:conditionalFormatting xmlns:xm="http://schemas.microsoft.com/office/excel/2006/main">
          <x14:cfRule type="expression" priority="470" id="{2F20397E-78F6-45CC-A454-D175155C5396}">
            <xm:f>JY269=Dashboard!$Y$34</xm:f>
            <x14:dxf>
              <font>
                <color rgb="FF00B050"/>
              </font>
            </x14:dxf>
          </x14:cfRule>
          <xm:sqref>JY269</xm:sqref>
        </x14:conditionalFormatting>
        <x14:conditionalFormatting xmlns:xm="http://schemas.microsoft.com/office/excel/2006/main">
          <x14:cfRule type="expression" priority="469" id="{2557CB23-FE6D-4650-9D07-C5CAD3EA2E52}">
            <xm:f>JY5=Dashboard!$Y$34</xm:f>
            <x14:dxf>
              <font>
                <color rgb="FF00B050"/>
              </font>
            </x14:dxf>
          </x14:cfRule>
          <xm:sqref>JY5</xm:sqref>
        </x14:conditionalFormatting>
        <x14:conditionalFormatting xmlns:xm="http://schemas.microsoft.com/office/excel/2006/main">
          <x14:cfRule type="expression" priority="462" id="{BA8F4F3F-27D0-4105-8B5B-B4BCF20FBE77}">
            <xm:f>JW264=Dashboard!$Y$34</xm:f>
            <x14:dxf>
              <font>
                <color rgb="FF00B050"/>
              </font>
            </x14:dxf>
          </x14:cfRule>
          <xm:sqref>JW264</xm:sqref>
        </x14:conditionalFormatting>
        <x14:conditionalFormatting xmlns:xm="http://schemas.microsoft.com/office/excel/2006/main">
          <x14:cfRule type="expression" priority="468" id="{7B311CDA-8579-4998-BF56-BE659C3F3184}">
            <xm:f>JY29=Dashboard!$Y$34</xm:f>
            <x14:dxf>
              <font>
                <color rgb="FF00B050"/>
              </font>
            </x14:dxf>
          </x14:cfRule>
          <xm:sqref>JY29</xm:sqref>
        </x14:conditionalFormatting>
        <x14:conditionalFormatting xmlns:xm="http://schemas.microsoft.com/office/excel/2006/main">
          <x14:cfRule type="expression" priority="467" id="{2123E4FC-F0E9-4D2A-8CF0-13DBB64A02F2}">
            <xm:f>JY99=Dashboard!$Y$34</xm:f>
            <x14:dxf>
              <font>
                <color rgb="FF00B050"/>
              </font>
            </x14:dxf>
          </x14:cfRule>
          <xm:sqref>JY99</xm:sqref>
        </x14:conditionalFormatting>
        <x14:conditionalFormatting xmlns:xm="http://schemas.microsoft.com/office/excel/2006/main">
          <x14:cfRule type="expression" priority="466" id="{878FEFF2-D9AE-44C5-B851-1C93C507532A}">
            <xm:f>JY174=Dashboard!$Y$34</xm:f>
            <x14:dxf>
              <font>
                <color rgb="FF00B050"/>
              </font>
            </x14:dxf>
          </x14:cfRule>
          <xm:sqref>JY174</xm:sqref>
        </x14:conditionalFormatting>
        <x14:conditionalFormatting xmlns:xm="http://schemas.microsoft.com/office/excel/2006/main">
          <x14:cfRule type="expression" priority="465" id="{3CADB30C-E598-4F46-9C4F-1B8127108D45}">
            <xm:f>JY211=Dashboard!$Y$34</xm:f>
            <x14:dxf>
              <font>
                <color rgb="FF00B050"/>
              </font>
            </x14:dxf>
          </x14:cfRule>
          <xm:sqref>JY211</xm:sqref>
        </x14:conditionalFormatting>
        <x14:conditionalFormatting xmlns:xm="http://schemas.microsoft.com/office/excel/2006/main">
          <x14:cfRule type="expression" priority="464" id="{1642CE73-6226-4950-85BE-ACEBB4317302}">
            <xm:f>JY237=Dashboard!$Y$34</xm:f>
            <x14:dxf>
              <font>
                <color rgb="FF00B050"/>
              </font>
            </x14:dxf>
          </x14:cfRule>
          <xm:sqref>JY237</xm:sqref>
        </x14:conditionalFormatting>
        <x14:conditionalFormatting xmlns:xm="http://schemas.microsoft.com/office/excel/2006/main">
          <x14:cfRule type="expression" priority="463" id="{513AA38C-63B8-45CF-8BB2-3B58575B03B2}">
            <xm:f>JY271=Dashboard!$Y$34</xm:f>
            <x14:dxf>
              <font>
                <color rgb="FF00B050"/>
              </font>
            </x14:dxf>
          </x14:cfRule>
          <xm:sqref>JY271</xm:sqref>
        </x14:conditionalFormatting>
        <x14:conditionalFormatting xmlns:xm="http://schemas.microsoft.com/office/excel/2006/main">
          <x14:cfRule type="expression" priority="461" id="{A210F747-F1CE-43A4-9124-E8F4455A7C27}">
            <xm:f>JW265=Dashboard!$Y$34</xm:f>
            <x14:dxf>
              <font>
                <color rgb="FF00B050"/>
              </font>
            </x14:dxf>
          </x14:cfRule>
          <xm:sqref>JW265</xm:sqref>
        </x14:conditionalFormatting>
        <x14:conditionalFormatting xmlns:xm="http://schemas.microsoft.com/office/excel/2006/main">
          <x14:cfRule type="expression" priority="460" id="{65B30B73-DDCE-4BC7-8F08-39E7F95B635D}">
            <xm:f>JW266=Dashboard!$Y$34</xm:f>
            <x14:dxf>
              <font>
                <color rgb="FF00B050"/>
              </font>
            </x14:dxf>
          </x14:cfRule>
          <xm:sqref>JW266</xm:sqref>
        </x14:conditionalFormatting>
        <x14:conditionalFormatting xmlns:xm="http://schemas.microsoft.com/office/excel/2006/main">
          <x14:cfRule type="expression" priority="459" id="{D0F66B3E-D403-4104-A51D-195FC41E019E}">
            <xm:f>JW267=Dashboard!$Y$34</xm:f>
            <x14:dxf>
              <font>
                <color rgb="FF00B050"/>
              </font>
            </x14:dxf>
          </x14:cfRule>
          <xm:sqref>JW267</xm:sqref>
        </x14:conditionalFormatting>
        <x14:conditionalFormatting xmlns:xm="http://schemas.microsoft.com/office/excel/2006/main">
          <x14:cfRule type="expression" priority="458" id="{50540DF1-472B-4FD2-8DCF-26F80F347D40}">
            <xm:f>JW268=Dashboard!$Y$34</xm:f>
            <x14:dxf>
              <font>
                <color rgb="FF00B050"/>
              </font>
            </x14:dxf>
          </x14:cfRule>
          <xm:sqref>JW268</xm:sqref>
        </x14:conditionalFormatting>
        <x14:conditionalFormatting xmlns:xm="http://schemas.microsoft.com/office/excel/2006/main">
          <x14:cfRule type="expression" priority="438" id="{3CD71648-C2F7-45C1-BD40-8ED1B1285FFD}">
            <xm:f>KH269=Dashboard!$Y$34</xm:f>
            <x14:dxf>
              <font>
                <color rgb="FF00B050"/>
              </font>
            </x14:dxf>
          </x14:cfRule>
          <xm:sqref>KH269</xm:sqref>
        </x14:conditionalFormatting>
        <x14:conditionalFormatting xmlns:xm="http://schemas.microsoft.com/office/excel/2006/main">
          <x14:cfRule type="expression" priority="456" id="{FE1CAA5E-363F-447D-992B-749FD1F4BD0E}">
            <xm:f>KJ264=Dashboard!$Y$34</xm:f>
            <x14:dxf>
              <font>
                <color rgb="FF00B050"/>
              </font>
            </x14:dxf>
          </x14:cfRule>
          <xm:sqref>KJ264</xm:sqref>
        </x14:conditionalFormatting>
        <x14:conditionalFormatting xmlns:xm="http://schemas.microsoft.com/office/excel/2006/main">
          <x14:cfRule type="expression" priority="455" id="{45F9FB06-0F71-4BE3-BFC4-B664FB06203F}">
            <xm:f>KJ265=Dashboard!$Y$34</xm:f>
            <x14:dxf>
              <font>
                <color rgb="FF00B050"/>
              </font>
            </x14:dxf>
          </x14:cfRule>
          <xm:sqref>KJ265</xm:sqref>
        </x14:conditionalFormatting>
        <x14:conditionalFormatting xmlns:xm="http://schemas.microsoft.com/office/excel/2006/main">
          <x14:cfRule type="expression" priority="454" id="{AE1BD947-15EF-4664-AB43-1ECF312C23AA}">
            <xm:f>KJ266=Dashboard!$Y$34</xm:f>
            <x14:dxf>
              <font>
                <color rgb="FF00B050"/>
              </font>
            </x14:dxf>
          </x14:cfRule>
          <xm:sqref>KJ266</xm:sqref>
        </x14:conditionalFormatting>
        <x14:conditionalFormatting xmlns:xm="http://schemas.microsoft.com/office/excel/2006/main">
          <x14:cfRule type="expression" priority="453" id="{98D17A9D-9D57-4DEC-AFF1-5339939BF847}">
            <xm:f>KJ267=Dashboard!$Y$34</xm:f>
            <x14:dxf>
              <font>
                <color rgb="FF00B050"/>
              </font>
            </x14:dxf>
          </x14:cfRule>
          <xm:sqref>KJ267</xm:sqref>
        </x14:conditionalFormatting>
        <x14:conditionalFormatting xmlns:xm="http://schemas.microsoft.com/office/excel/2006/main">
          <x14:cfRule type="expression" priority="452" id="{72E981F5-B871-4FDB-B5FC-A94E9A5D0E1D}">
            <xm:f>KJ268=Dashboard!$Y$34</xm:f>
            <x14:dxf>
              <font>
                <color rgb="FF00B050"/>
              </font>
            </x14:dxf>
          </x14:cfRule>
          <xm:sqref>KJ268</xm:sqref>
        </x14:conditionalFormatting>
        <x14:conditionalFormatting xmlns:xm="http://schemas.microsoft.com/office/excel/2006/main">
          <x14:cfRule type="expression" priority="451" id="{800DC65A-7B78-4482-A1A3-853FEB8763DB}">
            <xm:f>KJ269=Dashboard!$Y$34</xm:f>
            <x14:dxf>
              <font>
                <color rgb="FF00B050"/>
              </font>
            </x14:dxf>
          </x14:cfRule>
          <xm:sqref>KJ269</xm:sqref>
        </x14:conditionalFormatting>
        <x14:conditionalFormatting xmlns:xm="http://schemas.microsoft.com/office/excel/2006/main">
          <x14:cfRule type="expression" priority="450" id="{E748A0E3-0634-44E5-BA52-35EA4938E20D}">
            <xm:f>KJ5=Dashboard!$Y$34</xm:f>
            <x14:dxf>
              <font>
                <color rgb="FF00B050"/>
              </font>
            </x14:dxf>
          </x14:cfRule>
          <xm:sqref>KJ5</xm:sqref>
        </x14:conditionalFormatting>
        <x14:conditionalFormatting xmlns:xm="http://schemas.microsoft.com/office/excel/2006/main">
          <x14:cfRule type="expression" priority="443" id="{6C9F158E-A5C9-466E-B29B-D8BA9772C8DE}">
            <xm:f>KH264=Dashboard!$Y$34</xm:f>
            <x14:dxf>
              <font>
                <color rgb="FF00B050"/>
              </font>
            </x14:dxf>
          </x14:cfRule>
          <xm:sqref>KH264</xm:sqref>
        </x14:conditionalFormatting>
        <x14:conditionalFormatting xmlns:xm="http://schemas.microsoft.com/office/excel/2006/main">
          <x14:cfRule type="expression" priority="449" id="{FAE422F3-EB04-465B-A014-A924773880FD}">
            <xm:f>KJ29=Dashboard!$Y$34</xm:f>
            <x14:dxf>
              <font>
                <color rgb="FF00B050"/>
              </font>
            </x14:dxf>
          </x14:cfRule>
          <xm:sqref>KJ29</xm:sqref>
        </x14:conditionalFormatting>
        <x14:conditionalFormatting xmlns:xm="http://schemas.microsoft.com/office/excel/2006/main">
          <x14:cfRule type="expression" priority="448" id="{F69FB789-CA09-40E9-903F-8B8D5419B1BA}">
            <xm:f>KJ99=Dashboard!$Y$34</xm:f>
            <x14:dxf>
              <font>
                <color rgb="FF00B050"/>
              </font>
            </x14:dxf>
          </x14:cfRule>
          <xm:sqref>KJ99</xm:sqref>
        </x14:conditionalFormatting>
        <x14:conditionalFormatting xmlns:xm="http://schemas.microsoft.com/office/excel/2006/main">
          <x14:cfRule type="expression" priority="447" id="{814FC3E8-C096-44FD-B3B2-8709A5C2CD0E}">
            <xm:f>KJ174=Dashboard!$Y$34</xm:f>
            <x14:dxf>
              <font>
                <color rgb="FF00B050"/>
              </font>
            </x14:dxf>
          </x14:cfRule>
          <xm:sqref>KJ174</xm:sqref>
        </x14:conditionalFormatting>
        <x14:conditionalFormatting xmlns:xm="http://schemas.microsoft.com/office/excel/2006/main">
          <x14:cfRule type="expression" priority="446" id="{80016B37-64C7-4383-A109-B6F0667081BB}">
            <xm:f>KJ211=Dashboard!$Y$34</xm:f>
            <x14:dxf>
              <font>
                <color rgb="FF00B050"/>
              </font>
            </x14:dxf>
          </x14:cfRule>
          <xm:sqref>KJ211</xm:sqref>
        </x14:conditionalFormatting>
        <x14:conditionalFormatting xmlns:xm="http://schemas.microsoft.com/office/excel/2006/main">
          <x14:cfRule type="expression" priority="445" id="{7D539DDB-9444-47F8-A6DA-DEC52AAC6D01}">
            <xm:f>KJ237=Dashboard!$Y$34</xm:f>
            <x14:dxf>
              <font>
                <color rgb="FF00B050"/>
              </font>
            </x14:dxf>
          </x14:cfRule>
          <xm:sqref>KJ237</xm:sqref>
        </x14:conditionalFormatting>
        <x14:conditionalFormatting xmlns:xm="http://schemas.microsoft.com/office/excel/2006/main">
          <x14:cfRule type="expression" priority="444" id="{F217C0EA-AD30-46BD-B23F-43BDD52DC6DD}">
            <xm:f>KJ271=Dashboard!$Y$34</xm:f>
            <x14:dxf>
              <font>
                <color rgb="FF00B050"/>
              </font>
            </x14:dxf>
          </x14:cfRule>
          <xm:sqref>KJ271</xm:sqref>
        </x14:conditionalFormatting>
        <x14:conditionalFormatting xmlns:xm="http://schemas.microsoft.com/office/excel/2006/main">
          <x14:cfRule type="expression" priority="442" id="{56E8CDFA-3925-4F6A-A43A-9EEC0DC058A8}">
            <xm:f>KH265=Dashboard!$Y$34</xm:f>
            <x14:dxf>
              <font>
                <color rgb="FF00B050"/>
              </font>
            </x14:dxf>
          </x14:cfRule>
          <xm:sqref>KH265</xm:sqref>
        </x14:conditionalFormatting>
        <x14:conditionalFormatting xmlns:xm="http://schemas.microsoft.com/office/excel/2006/main">
          <x14:cfRule type="expression" priority="441" id="{C67C9789-167C-4A11-A698-6072DC536DB4}">
            <xm:f>KH266=Dashboard!$Y$34</xm:f>
            <x14:dxf>
              <font>
                <color rgb="FF00B050"/>
              </font>
            </x14:dxf>
          </x14:cfRule>
          <xm:sqref>KH266</xm:sqref>
        </x14:conditionalFormatting>
        <x14:conditionalFormatting xmlns:xm="http://schemas.microsoft.com/office/excel/2006/main">
          <x14:cfRule type="expression" priority="440" id="{6EC07379-9A84-4DEF-A02D-DFEDE2FCAD0A}">
            <xm:f>KH267=Dashboard!$Y$34</xm:f>
            <x14:dxf>
              <font>
                <color rgb="FF00B050"/>
              </font>
            </x14:dxf>
          </x14:cfRule>
          <xm:sqref>KH267</xm:sqref>
        </x14:conditionalFormatting>
        <x14:conditionalFormatting xmlns:xm="http://schemas.microsoft.com/office/excel/2006/main">
          <x14:cfRule type="expression" priority="439" id="{20552206-866C-41E5-AFAC-51109A600880}">
            <xm:f>KH268=Dashboard!$Y$34</xm:f>
            <x14:dxf>
              <font>
                <color rgb="FF00B050"/>
              </font>
            </x14:dxf>
          </x14:cfRule>
          <xm:sqref>KH268</xm:sqref>
        </x14:conditionalFormatting>
        <x14:conditionalFormatting xmlns:xm="http://schemas.microsoft.com/office/excel/2006/main">
          <x14:cfRule type="expression" priority="419" id="{926525D6-8E10-4A01-B1E0-A8522D2B8267}">
            <xm:f>KS269=Dashboard!$Y$34</xm:f>
            <x14:dxf>
              <font>
                <color rgb="FF00B050"/>
              </font>
            </x14:dxf>
          </x14:cfRule>
          <xm:sqref>KS269</xm:sqref>
        </x14:conditionalFormatting>
        <x14:conditionalFormatting xmlns:xm="http://schemas.microsoft.com/office/excel/2006/main">
          <x14:cfRule type="expression" priority="437" id="{AF4EF4D9-FC3F-4182-9042-282967CF9D56}">
            <xm:f>KU264=Dashboard!$Y$34</xm:f>
            <x14:dxf>
              <font>
                <color rgb="FF00B050"/>
              </font>
            </x14:dxf>
          </x14:cfRule>
          <xm:sqref>KU264</xm:sqref>
        </x14:conditionalFormatting>
        <x14:conditionalFormatting xmlns:xm="http://schemas.microsoft.com/office/excel/2006/main">
          <x14:cfRule type="expression" priority="436" id="{DF80EC20-CC3E-4F42-9DBB-352E929AE36E}">
            <xm:f>KU265=Dashboard!$Y$34</xm:f>
            <x14:dxf>
              <font>
                <color rgb="FF00B050"/>
              </font>
            </x14:dxf>
          </x14:cfRule>
          <xm:sqref>KU265</xm:sqref>
        </x14:conditionalFormatting>
        <x14:conditionalFormatting xmlns:xm="http://schemas.microsoft.com/office/excel/2006/main">
          <x14:cfRule type="expression" priority="435" id="{F4FCB964-876A-4C82-B784-6E3BD862BF88}">
            <xm:f>KU266=Dashboard!$Y$34</xm:f>
            <x14:dxf>
              <font>
                <color rgb="FF00B050"/>
              </font>
            </x14:dxf>
          </x14:cfRule>
          <xm:sqref>KU266</xm:sqref>
        </x14:conditionalFormatting>
        <x14:conditionalFormatting xmlns:xm="http://schemas.microsoft.com/office/excel/2006/main">
          <x14:cfRule type="expression" priority="434" id="{547DEB74-4117-4F04-861A-888E2AB336AB}">
            <xm:f>KU267=Dashboard!$Y$34</xm:f>
            <x14:dxf>
              <font>
                <color rgb="FF00B050"/>
              </font>
            </x14:dxf>
          </x14:cfRule>
          <xm:sqref>KU267</xm:sqref>
        </x14:conditionalFormatting>
        <x14:conditionalFormatting xmlns:xm="http://schemas.microsoft.com/office/excel/2006/main">
          <x14:cfRule type="expression" priority="433" id="{BBE16F8E-AF56-462A-90BA-279D22998868}">
            <xm:f>KU268=Dashboard!$Y$34</xm:f>
            <x14:dxf>
              <font>
                <color rgb="FF00B050"/>
              </font>
            </x14:dxf>
          </x14:cfRule>
          <xm:sqref>KU268</xm:sqref>
        </x14:conditionalFormatting>
        <x14:conditionalFormatting xmlns:xm="http://schemas.microsoft.com/office/excel/2006/main">
          <x14:cfRule type="expression" priority="432" id="{7B8512B1-B505-43BE-B497-8C60D2464EF5}">
            <xm:f>KU269=Dashboard!$Y$34</xm:f>
            <x14:dxf>
              <font>
                <color rgb="FF00B050"/>
              </font>
            </x14:dxf>
          </x14:cfRule>
          <xm:sqref>KU269</xm:sqref>
        </x14:conditionalFormatting>
        <x14:conditionalFormatting xmlns:xm="http://schemas.microsoft.com/office/excel/2006/main">
          <x14:cfRule type="expression" priority="431" id="{E8FE1153-4105-40BA-A77B-B28019353899}">
            <xm:f>KU5=Dashboard!$Y$34</xm:f>
            <x14:dxf>
              <font>
                <color rgb="FF00B050"/>
              </font>
            </x14:dxf>
          </x14:cfRule>
          <xm:sqref>KU5</xm:sqref>
        </x14:conditionalFormatting>
        <x14:conditionalFormatting xmlns:xm="http://schemas.microsoft.com/office/excel/2006/main">
          <x14:cfRule type="expression" priority="424" id="{885CB969-523E-4AC2-9BC1-B5ED75ECDBBA}">
            <xm:f>KS264=Dashboard!$Y$34</xm:f>
            <x14:dxf>
              <font>
                <color rgb="FF00B050"/>
              </font>
            </x14:dxf>
          </x14:cfRule>
          <xm:sqref>KS264</xm:sqref>
        </x14:conditionalFormatting>
        <x14:conditionalFormatting xmlns:xm="http://schemas.microsoft.com/office/excel/2006/main">
          <x14:cfRule type="expression" priority="430" id="{36DEFBD9-0E7D-4C32-860B-F44BD7F009B6}">
            <xm:f>KU29=Dashboard!$Y$34</xm:f>
            <x14:dxf>
              <font>
                <color rgb="FF00B050"/>
              </font>
            </x14:dxf>
          </x14:cfRule>
          <xm:sqref>KU29</xm:sqref>
        </x14:conditionalFormatting>
        <x14:conditionalFormatting xmlns:xm="http://schemas.microsoft.com/office/excel/2006/main">
          <x14:cfRule type="expression" priority="429" id="{2334FF76-EBCD-4544-9250-93BCF11CFD23}">
            <xm:f>KU99=Dashboard!$Y$34</xm:f>
            <x14:dxf>
              <font>
                <color rgb="FF00B050"/>
              </font>
            </x14:dxf>
          </x14:cfRule>
          <xm:sqref>KU99</xm:sqref>
        </x14:conditionalFormatting>
        <x14:conditionalFormatting xmlns:xm="http://schemas.microsoft.com/office/excel/2006/main">
          <x14:cfRule type="expression" priority="428" id="{916365C8-C4FD-43BA-8DF9-F403061B5411}">
            <xm:f>KU174=Dashboard!$Y$34</xm:f>
            <x14:dxf>
              <font>
                <color rgb="FF00B050"/>
              </font>
            </x14:dxf>
          </x14:cfRule>
          <xm:sqref>KU174</xm:sqref>
        </x14:conditionalFormatting>
        <x14:conditionalFormatting xmlns:xm="http://schemas.microsoft.com/office/excel/2006/main">
          <x14:cfRule type="expression" priority="427" id="{3CBC8ABB-ED03-4EFA-9334-0D54172C9624}">
            <xm:f>KU211=Dashboard!$Y$34</xm:f>
            <x14:dxf>
              <font>
                <color rgb="FF00B050"/>
              </font>
            </x14:dxf>
          </x14:cfRule>
          <xm:sqref>KU211</xm:sqref>
        </x14:conditionalFormatting>
        <x14:conditionalFormatting xmlns:xm="http://schemas.microsoft.com/office/excel/2006/main">
          <x14:cfRule type="expression" priority="426" id="{3707DD5B-4078-4E0A-99EC-73348C036290}">
            <xm:f>KU237=Dashboard!$Y$34</xm:f>
            <x14:dxf>
              <font>
                <color rgb="FF00B050"/>
              </font>
            </x14:dxf>
          </x14:cfRule>
          <xm:sqref>KU237</xm:sqref>
        </x14:conditionalFormatting>
        <x14:conditionalFormatting xmlns:xm="http://schemas.microsoft.com/office/excel/2006/main">
          <x14:cfRule type="expression" priority="425" id="{514AE765-C7EE-4E59-8425-C78CCA6E0EA1}">
            <xm:f>KU271=Dashboard!$Y$34</xm:f>
            <x14:dxf>
              <font>
                <color rgb="FF00B050"/>
              </font>
            </x14:dxf>
          </x14:cfRule>
          <xm:sqref>KU271</xm:sqref>
        </x14:conditionalFormatting>
        <x14:conditionalFormatting xmlns:xm="http://schemas.microsoft.com/office/excel/2006/main">
          <x14:cfRule type="expression" priority="423" id="{F1C27954-A885-4D89-B355-35AD734C236D}">
            <xm:f>KS265=Dashboard!$Y$34</xm:f>
            <x14:dxf>
              <font>
                <color rgb="FF00B050"/>
              </font>
            </x14:dxf>
          </x14:cfRule>
          <xm:sqref>KS265</xm:sqref>
        </x14:conditionalFormatting>
        <x14:conditionalFormatting xmlns:xm="http://schemas.microsoft.com/office/excel/2006/main">
          <x14:cfRule type="expression" priority="422" id="{91097C43-DF45-4EB0-8AAA-A6EC083F10E3}">
            <xm:f>KS266=Dashboard!$Y$34</xm:f>
            <x14:dxf>
              <font>
                <color rgb="FF00B050"/>
              </font>
            </x14:dxf>
          </x14:cfRule>
          <xm:sqref>KS266</xm:sqref>
        </x14:conditionalFormatting>
        <x14:conditionalFormatting xmlns:xm="http://schemas.microsoft.com/office/excel/2006/main">
          <x14:cfRule type="expression" priority="421" id="{ADB84388-51BA-4F14-955D-96285C19A022}">
            <xm:f>KS267=Dashboard!$Y$34</xm:f>
            <x14:dxf>
              <font>
                <color rgb="FF00B050"/>
              </font>
            </x14:dxf>
          </x14:cfRule>
          <xm:sqref>KS267</xm:sqref>
        </x14:conditionalFormatting>
        <x14:conditionalFormatting xmlns:xm="http://schemas.microsoft.com/office/excel/2006/main">
          <x14:cfRule type="expression" priority="420" id="{8F483528-4A88-4059-8CAE-591BA7C107F3}">
            <xm:f>KS268=Dashboard!$Y$34</xm:f>
            <x14:dxf>
              <font>
                <color rgb="FF00B050"/>
              </font>
            </x14:dxf>
          </x14:cfRule>
          <xm:sqref>KS268</xm:sqref>
        </x14:conditionalFormatting>
        <x14:conditionalFormatting xmlns:xm="http://schemas.microsoft.com/office/excel/2006/main">
          <x14:cfRule type="expression" priority="400" id="{2035CBA9-4238-456A-B743-21CF48D60795}">
            <xm:f>LD269=Dashboard!$Y$34</xm:f>
            <x14:dxf>
              <font>
                <color rgb="FF00B050"/>
              </font>
            </x14:dxf>
          </x14:cfRule>
          <xm:sqref>LD269</xm:sqref>
        </x14:conditionalFormatting>
        <x14:conditionalFormatting xmlns:xm="http://schemas.microsoft.com/office/excel/2006/main">
          <x14:cfRule type="expression" priority="418" id="{EDFDCAA0-6EDE-4AD0-9C65-4DF25FA76F26}">
            <xm:f>LF264=Dashboard!$Y$34</xm:f>
            <x14:dxf>
              <font>
                <color rgb="FF00B050"/>
              </font>
            </x14:dxf>
          </x14:cfRule>
          <xm:sqref>LF264</xm:sqref>
        </x14:conditionalFormatting>
        <x14:conditionalFormatting xmlns:xm="http://schemas.microsoft.com/office/excel/2006/main">
          <x14:cfRule type="expression" priority="417" id="{67D2B2C2-44A2-4519-BCE1-CD4412E971E5}">
            <xm:f>LF265=Dashboard!$Y$34</xm:f>
            <x14:dxf>
              <font>
                <color rgb="FF00B050"/>
              </font>
            </x14:dxf>
          </x14:cfRule>
          <xm:sqref>LF265</xm:sqref>
        </x14:conditionalFormatting>
        <x14:conditionalFormatting xmlns:xm="http://schemas.microsoft.com/office/excel/2006/main">
          <x14:cfRule type="expression" priority="416" id="{14230E6C-C3ED-4569-8D57-CBBDCF04DCD3}">
            <xm:f>LF266=Dashboard!$Y$34</xm:f>
            <x14:dxf>
              <font>
                <color rgb="FF00B050"/>
              </font>
            </x14:dxf>
          </x14:cfRule>
          <xm:sqref>LF266</xm:sqref>
        </x14:conditionalFormatting>
        <x14:conditionalFormatting xmlns:xm="http://schemas.microsoft.com/office/excel/2006/main">
          <x14:cfRule type="expression" priority="415" id="{60C5CC65-A0A3-4371-8837-6268E715FEFF}">
            <xm:f>LF267=Dashboard!$Y$34</xm:f>
            <x14:dxf>
              <font>
                <color rgb="FF00B050"/>
              </font>
            </x14:dxf>
          </x14:cfRule>
          <xm:sqref>LF267</xm:sqref>
        </x14:conditionalFormatting>
        <x14:conditionalFormatting xmlns:xm="http://schemas.microsoft.com/office/excel/2006/main">
          <x14:cfRule type="expression" priority="414" id="{1297F837-80C6-4E16-89E1-12C2B3B20470}">
            <xm:f>LF268=Dashboard!$Y$34</xm:f>
            <x14:dxf>
              <font>
                <color rgb="FF00B050"/>
              </font>
            </x14:dxf>
          </x14:cfRule>
          <xm:sqref>LF268</xm:sqref>
        </x14:conditionalFormatting>
        <x14:conditionalFormatting xmlns:xm="http://schemas.microsoft.com/office/excel/2006/main">
          <x14:cfRule type="expression" priority="413" id="{57CC974F-4A2A-42EE-91C3-34ADA2F82BE5}">
            <xm:f>LF269=Dashboard!$Y$34</xm:f>
            <x14:dxf>
              <font>
                <color rgb="FF00B050"/>
              </font>
            </x14:dxf>
          </x14:cfRule>
          <xm:sqref>LF269</xm:sqref>
        </x14:conditionalFormatting>
        <x14:conditionalFormatting xmlns:xm="http://schemas.microsoft.com/office/excel/2006/main">
          <x14:cfRule type="expression" priority="412" id="{416E3432-C979-45A8-8CB3-8EB520AF31AD}">
            <xm:f>LF5=Dashboard!$Y$34</xm:f>
            <x14:dxf>
              <font>
                <color rgb="FF00B050"/>
              </font>
            </x14:dxf>
          </x14:cfRule>
          <xm:sqref>LF5</xm:sqref>
        </x14:conditionalFormatting>
        <x14:conditionalFormatting xmlns:xm="http://schemas.microsoft.com/office/excel/2006/main">
          <x14:cfRule type="expression" priority="405" id="{464BDC13-FD94-4420-8BB4-01A31E77305A}">
            <xm:f>LD264=Dashboard!$Y$34</xm:f>
            <x14:dxf>
              <font>
                <color rgb="FF00B050"/>
              </font>
            </x14:dxf>
          </x14:cfRule>
          <xm:sqref>LD264</xm:sqref>
        </x14:conditionalFormatting>
        <x14:conditionalFormatting xmlns:xm="http://schemas.microsoft.com/office/excel/2006/main">
          <x14:cfRule type="expression" priority="411" id="{A140DC99-0DC1-4298-B7BB-63020550B293}">
            <xm:f>LF29=Dashboard!$Y$34</xm:f>
            <x14:dxf>
              <font>
                <color rgb="FF00B050"/>
              </font>
            </x14:dxf>
          </x14:cfRule>
          <xm:sqref>LF29</xm:sqref>
        </x14:conditionalFormatting>
        <x14:conditionalFormatting xmlns:xm="http://schemas.microsoft.com/office/excel/2006/main">
          <x14:cfRule type="expression" priority="410" id="{1FF3D2C0-2301-4B25-8457-0019A9955FF9}">
            <xm:f>LF99=Dashboard!$Y$34</xm:f>
            <x14:dxf>
              <font>
                <color rgb="FF00B050"/>
              </font>
            </x14:dxf>
          </x14:cfRule>
          <xm:sqref>LF99</xm:sqref>
        </x14:conditionalFormatting>
        <x14:conditionalFormatting xmlns:xm="http://schemas.microsoft.com/office/excel/2006/main">
          <x14:cfRule type="expression" priority="409" id="{F4B099ED-9F98-4D2D-B5EB-676839C54EC0}">
            <xm:f>LF174=Dashboard!$Y$34</xm:f>
            <x14:dxf>
              <font>
                <color rgb="FF00B050"/>
              </font>
            </x14:dxf>
          </x14:cfRule>
          <xm:sqref>LF174</xm:sqref>
        </x14:conditionalFormatting>
        <x14:conditionalFormatting xmlns:xm="http://schemas.microsoft.com/office/excel/2006/main">
          <x14:cfRule type="expression" priority="408" id="{9ED34477-81B6-4A03-9F6D-E84CB7B9D16C}">
            <xm:f>LF211=Dashboard!$Y$34</xm:f>
            <x14:dxf>
              <font>
                <color rgb="FF00B050"/>
              </font>
            </x14:dxf>
          </x14:cfRule>
          <xm:sqref>LF211</xm:sqref>
        </x14:conditionalFormatting>
        <x14:conditionalFormatting xmlns:xm="http://schemas.microsoft.com/office/excel/2006/main">
          <x14:cfRule type="expression" priority="407" id="{D3AA2DEF-4CBB-4464-82D7-CEBBDF963628}">
            <xm:f>LF237=Dashboard!$Y$34</xm:f>
            <x14:dxf>
              <font>
                <color rgb="FF00B050"/>
              </font>
            </x14:dxf>
          </x14:cfRule>
          <xm:sqref>LF237</xm:sqref>
        </x14:conditionalFormatting>
        <x14:conditionalFormatting xmlns:xm="http://schemas.microsoft.com/office/excel/2006/main">
          <x14:cfRule type="expression" priority="406" id="{10FFFF34-A063-4974-8C31-E41BD235B885}">
            <xm:f>LF271=Dashboard!$Y$34</xm:f>
            <x14:dxf>
              <font>
                <color rgb="FF00B050"/>
              </font>
            </x14:dxf>
          </x14:cfRule>
          <xm:sqref>LF271</xm:sqref>
        </x14:conditionalFormatting>
        <x14:conditionalFormatting xmlns:xm="http://schemas.microsoft.com/office/excel/2006/main">
          <x14:cfRule type="expression" priority="404" id="{F9065DD2-2A8B-41C0-A4C5-EA6718FB70F5}">
            <xm:f>LD265=Dashboard!$Y$34</xm:f>
            <x14:dxf>
              <font>
                <color rgb="FF00B050"/>
              </font>
            </x14:dxf>
          </x14:cfRule>
          <xm:sqref>LD265</xm:sqref>
        </x14:conditionalFormatting>
        <x14:conditionalFormatting xmlns:xm="http://schemas.microsoft.com/office/excel/2006/main">
          <x14:cfRule type="expression" priority="403" id="{CA649093-CA6D-42B2-8C82-94AFC85A36BB}">
            <xm:f>LD266=Dashboard!$Y$34</xm:f>
            <x14:dxf>
              <font>
                <color rgb="FF00B050"/>
              </font>
            </x14:dxf>
          </x14:cfRule>
          <xm:sqref>LD266</xm:sqref>
        </x14:conditionalFormatting>
        <x14:conditionalFormatting xmlns:xm="http://schemas.microsoft.com/office/excel/2006/main">
          <x14:cfRule type="expression" priority="402" id="{53FA6F7A-6903-4C06-A461-AF0579352B98}">
            <xm:f>LD267=Dashboard!$Y$34</xm:f>
            <x14:dxf>
              <font>
                <color rgb="FF00B050"/>
              </font>
            </x14:dxf>
          </x14:cfRule>
          <xm:sqref>LD267</xm:sqref>
        </x14:conditionalFormatting>
        <x14:conditionalFormatting xmlns:xm="http://schemas.microsoft.com/office/excel/2006/main">
          <x14:cfRule type="expression" priority="401" id="{A0629A34-75B6-4F17-8A0C-55402297BE4B}">
            <xm:f>LD268=Dashboard!$Y$34</xm:f>
            <x14:dxf>
              <font>
                <color rgb="FF00B050"/>
              </font>
            </x14:dxf>
          </x14:cfRule>
          <xm:sqref>LD268</xm:sqref>
        </x14:conditionalFormatting>
        <x14:conditionalFormatting xmlns:xm="http://schemas.microsoft.com/office/excel/2006/main">
          <x14:cfRule type="expression" priority="381" id="{5F78E1B8-F0AE-4EDA-8613-F83A8CEADED2}">
            <xm:f>LO269=Dashboard!$Y$34</xm:f>
            <x14:dxf>
              <font>
                <color rgb="FF00B050"/>
              </font>
            </x14:dxf>
          </x14:cfRule>
          <xm:sqref>LO269</xm:sqref>
        </x14:conditionalFormatting>
        <x14:conditionalFormatting xmlns:xm="http://schemas.microsoft.com/office/excel/2006/main">
          <x14:cfRule type="expression" priority="399" id="{D7CAB38E-89CE-4A59-BACF-F1DCBE6BA5E2}">
            <xm:f>LQ264=Dashboard!$Y$34</xm:f>
            <x14:dxf>
              <font>
                <color rgb="FF00B050"/>
              </font>
            </x14:dxf>
          </x14:cfRule>
          <xm:sqref>LQ264</xm:sqref>
        </x14:conditionalFormatting>
        <x14:conditionalFormatting xmlns:xm="http://schemas.microsoft.com/office/excel/2006/main">
          <x14:cfRule type="expression" priority="398" id="{79E2B9BA-5C08-4C7B-995E-E7372FC39103}">
            <xm:f>LQ265=Dashboard!$Y$34</xm:f>
            <x14:dxf>
              <font>
                <color rgb="FF00B050"/>
              </font>
            </x14:dxf>
          </x14:cfRule>
          <xm:sqref>LQ265</xm:sqref>
        </x14:conditionalFormatting>
        <x14:conditionalFormatting xmlns:xm="http://schemas.microsoft.com/office/excel/2006/main">
          <x14:cfRule type="expression" priority="397" id="{D0E3A9E8-0898-431A-A7C5-178F99609870}">
            <xm:f>LQ266=Dashboard!$Y$34</xm:f>
            <x14:dxf>
              <font>
                <color rgb="FF00B050"/>
              </font>
            </x14:dxf>
          </x14:cfRule>
          <xm:sqref>LQ266</xm:sqref>
        </x14:conditionalFormatting>
        <x14:conditionalFormatting xmlns:xm="http://schemas.microsoft.com/office/excel/2006/main">
          <x14:cfRule type="expression" priority="396" id="{D1B1D28A-4A6D-4C82-9838-47A7425E25F0}">
            <xm:f>LQ267=Dashboard!$Y$34</xm:f>
            <x14:dxf>
              <font>
                <color rgb="FF00B050"/>
              </font>
            </x14:dxf>
          </x14:cfRule>
          <xm:sqref>LQ267</xm:sqref>
        </x14:conditionalFormatting>
        <x14:conditionalFormatting xmlns:xm="http://schemas.microsoft.com/office/excel/2006/main">
          <x14:cfRule type="expression" priority="395" id="{480611C1-1D34-4060-B143-4DE287B14FEE}">
            <xm:f>LQ268=Dashboard!$Y$34</xm:f>
            <x14:dxf>
              <font>
                <color rgb="FF00B050"/>
              </font>
            </x14:dxf>
          </x14:cfRule>
          <xm:sqref>LQ268</xm:sqref>
        </x14:conditionalFormatting>
        <x14:conditionalFormatting xmlns:xm="http://schemas.microsoft.com/office/excel/2006/main">
          <x14:cfRule type="expression" priority="394" id="{CA890D61-CE56-40A4-8E32-8F645A67B7B3}">
            <xm:f>LQ269=Dashboard!$Y$34</xm:f>
            <x14:dxf>
              <font>
                <color rgb="FF00B050"/>
              </font>
            </x14:dxf>
          </x14:cfRule>
          <xm:sqref>LQ269</xm:sqref>
        </x14:conditionalFormatting>
        <x14:conditionalFormatting xmlns:xm="http://schemas.microsoft.com/office/excel/2006/main">
          <x14:cfRule type="expression" priority="393" id="{FD112DC2-B7A4-4416-9813-84339B761BDA}">
            <xm:f>LQ5=Dashboard!$Y$34</xm:f>
            <x14:dxf>
              <font>
                <color rgb="FF00B050"/>
              </font>
            </x14:dxf>
          </x14:cfRule>
          <xm:sqref>LQ5</xm:sqref>
        </x14:conditionalFormatting>
        <x14:conditionalFormatting xmlns:xm="http://schemas.microsoft.com/office/excel/2006/main">
          <x14:cfRule type="expression" priority="386" id="{E72ACF90-E2CA-445C-A049-CFC5709C8617}">
            <xm:f>LO264=Dashboard!$Y$34</xm:f>
            <x14:dxf>
              <font>
                <color rgb="FF00B050"/>
              </font>
            </x14:dxf>
          </x14:cfRule>
          <xm:sqref>LO264</xm:sqref>
        </x14:conditionalFormatting>
        <x14:conditionalFormatting xmlns:xm="http://schemas.microsoft.com/office/excel/2006/main">
          <x14:cfRule type="expression" priority="392" id="{5B678018-15BD-479E-A7B4-2E3FF6A012AA}">
            <xm:f>LQ29=Dashboard!$Y$34</xm:f>
            <x14:dxf>
              <font>
                <color rgb="FF00B050"/>
              </font>
            </x14:dxf>
          </x14:cfRule>
          <xm:sqref>LQ29</xm:sqref>
        </x14:conditionalFormatting>
        <x14:conditionalFormatting xmlns:xm="http://schemas.microsoft.com/office/excel/2006/main">
          <x14:cfRule type="expression" priority="391" id="{EDA81744-5F4A-452A-97C0-4CAF3CB512A2}">
            <xm:f>LQ99=Dashboard!$Y$34</xm:f>
            <x14:dxf>
              <font>
                <color rgb="FF00B050"/>
              </font>
            </x14:dxf>
          </x14:cfRule>
          <xm:sqref>LQ99</xm:sqref>
        </x14:conditionalFormatting>
        <x14:conditionalFormatting xmlns:xm="http://schemas.microsoft.com/office/excel/2006/main">
          <x14:cfRule type="expression" priority="390" id="{263A0240-5056-4A20-8A44-2193AD498656}">
            <xm:f>LQ174=Dashboard!$Y$34</xm:f>
            <x14:dxf>
              <font>
                <color rgb="FF00B050"/>
              </font>
            </x14:dxf>
          </x14:cfRule>
          <xm:sqref>LQ174</xm:sqref>
        </x14:conditionalFormatting>
        <x14:conditionalFormatting xmlns:xm="http://schemas.microsoft.com/office/excel/2006/main">
          <x14:cfRule type="expression" priority="389" id="{897ACA39-5AAE-407F-9775-85C6714456BC}">
            <xm:f>LQ211=Dashboard!$Y$34</xm:f>
            <x14:dxf>
              <font>
                <color rgb="FF00B050"/>
              </font>
            </x14:dxf>
          </x14:cfRule>
          <xm:sqref>LQ211</xm:sqref>
        </x14:conditionalFormatting>
        <x14:conditionalFormatting xmlns:xm="http://schemas.microsoft.com/office/excel/2006/main">
          <x14:cfRule type="expression" priority="388" id="{3073407E-6762-4B2A-84B5-F8E4DA133BF4}">
            <xm:f>LQ237=Dashboard!$Y$34</xm:f>
            <x14:dxf>
              <font>
                <color rgb="FF00B050"/>
              </font>
            </x14:dxf>
          </x14:cfRule>
          <xm:sqref>LQ237</xm:sqref>
        </x14:conditionalFormatting>
        <x14:conditionalFormatting xmlns:xm="http://schemas.microsoft.com/office/excel/2006/main">
          <x14:cfRule type="expression" priority="387" id="{7B7D966A-CC2B-479E-ACAD-F4541DD6D3C8}">
            <xm:f>LQ271=Dashboard!$Y$34</xm:f>
            <x14:dxf>
              <font>
                <color rgb="FF00B050"/>
              </font>
            </x14:dxf>
          </x14:cfRule>
          <xm:sqref>LQ271</xm:sqref>
        </x14:conditionalFormatting>
        <x14:conditionalFormatting xmlns:xm="http://schemas.microsoft.com/office/excel/2006/main">
          <x14:cfRule type="expression" priority="385" id="{931967A8-767A-4DBE-9C32-C9667E362CDA}">
            <xm:f>LO265=Dashboard!$Y$34</xm:f>
            <x14:dxf>
              <font>
                <color rgb="FF00B050"/>
              </font>
            </x14:dxf>
          </x14:cfRule>
          <xm:sqref>LO265</xm:sqref>
        </x14:conditionalFormatting>
        <x14:conditionalFormatting xmlns:xm="http://schemas.microsoft.com/office/excel/2006/main">
          <x14:cfRule type="expression" priority="384" id="{B913F7F5-BA83-495D-BBA9-8F89ED6AED96}">
            <xm:f>LO266=Dashboard!$Y$34</xm:f>
            <x14:dxf>
              <font>
                <color rgb="FF00B050"/>
              </font>
            </x14:dxf>
          </x14:cfRule>
          <xm:sqref>LO266</xm:sqref>
        </x14:conditionalFormatting>
        <x14:conditionalFormatting xmlns:xm="http://schemas.microsoft.com/office/excel/2006/main">
          <x14:cfRule type="expression" priority="383" id="{0184283F-2C17-4EDA-ABE4-9C6089378F2B}">
            <xm:f>LO267=Dashboard!$Y$34</xm:f>
            <x14:dxf>
              <font>
                <color rgb="FF00B050"/>
              </font>
            </x14:dxf>
          </x14:cfRule>
          <xm:sqref>LO267</xm:sqref>
        </x14:conditionalFormatting>
        <x14:conditionalFormatting xmlns:xm="http://schemas.microsoft.com/office/excel/2006/main">
          <x14:cfRule type="expression" priority="382" id="{ED21470A-789A-48D0-9FD5-36B37F593A4D}">
            <xm:f>LO268=Dashboard!$Y$34</xm:f>
            <x14:dxf>
              <font>
                <color rgb="FF00B050"/>
              </font>
            </x14:dxf>
          </x14:cfRule>
          <xm:sqref>LO268</xm:sqref>
        </x14:conditionalFormatting>
        <x14:conditionalFormatting xmlns:xm="http://schemas.microsoft.com/office/excel/2006/main">
          <x14:cfRule type="expression" priority="362" id="{2714CCFF-D9C5-4DF3-BE6B-D4440E15E47A}">
            <xm:f>LZ269=Dashboard!$Y$34</xm:f>
            <x14:dxf>
              <font>
                <color rgb="FF00B050"/>
              </font>
            </x14:dxf>
          </x14:cfRule>
          <xm:sqref>LZ269</xm:sqref>
        </x14:conditionalFormatting>
        <x14:conditionalFormatting xmlns:xm="http://schemas.microsoft.com/office/excel/2006/main">
          <x14:cfRule type="expression" priority="380" id="{F20F631D-5A5D-4796-ADC7-87DDDF863AFD}">
            <xm:f>MB264=Dashboard!$Y$34</xm:f>
            <x14:dxf>
              <font>
                <color rgb="FF00B050"/>
              </font>
            </x14:dxf>
          </x14:cfRule>
          <xm:sqref>MB264</xm:sqref>
        </x14:conditionalFormatting>
        <x14:conditionalFormatting xmlns:xm="http://schemas.microsoft.com/office/excel/2006/main">
          <x14:cfRule type="expression" priority="379" id="{47BAC19F-9DF0-4738-8613-31E26F0218CC}">
            <xm:f>MB265=Dashboard!$Y$34</xm:f>
            <x14:dxf>
              <font>
                <color rgb="FF00B050"/>
              </font>
            </x14:dxf>
          </x14:cfRule>
          <xm:sqref>MB265</xm:sqref>
        </x14:conditionalFormatting>
        <x14:conditionalFormatting xmlns:xm="http://schemas.microsoft.com/office/excel/2006/main">
          <x14:cfRule type="expression" priority="378" id="{21AFCFE1-C20B-4E24-871B-A495EE101D33}">
            <xm:f>MB266=Dashboard!$Y$34</xm:f>
            <x14:dxf>
              <font>
                <color rgb="FF00B050"/>
              </font>
            </x14:dxf>
          </x14:cfRule>
          <xm:sqref>MB266</xm:sqref>
        </x14:conditionalFormatting>
        <x14:conditionalFormatting xmlns:xm="http://schemas.microsoft.com/office/excel/2006/main">
          <x14:cfRule type="expression" priority="377" id="{4A507088-8B5A-409C-91C3-F4241C21B0EE}">
            <xm:f>MB267=Dashboard!$Y$34</xm:f>
            <x14:dxf>
              <font>
                <color rgb="FF00B050"/>
              </font>
            </x14:dxf>
          </x14:cfRule>
          <xm:sqref>MB267</xm:sqref>
        </x14:conditionalFormatting>
        <x14:conditionalFormatting xmlns:xm="http://schemas.microsoft.com/office/excel/2006/main">
          <x14:cfRule type="expression" priority="376" id="{53F8E72B-E73A-427D-899A-30B317F14D49}">
            <xm:f>MB268=Dashboard!$Y$34</xm:f>
            <x14:dxf>
              <font>
                <color rgb="FF00B050"/>
              </font>
            </x14:dxf>
          </x14:cfRule>
          <xm:sqref>MB268</xm:sqref>
        </x14:conditionalFormatting>
        <x14:conditionalFormatting xmlns:xm="http://schemas.microsoft.com/office/excel/2006/main">
          <x14:cfRule type="expression" priority="375" id="{B34E0991-98F6-4DDD-841A-D0CCFF92C7F3}">
            <xm:f>MB269=Dashboard!$Y$34</xm:f>
            <x14:dxf>
              <font>
                <color rgb="FF00B050"/>
              </font>
            </x14:dxf>
          </x14:cfRule>
          <xm:sqref>MB269</xm:sqref>
        </x14:conditionalFormatting>
        <x14:conditionalFormatting xmlns:xm="http://schemas.microsoft.com/office/excel/2006/main">
          <x14:cfRule type="expression" priority="374" id="{23D86BF2-73C1-40AB-9672-C07E02C09C97}">
            <xm:f>MB5=Dashboard!$Y$34</xm:f>
            <x14:dxf>
              <font>
                <color rgb="FF00B050"/>
              </font>
            </x14:dxf>
          </x14:cfRule>
          <xm:sqref>MB5</xm:sqref>
        </x14:conditionalFormatting>
        <x14:conditionalFormatting xmlns:xm="http://schemas.microsoft.com/office/excel/2006/main">
          <x14:cfRule type="expression" priority="367" id="{549F2A57-68A6-4707-85DB-C2B21CCA3DDB}">
            <xm:f>LZ264=Dashboard!$Y$34</xm:f>
            <x14:dxf>
              <font>
                <color rgb="FF00B050"/>
              </font>
            </x14:dxf>
          </x14:cfRule>
          <xm:sqref>LZ264</xm:sqref>
        </x14:conditionalFormatting>
        <x14:conditionalFormatting xmlns:xm="http://schemas.microsoft.com/office/excel/2006/main">
          <x14:cfRule type="expression" priority="373" id="{E2807B76-5423-45E8-8CCE-F4792596293E}">
            <xm:f>MB29=Dashboard!$Y$34</xm:f>
            <x14:dxf>
              <font>
                <color rgb="FF00B050"/>
              </font>
            </x14:dxf>
          </x14:cfRule>
          <xm:sqref>MB29</xm:sqref>
        </x14:conditionalFormatting>
        <x14:conditionalFormatting xmlns:xm="http://schemas.microsoft.com/office/excel/2006/main">
          <x14:cfRule type="expression" priority="372" id="{824AE14D-CB1D-4ABA-95CF-4051F5BBCF72}">
            <xm:f>MB99=Dashboard!$Y$34</xm:f>
            <x14:dxf>
              <font>
                <color rgb="FF00B050"/>
              </font>
            </x14:dxf>
          </x14:cfRule>
          <xm:sqref>MB99</xm:sqref>
        </x14:conditionalFormatting>
        <x14:conditionalFormatting xmlns:xm="http://schemas.microsoft.com/office/excel/2006/main">
          <x14:cfRule type="expression" priority="371" id="{1A12D141-F75C-40A0-BEB8-5EA8B583DBB7}">
            <xm:f>MB174=Dashboard!$Y$34</xm:f>
            <x14:dxf>
              <font>
                <color rgb="FF00B050"/>
              </font>
            </x14:dxf>
          </x14:cfRule>
          <xm:sqref>MB174</xm:sqref>
        </x14:conditionalFormatting>
        <x14:conditionalFormatting xmlns:xm="http://schemas.microsoft.com/office/excel/2006/main">
          <x14:cfRule type="expression" priority="370" id="{8EB6A1CE-D3DF-41F6-9314-813CEBD37E04}">
            <xm:f>MB211=Dashboard!$Y$34</xm:f>
            <x14:dxf>
              <font>
                <color rgb="FF00B050"/>
              </font>
            </x14:dxf>
          </x14:cfRule>
          <xm:sqref>MB211</xm:sqref>
        </x14:conditionalFormatting>
        <x14:conditionalFormatting xmlns:xm="http://schemas.microsoft.com/office/excel/2006/main">
          <x14:cfRule type="expression" priority="369" id="{0B2E1102-0667-4602-8EDC-A354B5E16CEF}">
            <xm:f>MB237=Dashboard!$Y$34</xm:f>
            <x14:dxf>
              <font>
                <color rgb="FF00B050"/>
              </font>
            </x14:dxf>
          </x14:cfRule>
          <xm:sqref>MB237</xm:sqref>
        </x14:conditionalFormatting>
        <x14:conditionalFormatting xmlns:xm="http://schemas.microsoft.com/office/excel/2006/main">
          <x14:cfRule type="expression" priority="368" id="{01B24C41-080C-4E82-B82D-DD858E7EC368}">
            <xm:f>MB271=Dashboard!$Y$34</xm:f>
            <x14:dxf>
              <font>
                <color rgb="FF00B050"/>
              </font>
            </x14:dxf>
          </x14:cfRule>
          <xm:sqref>MB271</xm:sqref>
        </x14:conditionalFormatting>
        <x14:conditionalFormatting xmlns:xm="http://schemas.microsoft.com/office/excel/2006/main">
          <x14:cfRule type="expression" priority="366" id="{A2855CAB-91A5-42DE-9077-604DB69D2A37}">
            <xm:f>LZ265=Dashboard!$Y$34</xm:f>
            <x14:dxf>
              <font>
                <color rgb="FF00B050"/>
              </font>
            </x14:dxf>
          </x14:cfRule>
          <xm:sqref>LZ265</xm:sqref>
        </x14:conditionalFormatting>
        <x14:conditionalFormatting xmlns:xm="http://schemas.microsoft.com/office/excel/2006/main">
          <x14:cfRule type="expression" priority="365" id="{65A89E6E-F727-4A91-891E-3895893C35C3}">
            <xm:f>LZ266=Dashboard!$Y$34</xm:f>
            <x14:dxf>
              <font>
                <color rgb="FF00B050"/>
              </font>
            </x14:dxf>
          </x14:cfRule>
          <xm:sqref>LZ266</xm:sqref>
        </x14:conditionalFormatting>
        <x14:conditionalFormatting xmlns:xm="http://schemas.microsoft.com/office/excel/2006/main">
          <x14:cfRule type="expression" priority="364" id="{994A981A-5B66-4CCD-ADCD-EA243910FFCC}">
            <xm:f>LZ267=Dashboard!$Y$34</xm:f>
            <x14:dxf>
              <font>
                <color rgb="FF00B050"/>
              </font>
            </x14:dxf>
          </x14:cfRule>
          <xm:sqref>LZ267</xm:sqref>
        </x14:conditionalFormatting>
        <x14:conditionalFormatting xmlns:xm="http://schemas.microsoft.com/office/excel/2006/main">
          <x14:cfRule type="expression" priority="363" id="{94BB532E-F09C-481D-9768-11E8FEC2C236}">
            <xm:f>LZ268=Dashboard!$Y$34</xm:f>
            <x14:dxf>
              <font>
                <color rgb="FF00B050"/>
              </font>
            </x14:dxf>
          </x14:cfRule>
          <xm:sqref>LZ268</xm:sqref>
        </x14:conditionalFormatting>
        <x14:conditionalFormatting xmlns:xm="http://schemas.microsoft.com/office/excel/2006/main">
          <x14:cfRule type="expression" priority="343" id="{4E5449CB-1F07-4AC9-B377-B76A68CA82FB}">
            <xm:f>MK269=Dashboard!$Y$34</xm:f>
            <x14:dxf>
              <font>
                <color rgb="FF00B050"/>
              </font>
            </x14:dxf>
          </x14:cfRule>
          <xm:sqref>MK269</xm:sqref>
        </x14:conditionalFormatting>
        <x14:conditionalFormatting xmlns:xm="http://schemas.microsoft.com/office/excel/2006/main">
          <x14:cfRule type="expression" priority="361" id="{4F86B540-5FA0-40D1-8735-CE79134AAF71}">
            <xm:f>MM264=Dashboard!$Y$34</xm:f>
            <x14:dxf>
              <font>
                <color rgb="FF00B050"/>
              </font>
            </x14:dxf>
          </x14:cfRule>
          <xm:sqref>MM264</xm:sqref>
        </x14:conditionalFormatting>
        <x14:conditionalFormatting xmlns:xm="http://schemas.microsoft.com/office/excel/2006/main">
          <x14:cfRule type="expression" priority="360" id="{C6154F27-DC84-46CB-A888-8032BC0283A3}">
            <xm:f>MM265=Dashboard!$Y$34</xm:f>
            <x14:dxf>
              <font>
                <color rgb="FF00B050"/>
              </font>
            </x14:dxf>
          </x14:cfRule>
          <xm:sqref>MM265</xm:sqref>
        </x14:conditionalFormatting>
        <x14:conditionalFormatting xmlns:xm="http://schemas.microsoft.com/office/excel/2006/main">
          <x14:cfRule type="expression" priority="359" id="{EED1DC5C-C04E-49EE-AFEF-A2B8124ED6F7}">
            <xm:f>MM266=Dashboard!$Y$34</xm:f>
            <x14:dxf>
              <font>
                <color rgb="FF00B050"/>
              </font>
            </x14:dxf>
          </x14:cfRule>
          <xm:sqref>MM266</xm:sqref>
        </x14:conditionalFormatting>
        <x14:conditionalFormatting xmlns:xm="http://schemas.microsoft.com/office/excel/2006/main">
          <x14:cfRule type="expression" priority="358" id="{3CE3046C-42EF-4C86-9D94-0C465F2D4A07}">
            <xm:f>MM267=Dashboard!$Y$34</xm:f>
            <x14:dxf>
              <font>
                <color rgb="FF00B050"/>
              </font>
            </x14:dxf>
          </x14:cfRule>
          <xm:sqref>MM267</xm:sqref>
        </x14:conditionalFormatting>
        <x14:conditionalFormatting xmlns:xm="http://schemas.microsoft.com/office/excel/2006/main">
          <x14:cfRule type="expression" priority="357" id="{DC11035E-D0DB-4E76-BD06-BE6CF6395989}">
            <xm:f>MM268=Dashboard!$Y$34</xm:f>
            <x14:dxf>
              <font>
                <color rgb="FF00B050"/>
              </font>
            </x14:dxf>
          </x14:cfRule>
          <xm:sqref>MM268</xm:sqref>
        </x14:conditionalFormatting>
        <x14:conditionalFormatting xmlns:xm="http://schemas.microsoft.com/office/excel/2006/main">
          <x14:cfRule type="expression" priority="356" id="{8D2EA580-EE8A-41A6-B9CC-E7EB160C4DFB}">
            <xm:f>MM269=Dashboard!$Y$34</xm:f>
            <x14:dxf>
              <font>
                <color rgb="FF00B050"/>
              </font>
            </x14:dxf>
          </x14:cfRule>
          <xm:sqref>MM269</xm:sqref>
        </x14:conditionalFormatting>
        <x14:conditionalFormatting xmlns:xm="http://schemas.microsoft.com/office/excel/2006/main">
          <x14:cfRule type="expression" priority="355" id="{A460C6C3-DA92-4F70-856D-3D1E3CFD9104}">
            <xm:f>MM5=Dashboard!$Y$34</xm:f>
            <x14:dxf>
              <font>
                <color rgb="FF00B050"/>
              </font>
            </x14:dxf>
          </x14:cfRule>
          <xm:sqref>MM5</xm:sqref>
        </x14:conditionalFormatting>
        <x14:conditionalFormatting xmlns:xm="http://schemas.microsoft.com/office/excel/2006/main">
          <x14:cfRule type="expression" priority="348" id="{3C4817F9-5FE8-430A-9F53-B338FDEE6B4E}">
            <xm:f>MK264=Dashboard!$Y$34</xm:f>
            <x14:dxf>
              <font>
                <color rgb="FF00B050"/>
              </font>
            </x14:dxf>
          </x14:cfRule>
          <xm:sqref>MK264</xm:sqref>
        </x14:conditionalFormatting>
        <x14:conditionalFormatting xmlns:xm="http://schemas.microsoft.com/office/excel/2006/main">
          <x14:cfRule type="expression" priority="354" id="{973C4B62-9E60-4F64-9A86-B63D53183F9D}">
            <xm:f>MM29=Dashboard!$Y$34</xm:f>
            <x14:dxf>
              <font>
                <color rgb="FF00B050"/>
              </font>
            </x14:dxf>
          </x14:cfRule>
          <xm:sqref>MM29</xm:sqref>
        </x14:conditionalFormatting>
        <x14:conditionalFormatting xmlns:xm="http://schemas.microsoft.com/office/excel/2006/main">
          <x14:cfRule type="expression" priority="353" id="{904FA1C9-9D11-4DD8-9A8F-85F57464F7B8}">
            <xm:f>MM99=Dashboard!$Y$34</xm:f>
            <x14:dxf>
              <font>
                <color rgb="FF00B050"/>
              </font>
            </x14:dxf>
          </x14:cfRule>
          <xm:sqref>MM99</xm:sqref>
        </x14:conditionalFormatting>
        <x14:conditionalFormatting xmlns:xm="http://schemas.microsoft.com/office/excel/2006/main">
          <x14:cfRule type="expression" priority="352" id="{56B2613F-20D2-488B-BC32-3E174B89FE2D}">
            <xm:f>MM174=Dashboard!$Y$34</xm:f>
            <x14:dxf>
              <font>
                <color rgb="FF00B050"/>
              </font>
            </x14:dxf>
          </x14:cfRule>
          <xm:sqref>MM174</xm:sqref>
        </x14:conditionalFormatting>
        <x14:conditionalFormatting xmlns:xm="http://schemas.microsoft.com/office/excel/2006/main">
          <x14:cfRule type="expression" priority="351" id="{0EE42C2E-18E9-4124-B47E-E85A85D8B91D}">
            <xm:f>MM211=Dashboard!$Y$34</xm:f>
            <x14:dxf>
              <font>
                <color rgb="FF00B050"/>
              </font>
            </x14:dxf>
          </x14:cfRule>
          <xm:sqref>MM211</xm:sqref>
        </x14:conditionalFormatting>
        <x14:conditionalFormatting xmlns:xm="http://schemas.microsoft.com/office/excel/2006/main">
          <x14:cfRule type="expression" priority="350" id="{26256883-6935-4CE1-B7B0-EDC573C38D8A}">
            <xm:f>MM237=Dashboard!$Y$34</xm:f>
            <x14:dxf>
              <font>
                <color rgb="FF00B050"/>
              </font>
            </x14:dxf>
          </x14:cfRule>
          <xm:sqref>MM237</xm:sqref>
        </x14:conditionalFormatting>
        <x14:conditionalFormatting xmlns:xm="http://schemas.microsoft.com/office/excel/2006/main">
          <x14:cfRule type="expression" priority="349" id="{542087EB-5F94-410E-9CA1-B3A7CFB958AD}">
            <xm:f>MM271=Dashboard!$Y$34</xm:f>
            <x14:dxf>
              <font>
                <color rgb="FF00B050"/>
              </font>
            </x14:dxf>
          </x14:cfRule>
          <xm:sqref>MM271</xm:sqref>
        </x14:conditionalFormatting>
        <x14:conditionalFormatting xmlns:xm="http://schemas.microsoft.com/office/excel/2006/main">
          <x14:cfRule type="expression" priority="347" id="{33A28BBF-0CD0-4BBA-80F6-39F50951EF07}">
            <xm:f>MK265=Dashboard!$Y$34</xm:f>
            <x14:dxf>
              <font>
                <color rgb="FF00B050"/>
              </font>
            </x14:dxf>
          </x14:cfRule>
          <xm:sqref>MK265</xm:sqref>
        </x14:conditionalFormatting>
        <x14:conditionalFormatting xmlns:xm="http://schemas.microsoft.com/office/excel/2006/main">
          <x14:cfRule type="expression" priority="346" id="{504E3116-FB01-4B4F-95B3-BBBFBF9F9718}">
            <xm:f>MK266=Dashboard!$Y$34</xm:f>
            <x14:dxf>
              <font>
                <color rgb="FF00B050"/>
              </font>
            </x14:dxf>
          </x14:cfRule>
          <xm:sqref>MK266</xm:sqref>
        </x14:conditionalFormatting>
        <x14:conditionalFormatting xmlns:xm="http://schemas.microsoft.com/office/excel/2006/main">
          <x14:cfRule type="expression" priority="345" id="{F6535621-37D9-4B3B-8A3A-033D6880301E}">
            <xm:f>MK267=Dashboard!$Y$34</xm:f>
            <x14:dxf>
              <font>
                <color rgb="FF00B050"/>
              </font>
            </x14:dxf>
          </x14:cfRule>
          <xm:sqref>MK267</xm:sqref>
        </x14:conditionalFormatting>
        <x14:conditionalFormatting xmlns:xm="http://schemas.microsoft.com/office/excel/2006/main">
          <x14:cfRule type="expression" priority="344" id="{2EF4F481-CEE3-436F-AF84-A4FCD9056B3B}">
            <xm:f>MK268=Dashboard!$Y$34</xm:f>
            <x14:dxf>
              <font>
                <color rgb="FF00B050"/>
              </font>
            </x14:dxf>
          </x14:cfRule>
          <xm:sqref>MK268</xm:sqref>
        </x14:conditionalFormatting>
        <x14:conditionalFormatting xmlns:xm="http://schemas.microsoft.com/office/excel/2006/main">
          <x14:cfRule type="expression" priority="324" id="{AF37FD53-6172-40AA-8BC3-FBB404F5E9DE}">
            <xm:f>MV269=Dashboard!$Y$34</xm:f>
            <x14:dxf>
              <font>
                <color rgb="FF00B050"/>
              </font>
            </x14:dxf>
          </x14:cfRule>
          <xm:sqref>MV269</xm:sqref>
        </x14:conditionalFormatting>
        <x14:conditionalFormatting xmlns:xm="http://schemas.microsoft.com/office/excel/2006/main">
          <x14:cfRule type="expression" priority="342" id="{83C8DE99-EACA-4ACB-B1B3-5F71741C2EB8}">
            <xm:f>MX264=Dashboard!$Y$34</xm:f>
            <x14:dxf>
              <font>
                <color rgb="FF00B050"/>
              </font>
            </x14:dxf>
          </x14:cfRule>
          <xm:sqref>MX264</xm:sqref>
        </x14:conditionalFormatting>
        <x14:conditionalFormatting xmlns:xm="http://schemas.microsoft.com/office/excel/2006/main">
          <x14:cfRule type="expression" priority="341" id="{460E0F60-D3E0-4A20-94CB-9271945851FD}">
            <xm:f>MX265=Dashboard!$Y$34</xm:f>
            <x14:dxf>
              <font>
                <color rgb="FF00B050"/>
              </font>
            </x14:dxf>
          </x14:cfRule>
          <xm:sqref>MX265</xm:sqref>
        </x14:conditionalFormatting>
        <x14:conditionalFormatting xmlns:xm="http://schemas.microsoft.com/office/excel/2006/main">
          <x14:cfRule type="expression" priority="340" id="{D048F44E-B8FC-4133-976D-9E79FD27232F}">
            <xm:f>MX266=Dashboard!$Y$34</xm:f>
            <x14:dxf>
              <font>
                <color rgb="FF00B050"/>
              </font>
            </x14:dxf>
          </x14:cfRule>
          <xm:sqref>MX266</xm:sqref>
        </x14:conditionalFormatting>
        <x14:conditionalFormatting xmlns:xm="http://schemas.microsoft.com/office/excel/2006/main">
          <x14:cfRule type="expression" priority="339" id="{53D012A0-A3A4-4567-B97E-545F41E89E58}">
            <xm:f>MX267=Dashboard!$Y$34</xm:f>
            <x14:dxf>
              <font>
                <color rgb="FF00B050"/>
              </font>
            </x14:dxf>
          </x14:cfRule>
          <xm:sqref>MX267</xm:sqref>
        </x14:conditionalFormatting>
        <x14:conditionalFormatting xmlns:xm="http://schemas.microsoft.com/office/excel/2006/main">
          <x14:cfRule type="expression" priority="338" id="{D46CD484-2EF8-4C98-ADB3-9EEE72B2E05C}">
            <xm:f>MX268=Dashboard!$Y$34</xm:f>
            <x14:dxf>
              <font>
                <color rgb="FF00B050"/>
              </font>
            </x14:dxf>
          </x14:cfRule>
          <xm:sqref>MX268</xm:sqref>
        </x14:conditionalFormatting>
        <x14:conditionalFormatting xmlns:xm="http://schemas.microsoft.com/office/excel/2006/main">
          <x14:cfRule type="expression" priority="337" id="{6739E423-21E6-4D94-B2A5-C365C56E3A86}">
            <xm:f>MX269=Dashboard!$Y$34</xm:f>
            <x14:dxf>
              <font>
                <color rgb="FF00B050"/>
              </font>
            </x14:dxf>
          </x14:cfRule>
          <xm:sqref>MX269</xm:sqref>
        </x14:conditionalFormatting>
        <x14:conditionalFormatting xmlns:xm="http://schemas.microsoft.com/office/excel/2006/main">
          <x14:cfRule type="expression" priority="336" id="{E453C6A7-6AEC-445F-B557-B5EE929CA4E5}">
            <xm:f>MX5=Dashboard!$Y$34</xm:f>
            <x14:dxf>
              <font>
                <color rgb="FF00B050"/>
              </font>
            </x14:dxf>
          </x14:cfRule>
          <xm:sqref>MX5</xm:sqref>
        </x14:conditionalFormatting>
        <x14:conditionalFormatting xmlns:xm="http://schemas.microsoft.com/office/excel/2006/main">
          <x14:cfRule type="expression" priority="329" id="{99442305-8F04-4F75-BD29-8C8675A6040C}">
            <xm:f>MV264=Dashboard!$Y$34</xm:f>
            <x14:dxf>
              <font>
                <color rgb="FF00B050"/>
              </font>
            </x14:dxf>
          </x14:cfRule>
          <xm:sqref>MV264</xm:sqref>
        </x14:conditionalFormatting>
        <x14:conditionalFormatting xmlns:xm="http://schemas.microsoft.com/office/excel/2006/main">
          <x14:cfRule type="expression" priority="335" id="{BFF4C802-600F-425C-8558-9C3214CA97B0}">
            <xm:f>MX29=Dashboard!$Y$34</xm:f>
            <x14:dxf>
              <font>
                <color rgb="FF00B050"/>
              </font>
            </x14:dxf>
          </x14:cfRule>
          <xm:sqref>MX29</xm:sqref>
        </x14:conditionalFormatting>
        <x14:conditionalFormatting xmlns:xm="http://schemas.microsoft.com/office/excel/2006/main">
          <x14:cfRule type="expression" priority="334" id="{1EFA44E5-615D-47E5-A006-ADA1D8F42B0E}">
            <xm:f>MX99=Dashboard!$Y$34</xm:f>
            <x14:dxf>
              <font>
                <color rgb="FF00B050"/>
              </font>
            </x14:dxf>
          </x14:cfRule>
          <xm:sqref>MX99</xm:sqref>
        </x14:conditionalFormatting>
        <x14:conditionalFormatting xmlns:xm="http://schemas.microsoft.com/office/excel/2006/main">
          <x14:cfRule type="expression" priority="333" id="{9C9FDAE3-00B4-49A1-AF87-3B0F5C705F1A}">
            <xm:f>MX174=Dashboard!$Y$34</xm:f>
            <x14:dxf>
              <font>
                <color rgb="FF00B050"/>
              </font>
            </x14:dxf>
          </x14:cfRule>
          <xm:sqref>MX174</xm:sqref>
        </x14:conditionalFormatting>
        <x14:conditionalFormatting xmlns:xm="http://schemas.microsoft.com/office/excel/2006/main">
          <x14:cfRule type="expression" priority="332" id="{AE1E9C64-D007-411B-827F-D8FE4F81C7E7}">
            <xm:f>MX211=Dashboard!$Y$34</xm:f>
            <x14:dxf>
              <font>
                <color rgb="FF00B050"/>
              </font>
            </x14:dxf>
          </x14:cfRule>
          <xm:sqref>MX211</xm:sqref>
        </x14:conditionalFormatting>
        <x14:conditionalFormatting xmlns:xm="http://schemas.microsoft.com/office/excel/2006/main">
          <x14:cfRule type="expression" priority="331" id="{0E41EB51-4A92-471C-BCF6-B84B11205D48}">
            <xm:f>MX237=Dashboard!$Y$34</xm:f>
            <x14:dxf>
              <font>
                <color rgb="FF00B050"/>
              </font>
            </x14:dxf>
          </x14:cfRule>
          <xm:sqref>MX237</xm:sqref>
        </x14:conditionalFormatting>
        <x14:conditionalFormatting xmlns:xm="http://schemas.microsoft.com/office/excel/2006/main">
          <x14:cfRule type="expression" priority="330" id="{F2EFD185-E0E6-4E95-B8B4-9DA1322EE007}">
            <xm:f>MX271=Dashboard!$Y$34</xm:f>
            <x14:dxf>
              <font>
                <color rgb="FF00B050"/>
              </font>
            </x14:dxf>
          </x14:cfRule>
          <xm:sqref>MX271</xm:sqref>
        </x14:conditionalFormatting>
        <x14:conditionalFormatting xmlns:xm="http://schemas.microsoft.com/office/excel/2006/main">
          <x14:cfRule type="expression" priority="328" id="{81844D4F-22B9-44D3-B356-18F27D322A71}">
            <xm:f>MV265=Dashboard!$Y$34</xm:f>
            <x14:dxf>
              <font>
                <color rgb="FF00B050"/>
              </font>
            </x14:dxf>
          </x14:cfRule>
          <xm:sqref>MV265</xm:sqref>
        </x14:conditionalFormatting>
        <x14:conditionalFormatting xmlns:xm="http://schemas.microsoft.com/office/excel/2006/main">
          <x14:cfRule type="expression" priority="327" id="{0044FAED-5625-44E3-94F8-032DC73D4BAF}">
            <xm:f>MV266=Dashboard!$Y$34</xm:f>
            <x14:dxf>
              <font>
                <color rgb="FF00B050"/>
              </font>
            </x14:dxf>
          </x14:cfRule>
          <xm:sqref>MV266</xm:sqref>
        </x14:conditionalFormatting>
        <x14:conditionalFormatting xmlns:xm="http://schemas.microsoft.com/office/excel/2006/main">
          <x14:cfRule type="expression" priority="326" id="{DD76375E-8921-4769-A1D3-E3F516BB3D9E}">
            <xm:f>MV267=Dashboard!$Y$34</xm:f>
            <x14:dxf>
              <font>
                <color rgb="FF00B050"/>
              </font>
            </x14:dxf>
          </x14:cfRule>
          <xm:sqref>MV267</xm:sqref>
        </x14:conditionalFormatting>
        <x14:conditionalFormatting xmlns:xm="http://schemas.microsoft.com/office/excel/2006/main">
          <x14:cfRule type="expression" priority="325" id="{77A43BA5-A0B2-46B4-9718-5B8B76A05141}">
            <xm:f>MV268=Dashboard!$Y$34</xm:f>
            <x14:dxf>
              <font>
                <color rgb="FF00B050"/>
              </font>
            </x14:dxf>
          </x14:cfRule>
          <xm:sqref>MV268</xm:sqref>
        </x14:conditionalFormatting>
        <x14:conditionalFormatting xmlns:xm="http://schemas.microsoft.com/office/excel/2006/main">
          <x14:cfRule type="expression" priority="305" id="{FE126E46-A94A-4669-869B-431A662F83E1}">
            <xm:f>NG269=Dashboard!$Y$34</xm:f>
            <x14:dxf>
              <font>
                <color rgb="FF00B050"/>
              </font>
            </x14:dxf>
          </x14:cfRule>
          <xm:sqref>NG269</xm:sqref>
        </x14:conditionalFormatting>
        <x14:conditionalFormatting xmlns:xm="http://schemas.microsoft.com/office/excel/2006/main">
          <x14:cfRule type="expression" priority="323" id="{86A0E800-7205-42AE-A865-EBAAD60075F7}">
            <xm:f>NI264=Dashboard!$Y$34</xm:f>
            <x14:dxf>
              <font>
                <color rgb="FF00B050"/>
              </font>
            </x14:dxf>
          </x14:cfRule>
          <xm:sqref>NI264</xm:sqref>
        </x14:conditionalFormatting>
        <x14:conditionalFormatting xmlns:xm="http://schemas.microsoft.com/office/excel/2006/main">
          <x14:cfRule type="expression" priority="322" id="{730C2596-6CDA-4A12-A215-CFB4848D0450}">
            <xm:f>NI265=Dashboard!$Y$34</xm:f>
            <x14:dxf>
              <font>
                <color rgb="FF00B050"/>
              </font>
            </x14:dxf>
          </x14:cfRule>
          <xm:sqref>NI265</xm:sqref>
        </x14:conditionalFormatting>
        <x14:conditionalFormatting xmlns:xm="http://schemas.microsoft.com/office/excel/2006/main">
          <x14:cfRule type="expression" priority="321" id="{4CC26209-E570-4D31-9335-4983F74CA630}">
            <xm:f>NI266=Dashboard!$Y$34</xm:f>
            <x14:dxf>
              <font>
                <color rgb="FF00B050"/>
              </font>
            </x14:dxf>
          </x14:cfRule>
          <xm:sqref>NI266</xm:sqref>
        </x14:conditionalFormatting>
        <x14:conditionalFormatting xmlns:xm="http://schemas.microsoft.com/office/excel/2006/main">
          <x14:cfRule type="expression" priority="320" id="{ABEC2EF5-DAA4-411A-B775-0BAEF943F613}">
            <xm:f>NI267=Dashboard!$Y$34</xm:f>
            <x14:dxf>
              <font>
                <color rgb="FF00B050"/>
              </font>
            </x14:dxf>
          </x14:cfRule>
          <xm:sqref>NI267</xm:sqref>
        </x14:conditionalFormatting>
        <x14:conditionalFormatting xmlns:xm="http://schemas.microsoft.com/office/excel/2006/main">
          <x14:cfRule type="expression" priority="319" id="{40F567BA-01C2-46AE-BB1B-BA24F827B285}">
            <xm:f>NI268=Dashboard!$Y$34</xm:f>
            <x14:dxf>
              <font>
                <color rgb="FF00B050"/>
              </font>
            </x14:dxf>
          </x14:cfRule>
          <xm:sqref>NI268</xm:sqref>
        </x14:conditionalFormatting>
        <x14:conditionalFormatting xmlns:xm="http://schemas.microsoft.com/office/excel/2006/main">
          <x14:cfRule type="expression" priority="318" id="{39DD8087-27C3-432F-8605-0B63F3294961}">
            <xm:f>NI269=Dashboard!$Y$34</xm:f>
            <x14:dxf>
              <font>
                <color rgb="FF00B050"/>
              </font>
            </x14:dxf>
          </x14:cfRule>
          <xm:sqref>NI269</xm:sqref>
        </x14:conditionalFormatting>
        <x14:conditionalFormatting xmlns:xm="http://schemas.microsoft.com/office/excel/2006/main">
          <x14:cfRule type="expression" priority="317" id="{2618DA32-C961-4F06-9F34-F8FA11E25E54}">
            <xm:f>NI5=Dashboard!$Y$34</xm:f>
            <x14:dxf>
              <font>
                <color rgb="FF00B050"/>
              </font>
            </x14:dxf>
          </x14:cfRule>
          <xm:sqref>NI5</xm:sqref>
        </x14:conditionalFormatting>
        <x14:conditionalFormatting xmlns:xm="http://schemas.microsoft.com/office/excel/2006/main">
          <x14:cfRule type="expression" priority="310" id="{E8576652-FC29-427C-9A9D-56A9D315D322}">
            <xm:f>NG264=Dashboard!$Y$34</xm:f>
            <x14:dxf>
              <font>
                <color rgb="FF00B050"/>
              </font>
            </x14:dxf>
          </x14:cfRule>
          <xm:sqref>NG264</xm:sqref>
        </x14:conditionalFormatting>
        <x14:conditionalFormatting xmlns:xm="http://schemas.microsoft.com/office/excel/2006/main">
          <x14:cfRule type="expression" priority="316" id="{C5D91C92-734B-4F22-A128-A23029E882D3}">
            <xm:f>NI29=Dashboard!$Y$34</xm:f>
            <x14:dxf>
              <font>
                <color rgb="FF00B050"/>
              </font>
            </x14:dxf>
          </x14:cfRule>
          <xm:sqref>NI29</xm:sqref>
        </x14:conditionalFormatting>
        <x14:conditionalFormatting xmlns:xm="http://schemas.microsoft.com/office/excel/2006/main">
          <x14:cfRule type="expression" priority="315" id="{30F539DB-F1C2-4B6F-AD58-CCD64239161B}">
            <xm:f>NI99=Dashboard!$Y$34</xm:f>
            <x14:dxf>
              <font>
                <color rgb="FF00B050"/>
              </font>
            </x14:dxf>
          </x14:cfRule>
          <xm:sqref>NI99</xm:sqref>
        </x14:conditionalFormatting>
        <x14:conditionalFormatting xmlns:xm="http://schemas.microsoft.com/office/excel/2006/main">
          <x14:cfRule type="expression" priority="314" id="{25434ED3-653F-422A-AF5B-924775503A3A}">
            <xm:f>NI174=Dashboard!$Y$34</xm:f>
            <x14:dxf>
              <font>
                <color rgb="FF00B050"/>
              </font>
            </x14:dxf>
          </x14:cfRule>
          <xm:sqref>NI174</xm:sqref>
        </x14:conditionalFormatting>
        <x14:conditionalFormatting xmlns:xm="http://schemas.microsoft.com/office/excel/2006/main">
          <x14:cfRule type="expression" priority="313" id="{8C31369A-76A2-411C-8023-C1ED7909DC7C}">
            <xm:f>NI211=Dashboard!$Y$34</xm:f>
            <x14:dxf>
              <font>
                <color rgb="FF00B050"/>
              </font>
            </x14:dxf>
          </x14:cfRule>
          <xm:sqref>NI211</xm:sqref>
        </x14:conditionalFormatting>
        <x14:conditionalFormatting xmlns:xm="http://schemas.microsoft.com/office/excel/2006/main">
          <x14:cfRule type="expression" priority="312" id="{D4AECA5E-55F3-4EDB-A5B5-898A0F87B5C9}">
            <xm:f>NI237=Dashboard!$Y$34</xm:f>
            <x14:dxf>
              <font>
                <color rgb="FF00B050"/>
              </font>
            </x14:dxf>
          </x14:cfRule>
          <xm:sqref>NI237</xm:sqref>
        </x14:conditionalFormatting>
        <x14:conditionalFormatting xmlns:xm="http://schemas.microsoft.com/office/excel/2006/main">
          <x14:cfRule type="expression" priority="311" id="{2D9D079E-EAF8-4C6A-BA9E-A4B58FE609F9}">
            <xm:f>NI271=Dashboard!$Y$34</xm:f>
            <x14:dxf>
              <font>
                <color rgb="FF00B050"/>
              </font>
            </x14:dxf>
          </x14:cfRule>
          <xm:sqref>NI271</xm:sqref>
        </x14:conditionalFormatting>
        <x14:conditionalFormatting xmlns:xm="http://schemas.microsoft.com/office/excel/2006/main">
          <x14:cfRule type="expression" priority="309" id="{6CC5A109-FDB3-42BA-AB29-56CDA66644F6}">
            <xm:f>NG265=Dashboard!$Y$34</xm:f>
            <x14:dxf>
              <font>
                <color rgb="FF00B050"/>
              </font>
            </x14:dxf>
          </x14:cfRule>
          <xm:sqref>NG265</xm:sqref>
        </x14:conditionalFormatting>
        <x14:conditionalFormatting xmlns:xm="http://schemas.microsoft.com/office/excel/2006/main">
          <x14:cfRule type="expression" priority="308" id="{E028F16C-F37F-483B-B433-6FC09449E37F}">
            <xm:f>NG266=Dashboard!$Y$34</xm:f>
            <x14:dxf>
              <font>
                <color rgb="FF00B050"/>
              </font>
            </x14:dxf>
          </x14:cfRule>
          <xm:sqref>NG266</xm:sqref>
        </x14:conditionalFormatting>
        <x14:conditionalFormatting xmlns:xm="http://schemas.microsoft.com/office/excel/2006/main">
          <x14:cfRule type="expression" priority="307" id="{07516C18-A090-4773-A445-A49CC5A56EFD}">
            <xm:f>NG267=Dashboard!$Y$34</xm:f>
            <x14:dxf>
              <font>
                <color rgb="FF00B050"/>
              </font>
            </x14:dxf>
          </x14:cfRule>
          <xm:sqref>NG267</xm:sqref>
        </x14:conditionalFormatting>
        <x14:conditionalFormatting xmlns:xm="http://schemas.microsoft.com/office/excel/2006/main">
          <x14:cfRule type="expression" priority="306" id="{5D013804-0EDD-4938-8382-BC82009667FF}">
            <xm:f>NG268=Dashboard!$Y$34</xm:f>
            <x14:dxf>
              <font>
                <color rgb="FF00B050"/>
              </font>
            </x14:dxf>
          </x14:cfRule>
          <xm:sqref>NG268</xm:sqref>
        </x14:conditionalFormatting>
        <x14:conditionalFormatting xmlns:xm="http://schemas.microsoft.com/office/excel/2006/main">
          <x14:cfRule type="expression" priority="286" id="{5CC14545-791D-4FDA-8CDA-91CE653EEDCA}">
            <xm:f>NR269=Dashboard!$Y$34</xm:f>
            <x14:dxf>
              <font>
                <color rgb="FF00B050"/>
              </font>
            </x14:dxf>
          </x14:cfRule>
          <xm:sqref>NR269</xm:sqref>
        </x14:conditionalFormatting>
        <x14:conditionalFormatting xmlns:xm="http://schemas.microsoft.com/office/excel/2006/main">
          <x14:cfRule type="expression" priority="304" id="{3EF95AD9-F331-4EFB-93F6-606815E9B67D}">
            <xm:f>NT264=Dashboard!$Y$34</xm:f>
            <x14:dxf>
              <font>
                <color rgb="FF00B050"/>
              </font>
            </x14:dxf>
          </x14:cfRule>
          <xm:sqref>NT264</xm:sqref>
        </x14:conditionalFormatting>
        <x14:conditionalFormatting xmlns:xm="http://schemas.microsoft.com/office/excel/2006/main">
          <x14:cfRule type="expression" priority="303" id="{16DFAC84-13D6-4513-8BE3-D0D6AF90FB47}">
            <xm:f>NT265=Dashboard!$Y$34</xm:f>
            <x14:dxf>
              <font>
                <color rgb="FF00B050"/>
              </font>
            </x14:dxf>
          </x14:cfRule>
          <xm:sqref>NT265</xm:sqref>
        </x14:conditionalFormatting>
        <x14:conditionalFormatting xmlns:xm="http://schemas.microsoft.com/office/excel/2006/main">
          <x14:cfRule type="expression" priority="302" id="{72DC1421-CE54-4D37-819D-B44102D335F4}">
            <xm:f>NT266=Dashboard!$Y$34</xm:f>
            <x14:dxf>
              <font>
                <color rgb="FF00B050"/>
              </font>
            </x14:dxf>
          </x14:cfRule>
          <xm:sqref>NT266</xm:sqref>
        </x14:conditionalFormatting>
        <x14:conditionalFormatting xmlns:xm="http://schemas.microsoft.com/office/excel/2006/main">
          <x14:cfRule type="expression" priority="301" id="{C5E579CA-87F7-471F-8A3B-94250CC17942}">
            <xm:f>NT267=Dashboard!$Y$34</xm:f>
            <x14:dxf>
              <font>
                <color rgb="FF00B050"/>
              </font>
            </x14:dxf>
          </x14:cfRule>
          <xm:sqref>NT267</xm:sqref>
        </x14:conditionalFormatting>
        <x14:conditionalFormatting xmlns:xm="http://schemas.microsoft.com/office/excel/2006/main">
          <x14:cfRule type="expression" priority="300" id="{A7F53F0C-E0A7-4D0A-BE56-BD7A7D5E177D}">
            <xm:f>NT268=Dashboard!$Y$34</xm:f>
            <x14:dxf>
              <font>
                <color rgb="FF00B050"/>
              </font>
            </x14:dxf>
          </x14:cfRule>
          <xm:sqref>NT268</xm:sqref>
        </x14:conditionalFormatting>
        <x14:conditionalFormatting xmlns:xm="http://schemas.microsoft.com/office/excel/2006/main">
          <x14:cfRule type="expression" priority="299" id="{DC53764E-CC21-4C37-9D4A-9B21D1D61E43}">
            <xm:f>NT269=Dashboard!$Y$34</xm:f>
            <x14:dxf>
              <font>
                <color rgb="FF00B050"/>
              </font>
            </x14:dxf>
          </x14:cfRule>
          <xm:sqref>NT269</xm:sqref>
        </x14:conditionalFormatting>
        <x14:conditionalFormatting xmlns:xm="http://schemas.microsoft.com/office/excel/2006/main">
          <x14:cfRule type="expression" priority="298" id="{A41DF1E5-4741-439D-BABB-7AD91CFD702A}">
            <xm:f>NT5=Dashboard!$Y$34</xm:f>
            <x14:dxf>
              <font>
                <color rgb="FF00B050"/>
              </font>
            </x14:dxf>
          </x14:cfRule>
          <xm:sqref>NT5</xm:sqref>
        </x14:conditionalFormatting>
        <x14:conditionalFormatting xmlns:xm="http://schemas.microsoft.com/office/excel/2006/main">
          <x14:cfRule type="expression" priority="291" id="{5F7A7BDF-AE55-43B4-BD87-01C76568FFE2}">
            <xm:f>NR264=Dashboard!$Y$34</xm:f>
            <x14:dxf>
              <font>
                <color rgb="FF00B050"/>
              </font>
            </x14:dxf>
          </x14:cfRule>
          <xm:sqref>NR264</xm:sqref>
        </x14:conditionalFormatting>
        <x14:conditionalFormatting xmlns:xm="http://schemas.microsoft.com/office/excel/2006/main">
          <x14:cfRule type="expression" priority="297" id="{018DCE6F-1935-49E3-B5C3-F6CAE7B88051}">
            <xm:f>NT29=Dashboard!$Y$34</xm:f>
            <x14:dxf>
              <font>
                <color rgb="FF00B050"/>
              </font>
            </x14:dxf>
          </x14:cfRule>
          <xm:sqref>NT29</xm:sqref>
        </x14:conditionalFormatting>
        <x14:conditionalFormatting xmlns:xm="http://schemas.microsoft.com/office/excel/2006/main">
          <x14:cfRule type="expression" priority="296" id="{D5F5EF90-903B-4DAC-B47C-AB82B84E4B32}">
            <xm:f>NT99=Dashboard!$Y$34</xm:f>
            <x14:dxf>
              <font>
                <color rgb="FF00B050"/>
              </font>
            </x14:dxf>
          </x14:cfRule>
          <xm:sqref>NT99</xm:sqref>
        </x14:conditionalFormatting>
        <x14:conditionalFormatting xmlns:xm="http://schemas.microsoft.com/office/excel/2006/main">
          <x14:cfRule type="expression" priority="295" id="{6F49DD84-7384-448A-8BD9-455F7697EEE4}">
            <xm:f>NT174=Dashboard!$Y$34</xm:f>
            <x14:dxf>
              <font>
                <color rgb="FF00B050"/>
              </font>
            </x14:dxf>
          </x14:cfRule>
          <xm:sqref>NT174</xm:sqref>
        </x14:conditionalFormatting>
        <x14:conditionalFormatting xmlns:xm="http://schemas.microsoft.com/office/excel/2006/main">
          <x14:cfRule type="expression" priority="294" id="{4D95527A-A77B-45C4-8581-49577A169A33}">
            <xm:f>NT211=Dashboard!$Y$34</xm:f>
            <x14:dxf>
              <font>
                <color rgb="FF00B050"/>
              </font>
            </x14:dxf>
          </x14:cfRule>
          <xm:sqref>NT211</xm:sqref>
        </x14:conditionalFormatting>
        <x14:conditionalFormatting xmlns:xm="http://schemas.microsoft.com/office/excel/2006/main">
          <x14:cfRule type="expression" priority="293" id="{07775548-BECD-4F65-81C6-E3E8DA7052B9}">
            <xm:f>NT237=Dashboard!$Y$34</xm:f>
            <x14:dxf>
              <font>
                <color rgb="FF00B050"/>
              </font>
            </x14:dxf>
          </x14:cfRule>
          <xm:sqref>NT237</xm:sqref>
        </x14:conditionalFormatting>
        <x14:conditionalFormatting xmlns:xm="http://schemas.microsoft.com/office/excel/2006/main">
          <x14:cfRule type="expression" priority="292" id="{242E0894-9010-4137-9E8A-302CE3819252}">
            <xm:f>NT271=Dashboard!$Y$34</xm:f>
            <x14:dxf>
              <font>
                <color rgb="FF00B050"/>
              </font>
            </x14:dxf>
          </x14:cfRule>
          <xm:sqref>NT271</xm:sqref>
        </x14:conditionalFormatting>
        <x14:conditionalFormatting xmlns:xm="http://schemas.microsoft.com/office/excel/2006/main">
          <x14:cfRule type="expression" priority="290" id="{8011E569-788D-4B5C-A1F5-2E0CBB0D8B9D}">
            <xm:f>NR265=Dashboard!$Y$34</xm:f>
            <x14:dxf>
              <font>
                <color rgb="FF00B050"/>
              </font>
            </x14:dxf>
          </x14:cfRule>
          <xm:sqref>NR265</xm:sqref>
        </x14:conditionalFormatting>
        <x14:conditionalFormatting xmlns:xm="http://schemas.microsoft.com/office/excel/2006/main">
          <x14:cfRule type="expression" priority="289" id="{B2F05B4B-4AB1-449A-9C20-EF81CF714BD3}">
            <xm:f>NR266=Dashboard!$Y$34</xm:f>
            <x14:dxf>
              <font>
                <color rgb="FF00B050"/>
              </font>
            </x14:dxf>
          </x14:cfRule>
          <xm:sqref>NR266</xm:sqref>
        </x14:conditionalFormatting>
        <x14:conditionalFormatting xmlns:xm="http://schemas.microsoft.com/office/excel/2006/main">
          <x14:cfRule type="expression" priority="288" id="{6B2B7C51-A025-4805-BED0-FA64F6D083C3}">
            <xm:f>NR267=Dashboard!$Y$34</xm:f>
            <x14:dxf>
              <font>
                <color rgb="FF00B050"/>
              </font>
            </x14:dxf>
          </x14:cfRule>
          <xm:sqref>NR267</xm:sqref>
        </x14:conditionalFormatting>
        <x14:conditionalFormatting xmlns:xm="http://schemas.microsoft.com/office/excel/2006/main">
          <x14:cfRule type="expression" priority="287" id="{8B2737A8-0DD0-4F3C-96C2-99C8995977B9}">
            <xm:f>NR268=Dashboard!$Y$34</xm:f>
            <x14:dxf>
              <font>
                <color rgb="FF00B050"/>
              </font>
            </x14:dxf>
          </x14:cfRule>
          <xm:sqref>NR268</xm:sqref>
        </x14:conditionalFormatting>
        <x14:conditionalFormatting xmlns:xm="http://schemas.microsoft.com/office/excel/2006/main">
          <x14:cfRule type="expression" priority="267" id="{865619E7-C4B9-4E31-A350-9953CCB7EF25}">
            <xm:f>OC269=Dashboard!$Y$34</xm:f>
            <x14:dxf>
              <font>
                <color rgb="FF00B050"/>
              </font>
            </x14:dxf>
          </x14:cfRule>
          <xm:sqref>OC269</xm:sqref>
        </x14:conditionalFormatting>
        <x14:conditionalFormatting xmlns:xm="http://schemas.microsoft.com/office/excel/2006/main">
          <x14:cfRule type="expression" priority="285" id="{458BF4CB-DF06-4C9C-89D7-644A52846DD5}">
            <xm:f>OE264=Dashboard!$Y$34</xm:f>
            <x14:dxf>
              <font>
                <color rgb="FF00B050"/>
              </font>
            </x14:dxf>
          </x14:cfRule>
          <xm:sqref>OE264</xm:sqref>
        </x14:conditionalFormatting>
        <x14:conditionalFormatting xmlns:xm="http://schemas.microsoft.com/office/excel/2006/main">
          <x14:cfRule type="expression" priority="284" id="{578F46A3-4101-40FD-AA03-DB66D6341A0F}">
            <xm:f>OE265=Dashboard!$Y$34</xm:f>
            <x14:dxf>
              <font>
                <color rgb="FF00B050"/>
              </font>
            </x14:dxf>
          </x14:cfRule>
          <xm:sqref>OE265</xm:sqref>
        </x14:conditionalFormatting>
        <x14:conditionalFormatting xmlns:xm="http://schemas.microsoft.com/office/excel/2006/main">
          <x14:cfRule type="expression" priority="283" id="{ED662224-0C44-4FA7-B98A-6ADE4CEFA0DB}">
            <xm:f>OE266=Dashboard!$Y$34</xm:f>
            <x14:dxf>
              <font>
                <color rgb="FF00B050"/>
              </font>
            </x14:dxf>
          </x14:cfRule>
          <xm:sqref>OE266</xm:sqref>
        </x14:conditionalFormatting>
        <x14:conditionalFormatting xmlns:xm="http://schemas.microsoft.com/office/excel/2006/main">
          <x14:cfRule type="expression" priority="282" id="{F7C0043F-343C-4ACB-B28C-8E624F2B56CD}">
            <xm:f>OE267=Dashboard!$Y$34</xm:f>
            <x14:dxf>
              <font>
                <color rgb="FF00B050"/>
              </font>
            </x14:dxf>
          </x14:cfRule>
          <xm:sqref>OE267</xm:sqref>
        </x14:conditionalFormatting>
        <x14:conditionalFormatting xmlns:xm="http://schemas.microsoft.com/office/excel/2006/main">
          <x14:cfRule type="expression" priority="281" id="{1F1A9851-375D-47B6-BA76-E8412578B212}">
            <xm:f>OE268=Dashboard!$Y$34</xm:f>
            <x14:dxf>
              <font>
                <color rgb="FF00B050"/>
              </font>
            </x14:dxf>
          </x14:cfRule>
          <xm:sqref>OE268</xm:sqref>
        </x14:conditionalFormatting>
        <x14:conditionalFormatting xmlns:xm="http://schemas.microsoft.com/office/excel/2006/main">
          <x14:cfRule type="expression" priority="280" id="{E88E6EBE-1572-4D06-BC9F-B8DD83ED40DA}">
            <xm:f>OE269=Dashboard!$Y$34</xm:f>
            <x14:dxf>
              <font>
                <color rgb="FF00B050"/>
              </font>
            </x14:dxf>
          </x14:cfRule>
          <xm:sqref>OE269</xm:sqref>
        </x14:conditionalFormatting>
        <x14:conditionalFormatting xmlns:xm="http://schemas.microsoft.com/office/excel/2006/main">
          <x14:cfRule type="expression" priority="279" id="{7760A9A5-A141-433F-82F8-8EF16850AE64}">
            <xm:f>OE5=Dashboard!$Y$34</xm:f>
            <x14:dxf>
              <font>
                <color rgb="FF00B050"/>
              </font>
            </x14:dxf>
          </x14:cfRule>
          <xm:sqref>OE5</xm:sqref>
        </x14:conditionalFormatting>
        <x14:conditionalFormatting xmlns:xm="http://schemas.microsoft.com/office/excel/2006/main">
          <x14:cfRule type="expression" priority="272" id="{D3B5CD50-F3A0-4338-96A9-7732415D1A04}">
            <xm:f>OC264=Dashboard!$Y$34</xm:f>
            <x14:dxf>
              <font>
                <color rgb="FF00B050"/>
              </font>
            </x14:dxf>
          </x14:cfRule>
          <xm:sqref>OC264</xm:sqref>
        </x14:conditionalFormatting>
        <x14:conditionalFormatting xmlns:xm="http://schemas.microsoft.com/office/excel/2006/main">
          <x14:cfRule type="expression" priority="278" id="{6D000557-499C-49EC-96CF-A179FDCF10CE}">
            <xm:f>OE29=Dashboard!$Y$34</xm:f>
            <x14:dxf>
              <font>
                <color rgb="FF00B050"/>
              </font>
            </x14:dxf>
          </x14:cfRule>
          <xm:sqref>OE29</xm:sqref>
        </x14:conditionalFormatting>
        <x14:conditionalFormatting xmlns:xm="http://schemas.microsoft.com/office/excel/2006/main">
          <x14:cfRule type="expression" priority="277" id="{ADA38DFC-F8F2-49C0-83F3-3921D178E00F}">
            <xm:f>OE99=Dashboard!$Y$34</xm:f>
            <x14:dxf>
              <font>
                <color rgb="FF00B050"/>
              </font>
            </x14:dxf>
          </x14:cfRule>
          <xm:sqref>OE99</xm:sqref>
        </x14:conditionalFormatting>
        <x14:conditionalFormatting xmlns:xm="http://schemas.microsoft.com/office/excel/2006/main">
          <x14:cfRule type="expression" priority="276" id="{67D69087-FDF8-46A0-9E07-6198ACA12AD7}">
            <xm:f>OE174=Dashboard!$Y$34</xm:f>
            <x14:dxf>
              <font>
                <color rgb="FF00B050"/>
              </font>
            </x14:dxf>
          </x14:cfRule>
          <xm:sqref>OE174</xm:sqref>
        </x14:conditionalFormatting>
        <x14:conditionalFormatting xmlns:xm="http://schemas.microsoft.com/office/excel/2006/main">
          <x14:cfRule type="expression" priority="275" id="{63853E34-21CA-4FBA-86AA-56BCD851EF3E}">
            <xm:f>OE211=Dashboard!$Y$34</xm:f>
            <x14:dxf>
              <font>
                <color rgb="FF00B050"/>
              </font>
            </x14:dxf>
          </x14:cfRule>
          <xm:sqref>OE211</xm:sqref>
        </x14:conditionalFormatting>
        <x14:conditionalFormatting xmlns:xm="http://schemas.microsoft.com/office/excel/2006/main">
          <x14:cfRule type="expression" priority="274" id="{68BAD560-455B-42EE-A70B-BCCBF6FA743C}">
            <xm:f>OE237=Dashboard!$Y$34</xm:f>
            <x14:dxf>
              <font>
                <color rgb="FF00B050"/>
              </font>
            </x14:dxf>
          </x14:cfRule>
          <xm:sqref>OE237</xm:sqref>
        </x14:conditionalFormatting>
        <x14:conditionalFormatting xmlns:xm="http://schemas.microsoft.com/office/excel/2006/main">
          <x14:cfRule type="expression" priority="273" id="{46118D19-BE88-4316-8BFC-BF965D721361}">
            <xm:f>OE271=Dashboard!$Y$34</xm:f>
            <x14:dxf>
              <font>
                <color rgb="FF00B050"/>
              </font>
            </x14:dxf>
          </x14:cfRule>
          <xm:sqref>OE271</xm:sqref>
        </x14:conditionalFormatting>
        <x14:conditionalFormatting xmlns:xm="http://schemas.microsoft.com/office/excel/2006/main">
          <x14:cfRule type="expression" priority="271" id="{0BCE7C03-1D0B-4797-8E93-CC784FD6CC0D}">
            <xm:f>OC265=Dashboard!$Y$34</xm:f>
            <x14:dxf>
              <font>
                <color rgb="FF00B050"/>
              </font>
            </x14:dxf>
          </x14:cfRule>
          <xm:sqref>OC265</xm:sqref>
        </x14:conditionalFormatting>
        <x14:conditionalFormatting xmlns:xm="http://schemas.microsoft.com/office/excel/2006/main">
          <x14:cfRule type="expression" priority="270" id="{9E2D91EA-6859-4579-A959-1CB828D81726}">
            <xm:f>OC266=Dashboard!$Y$34</xm:f>
            <x14:dxf>
              <font>
                <color rgb="FF00B050"/>
              </font>
            </x14:dxf>
          </x14:cfRule>
          <xm:sqref>OC266</xm:sqref>
        </x14:conditionalFormatting>
        <x14:conditionalFormatting xmlns:xm="http://schemas.microsoft.com/office/excel/2006/main">
          <x14:cfRule type="expression" priority="269" id="{DA80CA6C-9BFE-4FEF-9769-F6B360834216}">
            <xm:f>OC267=Dashboard!$Y$34</xm:f>
            <x14:dxf>
              <font>
                <color rgb="FF00B050"/>
              </font>
            </x14:dxf>
          </x14:cfRule>
          <xm:sqref>OC267</xm:sqref>
        </x14:conditionalFormatting>
        <x14:conditionalFormatting xmlns:xm="http://schemas.microsoft.com/office/excel/2006/main">
          <x14:cfRule type="expression" priority="268" id="{924AEB17-AAE1-4B16-AC13-D73F0BA5C868}">
            <xm:f>OC268=Dashboard!$Y$34</xm:f>
            <x14:dxf>
              <font>
                <color rgb="FF00B050"/>
              </font>
            </x14:dxf>
          </x14:cfRule>
          <xm:sqref>OC268</xm:sqref>
        </x14:conditionalFormatting>
        <x14:conditionalFormatting xmlns:xm="http://schemas.microsoft.com/office/excel/2006/main">
          <x14:cfRule type="expression" priority="248" id="{7A18D773-8243-4E04-BBC2-F557089180FE}">
            <xm:f>ON269=Dashboard!$Y$34</xm:f>
            <x14:dxf>
              <font>
                <color rgb="FF00B050"/>
              </font>
            </x14:dxf>
          </x14:cfRule>
          <xm:sqref>ON269</xm:sqref>
        </x14:conditionalFormatting>
        <x14:conditionalFormatting xmlns:xm="http://schemas.microsoft.com/office/excel/2006/main">
          <x14:cfRule type="expression" priority="266" id="{5A903A38-8EA8-4549-9086-C95853A4914A}">
            <xm:f>OP264=Dashboard!$Y$34</xm:f>
            <x14:dxf>
              <font>
                <color rgb="FF00B050"/>
              </font>
            </x14:dxf>
          </x14:cfRule>
          <xm:sqref>OP264</xm:sqref>
        </x14:conditionalFormatting>
        <x14:conditionalFormatting xmlns:xm="http://schemas.microsoft.com/office/excel/2006/main">
          <x14:cfRule type="expression" priority="265" id="{C1DA760E-392C-4C0D-BC94-FB554062D403}">
            <xm:f>OP265=Dashboard!$Y$34</xm:f>
            <x14:dxf>
              <font>
                <color rgb="FF00B050"/>
              </font>
            </x14:dxf>
          </x14:cfRule>
          <xm:sqref>OP265</xm:sqref>
        </x14:conditionalFormatting>
        <x14:conditionalFormatting xmlns:xm="http://schemas.microsoft.com/office/excel/2006/main">
          <x14:cfRule type="expression" priority="264" id="{A652B1C9-3B47-4914-8772-925A09B10720}">
            <xm:f>OP266=Dashboard!$Y$34</xm:f>
            <x14:dxf>
              <font>
                <color rgb="FF00B050"/>
              </font>
            </x14:dxf>
          </x14:cfRule>
          <xm:sqref>OP266</xm:sqref>
        </x14:conditionalFormatting>
        <x14:conditionalFormatting xmlns:xm="http://schemas.microsoft.com/office/excel/2006/main">
          <x14:cfRule type="expression" priority="263" id="{9AA836AC-4B0B-4054-959A-C4AE11468D0A}">
            <xm:f>OP267=Dashboard!$Y$34</xm:f>
            <x14:dxf>
              <font>
                <color rgb="FF00B050"/>
              </font>
            </x14:dxf>
          </x14:cfRule>
          <xm:sqref>OP267</xm:sqref>
        </x14:conditionalFormatting>
        <x14:conditionalFormatting xmlns:xm="http://schemas.microsoft.com/office/excel/2006/main">
          <x14:cfRule type="expression" priority="262" id="{D08DBF48-F456-4A8C-8D5C-FECC4E94F34C}">
            <xm:f>OP268=Dashboard!$Y$34</xm:f>
            <x14:dxf>
              <font>
                <color rgb="FF00B050"/>
              </font>
            </x14:dxf>
          </x14:cfRule>
          <xm:sqref>OP268</xm:sqref>
        </x14:conditionalFormatting>
        <x14:conditionalFormatting xmlns:xm="http://schemas.microsoft.com/office/excel/2006/main">
          <x14:cfRule type="expression" priority="261" id="{A83E2C32-F411-4AFB-A07C-40F915B47E22}">
            <xm:f>OP269=Dashboard!$Y$34</xm:f>
            <x14:dxf>
              <font>
                <color rgb="FF00B050"/>
              </font>
            </x14:dxf>
          </x14:cfRule>
          <xm:sqref>OP269</xm:sqref>
        </x14:conditionalFormatting>
        <x14:conditionalFormatting xmlns:xm="http://schemas.microsoft.com/office/excel/2006/main">
          <x14:cfRule type="expression" priority="260" id="{93D8D343-4945-442F-ADAA-93EF0432C27A}">
            <xm:f>OP5=Dashboard!$Y$34</xm:f>
            <x14:dxf>
              <font>
                <color rgb="FF00B050"/>
              </font>
            </x14:dxf>
          </x14:cfRule>
          <xm:sqref>OP5</xm:sqref>
        </x14:conditionalFormatting>
        <x14:conditionalFormatting xmlns:xm="http://schemas.microsoft.com/office/excel/2006/main">
          <x14:cfRule type="expression" priority="253" id="{1E6777C1-5B6C-455F-83F4-3D4079B935A0}">
            <xm:f>ON264=Dashboard!$Y$34</xm:f>
            <x14:dxf>
              <font>
                <color rgb="FF00B050"/>
              </font>
            </x14:dxf>
          </x14:cfRule>
          <xm:sqref>ON264</xm:sqref>
        </x14:conditionalFormatting>
        <x14:conditionalFormatting xmlns:xm="http://schemas.microsoft.com/office/excel/2006/main">
          <x14:cfRule type="expression" priority="259" id="{C6D792D1-52CC-47B2-9CF4-933AABAE3DD1}">
            <xm:f>OP29=Dashboard!$Y$34</xm:f>
            <x14:dxf>
              <font>
                <color rgb="FF00B050"/>
              </font>
            </x14:dxf>
          </x14:cfRule>
          <xm:sqref>OP29</xm:sqref>
        </x14:conditionalFormatting>
        <x14:conditionalFormatting xmlns:xm="http://schemas.microsoft.com/office/excel/2006/main">
          <x14:cfRule type="expression" priority="258" id="{C8C4DD8E-C5EA-4D06-8638-4D5E962AD79C}">
            <xm:f>OP99=Dashboard!$Y$34</xm:f>
            <x14:dxf>
              <font>
                <color rgb="FF00B050"/>
              </font>
            </x14:dxf>
          </x14:cfRule>
          <xm:sqref>OP99</xm:sqref>
        </x14:conditionalFormatting>
        <x14:conditionalFormatting xmlns:xm="http://schemas.microsoft.com/office/excel/2006/main">
          <x14:cfRule type="expression" priority="257" id="{BB88759A-5B52-426E-B576-8162AF9BA6FA}">
            <xm:f>OP174=Dashboard!$Y$34</xm:f>
            <x14:dxf>
              <font>
                <color rgb="FF00B050"/>
              </font>
            </x14:dxf>
          </x14:cfRule>
          <xm:sqref>OP174</xm:sqref>
        </x14:conditionalFormatting>
        <x14:conditionalFormatting xmlns:xm="http://schemas.microsoft.com/office/excel/2006/main">
          <x14:cfRule type="expression" priority="256" id="{D099D123-A2D0-4A6B-9B12-6E602B522BC9}">
            <xm:f>OP211=Dashboard!$Y$34</xm:f>
            <x14:dxf>
              <font>
                <color rgb="FF00B050"/>
              </font>
            </x14:dxf>
          </x14:cfRule>
          <xm:sqref>OP211</xm:sqref>
        </x14:conditionalFormatting>
        <x14:conditionalFormatting xmlns:xm="http://schemas.microsoft.com/office/excel/2006/main">
          <x14:cfRule type="expression" priority="255" id="{6E5C5967-DF40-4070-88D3-98237E061A5C}">
            <xm:f>OP237=Dashboard!$Y$34</xm:f>
            <x14:dxf>
              <font>
                <color rgb="FF00B050"/>
              </font>
            </x14:dxf>
          </x14:cfRule>
          <xm:sqref>OP237</xm:sqref>
        </x14:conditionalFormatting>
        <x14:conditionalFormatting xmlns:xm="http://schemas.microsoft.com/office/excel/2006/main">
          <x14:cfRule type="expression" priority="254" id="{BF294D57-326B-4D46-84C8-4598C098CDBA}">
            <xm:f>OP271=Dashboard!$Y$34</xm:f>
            <x14:dxf>
              <font>
                <color rgb="FF00B050"/>
              </font>
            </x14:dxf>
          </x14:cfRule>
          <xm:sqref>OP271</xm:sqref>
        </x14:conditionalFormatting>
        <x14:conditionalFormatting xmlns:xm="http://schemas.microsoft.com/office/excel/2006/main">
          <x14:cfRule type="expression" priority="252" id="{B1165BA7-8D2B-4755-912A-7FAFDA4CB5E0}">
            <xm:f>ON265=Dashboard!$Y$34</xm:f>
            <x14:dxf>
              <font>
                <color rgb="FF00B050"/>
              </font>
            </x14:dxf>
          </x14:cfRule>
          <xm:sqref>ON265</xm:sqref>
        </x14:conditionalFormatting>
        <x14:conditionalFormatting xmlns:xm="http://schemas.microsoft.com/office/excel/2006/main">
          <x14:cfRule type="expression" priority="251" id="{916DF472-CF71-47A4-BD86-7D43310BF758}">
            <xm:f>ON266=Dashboard!$Y$34</xm:f>
            <x14:dxf>
              <font>
                <color rgb="FF00B050"/>
              </font>
            </x14:dxf>
          </x14:cfRule>
          <xm:sqref>ON266</xm:sqref>
        </x14:conditionalFormatting>
        <x14:conditionalFormatting xmlns:xm="http://schemas.microsoft.com/office/excel/2006/main">
          <x14:cfRule type="expression" priority="250" id="{3C8154ED-C8DF-42F7-96B1-96D43B5384D0}">
            <xm:f>ON267=Dashboard!$Y$34</xm:f>
            <x14:dxf>
              <font>
                <color rgb="FF00B050"/>
              </font>
            </x14:dxf>
          </x14:cfRule>
          <xm:sqref>ON267</xm:sqref>
        </x14:conditionalFormatting>
        <x14:conditionalFormatting xmlns:xm="http://schemas.microsoft.com/office/excel/2006/main">
          <x14:cfRule type="expression" priority="249" id="{DE2A94E9-BE3A-4C00-9C48-2EC8AC93A0E5}">
            <xm:f>ON268=Dashboard!$Y$34</xm:f>
            <x14:dxf>
              <font>
                <color rgb="FF00B050"/>
              </font>
            </x14:dxf>
          </x14:cfRule>
          <xm:sqref>ON268</xm:sqref>
        </x14:conditionalFormatting>
        <x14:conditionalFormatting xmlns:xm="http://schemas.microsoft.com/office/excel/2006/main">
          <x14:cfRule type="expression" priority="229" id="{84D50065-C401-46C8-A118-B99490BCA401}">
            <xm:f>OY269=Dashboard!$Y$34</xm:f>
            <x14:dxf>
              <font>
                <color rgb="FF00B050"/>
              </font>
            </x14:dxf>
          </x14:cfRule>
          <xm:sqref>OY269</xm:sqref>
        </x14:conditionalFormatting>
        <x14:conditionalFormatting xmlns:xm="http://schemas.microsoft.com/office/excel/2006/main">
          <x14:cfRule type="expression" priority="247" id="{62F0F305-1BFB-49B2-AD6B-2D2FD3405D61}">
            <xm:f>PA264=Dashboard!$Y$34</xm:f>
            <x14:dxf>
              <font>
                <color rgb="FF00B050"/>
              </font>
            </x14:dxf>
          </x14:cfRule>
          <xm:sqref>PA264</xm:sqref>
        </x14:conditionalFormatting>
        <x14:conditionalFormatting xmlns:xm="http://schemas.microsoft.com/office/excel/2006/main">
          <x14:cfRule type="expression" priority="246" id="{886EC0C1-CCCB-4BF5-990C-3E99FCECBE50}">
            <xm:f>PA265=Dashboard!$Y$34</xm:f>
            <x14:dxf>
              <font>
                <color rgb="FF00B050"/>
              </font>
            </x14:dxf>
          </x14:cfRule>
          <xm:sqref>PA265</xm:sqref>
        </x14:conditionalFormatting>
        <x14:conditionalFormatting xmlns:xm="http://schemas.microsoft.com/office/excel/2006/main">
          <x14:cfRule type="expression" priority="245" id="{497FB10C-1F18-4FC2-A803-665FD41C1B67}">
            <xm:f>PA266=Dashboard!$Y$34</xm:f>
            <x14:dxf>
              <font>
                <color rgb="FF00B050"/>
              </font>
            </x14:dxf>
          </x14:cfRule>
          <xm:sqref>PA266</xm:sqref>
        </x14:conditionalFormatting>
        <x14:conditionalFormatting xmlns:xm="http://schemas.microsoft.com/office/excel/2006/main">
          <x14:cfRule type="expression" priority="244" id="{2489E168-8264-4385-BA1A-82769ADF707D}">
            <xm:f>PA267=Dashboard!$Y$34</xm:f>
            <x14:dxf>
              <font>
                <color rgb="FF00B050"/>
              </font>
            </x14:dxf>
          </x14:cfRule>
          <xm:sqref>PA267</xm:sqref>
        </x14:conditionalFormatting>
        <x14:conditionalFormatting xmlns:xm="http://schemas.microsoft.com/office/excel/2006/main">
          <x14:cfRule type="expression" priority="243" id="{B31584E7-A9A0-4F8A-A256-450C10CF310D}">
            <xm:f>PA268=Dashboard!$Y$34</xm:f>
            <x14:dxf>
              <font>
                <color rgb="FF00B050"/>
              </font>
            </x14:dxf>
          </x14:cfRule>
          <xm:sqref>PA268</xm:sqref>
        </x14:conditionalFormatting>
        <x14:conditionalFormatting xmlns:xm="http://schemas.microsoft.com/office/excel/2006/main">
          <x14:cfRule type="expression" priority="242" id="{A35DC3AD-FDA6-4153-ABA2-83BC2A9F4FAD}">
            <xm:f>PA269=Dashboard!$Y$34</xm:f>
            <x14:dxf>
              <font>
                <color rgb="FF00B050"/>
              </font>
            </x14:dxf>
          </x14:cfRule>
          <xm:sqref>PA269</xm:sqref>
        </x14:conditionalFormatting>
        <x14:conditionalFormatting xmlns:xm="http://schemas.microsoft.com/office/excel/2006/main">
          <x14:cfRule type="expression" priority="241" id="{4DEBEB63-08E0-424F-A012-746B418CA486}">
            <xm:f>PA5=Dashboard!$Y$34</xm:f>
            <x14:dxf>
              <font>
                <color rgb="FF00B050"/>
              </font>
            </x14:dxf>
          </x14:cfRule>
          <xm:sqref>PA5</xm:sqref>
        </x14:conditionalFormatting>
        <x14:conditionalFormatting xmlns:xm="http://schemas.microsoft.com/office/excel/2006/main">
          <x14:cfRule type="expression" priority="234" id="{9B789139-CDE9-43C4-87BC-779AB5A1AB26}">
            <xm:f>OY264=Dashboard!$Y$34</xm:f>
            <x14:dxf>
              <font>
                <color rgb="FF00B050"/>
              </font>
            </x14:dxf>
          </x14:cfRule>
          <xm:sqref>OY264</xm:sqref>
        </x14:conditionalFormatting>
        <x14:conditionalFormatting xmlns:xm="http://schemas.microsoft.com/office/excel/2006/main">
          <x14:cfRule type="expression" priority="240" id="{5744CFBB-95E4-4A92-98B9-22A7B836073F}">
            <xm:f>PA29=Dashboard!$Y$34</xm:f>
            <x14:dxf>
              <font>
                <color rgb="FF00B050"/>
              </font>
            </x14:dxf>
          </x14:cfRule>
          <xm:sqref>PA29</xm:sqref>
        </x14:conditionalFormatting>
        <x14:conditionalFormatting xmlns:xm="http://schemas.microsoft.com/office/excel/2006/main">
          <x14:cfRule type="expression" priority="239" id="{04473FE5-A0E0-43B2-91E2-3019FC4253A8}">
            <xm:f>PA99=Dashboard!$Y$34</xm:f>
            <x14:dxf>
              <font>
                <color rgb="FF00B050"/>
              </font>
            </x14:dxf>
          </x14:cfRule>
          <xm:sqref>PA99</xm:sqref>
        </x14:conditionalFormatting>
        <x14:conditionalFormatting xmlns:xm="http://schemas.microsoft.com/office/excel/2006/main">
          <x14:cfRule type="expression" priority="238" id="{9B635D0C-2BF4-45E5-8B10-59810BC90657}">
            <xm:f>PA174=Dashboard!$Y$34</xm:f>
            <x14:dxf>
              <font>
                <color rgb="FF00B050"/>
              </font>
            </x14:dxf>
          </x14:cfRule>
          <xm:sqref>PA174</xm:sqref>
        </x14:conditionalFormatting>
        <x14:conditionalFormatting xmlns:xm="http://schemas.microsoft.com/office/excel/2006/main">
          <x14:cfRule type="expression" priority="237" id="{AED7FD4D-C1E8-4FE7-9B6C-B150C7484FA9}">
            <xm:f>PA211=Dashboard!$Y$34</xm:f>
            <x14:dxf>
              <font>
                <color rgb="FF00B050"/>
              </font>
            </x14:dxf>
          </x14:cfRule>
          <xm:sqref>PA211</xm:sqref>
        </x14:conditionalFormatting>
        <x14:conditionalFormatting xmlns:xm="http://schemas.microsoft.com/office/excel/2006/main">
          <x14:cfRule type="expression" priority="236" id="{16A1778D-2E6F-4BD5-9F66-3AE7573256F5}">
            <xm:f>PA237=Dashboard!$Y$34</xm:f>
            <x14:dxf>
              <font>
                <color rgb="FF00B050"/>
              </font>
            </x14:dxf>
          </x14:cfRule>
          <xm:sqref>PA237</xm:sqref>
        </x14:conditionalFormatting>
        <x14:conditionalFormatting xmlns:xm="http://schemas.microsoft.com/office/excel/2006/main">
          <x14:cfRule type="expression" priority="235" id="{39E7A5D8-0AF3-4FC6-86DB-AEFF0542FC25}">
            <xm:f>PA271=Dashboard!$Y$34</xm:f>
            <x14:dxf>
              <font>
                <color rgb="FF00B050"/>
              </font>
            </x14:dxf>
          </x14:cfRule>
          <xm:sqref>PA271</xm:sqref>
        </x14:conditionalFormatting>
        <x14:conditionalFormatting xmlns:xm="http://schemas.microsoft.com/office/excel/2006/main">
          <x14:cfRule type="expression" priority="233" id="{1CC59F68-03A7-4A43-8B9B-413411EAAC5B}">
            <xm:f>OY265=Dashboard!$Y$34</xm:f>
            <x14:dxf>
              <font>
                <color rgb="FF00B050"/>
              </font>
            </x14:dxf>
          </x14:cfRule>
          <xm:sqref>OY265</xm:sqref>
        </x14:conditionalFormatting>
        <x14:conditionalFormatting xmlns:xm="http://schemas.microsoft.com/office/excel/2006/main">
          <x14:cfRule type="expression" priority="232" id="{85DD192A-5D2B-49A2-A295-F65FCFA73356}">
            <xm:f>OY266=Dashboard!$Y$34</xm:f>
            <x14:dxf>
              <font>
                <color rgb="FF00B050"/>
              </font>
            </x14:dxf>
          </x14:cfRule>
          <xm:sqref>OY266</xm:sqref>
        </x14:conditionalFormatting>
        <x14:conditionalFormatting xmlns:xm="http://schemas.microsoft.com/office/excel/2006/main">
          <x14:cfRule type="expression" priority="231" id="{B4E209AF-83B7-43AC-A996-745B8D704C7D}">
            <xm:f>OY267=Dashboard!$Y$34</xm:f>
            <x14:dxf>
              <font>
                <color rgb="FF00B050"/>
              </font>
            </x14:dxf>
          </x14:cfRule>
          <xm:sqref>OY267</xm:sqref>
        </x14:conditionalFormatting>
        <x14:conditionalFormatting xmlns:xm="http://schemas.microsoft.com/office/excel/2006/main">
          <x14:cfRule type="expression" priority="230" id="{680E1229-23E7-4EF2-8FA7-17D0F4C29529}">
            <xm:f>OY268=Dashboard!$Y$34</xm:f>
            <x14:dxf>
              <font>
                <color rgb="FF00B050"/>
              </font>
            </x14:dxf>
          </x14:cfRule>
          <xm:sqref>OY268</xm:sqref>
        </x14:conditionalFormatting>
        <x14:conditionalFormatting xmlns:xm="http://schemas.microsoft.com/office/excel/2006/main">
          <x14:cfRule type="expression" priority="210" id="{18B3A6C6-C412-4835-A1FC-558000058953}">
            <xm:f>PJ269=Dashboard!$Y$34</xm:f>
            <x14:dxf>
              <font>
                <color rgb="FF00B050"/>
              </font>
            </x14:dxf>
          </x14:cfRule>
          <xm:sqref>PJ269</xm:sqref>
        </x14:conditionalFormatting>
        <x14:conditionalFormatting xmlns:xm="http://schemas.microsoft.com/office/excel/2006/main">
          <x14:cfRule type="expression" priority="228" id="{E0233C63-04A0-48C7-87C6-3120BFB3F3EC}">
            <xm:f>PL264=Dashboard!$Y$34</xm:f>
            <x14:dxf>
              <font>
                <color rgb="FF00B050"/>
              </font>
            </x14:dxf>
          </x14:cfRule>
          <xm:sqref>PL264</xm:sqref>
        </x14:conditionalFormatting>
        <x14:conditionalFormatting xmlns:xm="http://schemas.microsoft.com/office/excel/2006/main">
          <x14:cfRule type="expression" priority="227" id="{1FF1899D-2FAC-4F8E-81B3-C68F1A935CD6}">
            <xm:f>PL265=Dashboard!$Y$34</xm:f>
            <x14:dxf>
              <font>
                <color rgb="FF00B050"/>
              </font>
            </x14:dxf>
          </x14:cfRule>
          <xm:sqref>PL265</xm:sqref>
        </x14:conditionalFormatting>
        <x14:conditionalFormatting xmlns:xm="http://schemas.microsoft.com/office/excel/2006/main">
          <x14:cfRule type="expression" priority="226" id="{35FE4796-3229-4216-9BA0-28B7164E6F65}">
            <xm:f>PL266=Dashboard!$Y$34</xm:f>
            <x14:dxf>
              <font>
                <color rgb="FF00B050"/>
              </font>
            </x14:dxf>
          </x14:cfRule>
          <xm:sqref>PL266</xm:sqref>
        </x14:conditionalFormatting>
        <x14:conditionalFormatting xmlns:xm="http://schemas.microsoft.com/office/excel/2006/main">
          <x14:cfRule type="expression" priority="225" id="{00E8B5F7-97B2-47C7-BB73-4414296C4916}">
            <xm:f>PL267=Dashboard!$Y$34</xm:f>
            <x14:dxf>
              <font>
                <color rgb="FF00B050"/>
              </font>
            </x14:dxf>
          </x14:cfRule>
          <xm:sqref>PL267</xm:sqref>
        </x14:conditionalFormatting>
        <x14:conditionalFormatting xmlns:xm="http://schemas.microsoft.com/office/excel/2006/main">
          <x14:cfRule type="expression" priority="224" id="{7941C38E-361D-44D1-8F2E-2C69A5EDD533}">
            <xm:f>PL268=Dashboard!$Y$34</xm:f>
            <x14:dxf>
              <font>
                <color rgb="FF00B050"/>
              </font>
            </x14:dxf>
          </x14:cfRule>
          <xm:sqref>PL268</xm:sqref>
        </x14:conditionalFormatting>
        <x14:conditionalFormatting xmlns:xm="http://schemas.microsoft.com/office/excel/2006/main">
          <x14:cfRule type="expression" priority="223" id="{B7F7D6E2-1F85-4961-8B10-A109B257B81D}">
            <xm:f>PL269=Dashboard!$Y$34</xm:f>
            <x14:dxf>
              <font>
                <color rgb="FF00B050"/>
              </font>
            </x14:dxf>
          </x14:cfRule>
          <xm:sqref>PL269</xm:sqref>
        </x14:conditionalFormatting>
        <x14:conditionalFormatting xmlns:xm="http://schemas.microsoft.com/office/excel/2006/main">
          <x14:cfRule type="expression" priority="222" id="{1A96535C-A3C0-4FFA-B5F1-3971AB7FCE7A}">
            <xm:f>PL5=Dashboard!$Y$34</xm:f>
            <x14:dxf>
              <font>
                <color rgb="FF00B050"/>
              </font>
            </x14:dxf>
          </x14:cfRule>
          <xm:sqref>PL5</xm:sqref>
        </x14:conditionalFormatting>
        <x14:conditionalFormatting xmlns:xm="http://schemas.microsoft.com/office/excel/2006/main">
          <x14:cfRule type="expression" priority="215" id="{B1D3C542-267B-4C5B-B641-068D91D91F54}">
            <xm:f>PJ264=Dashboard!$Y$34</xm:f>
            <x14:dxf>
              <font>
                <color rgb="FF00B050"/>
              </font>
            </x14:dxf>
          </x14:cfRule>
          <xm:sqref>PJ264</xm:sqref>
        </x14:conditionalFormatting>
        <x14:conditionalFormatting xmlns:xm="http://schemas.microsoft.com/office/excel/2006/main">
          <x14:cfRule type="expression" priority="221" id="{63228758-581F-47E2-99D7-0EFAF36EA647}">
            <xm:f>PL29=Dashboard!$Y$34</xm:f>
            <x14:dxf>
              <font>
                <color rgb="FF00B050"/>
              </font>
            </x14:dxf>
          </x14:cfRule>
          <xm:sqref>PL29</xm:sqref>
        </x14:conditionalFormatting>
        <x14:conditionalFormatting xmlns:xm="http://schemas.microsoft.com/office/excel/2006/main">
          <x14:cfRule type="expression" priority="220" id="{BECFE364-44D7-432B-B30C-000977994FF0}">
            <xm:f>PL99=Dashboard!$Y$34</xm:f>
            <x14:dxf>
              <font>
                <color rgb="FF00B050"/>
              </font>
            </x14:dxf>
          </x14:cfRule>
          <xm:sqref>PL99</xm:sqref>
        </x14:conditionalFormatting>
        <x14:conditionalFormatting xmlns:xm="http://schemas.microsoft.com/office/excel/2006/main">
          <x14:cfRule type="expression" priority="219" id="{0C1E5868-60A5-4349-9D50-E7C136B66B97}">
            <xm:f>PL174=Dashboard!$Y$34</xm:f>
            <x14:dxf>
              <font>
                <color rgb="FF00B050"/>
              </font>
            </x14:dxf>
          </x14:cfRule>
          <xm:sqref>PL174</xm:sqref>
        </x14:conditionalFormatting>
        <x14:conditionalFormatting xmlns:xm="http://schemas.microsoft.com/office/excel/2006/main">
          <x14:cfRule type="expression" priority="218" id="{A786B10A-4D24-4975-B8BD-9C38819711EB}">
            <xm:f>PL211=Dashboard!$Y$34</xm:f>
            <x14:dxf>
              <font>
                <color rgb="FF00B050"/>
              </font>
            </x14:dxf>
          </x14:cfRule>
          <xm:sqref>PL211</xm:sqref>
        </x14:conditionalFormatting>
        <x14:conditionalFormatting xmlns:xm="http://schemas.microsoft.com/office/excel/2006/main">
          <x14:cfRule type="expression" priority="217" id="{75B87321-45EE-4565-BA72-2186F5B6CEE2}">
            <xm:f>PL237=Dashboard!$Y$34</xm:f>
            <x14:dxf>
              <font>
                <color rgb="FF00B050"/>
              </font>
            </x14:dxf>
          </x14:cfRule>
          <xm:sqref>PL237</xm:sqref>
        </x14:conditionalFormatting>
        <x14:conditionalFormatting xmlns:xm="http://schemas.microsoft.com/office/excel/2006/main">
          <x14:cfRule type="expression" priority="216" id="{87659B42-E4B9-453C-9DDE-77043B75C11F}">
            <xm:f>PL271=Dashboard!$Y$34</xm:f>
            <x14:dxf>
              <font>
                <color rgb="FF00B050"/>
              </font>
            </x14:dxf>
          </x14:cfRule>
          <xm:sqref>PL271</xm:sqref>
        </x14:conditionalFormatting>
        <x14:conditionalFormatting xmlns:xm="http://schemas.microsoft.com/office/excel/2006/main">
          <x14:cfRule type="expression" priority="214" id="{1C8C69EE-98A7-4443-9239-EA2BFC2782EB}">
            <xm:f>PJ265=Dashboard!$Y$34</xm:f>
            <x14:dxf>
              <font>
                <color rgb="FF00B050"/>
              </font>
            </x14:dxf>
          </x14:cfRule>
          <xm:sqref>PJ265</xm:sqref>
        </x14:conditionalFormatting>
        <x14:conditionalFormatting xmlns:xm="http://schemas.microsoft.com/office/excel/2006/main">
          <x14:cfRule type="expression" priority="213" id="{5CF6B7AE-285F-482D-B074-D1171E99FC9B}">
            <xm:f>PJ266=Dashboard!$Y$34</xm:f>
            <x14:dxf>
              <font>
                <color rgb="FF00B050"/>
              </font>
            </x14:dxf>
          </x14:cfRule>
          <xm:sqref>PJ266</xm:sqref>
        </x14:conditionalFormatting>
        <x14:conditionalFormatting xmlns:xm="http://schemas.microsoft.com/office/excel/2006/main">
          <x14:cfRule type="expression" priority="212" id="{2025680A-C30C-466E-A3E4-2F6A2565ABCD}">
            <xm:f>PJ267=Dashboard!$Y$34</xm:f>
            <x14:dxf>
              <font>
                <color rgb="FF00B050"/>
              </font>
            </x14:dxf>
          </x14:cfRule>
          <xm:sqref>PJ267</xm:sqref>
        </x14:conditionalFormatting>
        <x14:conditionalFormatting xmlns:xm="http://schemas.microsoft.com/office/excel/2006/main">
          <x14:cfRule type="expression" priority="211" id="{2EA9D115-0840-4119-B3BD-ACFF71F961BF}">
            <xm:f>PJ268=Dashboard!$Y$34</xm:f>
            <x14:dxf>
              <font>
                <color rgb="FF00B050"/>
              </font>
            </x14:dxf>
          </x14:cfRule>
          <xm:sqref>PJ268</xm:sqref>
        </x14:conditionalFormatting>
        <x14:conditionalFormatting xmlns:xm="http://schemas.microsoft.com/office/excel/2006/main">
          <x14:cfRule type="expression" priority="191" id="{6F7375E0-D4D4-42B2-A19E-8989F156A815}">
            <xm:f>PU269=Dashboard!$Y$34</xm:f>
            <x14:dxf>
              <font>
                <color rgb="FF00B050"/>
              </font>
            </x14:dxf>
          </x14:cfRule>
          <xm:sqref>PU269</xm:sqref>
        </x14:conditionalFormatting>
        <x14:conditionalFormatting xmlns:xm="http://schemas.microsoft.com/office/excel/2006/main">
          <x14:cfRule type="expression" priority="209" id="{6346507B-34B5-432B-9AC9-27772EAD0613}">
            <xm:f>PW264=Dashboard!$Y$34</xm:f>
            <x14:dxf>
              <font>
                <color rgb="FF00B050"/>
              </font>
            </x14:dxf>
          </x14:cfRule>
          <xm:sqref>PW264</xm:sqref>
        </x14:conditionalFormatting>
        <x14:conditionalFormatting xmlns:xm="http://schemas.microsoft.com/office/excel/2006/main">
          <x14:cfRule type="expression" priority="208" id="{48D6CB98-6DD7-44EF-9C34-73012A375414}">
            <xm:f>PW265=Dashboard!$Y$34</xm:f>
            <x14:dxf>
              <font>
                <color rgb="FF00B050"/>
              </font>
            </x14:dxf>
          </x14:cfRule>
          <xm:sqref>PW265</xm:sqref>
        </x14:conditionalFormatting>
        <x14:conditionalFormatting xmlns:xm="http://schemas.microsoft.com/office/excel/2006/main">
          <x14:cfRule type="expression" priority="207" id="{49492FFF-9C1A-4DD2-B5B1-9B7EB93EA679}">
            <xm:f>PW266=Dashboard!$Y$34</xm:f>
            <x14:dxf>
              <font>
                <color rgb="FF00B050"/>
              </font>
            </x14:dxf>
          </x14:cfRule>
          <xm:sqref>PW266</xm:sqref>
        </x14:conditionalFormatting>
        <x14:conditionalFormatting xmlns:xm="http://schemas.microsoft.com/office/excel/2006/main">
          <x14:cfRule type="expression" priority="206" id="{B3B8B194-11C3-4F4E-8C4F-9C8C59F7073D}">
            <xm:f>PW267=Dashboard!$Y$34</xm:f>
            <x14:dxf>
              <font>
                <color rgb="FF00B050"/>
              </font>
            </x14:dxf>
          </x14:cfRule>
          <xm:sqref>PW267</xm:sqref>
        </x14:conditionalFormatting>
        <x14:conditionalFormatting xmlns:xm="http://schemas.microsoft.com/office/excel/2006/main">
          <x14:cfRule type="expression" priority="205" id="{E9125616-CAE3-433B-AB99-0778459B2B7D}">
            <xm:f>PW268=Dashboard!$Y$34</xm:f>
            <x14:dxf>
              <font>
                <color rgb="FF00B050"/>
              </font>
            </x14:dxf>
          </x14:cfRule>
          <xm:sqref>PW268</xm:sqref>
        </x14:conditionalFormatting>
        <x14:conditionalFormatting xmlns:xm="http://schemas.microsoft.com/office/excel/2006/main">
          <x14:cfRule type="expression" priority="204" id="{72B41790-0563-4520-A205-716EA8BB75EE}">
            <xm:f>PW269=Dashboard!$Y$34</xm:f>
            <x14:dxf>
              <font>
                <color rgb="FF00B050"/>
              </font>
            </x14:dxf>
          </x14:cfRule>
          <xm:sqref>PW269</xm:sqref>
        </x14:conditionalFormatting>
        <x14:conditionalFormatting xmlns:xm="http://schemas.microsoft.com/office/excel/2006/main">
          <x14:cfRule type="expression" priority="203" id="{C4DCE6CB-38B8-4A0D-8B94-53B3888DE5B3}">
            <xm:f>PW5=Dashboard!$Y$34</xm:f>
            <x14:dxf>
              <font>
                <color rgb="FF00B050"/>
              </font>
            </x14:dxf>
          </x14:cfRule>
          <xm:sqref>PW5</xm:sqref>
        </x14:conditionalFormatting>
        <x14:conditionalFormatting xmlns:xm="http://schemas.microsoft.com/office/excel/2006/main">
          <x14:cfRule type="expression" priority="196" id="{007E2B2C-857D-40D3-B854-8C49E8A6683E}">
            <xm:f>PU264=Dashboard!$Y$34</xm:f>
            <x14:dxf>
              <font>
                <color rgb="FF00B050"/>
              </font>
            </x14:dxf>
          </x14:cfRule>
          <xm:sqref>PU264</xm:sqref>
        </x14:conditionalFormatting>
        <x14:conditionalFormatting xmlns:xm="http://schemas.microsoft.com/office/excel/2006/main">
          <x14:cfRule type="expression" priority="202" id="{CFECA6FB-405D-44C1-9E29-05B65E0CC2F0}">
            <xm:f>PW29=Dashboard!$Y$34</xm:f>
            <x14:dxf>
              <font>
                <color rgb="FF00B050"/>
              </font>
            </x14:dxf>
          </x14:cfRule>
          <xm:sqref>PW29</xm:sqref>
        </x14:conditionalFormatting>
        <x14:conditionalFormatting xmlns:xm="http://schemas.microsoft.com/office/excel/2006/main">
          <x14:cfRule type="expression" priority="201" id="{4E2B2FFC-4F4B-4C2F-A2F3-730D698249BB}">
            <xm:f>PW99=Dashboard!$Y$34</xm:f>
            <x14:dxf>
              <font>
                <color rgb="FF00B050"/>
              </font>
            </x14:dxf>
          </x14:cfRule>
          <xm:sqref>PW99</xm:sqref>
        </x14:conditionalFormatting>
        <x14:conditionalFormatting xmlns:xm="http://schemas.microsoft.com/office/excel/2006/main">
          <x14:cfRule type="expression" priority="200" id="{119C4DFC-5D10-496B-B722-B534E3FB4AE8}">
            <xm:f>PW174=Dashboard!$Y$34</xm:f>
            <x14:dxf>
              <font>
                <color rgb="FF00B050"/>
              </font>
            </x14:dxf>
          </x14:cfRule>
          <xm:sqref>PW174</xm:sqref>
        </x14:conditionalFormatting>
        <x14:conditionalFormatting xmlns:xm="http://schemas.microsoft.com/office/excel/2006/main">
          <x14:cfRule type="expression" priority="199" id="{0D8F1C6D-3769-4F8A-A6F5-07045598CE2B}">
            <xm:f>PW211=Dashboard!$Y$34</xm:f>
            <x14:dxf>
              <font>
                <color rgb="FF00B050"/>
              </font>
            </x14:dxf>
          </x14:cfRule>
          <xm:sqref>PW211</xm:sqref>
        </x14:conditionalFormatting>
        <x14:conditionalFormatting xmlns:xm="http://schemas.microsoft.com/office/excel/2006/main">
          <x14:cfRule type="expression" priority="198" id="{2507545D-4280-4713-88D2-7DA1F93C910A}">
            <xm:f>PW237=Dashboard!$Y$34</xm:f>
            <x14:dxf>
              <font>
                <color rgb="FF00B050"/>
              </font>
            </x14:dxf>
          </x14:cfRule>
          <xm:sqref>PW237</xm:sqref>
        </x14:conditionalFormatting>
        <x14:conditionalFormatting xmlns:xm="http://schemas.microsoft.com/office/excel/2006/main">
          <x14:cfRule type="expression" priority="197" id="{3A0FF1FC-FB25-4CAE-BB63-B28FDCB8E022}">
            <xm:f>PW271=Dashboard!$Y$34</xm:f>
            <x14:dxf>
              <font>
                <color rgb="FF00B050"/>
              </font>
            </x14:dxf>
          </x14:cfRule>
          <xm:sqref>PW271</xm:sqref>
        </x14:conditionalFormatting>
        <x14:conditionalFormatting xmlns:xm="http://schemas.microsoft.com/office/excel/2006/main">
          <x14:cfRule type="expression" priority="195" id="{FD802B55-D2B1-4BDD-8B88-4E008E155E65}">
            <xm:f>PU265=Dashboard!$Y$34</xm:f>
            <x14:dxf>
              <font>
                <color rgb="FF00B050"/>
              </font>
            </x14:dxf>
          </x14:cfRule>
          <xm:sqref>PU265</xm:sqref>
        </x14:conditionalFormatting>
        <x14:conditionalFormatting xmlns:xm="http://schemas.microsoft.com/office/excel/2006/main">
          <x14:cfRule type="expression" priority="194" id="{92B27A2D-EE02-4E8E-B79F-CD0EDFB2B693}">
            <xm:f>PU266=Dashboard!$Y$34</xm:f>
            <x14:dxf>
              <font>
                <color rgb="FF00B050"/>
              </font>
            </x14:dxf>
          </x14:cfRule>
          <xm:sqref>PU266</xm:sqref>
        </x14:conditionalFormatting>
        <x14:conditionalFormatting xmlns:xm="http://schemas.microsoft.com/office/excel/2006/main">
          <x14:cfRule type="expression" priority="193" id="{F31B4862-82CF-4C09-8863-1C0DEA8A56B0}">
            <xm:f>PU267=Dashboard!$Y$34</xm:f>
            <x14:dxf>
              <font>
                <color rgb="FF00B050"/>
              </font>
            </x14:dxf>
          </x14:cfRule>
          <xm:sqref>PU267</xm:sqref>
        </x14:conditionalFormatting>
        <x14:conditionalFormatting xmlns:xm="http://schemas.microsoft.com/office/excel/2006/main">
          <x14:cfRule type="expression" priority="192" id="{497416CF-DED0-4570-8BBA-502747C20AE2}">
            <xm:f>PU268=Dashboard!$Y$34</xm:f>
            <x14:dxf>
              <font>
                <color rgb="FF00B050"/>
              </font>
            </x14:dxf>
          </x14:cfRule>
          <xm:sqref>PU268</xm:sqref>
        </x14:conditionalFormatting>
        <x14:conditionalFormatting xmlns:xm="http://schemas.microsoft.com/office/excel/2006/main">
          <x14:cfRule type="expression" priority="172" id="{D492263C-0DAA-467F-8D0B-8973DB5B325D}">
            <xm:f>QF269=Dashboard!$Y$34</xm:f>
            <x14:dxf>
              <font>
                <color rgb="FF00B050"/>
              </font>
            </x14:dxf>
          </x14:cfRule>
          <xm:sqref>QF269</xm:sqref>
        </x14:conditionalFormatting>
        <x14:conditionalFormatting xmlns:xm="http://schemas.microsoft.com/office/excel/2006/main">
          <x14:cfRule type="expression" priority="190" id="{E8C7F579-97E7-480A-8F7E-8804703102B8}">
            <xm:f>QH264=Dashboard!$Y$34</xm:f>
            <x14:dxf>
              <font>
                <color rgb="FF00B050"/>
              </font>
            </x14:dxf>
          </x14:cfRule>
          <xm:sqref>QH264</xm:sqref>
        </x14:conditionalFormatting>
        <x14:conditionalFormatting xmlns:xm="http://schemas.microsoft.com/office/excel/2006/main">
          <x14:cfRule type="expression" priority="189" id="{D840ABCB-7812-4D5C-BC01-0B1A117826D1}">
            <xm:f>QH265=Dashboard!$Y$34</xm:f>
            <x14:dxf>
              <font>
                <color rgb="FF00B050"/>
              </font>
            </x14:dxf>
          </x14:cfRule>
          <xm:sqref>QH265</xm:sqref>
        </x14:conditionalFormatting>
        <x14:conditionalFormatting xmlns:xm="http://schemas.microsoft.com/office/excel/2006/main">
          <x14:cfRule type="expression" priority="188" id="{B83D2758-E9E4-487F-880D-3578792416E0}">
            <xm:f>QH266=Dashboard!$Y$34</xm:f>
            <x14:dxf>
              <font>
                <color rgb="FF00B050"/>
              </font>
            </x14:dxf>
          </x14:cfRule>
          <xm:sqref>QH266</xm:sqref>
        </x14:conditionalFormatting>
        <x14:conditionalFormatting xmlns:xm="http://schemas.microsoft.com/office/excel/2006/main">
          <x14:cfRule type="expression" priority="187" id="{0DC4616C-4A1F-432E-9E84-9443605552E5}">
            <xm:f>QH267=Dashboard!$Y$34</xm:f>
            <x14:dxf>
              <font>
                <color rgb="FF00B050"/>
              </font>
            </x14:dxf>
          </x14:cfRule>
          <xm:sqref>QH267</xm:sqref>
        </x14:conditionalFormatting>
        <x14:conditionalFormatting xmlns:xm="http://schemas.microsoft.com/office/excel/2006/main">
          <x14:cfRule type="expression" priority="186" id="{2E3EDC8F-4626-4495-90FE-1BE2CB0D11A4}">
            <xm:f>QH268=Dashboard!$Y$34</xm:f>
            <x14:dxf>
              <font>
                <color rgb="FF00B050"/>
              </font>
            </x14:dxf>
          </x14:cfRule>
          <xm:sqref>QH268</xm:sqref>
        </x14:conditionalFormatting>
        <x14:conditionalFormatting xmlns:xm="http://schemas.microsoft.com/office/excel/2006/main">
          <x14:cfRule type="expression" priority="185" id="{87B125E3-28A5-49DC-B300-9D90692BE151}">
            <xm:f>QH269=Dashboard!$Y$34</xm:f>
            <x14:dxf>
              <font>
                <color rgb="FF00B050"/>
              </font>
            </x14:dxf>
          </x14:cfRule>
          <xm:sqref>QH269</xm:sqref>
        </x14:conditionalFormatting>
        <x14:conditionalFormatting xmlns:xm="http://schemas.microsoft.com/office/excel/2006/main">
          <x14:cfRule type="expression" priority="184" id="{B385377D-2B30-4F33-96AD-98F191E60E08}">
            <xm:f>QH5=Dashboard!$Y$34</xm:f>
            <x14:dxf>
              <font>
                <color rgb="FF00B050"/>
              </font>
            </x14:dxf>
          </x14:cfRule>
          <xm:sqref>QH5</xm:sqref>
        </x14:conditionalFormatting>
        <x14:conditionalFormatting xmlns:xm="http://schemas.microsoft.com/office/excel/2006/main">
          <x14:cfRule type="expression" priority="177" id="{6CD7EAEB-4310-4144-AB52-A7166FE38F73}">
            <xm:f>QF264=Dashboard!$Y$34</xm:f>
            <x14:dxf>
              <font>
                <color rgb="FF00B050"/>
              </font>
            </x14:dxf>
          </x14:cfRule>
          <xm:sqref>QF264</xm:sqref>
        </x14:conditionalFormatting>
        <x14:conditionalFormatting xmlns:xm="http://schemas.microsoft.com/office/excel/2006/main">
          <x14:cfRule type="expression" priority="183" id="{C009F267-2CF4-4BFA-AED5-40284035C49F}">
            <xm:f>QH29=Dashboard!$Y$34</xm:f>
            <x14:dxf>
              <font>
                <color rgb="FF00B050"/>
              </font>
            </x14:dxf>
          </x14:cfRule>
          <xm:sqref>QH29</xm:sqref>
        </x14:conditionalFormatting>
        <x14:conditionalFormatting xmlns:xm="http://schemas.microsoft.com/office/excel/2006/main">
          <x14:cfRule type="expression" priority="182" id="{1C3410C5-A285-4D0F-A9FA-64B5B339A7B9}">
            <xm:f>QH99=Dashboard!$Y$34</xm:f>
            <x14:dxf>
              <font>
                <color rgb="FF00B050"/>
              </font>
            </x14:dxf>
          </x14:cfRule>
          <xm:sqref>QH99</xm:sqref>
        </x14:conditionalFormatting>
        <x14:conditionalFormatting xmlns:xm="http://schemas.microsoft.com/office/excel/2006/main">
          <x14:cfRule type="expression" priority="181" id="{A2721CC6-1199-441F-9C4E-36B3037C67D0}">
            <xm:f>QH174=Dashboard!$Y$34</xm:f>
            <x14:dxf>
              <font>
                <color rgb="FF00B050"/>
              </font>
            </x14:dxf>
          </x14:cfRule>
          <xm:sqref>QH174</xm:sqref>
        </x14:conditionalFormatting>
        <x14:conditionalFormatting xmlns:xm="http://schemas.microsoft.com/office/excel/2006/main">
          <x14:cfRule type="expression" priority="180" id="{AF4DA1C0-39CE-4C79-AB9E-251E3AE4D4C5}">
            <xm:f>QH211=Dashboard!$Y$34</xm:f>
            <x14:dxf>
              <font>
                <color rgb="FF00B050"/>
              </font>
            </x14:dxf>
          </x14:cfRule>
          <xm:sqref>QH211</xm:sqref>
        </x14:conditionalFormatting>
        <x14:conditionalFormatting xmlns:xm="http://schemas.microsoft.com/office/excel/2006/main">
          <x14:cfRule type="expression" priority="179" id="{7D698539-5A29-46AD-AC95-0D288763DD9A}">
            <xm:f>QH237=Dashboard!$Y$34</xm:f>
            <x14:dxf>
              <font>
                <color rgb="FF00B050"/>
              </font>
            </x14:dxf>
          </x14:cfRule>
          <xm:sqref>QH237</xm:sqref>
        </x14:conditionalFormatting>
        <x14:conditionalFormatting xmlns:xm="http://schemas.microsoft.com/office/excel/2006/main">
          <x14:cfRule type="expression" priority="178" id="{A2873AF7-775E-4EFB-8931-C3463B4E4049}">
            <xm:f>QH271=Dashboard!$Y$34</xm:f>
            <x14:dxf>
              <font>
                <color rgb="FF00B050"/>
              </font>
            </x14:dxf>
          </x14:cfRule>
          <xm:sqref>QH271</xm:sqref>
        </x14:conditionalFormatting>
        <x14:conditionalFormatting xmlns:xm="http://schemas.microsoft.com/office/excel/2006/main">
          <x14:cfRule type="expression" priority="176" id="{FD9458E6-F74F-44DA-A4CF-AD456D05D718}">
            <xm:f>QF265=Dashboard!$Y$34</xm:f>
            <x14:dxf>
              <font>
                <color rgb="FF00B050"/>
              </font>
            </x14:dxf>
          </x14:cfRule>
          <xm:sqref>QF265</xm:sqref>
        </x14:conditionalFormatting>
        <x14:conditionalFormatting xmlns:xm="http://schemas.microsoft.com/office/excel/2006/main">
          <x14:cfRule type="expression" priority="175" id="{7B8E0099-7417-4671-B65C-0C2FB54B7E50}">
            <xm:f>QF266=Dashboard!$Y$34</xm:f>
            <x14:dxf>
              <font>
                <color rgb="FF00B050"/>
              </font>
            </x14:dxf>
          </x14:cfRule>
          <xm:sqref>QF266</xm:sqref>
        </x14:conditionalFormatting>
        <x14:conditionalFormatting xmlns:xm="http://schemas.microsoft.com/office/excel/2006/main">
          <x14:cfRule type="expression" priority="174" id="{9B83A537-9FC5-4AE4-8171-A5B44A97883B}">
            <xm:f>QF267=Dashboard!$Y$34</xm:f>
            <x14:dxf>
              <font>
                <color rgb="FF00B050"/>
              </font>
            </x14:dxf>
          </x14:cfRule>
          <xm:sqref>QF267</xm:sqref>
        </x14:conditionalFormatting>
        <x14:conditionalFormatting xmlns:xm="http://schemas.microsoft.com/office/excel/2006/main">
          <x14:cfRule type="expression" priority="173" id="{7B5B418F-983D-4C4A-9865-4A0B0B2D919B}">
            <xm:f>QF268=Dashboard!$Y$34</xm:f>
            <x14:dxf>
              <font>
                <color rgb="FF00B050"/>
              </font>
            </x14:dxf>
          </x14:cfRule>
          <xm:sqref>QF268</xm:sqref>
        </x14:conditionalFormatting>
        <x14:conditionalFormatting xmlns:xm="http://schemas.microsoft.com/office/excel/2006/main">
          <x14:cfRule type="expression" priority="153" id="{F5409C8F-9D46-4967-A72F-7B93814220DD}">
            <xm:f>QQ269=Dashboard!$Y$34</xm:f>
            <x14:dxf>
              <font>
                <color rgb="FF00B050"/>
              </font>
            </x14:dxf>
          </x14:cfRule>
          <xm:sqref>QQ269</xm:sqref>
        </x14:conditionalFormatting>
        <x14:conditionalFormatting xmlns:xm="http://schemas.microsoft.com/office/excel/2006/main">
          <x14:cfRule type="expression" priority="171" id="{183C7AEF-1441-4284-9AB8-ADB6FF1D4FB2}">
            <xm:f>QS264=Dashboard!$Y$34</xm:f>
            <x14:dxf>
              <font>
                <color rgb="FF00B050"/>
              </font>
            </x14:dxf>
          </x14:cfRule>
          <xm:sqref>QS264</xm:sqref>
        </x14:conditionalFormatting>
        <x14:conditionalFormatting xmlns:xm="http://schemas.microsoft.com/office/excel/2006/main">
          <x14:cfRule type="expression" priority="170" id="{408D7336-1546-4ADC-A9A5-85A796551CA8}">
            <xm:f>QS265=Dashboard!$Y$34</xm:f>
            <x14:dxf>
              <font>
                <color rgb="FF00B050"/>
              </font>
            </x14:dxf>
          </x14:cfRule>
          <xm:sqref>QS265</xm:sqref>
        </x14:conditionalFormatting>
        <x14:conditionalFormatting xmlns:xm="http://schemas.microsoft.com/office/excel/2006/main">
          <x14:cfRule type="expression" priority="169" id="{0119EF70-7549-4558-ABA9-AEB2CDF9FDE0}">
            <xm:f>QS266=Dashboard!$Y$34</xm:f>
            <x14:dxf>
              <font>
                <color rgb="FF00B050"/>
              </font>
            </x14:dxf>
          </x14:cfRule>
          <xm:sqref>QS266</xm:sqref>
        </x14:conditionalFormatting>
        <x14:conditionalFormatting xmlns:xm="http://schemas.microsoft.com/office/excel/2006/main">
          <x14:cfRule type="expression" priority="168" id="{779BCB16-3846-461E-A35C-340742BB1907}">
            <xm:f>QS267=Dashboard!$Y$34</xm:f>
            <x14:dxf>
              <font>
                <color rgb="FF00B050"/>
              </font>
            </x14:dxf>
          </x14:cfRule>
          <xm:sqref>QS267</xm:sqref>
        </x14:conditionalFormatting>
        <x14:conditionalFormatting xmlns:xm="http://schemas.microsoft.com/office/excel/2006/main">
          <x14:cfRule type="expression" priority="167" id="{5C3A10E4-C164-402A-8D86-39BADEDC11BD}">
            <xm:f>QS268=Dashboard!$Y$34</xm:f>
            <x14:dxf>
              <font>
                <color rgb="FF00B050"/>
              </font>
            </x14:dxf>
          </x14:cfRule>
          <xm:sqref>QS268</xm:sqref>
        </x14:conditionalFormatting>
        <x14:conditionalFormatting xmlns:xm="http://schemas.microsoft.com/office/excel/2006/main">
          <x14:cfRule type="expression" priority="166" id="{6A8BA54C-5008-4FF8-9988-15DDB863B819}">
            <xm:f>QS269=Dashboard!$Y$34</xm:f>
            <x14:dxf>
              <font>
                <color rgb="FF00B050"/>
              </font>
            </x14:dxf>
          </x14:cfRule>
          <xm:sqref>QS269</xm:sqref>
        </x14:conditionalFormatting>
        <x14:conditionalFormatting xmlns:xm="http://schemas.microsoft.com/office/excel/2006/main">
          <x14:cfRule type="expression" priority="165" id="{98A7432C-A963-4ADF-A8B9-F466C401F24E}">
            <xm:f>QS5=Dashboard!$Y$34</xm:f>
            <x14:dxf>
              <font>
                <color rgb="FF00B050"/>
              </font>
            </x14:dxf>
          </x14:cfRule>
          <xm:sqref>QS5</xm:sqref>
        </x14:conditionalFormatting>
        <x14:conditionalFormatting xmlns:xm="http://schemas.microsoft.com/office/excel/2006/main">
          <x14:cfRule type="expression" priority="158" id="{B7A8C5C2-9FDE-4EEA-8CE0-5B87C9116798}">
            <xm:f>QQ264=Dashboard!$Y$34</xm:f>
            <x14:dxf>
              <font>
                <color rgb="FF00B050"/>
              </font>
            </x14:dxf>
          </x14:cfRule>
          <xm:sqref>QQ264</xm:sqref>
        </x14:conditionalFormatting>
        <x14:conditionalFormatting xmlns:xm="http://schemas.microsoft.com/office/excel/2006/main">
          <x14:cfRule type="expression" priority="164" id="{63BC69C3-8B78-41BB-A055-0E0D57F3A7C7}">
            <xm:f>QS29=Dashboard!$Y$34</xm:f>
            <x14:dxf>
              <font>
                <color rgb="FF00B050"/>
              </font>
            </x14:dxf>
          </x14:cfRule>
          <xm:sqref>QS29</xm:sqref>
        </x14:conditionalFormatting>
        <x14:conditionalFormatting xmlns:xm="http://schemas.microsoft.com/office/excel/2006/main">
          <x14:cfRule type="expression" priority="163" id="{0D25F712-4921-46EE-9FE8-8AB0634D2C26}">
            <xm:f>QS99=Dashboard!$Y$34</xm:f>
            <x14:dxf>
              <font>
                <color rgb="FF00B050"/>
              </font>
            </x14:dxf>
          </x14:cfRule>
          <xm:sqref>QS99</xm:sqref>
        </x14:conditionalFormatting>
        <x14:conditionalFormatting xmlns:xm="http://schemas.microsoft.com/office/excel/2006/main">
          <x14:cfRule type="expression" priority="162" id="{4F514E68-AAA6-4DB9-B972-7D6BB8CD378E}">
            <xm:f>QS174=Dashboard!$Y$34</xm:f>
            <x14:dxf>
              <font>
                <color rgb="FF00B050"/>
              </font>
            </x14:dxf>
          </x14:cfRule>
          <xm:sqref>QS174</xm:sqref>
        </x14:conditionalFormatting>
        <x14:conditionalFormatting xmlns:xm="http://schemas.microsoft.com/office/excel/2006/main">
          <x14:cfRule type="expression" priority="161" id="{0A3F745A-7D9E-49BB-9F15-926EF0790F6D}">
            <xm:f>QS211=Dashboard!$Y$34</xm:f>
            <x14:dxf>
              <font>
                <color rgb="FF00B050"/>
              </font>
            </x14:dxf>
          </x14:cfRule>
          <xm:sqref>QS211</xm:sqref>
        </x14:conditionalFormatting>
        <x14:conditionalFormatting xmlns:xm="http://schemas.microsoft.com/office/excel/2006/main">
          <x14:cfRule type="expression" priority="160" id="{8167D39D-F444-4A74-9383-4B9427A2D0C3}">
            <xm:f>QS237=Dashboard!$Y$34</xm:f>
            <x14:dxf>
              <font>
                <color rgb="FF00B050"/>
              </font>
            </x14:dxf>
          </x14:cfRule>
          <xm:sqref>QS237</xm:sqref>
        </x14:conditionalFormatting>
        <x14:conditionalFormatting xmlns:xm="http://schemas.microsoft.com/office/excel/2006/main">
          <x14:cfRule type="expression" priority="159" id="{FDFC113C-0731-4B7E-B00C-BC61ECAF2ECF}">
            <xm:f>QS271=Dashboard!$Y$34</xm:f>
            <x14:dxf>
              <font>
                <color rgb="FF00B050"/>
              </font>
            </x14:dxf>
          </x14:cfRule>
          <xm:sqref>QS271</xm:sqref>
        </x14:conditionalFormatting>
        <x14:conditionalFormatting xmlns:xm="http://schemas.microsoft.com/office/excel/2006/main">
          <x14:cfRule type="expression" priority="157" id="{02A934B8-0A53-497F-BC17-B6D030B39963}">
            <xm:f>QQ265=Dashboard!$Y$34</xm:f>
            <x14:dxf>
              <font>
                <color rgb="FF00B050"/>
              </font>
            </x14:dxf>
          </x14:cfRule>
          <xm:sqref>QQ265</xm:sqref>
        </x14:conditionalFormatting>
        <x14:conditionalFormatting xmlns:xm="http://schemas.microsoft.com/office/excel/2006/main">
          <x14:cfRule type="expression" priority="156" id="{3D11F186-7E30-4295-A762-D65A2B047C80}">
            <xm:f>QQ266=Dashboard!$Y$34</xm:f>
            <x14:dxf>
              <font>
                <color rgb="FF00B050"/>
              </font>
            </x14:dxf>
          </x14:cfRule>
          <xm:sqref>QQ266</xm:sqref>
        </x14:conditionalFormatting>
        <x14:conditionalFormatting xmlns:xm="http://schemas.microsoft.com/office/excel/2006/main">
          <x14:cfRule type="expression" priority="155" id="{1185E142-7880-473C-92B0-4C8BA3089A00}">
            <xm:f>QQ267=Dashboard!$Y$34</xm:f>
            <x14:dxf>
              <font>
                <color rgb="FF00B050"/>
              </font>
            </x14:dxf>
          </x14:cfRule>
          <xm:sqref>QQ267</xm:sqref>
        </x14:conditionalFormatting>
        <x14:conditionalFormatting xmlns:xm="http://schemas.microsoft.com/office/excel/2006/main">
          <x14:cfRule type="expression" priority="154" id="{F6CBE6BA-5ED5-4326-9395-9F98E0502F49}">
            <xm:f>QQ268=Dashboard!$Y$34</xm:f>
            <x14:dxf>
              <font>
                <color rgb="FF00B050"/>
              </font>
            </x14:dxf>
          </x14:cfRule>
          <xm:sqref>QQ268</xm:sqref>
        </x14:conditionalFormatting>
        <x14:conditionalFormatting xmlns:xm="http://schemas.microsoft.com/office/excel/2006/main">
          <x14:cfRule type="expression" priority="134" id="{691E8C63-3F38-4A2B-B270-F791553AF5B7}">
            <xm:f>RB269=Dashboard!$Y$34</xm:f>
            <x14:dxf>
              <font>
                <color rgb="FF00B050"/>
              </font>
            </x14:dxf>
          </x14:cfRule>
          <xm:sqref>RB269</xm:sqref>
        </x14:conditionalFormatting>
        <x14:conditionalFormatting xmlns:xm="http://schemas.microsoft.com/office/excel/2006/main">
          <x14:cfRule type="expression" priority="152" id="{C65BD536-F6D5-40DF-988D-7FB495C2C25A}">
            <xm:f>RD264=Dashboard!$Y$34</xm:f>
            <x14:dxf>
              <font>
                <color rgb="FF00B050"/>
              </font>
            </x14:dxf>
          </x14:cfRule>
          <xm:sqref>RD264</xm:sqref>
        </x14:conditionalFormatting>
        <x14:conditionalFormatting xmlns:xm="http://schemas.microsoft.com/office/excel/2006/main">
          <x14:cfRule type="expression" priority="151" id="{30ED9963-333D-4022-8005-591E40052E90}">
            <xm:f>RD265=Dashboard!$Y$34</xm:f>
            <x14:dxf>
              <font>
                <color rgb="FF00B050"/>
              </font>
            </x14:dxf>
          </x14:cfRule>
          <xm:sqref>RD265</xm:sqref>
        </x14:conditionalFormatting>
        <x14:conditionalFormatting xmlns:xm="http://schemas.microsoft.com/office/excel/2006/main">
          <x14:cfRule type="expression" priority="150" id="{0AEE2A68-D308-440E-B01C-D6479154E92B}">
            <xm:f>RD266=Dashboard!$Y$34</xm:f>
            <x14:dxf>
              <font>
                <color rgb="FF00B050"/>
              </font>
            </x14:dxf>
          </x14:cfRule>
          <xm:sqref>RD266</xm:sqref>
        </x14:conditionalFormatting>
        <x14:conditionalFormatting xmlns:xm="http://schemas.microsoft.com/office/excel/2006/main">
          <x14:cfRule type="expression" priority="149" id="{B1340309-438F-4BBF-AC8F-CC63B37C1C34}">
            <xm:f>RD267=Dashboard!$Y$34</xm:f>
            <x14:dxf>
              <font>
                <color rgb="FF00B050"/>
              </font>
            </x14:dxf>
          </x14:cfRule>
          <xm:sqref>RD267</xm:sqref>
        </x14:conditionalFormatting>
        <x14:conditionalFormatting xmlns:xm="http://schemas.microsoft.com/office/excel/2006/main">
          <x14:cfRule type="expression" priority="148" id="{4C5BB10C-A6A0-4D42-A0A9-27B2B9944F7B}">
            <xm:f>RD268=Dashboard!$Y$34</xm:f>
            <x14:dxf>
              <font>
                <color rgb="FF00B050"/>
              </font>
            </x14:dxf>
          </x14:cfRule>
          <xm:sqref>RD268</xm:sqref>
        </x14:conditionalFormatting>
        <x14:conditionalFormatting xmlns:xm="http://schemas.microsoft.com/office/excel/2006/main">
          <x14:cfRule type="expression" priority="147" id="{131642E8-3A97-4E5D-9FD0-C24961C3242E}">
            <xm:f>RD269=Dashboard!$Y$34</xm:f>
            <x14:dxf>
              <font>
                <color rgb="FF00B050"/>
              </font>
            </x14:dxf>
          </x14:cfRule>
          <xm:sqref>RD269</xm:sqref>
        </x14:conditionalFormatting>
        <x14:conditionalFormatting xmlns:xm="http://schemas.microsoft.com/office/excel/2006/main">
          <x14:cfRule type="expression" priority="146" id="{B16AE969-D700-47B3-9AE4-E0F6B1199FE8}">
            <xm:f>RD5=Dashboard!$Y$34</xm:f>
            <x14:dxf>
              <font>
                <color rgb="FF00B050"/>
              </font>
            </x14:dxf>
          </x14:cfRule>
          <xm:sqref>RD5</xm:sqref>
        </x14:conditionalFormatting>
        <x14:conditionalFormatting xmlns:xm="http://schemas.microsoft.com/office/excel/2006/main">
          <x14:cfRule type="expression" priority="139" id="{0939EF26-E6DA-4E61-9BB3-11590F60E5CD}">
            <xm:f>RB264=Dashboard!$Y$34</xm:f>
            <x14:dxf>
              <font>
                <color rgb="FF00B050"/>
              </font>
            </x14:dxf>
          </x14:cfRule>
          <xm:sqref>RB264</xm:sqref>
        </x14:conditionalFormatting>
        <x14:conditionalFormatting xmlns:xm="http://schemas.microsoft.com/office/excel/2006/main">
          <x14:cfRule type="expression" priority="145" id="{F7A2E92E-EC51-4B05-A5CA-15D105DC6657}">
            <xm:f>RD29=Dashboard!$Y$34</xm:f>
            <x14:dxf>
              <font>
                <color rgb="FF00B050"/>
              </font>
            </x14:dxf>
          </x14:cfRule>
          <xm:sqref>RD29</xm:sqref>
        </x14:conditionalFormatting>
        <x14:conditionalFormatting xmlns:xm="http://schemas.microsoft.com/office/excel/2006/main">
          <x14:cfRule type="expression" priority="144" id="{9053DA0A-3677-4B8C-B91B-43BD4E08D1F5}">
            <xm:f>RD99=Dashboard!$Y$34</xm:f>
            <x14:dxf>
              <font>
                <color rgb="FF00B050"/>
              </font>
            </x14:dxf>
          </x14:cfRule>
          <xm:sqref>RD99</xm:sqref>
        </x14:conditionalFormatting>
        <x14:conditionalFormatting xmlns:xm="http://schemas.microsoft.com/office/excel/2006/main">
          <x14:cfRule type="expression" priority="143" id="{B6E1BEEB-FB66-44A7-97AA-9B1E0479EED1}">
            <xm:f>RD174=Dashboard!$Y$34</xm:f>
            <x14:dxf>
              <font>
                <color rgb="FF00B050"/>
              </font>
            </x14:dxf>
          </x14:cfRule>
          <xm:sqref>RD174</xm:sqref>
        </x14:conditionalFormatting>
        <x14:conditionalFormatting xmlns:xm="http://schemas.microsoft.com/office/excel/2006/main">
          <x14:cfRule type="expression" priority="142" id="{C84FB33B-737B-4E3D-93DE-DBFA1080487E}">
            <xm:f>RD211=Dashboard!$Y$34</xm:f>
            <x14:dxf>
              <font>
                <color rgb="FF00B050"/>
              </font>
            </x14:dxf>
          </x14:cfRule>
          <xm:sqref>RD211</xm:sqref>
        </x14:conditionalFormatting>
        <x14:conditionalFormatting xmlns:xm="http://schemas.microsoft.com/office/excel/2006/main">
          <x14:cfRule type="expression" priority="141" id="{392522DC-4650-42C3-B518-065E9AA6941C}">
            <xm:f>RD237=Dashboard!$Y$34</xm:f>
            <x14:dxf>
              <font>
                <color rgb="FF00B050"/>
              </font>
            </x14:dxf>
          </x14:cfRule>
          <xm:sqref>RD237</xm:sqref>
        </x14:conditionalFormatting>
        <x14:conditionalFormatting xmlns:xm="http://schemas.microsoft.com/office/excel/2006/main">
          <x14:cfRule type="expression" priority="140" id="{6EB9D9EA-E361-4174-A801-BD7279B9AD2E}">
            <xm:f>RD271=Dashboard!$Y$34</xm:f>
            <x14:dxf>
              <font>
                <color rgb="FF00B050"/>
              </font>
            </x14:dxf>
          </x14:cfRule>
          <xm:sqref>RD271</xm:sqref>
        </x14:conditionalFormatting>
        <x14:conditionalFormatting xmlns:xm="http://schemas.microsoft.com/office/excel/2006/main">
          <x14:cfRule type="expression" priority="138" id="{2AC1DB72-7549-4D48-AC87-1C0B54180868}">
            <xm:f>RB265=Dashboard!$Y$34</xm:f>
            <x14:dxf>
              <font>
                <color rgb="FF00B050"/>
              </font>
            </x14:dxf>
          </x14:cfRule>
          <xm:sqref>RB265</xm:sqref>
        </x14:conditionalFormatting>
        <x14:conditionalFormatting xmlns:xm="http://schemas.microsoft.com/office/excel/2006/main">
          <x14:cfRule type="expression" priority="137" id="{0DA526C6-6B7E-49FB-BE7F-53F0BAEB90AD}">
            <xm:f>RB266=Dashboard!$Y$34</xm:f>
            <x14:dxf>
              <font>
                <color rgb="FF00B050"/>
              </font>
            </x14:dxf>
          </x14:cfRule>
          <xm:sqref>RB266</xm:sqref>
        </x14:conditionalFormatting>
        <x14:conditionalFormatting xmlns:xm="http://schemas.microsoft.com/office/excel/2006/main">
          <x14:cfRule type="expression" priority="136" id="{43C56C69-9AC4-4328-917D-81D8C91E4CE6}">
            <xm:f>RB267=Dashboard!$Y$34</xm:f>
            <x14:dxf>
              <font>
                <color rgb="FF00B050"/>
              </font>
            </x14:dxf>
          </x14:cfRule>
          <xm:sqref>RB267</xm:sqref>
        </x14:conditionalFormatting>
        <x14:conditionalFormatting xmlns:xm="http://schemas.microsoft.com/office/excel/2006/main">
          <x14:cfRule type="expression" priority="135" id="{F78F8554-DF5C-484F-8054-062385317E57}">
            <xm:f>RB268=Dashboard!$Y$34</xm:f>
            <x14:dxf>
              <font>
                <color rgb="FF00B050"/>
              </font>
            </x14:dxf>
          </x14:cfRule>
          <xm:sqref>RB268</xm:sqref>
        </x14:conditionalFormatting>
        <x14:conditionalFormatting xmlns:xm="http://schemas.microsoft.com/office/excel/2006/main">
          <x14:cfRule type="expression" priority="115" id="{0DE5CDFC-9D02-498D-8552-FA158D291163}">
            <xm:f>RM269=Dashboard!$Y$34</xm:f>
            <x14:dxf>
              <font>
                <color rgb="FF00B050"/>
              </font>
            </x14:dxf>
          </x14:cfRule>
          <xm:sqref>RM269</xm:sqref>
        </x14:conditionalFormatting>
        <x14:conditionalFormatting xmlns:xm="http://schemas.microsoft.com/office/excel/2006/main">
          <x14:cfRule type="expression" priority="133" id="{DFA31298-A92E-4EFA-8BC5-1E91001F6A30}">
            <xm:f>RO264=Dashboard!$Y$34</xm:f>
            <x14:dxf>
              <font>
                <color rgb="FF00B050"/>
              </font>
            </x14:dxf>
          </x14:cfRule>
          <xm:sqref>RO264</xm:sqref>
        </x14:conditionalFormatting>
        <x14:conditionalFormatting xmlns:xm="http://schemas.microsoft.com/office/excel/2006/main">
          <x14:cfRule type="expression" priority="132" id="{ED867D27-82EC-41F2-B633-31DDE6709AAA}">
            <xm:f>RO265=Dashboard!$Y$34</xm:f>
            <x14:dxf>
              <font>
                <color rgb="FF00B050"/>
              </font>
            </x14:dxf>
          </x14:cfRule>
          <xm:sqref>RO265</xm:sqref>
        </x14:conditionalFormatting>
        <x14:conditionalFormatting xmlns:xm="http://schemas.microsoft.com/office/excel/2006/main">
          <x14:cfRule type="expression" priority="131" id="{C5B3D86B-FCCE-4B5D-8C55-6F098C071062}">
            <xm:f>RO266=Dashboard!$Y$34</xm:f>
            <x14:dxf>
              <font>
                <color rgb="FF00B050"/>
              </font>
            </x14:dxf>
          </x14:cfRule>
          <xm:sqref>RO266</xm:sqref>
        </x14:conditionalFormatting>
        <x14:conditionalFormatting xmlns:xm="http://schemas.microsoft.com/office/excel/2006/main">
          <x14:cfRule type="expression" priority="130" id="{C3B36D7A-2A70-4678-A89E-0B87A3025DB6}">
            <xm:f>RO267=Dashboard!$Y$34</xm:f>
            <x14:dxf>
              <font>
                <color rgb="FF00B050"/>
              </font>
            </x14:dxf>
          </x14:cfRule>
          <xm:sqref>RO267</xm:sqref>
        </x14:conditionalFormatting>
        <x14:conditionalFormatting xmlns:xm="http://schemas.microsoft.com/office/excel/2006/main">
          <x14:cfRule type="expression" priority="129" id="{318DB2B9-80C3-4D70-9032-E75CC56E29F9}">
            <xm:f>RO268=Dashboard!$Y$34</xm:f>
            <x14:dxf>
              <font>
                <color rgb="FF00B050"/>
              </font>
            </x14:dxf>
          </x14:cfRule>
          <xm:sqref>RO268</xm:sqref>
        </x14:conditionalFormatting>
        <x14:conditionalFormatting xmlns:xm="http://schemas.microsoft.com/office/excel/2006/main">
          <x14:cfRule type="expression" priority="128" id="{0CCC1792-D117-4F93-9FD2-242663CBCDAD}">
            <xm:f>RO269=Dashboard!$Y$34</xm:f>
            <x14:dxf>
              <font>
                <color rgb="FF00B050"/>
              </font>
            </x14:dxf>
          </x14:cfRule>
          <xm:sqref>RO269</xm:sqref>
        </x14:conditionalFormatting>
        <x14:conditionalFormatting xmlns:xm="http://schemas.microsoft.com/office/excel/2006/main">
          <x14:cfRule type="expression" priority="127" id="{B06618DF-5323-4299-9FC7-0889BD0DDC41}">
            <xm:f>RO5=Dashboard!$Y$34</xm:f>
            <x14:dxf>
              <font>
                <color rgb="FF00B050"/>
              </font>
            </x14:dxf>
          </x14:cfRule>
          <xm:sqref>RO5</xm:sqref>
        </x14:conditionalFormatting>
        <x14:conditionalFormatting xmlns:xm="http://schemas.microsoft.com/office/excel/2006/main">
          <x14:cfRule type="expression" priority="120" id="{D640AFD8-C847-4C46-8DF6-4194EA28AF0E}">
            <xm:f>RM264=Dashboard!$Y$34</xm:f>
            <x14:dxf>
              <font>
                <color rgb="FF00B050"/>
              </font>
            </x14:dxf>
          </x14:cfRule>
          <xm:sqref>RM264</xm:sqref>
        </x14:conditionalFormatting>
        <x14:conditionalFormatting xmlns:xm="http://schemas.microsoft.com/office/excel/2006/main">
          <x14:cfRule type="expression" priority="126" id="{914D1C6C-83C8-41FF-9218-7D22666F9C1D}">
            <xm:f>RO29=Dashboard!$Y$34</xm:f>
            <x14:dxf>
              <font>
                <color rgb="FF00B050"/>
              </font>
            </x14:dxf>
          </x14:cfRule>
          <xm:sqref>RO29</xm:sqref>
        </x14:conditionalFormatting>
        <x14:conditionalFormatting xmlns:xm="http://schemas.microsoft.com/office/excel/2006/main">
          <x14:cfRule type="expression" priority="125" id="{A439CF6A-EEC0-4DB9-97E3-36B9E93CA79F}">
            <xm:f>RO99=Dashboard!$Y$34</xm:f>
            <x14:dxf>
              <font>
                <color rgb="FF00B050"/>
              </font>
            </x14:dxf>
          </x14:cfRule>
          <xm:sqref>RO99</xm:sqref>
        </x14:conditionalFormatting>
        <x14:conditionalFormatting xmlns:xm="http://schemas.microsoft.com/office/excel/2006/main">
          <x14:cfRule type="expression" priority="124" id="{2E2B4012-049C-4205-A529-C06357E141C7}">
            <xm:f>RO174=Dashboard!$Y$34</xm:f>
            <x14:dxf>
              <font>
                <color rgb="FF00B050"/>
              </font>
            </x14:dxf>
          </x14:cfRule>
          <xm:sqref>RO174</xm:sqref>
        </x14:conditionalFormatting>
        <x14:conditionalFormatting xmlns:xm="http://schemas.microsoft.com/office/excel/2006/main">
          <x14:cfRule type="expression" priority="123" id="{5FA3A1AE-FBF6-4C5F-A171-35BD1527B8D5}">
            <xm:f>RO211=Dashboard!$Y$34</xm:f>
            <x14:dxf>
              <font>
                <color rgb="FF00B050"/>
              </font>
            </x14:dxf>
          </x14:cfRule>
          <xm:sqref>RO211</xm:sqref>
        </x14:conditionalFormatting>
        <x14:conditionalFormatting xmlns:xm="http://schemas.microsoft.com/office/excel/2006/main">
          <x14:cfRule type="expression" priority="122" id="{E88306B2-130F-45F2-83B3-B34141C6994D}">
            <xm:f>RO237=Dashboard!$Y$34</xm:f>
            <x14:dxf>
              <font>
                <color rgb="FF00B050"/>
              </font>
            </x14:dxf>
          </x14:cfRule>
          <xm:sqref>RO237</xm:sqref>
        </x14:conditionalFormatting>
        <x14:conditionalFormatting xmlns:xm="http://schemas.microsoft.com/office/excel/2006/main">
          <x14:cfRule type="expression" priority="121" id="{97591015-2F1A-4B59-8ED1-42B36FB684E1}">
            <xm:f>RO271=Dashboard!$Y$34</xm:f>
            <x14:dxf>
              <font>
                <color rgb="FF00B050"/>
              </font>
            </x14:dxf>
          </x14:cfRule>
          <xm:sqref>RO271</xm:sqref>
        </x14:conditionalFormatting>
        <x14:conditionalFormatting xmlns:xm="http://schemas.microsoft.com/office/excel/2006/main">
          <x14:cfRule type="expression" priority="119" id="{651A9BAC-41C2-4D1D-B83D-B271B5F062D8}">
            <xm:f>RM265=Dashboard!$Y$34</xm:f>
            <x14:dxf>
              <font>
                <color rgb="FF00B050"/>
              </font>
            </x14:dxf>
          </x14:cfRule>
          <xm:sqref>RM265</xm:sqref>
        </x14:conditionalFormatting>
        <x14:conditionalFormatting xmlns:xm="http://schemas.microsoft.com/office/excel/2006/main">
          <x14:cfRule type="expression" priority="118" id="{ADC5A031-6E70-467A-B0DC-0F0605AE7F3C}">
            <xm:f>RM266=Dashboard!$Y$34</xm:f>
            <x14:dxf>
              <font>
                <color rgb="FF00B050"/>
              </font>
            </x14:dxf>
          </x14:cfRule>
          <xm:sqref>RM266</xm:sqref>
        </x14:conditionalFormatting>
        <x14:conditionalFormatting xmlns:xm="http://schemas.microsoft.com/office/excel/2006/main">
          <x14:cfRule type="expression" priority="117" id="{839D0E26-2363-4FFD-95E9-BF7782F25E19}">
            <xm:f>RM267=Dashboard!$Y$34</xm:f>
            <x14:dxf>
              <font>
                <color rgb="FF00B050"/>
              </font>
            </x14:dxf>
          </x14:cfRule>
          <xm:sqref>RM267</xm:sqref>
        </x14:conditionalFormatting>
        <x14:conditionalFormatting xmlns:xm="http://schemas.microsoft.com/office/excel/2006/main">
          <x14:cfRule type="expression" priority="116" id="{A4FF8E7D-D6D6-446E-B550-A829F07C8FD6}">
            <xm:f>RM268=Dashboard!$Y$34</xm:f>
            <x14:dxf>
              <font>
                <color rgb="FF00B050"/>
              </font>
            </x14:dxf>
          </x14:cfRule>
          <xm:sqref>RM268</xm:sqref>
        </x14:conditionalFormatting>
        <x14:conditionalFormatting xmlns:xm="http://schemas.microsoft.com/office/excel/2006/main">
          <x14:cfRule type="expression" priority="96" id="{6C7FA6A8-2D39-4EA3-BBDA-C8798438B596}">
            <xm:f>RX269=Dashboard!$Y$34</xm:f>
            <x14:dxf>
              <font>
                <color rgb="FF00B050"/>
              </font>
            </x14:dxf>
          </x14:cfRule>
          <xm:sqref>RX269</xm:sqref>
        </x14:conditionalFormatting>
        <x14:conditionalFormatting xmlns:xm="http://schemas.microsoft.com/office/excel/2006/main">
          <x14:cfRule type="expression" priority="114" id="{7F02F135-7306-4BC4-A844-56D08C027BF4}">
            <xm:f>RZ264=Dashboard!$Y$34</xm:f>
            <x14:dxf>
              <font>
                <color rgb="FF00B050"/>
              </font>
            </x14:dxf>
          </x14:cfRule>
          <xm:sqref>RZ264</xm:sqref>
        </x14:conditionalFormatting>
        <x14:conditionalFormatting xmlns:xm="http://schemas.microsoft.com/office/excel/2006/main">
          <x14:cfRule type="expression" priority="113" id="{11211272-B49D-4542-AF72-312F511FC378}">
            <xm:f>RZ265=Dashboard!$Y$34</xm:f>
            <x14:dxf>
              <font>
                <color rgb="FF00B050"/>
              </font>
            </x14:dxf>
          </x14:cfRule>
          <xm:sqref>RZ265</xm:sqref>
        </x14:conditionalFormatting>
        <x14:conditionalFormatting xmlns:xm="http://schemas.microsoft.com/office/excel/2006/main">
          <x14:cfRule type="expression" priority="112" id="{A7BF177C-D480-461A-9AD9-43DD140E90CC}">
            <xm:f>RZ266=Dashboard!$Y$34</xm:f>
            <x14:dxf>
              <font>
                <color rgb="FF00B050"/>
              </font>
            </x14:dxf>
          </x14:cfRule>
          <xm:sqref>RZ266</xm:sqref>
        </x14:conditionalFormatting>
        <x14:conditionalFormatting xmlns:xm="http://schemas.microsoft.com/office/excel/2006/main">
          <x14:cfRule type="expression" priority="111" id="{D74FBACD-AE44-4978-A0D8-15EE98934504}">
            <xm:f>RZ267=Dashboard!$Y$34</xm:f>
            <x14:dxf>
              <font>
                <color rgb="FF00B050"/>
              </font>
            </x14:dxf>
          </x14:cfRule>
          <xm:sqref>RZ267</xm:sqref>
        </x14:conditionalFormatting>
        <x14:conditionalFormatting xmlns:xm="http://schemas.microsoft.com/office/excel/2006/main">
          <x14:cfRule type="expression" priority="110" id="{19585AFB-27A9-4142-B504-BEEF85A86CE0}">
            <xm:f>RZ268=Dashboard!$Y$34</xm:f>
            <x14:dxf>
              <font>
                <color rgb="FF00B050"/>
              </font>
            </x14:dxf>
          </x14:cfRule>
          <xm:sqref>RZ268</xm:sqref>
        </x14:conditionalFormatting>
        <x14:conditionalFormatting xmlns:xm="http://schemas.microsoft.com/office/excel/2006/main">
          <x14:cfRule type="expression" priority="109" id="{CDCB4D34-D650-45F8-9BA2-21BE3FEBB278}">
            <xm:f>RZ269=Dashboard!$Y$34</xm:f>
            <x14:dxf>
              <font>
                <color rgb="FF00B050"/>
              </font>
            </x14:dxf>
          </x14:cfRule>
          <xm:sqref>RZ269</xm:sqref>
        </x14:conditionalFormatting>
        <x14:conditionalFormatting xmlns:xm="http://schemas.microsoft.com/office/excel/2006/main">
          <x14:cfRule type="expression" priority="108" id="{5310DCDE-06C0-4C05-869B-08F9DBC5F889}">
            <xm:f>RZ5=Dashboard!$Y$34</xm:f>
            <x14:dxf>
              <font>
                <color rgb="FF00B050"/>
              </font>
            </x14:dxf>
          </x14:cfRule>
          <xm:sqref>RZ5</xm:sqref>
        </x14:conditionalFormatting>
        <x14:conditionalFormatting xmlns:xm="http://schemas.microsoft.com/office/excel/2006/main">
          <x14:cfRule type="expression" priority="101" id="{2ABEF0C6-98D1-4B09-8D21-8D749F6BD12E}">
            <xm:f>RX264=Dashboard!$Y$34</xm:f>
            <x14:dxf>
              <font>
                <color rgb="FF00B050"/>
              </font>
            </x14:dxf>
          </x14:cfRule>
          <xm:sqref>RX264</xm:sqref>
        </x14:conditionalFormatting>
        <x14:conditionalFormatting xmlns:xm="http://schemas.microsoft.com/office/excel/2006/main">
          <x14:cfRule type="expression" priority="107" id="{5B0F7FEA-6296-4FF7-9D47-59F309E4406A}">
            <xm:f>RZ29=Dashboard!$Y$34</xm:f>
            <x14:dxf>
              <font>
                <color rgb="FF00B050"/>
              </font>
            </x14:dxf>
          </x14:cfRule>
          <xm:sqref>RZ29</xm:sqref>
        </x14:conditionalFormatting>
        <x14:conditionalFormatting xmlns:xm="http://schemas.microsoft.com/office/excel/2006/main">
          <x14:cfRule type="expression" priority="106" id="{5EA0E019-939B-40D2-9159-B7E01CB2E033}">
            <xm:f>RZ99=Dashboard!$Y$34</xm:f>
            <x14:dxf>
              <font>
                <color rgb="FF00B050"/>
              </font>
            </x14:dxf>
          </x14:cfRule>
          <xm:sqref>RZ99</xm:sqref>
        </x14:conditionalFormatting>
        <x14:conditionalFormatting xmlns:xm="http://schemas.microsoft.com/office/excel/2006/main">
          <x14:cfRule type="expression" priority="105" id="{91B1C006-3C20-4C72-A7D7-AA1CCD7BD250}">
            <xm:f>RZ174=Dashboard!$Y$34</xm:f>
            <x14:dxf>
              <font>
                <color rgb="FF00B050"/>
              </font>
            </x14:dxf>
          </x14:cfRule>
          <xm:sqref>RZ174</xm:sqref>
        </x14:conditionalFormatting>
        <x14:conditionalFormatting xmlns:xm="http://schemas.microsoft.com/office/excel/2006/main">
          <x14:cfRule type="expression" priority="104" id="{B8696947-B021-4166-9904-AEB9EE16F29A}">
            <xm:f>RZ211=Dashboard!$Y$34</xm:f>
            <x14:dxf>
              <font>
                <color rgb="FF00B050"/>
              </font>
            </x14:dxf>
          </x14:cfRule>
          <xm:sqref>RZ211</xm:sqref>
        </x14:conditionalFormatting>
        <x14:conditionalFormatting xmlns:xm="http://schemas.microsoft.com/office/excel/2006/main">
          <x14:cfRule type="expression" priority="103" id="{F2835739-8239-42C0-BA2B-9E67E642F48D}">
            <xm:f>RZ237=Dashboard!$Y$34</xm:f>
            <x14:dxf>
              <font>
                <color rgb="FF00B050"/>
              </font>
            </x14:dxf>
          </x14:cfRule>
          <xm:sqref>RZ237</xm:sqref>
        </x14:conditionalFormatting>
        <x14:conditionalFormatting xmlns:xm="http://schemas.microsoft.com/office/excel/2006/main">
          <x14:cfRule type="expression" priority="102" id="{B4929163-4B4C-4937-9209-A859D795967E}">
            <xm:f>RZ271=Dashboard!$Y$34</xm:f>
            <x14:dxf>
              <font>
                <color rgb="FF00B050"/>
              </font>
            </x14:dxf>
          </x14:cfRule>
          <xm:sqref>RZ271</xm:sqref>
        </x14:conditionalFormatting>
        <x14:conditionalFormatting xmlns:xm="http://schemas.microsoft.com/office/excel/2006/main">
          <x14:cfRule type="expression" priority="100" id="{A88700E3-6D42-4C89-9E12-EBF9612DC724}">
            <xm:f>RX265=Dashboard!$Y$34</xm:f>
            <x14:dxf>
              <font>
                <color rgb="FF00B050"/>
              </font>
            </x14:dxf>
          </x14:cfRule>
          <xm:sqref>RX265</xm:sqref>
        </x14:conditionalFormatting>
        <x14:conditionalFormatting xmlns:xm="http://schemas.microsoft.com/office/excel/2006/main">
          <x14:cfRule type="expression" priority="99" id="{49AF2943-031E-43FA-B663-53E495249034}">
            <xm:f>RX266=Dashboard!$Y$34</xm:f>
            <x14:dxf>
              <font>
                <color rgb="FF00B050"/>
              </font>
            </x14:dxf>
          </x14:cfRule>
          <xm:sqref>RX266</xm:sqref>
        </x14:conditionalFormatting>
        <x14:conditionalFormatting xmlns:xm="http://schemas.microsoft.com/office/excel/2006/main">
          <x14:cfRule type="expression" priority="98" id="{24AE0B5F-60C1-4E6B-A0BA-DC876CAB1744}">
            <xm:f>RX267=Dashboard!$Y$34</xm:f>
            <x14:dxf>
              <font>
                <color rgb="FF00B050"/>
              </font>
            </x14:dxf>
          </x14:cfRule>
          <xm:sqref>RX267</xm:sqref>
        </x14:conditionalFormatting>
        <x14:conditionalFormatting xmlns:xm="http://schemas.microsoft.com/office/excel/2006/main">
          <x14:cfRule type="expression" priority="97" id="{17BB48BD-6D3E-4EA2-A856-1615EF5922EF}">
            <xm:f>RX268=Dashboard!$Y$34</xm:f>
            <x14:dxf>
              <font>
                <color rgb="FF00B050"/>
              </font>
            </x14:dxf>
          </x14:cfRule>
          <xm:sqref>RX268</xm:sqref>
        </x14:conditionalFormatting>
        <x14:conditionalFormatting xmlns:xm="http://schemas.microsoft.com/office/excel/2006/main">
          <x14:cfRule type="expression" priority="77" id="{2482D67D-8969-464D-9195-B55F1762F2BD}">
            <xm:f>SI269=Dashboard!$Y$34</xm:f>
            <x14:dxf>
              <font>
                <color rgb="FF00B050"/>
              </font>
            </x14:dxf>
          </x14:cfRule>
          <xm:sqref>SI269</xm:sqref>
        </x14:conditionalFormatting>
        <x14:conditionalFormatting xmlns:xm="http://schemas.microsoft.com/office/excel/2006/main">
          <x14:cfRule type="expression" priority="95" id="{BAA1AAF9-1FD3-44E9-9C85-DA8B1208A92A}">
            <xm:f>SK264=Dashboard!$Y$34</xm:f>
            <x14:dxf>
              <font>
                <color rgb="FF00B050"/>
              </font>
            </x14:dxf>
          </x14:cfRule>
          <xm:sqref>SK264</xm:sqref>
        </x14:conditionalFormatting>
        <x14:conditionalFormatting xmlns:xm="http://schemas.microsoft.com/office/excel/2006/main">
          <x14:cfRule type="expression" priority="94" id="{729C93C2-03D7-4F26-A014-F357B5CD402E}">
            <xm:f>SK265=Dashboard!$Y$34</xm:f>
            <x14:dxf>
              <font>
                <color rgb="FF00B050"/>
              </font>
            </x14:dxf>
          </x14:cfRule>
          <xm:sqref>SK265</xm:sqref>
        </x14:conditionalFormatting>
        <x14:conditionalFormatting xmlns:xm="http://schemas.microsoft.com/office/excel/2006/main">
          <x14:cfRule type="expression" priority="93" id="{76F274F0-88C7-44D7-ABBD-8FD2C9177D4E}">
            <xm:f>SK266=Dashboard!$Y$34</xm:f>
            <x14:dxf>
              <font>
                <color rgb="FF00B050"/>
              </font>
            </x14:dxf>
          </x14:cfRule>
          <xm:sqref>SK266</xm:sqref>
        </x14:conditionalFormatting>
        <x14:conditionalFormatting xmlns:xm="http://schemas.microsoft.com/office/excel/2006/main">
          <x14:cfRule type="expression" priority="92" id="{869E803C-AC39-4AC1-AE1F-431518B10BA1}">
            <xm:f>SK267=Dashboard!$Y$34</xm:f>
            <x14:dxf>
              <font>
                <color rgb="FF00B050"/>
              </font>
            </x14:dxf>
          </x14:cfRule>
          <xm:sqref>SK267</xm:sqref>
        </x14:conditionalFormatting>
        <x14:conditionalFormatting xmlns:xm="http://schemas.microsoft.com/office/excel/2006/main">
          <x14:cfRule type="expression" priority="91" id="{99296A35-37D4-4A94-8721-C91948A30FA9}">
            <xm:f>SK268=Dashboard!$Y$34</xm:f>
            <x14:dxf>
              <font>
                <color rgb="FF00B050"/>
              </font>
            </x14:dxf>
          </x14:cfRule>
          <xm:sqref>SK268</xm:sqref>
        </x14:conditionalFormatting>
        <x14:conditionalFormatting xmlns:xm="http://schemas.microsoft.com/office/excel/2006/main">
          <x14:cfRule type="expression" priority="90" id="{5D269D0E-FD70-4088-978E-A5443753D648}">
            <xm:f>SK269=Dashboard!$Y$34</xm:f>
            <x14:dxf>
              <font>
                <color rgb="FF00B050"/>
              </font>
            </x14:dxf>
          </x14:cfRule>
          <xm:sqref>SK269</xm:sqref>
        </x14:conditionalFormatting>
        <x14:conditionalFormatting xmlns:xm="http://schemas.microsoft.com/office/excel/2006/main">
          <x14:cfRule type="expression" priority="89" id="{CCFFC7CE-4005-40BE-B41F-86AA2C0BEC5D}">
            <xm:f>SK5=Dashboard!$Y$34</xm:f>
            <x14:dxf>
              <font>
                <color rgb="FF00B050"/>
              </font>
            </x14:dxf>
          </x14:cfRule>
          <xm:sqref>SK5</xm:sqref>
        </x14:conditionalFormatting>
        <x14:conditionalFormatting xmlns:xm="http://schemas.microsoft.com/office/excel/2006/main">
          <x14:cfRule type="expression" priority="82" id="{2B6DBB3B-3FBD-4646-9872-34A31E7D264A}">
            <xm:f>SI264=Dashboard!$Y$34</xm:f>
            <x14:dxf>
              <font>
                <color rgb="FF00B050"/>
              </font>
            </x14:dxf>
          </x14:cfRule>
          <xm:sqref>SI264</xm:sqref>
        </x14:conditionalFormatting>
        <x14:conditionalFormatting xmlns:xm="http://schemas.microsoft.com/office/excel/2006/main">
          <x14:cfRule type="expression" priority="88" id="{5B2F81D6-B70D-4726-89B4-32266B6E8625}">
            <xm:f>SK29=Dashboard!$Y$34</xm:f>
            <x14:dxf>
              <font>
                <color rgb="FF00B050"/>
              </font>
            </x14:dxf>
          </x14:cfRule>
          <xm:sqref>SK29</xm:sqref>
        </x14:conditionalFormatting>
        <x14:conditionalFormatting xmlns:xm="http://schemas.microsoft.com/office/excel/2006/main">
          <x14:cfRule type="expression" priority="87" id="{B055E54B-5B6F-4D82-A843-E13C3B90651B}">
            <xm:f>SK99=Dashboard!$Y$34</xm:f>
            <x14:dxf>
              <font>
                <color rgb="FF00B050"/>
              </font>
            </x14:dxf>
          </x14:cfRule>
          <xm:sqref>SK99</xm:sqref>
        </x14:conditionalFormatting>
        <x14:conditionalFormatting xmlns:xm="http://schemas.microsoft.com/office/excel/2006/main">
          <x14:cfRule type="expression" priority="86" id="{EE2FAFE6-256B-4158-B3BD-56D6E128A2B3}">
            <xm:f>SK174=Dashboard!$Y$34</xm:f>
            <x14:dxf>
              <font>
                <color rgb="FF00B050"/>
              </font>
            </x14:dxf>
          </x14:cfRule>
          <xm:sqref>SK174</xm:sqref>
        </x14:conditionalFormatting>
        <x14:conditionalFormatting xmlns:xm="http://schemas.microsoft.com/office/excel/2006/main">
          <x14:cfRule type="expression" priority="85" id="{9E7E3ADE-5318-4D6E-854D-5A6D37915B79}">
            <xm:f>SK211=Dashboard!$Y$34</xm:f>
            <x14:dxf>
              <font>
                <color rgb="FF00B050"/>
              </font>
            </x14:dxf>
          </x14:cfRule>
          <xm:sqref>SK211</xm:sqref>
        </x14:conditionalFormatting>
        <x14:conditionalFormatting xmlns:xm="http://schemas.microsoft.com/office/excel/2006/main">
          <x14:cfRule type="expression" priority="84" id="{E26537DC-DFBD-486B-B636-04AB802CFE64}">
            <xm:f>SK237=Dashboard!$Y$34</xm:f>
            <x14:dxf>
              <font>
                <color rgb="FF00B050"/>
              </font>
            </x14:dxf>
          </x14:cfRule>
          <xm:sqref>SK237</xm:sqref>
        </x14:conditionalFormatting>
        <x14:conditionalFormatting xmlns:xm="http://schemas.microsoft.com/office/excel/2006/main">
          <x14:cfRule type="expression" priority="83" id="{DAD67C22-3D87-4432-9268-510EC9C3BD7E}">
            <xm:f>SK271=Dashboard!$Y$34</xm:f>
            <x14:dxf>
              <font>
                <color rgb="FF00B050"/>
              </font>
            </x14:dxf>
          </x14:cfRule>
          <xm:sqref>SK271</xm:sqref>
        </x14:conditionalFormatting>
        <x14:conditionalFormatting xmlns:xm="http://schemas.microsoft.com/office/excel/2006/main">
          <x14:cfRule type="expression" priority="81" id="{B1A07C24-2D14-4C19-ABE9-35874837340F}">
            <xm:f>SI265=Dashboard!$Y$34</xm:f>
            <x14:dxf>
              <font>
                <color rgb="FF00B050"/>
              </font>
            </x14:dxf>
          </x14:cfRule>
          <xm:sqref>SI265</xm:sqref>
        </x14:conditionalFormatting>
        <x14:conditionalFormatting xmlns:xm="http://schemas.microsoft.com/office/excel/2006/main">
          <x14:cfRule type="expression" priority="80" id="{584F0B74-A2DE-442C-8991-0BA08B2296BC}">
            <xm:f>SI266=Dashboard!$Y$34</xm:f>
            <x14:dxf>
              <font>
                <color rgb="FF00B050"/>
              </font>
            </x14:dxf>
          </x14:cfRule>
          <xm:sqref>SI266</xm:sqref>
        </x14:conditionalFormatting>
        <x14:conditionalFormatting xmlns:xm="http://schemas.microsoft.com/office/excel/2006/main">
          <x14:cfRule type="expression" priority="79" id="{2AE7D3F3-D853-46F4-91D9-3BAE520558D3}">
            <xm:f>SI267=Dashboard!$Y$34</xm:f>
            <x14:dxf>
              <font>
                <color rgb="FF00B050"/>
              </font>
            </x14:dxf>
          </x14:cfRule>
          <xm:sqref>SI267</xm:sqref>
        </x14:conditionalFormatting>
        <x14:conditionalFormatting xmlns:xm="http://schemas.microsoft.com/office/excel/2006/main">
          <x14:cfRule type="expression" priority="78" id="{E682A83C-A9FD-4F22-87B3-C8C83C2EDC43}">
            <xm:f>SI268=Dashboard!$Y$34</xm:f>
            <x14:dxf>
              <font>
                <color rgb="FF00B050"/>
              </font>
            </x14:dxf>
          </x14:cfRule>
          <xm:sqref>SI268</xm:sqref>
        </x14:conditionalFormatting>
        <x14:conditionalFormatting xmlns:xm="http://schemas.microsoft.com/office/excel/2006/main">
          <x14:cfRule type="expression" priority="58" id="{EC6BE3C2-ED1B-4F1F-97C8-537976D98212}">
            <xm:f>ST269=Dashboard!$Y$34</xm:f>
            <x14:dxf>
              <font>
                <color rgb="FF00B050"/>
              </font>
            </x14:dxf>
          </x14:cfRule>
          <xm:sqref>ST269</xm:sqref>
        </x14:conditionalFormatting>
        <x14:conditionalFormatting xmlns:xm="http://schemas.microsoft.com/office/excel/2006/main">
          <x14:cfRule type="expression" priority="76" id="{E24CAF51-F631-453E-8731-7CAE1E867C92}">
            <xm:f>SV264=Dashboard!$Y$34</xm:f>
            <x14:dxf>
              <font>
                <color rgb="FF00B050"/>
              </font>
            </x14:dxf>
          </x14:cfRule>
          <xm:sqref>SV264</xm:sqref>
        </x14:conditionalFormatting>
        <x14:conditionalFormatting xmlns:xm="http://schemas.microsoft.com/office/excel/2006/main">
          <x14:cfRule type="expression" priority="75" id="{45CBEE5C-CEE9-48C7-8CD0-C94DAACC3A78}">
            <xm:f>SV265=Dashboard!$Y$34</xm:f>
            <x14:dxf>
              <font>
                <color rgb="FF00B050"/>
              </font>
            </x14:dxf>
          </x14:cfRule>
          <xm:sqref>SV265</xm:sqref>
        </x14:conditionalFormatting>
        <x14:conditionalFormatting xmlns:xm="http://schemas.microsoft.com/office/excel/2006/main">
          <x14:cfRule type="expression" priority="74" id="{ACCD6002-EE02-4A10-9A33-25B59E3A8C95}">
            <xm:f>SV266=Dashboard!$Y$34</xm:f>
            <x14:dxf>
              <font>
                <color rgb="FF00B050"/>
              </font>
            </x14:dxf>
          </x14:cfRule>
          <xm:sqref>SV266</xm:sqref>
        </x14:conditionalFormatting>
        <x14:conditionalFormatting xmlns:xm="http://schemas.microsoft.com/office/excel/2006/main">
          <x14:cfRule type="expression" priority="73" id="{E2B34854-C120-4E49-A828-503BC18B3429}">
            <xm:f>SV267=Dashboard!$Y$34</xm:f>
            <x14:dxf>
              <font>
                <color rgb="FF00B050"/>
              </font>
            </x14:dxf>
          </x14:cfRule>
          <xm:sqref>SV267</xm:sqref>
        </x14:conditionalFormatting>
        <x14:conditionalFormatting xmlns:xm="http://schemas.microsoft.com/office/excel/2006/main">
          <x14:cfRule type="expression" priority="72" id="{05EF933E-A305-4352-B66E-6DF983CAC216}">
            <xm:f>SV268=Dashboard!$Y$34</xm:f>
            <x14:dxf>
              <font>
                <color rgb="FF00B050"/>
              </font>
            </x14:dxf>
          </x14:cfRule>
          <xm:sqref>SV268</xm:sqref>
        </x14:conditionalFormatting>
        <x14:conditionalFormatting xmlns:xm="http://schemas.microsoft.com/office/excel/2006/main">
          <x14:cfRule type="expression" priority="71" id="{80F4613F-58AB-429F-BA8D-8E8923BA2EE2}">
            <xm:f>SV269=Dashboard!$Y$34</xm:f>
            <x14:dxf>
              <font>
                <color rgb="FF00B050"/>
              </font>
            </x14:dxf>
          </x14:cfRule>
          <xm:sqref>SV269</xm:sqref>
        </x14:conditionalFormatting>
        <x14:conditionalFormatting xmlns:xm="http://schemas.microsoft.com/office/excel/2006/main">
          <x14:cfRule type="expression" priority="70" id="{2F8F943C-E5D5-43A1-A53B-08B20FA06D1A}">
            <xm:f>SV5=Dashboard!$Y$34</xm:f>
            <x14:dxf>
              <font>
                <color rgb="FF00B050"/>
              </font>
            </x14:dxf>
          </x14:cfRule>
          <xm:sqref>SV5</xm:sqref>
        </x14:conditionalFormatting>
        <x14:conditionalFormatting xmlns:xm="http://schemas.microsoft.com/office/excel/2006/main">
          <x14:cfRule type="expression" priority="63" id="{B37CA720-3982-4A0D-8C3E-7B4A1CCF1B8F}">
            <xm:f>ST264=Dashboard!$Y$34</xm:f>
            <x14:dxf>
              <font>
                <color rgb="FF00B050"/>
              </font>
            </x14:dxf>
          </x14:cfRule>
          <xm:sqref>ST264</xm:sqref>
        </x14:conditionalFormatting>
        <x14:conditionalFormatting xmlns:xm="http://schemas.microsoft.com/office/excel/2006/main">
          <x14:cfRule type="expression" priority="69" id="{DE076940-C319-464E-B0AA-1998F3555D77}">
            <xm:f>SV29=Dashboard!$Y$34</xm:f>
            <x14:dxf>
              <font>
                <color rgb="FF00B050"/>
              </font>
            </x14:dxf>
          </x14:cfRule>
          <xm:sqref>SV29</xm:sqref>
        </x14:conditionalFormatting>
        <x14:conditionalFormatting xmlns:xm="http://schemas.microsoft.com/office/excel/2006/main">
          <x14:cfRule type="expression" priority="68" id="{38AD1CF0-4B89-4500-89F6-CA97E440922C}">
            <xm:f>SV99=Dashboard!$Y$34</xm:f>
            <x14:dxf>
              <font>
                <color rgb="FF00B050"/>
              </font>
            </x14:dxf>
          </x14:cfRule>
          <xm:sqref>SV99</xm:sqref>
        </x14:conditionalFormatting>
        <x14:conditionalFormatting xmlns:xm="http://schemas.microsoft.com/office/excel/2006/main">
          <x14:cfRule type="expression" priority="67" id="{7D4D813B-257F-4555-854B-CC3B50E4623F}">
            <xm:f>SV174=Dashboard!$Y$34</xm:f>
            <x14:dxf>
              <font>
                <color rgb="FF00B050"/>
              </font>
            </x14:dxf>
          </x14:cfRule>
          <xm:sqref>SV174</xm:sqref>
        </x14:conditionalFormatting>
        <x14:conditionalFormatting xmlns:xm="http://schemas.microsoft.com/office/excel/2006/main">
          <x14:cfRule type="expression" priority="66" id="{A4789A58-D341-4B0C-AB6F-E16DE40A747E}">
            <xm:f>SV211=Dashboard!$Y$34</xm:f>
            <x14:dxf>
              <font>
                <color rgb="FF00B050"/>
              </font>
            </x14:dxf>
          </x14:cfRule>
          <xm:sqref>SV211</xm:sqref>
        </x14:conditionalFormatting>
        <x14:conditionalFormatting xmlns:xm="http://schemas.microsoft.com/office/excel/2006/main">
          <x14:cfRule type="expression" priority="65" id="{9A4A4B3C-D16D-4AA4-B3A2-CBA499101910}">
            <xm:f>SV237=Dashboard!$Y$34</xm:f>
            <x14:dxf>
              <font>
                <color rgb="FF00B050"/>
              </font>
            </x14:dxf>
          </x14:cfRule>
          <xm:sqref>SV237</xm:sqref>
        </x14:conditionalFormatting>
        <x14:conditionalFormatting xmlns:xm="http://schemas.microsoft.com/office/excel/2006/main">
          <x14:cfRule type="expression" priority="64" id="{EEEB4170-F214-45DF-9900-90C657E368E1}">
            <xm:f>SV271=Dashboard!$Y$34</xm:f>
            <x14:dxf>
              <font>
                <color rgb="FF00B050"/>
              </font>
            </x14:dxf>
          </x14:cfRule>
          <xm:sqref>SV271</xm:sqref>
        </x14:conditionalFormatting>
        <x14:conditionalFormatting xmlns:xm="http://schemas.microsoft.com/office/excel/2006/main">
          <x14:cfRule type="expression" priority="62" id="{A6EFEF61-7D7C-463F-A661-7856C8923FE9}">
            <xm:f>ST265=Dashboard!$Y$34</xm:f>
            <x14:dxf>
              <font>
                <color rgb="FF00B050"/>
              </font>
            </x14:dxf>
          </x14:cfRule>
          <xm:sqref>ST265</xm:sqref>
        </x14:conditionalFormatting>
        <x14:conditionalFormatting xmlns:xm="http://schemas.microsoft.com/office/excel/2006/main">
          <x14:cfRule type="expression" priority="61" id="{10BFCE57-707C-4586-9A02-64427DF61A6A}">
            <xm:f>ST266=Dashboard!$Y$34</xm:f>
            <x14:dxf>
              <font>
                <color rgb="FF00B050"/>
              </font>
            </x14:dxf>
          </x14:cfRule>
          <xm:sqref>ST266</xm:sqref>
        </x14:conditionalFormatting>
        <x14:conditionalFormatting xmlns:xm="http://schemas.microsoft.com/office/excel/2006/main">
          <x14:cfRule type="expression" priority="60" id="{402C1127-FA88-4C09-82CC-81C92A384975}">
            <xm:f>ST267=Dashboard!$Y$34</xm:f>
            <x14:dxf>
              <font>
                <color rgb="FF00B050"/>
              </font>
            </x14:dxf>
          </x14:cfRule>
          <xm:sqref>ST267</xm:sqref>
        </x14:conditionalFormatting>
        <x14:conditionalFormatting xmlns:xm="http://schemas.microsoft.com/office/excel/2006/main">
          <x14:cfRule type="expression" priority="59" id="{50F6DEC1-7EB6-400F-BF3F-955A916C6977}">
            <xm:f>ST268=Dashboard!$Y$34</xm:f>
            <x14:dxf>
              <font>
                <color rgb="FF00B050"/>
              </font>
            </x14:dxf>
          </x14:cfRule>
          <xm:sqref>ST268</xm:sqref>
        </x14:conditionalFormatting>
        <x14:conditionalFormatting xmlns:xm="http://schemas.microsoft.com/office/excel/2006/main">
          <x14:cfRule type="expression" priority="39" id="{80CB000A-6C5E-4770-8FF6-BD19FB012B59}">
            <xm:f>TE269=Dashboard!$Y$34</xm:f>
            <x14:dxf>
              <font>
                <color rgb="FF00B050"/>
              </font>
            </x14:dxf>
          </x14:cfRule>
          <xm:sqref>TE269</xm:sqref>
        </x14:conditionalFormatting>
        <x14:conditionalFormatting xmlns:xm="http://schemas.microsoft.com/office/excel/2006/main">
          <x14:cfRule type="expression" priority="57" id="{B43C8C7E-741C-4404-B889-BFEDD52519FA}">
            <xm:f>TG264=Dashboard!$Y$34</xm:f>
            <x14:dxf>
              <font>
                <color rgb="FF00B050"/>
              </font>
            </x14:dxf>
          </x14:cfRule>
          <xm:sqref>TG264</xm:sqref>
        </x14:conditionalFormatting>
        <x14:conditionalFormatting xmlns:xm="http://schemas.microsoft.com/office/excel/2006/main">
          <x14:cfRule type="expression" priority="56" id="{649C0EE5-12EC-476E-8EDB-17231531C710}">
            <xm:f>TG265=Dashboard!$Y$34</xm:f>
            <x14:dxf>
              <font>
                <color rgb="FF00B050"/>
              </font>
            </x14:dxf>
          </x14:cfRule>
          <xm:sqref>TG265</xm:sqref>
        </x14:conditionalFormatting>
        <x14:conditionalFormatting xmlns:xm="http://schemas.microsoft.com/office/excel/2006/main">
          <x14:cfRule type="expression" priority="55" id="{5B4F87BE-7823-4F2C-84AA-8A73EA80070C}">
            <xm:f>TG266=Dashboard!$Y$34</xm:f>
            <x14:dxf>
              <font>
                <color rgb="FF00B050"/>
              </font>
            </x14:dxf>
          </x14:cfRule>
          <xm:sqref>TG266</xm:sqref>
        </x14:conditionalFormatting>
        <x14:conditionalFormatting xmlns:xm="http://schemas.microsoft.com/office/excel/2006/main">
          <x14:cfRule type="expression" priority="54" id="{3BB6F9E8-7A96-4F1A-8162-022E125C61A8}">
            <xm:f>TG267=Dashboard!$Y$34</xm:f>
            <x14:dxf>
              <font>
                <color rgb="FF00B050"/>
              </font>
            </x14:dxf>
          </x14:cfRule>
          <xm:sqref>TG267</xm:sqref>
        </x14:conditionalFormatting>
        <x14:conditionalFormatting xmlns:xm="http://schemas.microsoft.com/office/excel/2006/main">
          <x14:cfRule type="expression" priority="53" id="{6C51BFD5-E8A8-4737-AA65-B7BCDF71D2FE}">
            <xm:f>TG268=Dashboard!$Y$34</xm:f>
            <x14:dxf>
              <font>
                <color rgb="FF00B050"/>
              </font>
            </x14:dxf>
          </x14:cfRule>
          <xm:sqref>TG268</xm:sqref>
        </x14:conditionalFormatting>
        <x14:conditionalFormatting xmlns:xm="http://schemas.microsoft.com/office/excel/2006/main">
          <x14:cfRule type="expression" priority="52" id="{E090D38E-D4B0-4086-966B-6414B47B59D4}">
            <xm:f>TG269=Dashboard!$Y$34</xm:f>
            <x14:dxf>
              <font>
                <color rgb="FF00B050"/>
              </font>
            </x14:dxf>
          </x14:cfRule>
          <xm:sqref>TG269</xm:sqref>
        </x14:conditionalFormatting>
        <x14:conditionalFormatting xmlns:xm="http://schemas.microsoft.com/office/excel/2006/main">
          <x14:cfRule type="expression" priority="51" id="{E1FFA35A-B536-463E-8AAA-B61A94AAE14E}">
            <xm:f>TG5=Dashboard!$Y$34</xm:f>
            <x14:dxf>
              <font>
                <color rgb="FF00B050"/>
              </font>
            </x14:dxf>
          </x14:cfRule>
          <xm:sqref>TG5</xm:sqref>
        </x14:conditionalFormatting>
        <x14:conditionalFormatting xmlns:xm="http://schemas.microsoft.com/office/excel/2006/main">
          <x14:cfRule type="expression" priority="44" id="{35589004-39EC-45F3-8BA6-DCDC48499042}">
            <xm:f>TE264=Dashboard!$Y$34</xm:f>
            <x14:dxf>
              <font>
                <color rgb="FF00B050"/>
              </font>
            </x14:dxf>
          </x14:cfRule>
          <xm:sqref>TE264</xm:sqref>
        </x14:conditionalFormatting>
        <x14:conditionalFormatting xmlns:xm="http://schemas.microsoft.com/office/excel/2006/main">
          <x14:cfRule type="expression" priority="50" id="{B3BF5F31-C2BA-4D6C-AE17-26D36A471F1F}">
            <xm:f>TG29=Dashboard!$Y$34</xm:f>
            <x14:dxf>
              <font>
                <color rgb="FF00B050"/>
              </font>
            </x14:dxf>
          </x14:cfRule>
          <xm:sqref>TG29</xm:sqref>
        </x14:conditionalFormatting>
        <x14:conditionalFormatting xmlns:xm="http://schemas.microsoft.com/office/excel/2006/main">
          <x14:cfRule type="expression" priority="49" id="{062CFED8-CA33-4B3E-9F49-94A0721F0F37}">
            <xm:f>TG99=Dashboard!$Y$34</xm:f>
            <x14:dxf>
              <font>
                <color rgb="FF00B050"/>
              </font>
            </x14:dxf>
          </x14:cfRule>
          <xm:sqref>TG99</xm:sqref>
        </x14:conditionalFormatting>
        <x14:conditionalFormatting xmlns:xm="http://schemas.microsoft.com/office/excel/2006/main">
          <x14:cfRule type="expression" priority="48" id="{07418F06-E75B-44A5-A180-8717011B217D}">
            <xm:f>TG174=Dashboard!$Y$34</xm:f>
            <x14:dxf>
              <font>
                <color rgb="FF00B050"/>
              </font>
            </x14:dxf>
          </x14:cfRule>
          <xm:sqref>TG174</xm:sqref>
        </x14:conditionalFormatting>
        <x14:conditionalFormatting xmlns:xm="http://schemas.microsoft.com/office/excel/2006/main">
          <x14:cfRule type="expression" priority="47" id="{4E88661E-CC1D-4CF1-A39C-DC339FDDC520}">
            <xm:f>TG211=Dashboard!$Y$34</xm:f>
            <x14:dxf>
              <font>
                <color rgb="FF00B050"/>
              </font>
            </x14:dxf>
          </x14:cfRule>
          <xm:sqref>TG211</xm:sqref>
        </x14:conditionalFormatting>
        <x14:conditionalFormatting xmlns:xm="http://schemas.microsoft.com/office/excel/2006/main">
          <x14:cfRule type="expression" priority="46" id="{56835BC5-6177-44E8-9091-727BB79D8E5F}">
            <xm:f>TG237=Dashboard!$Y$34</xm:f>
            <x14:dxf>
              <font>
                <color rgb="FF00B050"/>
              </font>
            </x14:dxf>
          </x14:cfRule>
          <xm:sqref>TG237</xm:sqref>
        </x14:conditionalFormatting>
        <x14:conditionalFormatting xmlns:xm="http://schemas.microsoft.com/office/excel/2006/main">
          <x14:cfRule type="expression" priority="45" id="{8B367845-2DF4-4CED-B06F-2520A165E1AC}">
            <xm:f>TG271=Dashboard!$Y$34</xm:f>
            <x14:dxf>
              <font>
                <color rgb="FF00B050"/>
              </font>
            </x14:dxf>
          </x14:cfRule>
          <xm:sqref>TG271</xm:sqref>
        </x14:conditionalFormatting>
        <x14:conditionalFormatting xmlns:xm="http://schemas.microsoft.com/office/excel/2006/main">
          <x14:cfRule type="expression" priority="43" id="{FC8CFA62-EB31-41B0-A3D3-8F39ADB58A1E}">
            <xm:f>TE265=Dashboard!$Y$34</xm:f>
            <x14:dxf>
              <font>
                <color rgb="FF00B050"/>
              </font>
            </x14:dxf>
          </x14:cfRule>
          <xm:sqref>TE265</xm:sqref>
        </x14:conditionalFormatting>
        <x14:conditionalFormatting xmlns:xm="http://schemas.microsoft.com/office/excel/2006/main">
          <x14:cfRule type="expression" priority="42" id="{E15E2D68-902C-4CB8-AEA9-4F3A2BAC1266}">
            <xm:f>TE266=Dashboard!$Y$34</xm:f>
            <x14:dxf>
              <font>
                <color rgb="FF00B050"/>
              </font>
            </x14:dxf>
          </x14:cfRule>
          <xm:sqref>TE266</xm:sqref>
        </x14:conditionalFormatting>
        <x14:conditionalFormatting xmlns:xm="http://schemas.microsoft.com/office/excel/2006/main">
          <x14:cfRule type="expression" priority="41" id="{1F84295C-8020-4C2B-AA3F-C161732A508B}">
            <xm:f>TE267=Dashboard!$Y$34</xm:f>
            <x14:dxf>
              <font>
                <color rgb="FF00B050"/>
              </font>
            </x14:dxf>
          </x14:cfRule>
          <xm:sqref>TE267</xm:sqref>
        </x14:conditionalFormatting>
        <x14:conditionalFormatting xmlns:xm="http://schemas.microsoft.com/office/excel/2006/main">
          <x14:cfRule type="expression" priority="40" id="{69799D35-DF63-4BF3-8F62-49E82A2A98DC}">
            <xm:f>TE268=Dashboard!$Y$34</xm:f>
            <x14:dxf>
              <font>
                <color rgb="FF00B050"/>
              </font>
            </x14:dxf>
          </x14:cfRule>
          <xm:sqref>TE268</xm:sqref>
        </x14:conditionalFormatting>
        <x14:conditionalFormatting xmlns:xm="http://schemas.microsoft.com/office/excel/2006/main">
          <x14:cfRule type="expression" priority="20" id="{95A83033-F553-409F-B084-3D416C1E1537}">
            <xm:f>TP269=Dashboard!$Y$34</xm:f>
            <x14:dxf>
              <font>
                <color rgb="FF00B050"/>
              </font>
            </x14:dxf>
          </x14:cfRule>
          <xm:sqref>TP269</xm:sqref>
        </x14:conditionalFormatting>
        <x14:conditionalFormatting xmlns:xm="http://schemas.microsoft.com/office/excel/2006/main">
          <x14:cfRule type="expression" priority="38" id="{487CCF7D-CB23-4045-A04A-8787D8678AEC}">
            <xm:f>TR264=Dashboard!$Y$34</xm:f>
            <x14:dxf>
              <font>
                <color rgb="FF00B050"/>
              </font>
            </x14:dxf>
          </x14:cfRule>
          <xm:sqref>TR264</xm:sqref>
        </x14:conditionalFormatting>
        <x14:conditionalFormatting xmlns:xm="http://schemas.microsoft.com/office/excel/2006/main">
          <x14:cfRule type="expression" priority="37" id="{0713A5E3-0795-4C77-AA90-CFF8E67D028F}">
            <xm:f>TR265=Dashboard!$Y$34</xm:f>
            <x14:dxf>
              <font>
                <color rgb="FF00B050"/>
              </font>
            </x14:dxf>
          </x14:cfRule>
          <xm:sqref>TR265</xm:sqref>
        </x14:conditionalFormatting>
        <x14:conditionalFormatting xmlns:xm="http://schemas.microsoft.com/office/excel/2006/main">
          <x14:cfRule type="expression" priority="36" id="{3E0A5157-99AC-4480-A993-A4BC82BACA4F}">
            <xm:f>TR266=Dashboard!$Y$34</xm:f>
            <x14:dxf>
              <font>
                <color rgb="FF00B050"/>
              </font>
            </x14:dxf>
          </x14:cfRule>
          <xm:sqref>TR266</xm:sqref>
        </x14:conditionalFormatting>
        <x14:conditionalFormatting xmlns:xm="http://schemas.microsoft.com/office/excel/2006/main">
          <x14:cfRule type="expression" priority="35" id="{D8F1355B-2C2F-4209-9635-353D23F9AB06}">
            <xm:f>TR267=Dashboard!$Y$34</xm:f>
            <x14:dxf>
              <font>
                <color rgb="FF00B050"/>
              </font>
            </x14:dxf>
          </x14:cfRule>
          <xm:sqref>TR267</xm:sqref>
        </x14:conditionalFormatting>
        <x14:conditionalFormatting xmlns:xm="http://schemas.microsoft.com/office/excel/2006/main">
          <x14:cfRule type="expression" priority="34" id="{0F14133D-8E7C-450D-AECB-D23940AA8B0E}">
            <xm:f>TR268=Dashboard!$Y$34</xm:f>
            <x14:dxf>
              <font>
                <color rgb="FF00B050"/>
              </font>
            </x14:dxf>
          </x14:cfRule>
          <xm:sqref>TR268</xm:sqref>
        </x14:conditionalFormatting>
        <x14:conditionalFormatting xmlns:xm="http://schemas.microsoft.com/office/excel/2006/main">
          <x14:cfRule type="expression" priority="33" id="{2579B80C-C058-434C-AE66-B452D5F4B967}">
            <xm:f>TR269=Dashboard!$Y$34</xm:f>
            <x14:dxf>
              <font>
                <color rgb="FF00B050"/>
              </font>
            </x14:dxf>
          </x14:cfRule>
          <xm:sqref>TR269</xm:sqref>
        </x14:conditionalFormatting>
        <x14:conditionalFormatting xmlns:xm="http://schemas.microsoft.com/office/excel/2006/main">
          <x14:cfRule type="expression" priority="32" id="{AFFDF9C0-6EA2-4C4F-91CB-5A10C62B1BDC}">
            <xm:f>TR5=Dashboard!$Y$34</xm:f>
            <x14:dxf>
              <font>
                <color rgb="FF00B050"/>
              </font>
            </x14:dxf>
          </x14:cfRule>
          <xm:sqref>TR5</xm:sqref>
        </x14:conditionalFormatting>
        <x14:conditionalFormatting xmlns:xm="http://schemas.microsoft.com/office/excel/2006/main">
          <x14:cfRule type="expression" priority="25" id="{602DA29D-383A-430C-9B7B-CD9DF8B79A5A}">
            <xm:f>TP264=Dashboard!$Y$34</xm:f>
            <x14:dxf>
              <font>
                <color rgb="FF00B050"/>
              </font>
            </x14:dxf>
          </x14:cfRule>
          <xm:sqref>TP264</xm:sqref>
        </x14:conditionalFormatting>
        <x14:conditionalFormatting xmlns:xm="http://schemas.microsoft.com/office/excel/2006/main">
          <x14:cfRule type="expression" priority="31" id="{1D1F6E84-405B-423D-924A-0EE641C5CA19}">
            <xm:f>TR29=Dashboard!$Y$34</xm:f>
            <x14:dxf>
              <font>
                <color rgb="FF00B050"/>
              </font>
            </x14:dxf>
          </x14:cfRule>
          <xm:sqref>TR29</xm:sqref>
        </x14:conditionalFormatting>
        <x14:conditionalFormatting xmlns:xm="http://schemas.microsoft.com/office/excel/2006/main">
          <x14:cfRule type="expression" priority="30" id="{F1B8441D-6A75-431F-9125-9694407A71E4}">
            <xm:f>TR99=Dashboard!$Y$34</xm:f>
            <x14:dxf>
              <font>
                <color rgb="FF00B050"/>
              </font>
            </x14:dxf>
          </x14:cfRule>
          <xm:sqref>TR99</xm:sqref>
        </x14:conditionalFormatting>
        <x14:conditionalFormatting xmlns:xm="http://schemas.microsoft.com/office/excel/2006/main">
          <x14:cfRule type="expression" priority="29" id="{470F657C-8DBF-49D1-A030-4E9F58620E1A}">
            <xm:f>TR174=Dashboard!$Y$34</xm:f>
            <x14:dxf>
              <font>
                <color rgb="FF00B050"/>
              </font>
            </x14:dxf>
          </x14:cfRule>
          <xm:sqref>TR174</xm:sqref>
        </x14:conditionalFormatting>
        <x14:conditionalFormatting xmlns:xm="http://schemas.microsoft.com/office/excel/2006/main">
          <x14:cfRule type="expression" priority="28" id="{18A45E64-5794-47A4-B876-CA9DC5B5A3F7}">
            <xm:f>TR211=Dashboard!$Y$34</xm:f>
            <x14:dxf>
              <font>
                <color rgb="FF00B050"/>
              </font>
            </x14:dxf>
          </x14:cfRule>
          <xm:sqref>TR211</xm:sqref>
        </x14:conditionalFormatting>
        <x14:conditionalFormatting xmlns:xm="http://schemas.microsoft.com/office/excel/2006/main">
          <x14:cfRule type="expression" priority="27" id="{452BB532-8A42-44DF-B0B0-1ACCBA9D2627}">
            <xm:f>TR237=Dashboard!$Y$34</xm:f>
            <x14:dxf>
              <font>
                <color rgb="FF00B050"/>
              </font>
            </x14:dxf>
          </x14:cfRule>
          <xm:sqref>TR237</xm:sqref>
        </x14:conditionalFormatting>
        <x14:conditionalFormatting xmlns:xm="http://schemas.microsoft.com/office/excel/2006/main">
          <x14:cfRule type="expression" priority="26" id="{F4CA0D94-AB39-4BBA-8C7B-FC5AF0E4D7C5}">
            <xm:f>TR271=Dashboard!$Y$34</xm:f>
            <x14:dxf>
              <font>
                <color rgb="FF00B050"/>
              </font>
            </x14:dxf>
          </x14:cfRule>
          <xm:sqref>TR271</xm:sqref>
        </x14:conditionalFormatting>
        <x14:conditionalFormatting xmlns:xm="http://schemas.microsoft.com/office/excel/2006/main">
          <x14:cfRule type="expression" priority="24" id="{5E11D7A4-2418-4123-A291-16BC9519D783}">
            <xm:f>TP265=Dashboard!$Y$34</xm:f>
            <x14:dxf>
              <font>
                <color rgb="FF00B050"/>
              </font>
            </x14:dxf>
          </x14:cfRule>
          <xm:sqref>TP265</xm:sqref>
        </x14:conditionalFormatting>
        <x14:conditionalFormatting xmlns:xm="http://schemas.microsoft.com/office/excel/2006/main">
          <x14:cfRule type="expression" priority="23" id="{A772BDA6-E945-4A68-97B2-F3058001DC83}">
            <xm:f>TP266=Dashboard!$Y$34</xm:f>
            <x14:dxf>
              <font>
                <color rgb="FF00B050"/>
              </font>
            </x14:dxf>
          </x14:cfRule>
          <xm:sqref>TP266</xm:sqref>
        </x14:conditionalFormatting>
        <x14:conditionalFormatting xmlns:xm="http://schemas.microsoft.com/office/excel/2006/main">
          <x14:cfRule type="expression" priority="22" id="{CB024E6C-AE17-497B-82EE-C89D315A6019}">
            <xm:f>TP267=Dashboard!$Y$34</xm:f>
            <x14:dxf>
              <font>
                <color rgb="FF00B050"/>
              </font>
            </x14:dxf>
          </x14:cfRule>
          <xm:sqref>TP267</xm:sqref>
        </x14:conditionalFormatting>
        <x14:conditionalFormatting xmlns:xm="http://schemas.microsoft.com/office/excel/2006/main">
          <x14:cfRule type="expression" priority="21" id="{01811302-B699-4CB1-84F7-D11D50962A1B}">
            <xm:f>TP268=Dashboard!$Y$34</xm:f>
            <x14:dxf>
              <font>
                <color rgb="FF00B050"/>
              </font>
            </x14:dxf>
          </x14:cfRule>
          <xm:sqref>TP268</xm:sqref>
        </x14:conditionalFormatting>
        <x14:conditionalFormatting xmlns:xm="http://schemas.microsoft.com/office/excel/2006/main">
          <x14:cfRule type="expression" priority="1" id="{68F85257-0507-4E2C-9376-C9537CF367F6}">
            <xm:f>UA269=Dashboard!$Y$34</xm:f>
            <x14:dxf>
              <font>
                <color rgb="FF00B050"/>
              </font>
            </x14:dxf>
          </x14:cfRule>
          <xm:sqref>UA269</xm:sqref>
        </x14:conditionalFormatting>
        <x14:conditionalFormatting xmlns:xm="http://schemas.microsoft.com/office/excel/2006/main">
          <x14:cfRule type="expression" priority="19" id="{D2638476-B034-4031-8D7F-C8A3FE463140}">
            <xm:f>UC264=Dashboard!$Y$34</xm:f>
            <x14:dxf>
              <font>
                <color rgb="FF00B050"/>
              </font>
            </x14:dxf>
          </x14:cfRule>
          <xm:sqref>UC264</xm:sqref>
        </x14:conditionalFormatting>
        <x14:conditionalFormatting xmlns:xm="http://schemas.microsoft.com/office/excel/2006/main">
          <x14:cfRule type="expression" priority="18" id="{25BBF402-B4D7-4E5A-9A44-5B600B9FA17F}">
            <xm:f>UC265=Dashboard!$Y$34</xm:f>
            <x14:dxf>
              <font>
                <color rgb="FF00B050"/>
              </font>
            </x14:dxf>
          </x14:cfRule>
          <xm:sqref>UC265</xm:sqref>
        </x14:conditionalFormatting>
        <x14:conditionalFormatting xmlns:xm="http://schemas.microsoft.com/office/excel/2006/main">
          <x14:cfRule type="expression" priority="17" id="{AE8A501B-A49F-4EDA-B324-74EFC1C623BC}">
            <xm:f>UC266=Dashboard!$Y$34</xm:f>
            <x14:dxf>
              <font>
                <color rgb="FF00B050"/>
              </font>
            </x14:dxf>
          </x14:cfRule>
          <xm:sqref>UC266</xm:sqref>
        </x14:conditionalFormatting>
        <x14:conditionalFormatting xmlns:xm="http://schemas.microsoft.com/office/excel/2006/main">
          <x14:cfRule type="expression" priority="16" id="{4EB96755-32B5-47ED-AD2E-6DE077101507}">
            <xm:f>UC267=Dashboard!$Y$34</xm:f>
            <x14:dxf>
              <font>
                <color rgb="FF00B050"/>
              </font>
            </x14:dxf>
          </x14:cfRule>
          <xm:sqref>UC267</xm:sqref>
        </x14:conditionalFormatting>
        <x14:conditionalFormatting xmlns:xm="http://schemas.microsoft.com/office/excel/2006/main">
          <x14:cfRule type="expression" priority="15" id="{084AF889-6CBA-4DC8-AE7A-1F5FE0B181E3}">
            <xm:f>UC268=Dashboard!$Y$34</xm:f>
            <x14:dxf>
              <font>
                <color rgb="FF00B050"/>
              </font>
            </x14:dxf>
          </x14:cfRule>
          <xm:sqref>UC268</xm:sqref>
        </x14:conditionalFormatting>
        <x14:conditionalFormatting xmlns:xm="http://schemas.microsoft.com/office/excel/2006/main">
          <x14:cfRule type="expression" priority="14" id="{1124D25C-1307-4734-825D-2202088685AF}">
            <xm:f>UC269=Dashboard!$Y$34</xm:f>
            <x14:dxf>
              <font>
                <color rgb="FF00B050"/>
              </font>
            </x14:dxf>
          </x14:cfRule>
          <xm:sqref>UC269</xm:sqref>
        </x14:conditionalFormatting>
        <x14:conditionalFormatting xmlns:xm="http://schemas.microsoft.com/office/excel/2006/main">
          <x14:cfRule type="expression" priority="13" id="{A71C6760-990A-41C6-A88F-9A7A3A01AE2A}">
            <xm:f>UC5=Dashboard!$Y$34</xm:f>
            <x14:dxf>
              <font>
                <color rgb="FF00B050"/>
              </font>
            </x14:dxf>
          </x14:cfRule>
          <xm:sqref>UC5</xm:sqref>
        </x14:conditionalFormatting>
        <x14:conditionalFormatting xmlns:xm="http://schemas.microsoft.com/office/excel/2006/main">
          <x14:cfRule type="expression" priority="6" id="{D3D4FEEC-FC8D-4575-BDE2-60E7F492D78A}">
            <xm:f>UA264=Dashboard!$Y$34</xm:f>
            <x14:dxf>
              <font>
                <color rgb="FF00B050"/>
              </font>
            </x14:dxf>
          </x14:cfRule>
          <xm:sqref>UA264</xm:sqref>
        </x14:conditionalFormatting>
        <x14:conditionalFormatting xmlns:xm="http://schemas.microsoft.com/office/excel/2006/main">
          <x14:cfRule type="expression" priority="12" id="{2C3D3E01-494F-4F1B-B832-CA259C6638CB}">
            <xm:f>UC29=Dashboard!$Y$34</xm:f>
            <x14:dxf>
              <font>
                <color rgb="FF00B050"/>
              </font>
            </x14:dxf>
          </x14:cfRule>
          <xm:sqref>UC29</xm:sqref>
        </x14:conditionalFormatting>
        <x14:conditionalFormatting xmlns:xm="http://schemas.microsoft.com/office/excel/2006/main">
          <x14:cfRule type="expression" priority="11" id="{76E098B4-6E88-415C-B809-80A251C68FA9}">
            <xm:f>UC99=Dashboard!$Y$34</xm:f>
            <x14:dxf>
              <font>
                <color rgb="FF00B050"/>
              </font>
            </x14:dxf>
          </x14:cfRule>
          <xm:sqref>UC99</xm:sqref>
        </x14:conditionalFormatting>
        <x14:conditionalFormatting xmlns:xm="http://schemas.microsoft.com/office/excel/2006/main">
          <x14:cfRule type="expression" priority="10" id="{40B82700-E648-41D9-82D2-2376D5691FE8}">
            <xm:f>UC174=Dashboard!$Y$34</xm:f>
            <x14:dxf>
              <font>
                <color rgb="FF00B050"/>
              </font>
            </x14:dxf>
          </x14:cfRule>
          <xm:sqref>UC174</xm:sqref>
        </x14:conditionalFormatting>
        <x14:conditionalFormatting xmlns:xm="http://schemas.microsoft.com/office/excel/2006/main">
          <x14:cfRule type="expression" priority="9" id="{A9407910-A5A8-4523-9E3C-89D5D64CD842}">
            <xm:f>UC211=Dashboard!$Y$34</xm:f>
            <x14:dxf>
              <font>
                <color rgb="FF00B050"/>
              </font>
            </x14:dxf>
          </x14:cfRule>
          <xm:sqref>UC211</xm:sqref>
        </x14:conditionalFormatting>
        <x14:conditionalFormatting xmlns:xm="http://schemas.microsoft.com/office/excel/2006/main">
          <x14:cfRule type="expression" priority="8" id="{EEE68F40-3A60-44A4-9603-F402F3C81994}">
            <xm:f>UC237=Dashboard!$Y$34</xm:f>
            <x14:dxf>
              <font>
                <color rgb="FF00B050"/>
              </font>
            </x14:dxf>
          </x14:cfRule>
          <xm:sqref>UC237</xm:sqref>
        </x14:conditionalFormatting>
        <x14:conditionalFormatting xmlns:xm="http://schemas.microsoft.com/office/excel/2006/main">
          <x14:cfRule type="expression" priority="7" id="{7785E5F7-4240-42C1-9D19-336EEA319EB4}">
            <xm:f>UC271=Dashboard!$Y$34</xm:f>
            <x14:dxf>
              <font>
                <color rgb="FF00B050"/>
              </font>
            </x14:dxf>
          </x14:cfRule>
          <xm:sqref>UC271</xm:sqref>
        </x14:conditionalFormatting>
        <x14:conditionalFormatting xmlns:xm="http://schemas.microsoft.com/office/excel/2006/main">
          <x14:cfRule type="expression" priority="5" id="{A686A252-AEFD-4E59-9777-7036B850FFBA}">
            <xm:f>UA265=Dashboard!$Y$34</xm:f>
            <x14:dxf>
              <font>
                <color rgb="FF00B050"/>
              </font>
            </x14:dxf>
          </x14:cfRule>
          <xm:sqref>UA265</xm:sqref>
        </x14:conditionalFormatting>
        <x14:conditionalFormatting xmlns:xm="http://schemas.microsoft.com/office/excel/2006/main">
          <x14:cfRule type="expression" priority="4" id="{7019A0D2-03F1-4108-8C2E-7AFCB2E9C30E}">
            <xm:f>UA266=Dashboard!$Y$34</xm:f>
            <x14:dxf>
              <font>
                <color rgb="FF00B050"/>
              </font>
            </x14:dxf>
          </x14:cfRule>
          <xm:sqref>UA266</xm:sqref>
        </x14:conditionalFormatting>
        <x14:conditionalFormatting xmlns:xm="http://schemas.microsoft.com/office/excel/2006/main">
          <x14:cfRule type="expression" priority="3" id="{5C97F168-1B9D-400F-8CDA-7DF36A2A417A}">
            <xm:f>UA267=Dashboard!$Y$34</xm:f>
            <x14:dxf>
              <font>
                <color rgb="FF00B050"/>
              </font>
            </x14:dxf>
          </x14:cfRule>
          <xm:sqref>UA267</xm:sqref>
        </x14:conditionalFormatting>
        <x14:conditionalFormatting xmlns:xm="http://schemas.microsoft.com/office/excel/2006/main">
          <x14:cfRule type="expression" priority="2" id="{C7CD8A36-43B2-4ECF-8388-4516F0A5E10E}">
            <xm:f>UA268=Dashboard!$Y$34</xm:f>
            <x14:dxf>
              <font>
                <color rgb="FF00B050"/>
              </font>
            </x14:dxf>
          </x14:cfRule>
          <xm:sqref>UA268</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48</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36'!T262,CONCATENATE("Equivalent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36'!T263,CONCATENATE("Equivalent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36'!T264,CONCATENATE("Equivalent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36'!T265,CONCATENATE("Equivalent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36'!T266,CONCATENATE("Equivalent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36'!T267,CONCATENATE("Equivalent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224" priority="15">
      <formula>$G$13=""</formula>
    </cfRule>
  </conditionalFormatting>
  <conditionalFormatting sqref="F14:F15 G15:K15">
    <cfRule type="expression" dxfId="22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7B9950AD-F9A5-446E-8EF4-7A14F75F4FC7}">
            <xm:f>J262=Dashboard!$Y$34</xm:f>
            <x14:dxf>
              <font>
                <color rgb="FF00B050"/>
              </font>
            </x14:dxf>
          </x14:cfRule>
          <xm:sqref>J262</xm:sqref>
        </x14:conditionalFormatting>
        <x14:conditionalFormatting xmlns:xm="http://schemas.microsoft.com/office/excel/2006/main">
          <x14:cfRule type="expression" priority="12" id="{08F689B9-0A45-4236-9B27-3D21AA907903}">
            <xm:f>J263=Dashboard!$Y$34</xm:f>
            <x14:dxf>
              <font>
                <color rgb="FF00B050"/>
              </font>
            </x14:dxf>
          </x14:cfRule>
          <xm:sqref>J263</xm:sqref>
        </x14:conditionalFormatting>
        <x14:conditionalFormatting xmlns:xm="http://schemas.microsoft.com/office/excel/2006/main">
          <x14:cfRule type="expression" priority="11" id="{196EE5EE-4951-44FD-99FE-F4C8092D2A5B}">
            <xm:f>J264=Dashboard!$Y$34</xm:f>
            <x14:dxf>
              <font>
                <color rgb="FF00B050"/>
              </font>
            </x14:dxf>
          </x14:cfRule>
          <xm:sqref>J264</xm:sqref>
        </x14:conditionalFormatting>
        <x14:conditionalFormatting xmlns:xm="http://schemas.microsoft.com/office/excel/2006/main">
          <x14:cfRule type="expression" priority="10" id="{665830D7-2083-4015-8764-BEB3C61A0078}">
            <xm:f>J265=Dashboard!$Y$34</xm:f>
            <x14:dxf>
              <font>
                <color rgb="FF00B050"/>
              </font>
            </x14:dxf>
          </x14:cfRule>
          <xm:sqref>J265</xm:sqref>
        </x14:conditionalFormatting>
        <x14:conditionalFormatting xmlns:xm="http://schemas.microsoft.com/office/excel/2006/main">
          <x14:cfRule type="expression" priority="9" id="{6995C638-57BA-4398-A393-6BEBF23193A2}">
            <xm:f>J266=Dashboard!$Y$34</xm:f>
            <x14:dxf>
              <font>
                <color rgb="FF00B050"/>
              </font>
            </x14:dxf>
          </x14:cfRule>
          <xm:sqref>J266</xm:sqref>
        </x14:conditionalFormatting>
        <x14:conditionalFormatting xmlns:xm="http://schemas.microsoft.com/office/excel/2006/main">
          <x14:cfRule type="expression" priority="8" id="{EAE745E0-367D-46FC-8FF9-2E76ED095856}">
            <xm:f>J267=Dashboard!$Y$34</xm:f>
            <x14:dxf>
              <font>
                <color rgb="FF00B050"/>
              </font>
            </x14:dxf>
          </x14:cfRule>
          <xm:sqref>J267</xm:sqref>
        </x14:conditionalFormatting>
        <x14:conditionalFormatting xmlns:xm="http://schemas.microsoft.com/office/excel/2006/main">
          <x14:cfRule type="expression" priority="7" id="{259AD61D-293A-4FF3-909A-6DE475CB26DA}">
            <xm:f>J3=Dashboard!$Y$34</xm:f>
            <x14:dxf>
              <font>
                <color rgb="FF00B050"/>
              </font>
            </x14:dxf>
          </x14:cfRule>
          <xm:sqref>J3:J4</xm:sqref>
        </x14:conditionalFormatting>
        <x14:conditionalFormatting xmlns:xm="http://schemas.microsoft.com/office/excel/2006/main">
          <x14:cfRule type="expression" priority="6" id="{D788909B-5CFB-49D9-B255-EB10C5341FD3}">
            <xm:f>J27=Dashboard!$Y$34</xm:f>
            <x14:dxf>
              <font>
                <color rgb="FF00B050"/>
              </font>
            </x14:dxf>
          </x14:cfRule>
          <xm:sqref>J27</xm:sqref>
        </x14:conditionalFormatting>
        <x14:conditionalFormatting xmlns:xm="http://schemas.microsoft.com/office/excel/2006/main">
          <x14:cfRule type="expression" priority="5" id="{44EE8BFC-0960-4941-BBD8-E43B02B68F32}">
            <xm:f>J97=Dashboard!$Y$34</xm:f>
            <x14:dxf>
              <font>
                <color rgb="FF00B050"/>
              </font>
            </x14:dxf>
          </x14:cfRule>
          <xm:sqref>J97</xm:sqref>
        </x14:conditionalFormatting>
        <x14:conditionalFormatting xmlns:xm="http://schemas.microsoft.com/office/excel/2006/main">
          <x14:cfRule type="expression" priority="4" id="{461ACA94-C5CB-45A9-B64B-12BC415CB45C}">
            <xm:f>J172=Dashboard!$Y$34</xm:f>
            <x14:dxf>
              <font>
                <color rgb="FF00B050"/>
              </font>
            </x14:dxf>
          </x14:cfRule>
          <xm:sqref>J172</xm:sqref>
        </x14:conditionalFormatting>
        <x14:conditionalFormatting xmlns:xm="http://schemas.microsoft.com/office/excel/2006/main">
          <x14:cfRule type="expression" priority="3" id="{F383E240-D257-40C8-BAF7-6B41BD5357BB}">
            <xm:f>J209=Dashboard!$Y$34</xm:f>
            <x14:dxf>
              <font>
                <color rgb="FF00B050"/>
              </font>
            </x14:dxf>
          </x14:cfRule>
          <xm:sqref>J209</xm:sqref>
        </x14:conditionalFormatting>
        <x14:conditionalFormatting xmlns:xm="http://schemas.microsoft.com/office/excel/2006/main">
          <x14:cfRule type="expression" priority="2" id="{71B6CC18-F2CD-4E3F-BF7C-86401CF4A231}">
            <xm:f>J235=Dashboard!$Y$34</xm:f>
            <x14:dxf>
              <font>
                <color rgb="FF00B050"/>
              </font>
            </x14:dxf>
          </x14:cfRule>
          <xm:sqref>J235</xm:sqref>
        </x14:conditionalFormatting>
        <x14:conditionalFormatting xmlns:xm="http://schemas.microsoft.com/office/excel/2006/main">
          <x14:cfRule type="expression" priority="1" id="{3DF51D32-9A40-4976-B1B9-DCFBDF2095CE}">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49</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37'!T262,CONCATENATE("Equivalent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37'!T263,CONCATENATE("Equivalent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37'!T264,CONCATENATE("Equivalent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37'!T265,CONCATENATE("Equivalent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37'!T266,CONCATENATE("Equivalent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37'!T267,CONCATENATE("Equivalent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209" priority="15">
      <formula>$G$13=""</formula>
    </cfRule>
  </conditionalFormatting>
  <conditionalFormatting sqref="F14:F15 G15:K15">
    <cfRule type="expression" dxfId="20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D529AD02-FBC5-468A-A2AC-9D4E7D71DE73}">
            <xm:f>J262=Dashboard!$Y$34</xm:f>
            <x14:dxf>
              <font>
                <color rgb="FF00B050"/>
              </font>
            </x14:dxf>
          </x14:cfRule>
          <xm:sqref>J262</xm:sqref>
        </x14:conditionalFormatting>
        <x14:conditionalFormatting xmlns:xm="http://schemas.microsoft.com/office/excel/2006/main">
          <x14:cfRule type="expression" priority="12" id="{F8989E40-980E-4335-8D86-417DCEDE1783}">
            <xm:f>J263=Dashboard!$Y$34</xm:f>
            <x14:dxf>
              <font>
                <color rgb="FF00B050"/>
              </font>
            </x14:dxf>
          </x14:cfRule>
          <xm:sqref>J263</xm:sqref>
        </x14:conditionalFormatting>
        <x14:conditionalFormatting xmlns:xm="http://schemas.microsoft.com/office/excel/2006/main">
          <x14:cfRule type="expression" priority="11" id="{1AC20DC6-B91D-43EC-BABB-5055C9A0879C}">
            <xm:f>J264=Dashboard!$Y$34</xm:f>
            <x14:dxf>
              <font>
                <color rgb="FF00B050"/>
              </font>
            </x14:dxf>
          </x14:cfRule>
          <xm:sqref>J264</xm:sqref>
        </x14:conditionalFormatting>
        <x14:conditionalFormatting xmlns:xm="http://schemas.microsoft.com/office/excel/2006/main">
          <x14:cfRule type="expression" priority="10" id="{8F31DAEF-DD12-412C-A048-6E42CE0F27BC}">
            <xm:f>J265=Dashboard!$Y$34</xm:f>
            <x14:dxf>
              <font>
                <color rgb="FF00B050"/>
              </font>
            </x14:dxf>
          </x14:cfRule>
          <xm:sqref>J265</xm:sqref>
        </x14:conditionalFormatting>
        <x14:conditionalFormatting xmlns:xm="http://schemas.microsoft.com/office/excel/2006/main">
          <x14:cfRule type="expression" priority="9" id="{00F6A359-C8F3-464A-8BFD-E958AD6F2423}">
            <xm:f>J266=Dashboard!$Y$34</xm:f>
            <x14:dxf>
              <font>
                <color rgb="FF00B050"/>
              </font>
            </x14:dxf>
          </x14:cfRule>
          <xm:sqref>J266</xm:sqref>
        </x14:conditionalFormatting>
        <x14:conditionalFormatting xmlns:xm="http://schemas.microsoft.com/office/excel/2006/main">
          <x14:cfRule type="expression" priority="8" id="{5EF52BEF-0B26-4311-AAD7-7E068000B33C}">
            <xm:f>J267=Dashboard!$Y$34</xm:f>
            <x14:dxf>
              <font>
                <color rgb="FF00B050"/>
              </font>
            </x14:dxf>
          </x14:cfRule>
          <xm:sqref>J267</xm:sqref>
        </x14:conditionalFormatting>
        <x14:conditionalFormatting xmlns:xm="http://schemas.microsoft.com/office/excel/2006/main">
          <x14:cfRule type="expression" priority="7" id="{F01D3BB6-F13B-4AAA-9DFF-6936E864D68F}">
            <xm:f>J3=Dashboard!$Y$34</xm:f>
            <x14:dxf>
              <font>
                <color rgb="FF00B050"/>
              </font>
            </x14:dxf>
          </x14:cfRule>
          <xm:sqref>J3:J4</xm:sqref>
        </x14:conditionalFormatting>
        <x14:conditionalFormatting xmlns:xm="http://schemas.microsoft.com/office/excel/2006/main">
          <x14:cfRule type="expression" priority="6" id="{5D2EECC5-B380-4D1F-A077-E39BC1BA95F9}">
            <xm:f>J27=Dashboard!$Y$34</xm:f>
            <x14:dxf>
              <font>
                <color rgb="FF00B050"/>
              </font>
            </x14:dxf>
          </x14:cfRule>
          <xm:sqref>J27</xm:sqref>
        </x14:conditionalFormatting>
        <x14:conditionalFormatting xmlns:xm="http://schemas.microsoft.com/office/excel/2006/main">
          <x14:cfRule type="expression" priority="5" id="{DEF6EB5D-1708-40FF-9C60-4044466C4424}">
            <xm:f>J97=Dashboard!$Y$34</xm:f>
            <x14:dxf>
              <font>
                <color rgb="FF00B050"/>
              </font>
            </x14:dxf>
          </x14:cfRule>
          <xm:sqref>J97</xm:sqref>
        </x14:conditionalFormatting>
        <x14:conditionalFormatting xmlns:xm="http://schemas.microsoft.com/office/excel/2006/main">
          <x14:cfRule type="expression" priority="4" id="{53DE4444-9529-4951-A409-2FB3BC58A5C3}">
            <xm:f>J172=Dashboard!$Y$34</xm:f>
            <x14:dxf>
              <font>
                <color rgb="FF00B050"/>
              </font>
            </x14:dxf>
          </x14:cfRule>
          <xm:sqref>J172</xm:sqref>
        </x14:conditionalFormatting>
        <x14:conditionalFormatting xmlns:xm="http://schemas.microsoft.com/office/excel/2006/main">
          <x14:cfRule type="expression" priority="3" id="{74BDB4B7-B7B3-45EA-8BD3-F56909511D00}">
            <xm:f>J209=Dashboard!$Y$34</xm:f>
            <x14:dxf>
              <font>
                <color rgb="FF00B050"/>
              </font>
            </x14:dxf>
          </x14:cfRule>
          <xm:sqref>J209</xm:sqref>
        </x14:conditionalFormatting>
        <x14:conditionalFormatting xmlns:xm="http://schemas.microsoft.com/office/excel/2006/main">
          <x14:cfRule type="expression" priority="2" id="{A4569350-3CF4-4AAE-88E1-0DB922874C90}">
            <xm:f>J235=Dashboard!$Y$34</xm:f>
            <x14:dxf>
              <font>
                <color rgb="FF00B050"/>
              </font>
            </x14:dxf>
          </x14:cfRule>
          <xm:sqref>J235</xm:sqref>
        </x14:conditionalFormatting>
        <x14:conditionalFormatting xmlns:xm="http://schemas.microsoft.com/office/excel/2006/main">
          <x14:cfRule type="expression" priority="1" id="{4DD358D8-C237-4C6E-A03D-687492921A7F}">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50</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38'!T262,CONCATENATE("Equivalent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38'!T263,CONCATENATE("Equivalent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38'!T264,CONCATENATE("Equivalent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38'!T265,CONCATENATE("Equivalent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38'!T266,CONCATENATE("Equivalent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38'!T267,CONCATENATE("Equivalent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194" priority="15">
      <formula>$G$13=""</formula>
    </cfRule>
  </conditionalFormatting>
  <conditionalFormatting sqref="F14:F15 G15:K15">
    <cfRule type="expression" dxfId="19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546B91A9-131C-45C4-A3DF-D1BB59F8F009}">
            <xm:f>J262=Dashboard!$Y$34</xm:f>
            <x14:dxf>
              <font>
                <color rgb="FF00B050"/>
              </font>
            </x14:dxf>
          </x14:cfRule>
          <xm:sqref>J262</xm:sqref>
        </x14:conditionalFormatting>
        <x14:conditionalFormatting xmlns:xm="http://schemas.microsoft.com/office/excel/2006/main">
          <x14:cfRule type="expression" priority="12" id="{EEB09CF5-B609-476A-AAA9-3952A59F011E}">
            <xm:f>J263=Dashboard!$Y$34</xm:f>
            <x14:dxf>
              <font>
                <color rgb="FF00B050"/>
              </font>
            </x14:dxf>
          </x14:cfRule>
          <xm:sqref>J263</xm:sqref>
        </x14:conditionalFormatting>
        <x14:conditionalFormatting xmlns:xm="http://schemas.microsoft.com/office/excel/2006/main">
          <x14:cfRule type="expression" priority="11" id="{ACD38EF9-9967-4FFC-ABE6-A756713EFB87}">
            <xm:f>J264=Dashboard!$Y$34</xm:f>
            <x14:dxf>
              <font>
                <color rgb="FF00B050"/>
              </font>
            </x14:dxf>
          </x14:cfRule>
          <xm:sqref>J264</xm:sqref>
        </x14:conditionalFormatting>
        <x14:conditionalFormatting xmlns:xm="http://schemas.microsoft.com/office/excel/2006/main">
          <x14:cfRule type="expression" priority="10" id="{8009D053-178A-49B9-A43C-FE5B69080A74}">
            <xm:f>J265=Dashboard!$Y$34</xm:f>
            <x14:dxf>
              <font>
                <color rgb="FF00B050"/>
              </font>
            </x14:dxf>
          </x14:cfRule>
          <xm:sqref>J265</xm:sqref>
        </x14:conditionalFormatting>
        <x14:conditionalFormatting xmlns:xm="http://schemas.microsoft.com/office/excel/2006/main">
          <x14:cfRule type="expression" priority="9" id="{08053270-27CB-40FC-B06D-57E16926CB22}">
            <xm:f>J266=Dashboard!$Y$34</xm:f>
            <x14:dxf>
              <font>
                <color rgb="FF00B050"/>
              </font>
            </x14:dxf>
          </x14:cfRule>
          <xm:sqref>J266</xm:sqref>
        </x14:conditionalFormatting>
        <x14:conditionalFormatting xmlns:xm="http://schemas.microsoft.com/office/excel/2006/main">
          <x14:cfRule type="expression" priority="8" id="{83810179-B10D-4552-98F4-074E36AA8EEB}">
            <xm:f>J267=Dashboard!$Y$34</xm:f>
            <x14:dxf>
              <font>
                <color rgb="FF00B050"/>
              </font>
            </x14:dxf>
          </x14:cfRule>
          <xm:sqref>J267</xm:sqref>
        </x14:conditionalFormatting>
        <x14:conditionalFormatting xmlns:xm="http://schemas.microsoft.com/office/excel/2006/main">
          <x14:cfRule type="expression" priority="7" id="{C76FA716-10CC-44B5-8C57-3632D8A0CE6E}">
            <xm:f>J3=Dashboard!$Y$34</xm:f>
            <x14:dxf>
              <font>
                <color rgb="FF00B050"/>
              </font>
            </x14:dxf>
          </x14:cfRule>
          <xm:sqref>J3:J4</xm:sqref>
        </x14:conditionalFormatting>
        <x14:conditionalFormatting xmlns:xm="http://schemas.microsoft.com/office/excel/2006/main">
          <x14:cfRule type="expression" priority="6" id="{E91B1B88-F79C-42AE-AB89-19F4AA869401}">
            <xm:f>J27=Dashboard!$Y$34</xm:f>
            <x14:dxf>
              <font>
                <color rgb="FF00B050"/>
              </font>
            </x14:dxf>
          </x14:cfRule>
          <xm:sqref>J27</xm:sqref>
        </x14:conditionalFormatting>
        <x14:conditionalFormatting xmlns:xm="http://schemas.microsoft.com/office/excel/2006/main">
          <x14:cfRule type="expression" priority="5" id="{612FBEDD-3227-460E-9E75-840566FA8394}">
            <xm:f>J97=Dashboard!$Y$34</xm:f>
            <x14:dxf>
              <font>
                <color rgb="FF00B050"/>
              </font>
            </x14:dxf>
          </x14:cfRule>
          <xm:sqref>J97</xm:sqref>
        </x14:conditionalFormatting>
        <x14:conditionalFormatting xmlns:xm="http://schemas.microsoft.com/office/excel/2006/main">
          <x14:cfRule type="expression" priority="4" id="{1587F2BF-D3FF-4C29-BB61-07280B4F43FE}">
            <xm:f>J172=Dashboard!$Y$34</xm:f>
            <x14:dxf>
              <font>
                <color rgb="FF00B050"/>
              </font>
            </x14:dxf>
          </x14:cfRule>
          <xm:sqref>J172</xm:sqref>
        </x14:conditionalFormatting>
        <x14:conditionalFormatting xmlns:xm="http://schemas.microsoft.com/office/excel/2006/main">
          <x14:cfRule type="expression" priority="3" id="{990BBD11-326F-4153-99A9-70465B7EFEB9}">
            <xm:f>J209=Dashboard!$Y$34</xm:f>
            <x14:dxf>
              <font>
                <color rgb="FF00B050"/>
              </font>
            </x14:dxf>
          </x14:cfRule>
          <xm:sqref>J209</xm:sqref>
        </x14:conditionalFormatting>
        <x14:conditionalFormatting xmlns:xm="http://schemas.microsoft.com/office/excel/2006/main">
          <x14:cfRule type="expression" priority="2" id="{116DEED9-40B4-4F42-8F81-4649CFCEFCAF}">
            <xm:f>J235=Dashboard!$Y$34</xm:f>
            <x14:dxf>
              <font>
                <color rgb="FF00B050"/>
              </font>
            </x14:dxf>
          </x14:cfRule>
          <xm:sqref>J235</xm:sqref>
        </x14:conditionalFormatting>
        <x14:conditionalFormatting xmlns:xm="http://schemas.microsoft.com/office/excel/2006/main">
          <x14:cfRule type="expression" priority="1" id="{B7CFFF10-1774-48F4-A456-317E65F4C927}">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51</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39'!T262,CONCATENATE("Equivalent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39'!T263,CONCATENATE("Equivalent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39'!T264,CONCATENATE("Equivalent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39'!T265,CONCATENATE("Equivalent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39'!T266,CONCATENATE("Equivalent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39'!T267,CONCATENATE("Equivalent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179" priority="15">
      <formula>$G$13=""</formula>
    </cfRule>
  </conditionalFormatting>
  <conditionalFormatting sqref="F14:F15 G15:K15">
    <cfRule type="expression" dxfId="17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A739945C-6B8A-47E4-8291-C28A95094434}">
            <xm:f>J262=Dashboard!$Y$34</xm:f>
            <x14:dxf>
              <font>
                <color rgb="FF00B050"/>
              </font>
            </x14:dxf>
          </x14:cfRule>
          <xm:sqref>J262</xm:sqref>
        </x14:conditionalFormatting>
        <x14:conditionalFormatting xmlns:xm="http://schemas.microsoft.com/office/excel/2006/main">
          <x14:cfRule type="expression" priority="12" id="{D52FCB1A-907B-42F8-8D4A-771E8CD624E6}">
            <xm:f>J263=Dashboard!$Y$34</xm:f>
            <x14:dxf>
              <font>
                <color rgb="FF00B050"/>
              </font>
            </x14:dxf>
          </x14:cfRule>
          <xm:sqref>J263</xm:sqref>
        </x14:conditionalFormatting>
        <x14:conditionalFormatting xmlns:xm="http://schemas.microsoft.com/office/excel/2006/main">
          <x14:cfRule type="expression" priority="11" id="{91CA1ACD-8C26-4DDE-BE12-63E415A1F381}">
            <xm:f>J264=Dashboard!$Y$34</xm:f>
            <x14:dxf>
              <font>
                <color rgb="FF00B050"/>
              </font>
            </x14:dxf>
          </x14:cfRule>
          <xm:sqref>J264</xm:sqref>
        </x14:conditionalFormatting>
        <x14:conditionalFormatting xmlns:xm="http://schemas.microsoft.com/office/excel/2006/main">
          <x14:cfRule type="expression" priority="10" id="{F4BF25F8-14C3-4EB7-9076-B13437A28153}">
            <xm:f>J265=Dashboard!$Y$34</xm:f>
            <x14:dxf>
              <font>
                <color rgb="FF00B050"/>
              </font>
            </x14:dxf>
          </x14:cfRule>
          <xm:sqref>J265</xm:sqref>
        </x14:conditionalFormatting>
        <x14:conditionalFormatting xmlns:xm="http://schemas.microsoft.com/office/excel/2006/main">
          <x14:cfRule type="expression" priority="9" id="{BD415704-1D1F-4817-9F3D-1D6C1A789FE0}">
            <xm:f>J266=Dashboard!$Y$34</xm:f>
            <x14:dxf>
              <font>
                <color rgb="FF00B050"/>
              </font>
            </x14:dxf>
          </x14:cfRule>
          <xm:sqref>J266</xm:sqref>
        </x14:conditionalFormatting>
        <x14:conditionalFormatting xmlns:xm="http://schemas.microsoft.com/office/excel/2006/main">
          <x14:cfRule type="expression" priority="8" id="{C2422E6E-6B1F-4426-A685-6A7CD30120FC}">
            <xm:f>J267=Dashboard!$Y$34</xm:f>
            <x14:dxf>
              <font>
                <color rgb="FF00B050"/>
              </font>
            </x14:dxf>
          </x14:cfRule>
          <xm:sqref>J267</xm:sqref>
        </x14:conditionalFormatting>
        <x14:conditionalFormatting xmlns:xm="http://schemas.microsoft.com/office/excel/2006/main">
          <x14:cfRule type="expression" priority="7" id="{EDC352AB-97E8-4603-9482-2A668E7A5EE3}">
            <xm:f>J3=Dashboard!$Y$34</xm:f>
            <x14:dxf>
              <font>
                <color rgb="FF00B050"/>
              </font>
            </x14:dxf>
          </x14:cfRule>
          <xm:sqref>J3:J4</xm:sqref>
        </x14:conditionalFormatting>
        <x14:conditionalFormatting xmlns:xm="http://schemas.microsoft.com/office/excel/2006/main">
          <x14:cfRule type="expression" priority="6" id="{3F580D4F-C87A-400E-A264-E4940BAE12F6}">
            <xm:f>J27=Dashboard!$Y$34</xm:f>
            <x14:dxf>
              <font>
                <color rgb="FF00B050"/>
              </font>
            </x14:dxf>
          </x14:cfRule>
          <xm:sqref>J27</xm:sqref>
        </x14:conditionalFormatting>
        <x14:conditionalFormatting xmlns:xm="http://schemas.microsoft.com/office/excel/2006/main">
          <x14:cfRule type="expression" priority="5" id="{52C8F361-EBEA-4CD1-8C38-2EABF92494E6}">
            <xm:f>J97=Dashboard!$Y$34</xm:f>
            <x14:dxf>
              <font>
                <color rgb="FF00B050"/>
              </font>
            </x14:dxf>
          </x14:cfRule>
          <xm:sqref>J97</xm:sqref>
        </x14:conditionalFormatting>
        <x14:conditionalFormatting xmlns:xm="http://schemas.microsoft.com/office/excel/2006/main">
          <x14:cfRule type="expression" priority="4" id="{F0FF6989-0B68-45F7-943A-0D669D4FA1CD}">
            <xm:f>J172=Dashboard!$Y$34</xm:f>
            <x14:dxf>
              <font>
                <color rgb="FF00B050"/>
              </font>
            </x14:dxf>
          </x14:cfRule>
          <xm:sqref>J172</xm:sqref>
        </x14:conditionalFormatting>
        <x14:conditionalFormatting xmlns:xm="http://schemas.microsoft.com/office/excel/2006/main">
          <x14:cfRule type="expression" priority="3" id="{FC929029-8B32-486C-B0FD-AF5423401E64}">
            <xm:f>J209=Dashboard!$Y$34</xm:f>
            <x14:dxf>
              <font>
                <color rgb="FF00B050"/>
              </font>
            </x14:dxf>
          </x14:cfRule>
          <xm:sqref>J209</xm:sqref>
        </x14:conditionalFormatting>
        <x14:conditionalFormatting xmlns:xm="http://schemas.microsoft.com/office/excel/2006/main">
          <x14:cfRule type="expression" priority="2" id="{E30A9911-C924-4239-95EE-043320D77BEB}">
            <xm:f>J235=Dashboard!$Y$34</xm:f>
            <x14:dxf>
              <font>
                <color rgb="FF00B050"/>
              </font>
            </x14:dxf>
          </x14:cfRule>
          <xm:sqref>J235</xm:sqref>
        </x14:conditionalFormatting>
        <x14:conditionalFormatting xmlns:xm="http://schemas.microsoft.com/office/excel/2006/main">
          <x14:cfRule type="expression" priority="1" id="{21AC96AD-9509-478E-9F8B-072BAE4ECF6C}">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29" width="0" style="2" hidden="1" customWidth="1"/>
    <col min="30"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52</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40'!T262,CONCATENATE("Equivalent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40'!T263,CONCATENATE("Equivalent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40'!T264,CONCATENATE("Equivalent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40'!T265,CONCATENATE("Equivalent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40'!T266,CONCATENATE("Equivalent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40'!T267,CONCATENATE("Equivalent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164" priority="15">
      <formula>$G$13=""</formula>
    </cfRule>
  </conditionalFormatting>
  <conditionalFormatting sqref="F14:F15 G15:K15">
    <cfRule type="expression" dxfId="16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AF198015-3F3C-4B08-AF4A-1F640D20598D}">
            <xm:f>J262=Dashboard!$Y$34</xm:f>
            <x14:dxf>
              <font>
                <color rgb="FF00B050"/>
              </font>
            </x14:dxf>
          </x14:cfRule>
          <xm:sqref>J262</xm:sqref>
        </x14:conditionalFormatting>
        <x14:conditionalFormatting xmlns:xm="http://schemas.microsoft.com/office/excel/2006/main">
          <x14:cfRule type="expression" priority="12" id="{6877E43F-6761-4F28-AD0B-C51659CF22EA}">
            <xm:f>J263=Dashboard!$Y$34</xm:f>
            <x14:dxf>
              <font>
                <color rgb="FF00B050"/>
              </font>
            </x14:dxf>
          </x14:cfRule>
          <xm:sqref>J263</xm:sqref>
        </x14:conditionalFormatting>
        <x14:conditionalFormatting xmlns:xm="http://schemas.microsoft.com/office/excel/2006/main">
          <x14:cfRule type="expression" priority="11" id="{C2F3BB38-6EE1-4A46-88A5-116DBED0ED43}">
            <xm:f>J264=Dashboard!$Y$34</xm:f>
            <x14:dxf>
              <font>
                <color rgb="FF00B050"/>
              </font>
            </x14:dxf>
          </x14:cfRule>
          <xm:sqref>J264</xm:sqref>
        </x14:conditionalFormatting>
        <x14:conditionalFormatting xmlns:xm="http://schemas.microsoft.com/office/excel/2006/main">
          <x14:cfRule type="expression" priority="10" id="{88E89C35-FCDC-499E-A8A4-E27651EC53A0}">
            <xm:f>J265=Dashboard!$Y$34</xm:f>
            <x14:dxf>
              <font>
                <color rgb="FF00B050"/>
              </font>
            </x14:dxf>
          </x14:cfRule>
          <xm:sqref>J265</xm:sqref>
        </x14:conditionalFormatting>
        <x14:conditionalFormatting xmlns:xm="http://schemas.microsoft.com/office/excel/2006/main">
          <x14:cfRule type="expression" priority="9" id="{AAFF68B5-B1A6-41C2-8460-C692B37F2A15}">
            <xm:f>J266=Dashboard!$Y$34</xm:f>
            <x14:dxf>
              <font>
                <color rgb="FF00B050"/>
              </font>
            </x14:dxf>
          </x14:cfRule>
          <xm:sqref>J266</xm:sqref>
        </x14:conditionalFormatting>
        <x14:conditionalFormatting xmlns:xm="http://schemas.microsoft.com/office/excel/2006/main">
          <x14:cfRule type="expression" priority="8" id="{0D2815D4-86F1-4E05-AF17-5ACFDB7733A5}">
            <xm:f>J267=Dashboard!$Y$34</xm:f>
            <x14:dxf>
              <font>
                <color rgb="FF00B050"/>
              </font>
            </x14:dxf>
          </x14:cfRule>
          <xm:sqref>J267</xm:sqref>
        </x14:conditionalFormatting>
        <x14:conditionalFormatting xmlns:xm="http://schemas.microsoft.com/office/excel/2006/main">
          <x14:cfRule type="expression" priority="7" id="{F9EC5853-08A8-4DC6-967E-C2A8981C24D6}">
            <xm:f>J3=Dashboard!$Y$34</xm:f>
            <x14:dxf>
              <font>
                <color rgb="FF00B050"/>
              </font>
            </x14:dxf>
          </x14:cfRule>
          <xm:sqref>J3:J4</xm:sqref>
        </x14:conditionalFormatting>
        <x14:conditionalFormatting xmlns:xm="http://schemas.microsoft.com/office/excel/2006/main">
          <x14:cfRule type="expression" priority="6" id="{EA4ADE4B-E073-4CD6-913F-86273A2C09F5}">
            <xm:f>J27=Dashboard!$Y$34</xm:f>
            <x14:dxf>
              <font>
                <color rgb="FF00B050"/>
              </font>
            </x14:dxf>
          </x14:cfRule>
          <xm:sqref>J27</xm:sqref>
        </x14:conditionalFormatting>
        <x14:conditionalFormatting xmlns:xm="http://schemas.microsoft.com/office/excel/2006/main">
          <x14:cfRule type="expression" priority="5" id="{0C1E99BB-DD31-4F5A-AD27-B2AD99600C02}">
            <xm:f>J97=Dashboard!$Y$34</xm:f>
            <x14:dxf>
              <font>
                <color rgb="FF00B050"/>
              </font>
            </x14:dxf>
          </x14:cfRule>
          <xm:sqref>J97</xm:sqref>
        </x14:conditionalFormatting>
        <x14:conditionalFormatting xmlns:xm="http://schemas.microsoft.com/office/excel/2006/main">
          <x14:cfRule type="expression" priority="4" id="{6E6F19E0-5A01-4F96-9113-25353B41DEC3}">
            <xm:f>J172=Dashboard!$Y$34</xm:f>
            <x14:dxf>
              <font>
                <color rgb="FF00B050"/>
              </font>
            </x14:dxf>
          </x14:cfRule>
          <xm:sqref>J172</xm:sqref>
        </x14:conditionalFormatting>
        <x14:conditionalFormatting xmlns:xm="http://schemas.microsoft.com/office/excel/2006/main">
          <x14:cfRule type="expression" priority="3" id="{A6378924-C474-4CC9-8225-18E206542E51}">
            <xm:f>J209=Dashboard!$Y$34</xm:f>
            <x14:dxf>
              <font>
                <color rgb="FF00B050"/>
              </font>
            </x14:dxf>
          </x14:cfRule>
          <xm:sqref>J209</xm:sqref>
        </x14:conditionalFormatting>
        <x14:conditionalFormatting xmlns:xm="http://schemas.microsoft.com/office/excel/2006/main">
          <x14:cfRule type="expression" priority="2" id="{4CD2DFEF-8EF8-4D5B-A084-0C65F139EC8D}">
            <xm:f>J235=Dashboard!$Y$34</xm:f>
            <x14:dxf>
              <font>
                <color rgb="FF00B050"/>
              </font>
            </x14:dxf>
          </x14:cfRule>
          <xm:sqref>J235</xm:sqref>
        </x14:conditionalFormatting>
        <x14:conditionalFormatting xmlns:xm="http://schemas.microsoft.com/office/excel/2006/main">
          <x14:cfRule type="expression" priority="1" id="{C59B195C-C0DD-488C-8454-3288292FB925}">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53</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41'!T262,CONCATENATE("Equivalent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41'!T263,CONCATENATE("Equivalent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41'!T264,CONCATENATE("Equivalent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41'!T265,CONCATENATE("Equivalent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41'!T266,CONCATENATE("Equivalent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41'!T267,CONCATENATE("Equivalent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149" priority="15">
      <formula>$G$13=""</formula>
    </cfRule>
  </conditionalFormatting>
  <conditionalFormatting sqref="F14:F15 G15:K15">
    <cfRule type="expression" dxfId="14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5CC6102C-5E1C-495B-9DCE-54AFFEC15125}">
            <xm:f>J262=Dashboard!$Y$34</xm:f>
            <x14:dxf>
              <font>
                <color rgb="FF00B050"/>
              </font>
            </x14:dxf>
          </x14:cfRule>
          <xm:sqref>J262</xm:sqref>
        </x14:conditionalFormatting>
        <x14:conditionalFormatting xmlns:xm="http://schemas.microsoft.com/office/excel/2006/main">
          <x14:cfRule type="expression" priority="12" id="{98E2B1AF-2915-4271-9234-90686CDE3D33}">
            <xm:f>J263=Dashboard!$Y$34</xm:f>
            <x14:dxf>
              <font>
                <color rgb="FF00B050"/>
              </font>
            </x14:dxf>
          </x14:cfRule>
          <xm:sqref>J263</xm:sqref>
        </x14:conditionalFormatting>
        <x14:conditionalFormatting xmlns:xm="http://schemas.microsoft.com/office/excel/2006/main">
          <x14:cfRule type="expression" priority="11" id="{7366E06A-4C03-4871-89EF-7EB56B027C1C}">
            <xm:f>J264=Dashboard!$Y$34</xm:f>
            <x14:dxf>
              <font>
                <color rgb="FF00B050"/>
              </font>
            </x14:dxf>
          </x14:cfRule>
          <xm:sqref>J264</xm:sqref>
        </x14:conditionalFormatting>
        <x14:conditionalFormatting xmlns:xm="http://schemas.microsoft.com/office/excel/2006/main">
          <x14:cfRule type="expression" priority="10" id="{1FC48EF9-6CCD-44DB-8B02-F9AEA7E0CEC0}">
            <xm:f>J265=Dashboard!$Y$34</xm:f>
            <x14:dxf>
              <font>
                <color rgb="FF00B050"/>
              </font>
            </x14:dxf>
          </x14:cfRule>
          <xm:sqref>J265</xm:sqref>
        </x14:conditionalFormatting>
        <x14:conditionalFormatting xmlns:xm="http://schemas.microsoft.com/office/excel/2006/main">
          <x14:cfRule type="expression" priority="9" id="{3266CFA9-7F93-451B-A68F-3EB01DF4FF8A}">
            <xm:f>J266=Dashboard!$Y$34</xm:f>
            <x14:dxf>
              <font>
                <color rgb="FF00B050"/>
              </font>
            </x14:dxf>
          </x14:cfRule>
          <xm:sqref>J266</xm:sqref>
        </x14:conditionalFormatting>
        <x14:conditionalFormatting xmlns:xm="http://schemas.microsoft.com/office/excel/2006/main">
          <x14:cfRule type="expression" priority="8" id="{9A15F5E7-3050-4FE2-B7A1-45C3E8381791}">
            <xm:f>J267=Dashboard!$Y$34</xm:f>
            <x14:dxf>
              <font>
                <color rgb="FF00B050"/>
              </font>
            </x14:dxf>
          </x14:cfRule>
          <xm:sqref>J267</xm:sqref>
        </x14:conditionalFormatting>
        <x14:conditionalFormatting xmlns:xm="http://schemas.microsoft.com/office/excel/2006/main">
          <x14:cfRule type="expression" priority="7" id="{AA3FA23C-CFE6-4EC6-A829-B45A304205CC}">
            <xm:f>J3=Dashboard!$Y$34</xm:f>
            <x14:dxf>
              <font>
                <color rgb="FF00B050"/>
              </font>
            </x14:dxf>
          </x14:cfRule>
          <xm:sqref>J3:J4</xm:sqref>
        </x14:conditionalFormatting>
        <x14:conditionalFormatting xmlns:xm="http://schemas.microsoft.com/office/excel/2006/main">
          <x14:cfRule type="expression" priority="6" id="{27B13980-27EF-47A1-B843-198402F425EA}">
            <xm:f>J27=Dashboard!$Y$34</xm:f>
            <x14:dxf>
              <font>
                <color rgb="FF00B050"/>
              </font>
            </x14:dxf>
          </x14:cfRule>
          <xm:sqref>J27</xm:sqref>
        </x14:conditionalFormatting>
        <x14:conditionalFormatting xmlns:xm="http://schemas.microsoft.com/office/excel/2006/main">
          <x14:cfRule type="expression" priority="5" id="{0A37E585-316A-4182-9609-675B2AF33818}">
            <xm:f>J97=Dashboard!$Y$34</xm:f>
            <x14:dxf>
              <font>
                <color rgb="FF00B050"/>
              </font>
            </x14:dxf>
          </x14:cfRule>
          <xm:sqref>J97</xm:sqref>
        </x14:conditionalFormatting>
        <x14:conditionalFormatting xmlns:xm="http://schemas.microsoft.com/office/excel/2006/main">
          <x14:cfRule type="expression" priority="4" id="{E468360A-F63E-46D0-B4FF-159BB9DC54E2}">
            <xm:f>J172=Dashboard!$Y$34</xm:f>
            <x14:dxf>
              <font>
                <color rgb="FF00B050"/>
              </font>
            </x14:dxf>
          </x14:cfRule>
          <xm:sqref>J172</xm:sqref>
        </x14:conditionalFormatting>
        <x14:conditionalFormatting xmlns:xm="http://schemas.microsoft.com/office/excel/2006/main">
          <x14:cfRule type="expression" priority="3" id="{8E3A3DA4-ABA5-4DD6-BF76-1948074CE9D1}">
            <xm:f>J209=Dashboard!$Y$34</xm:f>
            <x14:dxf>
              <font>
                <color rgb="FF00B050"/>
              </font>
            </x14:dxf>
          </x14:cfRule>
          <xm:sqref>J209</xm:sqref>
        </x14:conditionalFormatting>
        <x14:conditionalFormatting xmlns:xm="http://schemas.microsoft.com/office/excel/2006/main">
          <x14:cfRule type="expression" priority="2" id="{B0BEB733-A433-421F-9780-273E9A8ED001}">
            <xm:f>J235=Dashboard!$Y$34</xm:f>
            <x14:dxf>
              <font>
                <color rgb="FF00B050"/>
              </font>
            </x14:dxf>
          </x14:cfRule>
          <xm:sqref>J235</xm:sqref>
        </x14:conditionalFormatting>
        <x14:conditionalFormatting xmlns:xm="http://schemas.microsoft.com/office/excel/2006/main">
          <x14:cfRule type="expression" priority="1" id="{CC7586E4-EFC1-4602-BFCF-579E5E7552EA}">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54</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42'!T262,CONCATENATE("Equivalent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42'!T263,CONCATENATE("Equivalent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42'!T264,CONCATENATE("Equivalent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42'!T265,CONCATENATE("Equivalent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42'!T266,CONCATENATE("Equivalent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42'!T267,CONCATENATE("Equivalent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134" priority="15">
      <formula>$G$13=""</formula>
    </cfRule>
  </conditionalFormatting>
  <conditionalFormatting sqref="F14:F15 G15:K15">
    <cfRule type="expression" dxfId="13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A4662561-AFAF-42B2-874D-90AB69E99627}">
            <xm:f>J262=Dashboard!$Y$34</xm:f>
            <x14:dxf>
              <font>
                <color rgb="FF00B050"/>
              </font>
            </x14:dxf>
          </x14:cfRule>
          <xm:sqref>J262</xm:sqref>
        </x14:conditionalFormatting>
        <x14:conditionalFormatting xmlns:xm="http://schemas.microsoft.com/office/excel/2006/main">
          <x14:cfRule type="expression" priority="12" id="{AD23C4FA-FA3D-490B-B62A-2513650F85BC}">
            <xm:f>J263=Dashboard!$Y$34</xm:f>
            <x14:dxf>
              <font>
                <color rgb="FF00B050"/>
              </font>
            </x14:dxf>
          </x14:cfRule>
          <xm:sqref>J263</xm:sqref>
        </x14:conditionalFormatting>
        <x14:conditionalFormatting xmlns:xm="http://schemas.microsoft.com/office/excel/2006/main">
          <x14:cfRule type="expression" priority="11" id="{D74B3A0E-0E27-4777-B511-AEC59EDBE91F}">
            <xm:f>J264=Dashboard!$Y$34</xm:f>
            <x14:dxf>
              <font>
                <color rgb="FF00B050"/>
              </font>
            </x14:dxf>
          </x14:cfRule>
          <xm:sqref>J264</xm:sqref>
        </x14:conditionalFormatting>
        <x14:conditionalFormatting xmlns:xm="http://schemas.microsoft.com/office/excel/2006/main">
          <x14:cfRule type="expression" priority="10" id="{325200BE-C0C5-44D3-9DC1-C08812C0F2D5}">
            <xm:f>J265=Dashboard!$Y$34</xm:f>
            <x14:dxf>
              <font>
                <color rgb="FF00B050"/>
              </font>
            </x14:dxf>
          </x14:cfRule>
          <xm:sqref>J265</xm:sqref>
        </x14:conditionalFormatting>
        <x14:conditionalFormatting xmlns:xm="http://schemas.microsoft.com/office/excel/2006/main">
          <x14:cfRule type="expression" priority="9" id="{A6BF9166-3CC2-4BDE-B942-54C73B845558}">
            <xm:f>J266=Dashboard!$Y$34</xm:f>
            <x14:dxf>
              <font>
                <color rgb="FF00B050"/>
              </font>
            </x14:dxf>
          </x14:cfRule>
          <xm:sqref>J266</xm:sqref>
        </x14:conditionalFormatting>
        <x14:conditionalFormatting xmlns:xm="http://schemas.microsoft.com/office/excel/2006/main">
          <x14:cfRule type="expression" priority="8" id="{00339A35-0B5E-4608-8854-B94616639F43}">
            <xm:f>J267=Dashboard!$Y$34</xm:f>
            <x14:dxf>
              <font>
                <color rgb="FF00B050"/>
              </font>
            </x14:dxf>
          </x14:cfRule>
          <xm:sqref>J267</xm:sqref>
        </x14:conditionalFormatting>
        <x14:conditionalFormatting xmlns:xm="http://schemas.microsoft.com/office/excel/2006/main">
          <x14:cfRule type="expression" priority="7" id="{D7FBA41F-6FD8-49C7-BE5E-617B39C134F8}">
            <xm:f>J3=Dashboard!$Y$34</xm:f>
            <x14:dxf>
              <font>
                <color rgb="FF00B050"/>
              </font>
            </x14:dxf>
          </x14:cfRule>
          <xm:sqref>J3:J4</xm:sqref>
        </x14:conditionalFormatting>
        <x14:conditionalFormatting xmlns:xm="http://schemas.microsoft.com/office/excel/2006/main">
          <x14:cfRule type="expression" priority="6" id="{381BC3D8-E910-4AF9-ABCD-03F0C8F8BE91}">
            <xm:f>J27=Dashboard!$Y$34</xm:f>
            <x14:dxf>
              <font>
                <color rgb="FF00B050"/>
              </font>
            </x14:dxf>
          </x14:cfRule>
          <xm:sqref>J27</xm:sqref>
        </x14:conditionalFormatting>
        <x14:conditionalFormatting xmlns:xm="http://schemas.microsoft.com/office/excel/2006/main">
          <x14:cfRule type="expression" priority="5" id="{7B977F9D-91D3-4B1F-A37A-D820E611CDBA}">
            <xm:f>J97=Dashboard!$Y$34</xm:f>
            <x14:dxf>
              <font>
                <color rgb="FF00B050"/>
              </font>
            </x14:dxf>
          </x14:cfRule>
          <xm:sqref>J97</xm:sqref>
        </x14:conditionalFormatting>
        <x14:conditionalFormatting xmlns:xm="http://schemas.microsoft.com/office/excel/2006/main">
          <x14:cfRule type="expression" priority="4" id="{93BB1452-9ABD-479A-86AC-611144B58DCF}">
            <xm:f>J172=Dashboard!$Y$34</xm:f>
            <x14:dxf>
              <font>
                <color rgb="FF00B050"/>
              </font>
            </x14:dxf>
          </x14:cfRule>
          <xm:sqref>J172</xm:sqref>
        </x14:conditionalFormatting>
        <x14:conditionalFormatting xmlns:xm="http://schemas.microsoft.com/office/excel/2006/main">
          <x14:cfRule type="expression" priority="3" id="{4E73F082-2864-4CCB-9F2D-49D5ABC263AB}">
            <xm:f>J209=Dashboard!$Y$34</xm:f>
            <x14:dxf>
              <font>
                <color rgb="FF00B050"/>
              </font>
            </x14:dxf>
          </x14:cfRule>
          <xm:sqref>J209</xm:sqref>
        </x14:conditionalFormatting>
        <x14:conditionalFormatting xmlns:xm="http://schemas.microsoft.com/office/excel/2006/main">
          <x14:cfRule type="expression" priority="2" id="{A580F328-C2A4-4C1A-900D-E202527FC4AA}">
            <xm:f>J235=Dashboard!$Y$34</xm:f>
            <x14:dxf>
              <font>
                <color rgb="FF00B050"/>
              </font>
            </x14:dxf>
          </x14:cfRule>
          <xm:sqref>J235</xm:sqref>
        </x14:conditionalFormatting>
        <x14:conditionalFormatting xmlns:xm="http://schemas.microsoft.com/office/excel/2006/main">
          <x14:cfRule type="expression" priority="1" id="{E45F2923-28F6-4A12-9B39-68C389BAB450}">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55</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43'!T262,CONCATENATE("Equivalent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43'!T263,CONCATENATE("Equivalent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43'!T264,CONCATENATE("Equivalent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43'!T265,CONCATENATE("Equivalent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43'!T266,CONCATENATE("Equivalent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43'!T267,CONCATENATE("Equivalent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119" priority="15">
      <formula>$G$13=""</formula>
    </cfRule>
  </conditionalFormatting>
  <conditionalFormatting sqref="F14:F15 G15:K15">
    <cfRule type="expression" dxfId="11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BCDB5DE8-06CD-4D37-9A81-CEE82FE293B2}">
            <xm:f>J262=Dashboard!$Y$34</xm:f>
            <x14:dxf>
              <font>
                <color rgb="FF00B050"/>
              </font>
            </x14:dxf>
          </x14:cfRule>
          <xm:sqref>J262</xm:sqref>
        </x14:conditionalFormatting>
        <x14:conditionalFormatting xmlns:xm="http://schemas.microsoft.com/office/excel/2006/main">
          <x14:cfRule type="expression" priority="12" id="{7B75011A-0578-451B-909C-331701656E8F}">
            <xm:f>J263=Dashboard!$Y$34</xm:f>
            <x14:dxf>
              <font>
                <color rgb="FF00B050"/>
              </font>
            </x14:dxf>
          </x14:cfRule>
          <xm:sqref>J263</xm:sqref>
        </x14:conditionalFormatting>
        <x14:conditionalFormatting xmlns:xm="http://schemas.microsoft.com/office/excel/2006/main">
          <x14:cfRule type="expression" priority="11" id="{CF5BF15F-135C-4F15-A163-54B777AECA83}">
            <xm:f>J264=Dashboard!$Y$34</xm:f>
            <x14:dxf>
              <font>
                <color rgb="FF00B050"/>
              </font>
            </x14:dxf>
          </x14:cfRule>
          <xm:sqref>J264</xm:sqref>
        </x14:conditionalFormatting>
        <x14:conditionalFormatting xmlns:xm="http://schemas.microsoft.com/office/excel/2006/main">
          <x14:cfRule type="expression" priority="10" id="{8464855C-BB35-445E-B1F7-220A1296E880}">
            <xm:f>J265=Dashboard!$Y$34</xm:f>
            <x14:dxf>
              <font>
                <color rgb="FF00B050"/>
              </font>
            </x14:dxf>
          </x14:cfRule>
          <xm:sqref>J265</xm:sqref>
        </x14:conditionalFormatting>
        <x14:conditionalFormatting xmlns:xm="http://schemas.microsoft.com/office/excel/2006/main">
          <x14:cfRule type="expression" priority="9" id="{ECC38303-1A34-4880-927D-8DB5B25B5220}">
            <xm:f>J266=Dashboard!$Y$34</xm:f>
            <x14:dxf>
              <font>
                <color rgb="FF00B050"/>
              </font>
            </x14:dxf>
          </x14:cfRule>
          <xm:sqref>J266</xm:sqref>
        </x14:conditionalFormatting>
        <x14:conditionalFormatting xmlns:xm="http://schemas.microsoft.com/office/excel/2006/main">
          <x14:cfRule type="expression" priority="8" id="{DFC171B6-CEF5-4299-9F72-F00991CA395D}">
            <xm:f>J267=Dashboard!$Y$34</xm:f>
            <x14:dxf>
              <font>
                <color rgb="FF00B050"/>
              </font>
            </x14:dxf>
          </x14:cfRule>
          <xm:sqref>J267</xm:sqref>
        </x14:conditionalFormatting>
        <x14:conditionalFormatting xmlns:xm="http://schemas.microsoft.com/office/excel/2006/main">
          <x14:cfRule type="expression" priority="7" id="{92A3AFF5-E4A2-4225-9741-FDC6E490B80A}">
            <xm:f>J3=Dashboard!$Y$34</xm:f>
            <x14:dxf>
              <font>
                <color rgb="FF00B050"/>
              </font>
            </x14:dxf>
          </x14:cfRule>
          <xm:sqref>J3:J4</xm:sqref>
        </x14:conditionalFormatting>
        <x14:conditionalFormatting xmlns:xm="http://schemas.microsoft.com/office/excel/2006/main">
          <x14:cfRule type="expression" priority="6" id="{FE46CB82-24AA-4F1E-8EA7-FCE03A13C4A1}">
            <xm:f>J27=Dashboard!$Y$34</xm:f>
            <x14:dxf>
              <font>
                <color rgb="FF00B050"/>
              </font>
            </x14:dxf>
          </x14:cfRule>
          <xm:sqref>J27</xm:sqref>
        </x14:conditionalFormatting>
        <x14:conditionalFormatting xmlns:xm="http://schemas.microsoft.com/office/excel/2006/main">
          <x14:cfRule type="expression" priority="5" id="{BB2E3C0D-86BA-4E14-B937-D05BD8BAE78D}">
            <xm:f>J97=Dashboard!$Y$34</xm:f>
            <x14:dxf>
              <font>
                <color rgb="FF00B050"/>
              </font>
            </x14:dxf>
          </x14:cfRule>
          <xm:sqref>J97</xm:sqref>
        </x14:conditionalFormatting>
        <x14:conditionalFormatting xmlns:xm="http://schemas.microsoft.com/office/excel/2006/main">
          <x14:cfRule type="expression" priority="4" id="{CD2ACFA2-3932-4CEF-8458-A981ECEA1BBD}">
            <xm:f>J172=Dashboard!$Y$34</xm:f>
            <x14:dxf>
              <font>
                <color rgb="FF00B050"/>
              </font>
            </x14:dxf>
          </x14:cfRule>
          <xm:sqref>J172</xm:sqref>
        </x14:conditionalFormatting>
        <x14:conditionalFormatting xmlns:xm="http://schemas.microsoft.com/office/excel/2006/main">
          <x14:cfRule type="expression" priority="3" id="{346E9E3A-4B23-4A9E-8CEC-35651190C279}">
            <xm:f>J209=Dashboard!$Y$34</xm:f>
            <x14:dxf>
              <font>
                <color rgb="FF00B050"/>
              </font>
            </x14:dxf>
          </x14:cfRule>
          <xm:sqref>J209</xm:sqref>
        </x14:conditionalFormatting>
        <x14:conditionalFormatting xmlns:xm="http://schemas.microsoft.com/office/excel/2006/main">
          <x14:cfRule type="expression" priority="2" id="{63F83923-1D8F-4176-A7D6-817566F09DD2}">
            <xm:f>J235=Dashboard!$Y$34</xm:f>
            <x14:dxf>
              <font>
                <color rgb="FF00B050"/>
              </font>
            </x14:dxf>
          </x14:cfRule>
          <xm:sqref>J235</xm:sqref>
        </x14:conditionalFormatting>
        <x14:conditionalFormatting xmlns:xm="http://schemas.microsoft.com/office/excel/2006/main">
          <x14:cfRule type="expression" priority="1" id="{53E37E74-9E6A-4ED4-9E91-533492032EBA}">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56</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44'!T262,CONCATENATE("Equivalent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44'!T263,CONCATENATE("Equivalent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44'!T264,CONCATENATE("Equivalent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44'!T265,CONCATENATE("Equivalent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44'!T266,CONCATENATE("Equivalent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44'!T267,CONCATENATE("Equivalent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104" priority="15">
      <formula>$G$13=""</formula>
    </cfRule>
  </conditionalFormatting>
  <conditionalFormatting sqref="F14:F15 G15:K15">
    <cfRule type="expression" dxfId="10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68DA07DA-A33E-4E39-83B3-90A98864179A}">
            <xm:f>J262=Dashboard!$Y$34</xm:f>
            <x14:dxf>
              <font>
                <color rgb="FF00B050"/>
              </font>
            </x14:dxf>
          </x14:cfRule>
          <xm:sqref>J262</xm:sqref>
        </x14:conditionalFormatting>
        <x14:conditionalFormatting xmlns:xm="http://schemas.microsoft.com/office/excel/2006/main">
          <x14:cfRule type="expression" priority="12" id="{6787125B-B0F4-4C46-B9A2-E2006933DE7B}">
            <xm:f>J263=Dashboard!$Y$34</xm:f>
            <x14:dxf>
              <font>
                <color rgb="FF00B050"/>
              </font>
            </x14:dxf>
          </x14:cfRule>
          <xm:sqref>J263</xm:sqref>
        </x14:conditionalFormatting>
        <x14:conditionalFormatting xmlns:xm="http://schemas.microsoft.com/office/excel/2006/main">
          <x14:cfRule type="expression" priority="11" id="{D91AC016-5231-4992-8363-BDD9604AB733}">
            <xm:f>J264=Dashboard!$Y$34</xm:f>
            <x14:dxf>
              <font>
                <color rgb="FF00B050"/>
              </font>
            </x14:dxf>
          </x14:cfRule>
          <xm:sqref>J264</xm:sqref>
        </x14:conditionalFormatting>
        <x14:conditionalFormatting xmlns:xm="http://schemas.microsoft.com/office/excel/2006/main">
          <x14:cfRule type="expression" priority="10" id="{6826762A-05B9-42C1-A109-184946395E56}">
            <xm:f>J265=Dashboard!$Y$34</xm:f>
            <x14:dxf>
              <font>
                <color rgb="FF00B050"/>
              </font>
            </x14:dxf>
          </x14:cfRule>
          <xm:sqref>J265</xm:sqref>
        </x14:conditionalFormatting>
        <x14:conditionalFormatting xmlns:xm="http://schemas.microsoft.com/office/excel/2006/main">
          <x14:cfRule type="expression" priority="9" id="{2F24FFE9-476F-466F-B54A-8A9E6656129D}">
            <xm:f>J266=Dashboard!$Y$34</xm:f>
            <x14:dxf>
              <font>
                <color rgb="FF00B050"/>
              </font>
            </x14:dxf>
          </x14:cfRule>
          <xm:sqref>J266</xm:sqref>
        </x14:conditionalFormatting>
        <x14:conditionalFormatting xmlns:xm="http://schemas.microsoft.com/office/excel/2006/main">
          <x14:cfRule type="expression" priority="8" id="{FB5FC266-EF33-42D3-8DCC-0486A9DE56B1}">
            <xm:f>J267=Dashboard!$Y$34</xm:f>
            <x14:dxf>
              <font>
                <color rgb="FF00B050"/>
              </font>
            </x14:dxf>
          </x14:cfRule>
          <xm:sqref>J267</xm:sqref>
        </x14:conditionalFormatting>
        <x14:conditionalFormatting xmlns:xm="http://schemas.microsoft.com/office/excel/2006/main">
          <x14:cfRule type="expression" priority="7" id="{FD3D8F99-78BC-4AA3-8905-43D2F6C3F55D}">
            <xm:f>J3=Dashboard!$Y$34</xm:f>
            <x14:dxf>
              <font>
                <color rgb="FF00B050"/>
              </font>
            </x14:dxf>
          </x14:cfRule>
          <xm:sqref>J3:J4</xm:sqref>
        </x14:conditionalFormatting>
        <x14:conditionalFormatting xmlns:xm="http://schemas.microsoft.com/office/excel/2006/main">
          <x14:cfRule type="expression" priority="6" id="{2C825394-4855-4ACA-88AA-365AD452CC37}">
            <xm:f>J27=Dashboard!$Y$34</xm:f>
            <x14:dxf>
              <font>
                <color rgb="FF00B050"/>
              </font>
            </x14:dxf>
          </x14:cfRule>
          <xm:sqref>J27</xm:sqref>
        </x14:conditionalFormatting>
        <x14:conditionalFormatting xmlns:xm="http://schemas.microsoft.com/office/excel/2006/main">
          <x14:cfRule type="expression" priority="5" id="{934554C1-8E76-447F-979C-FCE7B1612750}">
            <xm:f>J97=Dashboard!$Y$34</xm:f>
            <x14:dxf>
              <font>
                <color rgb="FF00B050"/>
              </font>
            </x14:dxf>
          </x14:cfRule>
          <xm:sqref>J97</xm:sqref>
        </x14:conditionalFormatting>
        <x14:conditionalFormatting xmlns:xm="http://schemas.microsoft.com/office/excel/2006/main">
          <x14:cfRule type="expression" priority="4" id="{97DCB364-6F23-4325-9C58-2B5784D2F480}">
            <xm:f>J172=Dashboard!$Y$34</xm:f>
            <x14:dxf>
              <font>
                <color rgb="FF00B050"/>
              </font>
            </x14:dxf>
          </x14:cfRule>
          <xm:sqref>J172</xm:sqref>
        </x14:conditionalFormatting>
        <x14:conditionalFormatting xmlns:xm="http://schemas.microsoft.com/office/excel/2006/main">
          <x14:cfRule type="expression" priority="3" id="{62E1AD3F-CFE5-4084-9BB9-3B381729E505}">
            <xm:f>J209=Dashboard!$Y$34</xm:f>
            <x14:dxf>
              <font>
                <color rgb="FF00B050"/>
              </font>
            </x14:dxf>
          </x14:cfRule>
          <xm:sqref>J209</xm:sqref>
        </x14:conditionalFormatting>
        <x14:conditionalFormatting xmlns:xm="http://schemas.microsoft.com/office/excel/2006/main">
          <x14:cfRule type="expression" priority="2" id="{47668FBE-3B73-423A-AFC8-7DB07C1ABFA7}">
            <xm:f>J235=Dashboard!$Y$34</xm:f>
            <x14:dxf>
              <font>
                <color rgb="FF00B050"/>
              </font>
            </x14:dxf>
          </x14:cfRule>
          <xm:sqref>J235</xm:sqref>
        </x14:conditionalFormatting>
        <x14:conditionalFormatting xmlns:xm="http://schemas.microsoft.com/office/excel/2006/main">
          <x14:cfRule type="expression" priority="1" id="{77CD96DE-BD82-460C-A316-450B5471E1F6}">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57</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45'!T262,CONCATENATE("Equivalent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45'!T263,CONCATENATE("Equivalent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45'!T264,CONCATENATE("Equivalent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45'!T265,CONCATENATE("Equivalent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45'!T266,CONCATENATE("Equivalent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45'!T267,CONCATENATE("Equivalent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89" priority="15">
      <formula>$G$13=""</formula>
    </cfRule>
  </conditionalFormatting>
  <conditionalFormatting sqref="F14:F15 G15:K15">
    <cfRule type="expression" dxfId="8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5A2F918C-6011-402E-8DE8-4C694D4AAFD1}">
            <xm:f>J262=Dashboard!$Y$34</xm:f>
            <x14:dxf>
              <font>
                <color rgb="FF00B050"/>
              </font>
            </x14:dxf>
          </x14:cfRule>
          <xm:sqref>J262</xm:sqref>
        </x14:conditionalFormatting>
        <x14:conditionalFormatting xmlns:xm="http://schemas.microsoft.com/office/excel/2006/main">
          <x14:cfRule type="expression" priority="12" id="{AFD19A55-D6A5-4405-AD1C-8B3737E71864}">
            <xm:f>J263=Dashboard!$Y$34</xm:f>
            <x14:dxf>
              <font>
                <color rgb="FF00B050"/>
              </font>
            </x14:dxf>
          </x14:cfRule>
          <xm:sqref>J263</xm:sqref>
        </x14:conditionalFormatting>
        <x14:conditionalFormatting xmlns:xm="http://schemas.microsoft.com/office/excel/2006/main">
          <x14:cfRule type="expression" priority="11" id="{C291E597-7DB8-4F8E-A500-BDCF6EAEC122}">
            <xm:f>J264=Dashboard!$Y$34</xm:f>
            <x14:dxf>
              <font>
                <color rgb="FF00B050"/>
              </font>
            </x14:dxf>
          </x14:cfRule>
          <xm:sqref>J264</xm:sqref>
        </x14:conditionalFormatting>
        <x14:conditionalFormatting xmlns:xm="http://schemas.microsoft.com/office/excel/2006/main">
          <x14:cfRule type="expression" priority="10" id="{B15836A3-D48B-494C-9097-C418E294C999}">
            <xm:f>J265=Dashboard!$Y$34</xm:f>
            <x14:dxf>
              <font>
                <color rgb="FF00B050"/>
              </font>
            </x14:dxf>
          </x14:cfRule>
          <xm:sqref>J265</xm:sqref>
        </x14:conditionalFormatting>
        <x14:conditionalFormatting xmlns:xm="http://schemas.microsoft.com/office/excel/2006/main">
          <x14:cfRule type="expression" priority="9" id="{32DE50AA-6527-430D-B521-0732E3DF20A2}">
            <xm:f>J266=Dashboard!$Y$34</xm:f>
            <x14:dxf>
              <font>
                <color rgb="FF00B050"/>
              </font>
            </x14:dxf>
          </x14:cfRule>
          <xm:sqref>J266</xm:sqref>
        </x14:conditionalFormatting>
        <x14:conditionalFormatting xmlns:xm="http://schemas.microsoft.com/office/excel/2006/main">
          <x14:cfRule type="expression" priority="8" id="{A38F569F-DF05-4213-9A04-6F90DD1C1249}">
            <xm:f>J267=Dashboard!$Y$34</xm:f>
            <x14:dxf>
              <font>
                <color rgb="FF00B050"/>
              </font>
            </x14:dxf>
          </x14:cfRule>
          <xm:sqref>J267</xm:sqref>
        </x14:conditionalFormatting>
        <x14:conditionalFormatting xmlns:xm="http://schemas.microsoft.com/office/excel/2006/main">
          <x14:cfRule type="expression" priority="7" id="{EFD18FBD-AFB3-41C8-80F7-F78DD41E0C83}">
            <xm:f>J3=Dashboard!$Y$34</xm:f>
            <x14:dxf>
              <font>
                <color rgb="FF00B050"/>
              </font>
            </x14:dxf>
          </x14:cfRule>
          <xm:sqref>J3:J4</xm:sqref>
        </x14:conditionalFormatting>
        <x14:conditionalFormatting xmlns:xm="http://schemas.microsoft.com/office/excel/2006/main">
          <x14:cfRule type="expression" priority="6" id="{CF30CF9B-81A4-4194-ACE0-D4BE46983A14}">
            <xm:f>J27=Dashboard!$Y$34</xm:f>
            <x14:dxf>
              <font>
                <color rgb="FF00B050"/>
              </font>
            </x14:dxf>
          </x14:cfRule>
          <xm:sqref>J27</xm:sqref>
        </x14:conditionalFormatting>
        <x14:conditionalFormatting xmlns:xm="http://schemas.microsoft.com/office/excel/2006/main">
          <x14:cfRule type="expression" priority="5" id="{AD7E4A97-C3E7-42B7-9299-824050ED5FAD}">
            <xm:f>J97=Dashboard!$Y$34</xm:f>
            <x14:dxf>
              <font>
                <color rgb="FF00B050"/>
              </font>
            </x14:dxf>
          </x14:cfRule>
          <xm:sqref>J97</xm:sqref>
        </x14:conditionalFormatting>
        <x14:conditionalFormatting xmlns:xm="http://schemas.microsoft.com/office/excel/2006/main">
          <x14:cfRule type="expression" priority="4" id="{94C85CF0-19ED-4CB6-8BE2-9C6CC98C867B}">
            <xm:f>J172=Dashboard!$Y$34</xm:f>
            <x14:dxf>
              <font>
                <color rgb="FF00B050"/>
              </font>
            </x14:dxf>
          </x14:cfRule>
          <xm:sqref>J172</xm:sqref>
        </x14:conditionalFormatting>
        <x14:conditionalFormatting xmlns:xm="http://schemas.microsoft.com/office/excel/2006/main">
          <x14:cfRule type="expression" priority="3" id="{6C0C1C98-FB1A-4A6B-8F09-CA5C00CFCCD0}">
            <xm:f>J209=Dashboard!$Y$34</xm:f>
            <x14:dxf>
              <font>
                <color rgb="FF00B050"/>
              </font>
            </x14:dxf>
          </x14:cfRule>
          <xm:sqref>J209</xm:sqref>
        </x14:conditionalFormatting>
        <x14:conditionalFormatting xmlns:xm="http://schemas.microsoft.com/office/excel/2006/main">
          <x14:cfRule type="expression" priority="2" id="{31A3D387-7F32-44FE-9CAF-FFDF3046D66D}">
            <xm:f>J235=Dashboard!$Y$34</xm:f>
            <x14:dxf>
              <font>
                <color rgb="FF00B050"/>
              </font>
            </x14:dxf>
          </x14:cfRule>
          <xm:sqref>J235</xm:sqref>
        </x14:conditionalFormatting>
        <x14:conditionalFormatting xmlns:xm="http://schemas.microsoft.com/office/excel/2006/main">
          <x14:cfRule type="expression" priority="1" id="{F430FCB2-E86E-4C6D-9C05-FC7158F3D903}">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2" width="9.71093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13</v>
      </c>
      <c r="P2" s="25"/>
      <c r="Q2" s="26" t="s">
        <v>145</v>
      </c>
      <c r="R2" s="25"/>
      <c r="S2" s="27"/>
      <c r="T2" s="25"/>
      <c r="U2" s="25"/>
      <c r="V2" s="25"/>
      <c r="W2" s="25"/>
      <c r="X2" s="25"/>
      <c r="Y2" s="25"/>
      <c r="Z2" s="25"/>
      <c r="AA2" s="25"/>
      <c r="AB2" s="28"/>
    </row>
    <row r="3" spans="2:28" x14ac:dyDescent="0.25">
      <c r="B3" s="29"/>
      <c r="C3" s="4" t="s">
        <v>76</v>
      </c>
      <c r="D3" s="30"/>
      <c r="E3" s="30"/>
      <c r="F3" s="30"/>
      <c r="G3" s="30"/>
      <c r="H3" s="30"/>
      <c r="I3" s="30"/>
      <c r="J3" s="31" t="str">
        <f>IF(V262=1,Dashboard!$Y$34,Dashboard!$Y$35)</f>
        <v>Section Incomplete</v>
      </c>
      <c r="K3" s="30"/>
      <c r="L3" s="32"/>
      <c r="O3" s="33" t="s">
        <v>127</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30" t="s">
        <v>11</v>
      </c>
      <c r="D5" s="30"/>
      <c r="E5" s="30"/>
      <c r="F5" s="30"/>
      <c r="G5" s="209" t="str">
        <f>VLOOKUP($O$2,Dashboard!$S$42:$AA$91,2,FALSE)</f>
        <v/>
      </c>
      <c r="H5" s="210"/>
      <c r="I5" s="210"/>
      <c r="J5" s="210"/>
      <c r="K5" s="211"/>
      <c r="L5" s="32"/>
      <c r="O5" s="36" t="s">
        <v>132</v>
      </c>
      <c r="P5" s="30"/>
      <c r="Q5" s="30"/>
      <c r="R5" s="30"/>
      <c r="S5" s="34"/>
      <c r="T5" s="30"/>
      <c r="U5" s="30"/>
      <c r="V5" s="30"/>
      <c r="W5" s="30"/>
      <c r="X5" s="30"/>
      <c r="Y5" s="30"/>
      <c r="Z5" s="30"/>
      <c r="AA5" s="30"/>
      <c r="AB5" s="35"/>
    </row>
    <row r="6" spans="2:28" x14ac:dyDescent="0.25">
      <c r="B6" s="29"/>
      <c r="C6" s="40" t="s">
        <v>234</v>
      </c>
      <c r="D6" s="30"/>
      <c r="E6" s="30"/>
      <c r="F6" s="30"/>
      <c r="G6" s="128"/>
      <c r="H6" s="129"/>
      <c r="I6" s="129"/>
      <c r="J6" s="129"/>
      <c r="K6" s="130"/>
      <c r="L6" s="32"/>
      <c r="O6" s="33" t="s">
        <v>128</v>
      </c>
      <c r="P6" s="30"/>
      <c r="Q6" s="30"/>
      <c r="R6" s="30"/>
      <c r="S6" s="37" t="s">
        <v>129</v>
      </c>
      <c r="T6" s="38" t="s">
        <v>130</v>
      </c>
      <c r="U6" s="30"/>
      <c r="V6" s="30"/>
      <c r="W6" s="30"/>
      <c r="X6" s="30"/>
      <c r="Y6" s="30"/>
      <c r="Z6" s="30"/>
      <c r="AA6" s="30"/>
      <c r="AB6" s="35"/>
    </row>
    <row r="7" spans="2:28" x14ac:dyDescent="0.25">
      <c r="B7" s="29"/>
      <c r="C7" s="30" t="s">
        <v>68</v>
      </c>
      <c r="D7" s="30"/>
      <c r="E7" s="30"/>
      <c r="F7" s="30"/>
      <c r="G7" s="128"/>
      <c r="H7" s="129"/>
      <c r="I7" s="129"/>
      <c r="J7" s="129"/>
      <c r="K7" s="130"/>
      <c r="L7" s="32"/>
      <c r="O7" s="39" t="str">
        <f>C7</f>
        <v>Site Address</v>
      </c>
      <c r="P7" s="30"/>
      <c r="Q7" s="30"/>
      <c r="R7" s="30"/>
      <c r="S7" s="34">
        <f>IF(G7="",0,1)</f>
        <v>0</v>
      </c>
      <c r="T7" s="30" t="s">
        <v>131</v>
      </c>
      <c r="U7" s="30"/>
      <c r="V7" s="30"/>
      <c r="W7" s="30"/>
      <c r="X7" s="30"/>
      <c r="Y7" s="30"/>
      <c r="Z7" s="30"/>
      <c r="AA7" s="30"/>
      <c r="AB7" s="35"/>
    </row>
    <row r="8" spans="2:28" x14ac:dyDescent="0.25">
      <c r="B8" s="29"/>
      <c r="C8" s="40" t="s">
        <v>69</v>
      </c>
      <c r="D8" s="30"/>
      <c r="E8" s="30"/>
      <c r="F8" s="30"/>
      <c r="G8" s="128"/>
      <c r="H8" s="129"/>
      <c r="I8" s="129"/>
      <c r="J8" s="129"/>
      <c r="K8" s="130"/>
      <c r="L8" s="32"/>
      <c r="O8" s="39" t="str">
        <f>C8</f>
        <v>Site Address (line 2)</v>
      </c>
      <c r="P8" s="30"/>
      <c r="Q8" s="30"/>
      <c r="R8" s="30"/>
      <c r="S8" s="34">
        <v>1</v>
      </c>
      <c r="T8" s="30" t="s">
        <v>133</v>
      </c>
      <c r="U8" s="30"/>
      <c r="V8" s="30"/>
      <c r="W8" s="30"/>
      <c r="X8" s="30"/>
      <c r="Y8" s="30"/>
      <c r="Z8" s="30"/>
      <c r="AA8" s="30"/>
      <c r="AB8" s="35"/>
    </row>
    <row r="9" spans="2:28" x14ac:dyDescent="0.25">
      <c r="B9" s="29"/>
      <c r="C9" s="30" t="s">
        <v>219</v>
      </c>
      <c r="D9" s="30"/>
      <c r="E9" s="30"/>
      <c r="F9" s="30"/>
      <c r="G9" s="128"/>
      <c r="H9" s="129"/>
      <c r="I9" s="129"/>
      <c r="J9" s="129"/>
      <c r="K9" s="130"/>
      <c r="L9" s="32"/>
      <c r="O9" s="39" t="str">
        <f>C9</f>
        <v>Site City, County, Zip Code</v>
      </c>
      <c r="P9" s="30"/>
      <c r="Q9" s="30"/>
      <c r="R9" s="30"/>
      <c r="S9" s="34">
        <f>IF(G9="",0,1)</f>
        <v>0</v>
      </c>
      <c r="T9" s="30" t="s">
        <v>131</v>
      </c>
      <c r="U9" s="30"/>
      <c r="V9" s="30"/>
      <c r="W9" s="30"/>
      <c r="X9" s="30"/>
      <c r="Y9" s="30"/>
      <c r="Z9" s="30"/>
      <c r="AA9" s="30"/>
      <c r="AB9" s="35"/>
    </row>
    <row r="10" spans="2:28" x14ac:dyDescent="0.25">
      <c r="B10" s="29"/>
      <c r="C10" s="30" t="s">
        <v>70</v>
      </c>
      <c r="D10" s="30"/>
      <c r="E10" s="30"/>
      <c r="F10" s="30"/>
      <c r="G10" s="128"/>
      <c r="H10" s="129"/>
      <c r="I10" s="129"/>
      <c r="J10" s="129"/>
      <c r="K10" s="130"/>
      <c r="L10" s="32"/>
      <c r="O10" s="39" t="str">
        <f>C10</f>
        <v>Current License/ Certificate at Site</v>
      </c>
      <c r="P10" s="30"/>
      <c r="Q10" s="30"/>
      <c r="R10" s="30"/>
      <c r="S10" s="34">
        <f>IF(G10="",0,1)</f>
        <v>0</v>
      </c>
      <c r="T10" s="30" t="s">
        <v>131</v>
      </c>
      <c r="U10" s="30"/>
      <c r="V10" s="30"/>
      <c r="W10" s="30"/>
      <c r="X10" s="30"/>
      <c r="Y10" s="30"/>
      <c r="Z10" s="30"/>
      <c r="AA10" s="30"/>
      <c r="AB10" s="35"/>
    </row>
    <row r="11" spans="2:28" x14ac:dyDescent="0.25">
      <c r="B11" s="29"/>
      <c r="C11" s="30" t="s">
        <v>71</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30" t="s">
        <v>74</v>
      </c>
      <c r="D13" s="30"/>
      <c r="E13" s="30"/>
      <c r="F13" s="41">
        <v>1</v>
      </c>
      <c r="G13" s="128"/>
      <c r="H13" s="129"/>
      <c r="I13" s="129"/>
      <c r="J13" s="129"/>
      <c r="K13" s="130"/>
      <c r="L13" s="32"/>
      <c r="O13" s="39" t="str">
        <f>C13</f>
        <v>Services to be added</v>
      </c>
      <c r="P13" s="30"/>
      <c r="Q13" s="30"/>
      <c r="R13" s="30"/>
      <c r="S13" s="34">
        <f>IF(G13=G10,0,IF(G14=G10,0,IF(G13=G14,0,IF(G14=G13,0,IF(G13="",IF(G14="",0,1),IF(G14="",IF(G13="",0,1),1))))))</f>
        <v>0</v>
      </c>
      <c r="T13" s="123" t="s">
        <v>134</v>
      </c>
      <c r="U13" s="123"/>
      <c r="V13" s="123"/>
      <c r="W13" s="123"/>
      <c r="X13" s="123"/>
      <c r="Y13" s="123"/>
      <c r="Z13" s="123"/>
      <c r="AA13" s="123"/>
      <c r="AB13" s="227"/>
    </row>
    <row r="14" spans="2:28" x14ac:dyDescent="0.25">
      <c r="B14" s="29"/>
      <c r="C14" s="30" t="s">
        <v>75</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30"/>
      <c r="D15" s="30"/>
      <c r="E15" s="30"/>
      <c r="F15" s="41"/>
      <c r="G15" s="225"/>
      <c r="H15" s="225"/>
      <c r="I15" s="225"/>
      <c r="J15" s="225"/>
      <c r="K15" s="225"/>
      <c r="L15" s="32"/>
      <c r="O15" s="39"/>
      <c r="P15" s="30"/>
      <c r="Q15" s="30"/>
      <c r="R15" s="30"/>
      <c r="S15" s="34"/>
      <c r="T15" s="123"/>
      <c r="U15" s="123"/>
      <c r="V15" s="123"/>
      <c r="W15" s="123"/>
      <c r="X15" s="123"/>
      <c r="Y15" s="123"/>
      <c r="Z15" s="123"/>
      <c r="AA15" s="123"/>
      <c r="AB15" s="227"/>
    </row>
    <row r="16" spans="2:28" x14ac:dyDescent="0.25">
      <c r="B16" s="29"/>
      <c r="C16" s="169" t="s">
        <v>243</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41"/>
      <c r="G25" s="225"/>
      <c r="H25" s="225"/>
      <c r="I25" s="225"/>
      <c r="J25" s="225"/>
      <c r="K25" s="225"/>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
        <v>178</v>
      </c>
      <c r="P26" s="30"/>
      <c r="Q26" s="30"/>
      <c r="R26" s="30"/>
      <c r="S26" s="34">
        <f>IF(COUNTIF(S7:S25,0)=0,1,0)</f>
        <v>0</v>
      </c>
      <c r="T26" s="30" t="s">
        <v>180</v>
      </c>
      <c r="U26" s="30"/>
      <c r="V26" s="30"/>
      <c r="W26" s="30"/>
      <c r="X26" s="30"/>
      <c r="Y26" s="30"/>
      <c r="Z26" s="30"/>
      <c r="AA26" s="30"/>
      <c r="AB26" s="35"/>
    </row>
    <row r="27" spans="2:28" x14ac:dyDescent="0.25">
      <c r="B27" s="29"/>
      <c r="C27" s="4" t="s">
        <v>77</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30" t="s">
        <v>78</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30" t="s">
        <v>220</v>
      </c>
      <c r="D31" s="30"/>
      <c r="E31" s="30"/>
      <c r="F31" s="30"/>
      <c r="G31" s="30"/>
      <c r="H31" s="30"/>
      <c r="I31" s="30"/>
      <c r="J31" s="30"/>
      <c r="K31" s="30"/>
      <c r="L31" s="32"/>
      <c r="O31" s="226" t="str">
        <f>C31</f>
        <v>Specify types of services to be added and describe the plan for implementation:</v>
      </c>
      <c r="P31" s="123"/>
      <c r="Q31" s="123"/>
      <c r="R31" s="123"/>
      <c r="S31" s="34">
        <f>IF(G29="",1,IF(C33="",0,1))</f>
        <v>1</v>
      </c>
      <c r="T31" s="30" t="s">
        <v>135</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30" t="s">
        <v>79</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30" t="s">
        <v>220</v>
      </c>
      <c r="D47" s="30"/>
      <c r="E47" s="30"/>
      <c r="F47" s="30"/>
      <c r="G47" s="30"/>
      <c r="H47" s="30"/>
      <c r="I47" s="30"/>
      <c r="J47" s="30"/>
      <c r="K47" s="30"/>
      <c r="L47" s="32"/>
      <c r="O47" s="226" t="str">
        <f>C47</f>
        <v>Specify types of services to be added and describe the plan for implementation:</v>
      </c>
      <c r="P47" s="123"/>
      <c r="Q47" s="123"/>
      <c r="R47" s="123"/>
      <c r="S47" s="34">
        <f>IF(G45="",1,IF(C49="",0,1))</f>
        <v>1</v>
      </c>
      <c r="T47" s="30" t="s">
        <v>136</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30" t="s">
        <v>80</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x14ac:dyDescent="0.25">
      <c r="B63" s="29"/>
      <c r="C63" s="123" t="s">
        <v>221</v>
      </c>
      <c r="D63" s="123"/>
      <c r="E63" s="123"/>
      <c r="F63" s="123"/>
      <c r="G63" s="123"/>
      <c r="H63" s="123"/>
      <c r="I63" s="123"/>
      <c r="J63" s="30"/>
      <c r="K63" s="59"/>
      <c r="L63" s="32"/>
      <c r="O63" s="39" t="str">
        <f>C63</f>
        <v>Number of invididuals who received services in the last calendar year prior to submitting the application:</v>
      </c>
      <c r="P63" s="30"/>
      <c r="Q63" s="30"/>
      <c r="R63" s="30"/>
      <c r="S63" s="34">
        <f>IF(K63="",0,1)</f>
        <v>0</v>
      </c>
      <c r="T63" s="30" t="s">
        <v>131</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
        <v>242</v>
      </c>
      <c r="D65" s="169"/>
      <c r="E65" s="169"/>
      <c r="F65" s="169"/>
      <c r="G65" s="169"/>
      <c r="H65" s="169"/>
      <c r="I65" s="169"/>
      <c r="J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116"/>
      <c r="D67" s="116"/>
      <c r="E67" s="116"/>
      <c r="F67" s="116"/>
      <c r="G67" s="116"/>
      <c r="H67" s="116"/>
      <c r="I67" s="116"/>
      <c r="J67" s="30"/>
      <c r="L67" s="32"/>
      <c r="O67" s="39"/>
      <c r="P67" s="30"/>
      <c r="Q67" s="30"/>
      <c r="R67" s="30"/>
      <c r="S67" s="34"/>
      <c r="T67" s="30"/>
      <c r="U67" s="30"/>
      <c r="V67" s="30"/>
      <c r="W67" s="30"/>
      <c r="X67" s="30"/>
      <c r="Y67" s="30"/>
      <c r="Z67" s="30"/>
      <c r="AA67" s="30"/>
      <c r="AB67" s="35"/>
    </row>
    <row r="68" spans="2:28" x14ac:dyDescent="0.25">
      <c r="B68" s="29"/>
      <c r="C68" s="169" t="s">
        <v>235</v>
      </c>
      <c r="D68" s="169"/>
      <c r="E68" s="169"/>
      <c r="F68" s="169"/>
      <c r="G68" s="169"/>
      <c r="H68" s="169"/>
      <c r="I68" s="169"/>
      <c r="J68" s="30"/>
      <c r="K68" s="59"/>
      <c r="L68" s="32"/>
      <c r="O68" s="39" t="str">
        <f>C68</f>
        <v>Number of service visits in the last calendar year prior to submitting the application:</v>
      </c>
      <c r="P68" s="30"/>
      <c r="Q68" s="30"/>
      <c r="R68" s="30"/>
      <c r="S68" s="34">
        <f>IF(K68="",0,1)</f>
        <v>0</v>
      </c>
      <c r="T68" s="30" t="s">
        <v>131</v>
      </c>
      <c r="U68" s="30"/>
      <c r="V68" s="30"/>
      <c r="W68" s="30"/>
      <c r="X68" s="30"/>
      <c r="Y68" s="30"/>
      <c r="Z68" s="30"/>
      <c r="AA68" s="30"/>
      <c r="AB68" s="35"/>
    </row>
    <row r="69" spans="2:28" x14ac:dyDescent="0.25">
      <c r="B69" s="29"/>
      <c r="C69" s="169"/>
      <c r="D69" s="169"/>
      <c r="E69" s="169"/>
      <c r="F69" s="169"/>
      <c r="G69" s="169"/>
      <c r="H69" s="169"/>
      <c r="I69" s="169"/>
      <c r="J69" s="30"/>
      <c r="K69" s="30"/>
      <c r="L69" s="32"/>
      <c r="O69" s="39"/>
      <c r="P69" s="30"/>
      <c r="Q69" s="30"/>
      <c r="R69" s="30"/>
      <c r="S69" s="34"/>
      <c r="T69" s="30"/>
      <c r="U69" s="30"/>
      <c r="V69" s="30"/>
      <c r="W69" s="30"/>
      <c r="X69" s="30"/>
      <c r="Y69" s="30"/>
      <c r="Z69" s="30"/>
      <c r="AA69" s="30"/>
      <c r="AB69" s="35"/>
    </row>
    <row r="70" spans="2:28" x14ac:dyDescent="0.25">
      <c r="B70" s="29"/>
      <c r="C70" s="169" t="s">
        <v>242</v>
      </c>
      <c r="D70" s="169"/>
      <c r="E70" s="169"/>
      <c r="F70" s="169"/>
      <c r="G70" s="169"/>
      <c r="H70" s="169"/>
      <c r="I70" s="169"/>
      <c r="J70" s="30"/>
      <c r="L70" s="32"/>
      <c r="O70" s="39"/>
      <c r="P70" s="30"/>
      <c r="Q70" s="30"/>
      <c r="R70" s="30"/>
      <c r="S70" s="34"/>
      <c r="T70" s="30"/>
      <c r="U70" s="30"/>
      <c r="V70" s="30"/>
      <c r="W70" s="30"/>
      <c r="X70" s="30"/>
      <c r="Y70" s="30"/>
      <c r="Z70" s="30"/>
      <c r="AA70" s="30"/>
      <c r="AB70" s="35"/>
    </row>
    <row r="71" spans="2:28" x14ac:dyDescent="0.25">
      <c r="B71" s="29"/>
      <c r="C71" s="169"/>
      <c r="D71" s="169"/>
      <c r="E71" s="169"/>
      <c r="F71" s="169"/>
      <c r="G71" s="169"/>
      <c r="H71" s="169"/>
      <c r="I71" s="169"/>
      <c r="J71" s="30"/>
      <c r="K71" s="59"/>
      <c r="L71" s="32"/>
      <c r="O71" s="39"/>
      <c r="P71" s="30"/>
      <c r="Q71" s="30"/>
      <c r="R71" s="30"/>
      <c r="S71" s="34"/>
      <c r="T71" s="30"/>
      <c r="U71" s="30"/>
      <c r="V71" s="30"/>
      <c r="W71" s="30"/>
      <c r="X71" s="30"/>
      <c r="Y71" s="30"/>
      <c r="Z71" s="30"/>
      <c r="AA71" s="30"/>
      <c r="AB71" s="35"/>
    </row>
    <row r="72" spans="2:28" x14ac:dyDescent="0.25">
      <c r="B72" s="29"/>
      <c r="C72" s="112"/>
      <c r="D72" s="102"/>
      <c r="E72" s="102"/>
      <c r="F72" s="102"/>
      <c r="G72" s="102"/>
      <c r="H72" s="102"/>
      <c r="I72" s="102"/>
      <c r="J72" s="30"/>
      <c r="K72" s="30"/>
      <c r="L72" s="32"/>
      <c r="O72" s="39"/>
      <c r="P72" s="30"/>
      <c r="Q72" s="30"/>
      <c r="R72" s="30"/>
      <c r="S72" s="34"/>
      <c r="T72" s="30"/>
      <c r="U72" s="30"/>
      <c r="V72" s="30"/>
      <c r="W72" s="30"/>
      <c r="X72" s="30"/>
      <c r="Y72" s="30"/>
      <c r="Z72" s="30"/>
      <c r="AA72" s="30"/>
      <c r="AB72" s="35"/>
    </row>
    <row r="73" spans="2:28" x14ac:dyDescent="0.25">
      <c r="B73" s="29"/>
      <c r="C73" s="106" t="s">
        <v>304</v>
      </c>
      <c r="D73" s="102"/>
      <c r="E73" s="102"/>
      <c r="F73" s="102"/>
      <c r="G73" s="102"/>
      <c r="H73" s="102"/>
      <c r="I73" s="102"/>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30" t="s">
        <v>81</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
        <v>222</v>
      </c>
      <c r="H77" s="123"/>
      <c r="I77" s="123" t="s">
        <v>223</v>
      </c>
      <c r="J77" s="123"/>
      <c r="K77" s="123" t="s">
        <v>224</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30" t="s">
        <v>82</v>
      </c>
      <c r="D79" s="30"/>
      <c r="E79" s="30"/>
      <c r="F79" s="30"/>
      <c r="G79" s="59"/>
      <c r="H79" s="30"/>
      <c r="I79" s="59"/>
      <c r="J79" s="30"/>
      <c r="K79" s="59"/>
      <c r="L79" s="32"/>
      <c r="O79" s="39" t="str">
        <f>C79</f>
        <v>Projection of Individuals to be Served:</v>
      </c>
      <c r="P79" s="30"/>
      <c r="Q79" s="30"/>
      <c r="R79" s="30"/>
      <c r="S79" s="34">
        <f>IF(COUNTA(G79,I79,K79)=3,1,0)</f>
        <v>0</v>
      </c>
      <c r="T79" s="30" t="s">
        <v>137</v>
      </c>
      <c r="U79" s="30"/>
      <c r="V79" s="30"/>
      <c r="W79" s="30"/>
      <c r="X79" s="30"/>
      <c r="Y79" s="30"/>
      <c r="Z79" s="30"/>
      <c r="AA79" s="30"/>
      <c r="AB79" s="35"/>
    </row>
    <row r="80" spans="2:28" x14ac:dyDescent="0.25">
      <c r="B80" s="29"/>
      <c r="C80" s="30" t="s">
        <v>83</v>
      </c>
      <c r="D80" s="30"/>
      <c r="E80" s="30"/>
      <c r="F80" s="30"/>
      <c r="G80" s="59"/>
      <c r="H80" s="30"/>
      <c r="I80" s="59"/>
      <c r="J80" s="30"/>
      <c r="K80" s="59"/>
      <c r="L80" s="32"/>
      <c r="O80" s="39" t="str">
        <f>C80</f>
        <v>Projection of Service Visits:</v>
      </c>
      <c r="P80" s="30"/>
      <c r="Q80" s="30"/>
      <c r="R80" s="30"/>
      <c r="S80" s="34">
        <f>IF(COUNTA(G80,I80,K80)=3,1,0)</f>
        <v>0</v>
      </c>
      <c r="T80" s="30" t="s">
        <v>137</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30" t="s">
        <v>84</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x14ac:dyDescent="0.25">
      <c r="B84" s="29"/>
      <c r="C84" s="30"/>
      <c r="D84" s="30"/>
      <c r="E84" s="30"/>
      <c r="F84" s="30"/>
      <c r="G84" s="123" t="str">
        <f>G77</f>
        <v>First Year of Implementation</v>
      </c>
      <c r="H84" s="123"/>
      <c r="I84" s="123" t="str">
        <f>I77</f>
        <v>Second Year of Implementation</v>
      </c>
      <c r="J84" s="123"/>
      <c r="K84" s="123" t="str">
        <f>K77</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30" t="s">
        <v>82</v>
      </c>
      <c r="D86" s="30"/>
      <c r="E86" s="30"/>
      <c r="F86" s="30"/>
      <c r="G86" s="59"/>
      <c r="H86" s="30"/>
      <c r="I86" s="59"/>
      <c r="J86" s="30"/>
      <c r="K86" s="59"/>
      <c r="L86" s="32"/>
      <c r="O86" s="39" t="str">
        <f>C86</f>
        <v>Projection of Individuals to be Served:</v>
      </c>
      <c r="P86" s="30"/>
      <c r="Q86" s="30"/>
      <c r="R86" s="30"/>
      <c r="S86" s="34">
        <f>IF(G$82="",1,IF(COUNTA(G86,I86,K86)=3,1,0))</f>
        <v>1</v>
      </c>
      <c r="T86" s="30" t="s">
        <v>138</v>
      </c>
      <c r="U86" s="30"/>
      <c r="V86" s="30"/>
      <c r="W86" s="30"/>
      <c r="X86" s="30"/>
      <c r="Y86" s="30"/>
      <c r="Z86" s="30"/>
      <c r="AA86" s="30"/>
      <c r="AB86" s="35"/>
    </row>
    <row r="87" spans="2:28" x14ac:dyDescent="0.25">
      <c r="B87" s="29"/>
      <c r="C87" s="30" t="s">
        <v>83</v>
      </c>
      <c r="D87" s="30"/>
      <c r="E87" s="30"/>
      <c r="F87" s="30"/>
      <c r="G87" s="59"/>
      <c r="H87" s="30"/>
      <c r="I87" s="59"/>
      <c r="J87" s="30"/>
      <c r="K87" s="59"/>
      <c r="L87" s="32"/>
      <c r="O87" s="39" t="str">
        <f>C87</f>
        <v>Projection of Service Visits:</v>
      </c>
      <c r="P87" s="30"/>
      <c r="Q87" s="30"/>
      <c r="R87" s="30"/>
      <c r="S87" s="34">
        <f>IF(G$82="",1,IF(COUNTA(G87,I87,K87)=3,1,0))</f>
        <v>1</v>
      </c>
      <c r="T87" s="30" t="s">
        <v>138</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30" t="s">
        <v>86</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x14ac:dyDescent="0.25">
      <c r="B91" s="29"/>
      <c r="C91" s="30"/>
      <c r="D91" s="30"/>
      <c r="E91" s="30"/>
      <c r="F91" s="30"/>
      <c r="G91" s="123" t="str">
        <f>G84</f>
        <v>First Year of Implementation</v>
      </c>
      <c r="H91" s="123"/>
      <c r="I91" s="123" t="str">
        <f>I84</f>
        <v>Second Year of Implementation</v>
      </c>
      <c r="J91" s="123"/>
      <c r="K91" s="123" t="str">
        <f>K84</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30" t="s">
        <v>82</v>
      </c>
      <c r="D93" s="30"/>
      <c r="E93" s="30"/>
      <c r="F93" s="30"/>
      <c r="G93" s="59"/>
      <c r="H93" s="30"/>
      <c r="I93" s="59"/>
      <c r="J93" s="30"/>
      <c r="K93" s="59"/>
      <c r="L93" s="32"/>
      <c r="O93" s="39" t="str">
        <f>C93</f>
        <v>Projection of Individuals to be Served:</v>
      </c>
      <c r="P93" s="30"/>
      <c r="Q93" s="30"/>
      <c r="R93" s="30"/>
      <c r="S93" s="34">
        <f>IF(G$89="",1,IF(COUNTA(G93,I93,K93)=3,1,0))</f>
        <v>1</v>
      </c>
      <c r="T93" s="30" t="s">
        <v>139</v>
      </c>
      <c r="U93" s="30"/>
      <c r="V93" s="30"/>
      <c r="W93" s="30"/>
      <c r="X93" s="30"/>
      <c r="Y93" s="30"/>
      <c r="Z93" s="30"/>
      <c r="AA93" s="30"/>
      <c r="AB93" s="35"/>
    </row>
    <row r="94" spans="2:28" x14ac:dyDescent="0.25">
      <c r="B94" s="29"/>
      <c r="C94" s="30" t="s">
        <v>83</v>
      </c>
      <c r="D94" s="30"/>
      <c r="E94" s="30"/>
      <c r="F94" s="30"/>
      <c r="G94" s="59"/>
      <c r="H94" s="30"/>
      <c r="I94" s="59"/>
      <c r="J94" s="30"/>
      <c r="K94" s="59"/>
      <c r="L94" s="32"/>
      <c r="O94" s="39" t="str">
        <f>C94</f>
        <v>Projection of Service Visits:</v>
      </c>
      <c r="P94" s="30"/>
      <c r="Q94" s="30"/>
      <c r="R94" s="30"/>
      <c r="S94" s="34">
        <f>IF(G$89="",1,IF(COUNTA(G94,I94,K94)=3,1,0))</f>
        <v>1</v>
      </c>
      <c r="T94" s="30" t="s">
        <v>139</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
        <v>179</v>
      </c>
      <c r="P96" s="30"/>
      <c r="Q96" s="30"/>
      <c r="R96" s="30"/>
      <c r="S96" s="34">
        <f>IF(COUNTIF(S31:S95,0)=0,1,0)</f>
        <v>0</v>
      </c>
      <c r="T96" s="30" t="s">
        <v>180</v>
      </c>
      <c r="U96" s="30"/>
      <c r="V96" s="30"/>
      <c r="W96" s="30"/>
      <c r="X96" s="30"/>
      <c r="Y96" s="30"/>
      <c r="Z96" s="30"/>
      <c r="AA96" s="30"/>
      <c r="AB96" s="35"/>
    </row>
    <row r="97" spans="2:28" x14ac:dyDescent="0.25">
      <c r="B97" s="29"/>
      <c r="C97" s="4" t="s">
        <v>85</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30" t="s">
        <v>84</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30" t="s">
        <v>87</v>
      </c>
      <c r="D101" s="30"/>
      <c r="E101" s="30"/>
      <c r="F101" s="30"/>
      <c r="G101" s="30"/>
      <c r="H101" s="30"/>
      <c r="I101" s="30"/>
      <c r="J101" s="30"/>
      <c r="K101" s="30"/>
      <c r="L101" s="32"/>
      <c r="O101" s="226" t="str">
        <f>C101</f>
        <v>List staff by title based on FTE allocation assigned to the new service</v>
      </c>
      <c r="P101" s="123"/>
      <c r="Q101" s="123"/>
      <c r="R101" s="123"/>
      <c r="S101" s="34">
        <f>IF(G99="",1,IF(MAX(O106:O120)&lt;4,0,1))</f>
        <v>1</v>
      </c>
      <c r="T101" s="30" t="s">
        <v>141</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
        <v>225</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
        <v>88</v>
      </c>
      <c r="D104" s="276"/>
      <c r="E104" s="276"/>
      <c r="F104" s="276" t="s">
        <v>89</v>
      </c>
      <c r="G104" s="277" t="s">
        <v>90</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
        <v>91</v>
      </c>
      <c r="H105" s="43" t="s">
        <v>92</v>
      </c>
      <c r="I105" s="131"/>
      <c r="J105" s="131"/>
      <c r="K105" s="131"/>
      <c r="L105" s="32"/>
      <c r="O105" s="44" t="s">
        <v>140</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30" t="s">
        <v>86</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x14ac:dyDescent="0.25">
      <c r="B124" s="29"/>
      <c r="C124" s="30" t="s">
        <v>87</v>
      </c>
      <c r="D124" s="30"/>
      <c r="E124" s="30"/>
      <c r="F124" s="30"/>
      <c r="G124" s="30"/>
      <c r="H124" s="30"/>
      <c r="I124" s="30"/>
      <c r="J124" s="30"/>
      <c r="K124" s="30"/>
      <c r="L124" s="32"/>
      <c r="O124" s="226" t="str">
        <f>C124</f>
        <v>List staff by title based on FTE allocation assigned to the new service</v>
      </c>
      <c r="P124" s="123"/>
      <c r="Q124" s="123"/>
      <c r="R124" s="123"/>
      <c r="S124" s="34">
        <f>IF(G122="",1,IF(MAX(O129:O143)&lt;4,0,1))</f>
        <v>1</v>
      </c>
      <c r="T124" s="30" t="s">
        <v>142</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
        <v>226</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
        <v>88</v>
      </c>
      <c r="D127" s="276"/>
      <c r="E127" s="276"/>
      <c r="F127" s="276" t="s">
        <v>89</v>
      </c>
      <c r="G127" s="277" t="s">
        <v>90</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
        <v>91</v>
      </c>
      <c r="H128" s="43" t="s">
        <v>92</v>
      </c>
      <c r="I128" s="131"/>
      <c r="J128" s="131"/>
      <c r="K128" s="131"/>
      <c r="L128" s="32"/>
      <c r="O128" s="44" t="s">
        <v>140</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69" t="s">
        <v>303</v>
      </c>
      <c r="D145" s="169"/>
      <c r="E145" s="169"/>
      <c r="F145" s="169"/>
      <c r="G145" s="169"/>
      <c r="H145" s="169"/>
      <c r="I145" s="169"/>
      <c r="J145" s="169"/>
      <c r="K145" s="169"/>
      <c r="L145" s="32"/>
      <c r="O145" s="44"/>
      <c r="P145" s="30"/>
      <c r="Q145" s="30"/>
      <c r="R145" s="30"/>
      <c r="S145" s="34"/>
      <c r="T145" s="30"/>
      <c r="U145" s="30"/>
      <c r="V145" s="30"/>
      <c r="W145" s="30"/>
      <c r="X145" s="30"/>
      <c r="Y145" s="30"/>
      <c r="Z145" s="30"/>
      <c r="AA145" s="30"/>
      <c r="AB145" s="35"/>
    </row>
    <row r="146" spans="2:28" x14ac:dyDescent="0.25">
      <c r="B146" s="29"/>
      <c r="C146" s="169"/>
      <c r="D146" s="169"/>
      <c r="E146" s="169"/>
      <c r="F146" s="169"/>
      <c r="G146" s="169"/>
      <c r="H146" s="169"/>
      <c r="I146" s="169"/>
      <c r="J146" s="169"/>
      <c r="K146" s="169"/>
      <c r="L146" s="32"/>
      <c r="O146" s="44"/>
      <c r="P146" s="30"/>
      <c r="Q146" s="30"/>
      <c r="R146" s="30"/>
      <c r="S146" s="34"/>
      <c r="T146" s="30"/>
      <c r="U146" s="30"/>
      <c r="V146" s="30"/>
      <c r="W146" s="30"/>
      <c r="X146" s="30"/>
      <c r="Y146" s="30"/>
      <c r="Z146" s="30"/>
      <c r="AA146" s="30"/>
      <c r="AB146" s="35"/>
    </row>
    <row r="147" spans="2:28" x14ac:dyDescent="0.25">
      <c r="B147" s="29"/>
      <c r="C147" s="169"/>
      <c r="D147" s="169"/>
      <c r="E147" s="169"/>
      <c r="F147" s="169"/>
      <c r="G147" s="169"/>
      <c r="H147" s="169"/>
      <c r="I147" s="169"/>
      <c r="J147" s="169"/>
      <c r="K147" s="169"/>
      <c r="L147" s="32"/>
      <c r="O147" s="44"/>
      <c r="P147" s="30"/>
      <c r="Q147" s="30"/>
      <c r="R147" s="30"/>
      <c r="S147" s="34"/>
      <c r="T147" s="30"/>
      <c r="U147" s="30"/>
      <c r="V147" s="30"/>
      <c r="W147" s="30"/>
      <c r="X147" s="30"/>
      <c r="Y147" s="30"/>
      <c r="Z147" s="30"/>
      <c r="AA147" s="30"/>
      <c r="AB147" s="35"/>
    </row>
    <row r="148" spans="2:28" x14ac:dyDescent="0.25">
      <c r="B148" s="29"/>
      <c r="C148" s="169"/>
      <c r="D148" s="169"/>
      <c r="E148" s="169"/>
      <c r="F148" s="169"/>
      <c r="G148" s="169"/>
      <c r="H148" s="169"/>
      <c r="I148" s="169"/>
      <c r="J148" s="169"/>
      <c r="K148" s="169"/>
      <c r="L148" s="32"/>
      <c r="O148" s="44"/>
      <c r="P148" s="30"/>
      <c r="Q148" s="30"/>
      <c r="R148" s="30"/>
      <c r="S148" s="34"/>
      <c r="T148" s="30"/>
      <c r="U148" s="30"/>
      <c r="V148" s="30"/>
      <c r="W148" s="30"/>
      <c r="X148" s="30"/>
      <c r="Y148" s="30"/>
      <c r="Z148" s="30"/>
      <c r="AA148" s="30"/>
      <c r="AB148" s="35"/>
    </row>
    <row r="149" spans="2:28" x14ac:dyDescent="0.25">
      <c r="B149" s="29"/>
      <c r="C149" s="169"/>
      <c r="D149" s="169"/>
      <c r="E149" s="169"/>
      <c r="F149" s="169"/>
      <c r="G149" s="169"/>
      <c r="H149" s="169"/>
      <c r="I149" s="169"/>
      <c r="J149" s="169"/>
      <c r="K149" s="169"/>
      <c r="L149" s="32"/>
      <c r="O149" s="44"/>
      <c r="P149" s="30"/>
      <c r="Q149" s="30"/>
      <c r="R149" s="30"/>
      <c r="S149" s="34"/>
      <c r="T149" s="30"/>
      <c r="U149" s="30"/>
      <c r="V149" s="30"/>
      <c r="W149" s="30"/>
      <c r="X149" s="30"/>
      <c r="Y149" s="30"/>
      <c r="Z149" s="30"/>
      <c r="AA149" s="30"/>
      <c r="AB149" s="35"/>
    </row>
    <row r="150" spans="2:28" x14ac:dyDescent="0.25">
      <c r="B150" s="29"/>
      <c r="C150" s="169"/>
      <c r="D150" s="169"/>
      <c r="E150" s="169"/>
      <c r="F150" s="169"/>
      <c r="G150" s="169"/>
      <c r="H150" s="169"/>
      <c r="I150" s="169"/>
      <c r="J150" s="169"/>
      <c r="K150" s="169"/>
      <c r="L150" s="32"/>
      <c r="O150" s="44"/>
      <c r="P150" s="30"/>
      <c r="Q150" s="30"/>
      <c r="R150" s="30"/>
      <c r="S150" s="34"/>
      <c r="T150" s="30"/>
      <c r="U150" s="30"/>
      <c r="V150" s="30"/>
      <c r="W150" s="30"/>
      <c r="X150" s="30"/>
      <c r="Y150" s="30"/>
      <c r="Z150" s="30"/>
      <c r="AA150" s="30"/>
      <c r="AB150" s="35"/>
    </row>
    <row r="151" spans="2:28" x14ac:dyDescent="0.25">
      <c r="B151" s="29"/>
      <c r="C151" s="169"/>
      <c r="D151" s="169"/>
      <c r="E151" s="169"/>
      <c r="F151" s="169"/>
      <c r="G151" s="169"/>
      <c r="H151" s="169"/>
      <c r="I151" s="169"/>
      <c r="J151" s="169"/>
      <c r="K151" s="169"/>
      <c r="L151" s="32"/>
      <c r="O151" s="44"/>
      <c r="P151" s="30"/>
      <c r="Q151" s="30"/>
      <c r="R151" s="30"/>
      <c r="S151" s="34"/>
      <c r="T151" s="30"/>
      <c r="U151" s="30"/>
      <c r="V151" s="30"/>
      <c r="W151" s="30"/>
      <c r="X151" s="30"/>
      <c r="Y151" s="30"/>
      <c r="Z151" s="30"/>
      <c r="AA151" s="30"/>
      <c r="AB151" s="35"/>
    </row>
    <row r="152" spans="2:28" x14ac:dyDescent="0.25">
      <c r="B152" s="29"/>
      <c r="C152" s="169"/>
      <c r="D152" s="169"/>
      <c r="E152" s="169"/>
      <c r="F152" s="169"/>
      <c r="G152" s="169"/>
      <c r="H152" s="169"/>
      <c r="I152" s="169"/>
      <c r="J152" s="169"/>
      <c r="K152" s="169"/>
      <c r="L152" s="32"/>
      <c r="O152" s="44"/>
      <c r="P152" s="30"/>
      <c r="Q152" s="30"/>
      <c r="R152" s="30"/>
      <c r="S152" s="34"/>
      <c r="T152" s="30"/>
      <c r="U152" s="30"/>
      <c r="V152" s="30"/>
      <c r="W152" s="30"/>
      <c r="X152" s="30"/>
      <c r="Y152" s="30"/>
      <c r="Z152" s="30"/>
      <c r="AA152" s="30"/>
      <c r="AB152" s="35"/>
    </row>
    <row r="153" spans="2:28" x14ac:dyDescent="0.25">
      <c r="B153" s="29"/>
      <c r="C153" s="169"/>
      <c r="D153" s="169"/>
      <c r="E153" s="169"/>
      <c r="F153" s="169"/>
      <c r="G153" s="169"/>
      <c r="H153" s="169"/>
      <c r="I153" s="169"/>
      <c r="J153" s="169"/>
      <c r="K153" s="169"/>
      <c r="L153" s="32"/>
      <c r="O153" s="44"/>
      <c r="P153" s="30"/>
      <c r="Q153" s="30"/>
      <c r="R153" s="30"/>
      <c r="S153" s="34"/>
      <c r="T153" s="30"/>
      <c r="U153" s="30"/>
      <c r="V153" s="30"/>
      <c r="W153" s="30"/>
      <c r="X153" s="30"/>
      <c r="Y153" s="30"/>
      <c r="Z153" s="30"/>
      <c r="AA153" s="30"/>
      <c r="AB153" s="35"/>
    </row>
    <row r="154" spans="2:28" x14ac:dyDescent="0.25">
      <c r="B154" s="29"/>
      <c r="C154" s="169"/>
      <c r="D154" s="169"/>
      <c r="E154" s="169"/>
      <c r="F154" s="169"/>
      <c r="G154" s="169"/>
      <c r="H154" s="169"/>
      <c r="I154" s="169"/>
      <c r="J154" s="169"/>
      <c r="K154" s="169"/>
      <c r="L154" s="32"/>
      <c r="O154" s="44"/>
      <c r="P154" s="30"/>
      <c r="Q154" s="30"/>
      <c r="R154" s="30"/>
      <c r="S154" s="34"/>
      <c r="T154" s="30"/>
      <c r="U154" s="30"/>
      <c r="V154" s="30"/>
      <c r="W154" s="30"/>
      <c r="X154" s="30"/>
      <c r="Y154" s="30"/>
      <c r="Z154" s="30"/>
      <c r="AA154" s="30"/>
      <c r="AB154" s="35"/>
    </row>
    <row r="155" spans="2:28" x14ac:dyDescent="0.25">
      <c r="B155" s="29"/>
      <c r="C155" s="169"/>
      <c r="D155" s="169"/>
      <c r="E155" s="169"/>
      <c r="F155" s="169"/>
      <c r="G155" s="169"/>
      <c r="H155" s="169"/>
      <c r="I155" s="169"/>
      <c r="J155" s="169"/>
      <c r="K155" s="169"/>
      <c r="L155" s="32"/>
      <c r="O155" s="44"/>
      <c r="P155" s="30"/>
      <c r="Q155" s="30"/>
      <c r="R155" s="30"/>
      <c r="S155" s="34"/>
      <c r="T155" s="30"/>
      <c r="U155" s="30"/>
      <c r="V155" s="30"/>
      <c r="W155" s="30"/>
      <c r="X155" s="30"/>
      <c r="Y155" s="30"/>
      <c r="Z155" s="30"/>
      <c r="AA155" s="30"/>
      <c r="AB155" s="35"/>
    </row>
    <row r="156" spans="2:28" ht="15" customHeight="1"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
        <v>236</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
        <v>229</v>
      </c>
      <c r="P159" s="30"/>
      <c r="Q159" s="30"/>
      <c r="R159" s="30"/>
      <c r="S159" s="34">
        <f>IF(COUNTIF(G10:K14,Dashboard!$Q$36)&gt;0,IF(C159="",0,1),1)</f>
        <v>1</v>
      </c>
      <c r="T159" s="30" t="s">
        <v>230</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39" t="s">
        <v>188</v>
      </c>
      <c r="P170" s="30"/>
      <c r="Q170" s="30"/>
      <c r="R170" s="30"/>
      <c r="S170" s="34">
        <f>IF(COUNTA(C129:K143,C106:K120)=0,0,1)</f>
        <v>0</v>
      </c>
      <c r="T170" s="30" t="s">
        <v>189</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
        <v>181</v>
      </c>
      <c r="P171" s="30"/>
      <c r="Q171" s="30"/>
      <c r="R171" s="30"/>
      <c r="S171" s="34">
        <f>IF(COUNTIF(S101:S170,0)=0,1,0)</f>
        <v>0</v>
      </c>
      <c r="T171" s="30" t="s">
        <v>180</v>
      </c>
      <c r="U171" s="30"/>
      <c r="V171" s="30"/>
      <c r="W171" s="30"/>
      <c r="X171" s="30"/>
      <c r="Y171" s="30"/>
      <c r="Z171" s="30"/>
      <c r="AA171" s="30"/>
      <c r="AB171" s="35"/>
    </row>
    <row r="172" spans="2:28" x14ac:dyDescent="0.25">
      <c r="B172" s="29"/>
      <c r="C172" s="4" t="s">
        <v>93</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
        <v>226</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x14ac:dyDescent="0.25">
      <c r="B175" s="29"/>
      <c r="C175" s="271" t="s">
        <v>94</v>
      </c>
      <c r="D175" s="271"/>
      <c r="E175" s="271"/>
      <c r="F175" s="273" t="s">
        <v>172</v>
      </c>
      <c r="G175" s="273"/>
      <c r="H175" s="273" t="s">
        <v>95</v>
      </c>
      <c r="I175" s="273"/>
      <c r="J175" s="273" t="s">
        <v>227</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x14ac:dyDescent="0.25">
      <c r="B177" s="29"/>
      <c r="C177" s="255" t="s">
        <v>96</v>
      </c>
      <c r="D177" s="256"/>
      <c r="E177" s="257"/>
      <c r="F177" s="248"/>
      <c r="G177" s="249"/>
      <c r="H177" s="248"/>
      <c r="I177" s="249"/>
      <c r="J177" s="248"/>
      <c r="K177" s="249"/>
      <c r="L177" s="32"/>
      <c r="O177" s="39" t="str">
        <f>C177</f>
        <v>Staffing Salaries</v>
      </c>
      <c r="P177" s="30"/>
      <c r="Q177" s="30"/>
      <c r="R177" s="30"/>
      <c r="S177" s="34">
        <f>IF(COUNTA(F177:K178)&gt;0,1,0)</f>
        <v>0</v>
      </c>
      <c r="T177" s="30" t="s">
        <v>231</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x14ac:dyDescent="0.25">
      <c r="B179" s="29"/>
      <c r="C179" s="255" t="s">
        <v>97</v>
      </c>
      <c r="D179" s="256"/>
      <c r="E179" s="257"/>
      <c r="F179" s="248"/>
      <c r="G179" s="249"/>
      <c r="H179" s="248"/>
      <c r="I179" s="249"/>
      <c r="J179" s="248"/>
      <c r="K179" s="249"/>
      <c r="L179" s="32"/>
      <c r="O179" s="39" t="str">
        <f t="shared" ref="O179:O185" si="2">C179</f>
        <v>Employee Benefits</v>
      </c>
      <c r="P179" s="30"/>
      <c r="Q179" s="30"/>
      <c r="R179" s="30"/>
      <c r="S179" s="34">
        <f t="shared" ref="S179:S185" si="3">IF(COUNTA(F179:K180)&gt;0,1,0)</f>
        <v>0</v>
      </c>
      <c r="T179" s="30" t="s">
        <v>231</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x14ac:dyDescent="0.25">
      <c r="B181" s="29"/>
      <c r="C181" s="255" t="s">
        <v>98</v>
      </c>
      <c r="D181" s="256"/>
      <c r="E181" s="257"/>
      <c r="F181" s="248"/>
      <c r="G181" s="249"/>
      <c r="H181" s="248"/>
      <c r="I181" s="249"/>
      <c r="J181" s="248"/>
      <c r="K181" s="249"/>
      <c r="L181" s="32"/>
      <c r="O181" s="39" t="str">
        <f t="shared" si="2"/>
        <v>Property (Rent/ Utilities, etc.)</v>
      </c>
      <c r="P181" s="30"/>
      <c r="Q181" s="30"/>
      <c r="R181" s="30"/>
      <c r="S181" s="34">
        <f t="shared" si="3"/>
        <v>0</v>
      </c>
      <c r="T181" s="30" t="s">
        <v>231</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x14ac:dyDescent="0.25">
      <c r="B183" s="29"/>
      <c r="C183" s="261" t="s">
        <v>99</v>
      </c>
      <c r="D183" s="261"/>
      <c r="E183" s="261"/>
      <c r="F183" s="248"/>
      <c r="G183" s="249"/>
      <c r="H183" s="248"/>
      <c r="I183" s="249"/>
      <c r="J183" s="248"/>
      <c r="K183" s="249"/>
      <c r="L183" s="32"/>
      <c r="O183" s="39" t="str">
        <f t="shared" si="2"/>
        <v>Other Non-Personal Services Expenses</v>
      </c>
      <c r="P183" s="30"/>
      <c r="Q183" s="30"/>
      <c r="R183" s="30"/>
      <c r="S183" s="34">
        <f t="shared" si="3"/>
        <v>0</v>
      </c>
      <c r="T183" s="30" t="s">
        <v>231</v>
      </c>
      <c r="U183" s="30"/>
      <c r="V183" s="30"/>
      <c r="W183" s="30"/>
      <c r="X183" s="30"/>
      <c r="Y183" s="30"/>
      <c r="Z183" s="30"/>
      <c r="AA183" s="30"/>
      <c r="AB183" s="35"/>
    </row>
    <row r="184" spans="2:28" x14ac:dyDescent="0.25">
      <c r="B184" s="29"/>
      <c r="C184" s="261"/>
      <c r="D184" s="261"/>
      <c r="E184" s="261"/>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x14ac:dyDescent="0.25">
      <c r="B185" s="29"/>
      <c r="C185" s="255" t="s">
        <v>100</v>
      </c>
      <c r="D185" s="256"/>
      <c r="E185" s="257"/>
      <c r="F185" s="248"/>
      <c r="G185" s="249"/>
      <c r="H185" s="248"/>
      <c r="I185" s="249"/>
      <c r="J185" s="248"/>
      <c r="K185" s="249"/>
      <c r="L185" s="32"/>
      <c r="O185" s="39" t="str">
        <f t="shared" si="2"/>
        <v>Administrative &amp; Overhead</v>
      </c>
      <c r="P185" s="30"/>
      <c r="Q185" s="30"/>
      <c r="R185" s="30"/>
      <c r="S185" s="34">
        <f t="shared" si="3"/>
        <v>0</v>
      </c>
      <c r="T185" s="30" t="s">
        <v>231</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
        <v>101</v>
      </c>
      <c r="D187" s="239"/>
      <c r="E187" s="240"/>
      <c r="F187" s="241">
        <f>SUM(F177:G186)</f>
        <v>0</v>
      </c>
      <c r="G187" s="241"/>
      <c r="H187" s="241">
        <f t="shared" ref="H187" si="4">SUM(H177:I186)</f>
        <v>0</v>
      </c>
      <c r="I187" s="241"/>
      <c r="J187" s="241">
        <f t="shared" ref="J187" si="5">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
        <v>102</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
        <v>103</v>
      </c>
      <c r="D190" s="256"/>
      <c r="E190" s="257"/>
      <c r="F190" s="248"/>
      <c r="G190" s="249"/>
      <c r="H190" s="248"/>
      <c r="I190" s="249"/>
      <c r="J190" s="248"/>
      <c r="K190" s="249"/>
      <c r="L190" s="32"/>
      <c r="O190" s="39" t="str">
        <f>C190</f>
        <v>Medicaid</v>
      </c>
      <c r="P190" s="30"/>
      <c r="Q190" s="30"/>
      <c r="R190" s="30"/>
      <c r="S190" s="34">
        <f t="shared" ref="S190" si="6">IF(COUNTA(F190:K191)&gt;0,1,0)</f>
        <v>0</v>
      </c>
      <c r="T190" s="30" t="s">
        <v>231</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x14ac:dyDescent="0.25">
      <c r="B192" s="29"/>
      <c r="C192" s="255" t="s">
        <v>104</v>
      </c>
      <c r="D192" s="256"/>
      <c r="E192" s="257"/>
      <c r="F192" s="248"/>
      <c r="G192" s="249"/>
      <c r="H192" s="248"/>
      <c r="I192" s="249"/>
      <c r="J192" s="248"/>
      <c r="K192" s="249"/>
      <c r="L192" s="32"/>
      <c r="O192" s="39" t="str">
        <f t="shared" ref="O192:O196" si="7">C192</f>
        <v>Medicare</v>
      </c>
      <c r="P192" s="30"/>
      <c r="Q192" s="30"/>
      <c r="R192" s="30"/>
      <c r="S192" s="34">
        <f t="shared" ref="S192" si="8">IF(COUNTA(F192:K193)&gt;0,1,0)</f>
        <v>0</v>
      </c>
      <c r="T192" s="30" t="s">
        <v>231</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x14ac:dyDescent="0.25">
      <c r="B194" s="29"/>
      <c r="C194" s="261" t="s">
        <v>105</v>
      </c>
      <c r="D194" s="261"/>
      <c r="E194" s="261"/>
      <c r="F194" s="248"/>
      <c r="G194" s="249"/>
      <c r="H194" s="248"/>
      <c r="I194" s="249"/>
      <c r="J194" s="248"/>
      <c r="K194" s="249"/>
      <c r="L194" s="32"/>
      <c r="O194" s="39" t="str">
        <f t="shared" si="7"/>
        <v>Insurance</v>
      </c>
      <c r="P194" s="30"/>
      <c r="Q194" s="30"/>
      <c r="R194" s="30"/>
      <c r="S194" s="34">
        <f t="shared" ref="S194" si="9">IF(COUNTA(F194:K195)&gt;0,1,0)</f>
        <v>0</v>
      </c>
      <c r="T194" s="30" t="s">
        <v>231</v>
      </c>
      <c r="U194" s="30"/>
      <c r="V194" s="30"/>
      <c r="W194" s="30"/>
      <c r="X194" s="30"/>
      <c r="Y194" s="30"/>
      <c r="Z194" s="30"/>
      <c r="AA194" s="30"/>
      <c r="AB194" s="35"/>
    </row>
    <row r="195" spans="2:28" x14ac:dyDescent="0.25">
      <c r="B195" s="29"/>
      <c r="C195" s="261"/>
      <c r="D195" s="261"/>
      <c r="E195" s="261"/>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
        <v>106</v>
      </c>
      <c r="D196" s="256"/>
      <c r="E196" s="257"/>
      <c r="F196" s="248"/>
      <c r="G196" s="249"/>
      <c r="H196" s="248"/>
      <c r="I196" s="249"/>
      <c r="J196" s="248"/>
      <c r="K196" s="249"/>
      <c r="L196" s="32"/>
      <c r="O196" s="39" t="str">
        <f t="shared" si="7"/>
        <v>Fees</v>
      </c>
      <c r="P196" s="30"/>
      <c r="Q196" s="30"/>
      <c r="R196" s="30"/>
      <c r="S196" s="34">
        <f t="shared" ref="S196" si="10">IF(COUNTA(F196:K197)&gt;0,1,0)</f>
        <v>0</v>
      </c>
      <c r="T196" s="30" t="s">
        <v>231</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
        <v>107</v>
      </c>
      <c r="D198" s="256"/>
      <c r="E198" s="257"/>
      <c r="F198" s="248"/>
      <c r="G198" s="249"/>
      <c r="H198" s="248"/>
      <c r="I198" s="249"/>
      <c r="J198" s="248"/>
      <c r="K198" s="249"/>
      <c r="L198" s="32"/>
      <c r="O198" s="39" t="str">
        <f>C198</f>
        <v>Other 1 (identify below)</v>
      </c>
      <c r="P198" s="30"/>
      <c r="Q198" s="30"/>
      <c r="R198" s="30"/>
      <c r="S198" s="34">
        <v>1</v>
      </c>
      <c r="T198" s="30" t="s">
        <v>143</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x14ac:dyDescent="0.25">
      <c r="B200" s="29"/>
      <c r="C200" s="255" t="s">
        <v>108</v>
      </c>
      <c r="D200" s="256"/>
      <c r="E200" s="257"/>
      <c r="F200" s="248"/>
      <c r="G200" s="249"/>
      <c r="H200" s="248"/>
      <c r="I200" s="249"/>
      <c r="J200" s="248"/>
      <c r="K200" s="249"/>
      <c r="L200" s="32"/>
      <c r="O200" s="39" t="str">
        <f>C200</f>
        <v>Other 2 (identify below)</v>
      </c>
      <c r="P200" s="30"/>
      <c r="Q200" s="30"/>
      <c r="R200" s="30"/>
      <c r="S200" s="34">
        <v>1</v>
      </c>
      <c r="T200" s="30" t="s">
        <v>143</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x14ac:dyDescent="0.25">
      <c r="B202" s="29"/>
      <c r="C202" s="255" t="s">
        <v>109</v>
      </c>
      <c r="D202" s="256"/>
      <c r="E202" s="257"/>
      <c r="F202" s="248"/>
      <c r="G202" s="249"/>
      <c r="H202" s="248"/>
      <c r="I202" s="249"/>
      <c r="J202" s="248"/>
      <c r="K202" s="249"/>
      <c r="L202" s="32"/>
      <c r="O202" s="39" t="str">
        <f>C202</f>
        <v>Other 3 (identify below)</v>
      </c>
      <c r="P202" s="30"/>
      <c r="Q202" s="30"/>
      <c r="R202" s="30"/>
      <c r="S202" s="34">
        <v>1</v>
      </c>
      <c r="T202" s="30" t="s">
        <v>143</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
        <v>110</v>
      </c>
      <c r="D204" s="239"/>
      <c r="E204" s="240"/>
      <c r="F204" s="241">
        <f>SUM(F190:G203)</f>
        <v>0</v>
      </c>
      <c r="G204" s="241"/>
      <c r="H204" s="241">
        <f t="shared" ref="H204" si="11">SUM(H190:I203)</f>
        <v>0</v>
      </c>
      <c r="I204" s="241"/>
      <c r="J204" s="241">
        <f t="shared" ref="J204" si="12">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
        <v>228</v>
      </c>
      <c r="D205" s="243"/>
      <c r="E205" s="244"/>
      <c r="F205" s="230">
        <f>F204-F187</f>
        <v>0</v>
      </c>
      <c r="G205" s="231"/>
      <c r="H205" s="230">
        <f t="shared" ref="H205" si="13">H204-H187</f>
        <v>0</v>
      </c>
      <c r="I205" s="231"/>
      <c r="J205" s="230">
        <f t="shared" ref="J205" si="14">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
        <v>182</v>
      </c>
      <c r="P207" s="30"/>
      <c r="Q207" s="30"/>
      <c r="R207" s="30"/>
      <c r="S207" s="34">
        <f>IF(COUNTIF(S177:S206,0)=0,1,0)</f>
        <v>0</v>
      </c>
      <c r="T207" s="30" t="s">
        <v>180</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
        <v>111</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
        <v>121</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
        <v>114</v>
      </c>
      <c r="D214" s="30"/>
      <c r="E214" s="30"/>
      <c r="F214" s="30"/>
      <c r="G214" s="128"/>
      <c r="H214" s="129"/>
      <c r="I214" s="129"/>
      <c r="J214" s="129"/>
      <c r="K214" s="130"/>
      <c r="L214" s="32"/>
      <c r="O214" s="39" t="str">
        <f>C214</f>
        <v>Is Construction or Renovation Involved?</v>
      </c>
      <c r="P214" s="30"/>
      <c r="Q214" s="30"/>
      <c r="R214" s="30"/>
      <c r="S214" s="34">
        <f>IF(G214="",0,1)</f>
        <v>0</v>
      </c>
      <c r="T214" s="30" t="s">
        <v>131</v>
      </c>
      <c r="U214" s="30"/>
      <c r="V214" s="30"/>
      <c r="W214" s="30"/>
      <c r="X214" s="30"/>
      <c r="Y214" s="30"/>
      <c r="Z214" s="30"/>
      <c r="AA214" s="30"/>
      <c r="AB214" s="35"/>
    </row>
    <row r="215" spans="2:28" x14ac:dyDescent="0.25">
      <c r="B215" s="29"/>
      <c r="C215" s="30" t="s">
        <v>115</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
        <v>119</v>
      </c>
      <c r="D217" s="30"/>
      <c r="E217" s="30"/>
      <c r="F217" s="30"/>
      <c r="G217" s="234"/>
      <c r="H217" s="235"/>
      <c r="I217" s="235"/>
      <c r="J217" s="235"/>
      <c r="K217" s="236"/>
      <c r="L217" s="32"/>
      <c r="O217" s="39" t="str">
        <f>C217</f>
        <v>If yes, what is the total cost?</v>
      </c>
      <c r="P217" s="30"/>
      <c r="Q217" s="30"/>
      <c r="R217" s="30"/>
      <c r="S217" s="34">
        <f>IF(G214=Dashboard!V34,IF(G217="",0,1),1)</f>
        <v>1</v>
      </c>
      <c r="T217" s="123" t="s">
        <v>144</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
        <v>120</v>
      </c>
      <c r="D219" s="123"/>
      <c r="E219" s="123"/>
      <c r="F219" s="123"/>
      <c r="G219" s="123"/>
      <c r="H219" s="123"/>
      <c r="I219" s="123"/>
      <c r="J219" s="123"/>
      <c r="K219" s="123"/>
      <c r="L219" s="32"/>
      <c r="O219" s="226" t="str">
        <f>C219</f>
        <v>If yes, provide a description of the work to be completed, including any changes of use for existing spaces:</v>
      </c>
      <c r="P219" s="123"/>
      <c r="Q219" s="123"/>
      <c r="R219" s="123"/>
      <c r="S219" s="34">
        <f>IF(G214=Dashboard!V34,IF(C222="",0,1),1)</f>
        <v>1</v>
      </c>
      <c r="T219" s="123" t="s">
        <v>144</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
        <v>183</v>
      </c>
      <c r="P233" s="30"/>
      <c r="Q233" s="30"/>
      <c r="R233" s="30"/>
      <c r="S233" s="34">
        <f>IF(COUNTIF(S214:S232,0)=0,1,0)</f>
        <v>0</v>
      </c>
      <c r="T233" s="30" t="s">
        <v>180</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
        <v>122</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
        <v>123</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
        <v>153</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
        <v>154</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x14ac:dyDescent="0.25">
      <c r="B244" s="29"/>
      <c r="C244" s="229" t="s">
        <v>155</v>
      </c>
      <c r="D244" s="229"/>
      <c r="E244" s="229"/>
      <c r="F244" s="229"/>
      <c r="G244" s="229"/>
      <c r="H244" s="229"/>
      <c r="I244" s="229"/>
      <c r="J244" s="229"/>
      <c r="K244" s="229"/>
      <c r="L244" s="32"/>
      <c r="O244" s="39"/>
      <c r="P244" s="30"/>
      <c r="Q244" s="30"/>
      <c r="R244" s="30"/>
      <c r="S244" s="34"/>
      <c r="T244" s="30"/>
      <c r="U244" s="30"/>
      <c r="V244" s="30"/>
      <c r="W244" s="30"/>
      <c r="X244" s="30"/>
      <c r="Y244" s="30"/>
      <c r="Z244" s="30"/>
      <c r="AA244" s="30"/>
      <c r="AB244" s="35"/>
    </row>
    <row r="245" spans="2:28" x14ac:dyDescent="0.25">
      <c r="B245" s="29"/>
      <c r="C245" s="229"/>
      <c r="D245" s="229"/>
      <c r="E245" s="229"/>
      <c r="F245" s="229"/>
      <c r="G245" s="229"/>
      <c r="H245" s="229"/>
      <c r="I245" s="229"/>
      <c r="J245" s="229"/>
      <c r="K245" s="229"/>
      <c r="L245" s="32"/>
      <c r="O245" s="39"/>
      <c r="P245" s="30"/>
      <c r="Q245" s="30"/>
      <c r="R245" s="30"/>
      <c r="S245" s="34"/>
      <c r="T245" s="30"/>
      <c r="U245" s="30"/>
      <c r="V245" s="30"/>
      <c r="W245" s="30"/>
      <c r="X245" s="30"/>
      <c r="Y245" s="30"/>
      <c r="Z245" s="30"/>
      <c r="AA245" s="30"/>
      <c r="AB245" s="35"/>
    </row>
    <row r="246" spans="2:28" x14ac:dyDescent="0.25">
      <c r="B246" s="29"/>
      <c r="C246" s="229"/>
      <c r="D246" s="229"/>
      <c r="E246" s="229"/>
      <c r="F246" s="229"/>
      <c r="G246" s="229"/>
      <c r="H246" s="229"/>
      <c r="I246" s="229"/>
      <c r="J246" s="229"/>
      <c r="K246" s="229"/>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
        <v>10</v>
      </c>
      <c r="D248" s="30"/>
      <c r="E248" s="30"/>
      <c r="F248" s="30"/>
      <c r="G248" s="128"/>
      <c r="H248" s="129"/>
      <c r="I248" s="129"/>
      <c r="J248" s="129"/>
      <c r="K248" s="130"/>
      <c r="L248" s="32"/>
      <c r="O248" s="39" t="str">
        <f>C248</f>
        <v>Name</v>
      </c>
      <c r="P248" s="30"/>
      <c r="Q248" s="30"/>
      <c r="R248" s="30"/>
      <c r="S248" s="34">
        <f>IF(G248="",0,1)</f>
        <v>0</v>
      </c>
      <c r="T248" s="30" t="s">
        <v>131</v>
      </c>
      <c r="U248" s="30"/>
      <c r="V248" s="30"/>
      <c r="W248" s="30"/>
      <c r="X248" s="30"/>
      <c r="Y248" s="30"/>
      <c r="Z248" s="30"/>
      <c r="AA248" s="30"/>
      <c r="AB248" s="35"/>
    </row>
    <row r="249" spans="2:28" x14ac:dyDescent="0.25">
      <c r="B249" s="29"/>
      <c r="C249" s="30" t="s">
        <v>5</v>
      </c>
      <c r="D249" s="30"/>
      <c r="E249" s="30"/>
      <c r="F249" s="30"/>
      <c r="G249" s="128"/>
      <c r="H249" s="129"/>
      <c r="I249" s="129"/>
      <c r="J249" s="129"/>
      <c r="K249" s="130"/>
      <c r="L249" s="32"/>
      <c r="O249" s="39" t="str">
        <f t="shared" ref="O249:O251" si="15">C249</f>
        <v>Title</v>
      </c>
      <c r="P249" s="30"/>
      <c r="Q249" s="30"/>
      <c r="R249" s="30"/>
      <c r="S249" s="34">
        <f t="shared" ref="S249:S251" si="16">IF(G249="",0,1)</f>
        <v>0</v>
      </c>
      <c r="T249" s="30" t="s">
        <v>131</v>
      </c>
      <c r="U249" s="30"/>
      <c r="V249" s="30"/>
      <c r="W249" s="30"/>
      <c r="X249" s="30"/>
      <c r="Y249" s="30"/>
      <c r="Z249" s="30"/>
      <c r="AA249" s="30"/>
      <c r="AB249" s="35"/>
    </row>
    <row r="250" spans="2:28" x14ac:dyDescent="0.25">
      <c r="B250" s="29"/>
      <c r="C250" s="30" t="s">
        <v>125</v>
      </c>
      <c r="D250" s="30"/>
      <c r="E250" s="30"/>
      <c r="F250" s="30"/>
      <c r="G250" s="128"/>
      <c r="H250" s="129"/>
      <c r="I250" s="129"/>
      <c r="J250" s="129"/>
      <c r="K250" s="130"/>
      <c r="L250" s="32"/>
      <c r="O250" s="39" t="str">
        <f t="shared" si="15"/>
        <v>Signature</v>
      </c>
      <c r="P250" s="30"/>
      <c r="Q250" s="30"/>
      <c r="R250" s="30"/>
      <c r="S250" s="34">
        <f t="shared" si="16"/>
        <v>0</v>
      </c>
      <c r="T250" s="30" t="s">
        <v>131</v>
      </c>
      <c r="U250" s="30"/>
      <c r="V250" s="30"/>
      <c r="W250" s="30"/>
      <c r="X250" s="30"/>
      <c r="Y250" s="30"/>
      <c r="Z250" s="30"/>
      <c r="AA250" s="30"/>
      <c r="AB250" s="35"/>
    </row>
    <row r="251" spans="2:28" x14ac:dyDescent="0.25">
      <c r="B251" s="29"/>
      <c r="C251" s="30" t="s">
        <v>126</v>
      </c>
      <c r="D251" s="30"/>
      <c r="E251" s="30"/>
      <c r="F251" s="30"/>
      <c r="G251" s="128"/>
      <c r="H251" s="129"/>
      <c r="I251" s="129"/>
      <c r="J251" s="129"/>
      <c r="K251" s="130"/>
      <c r="L251" s="32"/>
      <c r="O251" s="39" t="str">
        <f t="shared" si="15"/>
        <v>Date</v>
      </c>
      <c r="P251" s="30"/>
      <c r="Q251" s="30"/>
      <c r="R251" s="30"/>
      <c r="S251" s="34">
        <f t="shared" si="16"/>
        <v>0</v>
      </c>
      <c r="T251" s="30" t="s">
        <v>131</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
        <v>184</v>
      </c>
      <c r="P252" s="49"/>
      <c r="Q252" s="49"/>
      <c r="R252" s="49"/>
      <c r="S252" s="50">
        <f>IF(COUNTIF(S248:S251,0)=0,1,0)</f>
        <v>0</v>
      </c>
      <c r="T252" s="49" t="s">
        <v>180</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
        <v>124</v>
      </c>
      <c r="D254" s="228"/>
      <c r="E254" s="228"/>
      <c r="F254" s="228"/>
      <c r="G254" s="228"/>
      <c r="H254" s="228"/>
      <c r="I254" s="228"/>
      <c r="J254" s="228"/>
      <c r="K254" s="228"/>
      <c r="L254" s="32"/>
      <c r="O254" s="39"/>
      <c r="P254" s="4" t="s">
        <v>187</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
        <v>185</v>
      </c>
      <c r="Q255" s="30"/>
      <c r="R255" s="30"/>
      <c r="S255" s="34">
        <f>Dashboard!V39</f>
        <v>6</v>
      </c>
      <c r="T255" s="30"/>
      <c r="U255" s="30"/>
      <c r="V255" s="4" t="s">
        <v>156</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
        <v>146</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
        <v>190</v>
      </c>
      <c r="D259" s="30"/>
      <c r="E259" s="30"/>
      <c r="F259" s="30"/>
      <c r="G259" s="30"/>
      <c r="H259" s="30"/>
      <c r="I259" s="30"/>
      <c r="J259" s="30"/>
      <c r="K259" s="30"/>
      <c r="L259" s="32"/>
      <c r="O259" s="39" t="s">
        <v>190</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38" t="s">
        <v>191</v>
      </c>
      <c r="D261" s="30"/>
      <c r="E261" s="30"/>
      <c r="F261" s="30"/>
      <c r="G261" s="30"/>
      <c r="H261" s="38" t="s">
        <v>159</v>
      </c>
      <c r="I261" s="30"/>
      <c r="J261" s="38" t="s">
        <v>12</v>
      </c>
      <c r="K261" s="30"/>
      <c r="L261" s="32"/>
      <c r="O261" s="39" t="str">
        <f>C261</f>
        <v>Section</v>
      </c>
      <c r="P261" s="30"/>
      <c r="Q261" s="30"/>
      <c r="R261" s="30"/>
      <c r="S261" s="57" t="s">
        <v>197</v>
      </c>
      <c r="T261" s="4" t="s">
        <v>199</v>
      </c>
      <c r="V261" s="4" t="s">
        <v>200</v>
      </c>
      <c r="W261" s="30"/>
      <c r="X261" s="30"/>
      <c r="Y261" s="30"/>
      <c r="Z261" s="30"/>
      <c r="AA261" s="30"/>
      <c r="AB261" s="35"/>
    </row>
    <row r="262" spans="2:28" x14ac:dyDescent="0.25">
      <c r="B262" s="29"/>
      <c r="C262" s="4" t="str">
        <f>C3</f>
        <v>1. Site-specific Information:</v>
      </c>
      <c r="D262" s="30"/>
      <c r="E262" s="30"/>
      <c r="F262" s="30"/>
      <c r="G262" s="30"/>
      <c r="H262" s="30" t="str">
        <f>IF(T262=Equivalencies!$AE$23,'Site 1'!T262,CONCATENATE("Equivalent to Site ",VLOOKUP($O$2,Equivalencies!$C$24:$L$73,8,FALSE)))</f>
        <v>Independent</v>
      </c>
      <c r="I262" s="30"/>
      <c r="J262" s="31" t="str">
        <f>J3</f>
        <v>Section Incomplete</v>
      </c>
      <c r="K262" s="30"/>
      <c r="L262" s="32"/>
      <c r="O262" s="39" t="str">
        <f t="shared" ref="O262:O269" si="17">C262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C27</f>
        <v>2. Project Narrative for the Services to be added</v>
      </c>
      <c r="D263" s="4"/>
      <c r="E263" s="4"/>
      <c r="F263" s="4"/>
      <c r="G263" s="4"/>
      <c r="H263" s="30" t="str">
        <f>IF(T263=Equivalencies!$AE$23,'Site 1'!T263,CONCATENATE("Equivalent to Site ",VLOOKUP($O$2,Equivalencies!$C$24:$L$73,8,FALSE)))</f>
        <v>Independent</v>
      </c>
      <c r="I263" s="4"/>
      <c r="J263" s="31" t="str">
        <f>J27</f>
        <v>Section Incomplete</v>
      </c>
      <c r="K263" s="30"/>
      <c r="L263" s="32"/>
      <c r="O263" s="39" t="str">
        <f t="shared" si="17"/>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C97</f>
        <v>3. Staffing</v>
      </c>
      <c r="D264" s="4"/>
      <c r="E264" s="4"/>
      <c r="F264" s="4"/>
      <c r="G264" s="4"/>
      <c r="H264" s="30" t="str">
        <f>IF(T264=Equivalencies!$AE$23,'Site 1'!T264,CONCATENATE("Equivalent to Site ",VLOOKUP($O$2,Equivalencies!$C$24:$L$73,8,FALSE)))</f>
        <v>Independent</v>
      </c>
      <c r="I264" s="4"/>
      <c r="J264" s="31" t="str">
        <f>J97</f>
        <v>Section Incomplete</v>
      </c>
      <c r="K264" s="30"/>
      <c r="L264" s="32"/>
      <c r="O264" s="39" t="str">
        <f t="shared" si="17"/>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C172</f>
        <v>4. Budget</v>
      </c>
      <c r="D265" s="4"/>
      <c r="E265" s="4"/>
      <c r="F265" s="4"/>
      <c r="G265" s="4"/>
      <c r="H265" s="30" t="str">
        <f>IF(T265=Equivalencies!$AE$23,'Site 1'!T265,CONCATENATE("Equivalent to Site ",VLOOKUP($O$2,Equivalencies!$C$24:$L$73,8,FALSE)))</f>
        <v>Independent</v>
      </c>
      <c r="I265" s="4"/>
      <c r="J265" s="31" t="str">
        <f t="shared" ref="J265" si="18">J172</f>
        <v>Section Incomplete</v>
      </c>
      <c r="K265" s="30"/>
      <c r="L265" s="32"/>
      <c r="O265" s="39" t="str">
        <f t="shared" si="17"/>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C209</f>
        <v>5. Physical Plant</v>
      </c>
      <c r="D266" s="4"/>
      <c r="E266" s="4"/>
      <c r="F266" s="4"/>
      <c r="G266" s="4"/>
      <c r="H266" s="30" t="str">
        <f>IF(T266=Equivalencies!$AE$23,'Site 1'!T266,CONCATENATE("Equivalent to Site ",VLOOKUP($O$2,Equivalencies!$C$24:$L$73,8,FALSE)))</f>
        <v>Independent</v>
      </c>
      <c r="I266" s="4"/>
      <c r="J266" s="31" t="str">
        <f t="shared" ref="J266" si="19">J209</f>
        <v>Section Incomplete</v>
      </c>
      <c r="K266" s="30"/>
      <c r="L266" s="32"/>
      <c r="O266" s="39" t="str">
        <f t="shared" si="17"/>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C235</f>
        <v>6. Attestation</v>
      </c>
      <c r="D267" s="4"/>
      <c r="E267" s="4"/>
      <c r="F267" s="4"/>
      <c r="G267" s="4"/>
      <c r="H267" s="30" t="str">
        <f>IF(T267=Equivalencies!$AE$23,'Site 1'!T267,CONCATENATE("Equivalent to Site ",VLOOKUP($O$2,Equivalencies!$C$24:$L$73,8,FALSE)))</f>
        <v>Independent</v>
      </c>
      <c r="I267" s="4"/>
      <c r="J267" s="31" t="str">
        <f t="shared" ref="J267" si="20">J235</f>
        <v>Section Incomplete</v>
      </c>
      <c r="K267" s="30"/>
      <c r="L267" s="32"/>
      <c r="O267" s="39" t="str">
        <f t="shared" si="17"/>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39"/>
      <c r="P268" s="30"/>
      <c r="Q268" s="30"/>
      <c r="R268" s="30"/>
      <c r="S268" s="34"/>
      <c r="T268" s="30"/>
      <c r="U268" s="30"/>
      <c r="V268" s="30"/>
      <c r="W268" s="30"/>
      <c r="X268" s="30"/>
      <c r="Y268" s="30"/>
      <c r="Z268" s="30"/>
      <c r="AA268" s="30"/>
      <c r="AB268" s="35"/>
    </row>
    <row r="269" spans="2:28" x14ac:dyDescent="0.25">
      <c r="B269" s="29"/>
      <c r="C269" s="4" t="s">
        <v>195</v>
      </c>
      <c r="D269" s="30"/>
      <c r="E269" s="30"/>
      <c r="F269" s="30"/>
      <c r="G269" s="30"/>
      <c r="H269" s="30"/>
      <c r="I269" s="30"/>
      <c r="J269" s="31" t="str">
        <f>VLOOKUP($O$2,Dashboard!$S$42:$V$91,3,FALSE)</f>
        <v>Incomplete</v>
      </c>
      <c r="K269" s="30"/>
      <c r="L269" s="32"/>
      <c r="O269" s="39" t="str">
        <f t="shared" si="17"/>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4">
    <mergeCell ref="G18:K18"/>
    <mergeCell ref="G19:K19"/>
    <mergeCell ref="G20:K20"/>
    <mergeCell ref="G21:K21"/>
    <mergeCell ref="G22:K22"/>
    <mergeCell ref="G23:K23"/>
    <mergeCell ref="G24:K24"/>
    <mergeCell ref="F104:F105"/>
    <mergeCell ref="C106:E106"/>
    <mergeCell ref="C107:E107"/>
    <mergeCell ref="C108:E108"/>
    <mergeCell ref="C109:E109"/>
    <mergeCell ref="I106:K106"/>
    <mergeCell ref="I107:K107"/>
    <mergeCell ref="C49:K59"/>
    <mergeCell ref="G75:K75"/>
    <mergeCell ref="G82:K82"/>
    <mergeCell ref="G89:K89"/>
    <mergeCell ref="G99:K99"/>
    <mergeCell ref="G104:H104"/>
    <mergeCell ref="C104:E105"/>
    <mergeCell ref="G91:H92"/>
    <mergeCell ref="I91:J92"/>
    <mergeCell ref="K91:L92"/>
    <mergeCell ref="C103:H103"/>
    <mergeCell ref="I103:K103"/>
    <mergeCell ref="I102:K102"/>
    <mergeCell ref="I104:K104"/>
    <mergeCell ref="I105:K105"/>
    <mergeCell ref="C65:I66"/>
    <mergeCell ref="C70:I71"/>
    <mergeCell ref="C116:E116"/>
    <mergeCell ref="C117:E117"/>
    <mergeCell ref="C118:E118"/>
    <mergeCell ref="C119:E119"/>
    <mergeCell ref="C120:E120"/>
    <mergeCell ref="C121:E121"/>
    <mergeCell ref="C110:E110"/>
    <mergeCell ref="C111:E111"/>
    <mergeCell ref="C112:E112"/>
    <mergeCell ref="C113:E113"/>
    <mergeCell ref="C114:E114"/>
    <mergeCell ref="C115:E115"/>
    <mergeCell ref="I114:K114"/>
    <mergeCell ref="I115:K115"/>
    <mergeCell ref="I116:K116"/>
    <mergeCell ref="I111:K111"/>
    <mergeCell ref="I112:K112"/>
    <mergeCell ref="I113:K113"/>
    <mergeCell ref="I108:K108"/>
    <mergeCell ref="I109:K109"/>
    <mergeCell ref="I110:K110"/>
    <mergeCell ref="I120:K120"/>
    <mergeCell ref="I121:K121"/>
    <mergeCell ref="G122:K122"/>
    <mergeCell ref="C127:E128"/>
    <mergeCell ref="F127:F128"/>
    <mergeCell ref="G127:H127"/>
    <mergeCell ref="I117:K117"/>
    <mergeCell ref="I118:K118"/>
    <mergeCell ref="I119:K119"/>
    <mergeCell ref="C126:H126"/>
    <mergeCell ref="I127:K127"/>
    <mergeCell ref="I128:K128"/>
    <mergeCell ref="I126:K126"/>
    <mergeCell ref="C132:E132"/>
    <mergeCell ref="I132:K132"/>
    <mergeCell ref="C133:E133"/>
    <mergeCell ref="I133:K133"/>
    <mergeCell ref="C134:E134"/>
    <mergeCell ref="I134:K134"/>
    <mergeCell ref="C129:E129"/>
    <mergeCell ref="I129:K129"/>
    <mergeCell ref="C130:E130"/>
    <mergeCell ref="I130:K130"/>
    <mergeCell ref="C131:E131"/>
    <mergeCell ref="I131:K131"/>
    <mergeCell ref="C138:E138"/>
    <mergeCell ref="I138:K138"/>
    <mergeCell ref="C139:E139"/>
    <mergeCell ref="I139:K139"/>
    <mergeCell ref="C140:E140"/>
    <mergeCell ref="I140:K140"/>
    <mergeCell ref="C135:E135"/>
    <mergeCell ref="I135:K135"/>
    <mergeCell ref="C136:E136"/>
    <mergeCell ref="I136:K136"/>
    <mergeCell ref="C137:E137"/>
    <mergeCell ref="I137:K137"/>
    <mergeCell ref="C174:K174"/>
    <mergeCell ref="C175:E176"/>
    <mergeCell ref="F175:G176"/>
    <mergeCell ref="H175:I176"/>
    <mergeCell ref="J175:K176"/>
    <mergeCell ref="C177:E178"/>
    <mergeCell ref="C141:E141"/>
    <mergeCell ref="I141:K141"/>
    <mergeCell ref="C142:E142"/>
    <mergeCell ref="I142:K142"/>
    <mergeCell ref="C143:E143"/>
    <mergeCell ref="I143:K143"/>
    <mergeCell ref="H177:I178"/>
    <mergeCell ref="J177:K178"/>
    <mergeCell ref="F177:G178"/>
    <mergeCell ref="C159:K169"/>
    <mergeCell ref="C145:K155"/>
    <mergeCell ref="C179:E180"/>
    <mergeCell ref="F179:G180"/>
    <mergeCell ref="H179:I180"/>
    <mergeCell ref="J179:K180"/>
    <mergeCell ref="C187:E187"/>
    <mergeCell ref="F187:G187"/>
    <mergeCell ref="H187:I187"/>
    <mergeCell ref="J187:K187"/>
    <mergeCell ref="J183:K184"/>
    <mergeCell ref="F183:G184"/>
    <mergeCell ref="H183:I184"/>
    <mergeCell ref="C183:E184"/>
    <mergeCell ref="C188:E189"/>
    <mergeCell ref="F188:G189"/>
    <mergeCell ref="H188:I189"/>
    <mergeCell ref="J188:K189"/>
    <mergeCell ref="C190:E191"/>
    <mergeCell ref="F190:G191"/>
    <mergeCell ref="H190:I191"/>
    <mergeCell ref="J190:K191"/>
    <mergeCell ref="C181:E182"/>
    <mergeCell ref="F181:G182"/>
    <mergeCell ref="H181:I182"/>
    <mergeCell ref="J181:K182"/>
    <mergeCell ref="C185:E186"/>
    <mergeCell ref="F185:G186"/>
    <mergeCell ref="H185:I186"/>
    <mergeCell ref="J185:K186"/>
    <mergeCell ref="C196:E197"/>
    <mergeCell ref="F196:G197"/>
    <mergeCell ref="H196:I197"/>
    <mergeCell ref="J196:K197"/>
    <mergeCell ref="C198:E198"/>
    <mergeCell ref="F198:G199"/>
    <mergeCell ref="C192:E193"/>
    <mergeCell ref="F192:G193"/>
    <mergeCell ref="H192:I193"/>
    <mergeCell ref="J192:K193"/>
    <mergeCell ref="C194:E195"/>
    <mergeCell ref="F194:G195"/>
    <mergeCell ref="H194:I195"/>
    <mergeCell ref="J194:K195"/>
    <mergeCell ref="F204:G204"/>
    <mergeCell ref="H204:I204"/>
    <mergeCell ref="J204:K204"/>
    <mergeCell ref="C205:E206"/>
    <mergeCell ref="F205:G206"/>
    <mergeCell ref="F202:G203"/>
    <mergeCell ref="H202:I203"/>
    <mergeCell ref="J202:K203"/>
    <mergeCell ref="C199:E199"/>
    <mergeCell ref="C200:E200"/>
    <mergeCell ref="C201:E201"/>
    <mergeCell ref="C202:E202"/>
    <mergeCell ref="C203:E203"/>
    <mergeCell ref="H198:I199"/>
    <mergeCell ref="J198:K199"/>
    <mergeCell ref="F200:G201"/>
    <mergeCell ref="H200:I201"/>
    <mergeCell ref="J200:K201"/>
    <mergeCell ref="O219:R221"/>
    <mergeCell ref="T217:AB218"/>
    <mergeCell ref="T219:AB220"/>
    <mergeCell ref="G249:K249"/>
    <mergeCell ref="G250:K250"/>
    <mergeCell ref="G251:K251"/>
    <mergeCell ref="C254:K256"/>
    <mergeCell ref="T13:AB25"/>
    <mergeCell ref="O31:R33"/>
    <mergeCell ref="O47:R48"/>
    <mergeCell ref="O101:R103"/>
    <mergeCell ref="O124:R126"/>
    <mergeCell ref="C239:K241"/>
    <mergeCell ref="C242:K243"/>
    <mergeCell ref="C244:K246"/>
    <mergeCell ref="G248:K248"/>
    <mergeCell ref="H205:I206"/>
    <mergeCell ref="J205:K206"/>
    <mergeCell ref="G214:K214"/>
    <mergeCell ref="G217:K217"/>
    <mergeCell ref="C219:K220"/>
    <mergeCell ref="C222:K232"/>
    <mergeCell ref="C211:K212"/>
    <mergeCell ref="C204:E204"/>
    <mergeCell ref="G5:K5"/>
    <mergeCell ref="C63:I64"/>
    <mergeCell ref="C68:I69"/>
    <mergeCell ref="G77:H78"/>
    <mergeCell ref="I77:J78"/>
    <mergeCell ref="K77:L78"/>
    <mergeCell ref="G84:H85"/>
    <mergeCell ref="I84:J85"/>
    <mergeCell ref="K84:L85"/>
    <mergeCell ref="G13:K13"/>
    <mergeCell ref="G14:K14"/>
    <mergeCell ref="G29:K29"/>
    <mergeCell ref="C33:K43"/>
    <mergeCell ref="G45:K45"/>
    <mergeCell ref="G7:K7"/>
    <mergeCell ref="G9:K9"/>
    <mergeCell ref="G10:K10"/>
    <mergeCell ref="G6:K6"/>
    <mergeCell ref="C16:F24"/>
    <mergeCell ref="G15:K15"/>
    <mergeCell ref="G25:K25"/>
    <mergeCell ref="G16:K16"/>
    <mergeCell ref="G8:K8"/>
    <mergeCell ref="G17:K17"/>
  </mergeCells>
  <conditionalFormatting sqref="F13">
    <cfRule type="expression" dxfId="749" priority="15">
      <formula>$G$13=""</formula>
    </cfRule>
  </conditionalFormatting>
  <conditionalFormatting sqref="F14:F15 F25">
    <cfRule type="expression" dxfId="74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1CB12239-AB93-4866-8B23-5D9897832A92}">
            <xm:f>J262=Dashboard!$Y$34</xm:f>
            <x14:dxf>
              <font>
                <color rgb="FF00B050"/>
              </font>
            </x14:dxf>
          </x14:cfRule>
          <xm:sqref>J262</xm:sqref>
        </x14:conditionalFormatting>
        <x14:conditionalFormatting xmlns:xm="http://schemas.microsoft.com/office/excel/2006/main">
          <x14:cfRule type="expression" priority="12" id="{CD922670-53BE-42DE-8C8F-C9B8BBD3E2FF}">
            <xm:f>J263=Dashboard!$Y$34</xm:f>
            <x14:dxf>
              <font>
                <color rgb="FF00B050"/>
              </font>
            </x14:dxf>
          </x14:cfRule>
          <xm:sqref>J263</xm:sqref>
        </x14:conditionalFormatting>
        <x14:conditionalFormatting xmlns:xm="http://schemas.microsoft.com/office/excel/2006/main">
          <x14:cfRule type="expression" priority="11" id="{9B1BCCB0-4245-4C9F-A1C5-E067BEE45290}">
            <xm:f>J264=Dashboard!$Y$34</xm:f>
            <x14:dxf>
              <font>
                <color rgb="FF00B050"/>
              </font>
            </x14:dxf>
          </x14:cfRule>
          <xm:sqref>J264</xm:sqref>
        </x14:conditionalFormatting>
        <x14:conditionalFormatting xmlns:xm="http://schemas.microsoft.com/office/excel/2006/main">
          <x14:cfRule type="expression" priority="10" id="{CE5948D3-C765-4065-9566-01D8C204980D}">
            <xm:f>J265=Dashboard!$Y$34</xm:f>
            <x14:dxf>
              <font>
                <color rgb="FF00B050"/>
              </font>
            </x14:dxf>
          </x14:cfRule>
          <xm:sqref>J265</xm:sqref>
        </x14:conditionalFormatting>
        <x14:conditionalFormatting xmlns:xm="http://schemas.microsoft.com/office/excel/2006/main">
          <x14:cfRule type="expression" priority="9" id="{DEE1EEBA-CF71-412C-B4E0-68FF61417414}">
            <xm:f>J266=Dashboard!$Y$34</xm:f>
            <x14:dxf>
              <font>
                <color rgb="FF00B050"/>
              </font>
            </x14:dxf>
          </x14:cfRule>
          <xm:sqref>J266</xm:sqref>
        </x14:conditionalFormatting>
        <x14:conditionalFormatting xmlns:xm="http://schemas.microsoft.com/office/excel/2006/main">
          <x14:cfRule type="expression" priority="8" id="{2897EF7A-52EF-47E2-8FC0-ADE16CABB120}">
            <xm:f>J267=Dashboard!$Y$34</xm:f>
            <x14:dxf>
              <font>
                <color rgb="FF00B050"/>
              </font>
            </x14:dxf>
          </x14:cfRule>
          <xm:sqref>J267</xm:sqref>
        </x14:conditionalFormatting>
        <x14:conditionalFormatting xmlns:xm="http://schemas.microsoft.com/office/excel/2006/main">
          <x14:cfRule type="expression" priority="7" id="{6FC16B1B-8CB8-4098-836A-9942C97999F0}">
            <xm:f>J3=Dashboard!$Y$34</xm:f>
            <x14:dxf>
              <font>
                <color rgb="FF00B050"/>
              </font>
            </x14:dxf>
          </x14:cfRule>
          <xm:sqref>J3:J4</xm:sqref>
        </x14:conditionalFormatting>
        <x14:conditionalFormatting xmlns:xm="http://schemas.microsoft.com/office/excel/2006/main">
          <x14:cfRule type="expression" priority="6" id="{ACC50CFC-D376-43D8-9AFC-B04920EDF363}">
            <xm:f>J27=Dashboard!$Y$34</xm:f>
            <x14:dxf>
              <font>
                <color rgb="FF00B050"/>
              </font>
            </x14:dxf>
          </x14:cfRule>
          <xm:sqref>J27</xm:sqref>
        </x14:conditionalFormatting>
        <x14:conditionalFormatting xmlns:xm="http://schemas.microsoft.com/office/excel/2006/main">
          <x14:cfRule type="expression" priority="5" id="{3C1D08CB-5B2C-4C88-9ED9-67333E09B0EC}">
            <xm:f>J97=Dashboard!$Y$34</xm:f>
            <x14:dxf>
              <font>
                <color rgb="FF00B050"/>
              </font>
            </x14:dxf>
          </x14:cfRule>
          <xm:sqref>J97</xm:sqref>
        </x14:conditionalFormatting>
        <x14:conditionalFormatting xmlns:xm="http://schemas.microsoft.com/office/excel/2006/main">
          <x14:cfRule type="expression" priority="4" id="{F4C686F5-18B1-4F9B-BD61-3113C7772320}">
            <xm:f>J172=Dashboard!$Y$34</xm:f>
            <x14:dxf>
              <font>
                <color rgb="FF00B050"/>
              </font>
            </x14:dxf>
          </x14:cfRule>
          <xm:sqref>J172</xm:sqref>
        </x14:conditionalFormatting>
        <x14:conditionalFormatting xmlns:xm="http://schemas.microsoft.com/office/excel/2006/main">
          <x14:cfRule type="expression" priority="3" id="{FF61F0DD-4A4B-4D71-BDBD-1EBE727F389E}">
            <xm:f>J209=Dashboard!$Y$34</xm:f>
            <x14:dxf>
              <font>
                <color rgb="FF00B050"/>
              </font>
            </x14:dxf>
          </x14:cfRule>
          <xm:sqref>J209</xm:sqref>
        </x14:conditionalFormatting>
        <x14:conditionalFormatting xmlns:xm="http://schemas.microsoft.com/office/excel/2006/main">
          <x14:cfRule type="expression" priority="2" id="{85900E5F-FB48-4692-9EC0-346BD2949E8B}">
            <xm:f>J235=Dashboard!$Y$34</xm:f>
            <x14:dxf>
              <font>
                <color rgb="FF00B050"/>
              </font>
            </x14:dxf>
          </x14:cfRule>
          <xm:sqref>J235</xm:sqref>
        </x14:conditionalFormatting>
        <x14:conditionalFormatting xmlns:xm="http://schemas.microsoft.com/office/excel/2006/main">
          <x14:cfRule type="expression" priority="1" id="{254F505B-4B73-431F-B5D1-46A3ED978585}">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58</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46'!T262,CONCATENATE("Equivalent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46'!T263,CONCATENATE("Equivalent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46'!T264,CONCATENATE("Equivalent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46'!T265,CONCATENATE("Equivalent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46'!T266,CONCATENATE("Equivalent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46'!T267,CONCATENATE("Equivalent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74" priority="15">
      <formula>$G$13=""</formula>
    </cfRule>
  </conditionalFormatting>
  <conditionalFormatting sqref="F14:F15 G15:K15">
    <cfRule type="expression" dxfId="7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30F5ABDD-DEF5-44E4-811A-D78F7C364463}">
            <xm:f>J262=Dashboard!$Y$34</xm:f>
            <x14:dxf>
              <font>
                <color rgb="FF00B050"/>
              </font>
            </x14:dxf>
          </x14:cfRule>
          <xm:sqref>J262</xm:sqref>
        </x14:conditionalFormatting>
        <x14:conditionalFormatting xmlns:xm="http://schemas.microsoft.com/office/excel/2006/main">
          <x14:cfRule type="expression" priority="12" id="{6A9B9D15-7BAE-489E-907D-EDEB54794013}">
            <xm:f>J263=Dashboard!$Y$34</xm:f>
            <x14:dxf>
              <font>
                <color rgb="FF00B050"/>
              </font>
            </x14:dxf>
          </x14:cfRule>
          <xm:sqref>J263</xm:sqref>
        </x14:conditionalFormatting>
        <x14:conditionalFormatting xmlns:xm="http://schemas.microsoft.com/office/excel/2006/main">
          <x14:cfRule type="expression" priority="11" id="{05536CF2-C0B2-4C04-8B5E-ACAB82CA78CD}">
            <xm:f>J264=Dashboard!$Y$34</xm:f>
            <x14:dxf>
              <font>
                <color rgb="FF00B050"/>
              </font>
            </x14:dxf>
          </x14:cfRule>
          <xm:sqref>J264</xm:sqref>
        </x14:conditionalFormatting>
        <x14:conditionalFormatting xmlns:xm="http://schemas.microsoft.com/office/excel/2006/main">
          <x14:cfRule type="expression" priority="10" id="{0E1BE50B-D9D3-4DC8-A49A-FAAC262A9B27}">
            <xm:f>J265=Dashboard!$Y$34</xm:f>
            <x14:dxf>
              <font>
                <color rgb="FF00B050"/>
              </font>
            </x14:dxf>
          </x14:cfRule>
          <xm:sqref>J265</xm:sqref>
        </x14:conditionalFormatting>
        <x14:conditionalFormatting xmlns:xm="http://schemas.microsoft.com/office/excel/2006/main">
          <x14:cfRule type="expression" priority="9" id="{2E516408-BF84-4FA6-B391-19D8317CFF7B}">
            <xm:f>J266=Dashboard!$Y$34</xm:f>
            <x14:dxf>
              <font>
                <color rgb="FF00B050"/>
              </font>
            </x14:dxf>
          </x14:cfRule>
          <xm:sqref>J266</xm:sqref>
        </x14:conditionalFormatting>
        <x14:conditionalFormatting xmlns:xm="http://schemas.microsoft.com/office/excel/2006/main">
          <x14:cfRule type="expression" priority="8" id="{119FFFF3-A19F-49D1-8FD3-ACA6069A0C02}">
            <xm:f>J267=Dashboard!$Y$34</xm:f>
            <x14:dxf>
              <font>
                <color rgb="FF00B050"/>
              </font>
            </x14:dxf>
          </x14:cfRule>
          <xm:sqref>J267</xm:sqref>
        </x14:conditionalFormatting>
        <x14:conditionalFormatting xmlns:xm="http://schemas.microsoft.com/office/excel/2006/main">
          <x14:cfRule type="expression" priority="7" id="{F690BF45-30B7-4DF9-985E-015A96D62809}">
            <xm:f>J3=Dashboard!$Y$34</xm:f>
            <x14:dxf>
              <font>
                <color rgb="FF00B050"/>
              </font>
            </x14:dxf>
          </x14:cfRule>
          <xm:sqref>J3:J4</xm:sqref>
        </x14:conditionalFormatting>
        <x14:conditionalFormatting xmlns:xm="http://schemas.microsoft.com/office/excel/2006/main">
          <x14:cfRule type="expression" priority="6" id="{B0B50E9B-7633-47D5-B42A-BA74F0EF535E}">
            <xm:f>J27=Dashboard!$Y$34</xm:f>
            <x14:dxf>
              <font>
                <color rgb="FF00B050"/>
              </font>
            </x14:dxf>
          </x14:cfRule>
          <xm:sqref>J27</xm:sqref>
        </x14:conditionalFormatting>
        <x14:conditionalFormatting xmlns:xm="http://schemas.microsoft.com/office/excel/2006/main">
          <x14:cfRule type="expression" priority="5" id="{6E9DA122-4E6B-4617-AEB5-2694BCDB518B}">
            <xm:f>J97=Dashboard!$Y$34</xm:f>
            <x14:dxf>
              <font>
                <color rgb="FF00B050"/>
              </font>
            </x14:dxf>
          </x14:cfRule>
          <xm:sqref>J97</xm:sqref>
        </x14:conditionalFormatting>
        <x14:conditionalFormatting xmlns:xm="http://schemas.microsoft.com/office/excel/2006/main">
          <x14:cfRule type="expression" priority="4" id="{70CB51E0-E2BD-4586-A9F7-1EC66BED044C}">
            <xm:f>J172=Dashboard!$Y$34</xm:f>
            <x14:dxf>
              <font>
                <color rgb="FF00B050"/>
              </font>
            </x14:dxf>
          </x14:cfRule>
          <xm:sqref>J172</xm:sqref>
        </x14:conditionalFormatting>
        <x14:conditionalFormatting xmlns:xm="http://schemas.microsoft.com/office/excel/2006/main">
          <x14:cfRule type="expression" priority="3" id="{70CB66CA-4FDB-4692-A9B1-5AAFCD18E31B}">
            <xm:f>J209=Dashboard!$Y$34</xm:f>
            <x14:dxf>
              <font>
                <color rgb="FF00B050"/>
              </font>
            </x14:dxf>
          </x14:cfRule>
          <xm:sqref>J209</xm:sqref>
        </x14:conditionalFormatting>
        <x14:conditionalFormatting xmlns:xm="http://schemas.microsoft.com/office/excel/2006/main">
          <x14:cfRule type="expression" priority="2" id="{EBBF1E57-9AFB-435B-913D-68FD652E1511}">
            <xm:f>J235=Dashboard!$Y$34</xm:f>
            <x14:dxf>
              <font>
                <color rgb="FF00B050"/>
              </font>
            </x14:dxf>
          </x14:cfRule>
          <xm:sqref>J235</xm:sqref>
        </x14:conditionalFormatting>
        <x14:conditionalFormatting xmlns:xm="http://schemas.microsoft.com/office/excel/2006/main">
          <x14:cfRule type="expression" priority="1" id="{EAC01A7E-1189-4CC3-8076-3F83FE69B70B}">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59</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47'!T262,CONCATENATE("Equivalent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47'!T263,CONCATENATE("Equivalent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47'!T264,CONCATENATE("Equivalent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47'!T265,CONCATENATE("Equivalent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47'!T266,CONCATENATE("Equivalent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47'!T267,CONCATENATE("Equivalent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59" priority="15">
      <formula>$G$13=""</formula>
    </cfRule>
  </conditionalFormatting>
  <conditionalFormatting sqref="F14:F15 G15:K15">
    <cfRule type="expression" dxfId="5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46F4503D-6056-4183-A407-873DD001EAB7}">
            <xm:f>J262=Dashboard!$Y$34</xm:f>
            <x14:dxf>
              <font>
                <color rgb="FF00B050"/>
              </font>
            </x14:dxf>
          </x14:cfRule>
          <xm:sqref>J262</xm:sqref>
        </x14:conditionalFormatting>
        <x14:conditionalFormatting xmlns:xm="http://schemas.microsoft.com/office/excel/2006/main">
          <x14:cfRule type="expression" priority="12" id="{918F2AB3-FDE4-48A4-B0B2-176F57D0EAD1}">
            <xm:f>J263=Dashboard!$Y$34</xm:f>
            <x14:dxf>
              <font>
                <color rgb="FF00B050"/>
              </font>
            </x14:dxf>
          </x14:cfRule>
          <xm:sqref>J263</xm:sqref>
        </x14:conditionalFormatting>
        <x14:conditionalFormatting xmlns:xm="http://schemas.microsoft.com/office/excel/2006/main">
          <x14:cfRule type="expression" priority="11" id="{A4350EC6-EC70-40B5-8E0B-7993AF2A2CEE}">
            <xm:f>J264=Dashboard!$Y$34</xm:f>
            <x14:dxf>
              <font>
                <color rgb="FF00B050"/>
              </font>
            </x14:dxf>
          </x14:cfRule>
          <xm:sqref>J264</xm:sqref>
        </x14:conditionalFormatting>
        <x14:conditionalFormatting xmlns:xm="http://schemas.microsoft.com/office/excel/2006/main">
          <x14:cfRule type="expression" priority="10" id="{44917D3B-7248-4E5C-B569-70154B9846FD}">
            <xm:f>J265=Dashboard!$Y$34</xm:f>
            <x14:dxf>
              <font>
                <color rgb="FF00B050"/>
              </font>
            </x14:dxf>
          </x14:cfRule>
          <xm:sqref>J265</xm:sqref>
        </x14:conditionalFormatting>
        <x14:conditionalFormatting xmlns:xm="http://schemas.microsoft.com/office/excel/2006/main">
          <x14:cfRule type="expression" priority="9" id="{8BDBA41E-D4C6-4199-8696-7673CE9FF209}">
            <xm:f>J266=Dashboard!$Y$34</xm:f>
            <x14:dxf>
              <font>
                <color rgb="FF00B050"/>
              </font>
            </x14:dxf>
          </x14:cfRule>
          <xm:sqref>J266</xm:sqref>
        </x14:conditionalFormatting>
        <x14:conditionalFormatting xmlns:xm="http://schemas.microsoft.com/office/excel/2006/main">
          <x14:cfRule type="expression" priority="8" id="{0C40508C-128C-4729-8180-89478FBC0A13}">
            <xm:f>J267=Dashboard!$Y$34</xm:f>
            <x14:dxf>
              <font>
                <color rgb="FF00B050"/>
              </font>
            </x14:dxf>
          </x14:cfRule>
          <xm:sqref>J267</xm:sqref>
        </x14:conditionalFormatting>
        <x14:conditionalFormatting xmlns:xm="http://schemas.microsoft.com/office/excel/2006/main">
          <x14:cfRule type="expression" priority="7" id="{555BD4F4-56FE-493D-9DB4-14966587EC4A}">
            <xm:f>J3=Dashboard!$Y$34</xm:f>
            <x14:dxf>
              <font>
                <color rgb="FF00B050"/>
              </font>
            </x14:dxf>
          </x14:cfRule>
          <xm:sqref>J3:J4</xm:sqref>
        </x14:conditionalFormatting>
        <x14:conditionalFormatting xmlns:xm="http://schemas.microsoft.com/office/excel/2006/main">
          <x14:cfRule type="expression" priority="6" id="{B1B944AD-9DE3-40D4-A5CC-572ADC5874FC}">
            <xm:f>J27=Dashboard!$Y$34</xm:f>
            <x14:dxf>
              <font>
                <color rgb="FF00B050"/>
              </font>
            </x14:dxf>
          </x14:cfRule>
          <xm:sqref>J27</xm:sqref>
        </x14:conditionalFormatting>
        <x14:conditionalFormatting xmlns:xm="http://schemas.microsoft.com/office/excel/2006/main">
          <x14:cfRule type="expression" priority="5" id="{873D5874-8F7A-4CB1-AED5-71CDD45E6BBA}">
            <xm:f>J97=Dashboard!$Y$34</xm:f>
            <x14:dxf>
              <font>
                <color rgb="FF00B050"/>
              </font>
            </x14:dxf>
          </x14:cfRule>
          <xm:sqref>J97</xm:sqref>
        </x14:conditionalFormatting>
        <x14:conditionalFormatting xmlns:xm="http://schemas.microsoft.com/office/excel/2006/main">
          <x14:cfRule type="expression" priority="4" id="{5645A290-55D7-4CE8-B69C-FC0BB0E8CB31}">
            <xm:f>J172=Dashboard!$Y$34</xm:f>
            <x14:dxf>
              <font>
                <color rgb="FF00B050"/>
              </font>
            </x14:dxf>
          </x14:cfRule>
          <xm:sqref>J172</xm:sqref>
        </x14:conditionalFormatting>
        <x14:conditionalFormatting xmlns:xm="http://schemas.microsoft.com/office/excel/2006/main">
          <x14:cfRule type="expression" priority="3" id="{1941A1DB-7F9C-4F2B-8F49-942D653DE976}">
            <xm:f>J209=Dashboard!$Y$34</xm:f>
            <x14:dxf>
              <font>
                <color rgb="FF00B050"/>
              </font>
            </x14:dxf>
          </x14:cfRule>
          <xm:sqref>J209</xm:sqref>
        </x14:conditionalFormatting>
        <x14:conditionalFormatting xmlns:xm="http://schemas.microsoft.com/office/excel/2006/main">
          <x14:cfRule type="expression" priority="2" id="{E31EB3F8-D35C-4D0D-906D-B74B3DF4FF39}">
            <xm:f>J235=Dashboard!$Y$34</xm:f>
            <x14:dxf>
              <font>
                <color rgb="FF00B050"/>
              </font>
            </x14:dxf>
          </x14:cfRule>
          <xm:sqref>J235</xm:sqref>
        </x14:conditionalFormatting>
        <x14:conditionalFormatting xmlns:xm="http://schemas.microsoft.com/office/excel/2006/main">
          <x14:cfRule type="expression" priority="1" id="{48D3E834-A2CA-4F1A-B842-410BDCCE2F21}">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60</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48'!T262,CONCATENATE("Equivalent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48'!T263,CONCATENATE("Equivalent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48'!T264,CONCATENATE("Equivalent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48'!T265,CONCATENATE("Equivalent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48'!T266,CONCATENATE("Equivalent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48'!T267,CONCATENATE("Equivalent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44" priority="15">
      <formula>$G$13=""</formula>
    </cfRule>
  </conditionalFormatting>
  <conditionalFormatting sqref="F14:F15 G15:K15">
    <cfRule type="expression" dxfId="4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26781EFA-9B0E-40CF-BD3C-251091ABA7F1}">
            <xm:f>J262=Dashboard!$Y$34</xm:f>
            <x14:dxf>
              <font>
                <color rgb="FF00B050"/>
              </font>
            </x14:dxf>
          </x14:cfRule>
          <xm:sqref>J262</xm:sqref>
        </x14:conditionalFormatting>
        <x14:conditionalFormatting xmlns:xm="http://schemas.microsoft.com/office/excel/2006/main">
          <x14:cfRule type="expression" priority="12" id="{408690C3-8167-46B2-9173-A6085499CB71}">
            <xm:f>J263=Dashboard!$Y$34</xm:f>
            <x14:dxf>
              <font>
                <color rgb="FF00B050"/>
              </font>
            </x14:dxf>
          </x14:cfRule>
          <xm:sqref>J263</xm:sqref>
        </x14:conditionalFormatting>
        <x14:conditionalFormatting xmlns:xm="http://schemas.microsoft.com/office/excel/2006/main">
          <x14:cfRule type="expression" priority="11" id="{CDCEFE28-45E4-4D80-95E9-A5F80BEAAD26}">
            <xm:f>J264=Dashboard!$Y$34</xm:f>
            <x14:dxf>
              <font>
                <color rgb="FF00B050"/>
              </font>
            </x14:dxf>
          </x14:cfRule>
          <xm:sqref>J264</xm:sqref>
        </x14:conditionalFormatting>
        <x14:conditionalFormatting xmlns:xm="http://schemas.microsoft.com/office/excel/2006/main">
          <x14:cfRule type="expression" priority="10" id="{930E497D-6645-4955-9067-A5BEEE44B951}">
            <xm:f>J265=Dashboard!$Y$34</xm:f>
            <x14:dxf>
              <font>
                <color rgb="FF00B050"/>
              </font>
            </x14:dxf>
          </x14:cfRule>
          <xm:sqref>J265</xm:sqref>
        </x14:conditionalFormatting>
        <x14:conditionalFormatting xmlns:xm="http://schemas.microsoft.com/office/excel/2006/main">
          <x14:cfRule type="expression" priority="9" id="{04018727-DCCA-4FEB-AF7C-443179BB5BBA}">
            <xm:f>J266=Dashboard!$Y$34</xm:f>
            <x14:dxf>
              <font>
                <color rgb="FF00B050"/>
              </font>
            </x14:dxf>
          </x14:cfRule>
          <xm:sqref>J266</xm:sqref>
        </x14:conditionalFormatting>
        <x14:conditionalFormatting xmlns:xm="http://schemas.microsoft.com/office/excel/2006/main">
          <x14:cfRule type="expression" priority="8" id="{D22B9799-E82F-4192-A753-A1F27C404973}">
            <xm:f>J267=Dashboard!$Y$34</xm:f>
            <x14:dxf>
              <font>
                <color rgb="FF00B050"/>
              </font>
            </x14:dxf>
          </x14:cfRule>
          <xm:sqref>J267</xm:sqref>
        </x14:conditionalFormatting>
        <x14:conditionalFormatting xmlns:xm="http://schemas.microsoft.com/office/excel/2006/main">
          <x14:cfRule type="expression" priority="7" id="{813638C3-F4BA-407C-B745-C1189A00481A}">
            <xm:f>J3=Dashboard!$Y$34</xm:f>
            <x14:dxf>
              <font>
                <color rgb="FF00B050"/>
              </font>
            </x14:dxf>
          </x14:cfRule>
          <xm:sqref>J3:J4</xm:sqref>
        </x14:conditionalFormatting>
        <x14:conditionalFormatting xmlns:xm="http://schemas.microsoft.com/office/excel/2006/main">
          <x14:cfRule type="expression" priority="6" id="{098F937C-1E2F-40D2-84EC-829294C3C115}">
            <xm:f>J27=Dashboard!$Y$34</xm:f>
            <x14:dxf>
              <font>
                <color rgb="FF00B050"/>
              </font>
            </x14:dxf>
          </x14:cfRule>
          <xm:sqref>J27</xm:sqref>
        </x14:conditionalFormatting>
        <x14:conditionalFormatting xmlns:xm="http://schemas.microsoft.com/office/excel/2006/main">
          <x14:cfRule type="expression" priority="5" id="{21530ECC-3C0A-4890-AB12-16FD1F9FB8B1}">
            <xm:f>J97=Dashboard!$Y$34</xm:f>
            <x14:dxf>
              <font>
                <color rgb="FF00B050"/>
              </font>
            </x14:dxf>
          </x14:cfRule>
          <xm:sqref>J97</xm:sqref>
        </x14:conditionalFormatting>
        <x14:conditionalFormatting xmlns:xm="http://schemas.microsoft.com/office/excel/2006/main">
          <x14:cfRule type="expression" priority="4" id="{50332779-8C56-44FB-BC1C-76752B6F8C3D}">
            <xm:f>J172=Dashboard!$Y$34</xm:f>
            <x14:dxf>
              <font>
                <color rgb="FF00B050"/>
              </font>
            </x14:dxf>
          </x14:cfRule>
          <xm:sqref>J172</xm:sqref>
        </x14:conditionalFormatting>
        <x14:conditionalFormatting xmlns:xm="http://schemas.microsoft.com/office/excel/2006/main">
          <x14:cfRule type="expression" priority="3" id="{E6D4DD4D-47CF-4CCA-A4DB-34FB1A38E1D2}">
            <xm:f>J209=Dashboard!$Y$34</xm:f>
            <x14:dxf>
              <font>
                <color rgb="FF00B050"/>
              </font>
            </x14:dxf>
          </x14:cfRule>
          <xm:sqref>J209</xm:sqref>
        </x14:conditionalFormatting>
        <x14:conditionalFormatting xmlns:xm="http://schemas.microsoft.com/office/excel/2006/main">
          <x14:cfRule type="expression" priority="2" id="{0E5DBEAF-3EF4-4915-A5CB-F5CA5FCD007B}">
            <xm:f>J235=Dashboard!$Y$34</xm:f>
            <x14:dxf>
              <font>
                <color rgb="FF00B050"/>
              </font>
            </x14:dxf>
          </x14:cfRule>
          <xm:sqref>J235</xm:sqref>
        </x14:conditionalFormatting>
        <x14:conditionalFormatting xmlns:xm="http://schemas.microsoft.com/office/excel/2006/main">
          <x14:cfRule type="expression" priority="1" id="{4921C161-54B4-4353-BBA9-CA1894A808AC}">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61</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49'!T262,CONCATENATE("Equivalent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49'!T263,CONCATENATE("Equivalent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49'!T264,CONCATENATE("Equivalent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49'!T265,CONCATENATE("Equivalent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49'!T266,CONCATENATE("Equivalent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49'!T267,CONCATENATE("Equivalent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29" priority="15">
      <formula>$G$13=""</formula>
    </cfRule>
  </conditionalFormatting>
  <conditionalFormatting sqref="F14:F15 G15:K15">
    <cfRule type="expression" dxfId="2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F6FCC40C-402B-4BE6-92A9-21B297B0C9C5}">
            <xm:f>J262=Dashboard!$Y$34</xm:f>
            <x14:dxf>
              <font>
                <color rgb="FF00B050"/>
              </font>
            </x14:dxf>
          </x14:cfRule>
          <xm:sqref>J262</xm:sqref>
        </x14:conditionalFormatting>
        <x14:conditionalFormatting xmlns:xm="http://schemas.microsoft.com/office/excel/2006/main">
          <x14:cfRule type="expression" priority="12" id="{7E09D7ED-3DD5-4CB9-8D2B-5A97C6B378BC}">
            <xm:f>J263=Dashboard!$Y$34</xm:f>
            <x14:dxf>
              <font>
                <color rgb="FF00B050"/>
              </font>
            </x14:dxf>
          </x14:cfRule>
          <xm:sqref>J263</xm:sqref>
        </x14:conditionalFormatting>
        <x14:conditionalFormatting xmlns:xm="http://schemas.microsoft.com/office/excel/2006/main">
          <x14:cfRule type="expression" priority="11" id="{ADE96751-1277-4231-98C7-34DC542052C0}">
            <xm:f>J264=Dashboard!$Y$34</xm:f>
            <x14:dxf>
              <font>
                <color rgb="FF00B050"/>
              </font>
            </x14:dxf>
          </x14:cfRule>
          <xm:sqref>J264</xm:sqref>
        </x14:conditionalFormatting>
        <x14:conditionalFormatting xmlns:xm="http://schemas.microsoft.com/office/excel/2006/main">
          <x14:cfRule type="expression" priority="10" id="{565FEBA5-05B0-4173-BE29-36EDFF783695}">
            <xm:f>J265=Dashboard!$Y$34</xm:f>
            <x14:dxf>
              <font>
                <color rgb="FF00B050"/>
              </font>
            </x14:dxf>
          </x14:cfRule>
          <xm:sqref>J265</xm:sqref>
        </x14:conditionalFormatting>
        <x14:conditionalFormatting xmlns:xm="http://schemas.microsoft.com/office/excel/2006/main">
          <x14:cfRule type="expression" priority="9" id="{29E6A801-8814-4753-9ADC-0E192663D575}">
            <xm:f>J266=Dashboard!$Y$34</xm:f>
            <x14:dxf>
              <font>
                <color rgb="FF00B050"/>
              </font>
            </x14:dxf>
          </x14:cfRule>
          <xm:sqref>J266</xm:sqref>
        </x14:conditionalFormatting>
        <x14:conditionalFormatting xmlns:xm="http://schemas.microsoft.com/office/excel/2006/main">
          <x14:cfRule type="expression" priority="8" id="{6635A249-B014-4A8D-A780-298626BDA190}">
            <xm:f>J267=Dashboard!$Y$34</xm:f>
            <x14:dxf>
              <font>
                <color rgb="FF00B050"/>
              </font>
            </x14:dxf>
          </x14:cfRule>
          <xm:sqref>J267</xm:sqref>
        </x14:conditionalFormatting>
        <x14:conditionalFormatting xmlns:xm="http://schemas.microsoft.com/office/excel/2006/main">
          <x14:cfRule type="expression" priority="7" id="{5FE9153F-6DAE-460A-914B-94A6F94B637B}">
            <xm:f>J3=Dashboard!$Y$34</xm:f>
            <x14:dxf>
              <font>
                <color rgb="FF00B050"/>
              </font>
            </x14:dxf>
          </x14:cfRule>
          <xm:sqref>J3:J4</xm:sqref>
        </x14:conditionalFormatting>
        <x14:conditionalFormatting xmlns:xm="http://schemas.microsoft.com/office/excel/2006/main">
          <x14:cfRule type="expression" priority="6" id="{2F766FDF-CFF5-4735-90D3-CB5A4E7E199A}">
            <xm:f>J27=Dashboard!$Y$34</xm:f>
            <x14:dxf>
              <font>
                <color rgb="FF00B050"/>
              </font>
            </x14:dxf>
          </x14:cfRule>
          <xm:sqref>J27</xm:sqref>
        </x14:conditionalFormatting>
        <x14:conditionalFormatting xmlns:xm="http://schemas.microsoft.com/office/excel/2006/main">
          <x14:cfRule type="expression" priority="5" id="{AABA28C7-9B4F-4EE4-970D-B5FF2BD8FB69}">
            <xm:f>J97=Dashboard!$Y$34</xm:f>
            <x14:dxf>
              <font>
                <color rgb="FF00B050"/>
              </font>
            </x14:dxf>
          </x14:cfRule>
          <xm:sqref>J97</xm:sqref>
        </x14:conditionalFormatting>
        <x14:conditionalFormatting xmlns:xm="http://schemas.microsoft.com/office/excel/2006/main">
          <x14:cfRule type="expression" priority="4" id="{3FF18D6C-E83F-4858-9A21-295D4C57514E}">
            <xm:f>J172=Dashboard!$Y$34</xm:f>
            <x14:dxf>
              <font>
                <color rgb="FF00B050"/>
              </font>
            </x14:dxf>
          </x14:cfRule>
          <xm:sqref>J172</xm:sqref>
        </x14:conditionalFormatting>
        <x14:conditionalFormatting xmlns:xm="http://schemas.microsoft.com/office/excel/2006/main">
          <x14:cfRule type="expression" priority="3" id="{5129B32C-5BEF-4B56-BDDF-45B427CE4E61}">
            <xm:f>J209=Dashboard!$Y$34</xm:f>
            <x14:dxf>
              <font>
                <color rgb="FF00B050"/>
              </font>
            </x14:dxf>
          </x14:cfRule>
          <xm:sqref>J209</xm:sqref>
        </x14:conditionalFormatting>
        <x14:conditionalFormatting xmlns:xm="http://schemas.microsoft.com/office/excel/2006/main">
          <x14:cfRule type="expression" priority="2" id="{DC1643A4-383D-4D3E-B38A-00DEDCB51E67}">
            <xm:f>J235=Dashboard!$Y$34</xm:f>
            <x14:dxf>
              <font>
                <color rgb="FF00B050"/>
              </font>
            </x14:dxf>
          </x14:cfRule>
          <xm:sqref>J235</xm:sqref>
        </x14:conditionalFormatting>
        <x14:conditionalFormatting xmlns:xm="http://schemas.microsoft.com/office/excel/2006/main">
          <x14:cfRule type="expression" priority="1" id="{A421F08F-4AF9-45EA-A9BA-98A9E4501CFA}">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62</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50'!T262,CONCATENATE("Equivalent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50'!T263,CONCATENATE("Equivalent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50'!T264,CONCATENATE("Equivalent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50'!T265,CONCATENATE("Equivalent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50'!T266,CONCATENATE("Equivalent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50'!T267,CONCATENATE("Equivalent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14" priority="15">
      <formula>$G$13=""</formula>
    </cfRule>
  </conditionalFormatting>
  <conditionalFormatting sqref="F14:F15 G15:K15">
    <cfRule type="expression" dxfId="1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E44526A5-50FC-4FCF-AAD7-C536DFF1B675}">
            <xm:f>J262=Dashboard!$Y$34</xm:f>
            <x14:dxf>
              <font>
                <color rgb="FF00B050"/>
              </font>
            </x14:dxf>
          </x14:cfRule>
          <xm:sqref>J262</xm:sqref>
        </x14:conditionalFormatting>
        <x14:conditionalFormatting xmlns:xm="http://schemas.microsoft.com/office/excel/2006/main">
          <x14:cfRule type="expression" priority="12" id="{99177E0E-A81D-45D3-B315-586325D04A33}">
            <xm:f>J263=Dashboard!$Y$34</xm:f>
            <x14:dxf>
              <font>
                <color rgb="FF00B050"/>
              </font>
            </x14:dxf>
          </x14:cfRule>
          <xm:sqref>J263</xm:sqref>
        </x14:conditionalFormatting>
        <x14:conditionalFormatting xmlns:xm="http://schemas.microsoft.com/office/excel/2006/main">
          <x14:cfRule type="expression" priority="11" id="{784EA9A1-E182-434E-B219-C932D7B89BBB}">
            <xm:f>J264=Dashboard!$Y$34</xm:f>
            <x14:dxf>
              <font>
                <color rgb="FF00B050"/>
              </font>
            </x14:dxf>
          </x14:cfRule>
          <xm:sqref>J264</xm:sqref>
        </x14:conditionalFormatting>
        <x14:conditionalFormatting xmlns:xm="http://schemas.microsoft.com/office/excel/2006/main">
          <x14:cfRule type="expression" priority="10" id="{CE29932D-F7A2-4007-891D-2A432296EA54}">
            <xm:f>J265=Dashboard!$Y$34</xm:f>
            <x14:dxf>
              <font>
                <color rgb="FF00B050"/>
              </font>
            </x14:dxf>
          </x14:cfRule>
          <xm:sqref>J265</xm:sqref>
        </x14:conditionalFormatting>
        <x14:conditionalFormatting xmlns:xm="http://schemas.microsoft.com/office/excel/2006/main">
          <x14:cfRule type="expression" priority="9" id="{BE4B0FCB-9B77-47F0-9CB6-FC9FCC4BAA58}">
            <xm:f>J266=Dashboard!$Y$34</xm:f>
            <x14:dxf>
              <font>
                <color rgb="FF00B050"/>
              </font>
            </x14:dxf>
          </x14:cfRule>
          <xm:sqref>J266</xm:sqref>
        </x14:conditionalFormatting>
        <x14:conditionalFormatting xmlns:xm="http://schemas.microsoft.com/office/excel/2006/main">
          <x14:cfRule type="expression" priority="8" id="{04F89688-3D61-4D2B-9C2B-3EDFB9A98C06}">
            <xm:f>J267=Dashboard!$Y$34</xm:f>
            <x14:dxf>
              <font>
                <color rgb="FF00B050"/>
              </font>
            </x14:dxf>
          </x14:cfRule>
          <xm:sqref>J267</xm:sqref>
        </x14:conditionalFormatting>
        <x14:conditionalFormatting xmlns:xm="http://schemas.microsoft.com/office/excel/2006/main">
          <x14:cfRule type="expression" priority="7" id="{D82665DC-15AF-45A5-B090-934AC4C93D3B}">
            <xm:f>J3=Dashboard!$Y$34</xm:f>
            <x14:dxf>
              <font>
                <color rgb="FF00B050"/>
              </font>
            </x14:dxf>
          </x14:cfRule>
          <xm:sqref>J3:J4</xm:sqref>
        </x14:conditionalFormatting>
        <x14:conditionalFormatting xmlns:xm="http://schemas.microsoft.com/office/excel/2006/main">
          <x14:cfRule type="expression" priority="6" id="{F5FB672D-B9A2-4AB8-8625-DAD35AEBFE89}">
            <xm:f>J27=Dashboard!$Y$34</xm:f>
            <x14:dxf>
              <font>
                <color rgb="FF00B050"/>
              </font>
            </x14:dxf>
          </x14:cfRule>
          <xm:sqref>J27</xm:sqref>
        </x14:conditionalFormatting>
        <x14:conditionalFormatting xmlns:xm="http://schemas.microsoft.com/office/excel/2006/main">
          <x14:cfRule type="expression" priority="5" id="{ACEEAEA0-2E53-4E02-9387-08AE4B888396}">
            <xm:f>J97=Dashboard!$Y$34</xm:f>
            <x14:dxf>
              <font>
                <color rgb="FF00B050"/>
              </font>
            </x14:dxf>
          </x14:cfRule>
          <xm:sqref>J97</xm:sqref>
        </x14:conditionalFormatting>
        <x14:conditionalFormatting xmlns:xm="http://schemas.microsoft.com/office/excel/2006/main">
          <x14:cfRule type="expression" priority="4" id="{A4909CBC-FA32-436D-B3E8-AE9ADDAEC59B}">
            <xm:f>J172=Dashboard!$Y$34</xm:f>
            <x14:dxf>
              <font>
                <color rgb="FF00B050"/>
              </font>
            </x14:dxf>
          </x14:cfRule>
          <xm:sqref>J172</xm:sqref>
        </x14:conditionalFormatting>
        <x14:conditionalFormatting xmlns:xm="http://schemas.microsoft.com/office/excel/2006/main">
          <x14:cfRule type="expression" priority="3" id="{A2717E4A-27E3-4F0C-8BBF-6E4C0748F7C6}">
            <xm:f>J209=Dashboard!$Y$34</xm:f>
            <x14:dxf>
              <font>
                <color rgb="FF00B050"/>
              </font>
            </x14:dxf>
          </x14:cfRule>
          <xm:sqref>J209</xm:sqref>
        </x14:conditionalFormatting>
        <x14:conditionalFormatting xmlns:xm="http://schemas.microsoft.com/office/excel/2006/main">
          <x14:cfRule type="expression" priority="2" id="{3D4C4D3A-2A55-4631-91A6-1570D47EB89B}">
            <xm:f>J235=Dashboard!$Y$34</xm:f>
            <x14:dxf>
              <font>
                <color rgb="FF00B050"/>
              </font>
            </x14:dxf>
          </x14:cfRule>
          <xm:sqref>J235</xm:sqref>
        </x14:conditionalFormatting>
        <x14:conditionalFormatting xmlns:xm="http://schemas.microsoft.com/office/excel/2006/main">
          <x14:cfRule type="expression" priority="1" id="{FCBF6355-1C69-433C-A486-71640201B45B}">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14</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ht="15" customHeight="1"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02"/>
      <c r="D72" s="102"/>
      <c r="E72" s="102"/>
      <c r="F72" s="102"/>
      <c r="G72" s="102"/>
      <c r="H72" s="102"/>
      <c r="I72" s="102"/>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02"/>
      <c r="E73" s="102"/>
      <c r="F73" s="102"/>
      <c r="G73" s="102"/>
      <c r="H73" s="102"/>
      <c r="I73" s="102"/>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2'!T262,CONCATENATE("Equivalent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2'!T263,CONCATENATE("Equivalent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2'!T264,CONCATENATE("Equivalent to Site ",VLOOKUP($O$2,Equivalencies!$C$24:$L$73,8,FALSE)))</f>
        <v>Independent</v>
      </c>
      <c r="I264" s="4"/>
      <c r="J264" s="31" t="str">
        <f>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2'!T265,CONCATENATE("Equivalent to Site ",VLOOKUP($O$2,Equivalencies!$C$24:$L$73,8,FALSE)))</f>
        <v>Independent</v>
      </c>
      <c r="I265" s="4"/>
      <c r="J265" s="31" t="str">
        <f t="shared" ref="J265" si="14">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2'!T266,CONCATENATE("Equivalent to Site ",VLOOKUP($O$2,Equivalencies!$C$24:$L$73,8,FALSE)))</f>
        <v>Independent</v>
      </c>
      <c r="I266" s="4"/>
      <c r="J266" s="31" t="str">
        <f t="shared" ref="J266" si="15">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2'!T267,CONCATENATE("Equivalent to Site ",VLOOKUP($O$2,Equivalencies!$C$24:$L$73,8,FALSE)))</f>
        <v>Independent</v>
      </c>
      <c r="I267" s="4"/>
      <c r="J267" s="31" t="str">
        <f t="shared" ref="J267" si="16">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734" priority="15">
      <formula>$G$13=""</formula>
    </cfRule>
  </conditionalFormatting>
  <conditionalFormatting sqref="F14:F15 G15:K15">
    <cfRule type="expression" dxfId="73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9ADD07F6-F11E-49CE-BAD7-AE29E10D2C0C}">
            <xm:f>J262=Dashboard!$Y$34</xm:f>
            <x14:dxf>
              <font>
                <color rgb="FF00B050"/>
              </font>
            </x14:dxf>
          </x14:cfRule>
          <xm:sqref>J262</xm:sqref>
        </x14:conditionalFormatting>
        <x14:conditionalFormatting xmlns:xm="http://schemas.microsoft.com/office/excel/2006/main">
          <x14:cfRule type="expression" priority="12" id="{02E575B9-45AC-4CC0-8E1C-C17E312BB8F0}">
            <xm:f>J263=Dashboard!$Y$34</xm:f>
            <x14:dxf>
              <font>
                <color rgb="FF00B050"/>
              </font>
            </x14:dxf>
          </x14:cfRule>
          <xm:sqref>J263</xm:sqref>
        </x14:conditionalFormatting>
        <x14:conditionalFormatting xmlns:xm="http://schemas.microsoft.com/office/excel/2006/main">
          <x14:cfRule type="expression" priority="11" id="{3E42B65C-A508-49B6-B070-7D720C34168D}">
            <xm:f>J264=Dashboard!$Y$34</xm:f>
            <x14:dxf>
              <font>
                <color rgb="FF00B050"/>
              </font>
            </x14:dxf>
          </x14:cfRule>
          <xm:sqref>J264</xm:sqref>
        </x14:conditionalFormatting>
        <x14:conditionalFormatting xmlns:xm="http://schemas.microsoft.com/office/excel/2006/main">
          <x14:cfRule type="expression" priority="10" id="{D2B66AEA-BEAA-471C-9085-0CFC74444BD9}">
            <xm:f>J265=Dashboard!$Y$34</xm:f>
            <x14:dxf>
              <font>
                <color rgb="FF00B050"/>
              </font>
            </x14:dxf>
          </x14:cfRule>
          <xm:sqref>J265</xm:sqref>
        </x14:conditionalFormatting>
        <x14:conditionalFormatting xmlns:xm="http://schemas.microsoft.com/office/excel/2006/main">
          <x14:cfRule type="expression" priority="9" id="{A0563E10-24B3-4502-A719-CB303A434E6E}">
            <xm:f>J266=Dashboard!$Y$34</xm:f>
            <x14:dxf>
              <font>
                <color rgb="FF00B050"/>
              </font>
            </x14:dxf>
          </x14:cfRule>
          <xm:sqref>J266</xm:sqref>
        </x14:conditionalFormatting>
        <x14:conditionalFormatting xmlns:xm="http://schemas.microsoft.com/office/excel/2006/main">
          <x14:cfRule type="expression" priority="8" id="{E715FD89-9F48-4B19-A4C2-1A873A203E8F}">
            <xm:f>J267=Dashboard!$Y$34</xm:f>
            <x14:dxf>
              <font>
                <color rgb="FF00B050"/>
              </font>
            </x14:dxf>
          </x14:cfRule>
          <xm:sqref>J267</xm:sqref>
        </x14:conditionalFormatting>
        <x14:conditionalFormatting xmlns:xm="http://schemas.microsoft.com/office/excel/2006/main">
          <x14:cfRule type="expression" priority="7" id="{063D1569-6B0E-4A0C-9EE9-D5932219FF50}">
            <xm:f>J3=Dashboard!$Y$34</xm:f>
            <x14:dxf>
              <font>
                <color rgb="FF00B050"/>
              </font>
            </x14:dxf>
          </x14:cfRule>
          <xm:sqref>J3:J4</xm:sqref>
        </x14:conditionalFormatting>
        <x14:conditionalFormatting xmlns:xm="http://schemas.microsoft.com/office/excel/2006/main">
          <x14:cfRule type="expression" priority="6" id="{A0266342-7A31-444B-8758-D2E57C2F5523}">
            <xm:f>J27=Dashboard!$Y$34</xm:f>
            <x14:dxf>
              <font>
                <color rgb="FF00B050"/>
              </font>
            </x14:dxf>
          </x14:cfRule>
          <xm:sqref>J27</xm:sqref>
        </x14:conditionalFormatting>
        <x14:conditionalFormatting xmlns:xm="http://schemas.microsoft.com/office/excel/2006/main">
          <x14:cfRule type="expression" priority="5" id="{353E9481-6530-4FEF-AA2E-1B1886555D78}">
            <xm:f>J97=Dashboard!$Y$34</xm:f>
            <x14:dxf>
              <font>
                <color rgb="FF00B050"/>
              </font>
            </x14:dxf>
          </x14:cfRule>
          <xm:sqref>J97</xm:sqref>
        </x14:conditionalFormatting>
        <x14:conditionalFormatting xmlns:xm="http://schemas.microsoft.com/office/excel/2006/main">
          <x14:cfRule type="expression" priority="4" id="{4810B90E-B961-412E-B5DB-BA1AE84D7B0F}">
            <xm:f>J172=Dashboard!$Y$34</xm:f>
            <x14:dxf>
              <font>
                <color rgb="FF00B050"/>
              </font>
            </x14:dxf>
          </x14:cfRule>
          <xm:sqref>J172</xm:sqref>
        </x14:conditionalFormatting>
        <x14:conditionalFormatting xmlns:xm="http://schemas.microsoft.com/office/excel/2006/main">
          <x14:cfRule type="expression" priority="3" id="{9AB3DC00-E856-4E43-A58B-4C874CFBD617}">
            <xm:f>J209=Dashboard!$Y$34</xm:f>
            <x14:dxf>
              <font>
                <color rgb="FF00B050"/>
              </font>
            </x14:dxf>
          </x14:cfRule>
          <xm:sqref>J209</xm:sqref>
        </x14:conditionalFormatting>
        <x14:conditionalFormatting xmlns:xm="http://schemas.microsoft.com/office/excel/2006/main">
          <x14:cfRule type="expression" priority="2" id="{855D7355-47D5-4275-89DC-4C4D19B0A9CE}">
            <xm:f>J235=Dashboard!$Y$34</xm:f>
            <x14:dxf>
              <font>
                <color rgb="FF00B050"/>
              </font>
            </x14:dxf>
          </x14:cfRule>
          <xm:sqref>J235</xm:sqref>
        </x14:conditionalFormatting>
        <x14:conditionalFormatting xmlns:xm="http://schemas.microsoft.com/office/excel/2006/main">
          <x14:cfRule type="expression" priority="1" id="{48757D85-C1F2-4AD9-981B-049A391243D7}">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15</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3'!T262,CONCATENATE("Equivalent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3'!T263,CONCATENATE("Equivalent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3'!T264,CONCATENATE("Equivalent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3'!T265,CONCATENATE("Equivalent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3'!T266,CONCATENATE("Equivalent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3'!T267,CONCATENATE("Equivalent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G24:K24"/>
    <mergeCell ref="C65:I66"/>
    <mergeCell ref="C70:I71"/>
    <mergeCell ref="T13:AB25"/>
    <mergeCell ref="G14:K14"/>
    <mergeCell ref="G29:K29"/>
    <mergeCell ref="O31:R33"/>
    <mergeCell ref="C33:K43"/>
    <mergeCell ref="G45:K45"/>
    <mergeCell ref="G19:K19"/>
    <mergeCell ref="G20:K20"/>
    <mergeCell ref="G21:K21"/>
    <mergeCell ref="G22:K22"/>
    <mergeCell ref="G23:K23"/>
    <mergeCell ref="C16:F24"/>
    <mergeCell ref="G5:K5"/>
    <mergeCell ref="G7:K7"/>
    <mergeCell ref="G9:K9"/>
    <mergeCell ref="G10:K10"/>
    <mergeCell ref="G13:K13"/>
    <mergeCell ref="G6:K6"/>
    <mergeCell ref="G16:K16"/>
    <mergeCell ref="G17:K17"/>
    <mergeCell ref="G18:K18"/>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719" priority="15">
      <formula>$G$13=""</formula>
    </cfRule>
  </conditionalFormatting>
  <conditionalFormatting sqref="F14:F15 G15:K15">
    <cfRule type="expression" dxfId="71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F8A38901-FAC2-4797-8B81-3957336C3E81}">
            <xm:f>J262=Dashboard!$Y$34</xm:f>
            <x14:dxf>
              <font>
                <color rgb="FF00B050"/>
              </font>
            </x14:dxf>
          </x14:cfRule>
          <xm:sqref>J262</xm:sqref>
        </x14:conditionalFormatting>
        <x14:conditionalFormatting xmlns:xm="http://schemas.microsoft.com/office/excel/2006/main">
          <x14:cfRule type="expression" priority="12" id="{0630F441-7F57-4BCF-9C49-B68C7FAE0748}">
            <xm:f>J263=Dashboard!$Y$34</xm:f>
            <x14:dxf>
              <font>
                <color rgb="FF00B050"/>
              </font>
            </x14:dxf>
          </x14:cfRule>
          <xm:sqref>J263</xm:sqref>
        </x14:conditionalFormatting>
        <x14:conditionalFormatting xmlns:xm="http://schemas.microsoft.com/office/excel/2006/main">
          <x14:cfRule type="expression" priority="11" id="{F2CB6053-831F-4BEB-9535-3052F8668208}">
            <xm:f>J264=Dashboard!$Y$34</xm:f>
            <x14:dxf>
              <font>
                <color rgb="FF00B050"/>
              </font>
            </x14:dxf>
          </x14:cfRule>
          <xm:sqref>J264</xm:sqref>
        </x14:conditionalFormatting>
        <x14:conditionalFormatting xmlns:xm="http://schemas.microsoft.com/office/excel/2006/main">
          <x14:cfRule type="expression" priority="10" id="{E32220B2-0832-4B0B-A63B-B95C14568888}">
            <xm:f>J265=Dashboard!$Y$34</xm:f>
            <x14:dxf>
              <font>
                <color rgb="FF00B050"/>
              </font>
            </x14:dxf>
          </x14:cfRule>
          <xm:sqref>J265</xm:sqref>
        </x14:conditionalFormatting>
        <x14:conditionalFormatting xmlns:xm="http://schemas.microsoft.com/office/excel/2006/main">
          <x14:cfRule type="expression" priority="9" id="{35769F77-FF3E-46D5-8DC4-9C6EE2EC6A5D}">
            <xm:f>J266=Dashboard!$Y$34</xm:f>
            <x14:dxf>
              <font>
                <color rgb="FF00B050"/>
              </font>
            </x14:dxf>
          </x14:cfRule>
          <xm:sqref>J266</xm:sqref>
        </x14:conditionalFormatting>
        <x14:conditionalFormatting xmlns:xm="http://schemas.microsoft.com/office/excel/2006/main">
          <x14:cfRule type="expression" priority="8" id="{C871E023-DF5E-4092-A13B-8CF66066733D}">
            <xm:f>J267=Dashboard!$Y$34</xm:f>
            <x14:dxf>
              <font>
                <color rgb="FF00B050"/>
              </font>
            </x14:dxf>
          </x14:cfRule>
          <xm:sqref>J267</xm:sqref>
        </x14:conditionalFormatting>
        <x14:conditionalFormatting xmlns:xm="http://schemas.microsoft.com/office/excel/2006/main">
          <x14:cfRule type="expression" priority="7" id="{B88E1302-9D91-4D02-BED2-AB811EEDEAE0}">
            <xm:f>J3=Dashboard!$Y$34</xm:f>
            <x14:dxf>
              <font>
                <color rgb="FF00B050"/>
              </font>
            </x14:dxf>
          </x14:cfRule>
          <xm:sqref>J3:J4</xm:sqref>
        </x14:conditionalFormatting>
        <x14:conditionalFormatting xmlns:xm="http://schemas.microsoft.com/office/excel/2006/main">
          <x14:cfRule type="expression" priority="6" id="{D8BF515E-7EA2-407D-9E5A-4C60CE04E4D7}">
            <xm:f>J27=Dashboard!$Y$34</xm:f>
            <x14:dxf>
              <font>
                <color rgb="FF00B050"/>
              </font>
            </x14:dxf>
          </x14:cfRule>
          <xm:sqref>J27</xm:sqref>
        </x14:conditionalFormatting>
        <x14:conditionalFormatting xmlns:xm="http://schemas.microsoft.com/office/excel/2006/main">
          <x14:cfRule type="expression" priority="5" id="{9CFCBD52-9D16-45FF-9ECA-69492084914D}">
            <xm:f>J97=Dashboard!$Y$34</xm:f>
            <x14:dxf>
              <font>
                <color rgb="FF00B050"/>
              </font>
            </x14:dxf>
          </x14:cfRule>
          <xm:sqref>J97</xm:sqref>
        </x14:conditionalFormatting>
        <x14:conditionalFormatting xmlns:xm="http://schemas.microsoft.com/office/excel/2006/main">
          <x14:cfRule type="expression" priority="4" id="{06C546FA-89A1-4313-959F-A22957D008D3}">
            <xm:f>J172=Dashboard!$Y$34</xm:f>
            <x14:dxf>
              <font>
                <color rgb="FF00B050"/>
              </font>
            </x14:dxf>
          </x14:cfRule>
          <xm:sqref>J172</xm:sqref>
        </x14:conditionalFormatting>
        <x14:conditionalFormatting xmlns:xm="http://schemas.microsoft.com/office/excel/2006/main">
          <x14:cfRule type="expression" priority="3" id="{5F5952DA-85BE-4CC9-A9B4-177B09B6F45B}">
            <xm:f>J209=Dashboard!$Y$34</xm:f>
            <x14:dxf>
              <font>
                <color rgb="FF00B050"/>
              </font>
            </x14:dxf>
          </x14:cfRule>
          <xm:sqref>J209</xm:sqref>
        </x14:conditionalFormatting>
        <x14:conditionalFormatting xmlns:xm="http://schemas.microsoft.com/office/excel/2006/main">
          <x14:cfRule type="expression" priority="2" id="{B12D66F3-C62E-4230-9578-75ED9EC13FAA}">
            <xm:f>J235=Dashboard!$Y$34</xm:f>
            <x14:dxf>
              <font>
                <color rgb="FF00B050"/>
              </font>
            </x14:dxf>
          </x14:cfRule>
          <xm:sqref>J235</xm:sqref>
        </x14:conditionalFormatting>
        <x14:conditionalFormatting xmlns:xm="http://schemas.microsoft.com/office/excel/2006/main">
          <x14:cfRule type="expression" priority="1" id="{9D5B0763-70F4-411F-81BE-59601DF981E7}">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Dashboard!$Q$34:$Q$37</xm:f>
          </x14:formula1>
          <xm:sqref>G13:K14</xm:sqref>
        </x14:dataValidation>
        <x14:dataValidation type="list" allowBlank="1" showInputMessage="1" showErrorMessage="1">
          <x14:formula1>
            <xm:f>Dashboard!$V$34:$V$36</xm:f>
          </x14:formula1>
          <xm:sqref>G214:K214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16</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4'!T262,CONCATENATE("Equivalent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4'!T263,CONCATENATE("Equivalent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4'!T264,CONCATENATE("Equivalent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4'!T265,CONCATENATE("Equivalent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4'!T266,CONCATENATE("Equivalent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4'!T267,CONCATENATE("Equivalent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C16:F24"/>
    <mergeCell ref="G16:K16"/>
    <mergeCell ref="G17:K17"/>
    <mergeCell ref="G18:K18"/>
    <mergeCell ref="G19:K19"/>
    <mergeCell ref="G20:K20"/>
    <mergeCell ref="G21:K21"/>
    <mergeCell ref="G22:K22"/>
    <mergeCell ref="G23:K23"/>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704" priority="15">
      <formula>$G$13=""</formula>
    </cfRule>
  </conditionalFormatting>
  <conditionalFormatting sqref="F14:F15 G15:K15">
    <cfRule type="expression" dxfId="703"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91319D99-D09F-4DBE-8571-F7A0D3A1FFD6}">
            <xm:f>J262=Dashboard!$Y$34</xm:f>
            <x14:dxf>
              <font>
                <color rgb="FF00B050"/>
              </font>
            </x14:dxf>
          </x14:cfRule>
          <xm:sqref>J262</xm:sqref>
        </x14:conditionalFormatting>
        <x14:conditionalFormatting xmlns:xm="http://schemas.microsoft.com/office/excel/2006/main">
          <x14:cfRule type="expression" priority="12" id="{4F905C80-DAA6-45DA-BB4C-5182078A1B8E}">
            <xm:f>J263=Dashboard!$Y$34</xm:f>
            <x14:dxf>
              <font>
                <color rgb="FF00B050"/>
              </font>
            </x14:dxf>
          </x14:cfRule>
          <xm:sqref>J263</xm:sqref>
        </x14:conditionalFormatting>
        <x14:conditionalFormatting xmlns:xm="http://schemas.microsoft.com/office/excel/2006/main">
          <x14:cfRule type="expression" priority="11" id="{A4AA6D63-1A45-4F60-9B03-53B1DA8863C9}">
            <xm:f>J264=Dashboard!$Y$34</xm:f>
            <x14:dxf>
              <font>
                <color rgb="FF00B050"/>
              </font>
            </x14:dxf>
          </x14:cfRule>
          <xm:sqref>J264</xm:sqref>
        </x14:conditionalFormatting>
        <x14:conditionalFormatting xmlns:xm="http://schemas.microsoft.com/office/excel/2006/main">
          <x14:cfRule type="expression" priority="10" id="{BA656825-967B-4E40-A4E1-EE00FB83800C}">
            <xm:f>J265=Dashboard!$Y$34</xm:f>
            <x14:dxf>
              <font>
                <color rgb="FF00B050"/>
              </font>
            </x14:dxf>
          </x14:cfRule>
          <xm:sqref>J265</xm:sqref>
        </x14:conditionalFormatting>
        <x14:conditionalFormatting xmlns:xm="http://schemas.microsoft.com/office/excel/2006/main">
          <x14:cfRule type="expression" priority="9" id="{C5492C76-A56F-440E-8B26-0842E87B3529}">
            <xm:f>J266=Dashboard!$Y$34</xm:f>
            <x14:dxf>
              <font>
                <color rgb="FF00B050"/>
              </font>
            </x14:dxf>
          </x14:cfRule>
          <xm:sqref>J266</xm:sqref>
        </x14:conditionalFormatting>
        <x14:conditionalFormatting xmlns:xm="http://schemas.microsoft.com/office/excel/2006/main">
          <x14:cfRule type="expression" priority="8" id="{B5E03994-6B54-44AE-964C-6342421C475F}">
            <xm:f>J267=Dashboard!$Y$34</xm:f>
            <x14:dxf>
              <font>
                <color rgb="FF00B050"/>
              </font>
            </x14:dxf>
          </x14:cfRule>
          <xm:sqref>J267</xm:sqref>
        </x14:conditionalFormatting>
        <x14:conditionalFormatting xmlns:xm="http://schemas.microsoft.com/office/excel/2006/main">
          <x14:cfRule type="expression" priority="7" id="{BA3B13FF-B506-4C71-A692-DA265348924A}">
            <xm:f>J3=Dashboard!$Y$34</xm:f>
            <x14:dxf>
              <font>
                <color rgb="FF00B050"/>
              </font>
            </x14:dxf>
          </x14:cfRule>
          <xm:sqref>J3:J4</xm:sqref>
        </x14:conditionalFormatting>
        <x14:conditionalFormatting xmlns:xm="http://schemas.microsoft.com/office/excel/2006/main">
          <x14:cfRule type="expression" priority="6" id="{26D68189-D581-4363-B67F-0D8D8A92C861}">
            <xm:f>J27=Dashboard!$Y$34</xm:f>
            <x14:dxf>
              <font>
                <color rgb="FF00B050"/>
              </font>
            </x14:dxf>
          </x14:cfRule>
          <xm:sqref>J27</xm:sqref>
        </x14:conditionalFormatting>
        <x14:conditionalFormatting xmlns:xm="http://schemas.microsoft.com/office/excel/2006/main">
          <x14:cfRule type="expression" priority="5" id="{7BA4CBC4-57F7-425E-AD4D-5CFA5FAA2312}">
            <xm:f>J97=Dashboard!$Y$34</xm:f>
            <x14:dxf>
              <font>
                <color rgb="FF00B050"/>
              </font>
            </x14:dxf>
          </x14:cfRule>
          <xm:sqref>J97</xm:sqref>
        </x14:conditionalFormatting>
        <x14:conditionalFormatting xmlns:xm="http://schemas.microsoft.com/office/excel/2006/main">
          <x14:cfRule type="expression" priority="4" id="{594A6ACA-50BC-4368-AB91-95E52181E29D}">
            <xm:f>J172=Dashboard!$Y$34</xm:f>
            <x14:dxf>
              <font>
                <color rgb="FF00B050"/>
              </font>
            </x14:dxf>
          </x14:cfRule>
          <xm:sqref>J172</xm:sqref>
        </x14:conditionalFormatting>
        <x14:conditionalFormatting xmlns:xm="http://schemas.microsoft.com/office/excel/2006/main">
          <x14:cfRule type="expression" priority="3" id="{8E70DD26-FE1D-4771-AF33-F4A835114F66}">
            <xm:f>J209=Dashboard!$Y$34</xm:f>
            <x14:dxf>
              <font>
                <color rgb="FF00B050"/>
              </font>
            </x14:dxf>
          </x14:cfRule>
          <xm:sqref>J209</xm:sqref>
        </x14:conditionalFormatting>
        <x14:conditionalFormatting xmlns:xm="http://schemas.microsoft.com/office/excel/2006/main">
          <x14:cfRule type="expression" priority="2" id="{B8C2B4FD-4605-4EA9-A7D0-B4C9E00365F2}">
            <xm:f>J235=Dashboard!$Y$34</xm:f>
            <x14:dxf>
              <font>
                <color rgb="FF00B050"/>
              </font>
            </x14:dxf>
          </x14:cfRule>
          <xm:sqref>J235</xm:sqref>
        </x14:conditionalFormatting>
        <x14:conditionalFormatting xmlns:xm="http://schemas.microsoft.com/office/excel/2006/main">
          <x14:cfRule type="expression" priority="1" id="{2A3E1A02-027A-4150-8E39-A35A2C08067C}">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270"/>
  <sheetViews>
    <sheetView showGridLines="0" zoomScale="75" zoomScaleNormal="75" workbookViewId="0"/>
  </sheetViews>
  <sheetFormatPr defaultRowHeight="15" x14ac:dyDescent="0.25"/>
  <cols>
    <col min="1" max="1" width="9.140625" style="2"/>
    <col min="2" max="2" width="2.28515625" style="2" customWidth="1"/>
    <col min="3" max="11" width="9.7109375" style="2" customWidth="1"/>
    <col min="12" max="12" width="9.85546875" style="2" customWidth="1"/>
    <col min="13" max="13" width="9.140625" style="2"/>
    <col min="14" max="14" width="9.140625" style="2" customWidth="1"/>
    <col min="15" max="18" width="9.140625" style="2" hidden="1" customWidth="1"/>
    <col min="19" max="19" width="9.140625" style="58" hidden="1" customWidth="1"/>
    <col min="20" max="28" width="9.140625" style="2" hidden="1" customWidth="1"/>
    <col min="29" max="16384" width="9.140625" style="2"/>
  </cols>
  <sheetData>
    <row r="1" spans="2:28" ht="15.75" thickBot="1" x14ac:dyDescent="0.3">
      <c r="R1" s="19"/>
      <c r="S1" s="20"/>
      <c r="T1" s="19"/>
      <c r="U1" s="19"/>
      <c r="V1" s="19"/>
      <c r="W1" s="19"/>
    </row>
    <row r="2" spans="2:28" x14ac:dyDescent="0.25">
      <c r="B2" s="21"/>
      <c r="C2" s="22"/>
      <c r="D2" s="22"/>
      <c r="E2" s="22"/>
      <c r="F2" s="22"/>
      <c r="G2" s="22"/>
      <c r="H2" s="22"/>
      <c r="I2" s="22"/>
      <c r="J2" s="22"/>
      <c r="K2" s="22"/>
      <c r="L2" s="23"/>
      <c r="O2" s="24" t="s">
        <v>17</v>
      </c>
      <c r="P2" s="25"/>
      <c r="Q2" s="26" t="s">
        <v>145</v>
      </c>
      <c r="R2" s="25"/>
      <c r="S2" s="27"/>
      <c r="T2" s="25"/>
      <c r="U2" s="25"/>
      <c r="V2" s="25"/>
      <c r="W2" s="25"/>
      <c r="X2" s="25"/>
      <c r="Y2" s="25"/>
      <c r="Z2" s="25"/>
      <c r="AA2" s="25"/>
      <c r="AB2" s="28"/>
    </row>
    <row r="3" spans="2:28" x14ac:dyDescent="0.25">
      <c r="B3" s="29"/>
      <c r="C3" s="4" t="str">
        <f>'Site 1'!C3</f>
        <v>1. Site-specific Information:</v>
      </c>
      <c r="D3" s="30"/>
      <c r="E3" s="30"/>
      <c r="F3" s="30"/>
      <c r="G3" s="30"/>
      <c r="H3" s="30"/>
      <c r="I3" s="30"/>
      <c r="J3" s="31" t="str">
        <f>IF(V262=1,Dashboard!$Y$34,Dashboard!$Y$35)</f>
        <v>Section Incomplete</v>
      </c>
      <c r="K3" s="30"/>
      <c r="L3" s="32"/>
      <c r="O3" s="33" t="str">
        <f>'Site 1'!O3</f>
        <v>Completion Checks</v>
      </c>
      <c r="P3" s="30"/>
      <c r="Q3" s="30"/>
      <c r="R3" s="30"/>
      <c r="S3" s="34"/>
      <c r="T3" s="30"/>
      <c r="U3" s="30"/>
      <c r="V3" s="30"/>
      <c r="W3" s="30"/>
      <c r="X3" s="30"/>
      <c r="Y3" s="30"/>
      <c r="Z3" s="30"/>
      <c r="AA3" s="30"/>
      <c r="AB3" s="35"/>
    </row>
    <row r="4" spans="2:28" x14ac:dyDescent="0.25">
      <c r="B4" s="29"/>
      <c r="C4" s="4"/>
      <c r="D4" s="30"/>
      <c r="E4" s="30"/>
      <c r="F4" s="30"/>
      <c r="G4" s="30"/>
      <c r="H4" s="30"/>
      <c r="I4" s="30"/>
      <c r="J4" s="31"/>
      <c r="K4" s="30"/>
      <c r="L4" s="32"/>
      <c r="O4" s="33"/>
      <c r="P4" s="30"/>
      <c r="Q4" s="30"/>
      <c r="R4" s="30"/>
      <c r="S4" s="34"/>
      <c r="T4" s="30"/>
      <c r="U4" s="30"/>
      <c r="V4" s="30"/>
      <c r="W4" s="30"/>
      <c r="X4" s="30"/>
      <c r="Y4" s="30"/>
      <c r="Z4" s="30"/>
      <c r="AA4" s="30"/>
      <c r="AB4" s="35"/>
    </row>
    <row r="5" spans="2:28" x14ac:dyDescent="0.25">
      <c r="B5" s="29"/>
      <c r="C5" s="61" t="str">
        <f>'Site 1'!C5</f>
        <v>Site Name</v>
      </c>
      <c r="D5" s="30"/>
      <c r="E5" s="30"/>
      <c r="F5" s="30"/>
      <c r="G5" s="209" t="str">
        <f>VLOOKUP($O$2,Dashboard!$S$42:$AA$91,2,FALSE)</f>
        <v/>
      </c>
      <c r="H5" s="210"/>
      <c r="I5" s="210"/>
      <c r="J5" s="210"/>
      <c r="K5" s="211"/>
      <c r="L5" s="32"/>
      <c r="O5" s="36" t="str">
        <f>'Site 1'!O5</f>
        <v>1 means complete</v>
      </c>
      <c r="P5" s="30"/>
      <c r="Q5" s="30"/>
      <c r="R5" s="30"/>
      <c r="S5" s="34"/>
      <c r="T5" s="30"/>
      <c r="U5" s="30"/>
      <c r="V5" s="30"/>
      <c r="W5" s="30"/>
      <c r="X5" s="30"/>
      <c r="Y5" s="30"/>
      <c r="Z5" s="30"/>
      <c r="AA5" s="30"/>
      <c r="AB5" s="35"/>
    </row>
    <row r="6" spans="2:28" x14ac:dyDescent="0.25">
      <c r="B6" s="29"/>
      <c r="C6" s="61" t="str">
        <f>'Site 1'!C6</f>
        <v>Waiver Response #</v>
      </c>
      <c r="D6" s="30"/>
      <c r="E6" s="30"/>
      <c r="F6" s="30"/>
      <c r="G6" s="128"/>
      <c r="H6" s="129"/>
      <c r="I6" s="129"/>
      <c r="J6" s="129"/>
      <c r="K6" s="130"/>
      <c r="L6" s="32"/>
      <c r="O6" s="33" t="str">
        <f>'Site 1'!O6</f>
        <v>Article</v>
      </c>
      <c r="P6" s="30"/>
      <c r="Q6" s="30"/>
      <c r="R6" s="30"/>
      <c r="S6" s="62" t="str">
        <f>'Site 1'!S6</f>
        <v>Check</v>
      </c>
      <c r="T6" s="62" t="str">
        <f>'Site 1'!T6</f>
        <v>Rationale</v>
      </c>
      <c r="U6" s="30"/>
      <c r="V6" s="30"/>
      <c r="W6" s="30"/>
      <c r="X6" s="30"/>
      <c r="Y6" s="30"/>
      <c r="Z6" s="30"/>
      <c r="AA6" s="30"/>
      <c r="AB6" s="35"/>
    </row>
    <row r="7" spans="2:28" x14ac:dyDescent="0.25">
      <c r="B7" s="29"/>
      <c r="C7" s="61" t="str">
        <f>'Site 1'!C7</f>
        <v>Site Address</v>
      </c>
      <c r="D7" s="30"/>
      <c r="E7" s="30"/>
      <c r="F7" s="30"/>
      <c r="G7" s="128"/>
      <c r="H7" s="129"/>
      <c r="I7" s="129"/>
      <c r="J7" s="129"/>
      <c r="K7" s="130"/>
      <c r="L7" s="32"/>
      <c r="O7" s="39" t="str">
        <f>'Site 1'!O7</f>
        <v>Site Address</v>
      </c>
      <c r="P7" s="30"/>
      <c r="Q7" s="30"/>
      <c r="R7" s="30"/>
      <c r="S7" s="34">
        <f>IF(G7="",0,1)</f>
        <v>0</v>
      </c>
      <c r="T7" s="30" t="str">
        <f>'Site 1'!T7</f>
        <v>Fill it in</v>
      </c>
      <c r="U7" s="30"/>
      <c r="V7" s="30"/>
      <c r="W7" s="30"/>
      <c r="X7" s="30"/>
      <c r="Y7" s="30"/>
      <c r="Z7" s="30"/>
      <c r="AA7" s="30"/>
      <c r="AB7" s="35"/>
    </row>
    <row r="8" spans="2:28" x14ac:dyDescent="0.25">
      <c r="B8" s="29"/>
      <c r="C8" s="61" t="str">
        <f>'Site 1'!C8</f>
        <v>Site Address (line 2)</v>
      </c>
      <c r="D8" s="30"/>
      <c r="E8" s="30"/>
      <c r="F8" s="30"/>
      <c r="G8" s="128"/>
      <c r="H8" s="129"/>
      <c r="I8" s="129"/>
      <c r="J8" s="129"/>
      <c r="K8" s="130"/>
      <c r="L8" s="32"/>
      <c r="O8" s="39" t="str">
        <f>'Site 1'!O8</f>
        <v>Site Address (line 2)</v>
      </c>
      <c r="P8" s="30"/>
      <c r="Q8" s="30"/>
      <c r="R8" s="30"/>
      <c r="S8" s="34">
        <v>1</v>
      </c>
      <c r="T8" s="30" t="str">
        <f>'Site 1'!T8</f>
        <v>Optional, thus always complete</v>
      </c>
      <c r="U8" s="30"/>
      <c r="V8" s="30"/>
      <c r="W8" s="30"/>
      <c r="X8" s="30"/>
      <c r="Y8" s="30"/>
      <c r="Z8" s="30"/>
      <c r="AA8" s="30"/>
      <c r="AB8" s="35"/>
    </row>
    <row r="9" spans="2:28" x14ac:dyDescent="0.25">
      <c r="B9" s="29"/>
      <c r="C9" s="61" t="str">
        <f>'Site 1'!C9</f>
        <v>Site City, County, Zip Code</v>
      </c>
      <c r="D9" s="30"/>
      <c r="E9" s="30"/>
      <c r="F9" s="30"/>
      <c r="G9" s="128"/>
      <c r="H9" s="129"/>
      <c r="I9" s="129"/>
      <c r="J9" s="129"/>
      <c r="K9" s="130"/>
      <c r="L9" s="32"/>
      <c r="O9" s="39" t="str">
        <f>'Site 1'!O9</f>
        <v>Site City, County, Zip Code</v>
      </c>
      <c r="P9" s="30"/>
      <c r="Q9" s="30"/>
      <c r="R9" s="30"/>
      <c r="S9" s="34">
        <f>IF(G9="",0,1)</f>
        <v>0</v>
      </c>
      <c r="T9" s="30" t="str">
        <f>'Site 1'!T9</f>
        <v>Fill it in</v>
      </c>
      <c r="U9" s="30"/>
      <c r="V9" s="30"/>
      <c r="W9" s="30"/>
      <c r="X9" s="30"/>
      <c r="Y9" s="30"/>
      <c r="Z9" s="30"/>
      <c r="AA9" s="30"/>
      <c r="AB9" s="35"/>
    </row>
    <row r="10" spans="2:28" x14ac:dyDescent="0.25">
      <c r="B10" s="29"/>
      <c r="C10" s="61" t="str">
        <f>'Site 1'!C10</f>
        <v>Current License/ Certificate at Site</v>
      </c>
      <c r="D10" s="30"/>
      <c r="E10" s="30"/>
      <c r="F10" s="30"/>
      <c r="G10" s="128"/>
      <c r="H10" s="129"/>
      <c r="I10" s="129"/>
      <c r="J10" s="129"/>
      <c r="K10" s="130"/>
      <c r="L10" s="32"/>
      <c r="O10" s="39" t="str">
        <f>'Site 1'!O10</f>
        <v>Current License/ Certificate at Site</v>
      </c>
      <c r="P10" s="30"/>
      <c r="Q10" s="30"/>
      <c r="R10" s="30"/>
      <c r="S10" s="34">
        <f>IF(G10="",0,1)</f>
        <v>0</v>
      </c>
      <c r="T10" s="30" t="str">
        <f>'Site 1'!T10</f>
        <v>Fill it in</v>
      </c>
      <c r="U10" s="30"/>
      <c r="V10" s="30"/>
      <c r="W10" s="30"/>
      <c r="X10" s="30"/>
      <c r="Y10" s="30"/>
      <c r="Z10" s="30"/>
      <c r="AA10" s="30"/>
      <c r="AB10" s="35"/>
    </row>
    <row r="11" spans="2:28" x14ac:dyDescent="0.25">
      <c r="B11" s="29"/>
      <c r="C11" s="61" t="str">
        <f>'Site 1'!C11</f>
        <v>(choose from the drop-down list)</v>
      </c>
      <c r="D11" s="30"/>
      <c r="E11" s="30"/>
      <c r="F11" s="30"/>
      <c r="G11" s="30"/>
      <c r="H11" s="30"/>
      <c r="I11" s="30"/>
      <c r="J11" s="30"/>
      <c r="K11" s="30"/>
      <c r="L11" s="32"/>
      <c r="O11" s="39"/>
      <c r="P11" s="30"/>
      <c r="Q11" s="30"/>
      <c r="R11" s="30"/>
      <c r="S11" s="34"/>
      <c r="T11" s="30"/>
      <c r="U11" s="30"/>
      <c r="V11" s="30"/>
      <c r="W11" s="30"/>
      <c r="X11" s="30"/>
      <c r="Y11" s="30"/>
      <c r="Z11" s="30"/>
      <c r="AA11" s="30"/>
      <c r="AB11" s="35"/>
    </row>
    <row r="12" spans="2:28" x14ac:dyDescent="0.25">
      <c r="B12" s="29"/>
      <c r="C12" s="30"/>
      <c r="D12" s="30"/>
      <c r="E12" s="30"/>
      <c r="F12" s="30"/>
      <c r="G12" s="30"/>
      <c r="H12" s="30"/>
      <c r="I12" s="30"/>
      <c r="J12" s="30"/>
      <c r="K12" s="30"/>
      <c r="L12" s="32"/>
      <c r="O12" s="39"/>
      <c r="P12" s="30"/>
      <c r="Q12" s="30"/>
      <c r="R12" s="30"/>
      <c r="S12" s="34"/>
      <c r="T12" s="30"/>
      <c r="U12" s="30"/>
      <c r="V12" s="30"/>
      <c r="W12" s="30"/>
      <c r="X12" s="30"/>
      <c r="Y12" s="30"/>
      <c r="Z12" s="30"/>
      <c r="AA12" s="30"/>
      <c r="AB12" s="35"/>
    </row>
    <row r="13" spans="2:28" ht="15" customHeight="1" x14ac:dyDescent="0.25">
      <c r="B13" s="29"/>
      <c r="C13" s="61" t="str">
        <f>'Site 1'!C13</f>
        <v>Services to be added</v>
      </c>
      <c r="D13" s="30"/>
      <c r="E13" s="30"/>
      <c r="F13" s="41">
        <v>1</v>
      </c>
      <c r="G13" s="128"/>
      <c r="H13" s="129"/>
      <c r="I13" s="129"/>
      <c r="J13" s="129"/>
      <c r="K13" s="130"/>
      <c r="L13" s="32"/>
      <c r="O13" s="39" t="str">
        <f>'Site 1'!O13</f>
        <v>Services to be added</v>
      </c>
      <c r="P13" s="30"/>
      <c r="Q13" s="30"/>
      <c r="R13" s="30"/>
      <c r="S13" s="34">
        <f>IF(G13=G10,0,IF(G14=G10,0,IF(G13=G14,0,IF(G14=G13,0,IF(G13="",IF(G14="",0,1),IF(G14="",IF(G13="",0,1),1))))))</f>
        <v>0</v>
      </c>
      <c r="T13" s="123" t="str">
        <f>'Site 1'!T13</f>
        <v>At least extra service must be chosen, the same extra service cannot be chosen twice, the extra service cannot be the same as the current service. So long as those rules are followed, complete</v>
      </c>
      <c r="U13" s="123"/>
      <c r="V13" s="123"/>
      <c r="W13" s="123"/>
      <c r="X13" s="123"/>
      <c r="Y13" s="123"/>
      <c r="Z13" s="123"/>
      <c r="AA13" s="123"/>
      <c r="AB13" s="227"/>
    </row>
    <row r="14" spans="2:28" x14ac:dyDescent="0.25">
      <c r="B14" s="29"/>
      <c r="C14" s="61" t="str">
        <f>'Site 1'!C14</f>
        <v>(choose all that apply)</v>
      </c>
      <c r="D14" s="30"/>
      <c r="E14" s="30"/>
      <c r="F14" s="41">
        <v>2</v>
      </c>
      <c r="G14" s="128"/>
      <c r="H14" s="129"/>
      <c r="I14" s="129"/>
      <c r="J14" s="129"/>
      <c r="K14" s="130"/>
      <c r="L14" s="32"/>
      <c r="O14" s="39"/>
      <c r="P14" s="30"/>
      <c r="Q14" s="30"/>
      <c r="R14" s="30"/>
      <c r="S14" s="34"/>
      <c r="T14" s="123"/>
      <c r="U14" s="123"/>
      <c r="V14" s="123"/>
      <c r="W14" s="123"/>
      <c r="X14" s="123"/>
      <c r="Y14" s="123"/>
      <c r="Z14" s="123"/>
      <c r="AA14" s="123"/>
      <c r="AB14" s="227"/>
    </row>
    <row r="15" spans="2:28" x14ac:dyDescent="0.25">
      <c r="B15" s="29"/>
      <c r="C15" s="61"/>
      <c r="D15" s="30"/>
      <c r="E15" s="30"/>
      <c r="F15" s="41"/>
      <c r="G15" s="41"/>
      <c r="H15" s="41"/>
      <c r="I15" s="41"/>
      <c r="J15" s="41"/>
      <c r="K15" s="41"/>
      <c r="L15" s="32"/>
      <c r="O15" s="39"/>
      <c r="P15" s="30"/>
      <c r="Q15" s="30"/>
      <c r="R15" s="30"/>
      <c r="S15" s="34"/>
      <c r="T15" s="123"/>
      <c r="U15" s="123"/>
      <c r="V15" s="123"/>
      <c r="W15" s="123"/>
      <c r="X15" s="123"/>
      <c r="Y15" s="123"/>
      <c r="Z15" s="123"/>
      <c r="AA15" s="123"/>
      <c r="AB15" s="227"/>
    </row>
    <row r="16" spans="2:28" x14ac:dyDescent="0.25">
      <c r="B16" s="29"/>
      <c r="C16" s="169" t="str">
        <f>'Site 1'!C16</f>
        <v>Select the affected Local Governmental Units (LGUs) that were consulted concerning the proposed project, including the service(s) to be added and the location of the site or sites (choose all that apply)</v>
      </c>
      <c r="D16" s="169"/>
      <c r="E16" s="169"/>
      <c r="F16" s="169"/>
      <c r="G16" s="128"/>
      <c r="H16" s="129"/>
      <c r="I16" s="129"/>
      <c r="J16" s="129"/>
      <c r="K16" s="130"/>
      <c r="L16" s="32"/>
      <c r="O16" s="39"/>
      <c r="P16" s="30"/>
      <c r="Q16" s="30"/>
      <c r="R16" s="30"/>
      <c r="S16" s="34"/>
      <c r="T16" s="123"/>
      <c r="U16" s="123"/>
      <c r="V16" s="123"/>
      <c r="W16" s="123"/>
      <c r="X16" s="123"/>
      <c r="Y16" s="123"/>
      <c r="Z16" s="123"/>
      <c r="AA16" s="123"/>
      <c r="AB16" s="227"/>
    </row>
    <row r="17" spans="2:28" x14ac:dyDescent="0.25">
      <c r="B17" s="29"/>
      <c r="C17" s="169"/>
      <c r="D17" s="169"/>
      <c r="E17" s="169"/>
      <c r="F17" s="169"/>
      <c r="G17" s="128"/>
      <c r="H17" s="129"/>
      <c r="I17" s="129"/>
      <c r="J17" s="129"/>
      <c r="K17" s="130"/>
      <c r="L17" s="32"/>
      <c r="O17" s="39"/>
      <c r="P17" s="30"/>
      <c r="Q17" s="30"/>
      <c r="R17" s="30"/>
      <c r="S17" s="34"/>
      <c r="T17" s="123"/>
      <c r="U17" s="123"/>
      <c r="V17" s="123"/>
      <c r="W17" s="123"/>
      <c r="X17" s="123"/>
      <c r="Y17" s="123"/>
      <c r="Z17" s="123"/>
      <c r="AA17" s="123"/>
      <c r="AB17" s="227"/>
    </row>
    <row r="18" spans="2:28" x14ac:dyDescent="0.25">
      <c r="B18" s="29"/>
      <c r="C18" s="169"/>
      <c r="D18" s="169"/>
      <c r="E18" s="169"/>
      <c r="F18" s="169"/>
      <c r="G18" s="128"/>
      <c r="H18" s="129"/>
      <c r="I18" s="129"/>
      <c r="J18" s="129"/>
      <c r="K18" s="130"/>
      <c r="L18" s="32"/>
      <c r="O18" s="39"/>
      <c r="P18" s="30"/>
      <c r="Q18" s="30"/>
      <c r="R18" s="30"/>
      <c r="S18" s="34"/>
      <c r="T18" s="123"/>
      <c r="U18" s="123"/>
      <c r="V18" s="123"/>
      <c r="W18" s="123"/>
      <c r="X18" s="123"/>
      <c r="Y18" s="123"/>
      <c r="Z18" s="123"/>
      <c r="AA18" s="123"/>
      <c r="AB18" s="227"/>
    </row>
    <row r="19" spans="2:28" x14ac:dyDescent="0.25">
      <c r="B19" s="29"/>
      <c r="C19" s="169"/>
      <c r="D19" s="169"/>
      <c r="E19" s="169"/>
      <c r="F19" s="169"/>
      <c r="G19" s="128"/>
      <c r="H19" s="129"/>
      <c r="I19" s="129"/>
      <c r="J19" s="129"/>
      <c r="K19" s="130"/>
      <c r="L19" s="32"/>
      <c r="O19" s="39"/>
      <c r="P19" s="30"/>
      <c r="Q19" s="30"/>
      <c r="R19" s="30"/>
      <c r="S19" s="34"/>
      <c r="T19" s="123"/>
      <c r="U19" s="123"/>
      <c r="V19" s="123"/>
      <c r="W19" s="123"/>
      <c r="X19" s="123"/>
      <c r="Y19" s="123"/>
      <c r="Z19" s="123"/>
      <c r="AA19" s="123"/>
      <c r="AB19" s="227"/>
    </row>
    <row r="20" spans="2:28" x14ac:dyDescent="0.25">
      <c r="B20" s="29"/>
      <c r="C20" s="169"/>
      <c r="D20" s="169"/>
      <c r="E20" s="169"/>
      <c r="F20" s="169"/>
      <c r="G20" s="128"/>
      <c r="H20" s="129"/>
      <c r="I20" s="129"/>
      <c r="J20" s="129"/>
      <c r="K20" s="130"/>
      <c r="L20" s="32"/>
      <c r="O20" s="39"/>
      <c r="P20" s="30"/>
      <c r="Q20" s="30"/>
      <c r="R20" s="30"/>
      <c r="S20" s="34"/>
      <c r="T20" s="123"/>
      <c r="U20" s="123"/>
      <c r="V20" s="123"/>
      <c r="W20" s="123"/>
      <c r="X20" s="123"/>
      <c r="Y20" s="123"/>
      <c r="Z20" s="123"/>
      <c r="AA20" s="123"/>
      <c r="AB20" s="227"/>
    </row>
    <row r="21" spans="2:28" x14ac:dyDescent="0.25">
      <c r="B21" s="29"/>
      <c r="C21" s="169"/>
      <c r="D21" s="169"/>
      <c r="E21" s="169"/>
      <c r="F21" s="169"/>
      <c r="G21" s="128"/>
      <c r="H21" s="129"/>
      <c r="I21" s="129"/>
      <c r="J21" s="129"/>
      <c r="K21" s="130"/>
      <c r="L21" s="32"/>
      <c r="O21" s="39"/>
      <c r="P21" s="30"/>
      <c r="Q21" s="30"/>
      <c r="R21" s="30"/>
      <c r="S21" s="34"/>
      <c r="T21" s="123"/>
      <c r="U21" s="123"/>
      <c r="V21" s="123"/>
      <c r="W21" s="123"/>
      <c r="X21" s="123"/>
      <c r="Y21" s="123"/>
      <c r="Z21" s="123"/>
      <c r="AA21" s="123"/>
      <c r="AB21" s="227"/>
    </row>
    <row r="22" spans="2:28" x14ac:dyDescent="0.25">
      <c r="B22" s="29"/>
      <c r="C22" s="169"/>
      <c r="D22" s="169"/>
      <c r="E22" s="169"/>
      <c r="F22" s="169"/>
      <c r="G22" s="128"/>
      <c r="H22" s="129"/>
      <c r="I22" s="129"/>
      <c r="J22" s="129"/>
      <c r="K22" s="130"/>
      <c r="L22" s="32"/>
      <c r="O22" s="39"/>
      <c r="P22" s="30"/>
      <c r="Q22" s="30"/>
      <c r="R22" s="30"/>
      <c r="S22" s="34"/>
      <c r="T22" s="123"/>
      <c r="U22" s="123"/>
      <c r="V22" s="123"/>
      <c r="W22" s="123"/>
      <c r="X22" s="123"/>
      <c r="Y22" s="123"/>
      <c r="Z22" s="123"/>
      <c r="AA22" s="123"/>
      <c r="AB22" s="227"/>
    </row>
    <row r="23" spans="2:28" x14ac:dyDescent="0.25">
      <c r="B23" s="29"/>
      <c r="C23" s="169"/>
      <c r="D23" s="169"/>
      <c r="E23" s="169"/>
      <c r="F23" s="169"/>
      <c r="G23" s="128"/>
      <c r="H23" s="129"/>
      <c r="I23" s="129"/>
      <c r="J23" s="129"/>
      <c r="K23" s="130"/>
      <c r="L23" s="32"/>
      <c r="O23" s="39"/>
      <c r="P23" s="30"/>
      <c r="Q23" s="30"/>
      <c r="R23" s="30"/>
      <c r="S23" s="34"/>
      <c r="T23" s="123"/>
      <c r="U23" s="123"/>
      <c r="V23" s="123"/>
      <c r="W23" s="123"/>
      <c r="X23" s="123"/>
      <c r="Y23" s="123"/>
      <c r="Z23" s="123"/>
      <c r="AA23" s="123"/>
      <c r="AB23" s="227"/>
    </row>
    <row r="24" spans="2:28" x14ac:dyDescent="0.25">
      <c r="B24" s="29"/>
      <c r="C24" s="169"/>
      <c r="D24" s="169"/>
      <c r="E24" s="169"/>
      <c r="F24" s="169"/>
      <c r="G24" s="128"/>
      <c r="H24" s="129"/>
      <c r="I24" s="129"/>
      <c r="J24" s="129"/>
      <c r="K24" s="130"/>
      <c r="L24" s="32"/>
      <c r="O24" s="39"/>
      <c r="P24" s="30"/>
      <c r="Q24" s="30"/>
      <c r="R24" s="30"/>
      <c r="S24" s="34"/>
      <c r="T24" s="123"/>
      <c r="U24" s="123"/>
      <c r="V24" s="123"/>
      <c r="W24" s="123"/>
      <c r="X24" s="123"/>
      <c r="Y24" s="123"/>
      <c r="Z24" s="123"/>
      <c r="AA24" s="123"/>
      <c r="AB24" s="227"/>
    </row>
    <row r="25" spans="2:28" ht="15.75" thickBot="1" x14ac:dyDescent="0.3">
      <c r="B25" s="29"/>
      <c r="C25" s="30"/>
      <c r="D25" s="30"/>
      <c r="E25" s="30"/>
      <c r="F25" s="30"/>
      <c r="G25" s="30"/>
      <c r="H25" s="30"/>
      <c r="I25" s="30"/>
      <c r="J25" s="30"/>
      <c r="K25" s="30"/>
      <c r="L25" s="32"/>
      <c r="O25" s="39"/>
      <c r="P25" s="30"/>
      <c r="Q25" s="30"/>
      <c r="R25" s="30"/>
      <c r="S25" s="34"/>
      <c r="T25" s="123"/>
      <c r="U25" s="123"/>
      <c r="V25" s="123"/>
      <c r="W25" s="123"/>
      <c r="X25" s="123"/>
      <c r="Y25" s="123"/>
      <c r="Z25" s="123"/>
      <c r="AA25" s="123"/>
      <c r="AB25" s="227"/>
    </row>
    <row r="26" spans="2:28" x14ac:dyDescent="0.25">
      <c r="B26" s="21"/>
      <c r="C26" s="22"/>
      <c r="D26" s="22"/>
      <c r="E26" s="22"/>
      <c r="F26" s="22"/>
      <c r="G26" s="22"/>
      <c r="H26" s="22"/>
      <c r="I26" s="22"/>
      <c r="J26" s="22"/>
      <c r="K26" s="22"/>
      <c r="L26" s="23"/>
      <c r="O26" s="36" t="str">
        <f>'Site 1'!O26</f>
        <v>Section 1 Complete</v>
      </c>
      <c r="P26" s="30"/>
      <c r="Q26" s="30"/>
      <c r="R26" s="30"/>
      <c r="S26" s="34">
        <f>IF(COUNTIF(S7:S25,0)=0,1,0)</f>
        <v>0</v>
      </c>
      <c r="T26" s="30" t="str">
        <f>'Site 1'!T26</f>
        <v>If the entire section is complete, this value will be complete, otherwise incomplete</v>
      </c>
      <c r="U26" s="30"/>
      <c r="V26" s="30"/>
      <c r="W26" s="30"/>
      <c r="X26" s="30"/>
      <c r="Y26" s="30"/>
      <c r="Z26" s="30"/>
      <c r="AA26" s="30"/>
      <c r="AB26" s="35"/>
    </row>
    <row r="27" spans="2:28" x14ac:dyDescent="0.25">
      <c r="B27" s="29"/>
      <c r="C27" s="4" t="str">
        <f>'Site 1'!C27</f>
        <v>2. Project Narrative for the Services to be added</v>
      </c>
      <c r="D27" s="30"/>
      <c r="E27" s="30"/>
      <c r="F27" s="30"/>
      <c r="G27" s="30"/>
      <c r="H27" s="30"/>
      <c r="I27" s="30"/>
      <c r="J27" s="31" t="str">
        <f>IF(V263=1,Dashboard!$Y$34,Dashboard!$Y$35)</f>
        <v>Section Incomplete</v>
      </c>
      <c r="K27" s="30"/>
      <c r="L27" s="32"/>
      <c r="O27" s="39"/>
      <c r="P27" s="30"/>
      <c r="Q27" s="30"/>
      <c r="R27" s="30"/>
      <c r="S27" s="34"/>
      <c r="T27" s="30"/>
      <c r="U27" s="30"/>
      <c r="V27" s="30"/>
      <c r="W27" s="30"/>
      <c r="X27" s="30"/>
      <c r="Y27" s="30"/>
      <c r="Z27" s="30"/>
      <c r="AA27" s="30"/>
      <c r="AB27" s="35"/>
    </row>
    <row r="28" spans="2:28" x14ac:dyDescent="0.25">
      <c r="B28" s="29"/>
      <c r="C28" s="30"/>
      <c r="D28" s="30"/>
      <c r="E28" s="30"/>
      <c r="F28" s="30"/>
      <c r="G28" s="30"/>
      <c r="H28" s="30"/>
      <c r="I28" s="30"/>
      <c r="J28" s="30"/>
      <c r="K28" s="30"/>
      <c r="L28" s="32"/>
      <c r="O28" s="39"/>
      <c r="P28" s="30"/>
      <c r="Q28" s="30"/>
      <c r="R28" s="30"/>
      <c r="S28" s="34"/>
      <c r="T28" s="30"/>
      <c r="U28" s="30"/>
      <c r="V28" s="30"/>
      <c r="W28" s="30"/>
      <c r="X28" s="30"/>
      <c r="Y28" s="30"/>
      <c r="Z28" s="30"/>
      <c r="AA28" s="30"/>
      <c r="AB28" s="35"/>
    </row>
    <row r="29" spans="2:28" x14ac:dyDescent="0.25">
      <c r="B29" s="29"/>
      <c r="C29" s="61" t="str">
        <f>'Site 1'!C29</f>
        <v>Added Service #1</v>
      </c>
      <c r="D29" s="30"/>
      <c r="E29" s="30"/>
      <c r="F29" s="30"/>
      <c r="G29" s="213" t="str">
        <f>IF($G$13="","",$G$13)</f>
        <v/>
      </c>
      <c r="H29" s="214"/>
      <c r="I29" s="214"/>
      <c r="J29" s="214"/>
      <c r="K29" s="215"/>
      <c r="L29" s="32"/>
      <c r="O29" s="39"/>
      <c r="P29" s="30"/>
      <c r="Q29" s="30"/>
      <c r="R29" s="30"/>
      <c r="S29" s="34"/>
      <c r="T29" s="30"/>
      <c r="U29" s="30"/>
      <c r="V29" s="30"/>
      <c r="W29" s="30"/>
      <c r="X29" s="30"/>
      <c r="Y29" s="30"/>
      <c r="Z29" s="30"/>
      <c r="AA29" s="30"/>
      <c r="AB29" s="35"/>
    </row>
    <row r="30" spans="2:28" x14ac:dyDescent="0.25">
      <c r="B30" s="29"/>
      <c r="C30" s="30"/>
      <c r="D30" s="30"/>
      <c r="E30" s="30"/>
      <c r="F30" s="30"/>
      <c r="G30" s="30"/>
      <c r="H30" s="30"/>
      <c r="I30" s="30"/>
      <c r="J30" s="30"/>
      <c r="K30" s="30"/>
      <c r="L30" s="32"/>
      <c r="O30" s="39"/>
      <c r="P30" s="30"/>
      <c r="Q30" s="30"/>
      <c r="R30" s="30"/>
      <c r="S30" s="34"/>
      <c r="T30" s="30"/>
      <c r="U30" s="30"/>
      <c r="V30" s="30"/>
      <c r="W30" s="30"/>
      <c r="X30" s="30"/>
      <c r="Y30" s="30"/>
      <c r="Z30" s="30"/>
      <c r="AA30" s="30"/>
      <c r="AB30" s="35"/>
    </row>
    <row r="31" spans="2:28" ht="15" customHeight="1" x14ac:dyDescent="0.25">
      <c r="B31" s="29"/>
      <c r="C31" s="61" t="str">
        <f>'Site 1'!C31</f>
        <v>Specify types of services to be added and describe the plan for implementation:</v>
      </c>
      <c r="D31" s="30"/>
      <c r="E31" s="30"/>
      <c r="F31" s="30"/>
      <c r="G31" s="30"/>
      <c r="H31" s="30"/>
      <c r="I31" s="30"/>
      <c r="J31" s="30"/>
      <c r="K31" s="30"/>
      <c r="L31" s="32"/>
      <c r="O31" s="226" t="str">
        <f>'Site 1'!O31</f>
        <v>Specify types of services to be added and describe the plan for implementation:</v>
      </c>
      <c r="P31" s="123"/>
      <c r="Q31" s="123"/>
      <c r="R31" s="123"/>
      <c r="S31" s="34">
        <f>IF(G29="",1,IF(C33="",0,1))</f>
        <v>1</v>
      </c>
      <c r="T31" s="30" t="str">
        <f>'Site 1'!T31</f>
        <v>So long as added service #1 is chosen, it must be filled in to be completed</v>
      </c>
      <c r="U31" s="30"/>
      <c r="V31" s="30"/>
      <c r="W31" s="30"/>
      <c r="X31" s="30"/>
      <c r="Y31" s="30"/>
      <c r="Z31" s="30"/>
      <c r="AA31" s="30"/>
      <c r="AB31" s="35"/>
    </row>
    <row r="32" spans="2:28" x14ac:dyDescent="0.25">
      <c r="B32" s="29"/>
      <c r="C32" s="30"/>
      <c r="D32" s="30"/>
      <c r="E32" s="30"/>
      <c r="F32" s="30"/>
      <c r="G32" s="30"/>
      <c r="H32" s="30"/>
      <c r="I32" s="30"/>
      <c r="J32" s="30"/>
      <c r="K32" s="30"/>
      <c r="L32" s="32"/>
      <c r="O32" s="226"/>
      <c r="P32" s="123"/>
      <c r="Q32" s="123"/>
      <c r="R32" s="123"/>
      <c r="S32" s="34"/>
      <c r="T32" s="30"/>
      <c r="U32" s="30"/>
      <c r="V32" s="30"/>
      <c r="W32" s="30"/>
      <c r="X32" s="30"/>
      <c r="Y32" s="30"/>
      <c r="Z32" s="30"/>
      <c r="AA32" s="30"/>
      <c r="AB32" s="35"/>
    </row>
    <row r="33" spans="2:28" x14ac:dyDescent="0.25">
      <c r="B33" s="29"/>
      <c r="C33" s="216"/>
      <c r="D33" s="217"/>
      <c r="E33" s="217"/>
      <c r="F33" s="217"/>
      <c r="G33" s="217"/>
      <c r="H33" s="217"/>
      <c r="I33" s="217"/>
      <c r="J33" s="217"/>
      <c r="K33" s="218"/>
      <c r="L33" s="32"/>
      <c r="O33" s="226"/>
      <c r="P33" s="123"/>
      <c r="Q33" s="123"/>
      <c r="R33" s="123"/>
      <c r="S33" s="34"/>
      <c r="T33" s="30"/>
      <c r="U33" s="30"/>
      <c r="V33" s="30"/>
      <c r="W33" s="30"/>
      <c r="X33" s="30"/>
      <c r="Y33" s="30"/>
      <c r="Z33" s="30"/>
      <c r="AA33" s="30"/>
      <c r="AB33" s="35"/>
    </row>
    <row r="34" spans="2:28" x14ac:dyDescent="0.25">
      <c r="B34" s="29"/>
      <c r="C34" s="219"/>
      <c r="D34" s="220"/>
      <c r="E34" s="220"/>
      <c r="F34" s="220"/>
      <c r="G34" s="220"/>
      <c r="H34" s="220"/>
      <c r="I34" s="220"/>
      <c r="J34" s="220"/>
      <c r="K34" s="221"/>
      <c r="L34" s="32"/>
      <c r="O34" s="39"/>
      <c r="P34" s="30"/>
      <c r="Q34" s="30"/>
      <c r="R34" s="30"/>
      <c r="S34" s="34"/>
      <c r="T34" s="30"/>
      <c r="U34" s="30"/>
      <c r="V34" s="30"/>
      <c r="W34" s="30"/>
      <c r="X34" s="30"/>
      <c r="Y34" s="30"/>
      <c r="Z34" s="30"/>
      <c r="AA34" s="30"/>
      <c r="AB34" s="35"/>
    </row>
    <row r="35" spans="2:28" x14ac:dyDescent="0.25">
      <c r="B35" s="29"/>
      <c r="C35" s="219"/>
      <c r="D35" s="220"/>
      <c r="E35" s="220"/>
      <c r="F35" s="220"/>
      <c r="G35" s="220"/>
      <c r="H35" s="220"/>
      <c r="I35" s="220"/>
      <c r="J35" s="220"/>
      <c r="K35" s="221"/>
      <c r="L35" s="32"/>
      <c r="O35" s="39"/>
      <c r="P35" s="30"/>
      <c r="Q35" s="30"/>
      <c r="R35" s="30"/>
      <c r="S35" s="34"/>
      <c r="T35" s="30"/>
      <c r="U35" s="30"/>
      <c r="V35" s="30"/>
      <c r="W35" s="30"/>
      <c r="X35" s="30"/>
      <c r="Y35" s="30"/>
      <c r="Z35" s="30"/>
      <c r="AA35" s="30"/>
      <c r="AB35" s="35"/>
    </row>
    <row r="36" spans="2:28" x14ac:dyDescent="0.25">
      <c r="B36" s="29"/>
      <c r="C36" s="219"/>
      <c r="D36" s="220"/>
      <c r="E36" s="220"/>
      <c r="F36" s="220"/>
      <c r="G36" s="220"/>
      <c r="H36" s="220"/>
      <c r="I36" s="220"/>
      <c r="J36" s="220"/>
      <c r="K36" s="221"/>
      <c r="L36" s="32"/>
      <c r="O36" s="39"/>
      <c r="P36" s="30"/>
      <c r="Q36" s="30"/>
      <c r="R36" s="30"/>
      <c r="S36" s="34"/>
      <c r="T36" s="30"/>
      <c r="U36" s="30"/>
      <c r="V36" s="30"/>
      <c r="W36" s="30"/>
      <c r="X36" s="30"/>
      <c r="Y36" s="30"/>
      <c r="Z36" s="30"/>
      <c r="AA36" s="30"/>
      <c r="AB36" s="35"/>
    </row>
    <row r="37" spans="2:28" x14ac:dyDescent="0.25">
      <c r="B37" s="29"/>
      <c r="C37" s="219"/>
      <c r="D37" s="220"/>
      <c r="E37" s="220"/>
      <c r="F37" s="220"/>
      <c r="G37" s="220"/>
      <c r="H37" s="220"/>
      <c r="I37" s="220"/>
      <c r="J37" s="220"/>
      <c r="K37" s="221"/>
      <c r="L37" s="32"/>
      <c r="O37" s="39"/>
      <c r="P37" s="30"/>
      <c r="Q37" s="30"/>
      <c r="R37" s="30"/>
      <c r="S37" s="34"/>
      <c r="T37" s="30"/>
      <c r="U37" s="30"/>
      <c r="V37" s="30"/>
      <c r="W37" s="30"/>
      <c r="X37" s="30"/>
      <c r="Y37" s="30"/>
      <c r="Z37" s="30"/>
      <c r="AA37" s="30"/>
      <c r="AB37" s="35"/>
    </row>
    <row r="38" spans="2:28" x14ac:dyDescent="0.25">
      <c r="B38" s="29"/>
      <c r="C38" s="219"/>
      <c r="D38" s="220"/>
      <c r="E38" s="220"/>
      <c r="F38" s="220"/>
      <c r="G38" s="220"/>
      <c r="H38" s="220"/>
      <c r="I38" s="220"/>
      <c r="J38" s="220"/>
      <c r="K38" s="221"/>
      <c r="L38" s="32"/>
      <c r="O38" s="39"/>
      <c r="P38" s="30"/>
      <c r="Q38" s="30"/>
      <c r="R38" s="30"/>
      <c r="S38" s="34"/>
      <c r="T38" s="30"/>
      <c r="U38" s="30"/>
      <c r="V38" s="30"/>
      <c r="W38" s="30"/>
      <c r="X38" s="30"/>
      <c r="Y38" s="30"/>
      <c r="Z38" s="30"/>
      <c r="AA38" s="30"/>
      <c r="AB38" s="35"/>
    </row>
    <row r="39" spans="2:28" x14ac:dyDescent="0.25">
      <c r="B39" s="29"/>
      <c r="C39" s="219"/>
      <c r="D39" s="220"/>
      <c r="E39" s="220"/>
      <c r="F39" s="220"/>
      <c r="G39" s="220"/>
      <c r="H39" s="220"/>
      <c r="I39" s="220"/>
      <c r="J39" s="220"/>
      <c r="K39" s="221"/>
      <c r="L39" s="32"/>
      <c r="O39" s="39"/>
      <c r="P39" s="30"/>
      <c r="Q39" s="30"/>
      <c r="R39" s="30"/>
      <c r="S39" s="34"/>
      <c r="T39" s="30"/>
      <c r="U39" s="30"/>
      <c r="V39" s="30"/>
      <c r="W39" s="30"/>
      <c r="X39" s="30"/>
      <c r="Y39" s="30"/>
      <c r="Z39" s="30"/>
      <c r="AA39" s="30"/>
      <c r="AB39" s="35"/>
    </row>
    <row r="40" spans="2:28" x14ac:dyDescent="0.25">
      <c r="B40" s="29"/>
      <c r="C40" s="219"/>
      <c r="D40" s="220"/>
      <c r="E40" s="220"/>
      <c r="F40" s="220"/>
      <c r="G40" s="220"/>
      <c r="H40" s="220"/>
      <c r="I40" s="220"/>
      <c r="J40" s="220"/>
      <c r="K40" s="221"/>
      <c r="L40" s="32"/>
      <c r="O40" s="39"/>
      <c r="P40" s="30"/>
      <c r="Q40" s="30"/>
      <c r="R40" s="30"/>
      <c r="S40" s="34"/>
      <c r="T40" s="30"/>
      <c r="U40" s="30"/>
      <c r="V40" s="30"/>
      <c r="W40" s="30"/>
      <c r="X40" s="30"/>
      <c r="Y40" s="30"/>
      <c r="Z40" s="30"/>
      <c r="AA40" s="30"/>
      <c r="AB40" s="35"/>
    </row>
    <row r="41" spans="2:28" x14ac:dyDescent="0.25">
      <c r="B41" s="29"/>
      <c r="C41" s="219"/>
      <c r="D41" s="220"/>
      <c r="E41" s="220"/>
      <c r="F41" s="220"/>
      <c r="G41" s="220"/>
      <c r="H41" s="220"/>
      <c r="I41" s="220"/>
      <c r="J41" s="220"/>
      <c r="K41" s="221"/>
      <c r="L41" s="32"/>
      <c r="O41" s="39"/>
      <c r="P41" s="30"/>
      <c r="Q41" s="30"/>
      <c r="R41" s="30"/>
      <c r="S41" s="34"/>
      <c r="T41" s="30"/>
      <c r="U41" s="30"/>
      <c r="V41" s="30"/>
      <c r="W41" s="30"/>
      <c r="X41" s="30"/>
      <c r="Y41" s="30"/>
      <c r="Z41" s="30"/>
      <c r="AA41" s="30"/>
      <c r="AB41" s="35"/>
    </row>
    <row r="42" spans="2:28" x14ac:dyDescent="0.25">
      <c r="B42" s="29"/>
      <c r="C42" s="219"/>
      <c r="D42" s="220"/>
      <c r="E42" s="220"/>
      <c r="F42" s="220"/>
      <c r="G42" s="220"/>
      <c r="H42" s="220"/>
      <c r="I42" s="220"/>
      <c r="J42" s="220"/>
      <c r="K42" s="221"/>
      <c r="L42" s="32"/>
      <c r="O42" s="39"/>
      <c r="P42" s="30"/>
      <c r="Q42" s="30"/>
      <c r="R42" s="30"/>
      <c r="S42" s="34"/>
      <c r="T42" s="30"/>
      <c r="U42" s="30"/>
      <c r="V42" s="30"/>
      <c r="W42" s="30"/>
      <c r="X42" s="30"/>
      <c r="Y42" s="30"/>
      <c r="Z42" s="30"/>
      <c r="AA42" s="30"/>
      <c r="AB42" s="35"/>
    </row>
    <row r="43" spans="2:28" x14ac:dyDescent="0.25">
      <c r="B43" s="29"/>
      <c r="C43" s="222"/>
      <c r="D43" s="223"/>
      <c r="E43" s="223"/>
      <c r="F43" s="223"/>
      <c r="G43" s="223"/>
      <c r="H43" s="223"/>
      <c r="I43" s="223"/>
      <c r="J43" s="223"/>
      <c r="K43" s="224"/>
      <c r="L43" s="32"/>
      <c r="O43" s="39"/>
      <c r="P43" s="30"/>
      <c r="Q43" s="30"/>
      <c r="R43" s="30"/>
      <c r="S43" s="34"/>
      <c r="T43" s="30"/>
      <c r="U43" s="30"/>
      <c r="V43" s="30"/>
      <c r="W43" s="30"/>
      <c r="X43" s="30"/>
      <c r="Y43" s="30"/>
      <c r="Z43" s="30"/>
      <c r="AA43" s="30"/>
      <c r="AB43" s="35"/>
    </row>
    <row r="44" spans="2:28" x14ac:dyDescent="0.25">
      <c r="B44" s="29"/>
      <c r="C44" s="30"/>
      <c r="D44" s="30"/>
      <c r="E44" s="30"/>
      <c r="F44" s="30"/>
      <c r="G44" s="30"/>
      <c r="H44" s="30"/>
      <c r="I44" s="30"/>
      <c r="J44" s="30"/>
      <c r="K44" s="30"/>
      <c r="L44" s="32"/>
      <c r="O44" s="39"/>
      <c r="P44" s="30"/>
      <c r="Q44" s="30"/>
      <c r="R44" s="30"/>
      <c r="S44" s="34"/>
      <c r="T44" s="30"/>
      <c r="U44" s="30"/>
      <c r="V44" s="30"/>
      <c r="W44" s="30"/>
      <c r="X44" s="30"/>
      <c r="Y44" s="30"/>
      <c r="Z44" s="30"/>
      <c r="AA44" s="30"/>
      <c r="AB44" s="35"/>
    </row>
    <row r="45" spans="2:28" x14ac:dyDescent="0.25">
      <c r="B45" s="29"/>
      <c r="C45" s="61" t="str">
        <f>'Site 1'!C45</f>
        <v>Added Service #2</v>
      </c>
      <c r="D45" s="30"/>
      <c r="E45" s="30"/>
      <c r="F45" s="30"/>
      <c r="G45" s="213" t="str">
        <f>IF($G$14="","",$G$14)</f>
        <v/>
      </c>
      <c r="H45" s="214"/>
      <c r="I45" s="214"/>
      <c r="J45" s="214"/>
      <c r="K45" s="215"/>
      <c r="L45" s="32"/>
      <c r="O45" s="39"/>
      <c r="P45" s="30"/>
      <c r="Q45" s="30"/>
      <c r="R45" s="30"/>
      <c r="S45" s="34"/>
      <c r="T45" s="30"/>
      <c r="U45" s="30"/>
      <c r="V45" s="30"/>
      <c r="W45" s="30"/>
      <c r="X45" s="30"/>
      <c r="Y45" s="30"/>
      <c r="Z45" s="30"/>
      <c r="AA45" s="30"/>
      <c r="AB45" s="35"/>
    </row>
    <row r="46" spans="2:28" x14ac:dyDescent="0.25">
      <c r="B46" s="29"/>
      <c r="C46" s="30"/>
      <c r="D46" s="30"/>
      <c r="E46" s="30"/>
      <c r="F46" s="30"/>
      <c r="G46" s="30"/>
      <c r="H46" s="30"/>
      <c r="I46" s="30"/>
      <c r="J46" s="30"/>
      <c r="K46" s="30"/>
      <c r="L46" s="32"/>
      <c r="O46" s="39"/>
      <c r="P46" s="30"/>
      <c r="Q46" s="30"/>
      <c r="R46" s="30"/>
      <c r="S46" s="34"/>
      <c r="T46" s="30"/>
      <c r="U46" s="30"/>
      <c r="V46" s="30"/>
      <c r="W46" s="30"/>
      <c r="X46" s="30"/>
      <c r="Y46" s="30"/>
      <c r="Z46" s="30"/>
      <c r="AA46" s="30"/>
      <c r="AB46" s="35"/>
    </row>
    <row r="47" spans="2:28" x14ac:dyDescent="0.25">
      <c r="B47" s="29"/>
      <c r="C47" s="61" t="str">
        <f>'Site 1'!C47</f>
        <v>Specify types of services to be added and describe the plan for implementation:</v>
      </c>
      <c r="D47" s="30"/>
      <c r="E47" s="30"/>
      <c r="F47" s="30"/>
      <c r="G47" s="30"/>
      <c r="H47" s="30"/>
      <c r="I47" s="30"/>
      <c r="J47" s="30"/>
      <c r="K47" s="30"/>
      <c r="L47" s="32"/>
      <c r="O47" s="226" t="str">
        <f>'Site 1'!O47</f>
        <v>Specify types of services to be added and describe the plan for implementation:</v>
      </c>
      <c r="P47" s="123"/>
      <c r="Q47" s="123"/>
      <c r="R47" s="123"/>
      <c r="S47" s="34">
        <f>IF(G45="",1,IF(C49="",0,1))</f>
        <v>1</v>
      </c>
      <c r="T47" s="30" t="str">
        <f>'Site 1'!T47</f>
        <v>So long as added service #2 is chosen, it must be filled in to be completed</v>
      </c>
      <c r="U47" s="30"/>
      <c r="V47" s="30"/>
      <c r="W47" s="30"/>
      <c r="X47" s="30"/>
      <c r="Y47" s="30"/>
      <c r="Z47" s="30"/>
      <c r="AA47" s="30"/>
      <c r="AB47" s="35"/>
    </row>
    <row r="48" spans="2:28" x14ac:dyDescent="0.25">
      <c r="B48" s="29"/>
      <c r="C48" s="30"/>
      <c r="D48" s="30"/>
      <c r="E48" s="30"/>
      <c r="F48" s="30"/>
      <c r="G48" s="30"/>
      <c r="H48" s="30"/>
      <c r="I48" s="30"/>
      <c r="J48" s="30"/>
      <c r="K48" s="30"/>
      <c r="L48" s="32"/>
      <c r="O48" s="226"/>
      <c r="P48" s="123"/>
      <c r="Q48" s="123"/>
      <c r="R48" s="123"/>
      <c r="S48" s="34"/>
      <c r="T48" s="30"/>
      <c r="U48" s="30"/>
      <c r="V48" s="30"/>
      <c r="W48" s="30"/>
      <c r="X48" s="30"/>
      <c r="Y48" s="30"/>
      <c r="Z48" s="30"/>
      <c r="AA48" s="30"/>
      <c r="AB48" s="35"/>
    </row>
    <row r="49" spans="2:28" x14ac:dyDescent="0.25">
      <c r="B49" s="29"/>
      <c r="C49" s="216"/>
      <c r="D49" s="217"/>
      <c r="E49" s="217"/>
      <c r="F49" s="217"/>
      <c r="G49" s="217"/>
      <c r="H49" s="217"/>
      <c r="I49" s="217"/>
      <c r="J49" s="217"/>
      <c r="K49" s="218"/>
      <c r="L49" s="32"/>
      <c r="O49" s="39"/>
      <c r="P49" s="30"/>
      <c r="Q49" s="30"/>
      <c r="R49" s="30"/>
      <c r="S49" s="34"/>
      <c r="T49" s="30"/>
      <c r="U49" s="30"/>
      <c r="V49" s="30"/>
      <c r="W49" s="30"/>
      <c r="X49" s="30"/>
      <c r="Y49" s="30"/>
      <c r="Z49" s="30"/>
      <c r="AA49" s="30"/>
      <c r="AB49" s="35"/>
    </row>
    <row r="50" spans="2:28" x14ac:dyDescent="0.25">
      <c r="B50" s="29"/>
      <c r="C50" s="219"/>
      <c r="D50" s="220"/>
      <c r="E50" s="220"/>
      <c r="F50" s="220"/>
      <c r="G50" s="220"/>
      <c r="H50" s="220"/>
      <c r="I50" s="220"/>
      <c r="J50" s="220"/>
      <c r="K50" s="221"/>
      <c r="L50" s="32"/>
      <c r="O50" s="39"/>
      <c r="P50" s="30"/>
      <c r="Q50" s="30"/>
      <c r="R50" s="30"/>
      <c r="S50" s="34"/>
      <c r="T50" s="30"/>
      <c r="U50" s="30"/>
      <c r="V50" s="30"/>
      <c r="W50" s="30"/>
      <c r="X50" s="30"/>
      <c r="Y50" s="30"/>
      <c r="Z50" s="30"/>
      <c r="AA50" s="30"/>
      <c r="AB50" s="35"/>
    </row>
    <row r="51" spans="2:28" x14ac:dyDescent="0.25">
      <c r="B51" s="29"/>
      <c r="C51" s="219"/>
      <c r="D51" s="220"/>
      <c r="E51" s="220"/>
      <c r="F51" s="220"/>
      <c r="G51" s="220"/>
      <c r="H51" s="220"/>
      <c r="I51" s="220"/>
      <c r="J51" s="220"/>
      <c r="K51" s="221"/>
      <c r="L51" s="32"/>
      <c r="O51" s="39"/>
      <c r="P51" s="30"/>
      <c r="Q51" s="30"/>
      <c r="R51" s="30"/>
      <c r="S51" s="34"/>
      <c r="T51" s="30"/>
      <c r="U51" s="30"/>
      <c r="V51" s="30"/>
      <c r="W51" s="30"/>
      <c r="X51" s="30"/>
      <c r="Y51" s="30"/>
      <c r="Z51" s="30"/>
      <c r="AA51" s="30"/>
      <c r="AB51" s="35"/>
    </row>
    <row r="52" spans="2:28" x14ac:dyDescent="0.25">
      <c r="B52" s="29"/>
      <c r="C52" s="219"/>
      <c r="D52" s="220"/>
      <c r="E52" s="220"/>
      <c r="F52" s="220"/>
      <c r="G52" s="220"/>
      <c r="H52" s="220"/>
      <c r="I52" s="220"/>
      <c r="J52" s="220"/>
      <c r="K52" s="221"/>
      <c r="L52" s="32"/>
      <c r="O52" s="39"/>
      <c r="P52" s="30"/>
      <c r="Q52" s="30"/>
      <c r="R52" s="30"/>
      <c r="S52" s="34"/>
      <c r="T52" s="30"/>
      <c r="U52" s="30"/>
      <c r="V52" s="30"/>
      <c r="W52" s="30"/>
      <c r="X52" s="30"/>
      <c r="Y52" s="30"/>
      <c r="Z52" s="30"/>
      <c r="AA52" s="30"/>
      <c r="AB52" s="35"/>
    </row>
    <row r="53" spans="2:28" x14ac:dyDescent="0.25">
      <c r="B53" s="29"/>
      <c r="C53" s="219"/>
      <c r="D53" s="220"/>
      <c r="E53" s="220"/>
      <c r="F53" s="220"/>
      <c r="G53" s="220"/>
      <c r="H53" s="220"/>
      <c r="I53" s="220"/>
      <c r="J53" s="220"/>
      <c r="K53" s="221"/>
      <c r="L53" s="32"/>
      <c r="O53" s="39"/>
      <c r="P53" s="30"/>
      <c r="Q53" s="30"/>
      <c r="R53" s="30"/>
      <c r="S53" s="34"/>
      <c r="T53" s="30"/>
      <c r="U53" s="30"/>
      <c r="V53" s="30"/>
      <c r="W53" s="30"/>
      <c r="X53" s="30"/>
      <c r="Y53" s="30"/>
      <c r="Z53" s="30"/>
      <c r="AA53" s="30"/>
      <c r="AB53" s="35"/>
    </row>
    <row r="54" spans="2:28" x14ac:dyDescent="0.25">
      <c r="B54" s="29"/>
      <c r="C54" s="219"/>
      <c r="D54" s="220"/>
      <c r="E54" s="220"/>
      <c r="F54" s="220"/>
      <c r="G54" s="220"/>
      <c r="H54" s="220"/>
      <c r="I54" s="220"/>
      <c r="J54" s="220"/>
      <c r="K54" s="221"/>
      <c r="L54" s="32"/>
      <c r="O54" s="39"/>
      <c r="P54" s="30"/>
      <c r="Q54" s="30"/>
      <c r="R54" s="30"/>
      <c r="S54" s="34"/>
      <c r="T54" s="30"/>
      <c r="U54" s="30"/>
      <c r="V54" s="30"/>
      <c r="W54" s="30"/>
      <c r="X54" s="30"/>
      <c r="Y54" s="30"/>
      <c r="Z54" s="30"/>
      <c r="AA54" s="30"/>
      <c r="AB54" s="35"/>
    </row>
    <row r="55" spans="2:28" x14ac:dyDescent="0.25">
      <c r="B55" s="29"/>
      <c r="C55" s="219"/>
      <c r="D55" s="220"/>
      <c r="E55" s="220"/>
      <c r="F55" s="220"/>
      <c r="G55" s="220"/>
      <c r="H55" s="220"/>
      <c r="I55" s="220"/>
      <c r="J55" s="220"/>
      <c r="K55" s="221"/>
      <c r="L55" s="32"/>
      <c r="O55" s="39"/>
      <c r="P55" s="30"/>
      <c r="Q55" s="30"/>
      <c r="R55" s="30"/>
      <c r="S55" s="34"/>
      <c r="T55" s="30"/>
      <c r="U55" s="30"/>
      <c r="V55" s="30"/>
      <c r="W55" s="30"/>
      <c r="X55" s="30"/>
      <c r="Y55" s="30"/>
      <c r="Z55" s="30"/>
      <c r="AA55" s="30"/>
      <c r="AB55" s="35"/>
    </row>
    <row r="56" spans="2:28" x14ac:dyDescent="0.25">
      <c r="B56" s="29"/>
      <c r="C56" s="219"/>
      <c r="D56" s="220"/>
      <c r="E56" s="220"/>
      <c r="F56" s="220"/>
      <c r="G56" s="220"/>
      <c r="H56" s="220"/>
      <c r="I56" s="220"/>
      <c r="J56" s="220"/>
      <c r="K56" s="221"/>
      <c r="L56" s="32"/>
      <c r="O56" s="39"/>
      <c r="P56" s="30"/>
      <c r="Q56" s="30"/>
      <c r="R56" s="30"/>
      <c r="S56" s="34"/>
      <c r="T56" s="30"/>
      <c r="U56" s="30"/>
      <c r="V56" s="30"/>
      <c r="W56" s="30"/>
      <c r="X56" s="30"/>
      <c r="Y56" s="30"/>
      <c r="Z56" s="30"/>
      <c r="AA56" s="30"/>
      <c r="AB56" s="35"/>
    </row>
    <row r="57" spans="2:28" x14ac:dyDescent="0.25">
      <c r="B57" s="29"/>
      <c r="C57" s="219"/>
      <c r="D57" s="220"/>
      <c r="E57" s="220"/>
      <c r="F57" s="220"/>
      <c r="G57" s="220"/>
      <c r="H57" s="220"/>
      <c r="I57" s="220"/>
      <c r="J57" s="220"/>
      <c r="K57" s="221"/>
      <c r="L57" s="32"/>
      <c r="O57" s="39"/>
      <c r="P57" s="30"/>
      <c r="Q57" s="30"/>
      <c r="R57" s="30"/>
      <c r="S57" s="34"/>
      <c r="T57" s="30"/>
      <c r="U57" s="30"/>
      <c r="V57" s="30"/>
      <c r="W57" s="30"/>
      <c r="X57" s="30"/>
      <c r="Y57" s="30"/>
      <c r="Z57" s="30"/>
      <c r="AA57" s="30"/>
      <c r="AB57" s="35"/>
    </row>
    <row r="58" spans="2:28" x14ac:dyDescent="0.25">
      <c r="B58" s="29"/>
      <c r="C58" s="219"/>
      <c r="D58" s="220"/>
      <c r="E58" s="220"/>
      <c r="F58" s="220"/>
      <c r="G58" s="220"/>
      <c r="H58" s="220"/>
      <c r="I58" s="220"/>
      <c r="J58" s="220"/>
      <c r="K58" s="221"/>
      <c r="L58" s="32"/>
      <c r="O58" s="39"/>
      <c r="P58" s="30"/>
      <c r="Q58" s="30"/>
      <c r="R58" s="30"/>
      <c r="S58" s="34"/>
      <c r="T58" s="30"/>
      <c r="U58" s="30"/>
      <c r="V58" s="30"/>
      <c r="W58" s="30"/>
      <c r="X58" s="30"/>
      <c r="Y58" s="30"/>
      <c r="Z58" s="30"/>
      <c r="AA58" s="30"/>
      <c r="AB58" s="35"/>
    </row>
    <row r="59" spans="2:28" x14ac:dyDescent="0.25">
      <c r="B59" s="29"/>
      <c r="C59" s="222"/>
      <c r="D59" s="223"/>
      <c r="E59" s="223"/>
      <c r="F59" s="223"/>
      <c r="G59" s="223"/>
      <c r="H59" s="223"/>
      <c r="I59" s="223"/>
      <c r="J59" s="223"/>
      <c r="K59" s="224"/>
      <c r="L59" s="32"/>
      <c r="O59" s="39"/>
      <c r="P59" s="30"/>
      <c r="Q59" s="30"/>
      <c r="R59" s="30"/>
      <c r="S59" s="34"/>
      <c r="T59" s="30"/>
      <c r="U59" s="30"/>
      <c r="V59" s="30"/>
      <c r="W59" s="30"/>
      <c r="X59" s="30"/>
      <c r="Y59" s="30"/>
      <c r="Z59" s="30"/>
      <c r="AA59" s="30"/>
      <c r="AB59" s="35"/>
    </row>
    <row r="60" spans="2:28" x14ac:dyDescent="0.25">
      <c r="B60" s="29"/>
      <c r="C60" s="30"/>
      <c r="D60" s="30"/>
      <c r="E60" s="30"/>
      <c r="F60" s="30"/>
      <c r="G60" s="30"/>
      <c r="H60" s="30"/>
      <c r="I60" s="30"/>
      <c r="J60" s="30"/>
      <c r="K60" s="30"/>
      <c r="L60" s="32"/>
      <c r="O60" s="39"/>
      <c r="P60" s="30"/>
      <c r="Q60" s="30"/>
      <c r="R60" s="30"/>
      <c r="S60" s="34"/>
      <c r="T60" s="30"/>
      <c r="U60" s="30"/>
      <c r="V60" s="30"/>
      <c r="W60" s="30"/>
      <c r="X60" s="30"/>
      <c r="Y60" s="30"/>
      <c r="Z60" s="30"/>
      <c r="AA60" s="30"/>
      <c r="AB60" s="35"/>
    </row>
    <row r="61" spans="2:28" x14ac:dyDescent="0.25">
      <c r="B61" s="29"/>
      <c r="C61" s="61" t="str">
        <f>'Site 1'!C61</f>
        <v>Number of Service Visits Expected in the first three years of operation (annually):</v>
      </c>
      <c r="D61" s="30"/>
      <c r="E61" s="30"/>
      <c r="F61" s="30"/>
      <c r="G61" s="30"/>
      <c r="H61" s="30"/>
      <c r="I61" s="30"/>
      <c r="J61" s="30"/>
      <c r="K61" s="30"/>
      <c r="L61" s="32"/>
      <c r="O61" s="39"/>
      <c r="P61" s="30"/>
      <c r="Q61" s="30"/>
      <c r="R61" s="30"/>
      <c r="S61" s="34"/>
      <c r="T61" s="30"/>
      <c r="U61" s="30"/>
      <c r="V61" s="30"/>
      <c r="W61" s="30"/>
      <c r="X61" s="30"/>
      <c r="Y61" s="30"/>
      <c r="Z61" s="30"/>
      <c r="AA61" s="30"/>
      <c r="AB61" s="35"/>
    </row>
    <row r="62" spans="2:28" x14ac:dyDescent="0.25">
      <c r="B62" s="29"/>
      <c r="C62" s="30"/>
      <c r="D62" s="30"/>
      <c r="E62" s="30"/>
      <c r="F62" s="30"/>
      <c r="G62" s="30"/>
      <c r="H62" s="30"/>
      <c r="I62" s="30"/>
      <c r="J62" s="30"/>
      <c r="K62" s="30"/>
      <c r="L62" s="32"/>
      <c r="O62" s="39"/>
      <c r="P62" s="30"/>
      <c r="Q62" s="30"/>
      <c r="R62" s="30"/>
      <c r="S62" s="34"/>
      <c r="T62" s="30"/>
      <c r="U62" s="30"/>
      <c r="V62" s="30"/>
      <c r="W62" s="30"/>
      <c r="X62" s="30"/>
      <c r="Y62" s="30"/>
      <c r="Z62" s="30"/>
      <c r="AA62" s="30"/>
      <c r="AB62" s="35"/>
    </row>
    <row r="63" spans="2:28" ht="15" customHeight="1" x14ac:dyDescent="0.25">
      <c r="B63" s="29"/>
      <c r="C63" s="123" t="str">
        <f>'Site 1'!C63</f>
        <v>Number of invididuals who received services in the last calendar year prior to submitting the application:</v>
      </c>
      <c r="D63" s="123"/>
      <c r="E63" s="123"/>
      <c r="F63" s="123"/>
      <c r="G63" s="123"/>
      <c r="H63" s="123"/>
      <c r="I63" s="123"/>
      <c r="J63" s="30"/>
      <c r="K63" s="59"/>
      <c r="L63" s="32"/>
      <c r="O63" s="39" t="str">
        <f>'Site 1'!O63</f>
        <v>Number of invididuals who received services in the last calendar year prior to submitting the application:</v>
      </c>
      <c r="P63" s="30"/>
      <c r="Q63" s="30"/>
      <c r="R63" s="30"/>
      <c r="S63" s="34">
        <f>IF(K63="",0,1)</f>
        <v>0</v>
      </c>
      <c r="T63" s="30" t="str">
        <f>'Site 1'!T63</f>
        <v>Fill it in</v>
      </c>
      <c r="U63" s="30"/>
      <c r="V63" s="30"/>
      <c r="W63" s="30"/>
      <c r="X63" s="30"/>
      <c r="Y63" s="30"/>
      <c r="Z63" s="30"/>
      <c r="AA63" s="30"/>
      <c r="AB63" s="35"/>
    </row>
    <row r="64" spans="2:28" x14ac:dyDescent="0.25">
      <c r="B64" s="29"/>
      <c r="C64" s="123"/>
      <c r="D64" s="123"/>
      <c r="E64" s="123"/>
      <c r="F64" s="123"/>
      <c r="G64" s="123"/>
      <c r="H64" s="123"/>
      <c r="I64" s="123"/>
      <c r="J64" s="30"/>
      <c r="K64" s="30"/>
      <c r="L64" s="32"/>
      <c r="O64" s="39"/>
      <c r="P64" s="30"/>
      <c r="Q64" s="30"/>
      <c r="R64" s="30"/>
      <c r="S64" s="34"/>
      <c r="T64" s="30"/>
      <c r="U64" s="30"/>
      <c r="V64" s="30"/>
      <c r="W64" s="30"/>
      <c r="X64" s="30"/>
      <c r="Y64" s="30"/>
      <c r="Z64" s="30"/>
      <c r="AA64" s="30"/>
      <c r="AB64" s="35"/>
    </row>
    <row r="65" spans="2:28" x14ac:dyDescent="0.25">
      <c r="B65" s="29"/>
      <c r="C65" s="169" t="str">
        <f>'Site 1'!C65</f>
        <v>(if services in the last calendar year were provided for less than a full-calendar year, please indicate the period of time services were provided)</v>
      </c>
      <c r="D65" s="169"/>
      <c r="E65" s="169"/>
      <c r="F65" s="169"/>
      <c r="G65" s="169"/>
      <c r="H65" s="169"/>
      <c r="I65" s="169"/>
      <c r="J65" s="30"/>
      <c r="K65" s="30"/>
      <c r="L65" s="32"/>
      <c r="O65" s="39"/>
      <c r="P65" s="30"/>
      <c r="Q65" s="30"/>
      <c r="R65" s="30"/>
      <c r="S65" s="34"/>
      <c r="T65" s="30"/>
      <c r="U65" s="30"/>
      <c r="V65" s="30"/>
      <c r="W65" s="30"/>
      <c r="X65" s="30"/>
      <c r="Y65" s="30"/>
      <c r="Z65" s="30"/>
      <c r="AA65" s="30"/>
      <c r="AB65" s="35"/>
    </row>
    <row r="66" spans="2:28" x14ac:dyDescent="0.25">
      <c r="B66" s="29"/>
      <c r="C66" s="169"/>
      <c r="D66" s="169"/>
      <c r="E66" s="169"/>
      <c r="F66" s="169"/>
      <c r="G66" s="169"/>
      <c r="H66" s="169"/>
      <c r="I66" s="169"/>
      <c r="J66" s="30"/>
      <c r="K66" s="59"/>
      <c r="L66" s="32"/>
      <c r="O66" s="39"/>
      <c r="P66" s="30"/>
      <c r="Q66" s="30"/>
      <c r="R66" s="30"/>
      <c r="S66" s="34"/>
      <c r="T66" s="30"/>
      <c r="U66" s="30"/>
      <c r="V66" s="30"/>
      <c r="W66" s="30"/>
      <c r="X66" s="30"/>
      <c r="Y66" s="30"/>
      <c r="Z66" s="30"/>
      <c r="AA66" s="30"/>
      <c r="AB66" s="35"/>
    </row>
    <row r="67" spans="2:28" x14ac:dyDescent="0.25">
      <c r="B67" s="29"/>
      <c r="C67" s="30"/>
      <c r="D67" s="30"/>
      <c r="E67" s="30"/>
      <c r="F67" s="30"/>
      <c r="G67" s="30"/>
      <c r="H67" s="30"/>
      <c r="I67" s="30"/>
      <c r="J67" s="30"/>
      <c r="L67" s="32"/>
      <c r="O67" s="39"/>
      <c r="P67" s="30"/>
      <c r="Q67" s="30"/>
      <c r="R67" s="30"/>
      <c r="S67" s="34"/>
      <c r="T67" s="30"/>
      <c r="U67" s="30"/>
      <c r="V67" s="30"/>
      <c r="W67" s="30"/>
      <c r="X67" s="30"/>
      <c r="Y67" s="30"/>
      <c r="Z67" s="30"/>
      <c r="AA67" s="30"/>
      <c r="AB67" s="35"/>
    </row>
    <row r="68" spans="2:28" ht="15" customHeight="1" x14ac:dyDescent="0.25">
      <c r="B68" s="29"/>
      <c r="C68" s="123" t="str">
        <f>'Site 1'!C68</f>
        <v>Number of service visits in the last calendar year prior to submitting the application:</v>
      </c>
      <c r="D68" s="123"/>
      <c r="E68" s="123"/>
      <c r="F68" s="123"/>
      <c r="G68" s="123"/>
      <c r="H68" s="123"/>
      <c r="I68" s="123"/>
      <c r="J68" s="30"/>
      <c r="K68" s="59"/>
      <c r="L68" s="32"/>
      <c r="O68" s="39" t="str">
        <f>'Site 1'!O68</f>
        <v>Number of service visits in the last calendar year prior to submitting the application:</v>
      </c>
      <c r="P68" s="30"/>
      <c r="Q68" s="30"/>
      <c r="R68" s="30"/>
      <c r="S68" s="34">
        <f>IF(K68="",0,1)</f>
        <v>0</v>
      </c>
      <c r="T68" s="30" t="str">
        <f>'Site 1'!T68</f>
        <v>Fill it in</v>
      </c>
      <c r="U68" s="30"/>
      <c r="V68" s="30"/>
      <c r="W68" s="30"/>
      <c r="X68" s="30"/>
      <c r="Y68" s="30"/>
      <c r="Z68" s="30"/>
      <c r="AA68" s="30"/>
      <c r="AB68" s="35"/>
    </row>
    <row r="69" spans="2:28" x14ac:dyDescent="0.25">
      <c r="B69" s="29"/>
      <c r="C69" s="123"/>
      <c r="D69" s="123"/>
      <c r="E69" s="123"/>
      <c r="F69" s="123"/>
      <c r="G69" s="123"/>
      <c r="H69" s="123"/>
      <c r="I69" s="123"/>
      <c r="J69" s="30"/>
      <c r="K69" s="30"/>
      <c r="L69" s="32"/>
      <c r="O69" s="39"/>
      <c r="P69" s="30"/>
      <c r="Q69" s="30"/>
      <c r="R69" s="30"/>
      <c r="S69" s="34"/>
      <c r="T69" s="30"/>
      <c r="U69" s="30"/>
      <c r="V69" s="30"/>
      <c r="W69" s="30"/>
      <c r="X69" s="30"/>
      <c r="Y69" s="30"/>
      <c r="Z69" s="30"/>
      <c r="AA69" s="30"/>
      <c r="AB69" s="35"/>
    </row>
    <row r="70" spans="2:28" x14ac:dyDescent="0.25">
      <c r="B70" s="29"/>
      <c r="C70" s="123" t="str">
        <f>'Site 1'!C70</f>
        <v>(if services in the last calendar year were provided for less than a full-calendar year, please indicate the period of time services were provided)</v>
      </c>
      <c r="D70" s="123"/>
      <c r="E70" s="123"/>
      <c r="F70" s="123"/>
      <c r="G70" s="123"/>
      <c r="H70" s="123"/>
      <c r="I70" s="123"/>
      <c r="J70" s="30"/>
      <c r="K70" s="30"/>
      <c r="L70" s="32"/>
      <c r="O70" s="39"/>
      <c r="P70" s="30"/>
      <c r="Q70" s="30"/>
      <c r="R70" s="30"/>
      <c r="S70" s="34"/>
      <c r="T70" s="30"/>
      <c r="U70" s="30"/>
      <c r="V70" s="30"/>
      <c r="W70" s="30"/>
      <c r="X70" s="30"/>
      <c r="Y70" s="30"/>
      <c r="Z70" s="30"/>
      <c r="AA70" s="30"/>
      <c r="AB70" s="35"/>
    </row>
    <row r="71" spans="2:28" x14ac:dyDescent="0.25">
      <c r="B71" s="29"/>
      <c r="C71" s="123"/>
      <c r="D71" s="123"/>
      <c r="E71" s="123"/>
      <c r="F71" s="123"/>
      <c r="G71" s="123"/>
      <c r="H71" s="123"/>
      <c r="I71" s="123"/>
      <c r="J71" s="30"/>
      <c r="K71" s="59"/>
      <c r="L71" s="32"/>
      <c r="O71" s="39"/>
      <c r="P71" s="30"/>
      <c r="Q71" s="30"/>
      <c r="R71" s="30"/>
      <c r="S71" s="34"/>
      <c r="T71" s="30"/>
      <c r="U71" s="30"/>
      <c r="V71" s="30"/>
      <c r="W71" s="30"/>
      <c r="X71" s="30"/>
      <c r="Y71" s="30"/>
      <c r="Z71" s="30"/>
      <c r="AA71" s="30"/>
      <c r="AB71" s="35"/>
    </row>
    <row r="72" spans="2:28" x14ac:dyDescent="0.25">
      <c r="B72" s="29"/>
      <c r="C72" s="113"/>
      <c r="D72" s="113"/>
      <c r="E72" s="113"/>
      <c r="F72" s="113"/>
      <c r="G72" s="113"/>
      <c r="H72" s="113"/>
      <c r="I72" s="113"/>
      <c r="J72" s="30"/>
      <c r="K72" s="30"/>
      <c r="L72" s="32"/>
      <c r="O72" s="39"/>
      <c r="P72" s="30"/>
      <c r="Q72" s="30"/>
      <c r="R72" s="30"/>
      <c r="S72" s="34"/>
      <c r="T72" s="30"/>
      <c r="U72" s="30"/>
      <c r="V72" s="30"/>
      <c r="W72" s="30"/>
      <c r="X72" s="30"/>
      <c r="Y72" s="30"/>
      <c r="Z72" s="30"/>
      <c r="AA72" s="30"/>
      <c r="AB72" s="35"/>
    </row>
    <row r="73" spans="2:28" x14ac:dyDescent="0.25">
      <c r="B73" s="29"/>
      <c r="C73" s="106" t="str">
        <f>'Site 1'!C73</f>
        <v>Projected start date for adding the new service(s):</v>
      </c>
      <c r="D73" s="113"/>
      <c r="E73" s="113"/>
      <c r="F73" s="113"/>
      <c r="G73" s="113"/>
      <c r="H73" s="113"/>
      <c r="I73" s="113"/>
      <c r="J73" s="30"/>
      <c r="K73" s="59"/>
      <c r="L73" s="32"/>
      <c r="O73" s="39"/>
      <c r="P73" s="30"/>
      <c r="Q73" s="30"/>
      <c r="R73" s="30"/>
      <c r="S73" s="34"/>
      <c r="T73" s="30"/>
      <c r="U73" s="30"/>
      <c r="V73" s="30"/>
      <c r="W73" s="30"/>
      <c r="X73" s="30"/>
      <c r="Y73" s="30"/>
      <c r="Z73" s="30"/>
      <c r="AA73" s="30"/>
      <c r="AB73" s="35"/>
    </row>
    <row r="74" spans="2:28" x14ac:dyDescent="0.25">
      <c r="B74" s="29"/>
      <c r="C74" s="30"/>
      <c r="D74" s="30"/>
      <c r="E74" s="30"/>
      <c r="F74" s="30"/>
      <c r="G74" s="30"/>
      <c r="H74" s="30"/>
      <c r="I74" s="30"/>
      <c r="J74" s="30"/>
      <c r="K74" s="30"/>
      <c r="L74" s="32"/>
      <c r="O74" s="39"/>
      <c r="P74" s="30"/>
      <c r="Q74" s="30"/>
      <c r="R74" s="30"/>
      <c r="S74" s="34"/>
      <c r="T74" s="30"/>
      <c r="U74" s="30"/>
      <c r="V74" s="30"/>
      <c r="W74" s="30"/>
      <c r="X74" s="30"/>
      <c r="Y74" s="30"/>
      <c r="Z74" s="30"/>
      <c r="AA74" s="30"/>
      <c r="AB74" s="35"/>
    </row>
    <row r="75" spans="2:28" x14ac:dyDescent="0.25">
      <c r="B75" s="29"/>
      <c r="C75" s="61" t="str">
        <f>'Site 1'!C75</f>
        <v>Current Service:</v>
      </c>
      <c r="D75" s="30"/>
      <c r="E75" s="30"/>
      <c r="F75" s="30"/>
      <c r="G75" s="213" t="str">
        <f>IF($G$10="","",$G$10)</f>
        <v/>
      </c>
      <c r="H75" s="214"/>
      <c r="I75" s="214"/>
      <c r="J75" s="214"/>
      <c r="K75" s="215"/>
      <c r="L75" s="32"/>
      <c r="O75" s="39"/>
      <c r="P75" s="30"/>
      <c r="Q75" s="30"/>
      <c r="R75" s="30"/>
      <c r="S75" s="34"/>
      <c r="T75" s="30"/>
      <c r="U75" s="30"/>
      <c r="V75" s="30"/>
      <c r="W75" s="30"/>
      <c r="X75" s="30"/>
      <c r="Y75" s="30"/>
      <c r="Z75" s="30"/>
      <c r="AA75" s="30"/>
      <c r="AB75" s="35"/>
    </row>
    <row r="76" spans="2:28" x14ac:dyDescent="0.25">
      <c r="B76" s="29"/>
      <c r="C76" s="30"/>
      <c r="D76" s="30"/>
      <c r="E76" s="30"/>
      <c r="F76" s="30"/>
      <c r="G76" s="42"/>
      <c r="H76" s="42"/>
      <c r="I76" s="42"/>
      <c r="J76" s="42"/>
      <c r="K76" s="42"/>
      <c r="L76" s="32"/>
      <c r="O76" s="39"/>
      <c r="P76" s="30"/>
      <c r="Q76" s="30"/>
      <c r="R76" s="30"/>
      <c r="S76" s="34"/>
      <c r="T76" s="30"/>
      <c r="U76" s="30"/>
      <c r="V76" s="30"/>
      <c r="W76" s="30"/>
      <c r="X76" s="30"/>
      <c r="Y76" s="30"/>
      <c r="Z76" s="30"/>
      <c r="AA76" s="30"/>
      <c r="AB76" s="35"/>
    </row>
    <row r="77" spans="2:28" ht="15" customHeight="1" x14ac:dyDescent="0.25">
      <c r="B77" s="29"/>
      <c r="C77" s="30"/>
      <c r="D77" s="30"/>
      <c r="E77" s="30"/>
      <c r="F77" s="30"/>
      <c r="G77" s="123" t="str">
        <f>'Site 1'!G77</f>
        <v>First Year of Implementation</v>
      </c>
      <c r="H77" s="123"/>
      <c r="I77" s="123" t="str">
        <f>'Site 1'!I77</f>
        <v>Second Year of Implementation</v>
      </c>
      <c r="J77" s="123"/>
      <c r="K77" s="123" t="str">
        <f>'Site 1'!K77</f>
        <v>Third Year of Implementation</v>
      </c>
      <c r="L77" s="212"/>
      <c r="O77" s="39"/>
      <c r="P77" s="30"/>
      <c r="Q77" s="30"/>
      <c r="R77" s="30"/>
      <c r="S77" s="34"/>
      <c r="T77" s="30"/>
      <c r="U77" s="30"/>
      <c r="V77" s="30"/>
      <c r="W77" s="30"/>
      <c r="X77" s="30"/>
      <c r="Y77" s="30"/>
      <c r="Z77" s="30"/>
      <c r="AA77" s="30"/>
      <c r="AB77" s="35"/>
    </row>
    <row r="78" spans="2:28" x14ac:dyDescent="0.25">
      <c r="B78" s="29"/>
      <c r="C78" s="30"/>
      <c r="D78" s="30"/>
      <c r="E78" s="30"/>
      <c r="F78" s="30"/>
      <c r="G78" s="123"/>
      <c r="H78" s="123"/>
      <c r="I78" s="123"/>
      <c r="J78" s="123"/>
      <c r="K78" s="123"/>
      <c r="L78" s="212"/>
      <c r="O78" s="39"/>
      <c r="P78" s="30"/>
      <c r="Q78" s="30"/>
      <c r="R78" s="30"/>
      <c r="S78" s="34"/>
      <c r="T78" s="30"/>
      <c r="U78" s="30"/>
      <c r="V78" s="30"/>
      <c r="W78" s="30"/>
      <c r="X78" s="30"/>
      <c r="Y78" s="30"/>
      <c r="Z78" s="30"/>
      <c r="AA78" s="30"/>
      <c r="AB78" s="35"/>
    </row>
    <row r="79" spans="2:28" x14ac:dyDescent="0.25">
      <c r="B79" s="29"/>
      <c r="C79" s="61" t="str">
        <f>'Site 1'!C79</f>
        <v>Projection of Individuals to be Served:</v>
      </c>
      <c r="D79" s="30"/>
      <c r="E79" s="30"/>
      <c r="F79" s="30"/>
      <c r="G79" s="59"/>
      <c r="H79" s="30"/>
      <c r="I79" s="59"/>
      <c r="J79" s="30"/>
      <c r="K79" s="59"/>
      <c r="L79" s="32"/>
      <c r="O79" s="39" t="str">
        <f>'Site 1'!O79</f>
        <v>Projection of Individuals to be Served:</v>
      </c>
      <c r="P79" s="30"/>
      <c r="Q79" s="30"/>
      <c r="R79" s="30"/>
      <c r="S79" s="34">
        <f>IF(COUNTA(G79,I79,K79)=3,1,0)</f>
        <v>0</v>
      </c>
      <c r="T79" s="30" t="str">
        <f>'Site 1'!T79</f>
        <v>All three cells must be filled for it to be completed</v>
      </c>
      <c r="U79" s="30"/>
      <c r="V79" s="30"/>
      <c r="W79" s="30"/>
      <c r="X79" s="30"/>
      <c r="Y79" s="30"/>
      <c r="Z79" s="30"/>
      <c r="AA79" s="30"/>
      <c r="AB79" s="35"/>
    </row>
    <row r="80" spans="2:28" x14ac:dyDescent="0.25">
      <c r="B80" s="29"/>
      <c r="C80" s="61" t="str">
        <f>'Site 1'!C80</f>
        <v>Projection of Service Visits:</v>
      </c>
      <c r="D80" s="30"/>
      <c r="E80" s="30"/>
      <c r="F80" s="30"/>
      <c r="G80" s="59"/>
      <c r="H80" s="30"/>
      <c r="I80" s="59"/>
      <c r="J80" s="30"/>
      <c r="K80" s="59"/>
      <c r="L80" s="32"/>
      <c r="O80" s="39" t="str">
        <f>'Site 1'!O80</f>
        <v>Projection of Service Visits:</v>
      </c>
      <c r="P80" s="30"/>
      <c r="Q80" s="30"/>
      <c r="R80" s="30"/>
      <c r="S80" s="34">
        <f>IF(COUNTA(G80,I80,K80)=3,1,0)</f>
        <v>0</v>
      </c>
      <c r="T80" s="30" t="str">
        <f>'Site 1'!T80</f>
        <v>All three cells must be filled for it to be completed</v>
      </c>
      <c r="U80" s="30"/>
      <c r="V80" s="30"/>
      <c r="W80" s="30"/>
      <c r="X80" s="30"/>
      <c r="Y80" s="30"/>
      <c r="Z80" s="30"/>
      <c r="AA80" s="30"/>
      <c r="AB80" s="35"/>
    </row>
    <row r="81" spans="2:28" x14ac:dyDescent="0.25">
      <c r="B81" s="29"/>
      <c r="C81" s="30"/>
      <c r="D81" s="30"/>
      <c r="E81" s="30"/>
      <c r="F81" s="30"/>
      <c r="G81" s="30"/>
      <c r="H81" s="30"/>
      <c r="I81" s="30"/>
      <c r="J81" s="30"/>
      <c r="K81" s="30"/>
      <c r="L81" s="32"/>
      <c r="O81" s="39"/>
      <c r="P81" s="30"/>
      <c r="Q81" s="30"/>
      <c r="R81" s="30"/>
      <c r="S81" s="34"/>
      <c r="T81" s="30"/>
      <c r="U81" s="30"/>
      <c r="V81" s="30"/>
      <c r="W81" s="30"/>
      <c r="X81" s="30"/>
      <c r="Y81" s="30"/>
      <c r="Z81" s="30"/>
      <c r="AA81" s="30"/>
      <c r="AB81" s="35"/>
    </row>
    <row r="82" spans="2:28" x14ac:dyDescent="0.25">
      <c r="B82" s="29"/>
      <c r="C82" s="61" t="str">
        <f>'Site 1'!C82</f>
        <v>Added Service #1:</v>
      </c>
      <c r="D82" s="30"/>
      <c r="E82" s="30"/>
      <c r="F82" s="30"/>
      <c r="G82" s="213" t="str">
        <f>IF($G$13="","",$G$13)</f>
        <v/>
      </c>
      <c r="H82" s="214"/>
      <c r="I82" s="214"/>
      <c r="J82" s="214"/>
      <c r="K82" s="215"/>
      <c r="L82" s="32"/>
      <c r="O82" s="39"/>
      <c r="P82" s="30"/>
      <c r="Q82" s="30"/>
      <c r="R82" s="30"/>
      <c r="S82" s="34"/>
      <c r="T82" s="30"/>
      <c r="U82" s="30"/>
      <c r="V82" s="30"/>
      <c r="W82" s="30"/>
      <c r="X82" s="30"/>
      <c r="Y82" s="30"/>
      <c r="Z82" s="30"/>
      <c r="AA82" s="30"/>
      <c r="AB82" s="35"/>
    </row>
    <row r="83" spans="2:28" x14ac:dyDescent="0.25">
      <c r="B83" s="29"/>
      <c r="C83" s="30"/>
      <c r="D83" s="30"/>
      <c r="E83" s="30"/>
      <c r="F83" s="30"/>
      <c r="G83" s="30"/>
      <c r="H83" s="30"/>
      <c r="I83" s="30"/>
      <c r="J83" s="30"/>
      <c r="K83" s="30"/>
      <c r="L83" s="32"/>
      <c r="O83" s="39"/>
      <c r="P83" s="30"/>
      <c r="Q83" s="30"/>
      <c r="R83" s="30"/>
      <c r="S83" s="34"/>
      <c r="T83" s="30"/>
      <c r="U83" s="30"/>
      <c r="V83" s="30"/>
      <c r="W83" s="30"/>
      <c r="X83" s="30"/>
      <c r="Y83" s="30"/>
      <c r="Z83" s="30"/>
      <c r="AA83" s="30"/>
      <c r="AB83" s="35"/>
    </row>
    <row r="84" spans="2:28" ht="15" customHeight="1" x14ac:dyDescent="0.25">
      <c r="B84" s="29"/>
      <c r="C84" s="30"/>
      <c r="D84" s="30"/>
      <c r="E84" s="30"/>
      <c r="F84" s="30"/>
      <c r="G84" s="123" t="str">
        <f>'Site 1'!G84</f>
        <v>First Year of Implementation</v>
      </c>
      <c r="H84" s="123"/>
      <c r="I84" s="123" t="str">
        <f>'Site 1'!I84</f>
        <v>Second Year of Implementation</v>
      </c>
      <c r="J84" s="123"/>
      <c r="K84" s="123" t="str">
        <f>'Site 1'!K84</f>
        <v>Third Year of Implementation</v>
      </c>
      <c r="L84" s="212"/>
      <c r="O84" s="39"/>
      <c r="P84" s="30"/>
      <c r="Q84" s="30"/>
      <c r="R84" s="30"/>
      <c r="S84" s="34"/>
      <c r="T84" s="30"/>
      <c r="U84" s="30"/>
      <c r="V84" s="30"/>
      <c r="W84" s="30"/>
      <c r="X84" s="30"/>
      <c r="Y84" s="30"/>
      <c r="Z84" s="30"/>
      <c r="AA84" s="30"/>
      <c r="AB84" s="35"/>
    </row>
    <row r="85" spans="2:28" x14ac:dyDescent="0.25">
      <c r="B85" s="29"/>
      <c r="C85" s="30"/>
      <c r="D85" s="30"/>
      <c r="E85" s="30"/>
      <c r="F85" s="30"/>
      <c r="G85" s="123"/>
      <c r="H85" s="123"/>
      <c r="I85" s="123"/>
      <c r="J85" s="123"/>
      <c r="K85" s="123"/>
      <c r="L85" s="212"/>
      <c r="O85" s="39"/>
      <c r="P85" s="30"/>
      <c r="Q85" s="30"/>
      <c r="R85" s="30"/>
      <c r="S85" s="34"/>
      <c r="T85" s="30"/>
      <c r="U85" s="30"/>
      <c r="V85" s="30"/>
      <c r="W85" s="30"/>
      <c r="X85" s="30"/>
      <c r="Y85" s="30"/>
      <c r="Z85" s="30"/>
      <c r="AA85" s="30"/>
      <c r="AB85" s="35"/>
    </row>
    <row r="86" spans="2:28" x14ac:dyDescent="0.25">
      <c r="B86" s="29"/>
      <c r="C86" s="61" t="str">
        <f>'Site 1'!C86</f>
        <v>Projection of Individuals to be Served:</v>
      </c>
      <c r="D86" s="30"/>
      <c r="E86" s="30"/>
      <c r="F86" s="30"/>
      <c r="G86" s="59"/>
      <c r="H86" s="30"/>
      <c r="I86" s="59"/>
      <c r="J86" s="30"/>
      <c r="K86" s="59"/>
      <c r="L86" s="32"/>
      <c r="O86" s="39" t="str">
        <f>'Site 1'!O86</f>
        <v>Projection of Individuals to be Served:</v>
      </c>
      <c r="P86" s="30"/>
      <c r="Q86" s="30"/>
      <c r="R86" s="30"/>
      <c r="S86" s="34">
        <f>IF(G$82="",1,IF(COUNTA(G86,I86,K86)=3,1,0))</f>
        <v>1</v>
      </c>
      <c r="T86" s="30" t="str">
        <f>'Site 1'!T86</f>
        <v>If added service #1 is chosen, all three cells must be filled for it to be completed</v>
      </c>
      <c r="U86" s="30"/>
      <c r="V86" s="30"/>
      <c r="W86" s="30"/>
      <c r="X86" s="30"/>
      <c r="Y86" s="30"/>
      <c r="Z86" s="30"/>
      <c r="AA86" s="30"/>
      <c r="AB86" s="35"/>
    </row>
    <row r="87" spans="2:28" x14ac:dyDescent="0.25">
      <c r="B87" s="29"/>
      <c r="C87" s="61" t="str">
        <f>'Site 1'!C87</f>
        <v>Projection of Service Visits:</v>
      </c>
      <c r="D87" s="30"/>
      <c r="E87" s="30"/>
      <c r="F87" s="30"/>
      <c r="G87" s="59"/>
      <c r="H87" s="30"/>
      <c r="I87" s="59"/>
      <c r="J87" s="30"/>
      <c r="K87" s="59"/>
      <c r="L87" s="32"/>
      <c r="O87" s="39" t="str">
        <f>'Site 1'!O87</f>
        <v>Projection of Service Visits:</v>
      </c>
      <c r="P87" s="30"/>
      <c r="Q87" s="30"/>
      <c r="R87" s="30"/>
      <c r="S87" s="34">
        <f>IF(G$82="",1,IF(COUNTA(G87,I87,K87)=3,1,0))</f>
        <v>1</v>
      </c>
      <c r="T87" s="30" t="str">
        <f>'Site 1'!T87</f>
        <v>If added service #1 is chosen, all three cells must be filled for it to be completed</v>
      </c>
      <c r="U87" s="30"/>
      <c r="V87" s="30"/>
      <c r="W87" s="30"/>
      <c r="X87" s="30"/>
      <c r="Y87" s="30"/>
      <c r="Z87" s="30"/>
      <c r="AA87" s="30"/>
      <c r="AB87" s="35"/>
    </row>
    <row r="88" spans="2:28" x14ac:dyDescent="0.25">
      <c r="B88" s="29"/>
      <c r="C88" s="30"/>
      <c r="D88" s="30"/>
      <c r="E88" s="30"/>
      <c r="F88" s="30"/>
      <c r="G88" s="30"/>
      <c r="H88" s="30"/>
      <c r="I88" s="30"/>
      <c r="J88" s="30"/>
      <c r="K88" s="30"/>
      <c r="L88" s="32"/>
      <c r="O88" s="39"/>
      <c r="P88" s="30"/>
      <c r="Q88" s="30"/>
      <c r="R88" s="30"/>
      <c r="S88" s="34"/>
      <c r="T88" s="30"/>
      <c r="U88" s="30"/>
      <c r="V88" s="30"/>
      <c r="W88" s="30"/>
      <c r="X88" s="30"/>
      <c r="Y88" s="30"/>
      <c r="Z88" s="30"/>
      <c r="AA88" s="30"/>
      <c r="AB88" s="35"/>
    </row>
    <row r="89" spans="2:28" x14ac:dyDescent="0.25">
      <c r="B89" s="29"/>
      <c r="C89" s="61" t="str">
        <f>'Site 1'!C89</f>
        <v>Added Service #2:</v>
      </c>
      <c r="D89" s="30"/>
      <c r="E89" s="30"/>
      <c r="F89" s="30"/>
      <c r="G89" s="213" t="str">
        <f>IF($G$14="","",$G$14)</f>
        <v/>
      </c>
      <c r="H89" s="214"/>
      <c r="I89" s="214"/>
      <c r="J89" s="214"/>
      <c r="K89" s="215"/>
      <c r="L89" s="32"/>
      <c r="O89" s="39"/>
      <c r="P89" s="30"/>
      <c r="Q89" s="30"/>
      <c r="R89" s="30"/>
      <c r="S89" s="34"/>
      <c r="T89" s="30"/>
      <c r="U89" s="30"/>
      <c r="V89" s="30"/>
      <c r="W89" s="30"/>
      <c r="X89" s="30"/>
      <c r="Y89" s="30"/>
      <c r="Z89" s="30"/>
      <c r="AA89" s="30"/>
      <c r="AB89" s="35"/>
    </row>
    <row r="90" spans="2:28" x14ac:dyDescent="0.25">
      <c r="B90" s="29"/>
      <c r="C90" s="30"/>
      <c r="D90" s="30"/>
      <c r="E90" s="30"/>
      <c r="F90" s="30"/>
      <c r="G90" s="30"/>
      <c r="H90" s="30"/>
      <c r="I90" s="30"/>
      <c r="J90" s="30"/>
      <c r="K90" s="30"/>
      <c r="L90" s="32"/>
      <c r="O90" s="39"/>
      <c r="P90" s="30"/>
      <c r="Q90" s="30"/>
      <c r="R90" s="30"/>
      <c r="S90" s="34"/>
      <c r="T90" s="30"/>
      <c r="U90" s="30"/>
      <c r="V90" s="30"/>
      <c r="W90" s="30"/>
      <c r="X90" s="30"/>
      <c r="Y90" s="30"/>
      <c r="Z90" s="30"/>
      <c r="AA90" s="30"/>
      <c r="AB90" s="35"/>
    </row>
    <row r="91" spans="2:28" ht="15" customHeight="1" x14ac:dyDescent="0.25">
      <c r="B91" s="29"/>
      <c r="C91" s="30"/>
      <c r="D91" s="30"/>
      <c r="E91" s="30"/>
      <c r="F91" s="30"/>
      <c r="G91" s="123" t="str">
        <f>'Site 1'!G91</f>
        <v>First Year of Implementation</v>
      </c>
      <c r="H91" s="123"/>
      <c r="I91" s="123" t="str">
        <f>'Site 1'!I91</f>
        <v>Second Year of Implementation</v>
      </c>
      <c r="J91" s="123"/>
      <c r="K91" s="123" t="str">
        <f>'Site 1'!K91</f>
        <v>Third Year of Implementation</v>
      </c>
      <c r="L91" s="212"/>
      <c r="O91" s="39"/>
      <c r="P91" s="30"/>
      <c r="Q91" s="30"/>
      <c r="R91" s="30"/>
      <c r="S91" s="34"/>
      <c r="T91" s="30"/>
      <c r="U91" s="30"/>
      <c r="V91" s="30"/>
      <c r="W91" s="30"/>
      <c r="X91" s="30"/>
      <c r="Y91" s="30"/>
      <c r="Z91" s="30"/>
      <c r="AA91" s="30"/>
      <c r="AB91" s="35"/>
    </row>
    <row r="92" spans="2:28" x14ac:dyDescent="0.25">
      <c r="B92" s="29"/>
      <c r="C92" s="30"/>
      <c r="D92" s="30"/>
      <c r="E92" s="30"/>
      <c r="F92" s="30"/>
      <c r="G92" s="123"/>
      <c r="H92" s="123"/>
      <c r="I92" s="123"/>
      <c r="J92" s="123"/>
      <c r="K92" s="123"/>
      <c r="L92" s="212"/>
      <c r="O92" s="39"/>
      <c r="P92" s="30"/>
      <c r="Q92" s="30"/>
      <c r="R92" s="30"/>
      <c r="S92" s="34"/>
      <c r="T92" s="30"/>
      <c r="U92" s="30"/>
      <c r="V92" s="30"/>
      <c r="W92" s="30"/>
      <c r="X92" s="30"/>
      <c r="Y92" s="30"/>
      <c r="Z92" s="30"/>
      <c r="AA92" s="30"/>
      <c r="AB92" s="35"/>
    </row>
    <row r="93" spans="2:28" x14ac:dyDescent="0.25">
      <c r="B93" s="29"/>
      <c r="C93" s="61" t="str">
        <f>'Site 1'!C93</f>
        <v>Projection of Individuals to be Served:</v>
      </c>
      <c r="D93" s="30"/>
      <c r="E93" s="30"/>
      <c r="F93" s="30"/>
      <c r="G93" s="59"/>
      <c r="H93" s="30"/>
      <c r="I93" s="59"/>
      <c r="J93" s="30"/>
      <c r="K93" s="59"/>
      <c r="L93" s="32"/>
      <c r="O93" s="39" t="str">
        <f>'Site 1'!O93</f>
        <v>Projection of Individuals to be Served:</v>
      </c>
      <c r="P93" s="30"/>
      <c r="Q93" s="30"/>
      <c r="R93" s="30"/>
      <c r="S93" s="34">
        <f>IF(G$89="",1,IF(COUNTA(G93,I93,K93)=3,1,0))</f>
        <v>1</v>
      </c>
      <c r="T93" s="30" t="str">
        <f>'Site 1'!T93</f>
        <v>If added service #2 is chosen, all three cells must be filled for it to be completed</v>
      </c>
      <c r="U93" s="30"/>
      <c r="V93" s="30"/>
      <c r="W93" s="30"/>
      <c r="X93" s="30"/>
      <c r="Y93" s="30"/>
      <c r="Z93" s="30"/>
      <c r="AA93" s="30"/>
      <c r="AB93" s="35"/>
    </row>
    <row r="94" spans="2:28" x14ac:dyDescent="0.25">
      <c r="B94" s="29"/>
      <c r="C94" s="61" t="str">
        <f>'Site 1'!C94</f>
        <v>Projection of Service Visits:</v>
      </c>
      <c r="D94" s="30"/>
      <c r="E94" s="30"/>
      <c r="F94" s="30"/>
      <c r="G94" s="59"/>
      <c r="H94" s="30"/>
      <c r="I94" s="59"/>
      <c r="J94" s="30"/>
      <c r="K94" s="59"/>
      <c r="L94" s="32"/>
      <c r="O94" s="39" t="str">
        <f>'Site 1'!O94</f>
        <v>Projection of Service Visits:</v>
      </c>
      <c r="P94" s="30"/>
      <c r="Q94" s="30"/>
      <c r="R94" s="30"/>
      <c r="S94" s="34">
        <f>IF(G$89="",1,IF(COUNTA(G94,I94,K94)=3,1,0))</f>
        <v>1</v>
      </c>
      <c r="T94" s="30" t="str">
        <f>'Site 1'!T94</f>
        <v>If added service #2 is chosen, all three cells must be filled for it to be completed</v>
      </c>
      <c r="U94" s="30"/>
      <c r="V94" s="30"/>
      <c r="W94" s="30"/>
      <c r="X94" s="30"/>
      <c r="Y94" s="30"/>
      <c r="Z94" s="30"/>
      <c r="AA94" s="30"/>
      <c r="AB94" s="35"/>
    </row>
    <row r="95" spans="2:28" ht="15.75" thickBot="1" x14ac:dyDescent="0.3">
      <c r="B95" s="29"/>
      <c r="C95" s="30"/>
      <c r="D95" s="30"/>
      <c r="E95" s="30"/>
      <c r="F95" s="30"/>
      <c r="G95" s="30"/>
      <c r="H95" s="30"/>
      <c r="I95" s="30"/>
      <c r="J95" s="30"/>
      <c r="K95" s="30"/>
      <c r="L95" s="32"/>
      <c r="O95" s="39"/>
      <c r="P95" s="30"/>
      <c r="Q95" s="30"/>
      <c r="R95" s="30"/>
      <c r="S95" s="34"/>
      <c r="T95" s="30"/>
      <c r="U95" s="30"/>
      <c r="V95" s="30"/>
      <c r="W95" s="30"/>
      <c r="X95" s="30"/>
      <c r="Y95" s="30"/>
      <c r="Z95" s="30"/>
      <c r="AA95" s="30"/>
      <c r="AB95" s="35"/>
    </row>
    <row r="96" spans="2:28" x14ac:dyDescent="0.25">
      <c r="B96" s="21"/>
      <c r="C96" s="22"/>
      <c r="D96" s="22"/>
      <c r="E96" s="22"/>
      <c r="F96" s="22"/>
      <c r="G96" s="22"/>
      <c r="H96" s="22"/>
      <c r="I96" s="22"/>
      <c r="J96" s="22"/>
      <c r="K96" s="22"/>
      <c r="L96" s="23"/>
      <c r="O96" s="36" t="str">
        <f>'Site 1'!O96</f>
        <v>Section 2 Complete</v>
      </c>
      <c r="P96" s="30"/>
      <c r="Q96" s="30"/>
      <c r="R96" s="30"/>
      <c r="S96" s="34">
        <f>IF(COUNTIF(S31:S95,0)=0,1,0)</f>
        <v>0</v>
      </c>
      <c r="T96" s="30" t="str">
        <f>'Site 1'!T96</f>
        <v>If the entire section is complete, this value will be complete, otherwise incomplete</v>
      </c>
      <c r="U96" s="30"/>
      <c r="V96" s="30"/>
      <c r="W96" s="30"/>
      <c r="X96" s="30"/>
      <c r="Y96" s="30"/>
      <c r="Z96" s="30"/>
      <c r="AA96" s="30"/>
      <c r="AB96" s="35"/>
    </row>
    <row r="97" spans="2:28" x14ac:dyDescent="0.25">
      <c r="B97" s="29"/>
      <c r="C97" s="4" t="str">
        <f>'Site 1'!C97</f>
        <v>3. Staffing</v>
      </c>
      <c r="D97" s="30"/>
      <c r="E97" s="30"/>
      <c r="F97" s="30"/>
      <c r="G97" s="30"/>
      <c r="H97" s="30"/>
      <c r="I97" s="30"/>
      <c r="J97" s="31" t="str">
        <f>IF(V264=1,Dashboard!$Y$34,Dashboard!$Y$35)</f>
        <v>Section Incomplete</v>
      </c>
      <c r="K97" s="30"/>
      <c r="L97" s="32"/>
      <c r="O97" s="39"/>
      <c r="P97" s="30"/>
      <c r="Q97" s="30"/>
      <c r="R97" s="30"/>
      <c r="S97" s="34"/>
      <c r="T97" s="30"/>
      <c r="U97" s="30"/>
      <c r="V97" s="30"/>
      <c r="W97" s="30"/>
      <c r="X97" s="30"/>
      <c r="Y97" s="30"/>
      <c r="Z97" s="30"/>
      <c r="AA97" s="30"/>
      <c r="AB97" s="35"/>
    </row>
    <row r="98" spans="2:28" x14ac:dyDescent="0.25">
      <c r="B98" s="29"/>
      <c r="C98" s="30"/>
      <c r="D98" s="30"/>
      <c r="E98" s="30"/>
      <c r="F98" s="30"/>
      <c r="G98" s="30"/>
      <c r="H98" s="30"/>
      <c r="I98" s="30"/>
      <c r="J98" s="30"/>
      <c r="K98" s="30"/>
      <c r="L98" s="32"/>
      <c r="O98" s="39"/>
      <c r="P98" s="30"/>
      <c r="Q98" s="30"/>
      <c r="R98" s="30"/>
      <c r="S98" s="34"/>
      <c r="T98" s="30"/>
      <c r="U98" s="30"/>
      <c r="V98" s="30"/>
      <c r="W98" s="30"/>
      <c r="X98" s="30"/>
      <c r="Y98" s="30"/>
      <c r="Z98" s="30"/>
      <c r="AA98" s="30"/>
      <c r="AB98" s="35"/>
    </row>
    <row r="99" spans="2:28" x14ac:dyDescent="0.25">
      <c r="B99" s="29"/>
      <c r="C99" s="61" t="str">
        <f>'Site 1'!C99</f>
        <v>Added Service #1:</v>
      </c>
      <c r="D99" s="30"/>
      <c r="E99" s="30"/>
      <c r="F99" s="30"/>
      <c r="G99" s="213" t="str">
        <f>IF($G$13="","",$G$13)</f>
        <v/>
      </c>
      <c r="H99" s="214"/>
      <c r="I99" s="214"/>
      <c r="J99" s="214"/>
      <c r="K99" s="215"/>
      <c r="L99" s="32"/>
      <c r="O99" s="39"/>
      <c r="P99" s="30"/>
      <c r="Q99" s="30"/>
      <c r="R99" s="30"/>
      <c r="S99" s="34"/>
      <c r="T99" s="30"/>
      <c r="U99" s="30"/>
      <c r="V99" s="30"/>
      <c r="W99" s="30"/>
      <c r="X99" s="30"/>
      <c r="Y99" s="30"/>
      <c r="Z99" s="30"/>
      <c r="AA99" s="30"/>
      <c r="AB99" s="35"/>
    </row>
    <row r="100" spans="2:28" x14ac:dyDescent="0.25">
      <c r="B100" s="29"/>
      <c r="C100" s="30"/>
      <c r="D100" s="30"/>
      <c r="E100" s="30"/>
      <c r="F100" s="30"/>
      <c r="G100" s="30"/>
      <c r="H100" s="30"/>
      <c r="I100" s="30"/>
      <c r="J100" s="30"/>
      <c r="K100" s="30"/>
      <c r="L100" s="32"/>
      <c r="O100" s="39"/>
      <c r="P100" s="30"/>
      <c r="Q100" s="30"/>
      <c r="R100" s="30"/>
      <c r="S100" s="34"/>
      <c r="T100" s="30"/>
      <c r="U100" s="30"/>
      <c r="V100" s="30"/>
      <c r="W100" s="30"/>
      <c r="X100" s="30"/>
      <c r="Y100" s="30"/>
      <c r="Z100" s="30"/>
      <c r="AA100" s="30"/>
      <c r="AB100" s="35"/>
    </row>
    <row r="101" spans="2:28" x14ac:dyDescent="0.25">
      <c r="B101" s="29"/>
      <c r="C101" s="61" t="str">
        <f>'Site 1'!C101</f>
        <v>List staff by title based on FTE allocation assigned to the new service</v>
      </c>
      <c r="D101" s="30"/>
      <c r="E101" s="30"/>
      <c r="F101" s="30"/>
      <c r="G101" s="30"/>
      <c r="H101" s="30"/>
      <c r="I101" s="30"/>
      <c r="J101" s="30"/>
      <c r="K101" s="30"/>
      <c r="L101" s="32"/>
      <c r="O101" s="226" t="str">
        <f>'Site 1'!O101</f>
        <v>List staff by title based on FTE allocation assigned to the new service</v>
      </c>
      <c r="P101" s="123"/>
      <c r="Q101" s="123"/>
      <c r="R101" s="123"/>
      <c r="S101" s="34">
        <f>IF(G99="",1,IF(MAX(O106:O120)&lt;4,0,1))</f>
        <v>1</v>
      </c>
      <c r="T101" s="30" t="str">
        <f>'Site 1'!T101</f>
        <v>If added service #1 is chosen, at least one row must be fully filled for it to be completed</v>
      </c>
      <c r="U101" s="30"/>
      <c r="V101" s="30"/>
      <c r="W101" s="30"/>
      <c r="X101" s="30"/>
      <c r="Y101" s="30"/>
      <c r="Z101" s="30"/>
      <c r="AA101" s="30"/>
      <c r="AB101" s="35"/>
    </row>
    <row r="102" spans="2:28" x14ac:dyDescent="0.25">
      <c r="B102" s="29"/>
      <c r="C102" s="30"/>
      <c r="D102" s="30"/>
      <c r="E102" s="30"/>
      <c r="F102" s="30"/>
      <c r="G102" s="30"/>
      <c r="H102" s="30"/>
      <c r="I102" s="131"/>
      <c r="J102" s="131"/>
      <c r="K102" s="131"/>
      <c r="L102" s="32"/>
      <c r="O102" s="226"/>
      <c r="P102" s="123"/>
      <c r="Q102" s="123"/>
      <c r="R102" s="123"/>
      <c r="S102" s="34"/>
      <c r="T102" s="30"/>
      <c r="U102" s="30"/>
      <c r="V102" s="30"/>
      <c r="W102" s="30"/>
      <c r="X102" s="30"/>
      <c r="Y102" s="30"/>
      <c r="Z102" s="30"/>
      <c r="AA102" s="30"/>
      <c r="AB102" s="35"/>
    </row>
    <row r="103" spans="2:28" x14ac:dyDescent="0.25">
      <c r="B103" s="29"/>
      <c r="C103" s="154" t="str">
        <f>'Site 1'!C103</f>
        <v>First Year Implementation (Projected)</v>
      </c>
      <c r="D103" s="155"/>
      <c r="E103" s="155"/>
      <c r="F103" s="155"/>
      <c r="G103" s="155"/>
      <c r="H103" s="156"/>
      <c r="I103" s="131"/>
      <c r="J103" s="131"/>
      <c r="K103" s="131"/>
      <c r="L103" s="32"/>
      <c r="O103" s="226"/>
      <c r="P103" s="123"/>
      <c r="Q103" s="123"/>
      <c r="R103" s="123"/>
      <c r="S103" s="34"/>
      <c r="T103" s="30"/>
      <c r="U103" s="30"/>
      <c r="V103" s="30"/>
      <c r="W103" s="30"/>
      <c r="X103" s="30"/>
      <c r="Y103" s="30"/>
      <c r="Z103" s="30"/>
      <c r="AA103" s="30"/>
      <c r="AB103" s="35"/>
    </row>
    <row r="104" spans="2:28" x14ac:dyDescent="0.25">
      <c r="B104" s="29"/>
      <c r="C104" s="276" t="str">
        <f>'Site 1'!C104</f>
        <v>Position by Title</v>
      </c>
      <c r="D104" s="276"/>
      <c r="E104" s="276"/>
      <c r="F104" s="276" t="str">
        <f>'Site 1'!F104</f>
        <v>#FTEs</v>
      </c>
      <c r="G104" s="277" t="str">
        <f>'Site 1'!G104</f>
        <v>Schedule</v>
      </c>
      <c r="H104" s="277"/>
      <c r="I104" s="131"/>
      <c r="J104" s="131"/>
      <c r="K104" s="131"/>
      <c r="L104" s="32"/>
      <c r="O104" s="39"/>
      <c r="P104" s="30"/>
      <c r="Q104" s="30"/>
      <c r="R104" s="30"/>
      <c r="S104" s="34"/>
      <c r="T104" s="30"/>
      <c r="U104" s="30"/>
      <c r="V104" s="30"/>
      <c r="W104" s="30"/>
      <c r="X104" s="30"/>
      <c r="Y104" s="30"/>
      <c r="Z104" s="30"/>
      <c r="AA104" s="30"/>
      <c r="AB104" s="35"/>
    </row>
    <row r="105" spans="2:28" x14ac:dyDescent="0.25">
      <c r="B105" s="29"/>
      <c r="C105" s="276"/>
      <c r="D105" s="276"/>
      <c r="E105" s="276"/>
      <c r="F105" s="276"/>
      <c r="G105" s="43" t="str">
        <f>'Site 1'!G105</f>
        <v>Days</v>
      </c>
      <c r="H105" s="43" t="str">
        <f>'Site 1'!H105</f>
        <v>Hours</v>
      </c>
      <c r="I105" s="131"/>
      <c r="J105" s="131"/>
      <c r="K105" s="131"/>
      <c r="L105" s="32"/>
      <c r="O105" s="44" t="str">
        <f>'Site 1'!O105</f>
        <v>Count of completed cells</v>
      </c>
      <c r="P105" s="30"/>
      <c r="Q105" s="30"/>
      <c r="R105" s="30"/>
      <c r="S105" s="34"/>
      <c r="T105" s="30"/>
      <c r="U105" s="30"/>
      <c r="V105" s="30"/>
      <c r="W105" s="30"/>
      <c r="X105" s="30"/>
      <c r="Y105" s="30"/>
      <c r="Z105" s="30"/>
      <c r="AA105" s="30"/>
      <c r="AB105" s="35"/>
    </row>
    <row r="106" spans="2:28" x14ac:dyDescent="0.25">
      <c r="B106" s="29"/>
      <c r="C106" s="275"/>
      <c r="D106" s="275"/>
      <c r="E106" s="275"/>
      <c r="F106" s="60"/>
      <c r="G106" s="60"/>
      <c r="H106" s="60"/>
      <c r="I106" s="131"/>
      <c r="J106" s="131"/>
      <c r="K106" s="131"/>
      <c r="L106" s="32"/>
      <c r="O106" s="44">
        <f>COUNTA(C106:K106)</f>
        <v>0</v>
      </c>
      <c r="P106" s="30"/>
      <c r="Q106" s="30"/>
      <c r="R106" s="30"/>
      <c r="S106" s="34"/>
      <c r="T106" s="30"/>
      <c r="U106" s="30"/>
      <c r="V106" s="30"/>
      <c r="W106" s="30"/>
      <c r="X106" s="30"/>
      <c r="Y106" s="30"/>
      <c r="Z106" s="30"/>
      <c r="AA106" s="30"/>
      <c r="AB106" s="35"/>
    </row>
    <row r="107" spans="2:28" x14ac:dyDescent="0.25">
      <c r="B107" s="29"/>
      <c r="C107" s="275"/>
      <c r="D107" s="275"/>
      <c r="E107" s="275"/>
      <c r="F107" s="60"/>
      <c r="G107" s="60"/>
      <c r="H107" s="60"/>
      <c r="I107" s="131"/>
      <c r="J107" s="131"/>
      <c r="K107" s="131"/>
      <c r="L107" s="32"/>
      <c r="O107" s="44">
        <f t="shared" ref="O107:O120" si="0">COUNTA(C107:K107)</f>
        <v>0</v>
      </c>
      <c r="P107" s="30"/>
      <c r="Q107" s="30"/>
      <c r="R107" s="30"/>
      <c r="S107" s="34"/>
      <c r="T107" s="30"/>
      <c r="U107" s="30"/>
      <c r="V107" s="30"/>
      <c r="W107" s="30"/>
      <c r="X107" s="30"/>
      <c r="Y107" s="30"/>
      <c r="Z107" s="30"/>
      <c r="AA107" s="30"/>
      <c r="AB107" s="35"/>
    </row>
    <row r="108" spans="2:28" x14ac:dyDescent="0.25">
      <c r="B108" s="29"/>
      <c r="C108" s="275"/>
      <c r="D108" s="275"/>
      <c r="E108" s="275"/>
      <c r="F108" s="60"/>
      <c r="G108" s="60"/>
      <c r="H108" s="60"/>
      <c r="I108" s="131"/>
      <c r="J108" s="131"/>
      <c r="K108" s="131"/>
      <c r="L108" s="32"/>
      <c r="O108" s="44">
        <f t="shared" si="0"/>
        <v>0</v>
      </c>
      <c r="P108" s="30"/>
      <c r="Q108" s="30"/>
      <c r="R108" s="30"/>
      <c r="S108" s="34"/>
      <c r="T108" s="30"/>
      <c r="U108" s="30"/>
      <c r="V108" s="30"/>
      <c r="W108" s="30"/>
      <c r="X108" s="30"/>
      <c r="Y108" s="30"/>
      <c r="Z108" s="30"/>
      <c r="AA108" s="30"/>
      <c r="AB108" s="35"/>
    </row>
    <row r="109" spans="2:28" x14ac:dyDescent="0.25">
      <c r="B109" s="29"/>
      <c r="C109" s="275"/>
      <c r="D109" s="275"/>
      <c r="E109" s="275"/>
      <c r="F109" s="60"/>
      <c r="G109" s="60"/>
      <c r="H109" s="60"/>
      <c r="I109" s="131"/>
      <c r="J109" s="131"/>
      <c r="K109" s="131"/>
      <c r="L109" s="32"/>
      <c r="O109" s="44">
        <f t="shared" si="0"/>
        <v>0</v>
      </c>
      <c r="P109" s="30"/>
      <c r="Q109" s="30"/>
      <c r="R109" s="30"/>
      <c r="S109" s="34"/>
      <c r="T109" s="30"/>
      <c r="U109" s="30"/>
      <c r="V109" s="30"/>
      <c r="W109" s="30"/>
      <c r="X109" s="30"/>
      <c r="Y109" s="30"/>
      <c r="Z109" s="30"/>
      <c r="AA109" s="30"/>
      <c r="AB109" s="35"/>
    </row>
    <row r="110" spans="2:28" x14ac:dyDescent="0.25">
      <c r="B110" s="29"/>
      <c r="C110" s="275"/>
      <c r="D110" s="275"/>
      <c r="E110" s="275"/>
      <c r="F110" s="60"/>
      <c r="G110" s="60"/>
      <c r="H110" s="60"/>
      <c r="I110" s="131"/>
      <c r="J110" s="131"/>
      <c r="K110" s="131"/>
      <c r="L110" s="32"/>
      <c r="O110" s="44">
        <f t="shared" si="0"/>
        <v>0</v>
      </c>
      <c r="P110" s="30"/>
      <c r="Q110" s="30"/>
      <c r="R110" s="30"/>
      <c r="S110" s="34"/>
      <c r="T110" s="30"/>
      <c r="U110" s="30"/>
      <c r="V110" s="30"/>
      <c r="W110" s="30"/>
      <c r="X110" s="30"/>
      <c r="Y110" s="30"/>
      <c r="Z110" s="30"/>
      <c r="AA110" s="30"/>
      <c r="AB110" s="35"/>
    </row>
    <row r="111" spans="2:28" x14ac:dyDescent="0.25">
      <c r="B111" s="29"/>
      <c r="C111" s="275"/>
      <c r="D111" s="275"/>
      <c r="E111" s="275"/>
      <c r="F111" s="60"/>
      <c r="G111" s="60"/>
      <c r="H111" s="60"/>
      <c r="I111" s="131"/>
      <c r="J111" s="131"/>
      <c r="K111" s="131"/>
      <c r="L111" s="32"/>
      <c r="O111" s="44">
        <f t="shared" si="0"/>
        <v>0</v>
      </c>
      <c r="P111" s="30"/>
      <c r="Q111" s="30"/>
      <c r="R111" s="30"/>
      <c r="S111" s="34"/>
      <c r="T111" s="30"/>
      <c r="U111" s="30"/>
      <c r="V111" s="30"/>
      <c r="W111" s="30"/>
      <c r="X111" s="30"/>
      <c r="Y111" s="30"/>
      <c r="Z111" s="30"/>
      <c r="AA111" s="30"/>
      <c r="AB111" s="35"/>
    </row>
    <row r="112" spans="2:28" x14ac:dyDescent="0.25">
      <c r="B112" s="29"/>
      <c r="C112" s="275"/>
      <c r="D112" s="275"/>
      <c r="E112" s="275"/>
      <c r="F112" s="60"/>
      <c r="G112" s="60"/>
      <c r="H112" s="60"/>
      <c r="I112" s="131"/>
      <c r="J112" s="131"/>
      <c r="K112" s="131"/>
      <c r="L112" s="32"/>
      <c r="O112" s="44">
        <f t="shared" si="0"/>
        <v>0</v>
      </c>
      <c r="P112" s="30"/>
      <c r="Q112" s="30"/>
      <c r="R112" s="30"/>
      <c r="S112" s="34"/>
      <c r="T112" s="30"/>
      <c r="U112" s="30"/>
      <c r="V112" s="30"/>
      <c r="W112" s="30"/>
      <c r="X112" s="30"/>
      <c r="Y112" s="30"/>
      <c r="Z112" s="30"/>
      <c r="AA112" s="30"/>
      <c r="AB112" s="35"/>
    </row>
    <row r="113" spans="2:28" x14ac:dyDescent="0.25">
      <c r="B113" s="29"/>
      <c r="C113" s="275"/>
      <c r="D113" s="275"/>
      <c r="E113" s="275"/>
      <c r="F113" s="60"/>
      <c r="G113" s="60"/>
      <c r="H113" s="60"/>
      <c r="I113" s="131"/>
      <c r="J113" s="131"/>
      <c r="K113" s="131"/>
      <c r="L113" s="32"/>
      <c r="O113" s="44">
        <f t="shared" si="0"/>
        <v>0</v>
      </c>
      <c r="P113" s="30"/>
      <c r="Q113" s="30"/>
      <c r="R113" s="30"/>
      <c r="S113" s="34"/>
      <c r="T113" s="30"/>
      <c r="U113" s="30"/>
      <c r="V113" s="30"/>
      <c r="W113" s="30"/>
      <c r="X113" s="30"/>
      <c r="Y113" s="30"/>
      <c r="Z113" s="30"/>
      <c r="AA113" s="30"/>
      <c r="AB113" s="35"/>
    </row>
    <row r="114" spans="2:28" x14ac:dyDescent="0.25">
      <c r="B114" s="29"/>
      <c r="C114" s="275"/>
      <c r="D114" s="275"/>
      <c r="E114" s="275"/>
      <c r="F114" s="60"/>
      <c r="G114" s="60"/>
      <c r="H114" s="60"/>
      <c r="I114" s="131"/>
      <c r="J114" s="131"/>
      <c r="K114" s="131"/>
      <c r="L114" s="32"/>
      <c r="O114" s="44">
        <f t="shared" si="0"/>
        <v>0</v>
      </c>
      <c r="P114" s="30"/>
      <c r="Q114" s="30"/>
      <c r="R114" s="30"/>
      <c r="S114" s="34"/>
      <c r="T114" s="30"/>
      <c r="U114" s="30"/>
      <c r="V114" s="30"/>
      <c r="W114" s="30"/>
      <c r="X114" s="30"/>
      <c r="Y114" s="30"/>
      <c r="Z114" s="30"/>
      <c r="AA114" s="30"/>
      <c r="AB114" s="35"/>
    </row>
    <row r="115" spans="2:28" x14ac:dyDescent="0.25">
      <c r="B115" s="29"/>
      <c r="C115" s="275"/>
      <c r="D115" s="275"/>
      <c r="E115" s="275"/>
      <c r="F115" s="60"/>
      <c r="G115" s="60"/>
      <c r="H115" s="60"/>
      <c r="I115" s="131"/>
      <c r="J115" s="131"/>
      <c r="K115" s="131"/>
      <c r="L115" s="32"/>
      <c r="O115" s="44">
        <f t="shared" si="0"/>
        <v>0</v>
      </c>
      <c r="P115" s="30"/>
      <c r="Q115" s="30"/>
      <c r="R115" s="30"/>
      <c r="S115" s="34"/>
      <c r="T115" s="30"/>
      <c r="U115" s="30"/>
      <c r="V115" s="30"/>
      <c r="W115" s="30"/>
      <c r="X115" s="30"/>
      <c r="Y115" s="30"/>
      <c r="Z115" s="30"/>
      <c r="AA115" s="30"/>
      <c r="AB115" s="35"/>
    </row>
    <row r="116" spans="2:28" x14ac:dyDescent="0.25">
      <c r="B116" s="29"/>
      <c r="C116" s="275"/>
      <c r="D116" s="275"/>
      <c r="E116" s="275"/>
      <c r="F116" s="60"/>
      <c r="G116" s="60"/>
      <c r="H116" s="60"/>
      <c r="I116" s="131"/>
      <c r="J116" s="131"/>
      <c r="K116" s="131"/>
      <c r="L116" s="32"/>
      <c r="O116" s="44">
        <f t="shared" si="0"/>
        <v>0</v>
      </c>
      <c r="P116" s="30"/>
      <c r="Q116" s="30"/>
      <c r="R116" s="30"/>
      <c r="S116" s="34"/>
      <c r="T116" s="30"/>
      <c r="U116" s="30"/>
      <c r="V116" s="30"/>
      <c r="W116" s="30"/>
      <c r="X116" s="30"/>
      <c r="Y116" s="30"/>
      <c r="Z116" s="30"/>
      <c r="AA116" s="30"/>
      <c r="AB116" s="35"/>
    </row>
    <row r="117" spans="2:28" x14ac:dyDescent="0.25">
      <c r="B117" s="29"/>
      <c r="C117" s="275"/>
      <c r="D117" s="275"/>
      <c r="E117" s="275"/>
      <c r="F117" s="60"/>
      <c r="G117" s="60"/>
      <c r="H117" s="60"/>
      <c r="I117" s="131"/>
      <c r="J117" s="131"/>
      <c r="K117" s="131"/>
      <c r="L117" s="32"/>
      <c r="O117" s="44">
        <f t="shared" si="0"/>
        <v>0</v>
      </c>
      <c r="P117" s="30"/>
      <c r="Q117" s="30"/>
      <c r="R117" s="30"/>
      <c r="S117" s="34"/>
      <c r="T117" s="30"/>
      <c r="U117" s="30"/>
      <c r="V117" s="30"/>
      <c r="W117" s="30"/>
      <c r="X117" s="30"/>
      <c r="Y117" s="30"/>
      <c r="Z117" s="30"/>
      <c r="AA117" s="30"/>
      <c r="AB117" s="35"/>
    </row>
    <row r="118" spans="2:28" x14ac:dyDescent="0.25">
      <c r="B118" s="29"/>
      <c r="C118" s="275"/>
      <c r="D118" s="275"/>
      <c r="E118" s="275"/>
      <c r="F118" s="60"/>
      <c r="G118" s="60"/>
      <c r="H118" s="60"/>
      <c r="I118" s="131"/>
      <c r="J118" s="131"/>
      <c r="K118" s="131"/>
      <c r="L118" s="32"/>
      <c r="O118" s="44">
        <f t="shared" si="0"/>
        <v>0</v>
      </c>
      <c r="P118" s="30"/>
      <c r="Q118" s="30"/>
      <c r="R118" s="30"/>
      <c r="S118" s="34"/>
      <c r="T118" s="30"/>
      <c r="U118" s="30"/>
      <c r="V118" s="30"/>
      <c r="W118" s="30"/>
      <c r="X118" s="30"/>
      <c r="Y118" s="30"/>
      <c r="Z118" s="30"/>
      <c r="AA118" s="30"/>
      <c r="AB118" s="35"/>
    </row>
    <row r="119" spans="2:28" x14ac:dyDescent="0.25">
      <c r="B119" s="29"/>
      <c r="C119" s="275"/>
      <c r="D119" s="275"/>
      <c r="E119" s="275"/>
      <c r="F119" s="60"/>
      <c r="G119" s="60"/>
      <c r="H119" s="60"/>
      <c r="I119" s="131"/>
      <c r="J119" s="131"/>
      <c r="K119" s="131"/>
      <c r="L119" s="32"/>
      <c r="O119" s="44">
        <f t="shared" si="0"/>
        <v>0</v>
      </c>
      <c r="P119" s="30"/>
      <c r="Q119" s="30"/>
      <c r="R119" s="30"/>
      <c r="S119" s="34"/>
      <c r="T119" s="30"/>
      <c r="U119" s="30"/>
      <c r="V119" s="30"/>
      <c r="W119" s="30"/>
      <c r="X119" s="30"/>
      <c r="Y119" s="30"/>
      <c r="Z119" s="30"/>
      <c r="AA119" s="30"/>
      <c r="AB119" s="35"/>
    </row>
    <row r="120" spans="2:28" x14ac:dyDescent="0.25">
      <c r="B120" s="29"/>
      <c r="C120" s="275"/>
      <c r="D120" s="275"/>
      <c r="E120" s="275"/>
      <c r="F120" s="60"/>
      <c r="G120" s="60"/>
      <c r="H120" s="60"/>
      <c r="I120" s="131"/>
      <c r="J120" s="131"/>
      <c r="K120" s="131"/>
      <c r="L120" s="32"/>
      <c r="O120" s="44">
        <f t="shared" si="0"/>
        <v>0</v>
      </c>
      <c r="P120" s="30"/>
      <c r="Q120" s="30"/>
      <c r="R120" s="30"/>
      <c r="S120" s="34"/>
      <c r="T120" s="30"/>
      <c r="U120" s="30"/>
      <c r="V120" s="30"/>
      <c r="W120" s="30"/>
      <c r="X120" s="30"/>
      <c r="Y120" s="30"/>
      <c r="Z120" s="30"/>
      <c r="AA120" s="30"/>
      <c r="AB120" s="35"/>
    </row>
    <row r="121" spans="2:28" x14ac:dyDescent="0.25">
      <c r="B121" s="29"/>
      <c r="C121" s="131"/>
      <c r="D121" s="131"/>
      <c r="E121" s="131"/>
      <c r="F121" s="30"/>
      <c r="G121" s="30"/>
      <c r="H121" s="30"/>
      <c r="I121" s="131"/>
      <c r="J121" s="131"/>
      <c r="K121" s="131"/>
      <c r="L121" s="32"/>
      <c r="O121" s="39"/>
      <c r="P121" s="30"/>
      <c r="Q121" s="30"/>
      <c r="R121" s="30"/>
      <c r="S121" s="34"/>
      <c r="T121" s="30"/>
      <c r="U121" s="30"/>
      <c r="V121" s="30"/>
      <c r="W121" s="30"/>
      <c r="X121" s="30"/>
      <c r="Y121" s="30"/>
      <c r="Z121" s="30"/>
      <c r="AA121" s="30"/>
      <c r="AB121" s="35"/>
    </row>
    <row r="122" spans="2:28" x14ac:dyDescent="0.25">
      <c r="B122" s="29"/>
      <c r="C122" s="61" t="str">
        <f>'Site 1'!C122</f>
        <v>Added Service #2:</v>
      </c>
      <c r="D122" s="30"/>
      <c r="E122" s="30"/>
      <c r="F122" s="30"/>
      <c r="G122" s="213" t="str">
        <f>IF($G$14="","",$G$14)</f>
        <v/>
      </c>
      <c r="H122" s="214"/>
      <c r="I122" s="214"/>
      <c r="J122" s="214"/>
      <c r="K122" s="215"/>
      <c r="L122" s="32"/>
      <c r="O122" s="39"/>
      <c r="P122" s="30"/>
      <c r="Q122" s="30"/>
      <c r="R122" s="30"/>
      <c r="S122" s="34"/>
      <c r="T122" s="30"/>
      <c r="U122" s="30"/>
      <c r="V122" s="30"/>
      <c r="W122" s="30"/>
      <c r="X122" s="30"/>
      <c r="Y122" s="30"/>
      <c r="Z122" s="30"/>
      <c r="AA122" s="30"/>
      <c r="AB122" s="35"/>
    </row>
    <row r="123" spans="2:28" x14ac:dyDescent="0.25">
      <c r="B123" s="29"/>
      <c r="C123" s="30"/>
      <c r="D123" s="30"/>
      <c r="E123" s="30"/>
      <c r="F123" s="30"/>
      <c r="G123" s="30"/>
      <c r="H123" s="30"/>
      <c r="I123" s="30"/>
      <c r="J123" s="30"/>
      <c r="K123" s="30"/>
      <c r="L123" s="32"/>
      <c r="O123" s="39"/>
      <c r="P123" s="30"/>
      <c r="Q123" s="30"/>
      <c r="R123" s="30"/>
      <c r="S123" s="34"/>
      <c r="T123" s="30"/>
      <c r="U123" s="30"/>
      <c r="V123" s="30"/>
      <c r="W123" s="30"/>
      <c r="X123" s="30"/>
      <c r="Y123" s="30"/>
      <c r="Z123" s="30"/>
      <c r="AA123" s="30"/>
      <c r="AB123" s="35"/>
    </row>
    <row r="124" spans="2:28" ht="15" customHeight="1" x14ac:dyDescent="0.25">
      <c r="B124" s="29"/>
      <c r="C124" s="61" t="str">
        <f>'Site 1'!C124</f>
        <v>List staff by title based on FTE allocation assigned to the new service</v>
      </c>
      <c r="D124" s="30"/>
      <c r="E124" s="30"/>
      <c r="F124" s="30"/>
      <c r="G124" s="30"/>
      <c r="H124" s="30"/>
      <c r="I124" s="30"/>
      <c r="J124" s="30"/>
      <c r="K124" s="30"/>
      <c r="L124" s="32"/>
      <c r="O124" s="226" t="str">
        <f>'Site 1'!O124</f>
        <v>List staff by title based on FTE allocation assigned to the new service</v>
      </c>
      <c r="P124" s="123"/>
      <c r="Q124" s="123"/>
      <c r="R124" s="123"/>
      <c r="S124" s="34">
        <f>IF(G122="",1,IF(MAX(O129:O143)&lt;4,0,1))</f>
        <v>1</v>
      </c>
      <c r="T124" s="30" t="str">
        <f>'Site 1'!T124</f>
        <v>If added service #2 is chosen, at least one row must be fully filled for it to be completed</v>
      </c>
      <c r="U124" s="30"/>
      <c r="V124" s="30"/>
      <c r="W124" s="30"/>
      <c r="X124" s="30"/>
      <c r="Y124" s="30"/>
      <c r="Z124" s="30"/>
      <c r="AA124" s="30"/>
      <c r="AB124" s="35"/>
    </row>
    <row r="125" spans="2:28" x14ac:dyDescent="0.25">
      <c r="B125" s="29"/>
      <c r="C125" s="30"/>
      <c r="D125" s="30"/>
      <c r="E125" s="30"/>
      <c r="F125" s="30"/>
      <c r="G125" s="30"/>
      <c r="H125" s="30"/>
      <c r="I125" s="30"/>
      <c r="J125" s="30"/>
      <c r="K125" s="30"/>
      <c r="L125" s="32"/>
      <c r="O125" s="226"/>
      <c r="P125" s="123"/>
      <c r="Q125" s="123"/>
      <c r="R125" s="123"/>
      <c r="S125" s="34"/>
      <c r="T125" s="30"/>
      <c r="U125" s="30"/>
      <c r="V125" s="30"/>
      <c r="W125" s="30"/>
      <c r="X125" s="30"/>
      <c r="Y125" s="30"/>
      <c r="Z125" s="30"/>
      <c r="AA125" s="30"/>
      <c r="AB125" s="35"/>
    </row>
    <row r="126" spans="2:28" x14ac:dyDescent="0.25">
      <c r="B126" s="29"/>
      <c r="C126" s="154" t="str">
        <f>'Site 1'!C126</f>
        <v>First Year of Implementation (Projected)</v>
      </c>
      <c r="D126" s="155"/>
      <c r="E126" s="155"/>
      <c r="F126" s="155"/>
      <c r="G126" s="155"/>
      <c r="H126" s="156"/>
      <c r="I126" s="131"/>
      <c r="J126" s="131"/>
      <c r="K126" s="131"/>
      <c r="L126" s="32"/>
      <c r="O126" s="226"/>
      <c r="P126" s="123"/>
      <c r="Q126" s="123"/>
      <c r="R126" s="123"/>
      <c r="S126" s="34"/>
      <c r="T126" s="30"/>
      <c r="U126" s="30"/>
      <c r="V126" s="30"/>
      <c r="W126" s="30"/>
      <c r="X126" s="30"/>
      <c r="Y126" s="30"/>
      <c r="Z126" s="30"/>
      <c r="AA126" s="30"/>
      <c r="AB126" s="35"/>
    </row>
    <row r="127" spans="2:28" x14ac:dyDescent="0.25">
      <c r="B127" s="29"/>
      <c r="C127" s="276" t="str">
        <f>'Site 1'!C127</f>
        <v>Position by Title</v>
      </c>
      <c r="D127" s="276"/>
      <c r="E127" s="276"/>
      <c r="F127" s="276" t="str">
        <f>'Site 1'!F127</f>
        <v>#FTEs</v>
      </c>
      <c r="G127" s="277" t="str">
        <f>'Site 1'!G127</f>
        <v>Schedule</v>
      </c>
      <c r="H127" s="277"/>
      <c r="I127" s="131"/>
      <c r="J127" s="131"/>
      <c r="K127" s="131"/>
      <c r="L127" s="32"/>
      <c r="O127" s="39"/>
      <c r="P127" s="30"/>
      <c r="Q127" s="30"/>
      <c r="R127" s="30"/>
      <c r="S127" s="34"/>
      <c r="T127" s="30"/>
      <c r="U127" s="30"/>
      <c r="V127" s="30"/>
      <c r="W127" s="30"/>
      <c r="X127" s="30"/>
      <c r="Y127" s="30"/>
      <c r="Z127" s="30"/>
      <c r="AA127" s="30"/>
      <c r="AB127" s="35"/>
    </row>
    <row r="128" spans="2:28" x14ac:dyDescent="0.25">
      <c r="B128" s="29"/>
      <c r="C128" s="276"/>
      <c r="D128" s="276"/>
      <c r="E128" s="276"/>
      <c r="F128" s="276"/>
      <c r="G128" s="43" t="str">
        <f>'Site 1'!G128</f>
        <v>Days</v>
      </c>
      <c r="H128" s="43" t="str">
        <f>'Site 1'!H128</f>
        <v>Hours</v>
      </c>
      <c r="I128" s="131"/>
      <c r="J128" s="131"/>
      <c r="K128" s="131"/>
      <c r="L128" s="32"/>
      <c r="O128" s="44" t="str">
        <f>'Site 1'!O128</f>
        <v>Count of completed cells</v>
      </c>
      <c r="P128" s="30"/>
      <c r="Q128" s="30"/>
      <c r="R128" s="30"/>
      <c r="S128" s="34"/>
      <c r="T128" s="30"/>
      <c r="U128" s="30"/>
      <c r="V128" s="30"/>
      <c r="W128" s="30"/>
      <c r="X128" s="30"/>
      <c r="Y128" s="30"/>
      <c r="Z128" s="30"/>
      <c r="AA128" s="30"/>
      <c r="AB128" s="35"/>
    </row>
    <row r="129" spans="2:28" x14ac:dyDescent="0.25">
      <c r="B129" s="29"/>
      <c r="C129" s="275"/>
      <c r="D129" s="275"/>
      <c r="E129" s="275"/>
      <c r="F129" s="60"/>
      <c r="G129" s="60"/>
      <c r="H129" s="60"/>
      <c r="I129" s="131"/>
      <c r="J129" s="131"/>
      <c r="K129" s="131"/>
      <c r="L129" s="32"/>
      <c r="O129" s="44">
        <f>COUNTA(C129:K129)</f>
        <v>0</v>
      </c>
      <c r="P129" s="30"/>
      <c r="Q129" s="30"/>
      <c r="R129" s="30"/>
      <c r="S129" s="34"/>
      <c r="T129" s="30"/>
      <c r="U129" s="30"/>
      <c r="V129" s="30"/>
      <c r="W129" s="30"/>
      <c r="X129" s="30"/>
      <c r="Y129" s="30"/>
      <c r="Z129" s="30"/>
      <c r="AA129" s="30"/>
      <c r="AB129" s="35"/>
    </row>
    <row r="130" spans="2:28" x14ac:dyDescent="0.25">
      <c r="B130" s="29"/>
      <c r="C130" s="275"/>
      <c r="D130" s="275"/>
      <c r="E130" s="275"/>
      <c r="F130" s="60"/>
      <c r="G130" s="60"/>
      <c r="H130" s="60"/>
      <c r="I130" s="131"/>
      <c r="J130" s="131"/>
      <c r="K130" s="131"/>
      <c r="L130" s="32"/>
      <c r="O130" s="44">
        <f t="shared" ref="O130:O143" si="1">COUNTA(C130:K130)</f>
        <v>0</v>
      </c>
      <c r="P130" s="30"/>
      <c r="Q130" s="30"/>
      <c r="R130" s="30"/>
      <c r="S130" s="34"/>
      <c r="T130" s="30"/>
      <c r="U130" s="30"/>
      <c r="V130" s="30"/>
      <c r="W130" s="30"/>
      <c r="X130" s="30"/>
      <c r="Y130" s="30"/>
      <c r="Z130" s="30"/>
      <c r="AA130" s="30"/>
      <c r="AB130" s="35"/>
    </row>
    <row r="131" spans="2:28" x14ac:dyDescent="0.25">
      <c r="B131" s="29"/>
      <c r="C131" s="275"/>
      <c r="D131" s="275"/>
      <c r="E131" s="275"/>
      <c r="F131" s="60"/>
      <c r="G131" s="60"/>
      <c r="H131" s="60"/>
      <c r="I131" s="131"/>
      <c r="J131" s="131"/>
      <c r="K131" s="131"/>
      <c r="L131" s="32"/>
      <c r="O131" s="44">
        <f t="shared" si="1"/>
        <v>0</v>
      </c>
      <c r="P131" s="30"/>
      <c r="Q131" s="30"/>
      <c r="R131" s="30"/>
      <c r="S131" s="34"/>
      <c r="T131" s="30"/>
      <c r="U131" s="30"/>
      <c r="V131" s="30"/>
      <c r="W131" s="30"/>
      <c r="X131" s="30"/>
      <c r="Y131" s="30"/>
      <c r="Z131" s="30"/>
      <c r="AA131" s="30"/>
      <c r="AB131" s="35"/>
    </row>
    <row r="132" spans="2:28" x14ac:dyDescent="0.25">
      <c r="B132" s="29"/>
      <c r="C132" s="275"/>
      <c r="D132" s="275"/>
      <c r="E132" s="275"/>
      <c r="F132" s="60"/>
      <c r="G132" s="60"/>
      <c r="H132" s="60"/>
      <c r="I132" s="131"/>
      <c r="J132" s="131"/>
      <c r="K132" s="131"/>
      <c r="L132" s="32"/>
      <c r="O132" s="44">
        <f t="shared" si="1"/>
        <v>0</v>
      </c>
      <c r="P132" s="30"/>
      <c r="Q132" s="30"/>
      <c r="R132" s="30"/>
      <c r="S132" s="34"/>
      <c r="T132" s="30"/>
      <c r="U132" s="30"/>
      <c r="V132" s="30"/>
      <c r="W132" s="30"/>
      <c r="X132" s="30"/>
      <c r="Y132" s="30"/>
      <c r="Z132" s="30"/>
      <c r="AA132" s="30"/>
      <c r="AB132" s="35"/>
    </row>
    <row r="133" spans="2:28" x14ac:dyDescent="0.25">
      <c r="B133" s="29"/>
      <c r="C133" s="275"/>
      <c r="D133" s="275"/>
      <c r="E133" s="275"/>
      <c r="F133" s="60"/>
      <c r="G133" s="60"/>
      <c r="H133" s="60"/>
      <c r="I133" s="131"/>
      <c r="J133" s="131"/>
      <c r="K133" s="131"/>
      <c r="L133" s="32"/>
      <c r="O133" s="44">
        <f t="shared" si="1"/>
        <v>0</v>
      </c>
      <c r="P133" s="30"/>
      <c r="Q133" s="30"/>
      <c r="R133" s="30"/>
      <c r="S133" s="34"/>
      <c r="T133" s="30"/>
      <c r="U133" s="30"/>
      <c r="V133" s="30"/>
      <c r="W133" s="30"/>
      <c r="X133" s="30"/>
      <c r="Y133" s="30"/>
      <c r="Z133" s="30"/>
      <c r="AA133" s="30"/>
      <c r="AB133" s="35"/>
    </row>
    <row r="134" spans="2:28" x14ac:dyDescent="0.25">
      <c r="B134" s="29"/>
      <c r="C134" s="275"/>
      <c r="D134" s="275"/>
      <c r="E134" s="275"/>
      <c r="F134" s="60"/>
      <c r="G134" s="60"/>
      <c r="H134" s="60"/>
      <c r="I134" s="131"/>
      <c r="J134" s="131"/>
      <c r="K134" s="131"/>
      <c r="L134" s="32"/>
      <c r="O134" s="44">
        <f t="shared" si="1"/>
        <v>0</v>
      </c>
      <c r="P134" s="30"/>
      <c r="Q134" s="30"/>
      <c r="R134" s="30"/>
      <c r="S134" s="34"/>
      <c r="T134" s="30"/>
      <c r="U134" s="30"/>
      <c r="V134" s="30"/>
      <c r="W134" s="30"/>
      <c r="X134" s="30"/>
      <c r="Y134" s="30"/>
      <c r="Z134" s="30"/>
      <c r="AA134" s="30"/>
      <c r="AB134" s="35"/>
    </row>
    <row r="135" spans="2:28" x14ac:dyDescent="0.25">
      <c r="B135" s="29"/>
      <c r="C135" s="275"/>
      <c r="D135" s="275"/>
      <c r="E135" s="275"/>
      <c r="F135" s="60"/>
      <c r="G135" s="60"/>
      <c r="H135" s="60"/>
      <c r="I135" s="131"/>
      <c r="J135" s="131"/>
      <c r="K135" s="131"/>
      <c r="L135" s="32"/>
      <c r="O135" s="44">
        <f t="shared" si="1"/>
        <v>0</v>
      </c>
      <c r="P135" s="30"/>
      <c r="Q135" s="30"/>
      <c r="R135" s="30"/>
      <c r="S135" s="34"/>
      <c r="T135" s="30"/>
      <c r="U135" s="30"/>
      <c r="V135" s="30"/>
      <c r="W135" s="30"/>
      <c r="X135" s="30"/>
      <c r="Y135" s="30"/>
      <c r="Z135" s="30"/>
      <c r="AA135" s="30"/>
      <c r="AB135" s="35"/>
    </row>
    <row r="136" spans="2:28" x14ac:dyDescent="0.25">
      <c r="B136" s="29"/>
      <c r="C136" s="275"/>
      <c r="D136" s="275"/>
      <c r="E136" s="275"/>
      <c r="F136" s="60"/>
      <c r="G136" s="60"/>
      <c r="H136" s="60"/>
      <c r="I136" s="131"/>
      <c r="J136" s="131"/>
      <c r="K136" s="131"/>
      <c r="L136" s="32"/>
      <c r="O136" s="44">
        <f t="shared" si="1"/>
        <v>0</v>
      </c>
      <c r="P136" s="30"/>
      <c r="Q136" s="30"/>
      <c r="R136" s="30"/>
      <c r="S136" s="34"/>
      <c r="T136" s="30"/>
      <c r="U136" s="30"/>
      <c r="V136" s="30"/>
      <c r="W136" s="30"/>
      <c r="X136" s="30"/>
      <c r="Y136" s="30"/>
      <c r="Z136" s="30"/>
      <c r="AA136" s="30"/>
      <c r="AB136" s="35"/>
    </row>
    <row r="137" spans="2:28" x14ac:dyDescent="0.25">
      <c r="B137" s="29"/>
      <c r="C137" s="275"/>
      <c r="D137" s="275"/>
      <c r="E137" s="275"/>
      <c r="F137" s="60"/>
      <c r="G137" s="60"/>
      <c r="H137" s="60"/>
      <c r="I137" s="131"/>
      <c r="J137" s="131"/>
      <c r="K137" s="131"/>
      <c r="L137" s="32"/>
      <c r="O137" s="44">
        <f t="shared" si="1"/>
        <v>0</v>
      </c>
      <c r="P137" s="30"/>
      <c r="Q137" s="30"/>
      <c r="R137" s="30"/>
      <c r="S137" s="34"/>
      <c r="T137" s="30"/>
      <c r="U137" s="30"/>
      <c r="V137" s="30"/>
      <c r="W137" s="30"/>
      <c r="X137" s="30"/>
      <c r="Y137" s="30"/>
      <c r="Z137" s="30"/>
      <c r="AA137" s="30"/>
      <c r="AB137" s="35"/>
    </row>
    <row r="138" spans="2:28" x14ac:dyDescent="0.25">
      <c r="B138" s="29"/>
      <c r="C138" s="275"/>
      <c r="D138" s="275"/>
      <c r="E138" s="275"/>
      <c r="F138" s="60"/>
      <c r="G138" s="60"/>
      <c r="H138" s="60"/>
      <c r="I138" s="131"/>
      <c r="J138" s="131"/>
      <c r="K138" s="131"/>
      <c r="L138" s="32"/>
      <c r="O138" s="44">
        <f t="shared" si="1"/>
        <v>0</v>
      </c>
      <c r="P138" s="30"/>
      <c r="Q138" s="30"/>
      <c r="R138" s="30"/>
      <c r="S138" s="34"/>
      <c r="T138" s="30"/>
      <c r="U138" s="30"/>
      <c r="V138" s="30"/>
      <c r="W138" s="30"/>
      <c r="X138" s="30"/>
      <c r="Y138" s="30"/>
      <c r="Z138" s="30"/>
      <c r="AA138" s="30"/>
      <c r="AB138" s="35"/>
    </row>
    <row r="139" spans="2:28" x14ac:dyDescent="0.25">
      <c r="B139" s="29"/>
      <c r="C139" s="275"/>
      <c r="D139" s="275"/>
      <c r="E139" s="275"/>
      <c r="F139" s="60"/>
      <c r="G139" s="60"/>
      <c r="H139" s="60"/>
      <c r="I139" s="131"/>
      <c r="J139" s="131"/>
      <c r="K139" s="131"/>
      <c r="L139" s="32"/>
      <c r="O139" s="44">
        <f t="shared" si="1"/>
        <v>0</v>
      </c>
      <c r="P139" s="30"/>
      <c r="Q139" s="30"/>
      <c r="R139" s="30"/>
      <c r="S139" s="34"/>
      <c r="T139" s="30"/>
      <c r="U139" s="30"/>
      <c r="V139" s="30"/>
      <c r="W139" s="30"/>
      <c r="X139" s="30"/>
      <c r="Y139" s="30"/>
      <c r="Z139" s="30"/>
      <c r="AA139" s="30"/>
      <c r="AB139" s="35"/>
    </row>
    <row r="140" spans="2:28" x14ac:dyDescent="0.25">
      <c r="B140" s="29"/>
      <c r="C140" s="275"/>
      <c r="D140" s="275"/>
      <c r="E140" s="275"/>
      <c r="F140" s="60"/>
      <c r="G140" s="60"/>
      <c r="H140" s="60"/>
      <c r="I140" s="131"/>
      <c r="J140" s="131"/>
      <c r="K140" s="131"/>
      <c r="L140" s="32"/>
      <c r="O140" s="44">
        <f t="shared" si="1"/>
        <v>0</v>
      </c>
      <c r="P140" s="30"/>
      <c r="Q140" s="30"/>
      <c r="R140" s="30"/>
      <c r="S140" s="34"/>
      <c r="T140" s="30"/>
      <c r="U140" s="30"/>
      <c r="V140" s="30"/>
      <c r="W140" s="30"/>
      <c r="X140" s="30"/>
      <c r="Y140" s="30"/>
      <c r="Z140" s="30"/>
      <c r="AA140" s="30"/>
      <c r="AB140" s="35"/>
    </row>
    <row r="141" spans="2:28" x14ac:dyDescent="0.25">
      <c r="B141" s="29"/>
      <c r="C141" s="275"/>
      <c r="D141" s="275"/>
      <c r="E141" s="275"/>
      <c r="F141" s="60"/>
      <c r="G141" s="60"/>
      <c r="H141" s="60"/>
      <c r="I141" s="131"/>
      <c r="J141" s="131"/>
      <c r="K141" s="131"/>
      <c r="L141" s="32"/>
      <c r="O141" s="44">
        <f t="shared" si="1"/>
        <v>0</v>
      </c>
      <c r="P141" s="30"/>
      <c r="Q141" s="30"/>
      <c r="R141" s="30"/>
      <c r="S141" s="34"/>
      <c r="T141" s="30"/>
      <c r="U141" s="30"/>
      <c r="V141" s="30"/>
      <c r="W141" s="30"/>
      <c r="X141" s="30"/>
      <c r="Y141" s="30"/>
      <c r="Z141" s="30"/>
      <c r="AA141" s="30"/>
      <c r="AB141" s="35"/>
    </row>
    <row r="142" spans="2:28" x14ac:dyDescent="0.25">
      <c r="B142" s="29"/>
      <c r="C142" s="275"/>
      <c r="D142" s="275"/>
      <c r="E142" s="275"/>
      <c r="F142" s="60"/>
      <c r="G142" s="60"/>
      <c r="H142" s="60"/>
      <c r="I142" s="131"/>
      <c r="J142" s="131"/>
      <c r="K142" s="131"/>
      <c r="L142" s="32"/>
      <c r="O142" s="44">
        <f t="shared" si="1"/>
        <v>0</v>
      </c>
      <c r="P142" s="30"/>
      <c r="Q142" s="30"/>
      <c r="R142" s="30"/>
      <c r="S142" s="34"/>
      <c r="T142" s="30"/>
      <c r="U142" s="30"/>
      <c r="V142" s="30"/>
      <c r="W142" s="30"/>
      <c r="X142" s="30"/>
      <c r="Y142" s="30"/>
      <c r="Z142" s="30"/>
      <c r="AA142" s="30"/>
      <c r="AB142" s="35"/>
    </row>
    <row r="143" spans="2:28" x14ac:dyDescent="0.25">
      <c r="B143" s="29"/>
      <c r="C143" s="275"/>
      <c r="D143" s="275"/>
      <c r="E143" s="275"/>
      <c r="F143" s="60"/>
      <c r="G143" s="60"/>
      <c r="H143" s="60"/>
      <c r="I143" s="131"/>
      <c r="J143" s="131"/>
      <c r="K143" s="131"/>
      <c r="L143" s="32"/>
      <c r="O143" s="44">
        <f t="shared" si="1"/>
        <v>0</v>
      </c>
      <c r="P143" s="30"/>
      <c r="Q143" s="30"/>
      <c r="R143" s="30"/>
      <c r="S143" s="34"/>
      <c r="T143" s="30"/>
      <c r="U143" s="30"/>
      <c r="V143" s="30"/>
      <c r="W143" s="30"/>
      <c r="X143" s="30"/>
      <c r="Y143" s="30"/>
      <c r="Z143" s="30"/>
      <c r="AA143" s="30"/>
      <c r="AB143" s="35"/>
    </row>
    <row r="144" spans="2:28" x14ac:dyDescent="0.25">
      <c r="B144" s="29"/>
      <c r="C144" s="45"/>
      <c r="D144" s="45"/>
      <c r="E144" s="45"/>
      <c r="F144" s="45"/>
      <c r="G144" s="45"/>
      <c r="H144" s="45"/>
      <c r="I144" s="45"/>
      <c r="J144" s="45"/>
      <c r="K144" s="45"/>
      <c r="L144" s="32"/>
      <c r="O144" s="44"/>
      <c r="P144" s="30"/>
      <c r="Q144" s="30"/>
      <c r="R144" s="30"/>
      <c r="S144" s="34"/>
      <c r="T144" s="30"/>
      <c r="U144" s="30"/>
      <c r="V144" s="30"/>
      <c r="W144" s="30"/>
      <c r="X144" s="30"/>
      <c r="Y144" s="30"/>
      <c r="Z144" s="30"/>
      <c r="AA144" s="30"/>
      <c r="AB144" s="35"/>
    </row>
    <row r="145" spans="2:28" x14ac:dyDescent="0.25">
      <c r="B145" s="29"/>
      <c r="C145" s="123" t="str">
        <f>'Site 1'!C145</f>
        <v>If the provider  will be adding substance use disorder services, please provide documentation confirming that the medical director possesses a Federal DATA 2000 waiver (buprenorphine-certified) and (unless the medical director was in place prior to July 1, 2011)  holds at least one of the following certifications: (a) a subspeciality board  certification in addiction psychiatry from the American Board of Medical Specialties; (b) an addiction certification from the American Society of Addiction Medicine; (c) a certification by the American Board of Addiction Medicine (ABAM); or (d) a subspecialty board certification in Addiction Medicine from the American Osteopathic Association. 
The provider may either employ a qualified medical director or have a consultant agreement with a full- or part-time physician who meets the requirements noted above. In either case, please provide appropriate documentation.</v>
      </c>
      <c r="D145" s="123"/>
      <c r="E145" s="123"/>
      <c r="F145" s="123"/>
      <c r="G145" s="123"/>
      <c r="H145" s="123"/>
      <c r="I145" s="123"/>
      <c r="J145" s="123"/>
      <c r="K145" s="123"/>
      <c r="L145" s="32"/>
      <c r="O145" s="44"/>
      <c r="P145" s="30"/>
      <c r="Q145" s="30"/>
      <c r="R145" s="30"/>
      <c r="S145" s="34"/>
      <c r="T145" s="30"/>
      <c r="U145" s="30"/>
      <c r="V145" s="30"/>
      <c r="W145" s="30"/>
      <c r="X145" s="30"/>
      <c r="Y145" s="30"/>
      <c r="Z145" s="30"/>
      <c r="AA145" s="30"/>
      <c r="AB145" s="35"/>
    </row>
    <row r="146" spans="2:28" x14ac:dyDescent="0.25">
      <c r="B146" s="29"/>
      <c r="C146" s="123"/>
      <c r="D146" s="123"/>
      <c r="E146" s="123"/>
      <c r="F146" s="123"/>
      <c r="G146" s="123"/>
      <c r="H146" s="123"/>
      <c r="I146" s="123"/>
      <c r="J146" s="123"/>
      <c r="K146" s="123"/>
      <c r="L146" s="32"/>
      <c r="O146" s="44"/>
      <c r="P146" s="30"/>
      <c r="Q146" s="30"/>
      <c r="R146" s="30"/>
      <c r="S146" s="34"/>
      <c r="T146" s="30"/>
      <c r="U146" s="30"/>
      <c r="V146" s="30"/>
      <c r="W146" s="30"/>
      <c r="X146" s="30"/>
      <c r="Y146" s="30"/>
      <c r="Z146" s="30"/>
      <c r="AA146" s="30"/>
      <c r="AB146" s="35"/>
    </row>
    <row r="147" spans="2:28" x14ac:dyDescent="0.25">
      <c r="B147" s="29"/>
      <c r="C147" s="123"/>
      <c r="D147" s="123"/>
      <c r="E147" s="123"/>
      <c r="F147" s="123"/>
      <c r="G147" s="123"/>
      <c r="H147" s="123"/>
      <c r="I147" s="123"/>
      <c r="J147" s="123"/>
      <c r="K147" s="123"/>
      <c r="L147" s="32"/>
      <c r="O147" s="44"/>
      <c r="P147" s="30"/>
      <c r="Q147" s="30"/>
      <c r="R147" s="30"/>
      <c r="S147" s="34"/>
      <c r="T147" s="30"/>
      <c r="U147" s="30"/>
      <c r="V147" s="30"/>
      <c r="W147" s="30"/>
      <c r="X147" s="30"/>
      <c r="Y147" s="30"/>
      <c r="Z147" s="30"/>
      <c r="AA147" s="30"/>
      <c r="AB147" s="35"/>
    </row>
    <row r="148" spans="2:28" x14ac:dyDescent="0.25">
      <c r="B148" s="29"/>
      <c r="C148" s="123"/>
      <c r="D148" s="123"/>
      <c r="E148" s="123"/>
      <c r="F148" s="123"/>
      <c r="G148" s="123"/>
      <c r="H148" s="123"/>
      <c r="I148" s="123"/>
      <c r="J148" s="123"/>
      <c r="K148" s="123"/>
      <c r="L148" s="32"/>
      <c r="O148" s="44"/>
      <c r="P148" s="30"/>
      <c r="Q148" s="30"/>
      <c r="R148" s="30"/>
      <c r="S148" s="34"/>
      <c r="T148" s="30"/>
      <c r="U148" s="30"/>
      <c r="V148" s="30"/>
      <c r="W148" s="30"/>
      <c r="X148" s="30"/>
      <c r="Y148" s="30"/>
      <c r="Z148" s="30"/>
      <c r="AA148" s="30"/>
      <c r="AB148" s="35"/>
    </row>
    <row r="149" spans="2:28" x14ac:dyDescent="0.25">
      <c r="B149" s="29"/>
      <c r="C149" s="123"/>
      <c r="D149" s="123"/>
      <c r="E149" s="123"/>
      <c r="F149" s="123"/>
      <c r="G149" s="123"/>
      <c r="H149" s="123"/>
      <c r="I149" s="123"/>
      <c r="J149" s="123"/>
      <c r="K149" s="123"/>
      <c r="L149" s="32"/>
      <c r="O149" s="44"/>
      <c r="P149" s="30"/>
      <c r="Q149" s="30"/>
      <c r="R149" s="30"/>
      <c r="S149" s="34"/>
      <c r="T149" s="30"/>
      <c r="U149" s="30"/>
      <c r="V149" s="30"/>
      <c r="W149" s="30"/>
      <c r="X149" s="30"/>
      <c r="Y149" s="30"/>
      <c r="Z149" s="30"/>
      <c r="AA149" s="30"/>
      <c r="AB149" s="35"/>
    </row>
    <row r="150" spans="2:28" x14ac:dyDescent="0.25">
      <c r="B150" s="29"/>
      <c r="C150" s="123"/>
      <c r="D150" s="123"/>
      <c r="E150" s="123"/>
      <c r="F150" s="123"/>
      <c r="G150" s="123"/>
      <c r="H150" s="123"/>
      <c r="I150" s="123"/>
      <c r="J150" s="123"/>
      <c r="K150" s="123"/>
      <c r="L150" s="32"/>
      <c r="O150" s="44"/>
      <c r="P150" s="30"/>
      <c r="Q150" s="30"/>
      <c r="R150" s="30"/>
      <c r="S150" s="34"/>
      <c r="T150" s="30"/>
      <c r="U150" s="30"/>
      <c r="V150" s="30"/>
      <c r="W150" s="30"/>
      <c r="X150" s="30"/>
      <c r="Y150" s="30"/>
      <c r="Z150" s="30"/>
      <c r="AA150" s="30"/>
      <c r="AB150" s="35"/>
    </row>
    <row r="151" spans="2:28" x14ac:dyDescent="0.25">
      <c r="B151" s="29"/>
      <c r="C151" s="123"/>
      <c r="D151" s="123"/>
      <c r="E151" s="123"/>
      <c r="F151" s="123"/>
      <c r="G151" s="123"/>
      <c r="H151" s="123"/>
      <c r="I151" s="123"/>
      <c r="J151" s="123"/>
      <c r="K151" s="123"/>
      <c r="L151" s="32"/>
      <c r="O151" s="44"/>
      <c r="P151" s="30"/>
      <c r="Q151" s="30"/>
      <c r="R151" s="30"/>
      <c r="S151" s="34"/>
      <c r="T151" s="30"/>
      <c r="U151" s="30"/>
      <c r="V151" s="30"/>
      <c r="W151" s="30"/>
      <c r="X151" s="30"/>
      <c r="Y151" s="30"/>
      <c r="Z151" s="30"/>
      <c r="AA151" s="30"/>
      <c r="AB151" s="35"/>
    </row>
    <row r="152" spans="2:28" x14ac:dyDescent="0.25">
      <c r="B152" s="29"/>
      <c r="C152" s="123"/>
      <c r="D152" s="123"/>
      <c r="E152" s="123"/>
      <c r="F152" s="123"/>
      <c r="G152" s="123"/>
      <c r="H152" s="123"/>
      <c r="I152" s="123"/>
      <c r="J152" s="123"/>
      <c r="K152" s="123"/>
      <c r="L152" s="32"/>
      <c r="O152" s="44"/>
      <c r="P152" s="30"/>
      <c r="Q152" s="30"/>
      <c r="R152" s="30"/>
      <c r="S152" s="34"/>
      <c r="T152" s="30"/>
      <c r="U152" s="30"/>
      <c r="V152" s="30"/>
      <c r="W152" s="30"/>
      <c r="X152" s="30"/>
      <c r="Y152" s="30"/>
      <c r="Z152" s="30"/>
      <c r="AA152" s="30"/>
      <c r="AB152" s="35"/>
    </row>
    <row r="153" spans="2:28" x14ac:dyDescent="0.25">
      <c r="B153" s="29"/>
      <c r="C153" s="123"/>
      <c r="D153" s="123"/>
      <c r="E153" s="123"/>
      <c r="F153" s="123"/>
      <c r="G153" s="123"/>
      <c r="H153" s="123"/>
      <c r="I153" s="123"/>
      <c r="J153" s="123"/>
      <c r="K153" s="123"/>
      <c r="L153" s="32"/>
      <c r="O153" s="44"/>
      <c r="P153" s="30"/>
      <c r="Q153" s="30"/>
      <c r="R153" s="30"/>
      <c r="S153" s="34"/>
      <c r="T153" s="30"/>
      <c r="U153" s="30"/>
      <c r="V153" s="30"/>
      <c r="W153" s="30"/>
      <c r="X153" s="30"/>
      <c r="Y153" s="30"/>
      <c r="Z153" s="30"/>
      <c r="AA153" s="30"/>
      <c r="AB153" s="35"/>
    </row>
    <row r="154" spans="2:28" x14ac:dyDescent="0.25">
      <c r="B154" s="29"/>
      <c r="C154" s="123"/>
      <c r="D154" s="123"/>
      <c r="E154" s="123"/>
      <c r="F154" s="123"/>
      <c r="G154" s="123"/>
      <c r="H154" s="123"/>
      <c r="I154" s="123"/>
      <c r="J154" s="123"/>
      <c r="K154" s="123"/>
      <c r="L154" s="32"/>
      <c r="O154" s="44"/>
      <c r="P154" s="30"/>
      <c r="Q154" s="30"/>
      <c r="R154" s="30"/>
      <c r="S154" s="34"/>
      <c r="T154" s="30"/>
      <c r="U154" s="30"/>
      <c r="V154" s="30"/>
      <c r="W154" s="30"/>
      <c r="X154" s="30"/>
      <c r="Y154" s="30"/>
      <c r="Z154" s="30"/>
      <c r="AA154" s="30"/>
      <c r="AB154" s="35"/>
    </row>
    <row r="155" spans="2:28" x14ac:dyDescent="0.25">
      <c r="B155" s="29"/>
      <c r="C155" s="123"/>
      <c r="D155" s="123"/>
      <c r="E155" s="123"/>
      <c r="F155" s="123"/>
      <c r="G155" s="123"/>
      <c r="H155" s="123"/>
      <c r="I155" s="123"/>
      <c r="J155" s="123"/>
      <c r="K155" s="123"/>
      <c r="L155" s="32"/>
      <c r="O155" s="44"/>
      <c r="P155" s="30"/>
      <c r="Q155" s="30"/>
      <c r="R155" s="30"/>
      <c r="S155" s="34"/>
      <c r="T155" s="30"/>
      <c r="U155" s="30"/>
      <c r="V155" s="30"/>
      <c r="W155" s="30"/>
      <c r="X155" s="30"/>
      <c r="Y155" s="30"/>
      <c r="Z155" s="30"/>
      <c r="AA155" s="30"/>
      <c r="AB155" s="35"/>
    </row>
    <row r="156" spans="2:28" x14ac:dyDescent="0.25">
      <c r="B156" s="29"/>
      <c r="C156" s="102"/>
      <c r="D156" s="102"/>
      <c r="E156" s="102"/>
      <c r="F156" s="102"/>
      <c r="G156" s="102"/>
      <c r="H156" s="102"/>
      <c r="I156" s="102"/>
      <c r="J156" s="102"/>
      <c r="K156" s="102"/>
      <c r="L156" s="32"/>
      <c r="O156" s="44"/>
      <c r="P156" s="30"/>
      <c r="Q156" s="30"/>
      <c r="R156" s="30"/>
      <c r="S156" s="34"/>
      <c r="T156" s="30"/>
      <c r="U156" s="30"/>
      <c r="V156" s="30"/>
      <c r="W156" s="30"/>
      <c r="X156" s="30"/>
      <c r="Y156" s="30"/>
      <c r="Z156" s="30"/>
      <c r="AA156" s="30"/>
      <c r="AB156" s="35"/>
    </row>
    <row r="157" spans="2:28" x14ac:dyDescent="0.25">
      <c r="B157" s="29"/>
      <c r="C157" s="107" t="str">
        <f>'Site 1'!C157</f>
        <v>If applicable, please attach the appropriate documentation to the file when submitting this application.</v>
      </c>
      <c r="D157" s="102"/>
      <c r="E157" s="102"/>
      <c r="F157" s="102"/>
      <c r="G157" s="102"/>
      <c r="H157" s="102"/>
      <c r="I157" s="102"/>
      <c r="J157" s="102"/>
      <c r="K157" s="102"/>
      <c r="L157" s="32"/>
      <c r="O157" s="44"/>
      <c r="P157" s="30"/>
      <c r="Q157" s="30"/>
      <c r="R157" s="30"/>
      <c r="S157" s="34"/>
      <c r="T157" s="30"/>
      <c r="U157" s="30"/>
      <c r="V157" s="30"/>
      <c r="W157" s="30"/>
      <c r="X157" s="30"/>
      <c r="Y157" s="30"/>
      <c r="Z157" s="30"/>
      <c r="AA157" s="30"/>
      <c r="AB157" s="35"/>
    </row>
    <row r="158" spans="2:28" x14ac:dyDescent="0.25">
      <c r="B158" s="29"/>
      <c r="C158" s="45"/>
      <c r="D158" s="45"/>
      <c r="E158" s="45"/>
      <c r="F158" s="45"/>
      <c r="G158" s="45"/>
      <c r="H158" s="45"/>
      <c r="I158" s="45"/>
      <c r="J158" s="45"/>
      <c r="K158" s="45"/>
      <c r="L158" s="32"/>
      <c r="O158" s="44"/>
      <c r="P158" s="30"/>
      <c r="Q158" s="30"/>
      <c r="R158" s="30"/>
      <c r="S158" s="34"/>
      <c r="T158" s="30"/>
      <c r="U158" s="30"/>
      <c r="V158" s="30"/>
      <c r="W158" s="30"/>
      <c r="X158" s="30"/>
      <c r="Y158" s="30"/>
      <c r="Z158" s="30"/>
      <c r="AA158" s="30"/>
      <c r="AB158" s="35"/>
    </row>
    <row r="159" spans="2:28" x14ac:dyDescent="0.25">
      <c r="B159" s="29"/>
      <c r="C159" s="216"/>
      <c r="D159" s="217"/>
      <c r="E159" s="217"/>
      <c r="F159" s="217"/>
      <c r="G159" s="217"/>
      <c r="H159" s="217"/>
      <c r="I159" s="217"/>
      <c r="J159" s="217"/>
      <c r="K159" s="218"/>
      <c r="L159" s="32"/>
      <c r="O159" s="46" t="str">
        <f>'Site 1'!O159</f>
        <v>Medical Director qualifications</v>
      </c>
      <c r="P159" s="30"/>
      <c r="Q159" s="30"/>
      <c r="R159" s="30"/>
      <c r="S159" s="34">
        <f>IF(COUNTIF(G10:K14,Dashboard!$Q$36)&gt;0,IF(C159="",0,1),1)</f>
        <v>1</v>
      </c>
      <c r="T159" s="30" t="str">
        <f>'Site 1'!T159</f>
        <v>If integrating substance abuse (Article 32), fill it in</v>
      </c>
      <c r="U159" s="30"/>
      <c r="V159" s="30"/>
      <c r="W159" s="30"/>
      <c r="X159" s="30"/>
      <c r="Y159" s="30"/>
      <c r="Z159" s="30"/>
      <c r="AA159" s="30"/>
      <c r="AB159" s="35"/>
    </row>
    <row r="160" spans="2:28" x14ac:dyDescent="0.25">
      <c r="B160" s="29"/>
      <c r="C160" s="219"/>
      <c r="D160" s="220"/>
      <c r="E160" s="220"/>
      <c r="F160" s="220"/>
      <c r="G160" s="220"/>
      <c r="H160" s="220"/>
      <c r="I160" s="220"/>
      <c r="J160" s="220"/>
      <c r="K160" s="221"/>
      <c r="L160" s="32"/>
      <c r="O160" s="44"/>
      <c r="P160" s="30"/>
      <c r="Q160" s="30"/>
      <c r="R160" s="30"/>
      <c r="S160" s="34"/>
      <c r="T160" s="30"/>
      <c r="U160" s="30"/>
      <c r="V160" s="30"/>
      <c r="W160" s="30"/>
      <c r="X160" s="30"/>
      <c r="Y160" s="30"/>
      <c r="Z160" s="30"/>
      <c r="AA160" s="30"/>
      <c r="AB160" s="35"/>
    </row>
    <row r="161" spans="2:28" x14ac:dyDescent="0.25">
      <c r="B161" s="29"/>
      <c r="C161" s="219"/>
      <c r="D161" s="220"/>
      <c r="E161" s="220"/>
      <c r="F161" s="220"/>
      <c r="G161" s="220"/>
      <c r="H161" s="220"/>
      <c r="I161" s="220"/>
      <c r="J161" s="220"/>
      <c r="K161" s="221"/>
      <c r="L161" s="32"/>
      <c r="O161" s="44"/>
      <c r="P161" s="30"/>
      <c r="Q161" s="30"/>
      <c r="R161" s="30"/>
      <c r="S161" s="34"/>
      <c r="T161" s="30"/>
      <c r="U161" s="30"/>
      <c r="V161" s="30"/>
      <c r="W161" s="30"/>
      <c r="X161" s="30"/>
      <c r="Y161" s="30"/>
      <c r="Z161" s="30"/>
      <c r="AA161" s="30"/>
      <c r="AB161" s="35"/>
    </row>
    <row r="162" spans="2:28" x14ac:dyDescent="0.25">
      <c r="B162" s="29"/>
      <c r="C162" s="219"/>
      <c r="D162" s="220"/>
      <c r="E162" s="220"/>
      <c r="F162" s="220"/>
      <c r="G162" s="220"/>
      <c r="H162" s="220"/>
      <c r="I162" s="220"/>
      <c r="J162" s="220"/>
      <c r="K162" s="221"/>
      <c r="L162" s="32"/>
      <c r="O162" s="44"/>
      <c r="P162" s="30"/>
      <c r="Q162" s="30"/>
      <c r="R162" s="30"/>
      <c r="S162" s="34"/>
      <c r="T162" s="30"/>
      <c r="U162" s="30"/>
      <c r="V162" s="30"/>
      <c r="W162" s="30"/>
      <c r="X162" s="30"/>
      <c r="Y162" s="30"/>
      <c r="Z162" s="30"/>
      <c r="AA162" s="30"/>
      <c r="AB162" s="35"/>
    </row>
    <row r="163" spans="2:28" x14ac:dyDescent="0.25">
      <c r="B163" s="29"/>
      <c r="C163" s="219"/>
      <c r="D163" s="220"/>
      <c r="E163" s="220"/>
      <c r="F163" s="220"/>
      <c r="G163" s="220"/>
      <c r="H163" s="220"/>
      <c r="I163" s="220"/>
      <c r="J163" s="220"/>
      <c r="K163" s="221"/>
      <c r="L163" s="32"/>
      <c r="O163" s="44"/>
      <c r="P163" s="30"/>
      <c r="Q163" s="30"/>
      <c r="R163" s="30"/>
      <c r="S163" s="34"/>
      <c r="T163" s="30"/>
      <c r="U163" s="30"/>
      <c r="V163" s="30"/>
      <c r="W163" s="30"/>
      <c r="X163" s="30"/>
      <c r="Y163" s="30"/>
      <c r="Z163" s="30"/>
      <c r="AA163" s="30"/>
      <c r="AB163" s="35"/>
    </row>
    <row r="164" spans="2:28" x14ac:dyDescent="0.25">
      <c r="B164" s="29"/>
      <c r="C164" s="219"/>
      <c r="D164" s="220"/>
      <c r="E164" s="220"/>
      <c r="F164" s="220"/>
      <c r="G164" s="220"/>
      <c r="H164" s="220"/>
      <c r="I164" s="220"/>
      <c r="J164" s="220"/>
      <c r="K164" s="221"/>
      <c r="L164" s="32"/>
      <c r="O164" s="44"/>
      <c r="P164" s="30"/>
      <c r="Q164" s="30"/>
      <c r="R164" s="30"/>
      <c r="S164" s="34"/>
      <c r="T164" s="30"/>
      <c r="U164" s="30"/>
      <c r="V164" s="30"/>
      <c r="W164" s="30"/>
      <c r="X164" s="30"/>
      <c r="Y164" s="30"/>
      <c r="Z164" s="30"/>
      <c r="AA164" s="30"/>
      <c r="AB164" s="35"/>
    </row>
    <row r="165" spans="2:28" x14ac:dyDescent="0.25">
      <c r="B165" s="29"/>
      <c r="C165" s="219"/>
      <c r="D165" s="220"/>
      <c r="E165" s="220"/>
      <c r="F165" s="220"/>
      <c r="G165" s="220"/>
      <c r="H165" s="220"/>
      <c r="I165" s="220"/>
      <c r="J165" s="220"/>
      <c r="K165" s="221"/>
      <c r="L165" s="32"/>
      <c r="O165" s="44"/>
      <c r="P165" s="30"/>
      <c r="Q165" s="30"/>
      <c r="R165" s="30"/>
      <c r="S165" s="34"/>
      <c r="T165" s="30"/>
      <c r="U165" s="30"/>
      <c r="V165" s="30"/>
      <c r="W165" s="30"/>
      <c r="X165" s="30"/>
      <c r="Y165" s="30"/>
      <c r="Z165" s="30"/>
      <c r="AA165" s="30"/>
      <c r="AB165" s="35"/>
    </row>
    <row r="166" spans="2:28" x14ac:dyDescent="0.25">
      <c r="B166" s="29"/>
      <c r="C166" s="219"/>
      <c r="D166" s="220"/>
      <c r="E166" s="220"/>
      <c r="F166" s="220"/>
      <c r="G166" s="220"/>
      <c r="H166" s="220"/>
      <c r="I166" s="220"/>
      <c r="J166" s="220"/>
      <c r="K166" s="221"/>
      <c r="L166" s="32"/>
      <c r="O166" s="44"/>
      <c r="P166" s="30"/>
      <c r="Q166" s="30"/>
      <c r="R166" s="30"/>
      <c r="S166" s="34"/>
      <c r="T166" s="30"/>
      <c r="U166" s="30"/>
      <c r="V166" s="30"/>
      <c r="W166" s="30"/>
      <c r="X166" s="30"/>
      <c r="Y166" s="30"/>
      <c r="Z166" s="30"/>
      <c r="AA166" s="30"/>
      <c r="AB166" s="35"/>
    </row>
    <row r="167" spans="2:28" x14ac:dyDescent="0.25">
      <c r="B167" s="29"/>
      <c r="C167" s="219"/>
      <c r="D167" s="220"/>
      <c r="E167" s="220"/>
      <c r="F167" s="220"/>
      <c r="G167" s="220"/>
      <c r="H167" s="220"/>
      <c r="I167" s="220"/>
      <c r="J167" s="220"/>
      <c r="K167" s="221"/>
      <c r="L167" s="32"/>
      <c r="O167" s="44"/>
      <c r="P167" s="30"/>
      <c r="Q167" s="30"/>
      <c r="R167" s="30"/>
      <c r="S167" s="34"/>
      <c r="T167" s="30"/>
      <c r="U167" s="30"/>
      <c r="V167" s="30"/>
      <c r="W167" s="30"/>
      <c r="X167" s="30"/>
      <c r="Y167" s="30"/>
      <c r="Z167" s="30"/>
      <c r="AA167" s="30"/>
      <c r="AB167" s="35"/>
    </row>
    <row r="168" spans="2:28" x14ac:dyDescent="0.25">
      <c r="B168" s="29"/>
      <c r="C168" s="219"/>
      <c r="D168" s="220"/>
      <c r="E168" s="220"/>
      <c r="F168" s="220"/>
      <c r="G168" s="220"/>
      <c r="H168" s="220"/>
      <c r="I168" s="220"/>
      <c r="J168" s="220"/>
      <c r="K168" s="221"/>
      <c r="L168" s="32"/>
      <c r="O168" s="44"/>
      <c r="P168" s="30"/>
      <c r="Q168" s="30"/>
      <c r="R168" s="30"/>
      <c r="S168" s="34"/>
      <c r="T168" s="30"/>
      <c r="U168" s="30"/>
      <c r="V168" s="30"/>
      <c r="W168" s="30"/>
      <c r="X168" s="30"/>
      <c r="Y168" s="30"/>
      <c r="Z168" s="30"/>
      <c r="AA168" s="30"/>
      <c r="AB168" s="35"/>
    </row>
    <row r="169" spans="2:28" x14ac:dyDescent="0.25">
      <c r="B169" s="29"/>
      <c r="C169" s="222"/>
      <c r="D169" s="223"/>
      <c r="E169" s="223"/>
      <c r="F169" s="223"/>
      <c r="G169" s="223"/>
      <c r="H169" s="223"/>
      <c r="I169" s="223"/>
      <c r="J169" s="223"/>
      <c r="K169" s="224"/>
      <c r="L169" s="32"/>
      <c r="O169" s="44"/>
      <c r="P169" s="30"/>
      <c r="Q169" s="30"/>
      <c r="R169" s="30"/>
      <c r="S169" s="34"/>
      <c r="T169" s="30"/>
      <c r="U169" s="30"/>
      <c r="V169" s="30"/>
      <c r="W169" s="30"/>
      <c r="X169" s="30"/>
      <c r="Y169" s="30"/>
      <c r="Z169" s="30"/>
      <c r="AA169" s="30"/>
      <c r="AB169" s="35"/>
    </row>
    <row r="170" spans="2:28" ht="15.75" thickBot="1" x14ac:dyDescent="0.3">
      <c r="B170" s="29"/>
      <c r="C170" s="30"/>
      <c r="D170" s="30"/>
      <c r="E170" s="30"/>
      <c r="F170" s="30"/>
      <c r="G170" s="30"/>
      <c r="H170" s="30"/>
      <c r="I170" s="30"/>
      <c r="J170" s="30"/>
      <c r="K170" s="30"/>
      <c r="L170" s="32"/>
      <c r="O170" s="46" t="str">
        <f>'Site 1'!O170</f>
        <v>Failsafe to ensure blank section is not complete</v>
      </c>
      <c r="P170" s="30"/>
      <c r="Q170" s="30"/>
      <c r="R170" s="30"/>
      <c r="S170" s="34">
        <f>IF(COUNTA(C129:K143,C106:K120)=0,0,1)</f>
        <v>0</v>
      </c>
      <c r="T170" s="30" t="str">
        <f>'Site 1'!T170</f>
        <v>Fill in at least one cell in the section</v>
      </c>
      <c r="U170" s="30"/>
      <c r="V170" s="30"/>
      <c r="W170" s="30"/>
      <c r="X170" s="30"/>
      <c r="Y170" s="30"/>
      <c r="Z170" s="30"/>
      <c r="AA170" s="30"/>
      <c r="AB170" s="35"/>
    </row>
    <row r="171" spans="2:28" x14ac:dyDescent="0.25">
      <c r="B171" s="21"/>
      <c r="C171" s="22"/>
      <c r="D171" s="22"/>
      <c r="E171" s="22"/>
      <c r="F171" s="22"/>
      <c r="G171" s="22"/>
      <c r="H171" s="22"/>
      <c r="I171" s="22"/>
      <c r="J171" s="22"/>
      <c r="K171" s="22"/>
      <c r="L171" s="23"/>
      <c r="O171" s="36" t="str">
        <f>'Site 1'!O171</f>
        <v>Section 3 Complete</v>
      </c>
      <c r="P171" s="30"/>
      <c r="Q171" s="30"/>
      <c r="R171" s="30"/>
      <c r="S171" s="34">
        <f>IF(COUNTIF(S101:S170,0)=0,1,0)</f>
        <v>0</v>
      </c>
      <c r="T171" s="30" t="str">
        <f>'Site 1'!T171</f>
        <v>If the entire section is complete, this value will be complete, otherwise incomplete</v>
      </c>
      <c r="U171" s="30"/>
      <c r="V171" s="30"/>
      <c r="W171" s="30"/>
      <c r="X171" s="30"/>
      <c r="Y171" s="30"/>
      <c r="Z171" s="30"/>
      <c r="AA171" s="30"/>
      <c r="AB171" s="35"/>
    </row>
    <row r="172" spans="2:28" x14ac:dyDescent="0.25">
      <c r="B172" s="29"/>
      <c r="C172" s="4" t="str">
        <f>'Site 1'!C172</f>
        <v>4. Budget</v>
      </c>
      <c r="D172" s="30"/>
      <c r="E172" s="30"/>
      <c r="F172" s="30"/>
      <c r="G172" s="30"/>
      <c r="H172" s="30"/>
      <c r="I172" s="30"/>
      <c r="J172" s="31" t="str">
        <f>IF(V265=1,Dashboard!$Y$34,Dashboard!$Y$35)</f>
        <v>Section Incomplete</v>
      </c>
      <c r="K172" s="30"/>
      <c r="L172" s="32"/>
      <c r="O172" s="39"/>
      <c r="P172" s="30"/>
      <c r="Q172" s="30"/>
      <c r="R172" s="30"/>
      <c r="S172" s="34"/>
      <c r="T172" s="30"/>
      <c r="U172" s="30"/>
      <c r="V172" s="30"/>
      <c r="W172" s="30"/>
      <c r="X172" s="30"/>
      <c r="Y172" s="30"/>
      <c r="Z172" s="30"/>
      <c r="AA172" s="30"/>
      <c r="AB172" s="35"/>
    </row>
    <row r="173" spans="2:28" x14ac:dyDescent="0.25">
      <c r="B173" s="29"/>
      <c r="C173" s="30"/>
      <c r="D173" s="30"/>
      <c r="E173" s="30"/>
      <c r="F173" s="30"/>
      <c r="G173" s="30"/>
      <c r="H173" s="30"/>
      <c r="I173" s="30"/>
      <c r="J173" s="30"/>
      <c r="K173" s="30"/>
      <c r="L173" s="32"/>
      <c r="O173" s="39"/>
      <c r="P173" s="30"/>
      <c r="Q173" s="30"/>
      <c r="R173" s="30"/>
      <c r="S173" s="34"/>
      <c r="T173" s="30"/>
      <c r="U173" s="30"/>
      <c r="V173" s="30"/>
      <c r="W173" s="30"/>
      <c r="X173" s="30"/>
      <c r="Y173" s="30"/>
      <c r="Z173" s="30"/>
      <c r="AA173" s="30"/>
      <c r="AB173" s="35"/>
    </row>
    <row r="174" spans="2:28" x14ac:dyDescent="0.25">
      <c r="B174" s="29"/>
      <c r="C174" s="154" t="str">
        <f>'Site 1'!C174</f>
        <v>First Year of Implementation (Projected)</v>
      </c>
      <c r="D174" s="155"/>
      <c r="E174" s="155"/>
      <c r="F174" s="155"/>
      <c r="G174" s="155"/>
      <c r="H174" s="155"/>
      <c r="I174" s="155"/>
      <c r="J174" s="155"/>
      <c r="K174" s="156"/>
      <c r="L174" s="32"/>
      <c r="O174" s="39"/>
      <c r="P174" s="30"/>
      <c r="Q174" s="30"/>
      <c r="R174" s="30"/>
      <c r="S174" s="34"/>
      <c r="T174" s="30"/>
      <c r="U174" s="30"/>
      <c r="V174" s="30"/>
      <c r="W174" s="30"/>
      <c r="X174" s="30"/>
      <c r="Y174" s="30"/>
      <c r="Z174" s="30"/>
      <c r="AA174" s="30"/>
      <c r="AB174" s="35"/>
    </row>
    <row r="175" spans="2:28" ht="15" customHeight="1" x14ac:dyDescent="0.25">
      <c r="B175" s="29"/>
      <c r="C175" s="271" t="str">
        <f>'Site 1'!C175</f>
        <v>Operating Expenses (Incremental)</v>
      </c>
      <c r="D175" s="271"/>
      <c r="E175" s="271"/>
      <c r="F175" s="273" t="str">
        <f>'Site 1'!F175</f>
        <v>Primary Care Services</v>
      </c>
      <c r="G175" s="273"/>
      <c r="H175" s="273" t="str">
        <f>'Site 1'!H175</f>
        <v>Mental Health Services</v>
      </c>
      <c r="I175" s="273"/>
      <c r="J175" s="273" t="str">
        <f>'Site 1'!J175</f>
        <v>Substance Use Disorder Services</v>
      </c>
      <c r="K175" s="273"/>
      <c r="L175" s="32"/>
      <c r="O175" s="39"/>
      <c r="P175" s="30"/>
      <c r="Q175" s="30"/>
      <c r="R175" s="30"/>
      <c r="S175" s="34"/>
      <c r="T175" s="30"/>
      <c r="U175" s="30"/>
      <c r="V175" s="30"/>
      <c r="W175" s="30"/>
      <c r="X175" s="30"/>
      <c r="Y175" s="30"/>
      <c r="Z175" s="30"/>
      <c r="AA175" s="30"/>
      <c r="AB175" s="35"/>
    </row>
    <row r="176" spans="2:28" ht="15" customHeight="1" x14ac:dyDescent="0.25">
      <c r="B176" s="29"/>
      <c r="C176" s="272"/>
      <c r="D176" s="272"/>
      <c r="E176" s="272"/>
      <c r="F176" s="274"/>
      <c r="G176" s="274"/>
      <c r="H176" s="274"/>
      <c r="I176" s="274"/>
      <c r="J176" s="274"/>
      <c r="K176" s="274"/>
      <c r="L176" s="32"/>
      <c r="O176" s="39"/>
      <c r="P176" s="30"/>
      <c r="Q176" s="30"/>
      <c r="R176" s="30"/>
      <c r="S176" s="34"/>
      <c r="T176" s="30"/>
      <c r="U176" s="30"/>
      <c r="V176" s="30"/>
      <c r="W176" s="30"/>
      <c r="X176" s="30"/>
      <c r="Y176" s="30"/>
      <c r="Z176" s="30"/>
      <c r="AA176" s="30"/>
      <c r="AB176" s="35"/>
    </row>
    <row r="177" spans="2:28" ht="15" customHeight="1" x14ac:dyDescent="0.25">
      <c r="B177" s="29"/>
      <c r="C177" s="255" t="str">
        <f>'Site 1'!C177</f>
        <v>Staffing Salaries</v>
      </c>
      <c r="D177" s="256"/>
      <c r="E177" s="257"/>
      <c r="F177" s="248"/>
      <c r="G177" s="249"/>
      <c r="H177" s="248"/>
      <c r="I177" s="249"/>
      <c r="J177" s="248"/>
      <c r="K177" s="249"/>
      <c r="L177" s="32"/>
      <c r="O177" s="39" t="str">
        <f>'Site 1'!O177</f>
        <v>Staffing Salaries</v>
      </c>
      <c r="P177" s="30"/>
      <c r="Q177" s="30"/>
      <c r="R177" s="30"/>
      <c r="S177" s="34">
        <f>IF(COUNTA(F177:K178)&gt;0,1,0)</f>
        <v>0</v>
      </c>
      <c r="T177" s="30" t="str">
        <f>'Site 1'!T177</f>
        <v>At least one of the columns must have a value for it to be completed</v>
      </c>
      <c r="U177" s="30"/>
      <c r="V177" s="30"/>
      <c r="W177" s="30"/>
      <c r="X177" s="30"/>
      <c r="Y177" s="30"/>
      <c r="Z177" s="30"/>
      <c r="AA177" s="30"/>
      <c r="AB177" s="35"/>
    </row>
    <row r="178" spans="2:28" x14ac:dyDescent="0.25">
      <c r="B178" s="29"/>
      <c r="C178" s="258"/>
      <c r="D178" s="259"/>
      <c r="E178" s="260"/>
      <c r="F178" s="250"/>
      <c r="G178" s="251"/>
      <c r="H178" s="250"/>
      <c r="I178" s="251"/>
      <c r="J178" s="250"/>
      <c r="K178" s="251"/>
      <c r="L178" s="32"/>
      <c r="O178" s="39"/>
      <c r="P178" s="30"/>
      <c r="Q178" s="30"/>
      <c r="R178" s="30"/>
      <c r="S178" s="34"/>
      <c r="T178" s="30"/>
      <c r="U178" s="30"/>
      <c r="V178" s="30"/>
      <c r="W178" s="30"/>
      <c r="X178" s="30"/>
      <c r="Y178" s="30"/>
      <c r="Z178" s="30"/>
      <c r="AA178" s="30"/>
      <c r="AB178" s="35"/>
    </row>
    <row r="179" spans="2:28" ht="15" customHeight="1" x14ac:dyDescent="0.25">
      <c r="B179" s="29"/>
      <c r="C179" s="255" t="str">
        <f>'Site 1'!C179</f>
        <v>Employee Benefits</v>
      </c>
      <c r="D179" s="256"/>
      <c r="E179" s="257"/>
      <c r="F179" s="248"/>
      <c r="G179" s="249"/>
      <c r="H179" s="248"/>
      <c r="I179" s="249"/>
      <c r="J179" s="248"/>
      <c r="K179" s="249"/>
      <c r="L179" s="32"/>
      <c r="O179" s="39" t="str">
        <f>'Site 1'!O179</f>
        <v>Employee Benefits</v>
      </c>
      <c r="P179" s="30"/>
      <c r="Q179" s="30"/>
      <c r="R179" s="30"/>
      <c r="S179" s="34">
        <f t="shared" ref="S179:S185" si="2">IF(COUNTA(F179:K180)&gt;0,1,0)</f>
        <v>0</v>
      </c>
      <c r="T179" s="30" t="str">
        <f>'Site 1'!T179</f>
        <v>At least one of the columns must have a value for it to be completed</v>
      </c>
      <c r="U179" s="30"/>
      <c r="V179" s="30"/>
      <c r="W179" s="30"/>
      <c r="X179" s="30"/>
      <c r="Y179" s="30"/>
      <c r="Z179" s="30"/>
      <c r="AA179" s="30"/>
      <c r="AB179" s="35"/>
    </row>
    <row r="180" spans="2:28" x14ac:dyDescent="0.25">
      <c r="B180" s="29"/>
      <c r="C180" s="258"/>
      <c r="D180" s="259"/>
      <c r="E180" s="260"/>
      <c r="F180" s="250"/>
      <c r="G180" s="251"/>
      <c r="H180" s="250"/>
      <c r="I180" s="251"/>
      <c r="J180" s="250"/>
      <c r="K180" s="251"/>
      <c r="L180" s="32"/>
      <c r="O180" s="39"/>
      <c r="P180" s="30"/>
      <c r="Q180" s="30"/>
      <c r="R180" s="30"/>
      <c r="S180" s="34"/>
      <c r="T180" s="30"/>
      <c r="U180" s="30"/>
      <c r="V180" s="30"/>
      <c r="W180" s="30"/>
      <c r="X180" s="30"/>
      <c r="Y180" s="30"/>
      <c r="Z180" s="30"/>
      <c r="AA180" s="30"/>
      <c r="AB180" s="35"/>
    </row>
    <row r="181" spans="2:28" ht="15" customHeight="1" x14ac:dyDescent="0.25">
      <c r="B181" s="29"/>
      <c r="C181" s="255" t="str">
        <f>'Site 1'!C181</f>
        <v>Property (Rent/ Utilities, etc.)</v>
      </c>
      <c r="D181" s="256"/>
      <c r="E181" s="257"/>
      <c r="F181" s="248"/>
      <c r="G181" s="249"/>
      <c r="H181" s="248"/>
      <c r="I181" s="249"/>
      <c r="J181" s="248"/>
      <c r="K181" s="249"/>
      <c r="L181" s="32"/>
      <c r="O181" s="39" t="str">
        <f>'Site 1'!O181</f>
        <v>Property (Rent/ Utilities, etc.)</v>
      </c>
      <c r="P181" s="30"/>
      <c r="Q181" s="30"/>
      <c r="R181" s="30"/>
      <c r="S181" s="34">
        <f t="shared" si="2"/>
        <v>0</v>
      </c>
      <c r="T181" s="30" t="str">
        <f>'Site 1'!T181</f>
        <v>At least one of the columns must have a value for it to be completed</v>
      </c>
      <c r="U181" s="30"/>
      <c r="V181" s="30"/>
      <c r="W181" s="30"/>
      <c r="X181" s="30"/>
      <c r="Y181" s="30"/>
      <c r="Z181" s="30"/>
      <c r="AA181" s="30"/>
      <c r="AB181" s="35"/>
    </row>
    <row r="182" spans="2:28" x14ac:dyDescent="0.25">
      <c r="B182" s="29"/>
      <c r="C182" s="258"/>
      <c r="D182" s="259"/>
      <c r="E182" s="260"/>
      <c r="F182" s="250"/>
      <c r="G182" s="251"/>
      <c r="H182" s="250"/>
      <c r="I182" s="251"/>
      <c r="J182" s="250"/>
      <c r="K182" s="251"/>
      <c r="L182" s="32"/>
      <c r="O182" s="39"/>
      <c r="P182" s="30"/>
      <c r="Q182" s="30"/>
      <c r="R182" s="30"/>
      <c r="S182" s="34"/>
      <c r="T182" s="30"/>
      <c r="U182" s="30"/>
      <c r="V182" s="30"/>
      <c r="W182" s="30"/>
      <c r="X182" s="30"/>
      <c r="Y182" s="30"/>
      <c r="Z182" s="30"/>
      <c r="AA182" s="30"/>
      <c r="AB182" s="35"/>
    </row>
    <row r="183" spans="2:28" ht="15" customHeight="1" x14ac:dyDescent="0.25">
      <c r="B183" s="29"/>
      <c r="C183" s="255" t="str">
        <f>'Site 1'!C183</f>
        <v>Other Non-Personal Services Expenses</v>
      </c>
      <c r="D183" s="256"/>
      <c r="E183" s="257"/>
      <c r="F183" s="248"/>
      <c r="G183" s="249"/>
      <c r="H183" s="248"/>
      <c r="I183" s="249"/>
      <c r="J183" s="248"/>
      <c r="K183" s="249"/>
      <c r="L183" s="32"/>
      <c r="O183" s="39" t="str">
        <f>'Site 1'!O183</f>
        <v>Other Non-Personal Services Expenses</v>
      </c>
      <c r="P183" s="30"/>
      <c r="Q183" s="30"/>
      <c r="R183" s="30"/>
      <c r="S183" s="34">
        <f t="shared" si="2"/>
        <v>0</v>
      </c>
      <c r="T183" s="30" t="str">
        <f>'Site 1'!T183</f>
        <v>At least one of the columns must have a value for it to be completed</v>
      </c>
      <c r="U183" s="30"/>
      <c r="V183" s="30"/>
      <c r="W183" s="30"/>
      <c r="X183" s="30"/>
      <c r="Y183" s="30"/>
      <c r="Z183" s="30"/>
      <c r="AA183" s="30"/>
      <c r="AB183" s="35"/>
    </row>
    <row r="184" spans="2:28" x14ac:dyDescent="0.25">
      <c r="B184" s="29"/>
      <c r="C184" s="258"/>
      <c r="D184" s="259"/>
      <c r="E184" s="260"/>
      <c r="F184" s="250"/>
      <c r="G184" s="251"/>
      <c r="H184" s="250"/>
      <c r="I184" s="251"/>
      <c r="J184" s="250"/>
      <c r="K184" s="251"/>
      <c r="L184" s="32"/>
      <c r="O184" s="39"/>
      <c r="P184" s="30"/>
      <c r="Q184" s="30"/>
      <c r="R184" s="30"/>
      <c r="S184" s="34"/>
      <c r="T184" s="30"/>
      <c r="U184" s="30"/>
      <c r="V184" s="30"/>
      <c r="W184" s="30"/>
      <c r="X184" s="30"/>
      <c r="Y184" s="30"/>
      <c r="Z184" s="30"/>
      <c r="AA184" s="30"/>
      <c r="AB184" s="35"/>
    </row>
    <row r="185" spans="2:28" ht="15" customHeight="1" x14ac:dyDescent="0.25">
      <c r="B185" s="29"/>
      <c r="C185" s="255" t="str">
        <f>'Site 1'!C185</f>
        <v>Administrative &amp; Overhead</v>
      </c>
      <c r="D185" s="256"/>
      <c r="E185" s="257"/>
      <c r="F185" s="248"/>
      <c r="G185" s="249"/>
      <c r="H185" s="248"/>
      <c r="I185" s="249"/>
      <c r="J185" s="248"/>
      <c r="K185" s="249"/>
      <c r="L185" s="32"/>
      <c r="O185" s="39" t="str">
        <f>'Site 1'!O185</f>
        <v>Administrative &amp; Overhead</v>
      </c>
      <c r="P185" s="30"/>
      <c r="Q185" s="30"/>
      <c r="R185" s="30"/>
      <c r="S185" s="34">
        <f t="shared" si="2"/>
        <v>0</v>
      </c>
      <c r="T185" s="30" t="str">
        <f>'Site 1'!T185</f>
        <v>At least one of the columns must have a value for it to be completed</v>
      </c>
      <c r="U185" s="30"/>
      <c r="V185" s="30"/>
      <c r="W185" s="30"/>
      <c r="X185" s="30"/>
      <c r="Y185" s="30"/>
      <c r="Z185" s="30"/>
      <c r="AA185" s="30"/>
      <c r="AB185" s="35"/>
    </row>
    <row r="186" spans="2:28" x14ac:dyDescent="0.25">
      <c r="B186" s="29"/>
      <c r="C186" s="258"/>
      <c r="D186" s="259"/>
      <c r="E186" s="260"/>
      <c r="F186" s="250"/>
      <c r="G186" s="251"/>
      <c r="H186" s="250"/>
      <c r="I186" s="251"/>
      <c r="J186" s="250"/>
      <c r="K186" s="251"/>
      <c r="L186" s="32"/>
      <c r="O186" s="39"/>
      <c r="P186" s="30"/>
      <c r="Q186" s="30"/>
      <c r="R186" s="30"/>
      <c r="S186" s="34"/>
      <c r="T186" s="30"/>
      <c r="U186" s="30"/>
      <c r="V186" s="30"/>
      <c r="W186" s="30"/>
      <c r="X186" s="30"/>
      <c r="Y186" s="30"/>
      <c r="Z186" s="30"/>
      <c r="AA186" s="30"/>
      <c r="AB186" s="35"/>
    </row>
    <row r="187" spans="2:28" x14ac:dyDescent="0.25">
      <c r="B187" s="29"/>
      <c r="C187" s="238" t="str">
        <f>'Site 1'!C187</f>
        <v>Total Expenses</v>
      </c>
      <c r="D187" s="239"/>
      <c r="E187" s="240"/>
      <c r="F187" s="241">
        <f>SUM(F177:G186)</f>
        <v>0</v>
      </c>
      <c r="G187" s="241"/>
      <c r="H187" s="241">
        <f t="shared" ref="H187" si="3">SUM(H177:I186)</f>
        <v>0</v>
      </c>
      <c r="I187" s="241"/>
      <c r="J187" s="241">
        <f t="shared" ref="J187" si="4">SUM(J177:K186)</f>
        <v>0</v>
      </c>
      <c r="K187" s="241"/>
      <c r="L187" s="32"/>
      <c r="O187" s="39"/>
      <c r="P187" s="30"/>
      <c r="Q187" s="30"/>
      <c r="R187" s="30"/>
      <c r="S187" s="34"/>
      <c r="T187" s="30"/>
      <c r="U187" s="30"/>
      <c r="V187" s="30"/>
      <c r="W187" s="30"/>
      <c r="X187" s="30"/>
      <c r="Y187" s="30"/>
      <c r="Z187" s="30"/>
      <c r="AA187" s="30"/>
      <c r="AB187" s="35"/>
    </row>
    <row r="188" spans="2:28" x14ac:dyDescent="0.25">
      <c r="B188" s="29"/>
      <c r="C188" s="262" t="str">
        <f>'Site 1'!C188</f>
        <v>Revenue (Incremental)</v>
      </c>
      <c r="D188" s="263"/>
      <c r="E188" s="264"/>
      <c r="F188" s="267"/>
      <c r="G188" s="268"/>
      <c r="H188" s="267"/>
      <c r="I188" s="268"/>
      <c r="J188" s="267"/>
      <c r="K188" s="268"/>
      <c r="L188" s="32"/>
      <c r="O188" s="39"/>
      <c r="P188" s="30"/>
      <c r="Q188" s="30"/>
      <c r="R188" s="30"/>
      <c r="S188" s="34"/>
      <c r="T188" s="30"/>
      <c r="U188" s="30"/>
      <c r="V188" s="30"/>
      <c r="W188" s="30"/>
      <c r="X188" s="30"/>
      <c r="Y188" s="30"/>
      <c r="Z188" s="30"/>
      <c r="AA188" s="30"/>
      <c r="AB188" s="35"/>
    </row>
    <row r="189" spans="2:28" x14ac:dyDescent="0.25">
      <c r="B189" s="29"/>
      <c r="C189" s="265"/>
      <c r="D189" s="144"/>
      <c r="E189" s="266"/>
      <c r="F189" s="269"/>
      <c r="G189" s="270"/>
      <c r="H189" s="269"/>
      <c r="I189" s="270"/>
      <c r="J189" s="269"/>
      <c r="K189" s="270"/>
      <c r="L189" s="32"/>
      <c r="O189" s="39"/>
      <c r="P189" s="30"/>
      <c r="Q189" s="30"/>
      <c r="R189" s="30"/>
      <c r="S189" s="34"/>
      <c r="T189" s="30"/>
      <c r="U189" s="30"/>
      <c r="V189" s="30"/>
      <c r="W189" s="30"/>
      <c r="X189" s="30"/>
      <c r="Y189" s="30"/>
      <c r="Z189" s="30"/>
      <c r="AA189" s="30"/>
      <c r="AB189" s="35"/>
    </row>
    <row r="190" spans="2:28" x14ac:dyDescent="0.25">
      <c r="B190" s="29"/>
      <c r="C190" s="255" t="str">
        <f>'Site 1'!C190</f>
        <v>Medicaid</v>
      </c>
      <c r="D190" s="256"/>
      <c r="E190" s="257"/>
      <c r="F190" s="248"/>
      <c r="G190" s="249"/>
      <c r="H190" s="248"/>
      <c r="I190" s="249"/>
      <c r="J190" s="248"/>
      <c r="K190" s="249"/>
      <c r="L190" s="32"/>
      <c r="O190" s="39" t="str">
        <f>'Site 1'!O190</f>
        <v>Medicaid</v>
      </c>
      <c r="P190" s="30"/>
      <c r="Q190" s="30"/>
      <c r="R190" s="30"/>
      <c r="S190" s="34">
        <f t="shared" ref="S190" si="5">IF(COUNTA(F190:K191)&gt;0,1,0)</f>
        <v>0</v>
      </c>
      <c r="T190" s="30" t="str">
        <f>'Site 1'!T190</f>
        <v>At least one of the columns must have a value for it to be completed</v>
      </c>
      <c r="U190" s="30"/>
      <c r="V190" s="30"/>
      <c r="W190" s="30"/>
      <c r="X190" s="30"/>
      <c r="Y190" s="30"/>
      <c r="Z190" s="30"/>
      <c r="AA190" s="30"/>
      <c r="AB190" s="35"/>
    </row>
    <row r="191" spans="2:28" x14ac:dyDescent="0.25">
      <c r="B191" s="29"/>
      <c r="C191" s="258"/>
      <c r="D191" s="259"/>
      <c r="E191" s="260"/>
      <c r="F191" s="250"/>
      <c r="G191" s="251"/>
      <c r="H191" s="250"/>
      <c r="I191" s="251"/>
      <c r="J191" s="250"/>
      <c r="K191" s="251"/>
      <c r="L191" s="32"/>
      <c r="O191" s="39"/>
      <c r="P191" s="30"/>
      <c r="Q191" s="30"/>
      <c r="R191" s="30"/>
      <c r="S191" s="34"/>
      <c r="T191" s="30"/>
      <c r="U191" s="30"/>
      <c r="V191" s="30"/>
      <c r="W191" s="30"/>
      <c r="X191" s="30"/>
      <c r="Y191" s="30"/>
      <c r="Z191" s="30"/>
      <c r="AA191" s="30"/>
      <c r="AB191" s="35"/>
    </row>
    <row r="192" spans="2:28" ht="15" customHeight="1" x14ac:dyDescent="0.25">
      <c r="B192" s="29"/>
      <c r="C192" s="255" t="str">
        <f>'Site 1'!C192</f>
        <v>Medicare</v>
      </c>
      <c r="D192" s="256"/>
      <c r="E192" s="257"/>
      <c r="F192" s="248"/>
      <c r="G192" s="249"/>
      <c r="H192" s="248"/>
      <c r="I192" s="249"/>
      <c r="J192" s="248"/>
      <c r="K192" s="249"/>
      <c r="L192" s="32"/>
      <c r="O192" s="39" t="str">
        <f>'Site 1'!O192</f>
        <v>Medicare</v>
      </c>
      <c r="P192" s="30"/>
      <c r="Q192" s="30"/>
      <c r="R192" s="30"/>
      <c r="S192" s="34">
        <f t="shared" ref="S192" si="6">IF(COUNTA(F192:K193)&gt;0,1,0)</f>
        <v>0</v>
      </c>
      <c r="T192" s="30" t="str">
        <f>'Site 1'!T192</f>
        <v>At least one of the columns must have a value for it to be completed</v>
      </c>
      <c r="U192" s="30"/>
      <c r="V192" s="30"/>
      <c r="W192" s="30"/>
      <c r="X192" s="30"/>
      <c r="Y192" s="30"/>
      <c r="Z192" s="30"/>
      <c r="AA192" s="30"/>
      <c r="AB192" s="35"/>
    </row>
    <row r="193" spans="2:28" x14ac:dyDescent="0.25">
      <c r="B193" s="29"/>
      <c r="C193" s="258"/>
      <c r="D193" s="259"/>
      <c r="E193" s="260"/>
      <c r="F193" s="250"/>
      <c r="G193" s="251"/>
      <c r="H193" s="250"/>
      <c r="I193" s="251"/>
      <c r="J193" s="250"/>
      <c r="K193" s="251"/>
      <c r="L193" s="32"/>
      <c r="O193" s="39"/>
      <c r="P193" s="30"/>
      <c r="Q193" s="30"/>
      <c r="R193" s="30"/>
      <c r="S193" s="34"/>
      <c r="T193" s="30"/>
      <c r="U193" s="30"/>
      <c r="V193" s="30"/>
      <c r="W193" s="30"/>
      <c r="X193" s="30"/>
      <c r="Y193" s="30"/>
      <c r="Z193" s="30"/>
      <c r="AA193" s="30"/>
      <c r="AB193" s="35"/>
    </row>
    <row r="194" spans="2:28" ht="15" customHeight="1" x14ac:dyDescent="0.25">
      <c r="B194" s="29"/>
      <c r="C194" s="255" t="str">
        <f>'Site 1'!C194</f>
        <v>Insurance</v>
      </c>
      <c r="D194" s="256"/>
      <c r="E194" s="257"/>
      <c r="F194" s="248"/>
      <c r="G194" s="249"/>
      <c r="H194" s="248"/>
      <c r="I194" s="249"/>
      <c r="J194" s="248"/>
      <c r="K194" s="249"/>
      <c r="L194" s="32"/>
      <c r="O194" s="39" t="str">
        <f>'Site 1'!O194</f>
        <v>Insurance</v>
      </c>
      <c r="P194" s="30"/>
      <c r="Q194" s="30"/>
      <c r="R194" s="30"/>
      <c r="S194" s="34">
        <f t="shared" ref="S194" si="7">IF(COUNTA(F194:K195)&gt;0,1,0)</f>
        <v>0</v>
      </c>
      <c r="T194" s="30" t="str">
        <f>'Site 1'!T194</f>
        <v>At least one of the columns must have a value for it to be completed</v>
      </c>
      <c r="U194" s="30"/>
      <c r="V194" s="30"/>
      <c r="W194" s="30"/>
      <c r="X194" s="30"/>
      <c r="Y194" s="30"/>
      <c r="Z194" s="30"/>
      <c r="AA194" s="30"/>
      <c r="AB194" s="35"/>
    </row>
    <row r="195" spans="2:28" x14ac:dyDescent="0.25">
      <c r="B195" s="29"/>
      <c r="C195" s="258"/>
      <c r="D195" s="259"/>
      <c r="E195" s="260"/>
      <c r="F195" s="250"/>
      <c r="G195" s="251"/>
      <c r="H195" s="250"/>
      <c r="I195" s="251"/>
      <c r="J195" s="250"/>
      <c r="K195" s="251"/>
      <c r="L195" s="32"/>
      <c r="O195" s="39"/>
      <c r="P195" s="30"/>
      <c r="Q195" s="30"/>
      <c r="R195" s="30"/>
      <c r="S195" s="34"/>
      <c r="T195" s="30"/>
      <c r="U195" s="30"/>
      <c r="V195" s="30"/>
      <c r="W195" s="30"/>
      <c r="X195" s="30"/>
      <c r="Y195" s="30"/>
      <c r="Z195" s="30"/>
      <c r="AA195" s="30"/>
      <c r="AB195" s="35"/>
    </row>
    <row r="196" spans="2:28" x14ac:dyDescent="0.25">
      <c r="B196" s="29"/>
      <c r="C196" s="255" t="str">
        <f>'Site 1'!C196</f>
        <v>Fees</v>
      </c>
      <c r="D196" s="256"/>
      <c r="E196" s="257"/>
      <c r="F196" s="248"/>
      <c r="G196" s="249"/>
      <c r="H196" s="248"/>
      <c r="I196" s="249"/>
      <c r="J196" s="248"/>
      <c r="K196" s="249"/>
      <c r="L196" s="32"/>
      <c r="O196" s="39" t="str">
        <f>'Site 1'!O196</f>
        <v>Fees</v>
      </c>
      <c r="P196" s="30"/>
      <c r="Q196" s="30"/>
      <c r="R196" s="30"/>
      <c r="S196" s="34">
        <f t="shared" ref="S196" si="8">IF(COUNTA(F196:K197)&gt;0,1,0)</f>
        <v>0</v>
      </c>
      <c r="T196" s="30" t="str">
        <f>'Site 1'!T196</f>
        <v>At least one of the columns must have a value for it to be completed</v>
      </c>
      <c r="U196" s="30"/>
      <c r="V196" s="30"/>
      <c r="W196" s="30"/>
      <c r="X196" s="30"/>
      <c r="Y196" s="30"/>
      <c r="Z196" s="30"/>
      <c r="AA196" s="30"/>
      <c r="AB196" s="35"/>
    </row>
    <row r="197" spans="2:28" x14ac:dyDescent="0.25">
      <c r="B197" s="29"/>
      <c r="C197" s="258"/>
      <c r="D197" s="259"/>
      <c r="E197" s="260"/>
      <c r="F197" s="250"/>
      <c r="G197" s="251"/>
      <c r="H197" s="250"/>
      <c r="I197" s="251"/>
      <c r="J197" s="250"/>
      <c r="K197" s="251"/>
      <c r="L197" s="32"/>
      <c r="O197" s="39"/>
      <c r="P197" s="30"/>
      <c r="Q197" s="30"/>
      <c r="R197" s="30"/>
      <c r="S197" s="34"/>
      <c r="T197" s="30"/>
      <c r="U197" s="30"/>
      <c r="V197" s="30"/>
      <c r="W197" s="30"/>
      <c r="X197" s="30"/>
      <c r="Y197" s="30"/>
      <c r="Z197" s="30"/>
      <c r="AA197" s="30"/>
      <c r="AB197" s="35"/>
    </row>
    <row r="198" spans="2:28" x14ac:dyDescent="0.25">
      <c r="B198" s="29"/>
      <c r="C198" s="255" t="str">
        <f>'Site 1'!C198</f>
        <v>Other 1 (identify below)</v>
      </c>
      <c r="D198" s="256"/>
      <c r="E198" s="257"/>
      <c r="F198" s="248"/>
      <c r="G198" s="249"/>
      <c r="H198" s="248"/>
      <c r="I198" s="249"/>
      <c r="J198" s="248"/>
      <c r="K198" s="249"/>
      <c r="L198" s="32"/>
      <c r="O198" s="39" t="str">
        <f>'Site 1'!O198</f>
        <v>Other 1 (identify below)</v>
      </c>
      <c r="P198" s="30"/>
      <c r="Q198" s="30"/>
      <c r="R198" s="30"/>
      <c r="S198" s="34">
        <v>1</v>
      </c>
      <c r="T198" s="30" t="str">
        <f>'Site 1'!T198</f>
        <v>Optional, always complete</v>
      </c>
      <c r="U198" s="30"/>
      <c r="V198" s="30"/>
      <c r="W198" s="30"/>
      <c r="X198" s="30"/>
      <c r="Y198" s="30"/>
      <c r="Z198" s="30"/>
      <c r="AA198" s="30"/>
      <c r="AB198" s="35"/>
    </row>
    <row r="199" spans="2:28" x14ac:dyDescent="0.25">
      <c r="B199" s="29"/>
      <c r="C199" s="252"/>
      <c r="D199" s="253"/>
      <c r="E199" s="254"/>
      <c r="F199" s="250"/>
      <c r="G199" s="251"/>
      <c r="H199" s="250"/>
      <c r="I199" s="251"/>
      <c r="J199" s="250"/>
      <c r="K199" s="251"/>
      <c r="L199" s="32"/>
      <c r="O199" s="39"/>
      <c r="P199" s="30"/>
      <c r="Q199" s="30"/>
      <c r="R199" s="30"/>
      <c r="S199" s="34"/>
      <c r="T199" s="30"/>
      <c r="U199" s="30"/>
      <c r="V199" s="30"/>
      <c r="W199" s="30"/>
      <c r="X199" s="30"/>
      <c r="Y199" s="30"/>
      <c r="Z199" s="30"/>
      <c r="AA199" s="30"/>
      <c r="AB199" s="35"/>
    </row>
    <row r="200" spans="2:28" ht="15" customHeight="1" x14ac:dyDescent="0.25">
      <c r="B200" s="29"/>
      <c r="C200" s="255" t="str">
        <f>'Site 1'!C200</f>
        <v>Other 2 (identify below)</v>
      </c>
      <c r="D200" s="256"/>
      <c r="E200" s="257"/>
      <c r="F200" s="248"/>
      <c r="G200" s="249"/>
      <c r="H200" s="248"/>
      <c r="I200" s="249"/>
      <c r="J200" s="248"/>
      <c r="K200" s="249"/>
      <c r="L200" s="32"/>
      <c r="O200" s="39" t="str">
        <f>'Site 1'!O200</f>
        <v>Other 2 (identify below)</v>
      </c>
      <c r="P200" s="30"/>
      <c r="Q200" s="30"/>
      <c r="R200" s="30"/>
      <c r="S200" s="34">
        <v>1</v>
      </c>
      <c r="T200" s="30" t="str">
        <f>'Site 1'!T200</f>
        <v>Optional, always complete</v>
      </c>
      <c r="U200" s="30"/>
      <c r="V200" s="30"/>
      <c r="W200" s="30"/>
      <c r="X200" s="30"/>
      <c r="Y200" s="30"/>
      <c r="Z200" s="30"/>
      <c r="AA200" s="30"/>
      <c r="AB200" s="35"/>
    </row>
    <row r="201" spans="2:28" x14ac:dyDescent="0.25">
      <c r="B201" s="29"/>
      <c r="C201" s="252"/>
      <c r="D201" s="253"/>
      <c r="E201" s="254"/>
      <c r="F201" s="250"/>
      <c r="G201" s="251"/>
      <c r="H201" s="250"/>
      <c r="I201" s="251"/>
      <c r="J201" s="250"/>
      <c r="K201" s="251"/>
      <c r="L201" s="32"/>
      <c r="O201" s="39"/>
      <c r="P201" s="30"/>
      <c r="Q201" s="30"/>
      <c r="R201" s="30"/>
      <c r="S201" s="34"/>
      <c r="T201" s="30"/>
      <c r="U201" s="30"/>
      <c r="V201" s="30"/>
      <c r="W201" s="30"/>
      <c r="X201" s="30"/>
      <c r="Y201" s="30"/>
      <c r="Z201" s="30"/>
      <c r="AA201" s="30"/>
      <c r="AB201" s="35"/>
    </row>
    <row r="202" spans="2:28" ht="15" customHeight="1" x14ac:dyDescent="0.25">
      <c r="B202" s="29"/>
      <c r="C202" s="255" t="str">
        <f>'Site 1'!C202</f>
        <v>Other 3 (identify below)</v>
      </c>
      <c r="D202" s="256"/>
      <c r="E202" s="257"/>
      <c r="F202" s="248"/>
      <c r="G202" s="249"/>
      <c r="H202" s="248"/>
      <c r="I202" s="249"/>
      <c r="J202" s="248"/>
      <c r="K202" s="249"/>
      <c r="L202" s="32"/>
      <c r="O202" s="39" t="str">
        <f>'Site 1'!O202</f>
        <v>Other 3 (identify below)</v>
      </c>
      <c r="P202" s="30"/>
      <c r="Q202" s="30"/>
      <c r="R202" s="30"/>
      <c r="S202" s="34">
        <v>1</v>
      </c>
      <c r="T202" s="30" t="str">
        <f>'Site 1'!T202</f>
        <v>Optional, always complete</v>
      </c>
      <c r="U202" s="30"/>
      <c r="V202" s="30"/>
      <c r="W202" s="30"/>
      <c r="X202" s="30"/>
      <c r="Y202" s="30"/>
      <c r="Z202" s="30"/>
      <c r="AA202" s="30"/>
      <c r="AB202" s="35"/>
    </row>
    <row r="203" spans="2:28" x14ac:dyDescent="0.25">
      <c r="B203" s="29"/>
      <c r="C203" s="252"/>
      <c r="D203" s="253"/>
      <c r="E203" s="254"/>
      <c r="F203" s="250"/>
      <c r="G203" s="251"/>
      <c r="H203" s="250"/>
      <c r="I203" s="251"/>
      <c r="J203" s="250"/>
      <c r="K203" s="251"/>
      <c r="L203" s="32"/>
      <c r="O203" s="39"/>
      <c r="P203" s="30"/>
      <c r="Q203" s="30"/>
      <c r="R203" s="30"/>
      <c r="S203" s="34"/>
      <c r="T203" s="30"/>
      <c r="U203" s="30"/>
      <c r="V203" s="30"/>
      <c r="W203" s="30"/>
      <c r="X203" s="30"/>
      <c r="Y203" s="30"/>
      <c r="Z203" s="30"/>
      <c r="AA203" s="30"/>
      <c r="AB203" s="35"/>
    </row>
    <row r="204" spans="2:28" x14ac:dyDescent="0.25">
      <c r="B204" s="29"/>
      <c r="C204" s="238" t="str">
        <f>'Site 1'!C204</f>
        <v>Total Revenue</v>
      </c>
      <c r="D204" s="239"/>
      <c r="E204" s="240"/>
      <c r="F204" s="241">
        <f>SUM(F190:G203)</f>
        <v>0</v>
      </c>
      <c r="G204" s="241"/>
      <c r="H204" s="241">
        <f t="shared" ref="H204" si="9">SUM(H190:I203)</f>
        <v>0</v>
      </c>
      <c r="I204" s="241"/>
      <c r="J204" s="241">
        <f t="shared" ref="J204" si="10">SUM(J190:K203)</f>
        <v>0</v>
      </c>
      <c r="K204" s="241"/>
      <c r="L204" s="32"/>
      <c r="O204" s="39"/>
      <c r="P204" s="30"/>
      <c r="Q204" s="30"/>
      <c r="R204" s="30"/>
      <c r="S204" s="34"/>
      <c r="T204" s="30"/>
      <c r="U204" s="30"/>
      <c r="V204" s="30"/>
      <c r="W204" s="30"/>
      <c r="X204" s="30"/>
      <c r="Y204" s="30"/>
      <c r="Z204" s="30"/>
      <c r="AA204" s="30"/>
      <c r="AB204" s="35"/>
    </row>
    <row r="205" spans="2:28" x14ac:dyDescent="0.25">
      <c r="B205" s="29"/>
      <c r="C205" s="242" t="str">
        <f>'Site 1'!C205</f>
        <v>Total Revenues less Total Expenses</v>
      </c>
      <c r="D205" s="243"/>
      <c r="E205" s="244"/>
      <c r="F205" s="230">
        <f>F204-F187</f>
        <v>0</v>
      </c>
      <c r="G205" s="231"/>
      <c r="H205" s="230">
        <f t="shared" ref="H205" si="11">H204-H187</f>
        <v>0</v>
      </c>
      <c r="I205" s="231"/>
      <c r="J205" s="230">
        <f t="shared" ref="J205" si="12">J204-J187</f>
        <v>0</v>
      </c>
      <c r="K205" s="231"/>
      <c r="L205" s="32"/>
      <c r="O205" s="39"/>
      <c r="P205" s="30"/>
      <c r="Q205" s="30"/>
      <c r="R205" s="30"/>
      <c r="S205" s="34"/>
      <c r="T205" s="30"/>
      <c r="U205" s="30"/>
      <c r="V205" s="30"/>
      <c r="W205" s="30"/>
      <c r="X205" s="30"/>
      <c r="Y205" s="30"/>
      <c r="Z205" s="30"/>
      <c r="AA205" s="30"/>
      <c r="AB205" s="35"/>
    </row>
    <row r="206" spans="2:28" x14ac:dyDescent="0.25">
      <c r="B206" s="29"/>
      <c r="C206" s="245"/>
      <c r="D206" s="246"/>
      <c r="E206" s="247"/>
      <c r="F206" s="232"/>
      <c r="G206" s="233"/>
      <c r="H206" s="232"/>
      <c r="I206" s="233"/>
      <c r="J206" s="232"/>
      <c r="K206" s="233"/>
      <c r="L206" s="32"/>
      <c r="O206" s="39"/>
      <c r="P206" s="30"/>
      <c r="Q206" s="30"/>
      <c r="R206" s="30"/>
      <c r="S206" s="34"/>
      <c r="T206" s="30"/>
      <c r="U206" s="30"/>
      <c r="V206" s="30"/>
      <c r="W206" s="30"/>
      <c r="X206" s="30"/>
      <c r="Y206" s="30"/>
      <c r="Z206" s="30"/>
      <c r="AA206" s="30"/>
      <c r="AB206" s="35"/>
    </row>
    <row r="207" spans="2:28" ht="15.75" thickBot="1" x14ac:dyDescent="0.3">
      <c r="B207" s="29"/>
      <c r="C207" s="30"/>
      <c r="D207" s="30"/>
      <c r="E207" s="30"/>
      <c r="F207" s="30"/>
      <c r="G207" s="30"/>
      <c r="H207" s="30"/>
      <c r="I207" s="30"/>
      <c r="J207" s="30"/>
      <c r="K207" s="30"/>
      <c r="L207" s="32"/>
      <c r="O207" s="36" t="str">
        <f>'Site 1'!O207</f>
        <v>Section 4 Complete</v>
      </c>
      <c r="P207" s="30"/>
      <c r="Q207" s="30"/>
      <c r="R207" s="30"/>
      <c r="S207" s="34">
        <f>IF(COUNTIF(S177:S206,0)=0,1,0)</f>
        <v>0</v>
      </c>
      <c r="T207" s="30" t="str">
        <f>'Site 1'!T207</f>
        <v>If the entire section is complete, this value will be complete, otherwise incomplete</v>
      </c>
      <c r="U207" s="30"/>
      <c r="V207" s="30"/>
      <c r="W207" s="30"/>
      <c r="X207" s="30"/>
      <c r="Y207" s="30"/>
      <c r="Z207" s="30"/>
      <c r="AA207" s="30"/>
      <c r="AB207" s="35"/>
    </row>
    <row r="208" spans="2:28" x14ac:dyDescent="0.25">
      <c r="B208" s="21"/>
      <c r="C208" s="22"/>
      <c r="D208" s="22"/>
      <c r="E208" s="22"/>
      <c r="F208" s="22"/>
      <c r="G208" s="22"/>
      <c r="H208" s="22"/>
      <c r="I208" s="22"/>
      <c r="J208" s="22"/>
      <c r="K208" s="22"/>
      <c r="L208" s="23"/>
      <c r="O208" s="39"/>
      <c r="P208" s="30"/>
      <c r="Q208" s="30"/>
      <c r="R208" s="30"/>
      <c r="S208" s="34"/>
      <c r="T208" s="30"/>
      <c r="U208" s="30"/>
      <c r="V208" s="30"/>
      <c r="W208" s="30"/>
      <c r="X208" s="30"/>
      <c r="Y208" s="30"/>
      <c r="Z208" s="30"/>
      <c r="AA208" s="30"/>
      <c r="AB208" s="35"/>
    </row>
    <row r="209" spans="2:28" x14ac:dyDescent="0.25">
      <c r="B209" s="29"/>
      <c r="C209" s="4" t="str">
        <f>'Site 1'!C209</f>
        <v>5. Physical Plant</v>
      </c>
      <c r="D209" s="30"/>
      <c r="E209" s="30"/>
      <c r="F209" s="30"/>
      <c r="G209" s="30"/>
      <c r="H209" s="30"/>
      <c r="I209" s="30"/>
      <c r="J209" s="31" t="str">
        <f>IF(V266=1,Dashboard!$Y$34,Dashboard!$Y$35)</f>
        <v>Section Incomplete</v>
      </c>
      <c r="K209" s="30"/>
      <c r="L209" s="32"/>
      <c r="O209" s="39"/>
      <c r="P209" s="30"/>
      <c r="Q209" s="30"/>
      <c r="R209" s="30"/>
      <c r="S209" s="34"/>
      <c r="T209" s="30"/>
      <c r="U209" s="30"/>
      <c r="V209" s="30"/>
      <c r="W209" s="30"/>
      <c r="X209" s="30"/>
      <c r="Y209" s="30"/>
      <c r="Z209" s="30"/>
      <c r="AA209" s="30"/>
      <c r="AB209" s="35"/>
    </row>
    <row r="210" spans="2:28" x14ac:dyDescent="0.25">
      <c r="B210" s="29"/>
      <c r="C210" s="30"/>
      <c r="D210" s="30"/>
      <c r="E210" s="30"/>
      <c r="F210" s="30"/>
      <c r="G210" s="30"/>
      <c r="H210" s="30"/>
      <c r="I210" s="30"/>
      <c r="J210" s="30"/>
      <c r="K210" s="30"/>
      <c r="L210" s="32"/>
      <c r="O210" s="39"/>
      <c r="P210" s="30"/>
      <c r="Q210" s="30"/>
      <c r="R210" s="30"/>
      <c r="S210" s="34"/>
      <c r="T210" s="30"/>
      <c r="U210" s="30"/>
      <c r="V210" s="30"/>
      <c r="W210" s="30"/>
      <c r="X210" s="30"/>
      <c r="Y210" s="30"/>
      <c r="Z210" s="30"/>
      <c r="AA210" s="30"/>
      <c r="AB210" s="35"/>
    </row>
    <row r="211" spans="2:28" x14ac:dyDescent="0.25">
      <c r="B211" s="29"/>
      <c r="C211" s="237" t="str">
        <f>'Site 1'!C211</f>
        <v>If applicable, please attach a labeled floor plan for the site to the file when submitting this application.</v>
      </c>
      <c r="D211" s="237"/>
      <c r="E211" s="237"/>
      <c r="F211" s="237"/>
      <c r="G211" s="237"/>
      <c r="H211" s="237"/>
      <c r="I211" s="237"/>
      <c r="J211" s="237"/>
      <c r="K211" s="237"/>
      <c r="L211" s="32"/>
      <c r="O211" s="39"/>
      <c r="P211" s="30"/>
      <c r="Q211" s="30"/>
      <c r="R211" s="30"/>
      <c r="S211" s="34"/>
      <c r="T211" s="30"/>
      <c r="U211" s="30"/>
      <c r="V211" s="30"/>
      <c r="W211" s="30"/>
      <c r="X211" s="30"/>
      <c r="Y211" s="30"/>
      <c r="Z211" s="30"/>
      <c r="AA211" s="30"/>
      <c r="AB211" s="35"/>
    </row>
    <row r="212" spans="2:28" x14ac:dyDescent="0.25">
      <c r="B212" s="29"/>
      <c r="C212" s="237"/>
      <c r="D212" s="237"/>
      <c r="E212" s="237"/>
      <c r="F212" s="237"/>
      <c r="G212" s="237"/>
      <c r="H212" s="237"/>
      <c r="I212" s="237"/>
      <c r="J212" s="237"/>
      <c r="K212" s="237"/>
      <c r="L212" s="32"/>
      <c r="O212" s="39"/>
      <c r="P212" s="30"/>
      <c r="Q212" s="30"/>
      <c r="R212" s="30"/>
      <c r="S212" s="34"/>
      <c r="T212" s="30"/>
      <c r="U212" s="30"/>
      <c r="V212" s="30"/>
      <c r="W212" s="30"/>
      <c r="X212" s="30"/>
      <c r="Y212" s="30"/>
      <c r="Z212" s="30"/>
      <c r="AA212" s="30"/>
      <c r="AB212" s="35"/>
    </row>
    <row r="213" spans="2:28" x14ac:dyDescent="0.25">
      <c r="B213" s="29"/>
      <c r="C213" s="30"/>
      <c r="D213" s="30"/>
      <c r="E213" s="30"/>
      <c r="F213" s="30"/>
      <c r="G213" s="30"/>
      <c r="H213" s="30"/>
      <c r="I213" s="30"/>
      <c r="J213" s="30"/>
      <c r="K213" s="30"/>
      <c r="L213" s="32"/>
      <c r="O213" s="39"/>
      <c r="P213" s="30"/>
      <c r="Q213" s="30"/>
      <c r="R213" s="30"/>
      <c r="S213" s="34"/>
      <c r="T213" s="30"/>
      <c r="U213" s="30"/>
      <c r="V213" s="30"/>
      <c r="W213" s="30"/>
      <c r="X213" s="30"/>
      <c r="Y213" s="30"/>
      <c r="Z213" s="30"/>
      <c r="AA213" s="30"/>
      <c r="AB213" s="35"/>
    </row>
    <row r="214" spans="2:28" x14ac:dyDescent="0.25">
      <c r="B214" s="29"/>
      <c r="C214" s="30" t="str">
        <f>'Site 1'!C214</f>
        <v>Is Construction or Renovation Involved?</v>
      </c>
      <c r="D214" s="30"/>
      <c r="E214" s="30"/>
      <c r="F214" s="30"/>
      <c r="G214" s="128"/>
      <c r="H214" s="129"/>
      <c r="I214" s="129"/>
      <c r="J214" s="129"/>
      <c r="K214" s="130"/>
      <c r="L214" s="32"/>
      <c r="O214" s="39" t="str">
        <f>'Site 1'!O214</f>
        <v>Is Construction or Renovation Involved?</v>
      </c>
      <c r="P214" s="30"/>
      <c r="Q214" s="30"/>
      <c r="R214" s="30"/>
      <c r="S214" s="34">
        <f>IF(G214="",0,1)</f>
        <v>0</v>
      </c>
      <c r="T214" s="30" t="str">
        <f>'Site 1'!T214</f>
        <v>Fill it in</v>
      </c>
      <c r="U214" s="30"/>
      <c r="V214" s="30"/>
      <c r="W214" s="30"/>
      <c r="X214" s="30"/>
      <c r="Y214" s="30"/>
      <c r="Z214" s="30"/>
      <c r="AA214" s="30"/>
      <c r="AB214" s="35"/>
    </row>
    <row r="215" spans="2:28" x14ac:dyDescent="0.25">
      <c r="B215" s="29"/>
      <c r="C215" s="30" t="str">
        <f>'Site 1'!C215</f>
        <v>(Choose from the drop-down list)</v>
      </c>
      <c r="D215" s="30"/>
      <c r="E215" s="30"/>
      <c r="F215" s="30"/>
      <c r="G215" s="30"/>
      <c r="H215" s="30"/>
      <c r="I215" s="30"/>
      <c r="J215" s="30"/>
      <c r="K215" s="30"/>
      <c r="L215" s="32"/>
      <c r="O215" s="39"/>
      <c r="P215" s="30"/>
      <c r="Q215" s="30"/>
      <c r="R215" s="30"/>
      <c r="S215" s="34"/>
      <c r="T215" s="30"/>
      <c r="U215" s="30"/>
      <c r="V215" s="30"/>
      <c r="W215" s="30"/>
      <c r="X215" s="30"/>
      <c r="Y215" s="30"/>
      <c r="Z215" s="30"/>
      <c r="AA215" s="30"/>
      <c r="AB215" s="35"/>
    </row>
    <row r="216" spans="2:28" x14ac:dyDescent="0.25">
      <c r="B216" s="29"/>
      <c r="C216" s="30"/>
      <c r="D216" s="30"/>
      <c r="E216" s="30"/>
      <c r="F216" s="30"/>
      <c r="G216" s="30"/>
      <c r="H216" s="30"/>
      <c r="I216" s="30"/>
      <c r="J216" s="30"/>
      <c r="K216" s="30"/>
      <c r="L216" s="32"/>
      <c r="O216" s="39"/>
      <c r="P216" s="30"/>
      <c r="Q216" s="30"/>
      <c r="R216" s="30"/>
      <c r="S216" s="34"/>
      <c r="T216" s="30"/>
      <c r="U216" s="30"/>
      <c r="V216" s="30"/>
      <c r="W216" s="30"/>
      <c r="X216" s="30"/>
      <c r="Y216" s="30"/>
      <c r="Z216" s="30"/>
      <c r="AA216" s="30"/>
      <c r="AB216" s="35"/>
    </row>
    <row r="217" spans="2:28" x14ac:dyDescent="0.25">
      <c r="B217" s="29"/>
      <c r="C217" s="30" t="str">
        <f>'Site 1'!C217</f>
        <v>If yes, what is the total cost?</v>
      </c>
      <c r="D217" s="30"/>
      <c r="E217" s="30"/>
      <c r="F217" s="30"/>
      <c r="G217" s="234"/>
      <c r="H217" s="235"/>
      <c r="I217" s="235"/>
      <c r="J217" s="235"/>
      <c r="K217" s="236"/>
      <c r="L217" s="32"/>
      <c r="O217" s="39" t="str">
        <f>'Site 1'!O217</f>
        <v>If yes, what is the total cost?</v>
      </c>
      <c r="P217" s="30"/>
      <c r="Q217" s="30"/>
      <c r="R217" s="30"/>
      <c r="S217" s="34">
        <f>IF(G214=Dashboard!V34,IF(G217="",0,1),1)</f>
        <v>1</v>
      </c>
      <c r="T217" s="123" t="str">
        <f>'Site 1'!T217</f>
        <v>If Yes was answered above, then it must be filled in to be completed, otherwise always complete</v>
      </c>
      <c r="U217" s="123"/>
      <c r="V217" s="123"/>
      <c r="W217" s="123"/>
      <c r="X217" s="123"/>
      <c r="Y217" s="123"/>
      <c r="Z217" s="123"/>
      <c r="AA217" s="123"/>
      <c r="AB217" s="227"/>
    </row>
    <row r="218" spans="2:28" x14ac:dyDescent="0.25">
      <c r="B218" s="29"/>
      <c r="C218" s="30"/>
      <c r="D218" s="30"/>
      <c r="E218" s="30"/>
      <c r="F218" s="30"/>
      <c r="G218" s="30"/>
      <c r="H218" s="30"/>
      <c r="I218" s="30"/>
      <c r="J218" s="30"/>
      <c r="K218" s="30"/>
      <c r="L218" s="32"/>
      <c r="O218" s="39"/>
      <c r="P218" s="30"/>
      <c r="Q218" s="30"/>
      <c r="R218" s="30"/>
      <c r="S218" s="34"/>
      <c r="T218" s="123"/>
      <c r="U218" s="123"/>
      <c r="V218" s="123"/>
      <c r="W218" s="123"/>
      <c r="X218" s="123"/>
      <c r="Y218" s="123"/>
      <c r="Z218" s="123"/>
      <c r="AA218" s="123"/>
      <c r="AB218" s="227"/>
    </row>
    <row r="219" spans="2:28" ht="15" customHeight="1" x14ac:dyDescent="0.25">
      <c r="B219" s="29"/>
      <c r="C219" s="123" t="str">
        <f>'Site 1'!C219</f>
        <v>If yes, provide a description of the work to be completed, including any changes of use for existing spaces:</v>
      </c>
      <c r="D219" s="123"/>
      <c r="E219" s="123"/>
      <c r="F219" s="123"/>
      <c r="G219" s="123"/>
      <c r="H219" s="123"/>
      <c r="I219" s="123"/>
      <c r="J219" s="123"/>
      <c r="K219" s="123"/>
      <c r="L219" s="32"/>
      <c r="O219" s="226" t="str">
        <f>'Site 1'!O219</f>
        <v>If yes, provide a description of the work to be completed, including any changes of use for existing spaces:</v>
      </c>
      <c r="P219" s="123"/>
      <c r="Q219" s="123"/>
      <c r="R219" s="123"/>
      <c r="S219" s="34">
        <f>IF(G214=Dashboard!V34,IF(C222="",0,1),1)</f>
        <v>1</v>
      </c>
      <c r="T219" s="123" t="str">
        <f>'Site 1'!T219</f>
        <v>If Yes was answered above, then it must be filled in to be completed, otherwise always complete</v>
      </c>
      <c r="U219" s="123"/>
      <c r="V219" s="123"/>
      <c r="W219" s="123"/>
      <c r="X219" s="123"/>
      <c r="Y219" s="123"/>
      <c r="Z219" s="123"/>
      <c r="AA219" s="123"/>
      <c r="AB219" s="227"/>
    </row>
    <row r="220" spans="2:28" x14ac:dyDescent="0.25">
      <c r="B220" s="29"/>
      <c r="C220" s="123"/>
      <c r="D220" s="123"/>
      <c r="E220" s="123"/>
      <c r="F220" s="123"/>
      <c r="G220" s="123"/>
      <c r="H220" s="123"/>
      <c r="I220" s="123"/>
      <c r="J220" s="123"/>
      <c r="K220" s="123"/>
      <c r="L220" s="32"/>
      <c r="O220" s="226"/>
      <c r="P220" s="123"/>
      <c r="Q220" s="123"/>
      <c r="R220" s="123"/>
      <c r="S220" s="34"/>
      <c r="T220" s="123"/>
      <c r="U220" s="123"/>
      <c r="V220" s="123"/>
      <c r="W220" s="123"/>
      <c r="X220" s="123"/>
      <c r="Y220" s="123"/>
      <c r="Z220" s="123"/>
      <c r="AA220" s="123"/>
      <c r="AB220" s="227"/>
    </row>
    <row r="221" spans="2:28" x14ac:dyDescent="0.25">
      <c r="B221" s="29"/>
      <c r="C221" s="30"/>
      <c r="D221" s="30"/>
      <c r="E221" s="30"/>
      <c r="F221" s="30"/>
      <c r="G221" s="30"/>
      <c r="H221" s="30"/>
      <c r="I221" s="30"/>
      <c r="J221" s="30"/>
      <c r="K221" s="30"/>
      <c r="L221" s="32"/>
      <c r="O221" s="226"/>
      <c r="P221" s="123"/>
      <c r="Q221" s="123"/>
      <c r="R221" s="123"/>
      <c r="S221" s="34"/>
      <c r="T221" s="30"/>
      <c r="U221" s="30"/>
      <c r="V221" s="30"/>
      <c r="W221" s="30"/>
      <c r="X221" s="30"/>
      <c r="Y221" s="30"/>
      <c r="Z221" s="30"/>
      <c r="AA221" s="30"/>
      <c r="AB221" s="35"/>
    </row>
    <row r="222" spans="2:28" x14ac:dyDescent="0.25">
      <c r="B222" s="29"/>
      <c r="C222" s="216"/>
      <c r="D222" s="217"/>
      <c r="E222" s="217"/>
      <c r="F222" s="217"/>
      <c r="G222" s="217"/>
      <c r="H222" s="217"/>
      <c r="I222" s="217"/>
      <c r="J222" s="217"/>
      <c r="K222" s="218"/>
      <c r="L222" s="32"/>
      <c r="O222" s="39"/>
      <c r="P222" s="30"/>
      <c r="Q222" s="30"/>
      <c r="R222" s="30"/>
      <c r="S222" s="34"/>
      <c r="T222" s="30"/>
      <c r="U222" s="30"/>
      <c r="V222" s="30"/>
      <c r="W222" s="30"/>
      <c r="X222" s="30"/>
      <c r="Y222" s="30"/>
      <c r="Z222" s="30"/>
      <c r="AA222" s="30"/>
      <c r="AB222" s="35"/>
    </row>
    <row r="223" spans="2:28" x14ac:dyDescent="0.25">
      <c r="B223" s="29"/>
      <c r="C223" s="219"/>
      <c r="D223" s="220"/>
      <c r="E223" s="220"/>
      <c r="F223" s="220"/>
      <c r="G223" s="220"/>
      <c r="H223" s="220"/>
      <c r="I223" s="220"/>
      <c r="J223" s="220"/>
      <c r="K223" s="221"/>
      <c r="L223" s="32"/>
      <c r="O223" s="39"/>
      <c r="P223" s="30"/>
      <c r="Q223" s="30"/>
      <c r="R223" s="30"/>
      <c r="S223" s="34"/>
      <c r="T223" s="30"/>
      <c r="U223" s="30"/>
      <c r="V223" s="30"/>
      <c r="W223" s="30"/>
      <c r="X223" s="30"/>
      <c r="Y223" s="30"/>
      <c r="Z223" s="30"/>
      <c r="AA223" s="30"/>
      <c r="AB223" s="35"/>
    </row>
    <row r="224" spans="2:28" x14ac:dyDescent="0.25">
      <c r="B224" s="29"/>
      <c r="C224" s="219"/>
      <c r="D224" s="220"/>
      <c r="E224" s="220"/>
      <c r="F224" s="220"/>
      <c r="G224" s="220"/>
      <c r="H224" s="220"/>
      <c r="I224" s="220"/>
      <c r="J224" s="220"/>
      <c r="K224" s="221"/>
      <c r="L224" s="32"/>
      <c r="O224" s="39"/>
      <c r="P224" s="30"/>
      <c r="Q224" s="30"/>
      <c r="R224" s="30"/>
      <c r="S224" s="34"/>
      <c r="T224" s="30"/>
      <c r="U224" s="30"/>
      <c r="V224" s="30"/>
      <c r="W224" s="30"/>
      <c r="X224" s="30"/>
      <c r="Y224" s="30"/>
      <c r="Z224" s="30"/>
      <c r="AA224" s="30"/>
      <c r="AB224" s="35"/>
    </row>
    <row r="225" spans="2:28" x14ac:dyDescent="0.25">
      <c r="B225" s="29"/>
      <c r="C225" s="219"/>
      <c r="D225" s="220"/>
      <c r="E225" s="220"/>
      <c r="F225" s="220"/>
      <c r="G225" s="220"/>
      <c r="H225" s="220"/>
      <c r="I225" s="220"/>
      <c r="J225" s="220"/>
      <c r="K225" s="221"/>
      <c r="L225" s="32"/>
      <c r="O225" s="39"/>
      <c r="P225" s="30"/>
      <c r="Q225" s="30"/>
      <c r="R225" s="30"/>
      <c r="S225" s="34"/>
      <c r="T225" s="30"/>
      <c r="U225" s="30"/>
      <c r="V225" s="30"/>
      <c r="W225" s="30"/>
      <c r="X225" s="30"/>
      <c r="Y225" s="30"/>
      <c r="Z225" s="30"/>
      <c r="AA225" s="30"/>
      <c r="AB225" s="35"/>
    </row>
    <row r="226" spans="2:28" x14ac:dyDescent="0.25">
      <c r="B226" s="29"/>
      <c r="C226" s="219"/>
      <c r="D226" s="220"/>
      <c r="E226" s="220"/>
      <c r="F226" s="220"/>
      <c r="G226" s="220"/>
      <c r="H226" s="220"/>
      <c r="I226" s="220"/>
      <c r="J226" s="220"/>
      <c r="K226" s="221"/>
      <c r="L226" s="32"/>
      <c r="O226" s="39"/>
      <c r="P226" s="30"/>
      <c r="Q226" s="30"/>
      <c r="R226" s="30"/>
      <c r="S226" s="34"/>
      <c r="T226" s="30"/>
      <c r="U226" s="30"/>
      <c r="V226" s="30"/>
      <c r="W226" s="30"/>
      <c r="X226" s="30"/>
      <c r="Y226" s="30"/>
      <c r="Z226" s="30"/>
      <c r="AA226" s="30"/>
      <c r="AB226" s="35"/>
    </row>
    <row r="227" spans="2:28" x14ac:dyDescent="0.25">
      <c r="B227" s="29"/>
      <c r="C227" s="219"/>
      <c r="D227" s="220"/>
      <c r="E227" s="220"/>
      <c r="F227" s="220"/>
      <c r="G227" s="220"/>
      <c r="H227" s="220"/>
      <c r="I227" s="220"/>
      <c r="J227" s="220"/>
      <c r="K227" s="221"/>
      <c r="L227" s="32"/>
      <c r="O227" s="39"/>
      <c r="P227" s="30"/>
      <c r="Q227" s="30"/>
      <c r="R227" s="30"/>
      <c r="S227" s="34"/>
      <c r="T227" s="30"/>
      <c r="U227" s="30"/>
      <c r="V227" s="30"/>
      <c r="W227" s="30"/>
      <c r="X227" s="30"/>
      <c r="Y227" s="30"/>
      <c r="Z227" s="30"/>
      <c r="AA227" s="30"/>
      <c r="AB227" s="35"/>
    </row>
    <row r="228" spans="2:28" x14ac:dyDescent="0.25">
      <c r="B228" s="29"/>
      <c r="C228" s="219"/>
      <c r="D228" s="220"/>
      <c r="E228" s="220"/>
      <c r="F228" s="220"/>
      <c r="G228" s="220"/>
      <c r="H228" s="220"/>
      <c r="I228" s="220"/>
      <c r="J228" s="220"/>
      <c r="K228" s="221"/>
      <c r="L228" s="32"/>
      <c r="O228" s="39"/>
      <c r="P228" s="30"/>
      <c r="Q228" s="30"/>
      <c r="R228" s="30"/>
      <c r="S228" s="34"/>
      <c r="T228" s="30"/>
      <c r="U228" s="30"/>
      <c r="V228" s="30"/>
      <c r="W228" s="30"/>
      <c r="X228" s="30"/>
      <c r="Y228" s="30"/>
      <c r="Z228" s="30"/>
      <c r="AA228" s="30"/>
      <c r="AB228" s="35"/>
    </row>
    <row r="229" spans="2:28" x14ac:dyDescent="0.25">
      <c r="B229" s="29"/>
      <c r="C229" s="219"/>
      <c r="D229" s="220"/>
      <c r="E229" s="220"/>
      <c r="F229" s="220"/>
      <c r="G229" s="220"/>
      <c r="H229" s="220"/>
      <c r="I229" s="220"/>
      <c r="J229" s="220"/>
      <c r="K229" s="221"/>
      <c r="L229" s="32"/>
      <c r="O229" s="39"/>
      <c r="P229" s="30"/>
      <c r="Q229" s="30"/>
      <c r="R229" s="30"/>
      <c r="S229" s="34"/>
      <c r="T229" s="30"/>
      <c r="U229" s="30"/>
      <c r="V229" s="30"/>
      <c r="W229" s="30"/>
      <c r="X229" s="30"/>
      <c r="Y229" s="30"/>
      <c r="Z229" s="30"/>
      <c r="AA229" s="30"/>
      <c r="AB229" s="35"/>
    </row>
    <row r="230" spans="2:28" x14ac:dyDescent="0.25">
      <c r="B230" s="29"/>
      <c r="C230" s="219"/>
      <c r="D230" s="220"/>
      <c r="E230" s="220"/>
      <c r="F230" s="220"/>
      <c r="G230" s="220"/>
      <c r="H230" s="220"/>
      <c r="I230" s="220"/>
      <c r="J230" s="220"/>
      <c r="K230" s="221"/>
      <c r="L230" s="32"/>
      <c r="O230" s="39"/>
      <c r="P230" s="30"/>
      <c r="Q230" s="30"/>
      <c r="R230" s="30"/>
      <c r="S230" s="34"/>
      <c r="T230" s="30"/>
      <c r="U230" s="30"/>
      <c r="V230" s="30"/>
      <c r="W230" s="30"/>
      <c r="X230" s="30"/>
      <c r="Y230" s="30"/>
      <c r="Z230" s="30"/>
      <c r="AA230" s="30"/>
      <c r="AB230" s="35"/>
    </row>
    <row r="231" spans="2:28" x14ac:dyDescent="0.25">
      <c r="B231" s="29"/>
      <c r="C231" s="219"/>
      <c r="D231" s="220"/>
      <c r="E231" s="220"/>
      <c r="F231" s="220"/>
      <c r="G231" s="220"/>
      <c r="H231" s="220"/>
      <c r="I231" s="220"/>
      <c r="J231" s="220"/>
      <c r="K231" s="221"/>
      <c r="L231" s="32"/>
      <c r="O231" s="39"/>
      <c r="P231" s="30"/>
      <c r="Q231" s="30"/>
      <c r="R231" s="30"/>
      <c r="S231" s="34"/>
      <c r="T231" s="30"/>
      <c r="U231" s="30"/>
      <c r="V231" s="30"/>
      <c r="W231" s="30"/>
      <c r="X231" s="30"/>
      <c r="Y231" s="30"/>
      <c r="Z231" s="30"/>
      <c r="AA231" s="30"/>
      <c r="AB231" s="35"/>
    </row>
    <row r="232" spans="2:28" x14ac:dyDescent="0.25">
      <c r="B232" s="29"/>
      <c r="C232" s="222"/>
      <c r="D232" s="223"/>
      <c r="E232" s="223"/>
      <c r="F232" s="223"/>
      <c r="G232" s="223"/>
      <c r="H232" s="223"/>
      <c r="I232" s="223"/>
      <c r="J232" s="223"/>
      <c r="K232" s="224"/>
      <c r="L232" s="32"/>
      <c r="O232" s="39"/>
      <c r="P232" s="30"/>
      <c r="Q232" s="30"/>
      <c r="R232" s="30"/>
      <c r="S232" s="34"/>
      <c r="T232" s="30"/>
      <c r="U232" s="30"/>
      <c r="V232" s="30"/>
      <c r="W232" s="30"/>
      <c r="X232" s="30"/>
      <c r="Y232" s="30"/>
      <c r="Z232" s="30"/>
      <c r="AA232" s="30"/>
      <c r="AB232" s="35"/>
    </row>
    <row r="233" spans="2:28" ht="15.75" thickBot="1" x14ac:dyDescent="0.3">
      <c r="B233" s="29"/>
      <c r="C233" s="30"/>
      <c r="D233" s="30"/>
      <c r="E233" s="30"/>
      <c r="F233" s="30"/>
      <c r="G233" s="30"/>
      <c r="H233" s="30"/>
      <c r="I233" s="30"/>
      <c r="J233" s="30"/>
      <c r="K233" s="30"/>
      <c r="L233" s="32"/>
      <c r="O233" s="36" t="str">
        <f>'Site 1'!O233</f>
        <v>Section 5 Complete</v>
      </c>
      <c r="P233" s="30"/>
      <c r="Q233" s="30"/>
      <c r="R233" s="30"/>
      <c r="S233" s="34">
        <f>IF(COUNTIF(S214:S232,0)=0,1,0)</f>
        <v>0</v>
      </c>
      <c r="T233" s="30" t="str">
        <f>'Site 1'!T233</f>
        <v>If the entire section is complete, this value will be complete, otherwise incomplete</v>
      </c>
      <c r="U233" s="30"/>
      <c r="V233" s="30"/>
      <c r="W233" s="30"/>
      <c r="X233" s="30"/>
      <c r="Y233" s="30"/>
      <c r="Z233" s="30"/>
      <c r="AA233" s="30"/>
      <c r="AB233" s="35"/>
    </row>
    <row r="234" spans="2:28" x14ac:dyDescent="0.25">
      <c r="B234" s="21"/>
      <c r="C234" s="47"/>
      <c r="D234" s="22"/>
      <c r="E234" s="22"/>
      <c r="F234" s="22"/>
      <c r="G234" s="22"/>
      <c r="H234" s="22"/>
      <c r="I234" s="22"/>
      <c r="J234" s="22"/>
      <c r="K234" s="22"/>
      <c r="L234" s="23"/>
      <c r="O234" s="39"/>
      <c r="P234" s="30"/>
      <c r="Q234" s="30"/>
      <c r="R234" s="30"/>
      <c r="S234" s="34"/>
      <c r="T234" s="30"/>
      <c r="U234" s="30"/>
      <c r="V234" s="30"/>
      <c r="W234" s="30"/>
      <c r="X234" s="30"/>
      <c r="Y234" s="30"/>
      <c r="Z234" s="30"/>
      <c r="AA234" s="30"/>
      <c r="AB234" s="35"/>
    </row>
    <row r="235" spans="2:28" x14ac:dyDescent="0.25">
      <c r="B235" s="29"/>
      <c r="C235" s="4" t="str">
        <f>'Site 1'!C235</f>
        <v>6. Attestation</v>
      </c>
      <c r="D235" s="30"/>
      <c r="E235" s="30"/>
      <c r="F235" s="30"/>
      <c r="G235" s="30"/>
      <c r="H235" s="30"/>
      <c r="I235" s="30"/>
      <c r="J235" s="31" t="str">
        <f>IF(V267=1,Dashboard!$Y$34,Dashboard!$Y$35)</f>
        <v>Section Incomplete</v>
      </c>
      <c r="K235" s="30"/>
      <c r="L235" s="32"/>
      <c r="O235" s="39"/>
      <c r="P235" s="30"/>
      <c r="Q235" s="30"/>
      <c r="R235" s="30"/>
      <c r="S235" s="34"/>
      <c r="T235" s="30"/>
      <c r="U235" s="30"/>
      <c r="V235" s="30"/>
      <c r="W235" s="30"/>
      <c r="X235" s="30"/>
      <c r="Y235" s="30"/>
      <c r="Z235" s="30"/>
      <c r="AA235" s="30"/>
      <c r="AB235" s="35"/>
    </row>
    <row r="236" spans="2:28" x14ac:dyDescent="0.25">
      <c r="B236" s="29"/>
      <c r="C236" s="30"/>
      <c r="D236" s="30"/>
      <c r="E236" s="30"/>
      <c r="F236" s="30"/>
      <c r="G236" s="30"/>
      <c r="H236" s="30"/>
      <c r="I236" s="30"/>
      <c r="J236" s="30"/>
      <c r="K236" s="30"/>
      <c r="L236" s="32"/>
      <c r="O236" s="39"/>
      <c r="P236" s="30"/>
      <c r="Q236" s="30"/>
      <c r="R236" s="30"/>
      <c r="S236" s="34"/>
      <c r="T236" s="30"/>
      <c r="U236" s="30"/>
      <c r="V236" s="30"/>
      <c r="W236" s="30"/>
      <c r="X236" s="30"/>
      <c r="Y236" s="30"/>
      <c r="Z236" s="30"/>
      <c r="AA236" s="30"/>
      <c r="AB236" s="35"/>
    </row>
    <row r="237" spans="2:28" x14ac:dyDescent="0.25">
      <c r="B237" s="29"/>
      <c r="C237" s="30" t="str">
        <f>'Site 1'!C237</f>
        <v>Attestation required by CEO/CFO, I hereby give the following assurances:</v>
      </c>
      <c r="D237" s="30"/>
      <c r="E237" s="30"/>
      <c r="F237" s="30"/>
      <c r="G237" s="30"/>
      <c r="H237" s="30"/>
      <c r="I237" s="30"/>
      <c r="J237" s="30"/>
      <c r="K237" s="30"/>
      <c r="L237" s="32"/>
      <c r="O237" s="39"/>
      <c r="P237" s="30"/>
      <c r="Q237" s="30"/>
      <c r="R237" s="30"/>
      <c r="S237" s="34"/>
      <c r="T237" s="30"/>
      <c r="U237" s="30"/>
      <c r="V237" s="30"/>
      <c r="W237" s="30"/>
      <c r="X237" s="30"/>
      <c r="Y237" s="30"/>
      <c r="Z237" s="30"/>
      <c r="AA237" s="30"/>
      <c r="AB237" s="35"/>
    </row>
    <row r="238" spans="2:28" x14ac:dyDescent="0.25">
      <c r="B238" s="29"/>
      <c r="C238" s="30"/>
      <c r="D238" s="30"/>
      <c r="E238" s="30"/>
      <c r="F238" s="30"/>
      <c r="G238" s="30"/>
      <c r="H238" s="30"/>
      <c r="I238" s="30"/>
      <c r="J238" s="30"/>
      <c r="K238" s="30"/>
      <c r="L238" s="32"/>
      <c r="O238" s="39"/>
      <c r="P238" s="30"/>
      <c r="Q238" s="30"/>
      <c r="R238" s="30"/>
      <c r="S238" s="34"/>
      <c r="T238" s="30"/>
      <c r="U238" s="30"/>
      <c r="V238" s="30"/>
      <c r="W238" s="30"/>
      <c r="X238" s="30"/>
      <c r="Y238" s="30"/>
      <c r="Z238" s="30"/>
      <c r="AA238" s="30"/>
      <c r="AB238" s="35"/>
    </row>
    <row r="239" spans="2:28" ht="15" customHeight="1" x14ac:dyDescent="0.25">
      <c r="B239" s="29"/>
      <c r="C239" s="123" t="str">
        <f>'Site 1'!C239</f>
        <v>•     Applicant is aware of, and agrees to comply with the licensing standards, including DOH, OMH, OASAS supplemental standards which apply to the provision of the requested additional services at the identified site</v>
      </c>
      <c r="D239" s="123"/>
      <c r="E239" s="123"/>
      <c r="F239" s="123"/>
      <c r="G239" s="123"/>
      <c r="H239" s="123"/>
      <c r="I239" s="123"/>
      <c r="J239" s="123"/>
      <c r="K239" s="123"/>
      <c r="L239" s="32"/>
      <c r="O239" s="39"/>
      <c r="P239" s="30"/>
      <c r="Q239" s="30"/>
      <c r="R239" s="30"/>
      <c r="S239" s="34"/>
      <c r="T239" s="30"/>
      <c r="U239" s="30"/>
      <c r="V239" s="30"/>
      <c r="W239" s="30"/>
      <c r="X239" s="30"/>
      <c r="Y239" s="30"/>
      <c r="Z239" s="30"/>
      <c r="AA239" s="30"/>
      <c r="AB239" s="35"/>
    </row>
    <row r="240" spans="2:28" x14ac:dyDescent="0.25">
      <c r="B240" s="29"/>
      <c r="C240" s="123"/>
      <c r="D240" s="123"/>
      <c r="E240" s="123"/>
      <c r="F240" s="123"/>
      <c r="G240" s="123"/>
      <c r="H240" s="123"/>
      <c r="I240" s="123"/>
      <c r="J240" s="123"/>
      <c r="K240" s="123"/>
      <c r="L240" s="32"/>
      <c r="O240" s="39"/>
      <c r="P240" s="30"/>
      <c r="Q240" s="30"/>
      <c r="R240" s="30"/>
      <c r="S240" s="34"/>
      <c r="T240" s="30"/>
      <c r="U240" s="30"/>
      <c r="V240" s="30"/>
      <c r="W240" s="30"/>
      <c r="X240" s="30"/>
      <c r="Y240" s="30"/>
      <c r="Z240" s="30"/>
      <c r="AA240" s="30"/>
      <c r="AB240" s="35"/>
    </row>
    <row r="241" spans="2:28" x14ac:dyDescent="0.25">
      <c r="B241" s="29"/>
      <c r="C241" s="123"/>
      <c r="D241" s="123"/>
      <c r="E241" s="123"/>
      <c r="F241" s="123"/>
      <c r="G241" s="123"/>
      <c r="H241" s="123"/>
      <c r="I241" s="123"/>
      <c r="J241" s="123"/>
      <c r="K241" s="123"/>
      <c r="L241" s="32"/>
      <c r="O241" s="39"/>
      <c r="P241" s="30"/>
      <c r="Q241" s="30"/>
      <c r="R241" s="30"/>
      <c r="S241" s="34"/>
      <c r="T241" s="30"/>
      <c r="U241" s="30"/>
      <c r="V241" s="30"/>
      <c r="W241" s="30"/>
      <c r="X241" s="30"/>
      <c r="Y241" s="30"/>
      <c r="Z241" s="30"/>
      <c r="AA241" s="30"/>
      <c r="AB241" s="35"/>
    </row>
    <row r="242" spans="2:28" x14ac:dyDescent="0.25">
      <c r="B242" s="29"/>
      <c r="C242" s="123" t="str">
        <f>'Site 1'!C242</f>
        <v>•     Applicant agrees to notify DOH, OMH or OASAS immediately as to any material changes to the integrated services that fall outside the scope of this application.</v>
      </c>
      <c r="D242" s="123"/>
      <c r="E242" s="123"/>
      <c r="F242" s="123"/>
      <c r="G242" s="123"/>
      <c r="H242" s="123"/>
      <c r="I242" s="123"/>
      <c r="J242" s="123"/>
      <c r="K242" s="123"/>
      <c r="L242" s="32"/>
      <c r="O242" s="39"/>
      <c r="P242" s="30"/>
      <c r="Q242" s="30"/>
      <c r="R242" s="30"/>
      <c r="S242" s="34"/>
      <c r="T242" s="30"/>
      <c r="U242" s="30"/>
      <c r="V242" s="30"/>
      <c r="W242" s="30"/>
      <c r="X242" s="30"/>
      <c r="Y242" s="30"/>
      <c r="Z242" s="30"/>
      <c r="AA242" s="30"/>
      <c r="AB242" s="35"/>
    </row>
    <row r="243" spans="2:28" x14ac:dyDescent="0.25">
      <c r="B243" s="29"/>
      <c r="C243" s="123"/>
      <c r="D243" s="123"/>
      <c r="E243" s="123"/>
      <c r="F243" s="123"/>
      <c r="G243" s="123"/>
      <c r="H243" s="123"/>
      <c r="I243" s="123"/>
      <c r="J243" s="123"/>
      <c r="K243" s="123"/>
      <c r="L243" s="32"/>
      <c r="O243" s="39"/>
      <c r="P243" s="30"/>
      <c r="Q243" s="30"/>
      <c r="R243" s="30"/>
      <c r="S243" s="34"/>
      <c r="T243" s="30"/>
      <c r="U243" s="30"/>
      <c r="V243" s="30"/>
      <c r="W243" s="30"/>
      <c r="X243" s="30"/>
      <c r="Y243" s="30"/>
      <c r="Z243" s="30"/>
      <c r="AA243" s="30"/>
      <c r="AB243" s="35"/>
    </row>
    <row r="244" spans="2:28" ht="15" customHeight="1" x14ac:dyDescent="0.25">
      <c r="B244" s="29"/>
      <c r="C244" s="123" t="str">
        <f>'Site 1'!C244</f>
        <v>•     The information included in this application and all the attachments are correct to the best of the applicant’s knowledge and belief and it is the applicant’s intent to carry out the integrated services outlined in this application.</v>
      </c>
      <c r="D244" s="123"/>
      <c r="E244" s="123"/>
      <c r="F244" s="123"/>
      <c r="G244" s="123"/>
      <c r="H244" s="123"/>
      <c r="I244" s="123"/>
      <c r="J244" s="123"/>
      <c r="K244" s="123"/>
      <c r="L244" s="32"/>
      <c r="O244" s="39"/>
      <c r="P244" s="30"/>
      <c r="Q244" s="30"/>
      <c r="R244" s="30"/>
      <c r="S244" s="34"/>
      <c r="T244" s="30"/>
      <c r="U244" s="30"/>
      <c r="V244" s="30"/>
      <c r="W244" s="30"/>
      <c r="X244" s="30"/>
      <c r="Y244" s="30"/>
      <c r="Z244" s="30"/>
      <c r="AA244" s="30"/>
      <c r="AB244" s="35"/>
    </row>
    <row r="245" spans="2:28" x14ac:dyDescent="0.25">
      <c r="B245" s="29"/>
      <c r="C245" s="123"/>
      <c r="D245" s="123"/>
      <c r="E245" s="123"/>
      <c r="F245" s="123"/>
      <c r="G245" s="123"/>
      <c r="H245" s="123"/>
      <c r="I245" s="123"/>
      <c r="J245" s="123"/>
      <c r="K245" s="123"/>
      <c r="L245" s="32"/>
      <c r="O245" s="39"/>
      <c r="P245" s="30"/>
      <c r="Q245" s="30"/>
      <c r="R245" s="30"/>
      <c r="S245" s="34"/>
      <c r="T245" s="30"/>
      <c r="U245" s="30"/>
      <c r="V245" s="30"/>
      <c r="W245" s="30"/>
      <c r="X245" s="30"/>
      <c r="Y245" s="30"/>
      <c r="Z245" s="30"/>
      <c r="AA245" s="30"/>
      <c r="AB245" s="35"/>
    </row>
    <row r="246" spans="2:28" x14ac:dyDescent="0.25">
      <c r="B246" s="29"/>
      <c r="C246" s="123"/>
      <c r="D246" s="123"/>
      <c r="E246" s="123"/>
      <c r="F246" s="123"/>
      <c r="G246" s="123"/>
      <c r="H246" s="123"/>
      <c r="I246" s="123"/>
      <c r="J246" s="123"/>
      <c r="K246" s="123"/>
      <c r="L246" s="32"/>
      <c r="O246" s="39"/>
      <c r="P246" s="30"/>
      <c r="Q246" s="30"/>
      <c r="R246" s="30"/>
      <c r="S246" s="34"/>
      <c r="T246" s="30"/>
      <c r="U246" s="30"/>
      <c r="V246" s="30"/>
      <c r="W246" s="30"/>
      <c r="X246" s="30"/>
      <c r="Y246" s="30"/>
      <c r="Z246" s="30"/>
      <c r="AA246" s="30"/>
      <c r="AB246" s="35"/>
    </row>
    <row r="247" spans="2:28" x14ac:dyDescent="0.25">
      <c r="B247" s="29"/>
      <c r="C247" s="30"/>
      <c r="D247" s="30"/>
      <c r="E247" s="30"/>
      <c r="F247" s="30"/>
      <c r="G247" s="30"/>
      <c r="H247" s="30"/>
      <c r="I247" s="30"/>
      <c r="J247" s="30"/>
      <c r="K247" s="30"/>
      <c r="L247" s="32"/>
      <c r="O247" s="39"/>
      <c r="P247" s="30"/>
      <c r="Q247" s="30"/>
      <c r="R247" s="30"/>
      <c r="S247" s="34"/>
      <c r="T247" s="30"/>
      <c r="U247" s="30"/>
      <c r="V247" s="30"/>
      <c r="W247" s="30"/>
      <c r="X247" s="30"/>
      <c r="Y247" s="30"/>
      <c r="Z247" s="30"/>
      <c r="AA247" s="30"/>
      <c r="AB247" s="35"/>
    </row>
    <row r="248" spans="2:28" x14ac:dyDescent="0.25">
      <c r="B248" s="29"/>
      <c r="C248" s="30" t="str">
        <f>'Site 1'!C248</f>
        <v>Name</v>
      </c>
      <c r="D248" s="30"/>
      <c r="E248" s="30"/>
      <c r="F248" s="30"/>
      <c r="G248" s="128"/>
      <c r="H248" s="129"/>
      <c r="I248" s="129"/>
      <c r="J248" s="129"/>
      <c r="K248" s="130"/>
      <c r="L248" s="32"/>
      <c r="O248" s="39" t="str">
        <f>'Site 1'!O248</f>
        <v>Name</v>
      </c>
      <c r="P248" s="30"/>
      <c r="Q248" s="30"/>
      <c r="R248" s="30"/>
      <c r="S248" s="34">
        <f>IF(G248="",0,1)</f>
        <v>0</v>
      </c>
      <c r="T248" s="30" t="str">
        <f>'Site 1'!T248</f>
        <v>Fill it in</v>
      </c>
      <c r="U248" s="30"/>
      <c r="V248" s="30"/>
      <c r="W248" s="30"/>
      <c r="X248" s="30"/>
      <c r="Y248" s="30"/>
      <c r="Z248" s="30"/>
      <c r="AA248" s="30"/>
      <c r="AB248" s="35"/>
    </row>
    <row r="249" spans="2:28" x14ac:dyDescent="0.25">
      <c r="B249" s="29"/>
      <c r="C249" s="30" t="str">
        <f>'Site 1'!C249</f>
        <v>Title</v>
      </c>
      <c r="D249" s="30"/>
      <c r="E249" s="30"/>
      <c r="F249" s="30"/>
      <c r="G249" s="128"/>
      <c r="H249" s="129"/>
      <c r="I249" s="129"/>
      <c r="J249" s="129"/>
      <c r="K249" s="130"/>
      <c r="L249" s="32"/>
      <c r="O249" s="39" t="str">
        <f>'Site 1'!O249</f>
        <v>Title</v>
      </c>
      <c r="P249" s="30"/>
      <c r="Q249" s="30"/>
      <c r="R249" s="30"/>
      <c r="S249" s="34">
        <f t="shared" ref="S249:S251" si="13">IF(G249="",0,1)</f>
        <v>0</v>
      </c>
      <c r="T249" s="30" t="str">
        <f>'Site 1'!T249</f>
        <v>Fill it in</v>
      </c>
      <c r="U249" s="30"/>
      <c r="V249" s="30"/>
      <c r="W249" s="30"/>
      <c r="X249" s="30"/>
      <c r="Y249" s="30"/>
      <c r="Z249" s="30"/>
      <c r="AA249" s="30"/>
      <c r="AB249" s="35"/>
    </row>
    <row r="250" spans="2:28" x14ac:dyDescent="0.25">
      <c r="B250" s="29"/>
      <c r="C250" s="30" t="str">
        <f>'Site 1'!C250</f>
        <v>Signature</v>
      </c>
      <c r="D250" s="30"/>
      <c r="E250" s="30"/>
      <c r="F250" s="30"/>
      <c r="G250" s="128"/>
      <c r="H250" s="129"/>
      <c r="I250" s="129"/>
      <c r="J250" s="129"/>
      <c r="K250" s="130"/>
      <c r="L250" s="32"/>
      <c r="O250" s="39" t="str">
        <f>'Site 1'!O250</f>
        <v>Signature</v>
      </c>
      <c r="P250" s="30"/>
      <c r="Q250" s="30"/>
      <c r="R250" s="30"/>
      <c r="S250" s="34">
        <f t="shared" si="13"/>
        <v>0</v>
      </c>
      <c r="T250" s="30" t="str">
        <f>'Site 1'!T250</f>
        <v>Fill it in</v>
      </c>
      <c r="U250" s="30"/>
      <c r="V250" s="30"/>
      <c r="W250" s="30"/>
      <c r="X250" s="30"/>
      <c r="Y250" s="30"/>
      <c r="Z250" s="30"/>
      <c r="AA250" s="30"/>
      <c r="AB250" s="35"/>
    </row>
    <row r="251" spans="2:28" x14ac:dyDescent="0.25">
      <c r="B251" s="29"/>
      <c r="C251" s="30" t="str">
        <f>'Site 1'!C251</f>
        <v>Date</v>
      </c>
      <c r="D251" s="30"/>
      <c r="E251" s="30"/>
      <c r="F251" s="30"/>
      <c r="G251" s="128"/>
      <c r="H251" s="129"/>
      <c r="I251" s="129"/>
      <c r="J251" s="129"/>
      <c r="K251" s="130"/>
      <c r="L251" s="32"/>
      <c r="O251" s="39" t="str">
        <f>'Site 1'!O251</f>
        <v>Date</v>
      </c>
      <c r="P251" s="30"/>
      <c r="Q251" s="30"/>
      <c r="R251" s="30"/>
      <c r="S251" s="34">
        <f t="shared" si="13"/>
        <v>0</v>
      </c>
      <c r="T251" s="30" t="str">
        <f>'Site 1'!T251</f>
        <v>Fill it in</v>
      </c>
      <c r="U251" s="30"/>
      <c r="V251" s="30"/>
      <c r="W251" s="30"/>
      <c r="X251" s="30"/>
      <c r="Y251" s="30"/>
      <c r="Z251" s="30"/>
      <c r="AA251" s="30"/>
      <c r="AB251" s="35"/>
    </row>
    <row r="252" spans="2:28" x14ac:dyDescent="0.25">
      <c r="B252" s="29"/>
      <c r="C252" s="30"/>
      <c r="D252" s="30"/>
      <c r="E252" s="30"/>
      <c r="F252" s="30"/>
      <c r="G252" s="30"/>
      <c r="H252" s="30"/>
      <c r="I252" s="30"/>
      <c r="J252" s="30"/>
      <c r="K252" s="30"/>
      <c r="L252" s="32"/>
      <c r="O252" s="48" t="str">
        <f>'Site 1'!O252</f>
        <v>Section 6 Complete</v>
      </c>
      <c r="P252" s="49"/>
      <c r="Q252" s="49"/>
      <c r="R252" s="49"/>
      <c r="S252" s="50">
        <f>IF(COUNTIF(S248:S251,0)=0,1,0)</f>
        <v>0</v>
      </c>
      <c r="T252" s="49" t="str">
        <f>'Site 1'!T252</f>
        <v>If the entire section is complete, this value will be complete, otherwise incomplete</v>
      </c>
      <c r="U252" s="49"/>
      <c r="V252" s="49"/>
      <c r="W252" s="49"/>
      <c r="X252" s="49"/>
      <c r="Y252" s="49"/>
      <c r="Z252" s="49"/>
      <c r="AA252" s="49"/>
      <c r="AB252" s="51"/>
    </row>
    <row r="253" spans="2:28" x14ac:dyDescent="0.25">
      <c r="B253" s="29"/>
      <c r="C253" s="30"/>
      <c r="D253" s="30"/>
      <c r="E253" s="30"/>
      <c r="F253" s="30"/>
      <c r="G253" s="30"/>
      <c r="H253" s="30"/>
      <c r="I253" s="30"/>
      <c r="J253" s="30"/>
      <c r="K253" s="30"/>
      <c r="L253" s="32"/>
      <c r="O253" s="39"/>
      <c r="P253" s="30"/>
      <c r="Q253" s="30"/>
      <c r="R253" s="30"/>
      <c r="S253" s="34"/>
      <c r="T253" s="30"/>
      <c r="U253" s="30"/>
      <c r="V253" s="30"/>
      <c r="W253" s="30"/>
      <c r="X253" s="30"/>
      <c r="Y253" s="30"/>
      <c r="Z253" s="30"/>
      <c r="AA253" s="30"/>
      <c r="AB253" s="35"/>
    </row>
    <row r="254" spans="2:28" x14ac:dyDescent="0.25">
      <c r="B254" s="29"/>
      <c r="C254" s="228" t="str">
        <f>'Site 1'!C254</f>
        <v>For submission of this application electronically, I understand that by typing my name above (in the 'Name' and 'Signature' slots), I am attesting that I am authorized to represent the applicant and hereby give my assurance of all applicable standards required for the proposed service.</v>
      </c>
      <c r="D254" s="228"/>
      <c r="E254" s="228"/>
      <c r="F254" s="228"/>
      <c r="G254" s="228"/>
      <c r="H254" s="228"/>
      <c r="I254" s="228"/>
      <c r="J254" s="228"/>
      <c r="K254" s="228"/>
      <c r="L254" s="32"/>
      <c r="O254" s="39"/>
      <c r="P254" s="4" t="str">
        <f>'Site 1'!P254</f>
        <v>TOTAL SECTION COMPLETES</v>
      </c>
      <c r="R254" s="4"/>
      <c r="S254" s="34">
        <f>SUM(V262:V267)</f>
        <v>0</v>
      </c>
      <c r="T254" s="30"/>
      <c r="U254" s="30"/>
      <c r="V254" s="30"/>
      <c r="W254" s="30"/>
      <c r="X254" s="30"/>
      <c r="Y254" s="30"/>
      <c r="Z254" s="30"/>
      <c r="AA254" s="30"/>
      <c r="AB254" s="35"/>
    </row>
    <row r="255" spans="2:28" x14ac:dyDescent="0.25">
      <c r="B255" s="29"/>
      <c r="C255" s="228"/>
      <c r="D255" s="228"/>
      <c r="E255" s="228"/>
      <c r="F255" s="228"/>
      <c r="G255" s="228"/>
      <c r="H255" s="228"/>
      <c r="I255" s="228"/>
      <c r="J255" s="228"/>
      <c r="K255" s="228"/>
      <c r="L255" s="32"/>
      <c r="O255" s="39"/>
      <c r="P255" s="4" t="str">
        <f>'Site 1'!P255</f>
        <v>COMPLETES REQUIRED</v>
      </c>
      <c r="Q255" s="30"/>
      <c r="R255" s="30"/>
      <c r="S255" s="34">
        <f>Dashboard!V39</f>
        <v>6</v>
      </c>
      <c r="T255" s="30"/>
      <c r="U255" s="30"/>
      <c r="V255" s="4" t="str">
        <f>'Site 1'!V255</f>
        <v>Possible Statuses:</v>
      </c>
      <c r="W255" s="30"/>
      <c r="X255" s="30"/>
      <c r="Y255" s="30"/>
      <c r="Z255" s="30"/>
      <c r="AA255" s="30"/>
      <c r="AB255" s="35"/>
    </row>
    <row r="256" spans="2:28" x14ac:dyDescent="0.25">
      <c r="B256" s="29"/>
      <c r="C256" s="228"/>
      <c r="D256" s="228"/>
      <c r="E256" s="228"/>
      <c r="F256" s="228"/>
      <c r="G256" s="228"/>
      <c r="H256" s="228"/>
      <c r="I256" s="228"/>
      <c r="J256" s="228"/>
      <c r="K256" s="228"/>
      <c r="L256" s="32"/>
      <c r="O256" s="39"/>
      <c r="P256" s="4" t="str">
        <f>'Site 1'!P256</f>
        <v>SITE STATUS</v>
      </c>
      <c r="Q256" s="30"/>
      <c r="R256" s="30"/>
      <c r="S256" s="34" t="str">
        <f>IF(S254=S255,W256,V256)</f>
        <v>Incomplete</v>
      </c>
      <c r="T256" s="30"/>
      <c r="V256" s="30" t="str">
        <f>Dashboard!W34</f>
        <v>Incomplete</v>
      </c>
      <c r="W256" s="30" t="str">
        <f>Dashboard!W35</f>
        <v>Complete</v>
      </c>
      <c r="X256" s="30"/>
      <c r="Y256" s="30"/>
      <c r="Z256" s="30"/>
      <c r="AA256" s="30"/>
      <c r="AB256" s="35"/>
    </row>
    <row r="257" spans="2:28" ht="15.75" thickBot="1" x14ac:dyDescent="0.3">
      <c r="B257" s="52"/>
      <c r="C257" s="53"/>
      <c r="D257" s="53"/>
      <c r="E257" s="53"/>
      <c r="F257" s="53"/>
      <c r="G257" s="53"/>
      <c r="H257" s="53"/>
      <c r="I257" s="53"/>
      <c r="J257" s="53"/>
      <c r="K257" s="53"/>
      <c r="L257" s="54"/>
      <c r="O257" s="55"/>
      <c r="P257" s="49"/>
      <c r="Q257" s="49"/>
      <c r="R257" s="49"/>
      <c r="S257" s="50"/>
      <c r="T257" s="49"/>
      <c r="U257" s="49"/>
      <c r="V257" s="49"/>
      <c r="W257" s="49"/>
      <c r="X257" s="49"/>
      <c r="Y257" s="49"/>
      <c r="Z257" s="49"/>
      <c r="AA257" s="49"/>
      <c r="AB257" s="51"/>
    </row>
    <row r="258" spans="2:28" x14ac:dyDescent="0.25">
      <c r="B258" s="21"/>
      <c r="C258" s="22"/>
      <c r="D258" s="22"/>
      <c r="E258" s="22"/>
      <c r="F258" s="22"/>
      <c r="G258" s="22"/>
      <c r="H258" s="22"/>
      <c r="I258" s="22"/>
      <c r="J258" s="22"/>
      <c r="K258" s="22"/>
      <c r="L258" s="23"/>
      <c r="O258" s="56"/>
      <c r="P258" s="25"/>
      <c r="Q258" s="25"/>
      <c r="R258" s="25"/>
      <c r="S258" s="27"/>
      <c r="T258" s="25"/>
      <c r="U258" s="25"/>
      <c r="V258" s="25"/>
      <c r="W258" s="25"/>
      <c r="X258" s="25"/>
      <c r="Y258" s="25"/>
      <c r="Z258" s="25"/>
      <c r="AA258" s="25"/>
      <c r="AB258" s="28"/>
    </row>
    <row r="259" spans="2:28" x14ac:dyDescent="0.25">
      <c r="B259" s="29"/>
      <c r="C259" s="4" t="str">
        <f>'Site 1'!C259</f>
        <v>Summary</v>
      </c>
      <c r="D259" s="30"/>
      <c r="E259" s="30"/>
      <c r="F259" s="30"/>
      <c r="G259" s="30"/>
      <c r="H259" s="30"/>
      <c r="I259" s="30"/>
      <c r="J259" s="30"/>
      <c r="K259" s="30"/>
      <c r="L259" s="32"/>
      <c r="O259" s="39" t="str">
        <f>'Site 1'!O259</f>
        <v>Summary</v>
      </c>
      <c r="P259" s="30"/>
      <c r="Q259" s="30"/>
      <c r="R259" s="30"/>
      <c r="S259" s="34"/>
      <c r="T259" s="30"/>
      <c r="U259" s="30"/>
      <c r="V259" s="30"/>
      <c r="W259" s="30"/>
      <c r="X259" s="30"/>
      <c r="Y259" s="30"/>
      <c r="Z259" s="30"/>
      <c r="AA259" s="30"/>
      <c r="AB259" s="35"/>
    </row>
    <row r="260" spans="2:28" x14ac:dyDescent="0.25">
      <c r="B260" s="29"/>
      <c r="C260" s="30"/>
      <c r="D260" s="30"/>
      <c r="E260" s="30"/>
      <c r="F260" s="30"/>
      <c r="G260" s="30"/>
      <c r="H260" s="30"/>
      <c r="I260" s="30"/>
      <c r="J260" s="30"/>
      <c r="K260" s="30"/>
      <c r="L260" s="32"/>
      <c r="O260" s="39"/>
      <c r="P260" s="30"/>
      <c r="Q260" s="30"/>
      <c r="R260" s="30"/>
      <c r="S260" s="34"/>
      <c r="T260" s="30"/>
      <c r="U260" s="30"/>
      <c r="V260" s="30"/>
      <c r="W260" s="30"/>
      <c r="X260" s="30"/>
      <c r="Y260" s="30"/>
      <c r="Z260" s="30"/>
      <c r="AA260" s="30"/>
      <c r="AB260" s="35"/>
    </row>
    <row r="261" spans="2:28" x14ac:dyDescent="0.25">
      <c r="B261" s="29"/>
      <c r="C261" s="4" t="str">
        <f>'Site 1'!C261</f>
        <v>Section</v>
      </c>
      <c r="D261" s="30"/>
      <c r="E261" s="30"/>
      <c r="F261" s="30"/>
      <c r="G261" s="30"/>
      <c r="H261" s="38" t="str">
        <f>'Site 1'!H261</f>
        <v>Equivalency Status</v>
      </c>
      <c r="I261" s="30"/>
      <c r="J261" s="38" t="str">
        <f>'Site 1'!J261</f>
        <v>Completion Status</v>
      </c>
      <c r="K261" s="30"/>
      <c r="L261" s="32"/>
      <c r="O261" s="36" t="str">
        <f>'Site 1'!O261</f>
        <v>Section</v>
      </c>
      <c r="P261" s="30"/>
      <c r="Q261" s="30"/>
      <c r="R261" s="30"/>
      <c r="S261" s="57" t="str">
        <f>'Site 1'!S261</f>
        <v>Actual</v>
      </c>
      <c r="T261" s="57" t="str">
        <f>'Site 1'!T261</f>
        <v>Equivalent?</v>
      </c>
      <c r="V261" s="57" t="str">
        <f>'Site 1'!V261</f>
        <v>Equivalent Completion</v>
      </c>
      <c r="W261" s="30"/>
      <c r="X261" s="30"/>
      <c r="Y261" s="30"/>
      <c r="Z261" s="30"/>
      <c r="AA261" s="30"/>
      <c r="AB261" s="35"/>
    </row>
    <row r="262" spans="2:28" x14ac:dyDescent="0.25">
      <c r="B262" s="29"/>
      <c r="C262" s="4" t="str">
        <f>'Site 1'!C262</f>
        <v>1. Site-specific Information:</v>
      </c>
      <c r="D262" s="30"/>
      <c r="E262" s="30"/>
      <c r="F262" s="30"/>
      <c r="G262" s="30"/>
      <c r="H262" s="30" t="str">
        <f>IF(T262=Equivalencies!$AE$23,'Site 5'!T262,CONCATENATE("Equivalent to Site ",VLOOKUP($O$2,Equivalencies!$C$24:$L$73,8,FALSE)))</f>
        <v>Independent</v>
      </c>
      <c r="I262" s="30"/>
      <c r="J262" s="31" t="str">
        <f>J3</f>
        <v>Section Incomplete</v>
      </c>
      <c r="K262" s="30"/>
      <c r="L262" s="32"/>
      <c r="O262" s="63" t="str">
        <f>'Site 1'!O262</f>
        <v>1. Site-specific Information:</v>
      </c>
      <c r="P262" s="30"/>
      <c r="Q262" s="30"/>
      <c r="R262" s="30"/>
      <c r="S262" s="58">
        <f>S26</f>
        <v>0</v>
      </c>
      <c r="T262" s="2" t="str">
        <f>IF(VLOOKUP($O$2,Equivalencies!$C$24:$L$73,8,FALSE)=Equivalencies!$AE$23,Equivalencies!$AE$23,VLOOKUP($O$2,Equivalencies!$C$24:$T$73,12,FALSE))</f>
        <v>Independent</v>
      </c>
      <c r="U262" s="30"/>
      <c r="V262" s="30">
        <f>IF(T262=Equivalencies!$AE$23,S262,VLOOKUP(VLOOKUP($O$2,Equivalencies!$C$24:$L$73,8,FALSE),Equivalencies!$AI$24:$AO$74,2,FALSE))</f>
        <v>0</v>
      </c>
      <c r="W262" s="34"/>
      <c r="X262" s="30"/>
      <c r="Y262" s="30"/>
      <c r="Z262" s="30"/>
      <c r="AA262" s="30"/>
      <c r="AB262" s="35"/>
    </row>
    <row r="263" spans="2:28" x14ac:dyDescent="0.25">
      <c r="B263" s="29"/>
      <c r="C263" s="4" t="str">
        <f>'Site 1'!C263</f>
        <v>2. Project Narrative for the Services to be added</v>
      </c>
      <c r="D263" s="4"/>
      <c r="E263" s="4"/>
      <c r="F263" s="4"/>
      <c r="G263" s="4"/>
      <c r="H263" s="30" t="str">
        <f>IF(T263=Equivalencies!$AE$23,'Site 5'!T263,CONCATENATE("Equivalent to Site ",VLOOKUP($O$2,Equivalencies!$C$24:$L$73,8,FALSE)))</f>
        <v>Independent</v>
      </c>
      <c r="I263" s="4"/>
      <c r="J263" s="31" t="str">
        <f>J27</f>
        <v>Section Incomplete</v>
      </c>
      <c r="K263" s="30"/>
      <c r="L263" s="32"/>
      <c r="O263" s="63" t="str">
        <f>'Site 1'!O263</f>
        <v>2. Project Narrative for the Services to be added</v>
      </c>
      <c r="P263" s="30"/>
      <c r="Q263" s="30"/>
      <c r="R263" s="30"/>
      <c r="S263" s="34">
        <f>S96</f>
        <v>0</v>
      </c>
      <c r="T263" s="2" t="str">
        <f>IF(VLOOKUP($O$2,Equivalencies!$C$24:$L$73,8,FALSE)=Equivalencies!$AE$23,Equivalencies!$AE$23,VLOOKUP($O$2,Equivalencies!$C$24:$T$73,13,FALSE))</f>
        <v>Independent</v>
      </c>
      <c r="U263" s="30"/>
      <c r="V263" s="30">
        <f>IF(T263=Equivalencies!$AE$23,S263,VLOOKUP(VLOOKUP($O$2,Equivalencies!$C$24:$L$73,8,FALSE),Equivalencies!$AI$24:$AO$74,3,FALSE))</f>
        <v>0</v>
      </c>
      <c r="W263" s="30"/>
      <c r="X263" s="30"/>
      <c r="Y263" s="30"/>
      <c r="Z263" s="30"/>
      <c r="AA263" s="30"/>
      <c r="AB263" s="35"/>
    </row>
    <row r="264" spans="2:28" x14ac:dyDescent="0.25">
      <c r="B264" s="29"/>
      <c r="C264" s="4" t="str">
        <f>'Site 1'!C264</f>
        <v>3. Staffing</v>
      </c>
      <c r="D264" s="4"/>
      <c r="E264" s="4"/>
      <c r="F264" s="4"/>
      <c r="G264" s="4"/>
      <c r="H264" s="30" t="str">
        <f>IF(T264=Equivalencies!$AE$23,'Site 5'!T264,CONCATENATE("Equivalent to Site ",VLOOKUP($O$2,Equivalencies!$C$24:$L$73,8,FALSE)))</f>
        <v>Independent</v>
      </c>
      <c r="I264" s="4"/>
      <c r="J264" s="31" t="str">
        <f t="shared" ref="J264" si="14">J97</f>
        <v>Section Incomplete</v>
      </c>
      <c r="K264" s="30"/>
      <c r="L264" s="32"/>
      <c r="O264" s="63" t="str">
        <f>'Site 1'!O264</f>
        <v>3. Staffing</v>
      </c>
      <c r="P264" s="30"/>
      <c r="Q264" s="30"/>
      <c r="R264" s="30"/>
      <c r="S264" s="34">
        <f>S171</f>
        <v>0</v>
      </c>
      <c r="T264" s="2" t="str">
        <f>IF(VLOOKUP($O$2,Equivalencies!$C$24:$L$73,8,FALSE)=Equivalencies!$AE$23,Equivalencies!$AE$23,VLOOKUP($O$2,Equivalencies!$C$24:$T$73,14,FALSE))</f>
        <v>Independent</v>
      </c>
      <c r="U264" s="30"/>
      <c r="V264" s="30">
        <f>IF(T264=Equivalencies!$AE$23,S264,VLOOKUP(VLOOKUP($O$2,Equivalencies!$C$24:$L$73,8,FALSE),Equivalencies!$AI$24:$AO$74,4,FALSE))</f>
        <v>0</v>
      </c>
      <c r="W264" s="30"/>
      <c r="X264" s="30"/>
      <c r="Y264" s="30"/>
      <c r="Z264" s="30"/>
      <c r="AA264" s="30"/>
      <c r="AB264" s="35"/>
    </row>
    <row r="265" spans="2:28" x14ac:dyDescent="0.25">
      <c r="B265" s="29"/>
      <c r="C265" s="4" t="str">
        <f>'Site 1'!C265</f>
        <v>4. Budget</v>
      </c>
      <c r="D265" s="4"/>
      <c r="E265" s="4"/>
      <c r="F265" s="4"/>
      <c r="G265" s="4"/>
      <c r="H265" s="30" t="str">
        <f>IF(T265=Equivalencies!$AE$23,'Site 5'!T265,CONCATENATE("Equivalent to Site ",VLOOKUP($O$2,Equivalencies!$C$24:$L$73,8,FALSE)))</f>
        <v>Independent</v>
      </c>
      <c r="I265" s="4"/>
      <c r="J265" s="31" t="str">
        <f t="shared" ref="J265" si="15">J172</f>
        <v>Section Incomplete</v>
      </c>
      <c r="K265" s="30"/>
      <c r="L265" s="32"/>
      <c r="O265" s="63" t="str">
        <f>'Site 1'!O265</f>
        <v>4. Budget</v>
      </c>
      <c r="P265" s="30"/>
      <c r="Q265" s="30"/>
      <c r="R265" s="30"/>
      <c r="S265" s="34">
        <f>S207</f>
        <v>0</v>
      </c>
      <c r="T265" s="2" t="str">
        <f>IF(VLOOKUP($O$2,Equivalencies!$C$24:$L$73,8,FALSE)=Equivalencies!$AE$23,Equivalencies!$AE$23,VLOOKUP($O$2,Equivalencies!$C$24:$T$73,15,FALSE))</f>
        <v>Independent</v>
      </c>
      <c r="U265" s="30"/>
      <c r="V265" s="30">
        <f>IF(T265=Equivalencies!$AE$23,S265,VLOOKUP(VLOOKUP($O$2,Equivalencies!$C$24:$L$73,8,FALSE),Equivalencies!$AI$24:$AO$74,5,FALSE))</f>
        <v>0</v>
      </c>
      <c r="W265" s="30"/>
      <c r="X265" s="30"/>
      <c r="Y265" s="30"/>
      <c r="Z265" s="30"/>
      <c r="AA265" s="30"/>
      <c r="AB265" s="35"/>
    </row>
    <row r="266" spans="2:28" x14ac:dyDescent="0.25">
      <c r="B266" s="29"/>
      <c r="C266" s="4" t="str">
        <f>'Site 1'!C266</f>
        <v>5. Physical Plant</v>
      </c>
      <c r="D266" s="4"/>
      <c r="E266" s="4"/>
      <c r="F266" s="4"/>
      <c r="G266" s="4"/>
      <c r="H266" s="30" t="str">
        <f>IF(T266=Equivalencies!$AE$23,'Site 5'!T266,CONCATENATE("Equivalent to Site ",VLOOKUP($O$2,Equivalencies!$C$24:$L$73,8,FALSE)))</f>
        <v>Independent</v>
      </c>
      <c r="I266" s="4"/>
      <c r="J266" s="31" t="str">
        <f t="shared" ref="J266" si="16">J209</f>
        <v>Section Incomplete</v>
      </c>
      <c r="K266" s="30"/>
      <c r="L266" s="32"/>
      <c r="O266" s="63" t="str">
        <f>'Site 1'!O266</f>
        <v>5. Physical Plant</v>
      </c>
      <c r="P266" s="30"/>
      <c r="Q266" s="30"/>
      <c r="R266" s="30"/>
      <c r="S266" s="34">
        <f>S233</f>
        <v>0</v>
      </c>
      <c r="T266" s="2" t="str">
        <f>IF(VLOOKUP($O$2,Equivalencies!$C$24:$L$73,8,FALSE)=Equivalencies!$AE$23,Equivalencies!$AE$23,VLOOKUP($O$2,Equivalencies!$C$24:$T$73,16,FALSE))</f>
        <v>Independent</v>
      </c>
      <c r="U266" s="30"/>
      <c r="V266" s="30">
        <f>IF(T266=Equivalencies!$AE$23,S266,VLOOKUP(VLOOKUP($O$2,Equivalencies!$C$24:$L$73,8,FALSE),Equivalencies!$AI$24:$AO$74,6,FALSE))</f>
        <v>0</v>
      </c>
      <c r="W266" s="30"/>
      <c r="X266" s="30"/>
      <c r="Y266" s="30"/>
      <c r="Z266" s="30"/>
      <c r="AA266" s="30"/>
      <c r="AB266" s="35"/>
    </row>
    <row r="267" spans="2:28" x14ac:dyDescent="0.25">
      <c r="B267" s="29"/>
      <c r="C267" s="4" t="str">
        <f>'Site 1'!C267</f>
        <v>6. Attestation</v>
      </c>
      <c r="D267" s="4"/>
      <c r="E267" s="4"/>
      <c r="F267" s="4"/>
      <c r="G267" s="4"/>
      <c r="H267" s="30" t="str">
        <f>IF(T267=Equivalencies!$AE$23,'Site 5'!T267,CONCATENATE("Equivalent to Site ",VLOOKUP($O$2,Equivalencies!$C$24:$L$73,8,FALSE)))</f>
        <v>Independent</v>
      </c>
      <c r="I267" s="4"/>
      <c r="J267" s="31" t="str">
        <f t="shared" ref="J267" si="17">J235</f>
        <v>Section Incomplete</v>
      </c>
      <c r="K267" s="30"/>
      <c r="L267" s="32"/>
      <c r="O267" s="63" t="str">
        <f>'Site 1'!O267</f>
        <v>6. Attestation</v>
      </c>
      <c r="P267" s="30"/>
      <c r="Q267" s="30"/>
      <c r="R267" s="30"/>
      <c r="S267" s="34">
        <f>S252</f>
        <v>0</v>
      </c>
      <c r="T267" s="2" t="str">
        <f>IF(VLOOKUP($O$2,Equivalencies!$C$24:$L$73,8,FALSE)=Equivalencies!$AE$23,Equivalencies!$AE$23,VLOOKUP($O$2,Equivalencies!$C$24:$T$73,17,FALSE))</f>
        <v>Independent</v>
      </c>
      <c r="U267" s="30"/>
      <c r="V267" s="30">
        <f>IF(T267=Equivalencies!$AE$23,S267,VLOOKUP(VLOOKUP($O$2,Equivalencies!$C$24:$L$73,8,FALSE),Equivalencies!$AI$24:$AO$74,7,FALSE))</f>
        <v>0</v>
      </c>
      <c r="W267" s="30"/>
      <c r="X267" s="30"/>
      <c r="Y267" s="30"/>
      <c r="Z267" s="30"/>
      <c r="AA267" s="30"/>
      <c r="AB267" s="35"/>
    </row>
    <row r="268" spans="2:28" x14ac:dyDescent="0.25">
      <c r="B268" s="29"/>
      <c r="C268" s="30"/>
      <c r="D268" s="30"/>
      <c r="E268" s="30"/>
      <c r="F268" s="30"/>
      <c r="G268" s="30"/>
      <c r="H268" s="30"/>
      <c r="I268" s="30"/>
      <c r="J268" s="30"/>
      <c r="K268" s="30"/>
      <c r="L268" s="32"/>
      <c r="O268" s="63"/>
      <c r="P268" s="30"/>
      <c r="Q268" s="30"/>
      <c r="R268" s="30"/>
      <c r="S268" s="34"/>
      <c r="T268" s="30"/>
      <c r="U268" s="30"/>
      <c r="V268" s="30"/>
      <c r="W268" s="30"/>
      <c r="X268" s="30"/>
      <c r="Y268" s="30"/>
      <c r="Z268" s="30"/>
      <c r="AA268" s="30"/>
      <c r="AB268" s="35"/>
    </row>
    <row r="269" spans="2:28" x14ac:dyDescent="0.25">
      <c r="B269" s="29"/>
      <c r="C269" s="4" t="str">
        <f>'Site 1'!C269</f>
        <v>Full Application</v>
      </c>
      <c r="D269" s="30"/>
      <c r="E269" s="30"/>
      <c r="F269" s="30"/>
      <c r="G269" s="30"/>
      <c r="H269" s="30"/>
      <c r="I269" s="30"/>
      <c r="J269" s="31" t="str">
        <f>VLOOKUP($O$2,Dashboard!$S$42:$V$91,3,FALSE)</f>
        <v>Incomplete</v>
      </c>
      <c r="K269" s="30"/>
      <c r="L269" s="32"/>
      <c r="O269" s="63" t="str">
        <f>'Site 1'!O269</f>
        <v>Full Application</v>
      </c>
      <c r="P269" s="30"/>
      <c r="Q269" s="30"/>
      <c r="R269" s="30"/>
      <c r="S269" s="34"/>
      <c r="T269" s="30"/>
      <c r="U269" s="30"/>
      <c r="V269" s="30"/>
      <c r="W269" s="30"/>
      <c r="X269" s="30"/>
      <c r="Y269" s="30"/>
      <c r="Z269" s="30"/>
      <c r="AA269" s="30"/>
      <c r="AB269" s="35"/>
    </row>
    <row r="270" spans="2:28" ht="15.75" thickBot="1" x14ac:dyDescent="0.3">
      <c r="B270" s="52"/>
      <c r="C270" s="53"/>
      <c r="D270" s="53"/>
      <c r="E270" s="53"/>
      <c r="F270" s="53"/>
      <c r="G270" s="53"/>
      <c r="H270" s="53"/>
      <c r="I270" s="53"/>
      <c r="J270" s="53"/>
      <c r="K270" s="53"/>
      <c r="L270" s="54"/>
      <c r="O270" s="55"/>
      <c r="P270" s="49"/>
      <c r="Q270" s="49"/>
      <c r="R270" s="49"/>
      <c r="S270" s="50"/>
      <c r="T270" s="49"/>
      <c r="U270" s="49"/>
      <c r="V270" s="49"/>
      <c r="W270" s="49"/>
      <c r="X270" s="49"/>
      <c r="Y270" s="49"/>
      <c r="Z270" s="49"/>
      <c r="AA270" s="49"/>
      <c r="AB270" s="51"/>
    </row>
  </sheetData>
  <sheetProtection password="CA29" sheet="1" objects="1" scenarios="1"/>
  <mergeCells count="212">
    <mergeCell ref="T13:AB25"/>
    <mergeCell ref="G14:K14"/>
    <mergeCell ref="G29:K29"/>
    <mergeCell ref="O31:R33"/>
    <mergeCell ref="C33:K43"/>
    <mergeCell ref="G45:K45"/>
    <mergeCell ref="G5:K5"/>
    <mergeCell ref="G7:K7"/>
    <mergeCell ref="G9:K9"/>
    <mergeCell ref="G10:K10"/>
    <mergeCell ref="G13:K13"/>
    <mergeCell ref="G6:K6"/>
    <mergeCell ref="G16:K16"/>
    <mergeCell ref="G17:K17"/>
    <mergeCell ref="G18:K18"/>
    <mergeCell ref="G19:K19"/>
    <mergeCell ref="G21:K21"/>
    <mergeCell ref="G22:K22"/>
    <mergeCell ref="G23:K23"/>
    <mergeCell ref="C16:F24"/>
    <mergeCell ref="G20:K20"/>
    <mergeCell ref="G24:K24"/>
    <mergeCell ref="G8:K8"/>
    <mergeCell ref="G82:K82"/>
    <mergeCell ref="G84:H85"/>
    <mergeCell ref="I84:J85"/>
    <mergeCell ref="K84:L85"/>
    <mergeCell ref="G89:K89"/>
    <mergeCell ref="G91:H92"/>
    <mergeCell ref="I91:J92"/>
    <mergeCell ref="K91:L92"/>
    <mergeCell ref="O47:R48"/>
    <mergeCell ref="C49:K59"/>
    <mergeCell ref="C63:I64"/>
    <mergeCell ref="C68:I69"/>
    <mergeCell ref="G75:K75"/>
    <mergeCell ref="G77:H78"/>
    <mergeCell ref="I77:J78"/>
    <mergeCell ref="K77:L78"/>
    <mergeCell ref="C65:I66"/>
    <mergeCell ref="C70:I71"/>
    <mergeCell ref="G99:K99"/>
    <mergeCell ref="O101:R103"/>
    <mergeCell ref="I102:K102"/>
    <mergeCell ref="C103:H103"/>
    <mergeCell ref="I103:K103"/>
    <mergeCell ref="C104:E105"/>
    <mergeCell ref="F104:F105"/>
    <mergeCell ref="G104:H104"/>
    <mergeCell ref="I104:K104"/>
    <mergeCell ref="I105:K105"/>
    <mergeCell ref="C109:E109"/>
    <mergeCell ref="I109:K109"/>
    <mergeCell ref="C110:E110"/>
    <mergeCell ref="I110:K110"/>
    <mergeCell ref="C111:E111"/>
    <mergeCell ref="I111:K111"/>
    <mergeCell ref="C106:E106"/>
    <mergeCell ref="I106:K106"/>
    <mergeCell ref="C107:E107"/>
    <mergeCell ref="I107:K107"/>
    <mergeCell ref="C108:E108"/>
    <mergeCell ref="I108:K108"/>
    <mergeCell ref="C115:E115"/>
    <mergeCell ref="I115:K115"/>
    <mergeCell ref="C116:E116"/>
    <mergeCell ref="I116:K116"/>
    <mergeCell ref="C117:E117"/>
    <mergeCell ref="I117:K117"/>
    <mergeCell ref="C112:E112"/>
    <mergeCell ref="I112:K112"/>
    <mergeCell ref="C113:E113"/>
    <mergeCell ref="I113:K113"/>
    <mergeCell ref="C114:E114"/>
    <mergeCell ref="I114:K114"/>
    <mergeCell ref="C121:E121"/>
    <mergeCell ref="I121:K121"/>
    <mergeCell ref="G122:K122"/>
    <mergeCell ref="O124:R126"/>
    <mergeCell ref="C126:H126"/>
    <mergeCell ref="I126:K126"/>
    <mergeCell ref="C118:E118"/>
    <mergeCell ref="I118:K118"/>
    <mergeCell ref="C119:E119"/>
    <mergeCell ref="I119:K119"/>
    <mergeCell ref="C120:E120"/>
    <mergeCell ref="I120:K120"/>
    <mergeCell ref="C130:E130"/>
    <mergeCell ref="I130:K130"/>
    <mergeCell ref="C131:E131"/>
    <mergeCell ref="I131:K131"/>
    <mergeCell ref="C132:E132"/>
    <mergeCell ref="I132:K132"/>
    <mergeCell ref="C127:E128"/>
    <mergeCell ref="F127:F128"/>
    <mergeCell ref="G127:H127"/>
    <mergeCell ref="I127:K127"/>
    <mergeCell ref="I128:K128"/>
    <mergeCell ref="C129:E129"/>
    <mergeCell ref="I129:K129"/>
    <mergeCell ref="C136:E136"/>
    <mergeCell ref="I136:K136"/>
    <mergeCell ref="C137:E137"/>
    <mergeCell ref="I137:K137"/>
    <mergeCell ref="C138:E138"/>
    <mergeCell ref="I138:K138"/>
    <mergeCell ref="C133:E133"/>
    <mergeCell ref="I133:K133"/>
    <mergeCell ref="C134:E134"/>
    <mergeCell ref="I134:K134"/>
    <mergeCell ref="C135:E135"/>
    <mergeCell ref="I135:K135"/>
    <mergeCell ref="C142:E142"/>
    <mergeCell ref="I142:K142"/>
    <mergeCell ref="C143:E143"/>
    <mergeCell ref="I143:K143"/>
    <mergeCell ref="C145:K155"/>
    <mergeCell ref="C159:K169"/>
    <mergeCell ref="C139:E139"/>
    <mergeCell ref="I139:K139"/>
    <mergeCell ref="C140:E140"/>
    <mergeCell ref="I140:K140"/>
    <mergeCell ref="C141:E141"/>
    <mergeCell ref="I141:K141"/>
    <mergeCell ref="C179:E180"/>
    <mergeCell ref="F179:G180"/>
    <mergeCell ref="H179:I180"/>
    <mergeCell ref="J179:K180"/>
    <mergeCell ref="C181:E182"/>
    <mergeCell ref="F181:G182"/>
    <mergeCell ref="H181:I182"/>
    <mergeCell ref="J181:K182"/>
    <mergeCell ref="C174:K174"/>
    <mergeCell ref="C175:E176"/>
    <mergeCell ref="F175:G176"/>
    <mergeCell ref="H175:I176"/>
    <mergeCell ref="J175:K176"/>
    <mergeCell ref="C177:E178"/>
    <mergeCell ref="F177:G178"/>
    <mergeCell ref="H177:I178"/>
    <mergeCell ref="J177:K178"/>
    <mergeCell ref="C187:E187"/>
    <mergeCell ref="F187:G187"/>
    <mergeCell ref="H187:I187"/>
    <mergeCell ref="J187:K187"/>
    <mergeCell ref="C188:E189"/>
    <mergeCell ref="F188:G189"/>
    <mergeCell ref="H188:I189"/>
    <mergeCell ref="J188:K189"/>
    <mergeCell ref="C183:E184"/>
    <mergeCell ref="F183:G184"/>
    <mergeCell ref="H183:I184"/>
    <mergeCell ref="J183:K184"/>
    <mergeCell ref="C185:E186"/>
    <mergeCell ref="F185:G186"/>
    <mergeCell ref="H185:I186"/>
    <mergeCell ref="J185:K186"/>
    <mergeCell ref="C194:E195"/>
    <mergeCell ref="F194:G195"/>
    <mergeCell ref="H194:I195"/>
    <mergeCell ref="J194:K195"/>
    <mergeCell ref="C196:E197"/>
    <mergeCell ref="F196:G197"/>
    <mergeCell ref="H196:I197"/>
    <mergeCell ref="J196:K197"/>
    <mergeCell ref="C190:E191"/>
    <mergeCell ref="F190:G191"/>
    <mergeCell ref="H190:I191"/>
    <mergeCell ref="J190:K191"/>
    <mergeCell ref="C192:E193"/>
    <mergeCell ref="F192:G193"/>
    <mergeCell ref="H192:I193"/>
    <mergeCell ref="J192:K193"/>
    <mergeCell ref="C198:E198"/>
    <mergeCell ref="F198:G199"/>
    <mergeCell ref="H198:I199"/>
    <mergeCell ref="J198:K199"/>
    <mergeCell ref="C199:E199"/>
    <mergeCell ref="C200:E200"/>
    <mergeCell ref="F200:G201"/>
    <mergeCell ref="H200:I201"/>
    <mergeCell ref="J200:K201"/>
    <mergeCell ref="C201:E201"/>
    <mergeCell ref="C202:E202"/>
    <mergeCell ref="F202:G203"/>
    <mergeCell ref="H202:I203"/>
    <mergeCell ref="J202:K203"/>
    <mergeCell ref="C203:E203"/>
    <mergeCell ref="C204:E204"/>
    <mergeCell ref="F204:G204"/>
    <mergeCell ref="H204:I204"/>
    <mergeCell ref="J204:K204"/>
    <mergeCell ref="T217:AB218"/>
    <mergeCell ref="C219:K220"/>
    <mergeCell ref="O219:R221"/>
    <mergeCell ref="T219:AB220"/>
    <mergeCell ref="C222:K232"/>
    <mergeCell ref="C205:E206"/>
    <mergeCell ref="F205:G206"/>
    <mergeCell ref="H205:I206"/>
    <mergeCell ref="J205:K206"/>
    <mergeCell ref="C211:K212"/>
    <mergeCell ref="G214:K214"/>
    <mergeCell ref="G251:K251"/>
    <mergeCell ref="C254:K256"/>
    <mergeCell ref="C239:K241"/>
    <mergeCell ref="C242:K243"/>
    <mergeCell ref="C244:K246"/>
    <mergeCell ref="G248:K248"/>
    <mergeCell ref="G249:K249"/>
    <mergeCell ref="G250:K250"/>
    <mergeCell ref="G217:K217"/>
  </mergeCells>
  <conditionalFormatting sqref="F13">
    <cfRule type="expression" dxfId="689" priority="15">
      <formula>$G$13=""</formula>
    </cfRule>
  </conditionalFormatting>
  <conditionalFormatting sqref="F14:F15 G15:K15">
    <cfRule type="expression" dxfId="688" priority="14">
      <formula>$G$14=""</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3" id="{D08312A9-965D-4E23-A408-4350BB52D070}">
            <xm:f>J262=Dashboard!$Y$34</xm:f>
            <x14:dxf>
              <font>
                <color rgb="FF00B050"/>
              </font>
            </x14:dxf>
          </x14:cfRule>
          <xm:sqref>J262</xm:sqref>
        </x14:conditionalFormatting>
        <x14:conditionalFormatting xmlns:xm="http://schemas.microsoft.com/office/excel/2006/main">
          <x14:cfRule type="expression" priority="12" id="{DF1F928D-5880-470F-AD2E-4167EF2F4913}">
            <xm:f>J263=Dashboard!$Y$34</xm:f>
            <x14:dxf>
              <font>
                <color rgb="FF00B050"/>
              </font>
            </x14:dxf>
          </x14:cfRule>
          <xm:sqref>J263</xm:sqref>
        </x14:conditionalFormatting>
        <x14:conditionalFormatting xmlns:xm="http://schemas.microsoft.com/office/excel/2006/main">
          <x14:cfRule type="expression" priority="11" id="{37981B6C-D5EC-4307-827D-FFDEC67EB776}">
            <xm:f>J264=Dashboard!$Y$34</xm:f>
            <x14:dxf>
              <font>
                <color rgb="FF00B050"/>
              </font>
            </x14:dxf>
          </x14:cfRule>
          <xm:sqref>J264</xm:sqref>
        </x14:conditionalFormatting>
        <x14:conditionalFormatting xmlns:xm="http://schemas.microsoft.com/office/excel/2006/main">
          <x14:cfRule type="expression" priority="10" id="{AAF0B11C-79B9-4450-960F-9E46D4E8A52A}">
            <xm:f>J265=Dashboard!$Y$34</xm:f>
            <x14:dxf>
              <font>
                <color rgb="FF00B050"/>
              </font>
            </x14:dxf>
          </x14:cfRule>
          <xm:sqref>J265</xm:sqref>
        </x14:conditionalFormatting>
        <x14:conditionalFormatting xmlns:xm="http://schemas.microsoft.com/office/excel/2006/main">
          <x14:cfRule type="expression" priority="9" id="{7921135F-A46C-4EB1-8BBA-1CCBDF672AAC}">
            <xm:f>J266=Dashboard!$Y$34</xm:f>
            <x14:dxf>
              <font>
                <color rgb="FF00B050"/>
              </font>
            </x14:dxf>
          </x14:cfRule>
          <xm:sqref>J266</xm:sqref>
        </x14:conditionalFormatting>
        <x14:conditionalFormatting xmlns:xm="http://schemas.microsoft.com/office/excel/2006/main">
          <x14:cfRule type="expression" priority="8" id="{579210D2-5A94-4FA6-B8D1-0474691F8271}">
            <xm:f>J267=Dashboard!$Y$34</xm:f>
            <x14:dxf>
              <font>
                <color rgb="FF00B050"/>
              </font>
            </x14:dxf>
          </x14:cfRule>
          <xm:sqref>J267</xm:sqref>
        </x14:conditionalFormatting>
        <x14:conditionalFormatting xmlns:xm="http://schemas.microsoft.com/office/excel/2006/main">
          <x14:cfRule type="expression" priority="7" id="{581B9246-BC13-43FD-8173-AB9762D16107}">
            <xm:f>J3=Dashboard!$Y$34</xm:f>
            <x14:dxf>
              <font>
                <color rgb="FF00B050"/>
              </font>
            </x14:dxf>
          </x14:cfRule>
          <xm:sqref>J3:J4</xm:sqref>
        </x14:conditionalFormatting>
        <x14:conditionalFormatting xmlns:xm="http://schemas.microsoft.com/office/excel/2006/main">
          <x14:cfRule type="expression" priority="6" id="{C326FD18-D923-4373-9337-46AC9666F824}">
            <xm:f>J27=Dashboard!$Y$34</xm:f>
            <x14:dxf>
              <font>
                <color rgb="FF00B050"/>
              </font>
            </x14:dxf>
          </x14:cfRule>
          <xm:sqref>J27</xm:sqref>
        </x14:conditionalFormatting>
        <x14:conditionalFormatting xmlns:xm="http://schemas.microsoft.com/office/excel/2006/main">
          <x14:cfRule type="expression" priority="5" id="{E268C471-754A-4332-B969-300985C36DD8}">
            <xm:f>J97=Dashboard!$Y$34</xm:f>
            <x14:dxf>
              <font>
                <color rgb="FF00B050"/>
              </font>
            </x14:dxf>
          </x14:cfRule>
          <xm:sqref>J97</xm:sqref>
        </x14:conditionalFormatting>
        <x14:conditionalFormatting xmlns:xm="http://schemas.microsoft.com/office/excel/2006/main">
          <x14:cfRule type="expression" priority="4" id="{B1EC3725-8F13-4BE7-8157-5A27E41E359F}">
            <xm:f>J172=Dashboard!$Y$34</xm:f>
            <x14:dxf>
              <font>
                <color rgb="FF00B050"/>
              </font>
            </x14:dxf>
          </x14:cfRule>
          <xm:sqref>J172</xm:sqref>
        </x14:conditionalFormatting>
        <x14:conditionalFormatting xmlns:xm="http://schemas.microsoft.com/office/excel/2006/main">
          <x14:cfRule type="expression" priority="3" id="{F87641E3-5D71-4391-AAD6-CAFC5D695B56}">
            <xm:f>J209=Dashboard!$Y$34</xm:f>
            <x14:dxf>
              <font>
                <color rgb="FF00B050"/>
              </font>
            </x14:dxf>
          </x14:cfRule>
          <xm:sqref>J209</xm:sqref>
        </x14:conditionalFormatting>
        <x14:conditionalFormatting xmlns:xm="http://schemas.microsoft.com/office/excel/2006/main">
          <x14:cfRule type="expression" priority="2" id="{6D757506-DC92-42CA-BD35-D17CDADE32B2}">
            <xm:f>J235=Dashboard!$Y$34</xm:f>
            <x14:dxf>
              <font>
                <color rgb="FF00B050"/>
              </font>
            </x14:dxf>
          </x14:cfRule>
          <xm:sqref>J235</xm:sqref>
        </x14:conditionalFormatting>
        <x14:conditionalFormatting xmlns:xm="http://schemas.microsoft.com/office/excel/2006/main">
          <x14:cfRule type="expression" priority="1" id="{6995A712-5574-4862-AB44-0CAC3418D7A4}">
            <xm:f>J269=Dashboard!$W$35</xm:f>
            <x14:dxf>
              <font>
                <color rgb="FF00B050"/>
              </font>
            </x14:dxf>
          </x14:cfRule>
          <xm:sqref>J269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Dashboard!$V$34:$V$36</xm:f>
          </x14:formula1>
          <xm:sqref>G214:K214</xm:sqref>
        </x14:dataValidation>
        <x14:dataValidation type="list" allowBlank="1" showInputMessage="1" showErrorMessage="1">
          <x14:formula1>
            <xm:f>Dashboard!$Q$34:$Q$37</xm:f>
          </x14:formula1>
          <xm:sqref>G13:K14</xm:sqref>
        </x14:dataValidation>
        <x14:dataValidation type="list" allowBlank="1" showInputMessage="1" showErrorMessage="1">
          <x14:formula1>
            <xm:f>Dashboard!$Q$35:$Q$37</xm:f>
          </x14:formula1>
          <xm:sqref>G10:K10</xm:sqref>
        </x14:dataValidation>
        <x14:dataValidation type="list" showInputMessage="1" showErrorMessage="1">
          <x14:formula1>
            <xm:f>Dashboard!$Z$40:$Z$98</xm:f>
          </x14:formula1>
          <xm:sqref>G16:K24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Instructions</vt:lpstr>
      <vt:lpstr>Dashboard</vt:lpstr>
      <vt:lpstr>Equivalencies</vt:lpstr>
      <vt:lpstr>Summary</vt:lpstr>
      <vt:lpstr>Site 1</vt:lpstr>
      <vt:lpstr>Site 2</vt:lpstr>
      <vt:lpstr>Site 3</vt:lpstr>
      <vt:lpstr>Site 4</vt:lpstr>
      <vt:lpstr>Site 5</vt:lpstr>
      <vt:lpstr>Site 6</vt:lpstr>
      <vt:lpstr>Site 7</vt:lpstr>
      <vt:lpstr>Site 8</vt:lpstr>
      <vt:lpstr>Site 9</vt:lpstr>
      <vt:lpstr>Site 10</vt:lpstr>
      <vt:lpstr>Site 11</vt:lpstr>
      <vt:lpstr>Site 12</vt:lpstr>
      <vt:lpstr>Site 13</vt:lpstr>
      <vt:lpstr>Site 14</vt:lpstr>
      <vt:lpstr>Site 15</vt:lpstr>
      <vt:lpstr>Site 16</vt:lpstr>
      <vt:lpstr>Site 17</vt:lpstr>
      <vt:lpstr>Site 18</vt:lpstr>
      <vt:lpstr>Site 19</vt:lpstr>
      <vt:lpstr>Site 20</vt:lpstr>
      <vt:lpstr>Site 21</vt:lpstr>
      <vt:lpstr>Site 22</vt:lpstr>
      <vt:lpstr>Site 23</vt:lpstr>
      <vt:lpstr>Site 24</vt:lpstr>
      <vt:lpstr>Site 25</vt:lpstr>
      <vt:lpstr>Site 26</vt:lpstr>
      <vt:lpstr>Site 27</vt:lpstr>
      <vt:lpstr>Site 28</vt:lpstr>
      <vt:lpstr>Site 29</vt:lpstr>
      <vt:lpstr>Site 30</vt:lpstr>
      <vt:lpstr>Site 31</vt:lpstr>
      <vt:lpstr>Site 32</vt:lpstr>
      <vt:lpstr>Site 33</vt:lpstr>
      <vt:lpstr>Site 34</vt:lpstr>
      <vt:lpstr>Site 35</vt:lpstr>
      <vt:lpstr>Site 36</vt:lpstr>
      <vt:lpstr>Site 37</vt:lpstr>
      <vt:lpstr>Site 38</vt:lpstr>
      <vt:lpstr>Site 39</vt:lpstr>
      <vt:lpstr>Site 40</vt:lpstr>
      <vt:lpstr>Site 41</vt:lpstr>
      <vt:lpstr>Site 42</vt:lpstr>
      <vt:lpstr>Site 43</vt:lpstr>
      <vt:lpstr>Site 44</vt:lpstr>
      <vt:lpstr>Site 45</vt:lpstr>
      <vt:lpstr>Site 46</vt:lpstr>
      <vt:lpstr>Site 47</vt:lpstr>
      <vt:lpstr>Site 48</vt:lpstr>
      <vt:lpstr>Site 49</vt:lpstr>
      <vt:lpstr>Site 50</vt:lpstr>
    </vt:vector>
  </TitlesOfParts>
  <Company>KPMG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rdimaria</dc:creator>
  <cp:lastModifiedBy>Dimaria, Robbie M</cp:lastModifiedBy>
  <dcterms:created xsi:type="dcterms:W3CDTF">2015-03-11T17:50:25Z</dcterms:created>
  <dcterms:modified xsi:type="dcterms:W3CDTF">2015-07-09T15:39:00Z</dcterms:modified>
</cp:coreProperties>
</file>